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#01 - CIA\Communications\Publications\Research Papers\Group Life Waiver of Premium Experience\"/>
    </mc:Choice>
  </mc:AlternateContent>
  <xr:revisionPtr revIDLastSave="0" documentId="13_ncr:1_{33417727-9816-48C3-B820-47A3079C3927}" xr6:coauthVersionLast="45" xr6:coauthVersionMax="45" xr10:uidLastSave="{00000000-0000-0000-0000-000000000000}"/>
  <bookViews>
    <workbookView xWindow="-108" yWindow="-108" windowWidth="23256" windowHeight="12600" xr2:uid="{00000000-000D-0000-FFFF-FFFF00000000}"/>
  </bookViews>
  <sheets>
    <sheet name="Documentation" sheetId="4" r:id="rId1"/>
    <sheet name="Termination" sheetId="2" r:id="rId2"/>
    <sheet name="Change of Definition" sheetId="6" r:id="rId3"/>
    <sheet name="Mortality" sheetId="1" r:id="rId4"/>
    <sheet name="Recovery" sheetId="10" r:id="rId5"/>
    <sheet name="LW A-E Summaries (2009-15)" sheetId="40" r:id="rId6"/>
    <sheet name="LW charts by age" sheetId="31" r:id="rId7"/>
    <sheet name="LW Improvements" sheetId="22" r:id="rId8"/>
    <sheet name="A-E cause by ROC,QC" sheetId="30" r:id="rId9"/>
    <sheet name="A-E Summaries (cause B)" sheetId="23" r:id="rId10"/>
    <sheet name="A-E Summaries (cause E)" sheetId="24" r:id="rId11"/>
    <sheet name="A-E Summaries (cause F)" sheetId="25" r:id="rId12"/>
    <sheet name="A-E Summaries (cause G)" sheetId="26" r:id="rId13"/>
    <sheet name="A-E Summaries (cause M)" sheetId="27" r:id="rId14"/>
    <sheet name="A-E Summaries (cause Q)" sheetId="28" r:id="rId15"/>
    <sheet name="A-E Summaries (cause Other)" sheetId="29" r:id="rId16"/>
    <sheet name="Study data (2009-15)" sheetId="32" r:id="rId17"/>
    <sheet name="Study (B)" sheetId="33" r:id="rId18"/>
    <sheet name="Study (E)" sheetId="34" r:id="rId19"/>
    <sheet name="Study (F)" sheetId="35" r:id="rId20"/>
    <sheet name="Study (G)" sheetId="36" r:id="rId21"/>
    <sheet name="Study (M)" sheetId="37" r:id="rId22"/>
    <sheet name="Study (Q)" sheetId="38" r:id="rId23"/>
    <sheet name="Sheet1" sheetId="41" r:id="rId24"/>
    <sheet name="Study (Other)" sheetId="39" r:id="rId25"/>
  </sheets>
  <externalReferences>
    <externalReference r:id="rId26"/>
  </externalReferences>
  <definedNames>
    <definedName name="aaa" hidden="1">2</definedName>
    <definedName name="anscount" hidden="1">1</definedName>
    <definedName name="limcount" hidden="1">1</definedName>
    <definedName name="_xlnm.Print_Area" localSheetId="6">'LW charts by age'!$A$2:$AG$373</definedName>
    <definedName name="sencount" hidden="1">1</definedName>
    <definedName name="w_1">[1]w!$C$4</definedName>
    <definedName name="w_10">[1]w!$C$11</definedName>
    <definedName name="w_11">[1]w!$C$12</definedName>
    <definedName name="w_12">[1]w!$C$13</definedName>
    <definedName name="w_14">[1]w!$C$14</definedName>
    <definedName name="w_15">[1]w!$C$15</definedName>
    <definedName name="w_16">[1]w!$C$16</definedName>
    <definedName name="w_18">[1]w!$C$17</definedName>
    <definedName name="w_19">[1]w!$C$18</definedName>
    <definedName name="w_2">[1]w!$C$5</definedName>
    <definedName name="w_20">[1]w!$C$19</definedName>
    <definedName name="w_4">[1]w!$C$6</definedName>
    <definedName name="w_5">[1]w!$C$7</definedName>
    <definedName name="w_6">[1]w!$C$8</definedName>
    <definedName name="w_7">[1]w!$C$9</definedName>
    <definedName name="w_9">[1]w!$C$10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X117" i="40" l="1"/>
  <c r="BW117" i="40"/>
  <c r="BM117" i="40"/>
  <c r="BL117" i="40"/>
  <c r="BB117" i="40"/>
  <c r="BA117" i="40"/>
  <c r="AQ117" i="40"/>
  <c r="AP117" i="40"/>
  <c r="AF117" i="40"/>
  <c r="AE117" i="40"/>
  <c r="U117" i="40"/>
  <c r="T117" i="40"/>
  <c r="J117" i="40"/>
  <c r="I117" i="40"/>
  <c r="BX116" i="40"/>
  <c r="BM116" i="40"/>
  <c r="BB116" i="40"/>
  <c r="AQ116" i="40"/>
  <c r="AF116" i="40"/>
  <c r="U116" i="40"/>
  <c r="J116" i="40"/>
  <c r="AI91" i="40"/>
  <c r="AJ90" i="40"/>
  <c r="AI90" i="40"/>
  <c r="X90" i="40"/>
  <c r="M90" i="40"/>
  <c r="AK89" i="40"/>
  <c r="AJ89" i="40"/>
  <c r="AI89" i="40"/>
  <c r="X89" i="40"/>
  <c r="V63" i="40"/>
  <c r="AJ88" i="40"/>
  <c r="AI88" i="40"/>
  <c r="X88" i="40"/>
  <c r="N88" i="40"/>
  <c r="M88" i="40"/>
  <c r="B88" i="40"/>
  <c r="AI87" i="40"/>
  <c r="X87" i="40"/>
  <c r="M87" i="40"/>
  <c r="AI86" i="40"/>
  <c r="V60" i="40"/>
  <c r="V59" i="40"/>
  <c r="AI78" i="40"/>
  <c r="M78" i="40"/>
  <c r="M77" i="40"/>
  <c r="AQ76" i="40"/>
  <c r="AI76" i="40"/>
  <c r="AF76" i="40"/>
  <c r="U76" i="40"/>
  <c r="AP53" i="40"/>
  <c r="AL53" i="40"/>
  <c r="AE53" i="40"/>
  <c r="AA53" i="40"/>
  <c r="T53" i="40"/>
  <c r="P53" i="40"/>
  <c r="I53" i="40"/>
  <c r="G53" i="40"/>
  <c r="E53" i="40"/>
  <c r="C53" i="40"/>
  <c r="AR39" i="40"/>
  <c r="BK39" i="40"/>
  <c r="BJ39" i="40"/>
  <c r="BG39" i="40"/>
  <c r="BF39" i="40"/>
  <c r="BU39" i="40"/>
  <c r="BQ39" i="40"/>
  <c r="BL38" i="40"/>
  <c r="BK38" i="40"/>
  <c r="BJ38" i="40"/>
  <c r="BI38" i="40"/>
  <c r="BH38" i="40"/>
  <c r="BG38" i="40"/>
  <c r="BF38" i="40"/>
  <c r="BE38" i="40"/>
  <c r="BW38" i="40"/>
  <c r="BV38" i="40"/>
  <c r="BU38" i="40"/>
  <c r="BT38" i="40"/>
  <c r="BS38" i="40"/>
  <c r="BR38" i="40"/>
  <c r="BQ38" i="40"/>
  <c r="BP38" i="40"/>
  <c r="BM37" i="40"/>
  <c r="BL37" i="40"/>
  <c r="BI37" i="40"/>
  <c r="BH37" i="40"/>
  <c r="BE37" i="40"/>
  <c r="BU37" i="40"/>
  <c r="BQ37" i="40"/>
  <c r="BM36" i="40"/>
  <c r="BL36" i="40"/>
  <c r="BI36" i="40"/>
  <c r="BH36" i="40"/>
  <c r="BE36" i="40"/>
  <c r="BU36" i="40"/>
  <c r="BQ36" i="40"/>
  <c r="BM35" i="40"/>
  <c r="BL35" i="40"/>
  <c r="BI35" i="40"/>
  <c r="BH35" i="40"/>
  <c r="BE35" i="40"/>
  <c r="BU35" i="40"/>
  <c r="BQ35" i="40"/>
  <c r="BM34" i="40"/>
  <c r="BL34" i="40"/>
  <c r="BI34" i="40"/>
  <c r="BH34" i="40"/>
  <c r="BE34" i="40"/>
  <c r="BU34" i="40"/>
  <c r="BQ34" i="40"/>
  <c r="AQ40" i="40"/>
  <c r="AP40" i="40"/>
  <c r="AO40" i="40"/>
  <c r="AL40" i="40"/>
  <c r="AK40" i="40"/>
  <c r="AF40" i="40"/>
  <c r="AE40" i="40"/>
  <c r="AD40" i="40"/>
  <c r="AB40" i="40"/>
  <c r="AA40" i="40"/>
  <c r="Z40" i="40"/>
  <c r="X40" i="40"/>
  <c r="BM33" i="40"/>
  <c r="T40" i="40"/>
  <c r="BI33" i="40"/>
  <c r="P40" i="40"/>
  <c r="BE33" i="40"/>
  <c r="I40" i="40"/>
  <c r="G40" i="40"/>
  <c r="E40" i="40"/>
  <c r="C40" i="40"/>
  <c r="AR26" i="40"/>
  <c r="BK26" i="40"/>
  <c r="BJ26" i="40"/>
  <c r="BG26" i="40"/>
  <c r="BF26" i="40"/>
  <c r="BU26" i="40"/>
  <c r="BQ26" i="40"/>
  <c r="BL25" i="40"/>
  <c r="BK25" i="40"/>
  <c r="BJ25" i="40"/>
  <c r="BI25" i="40"/>
  <c r="BH25" i="40"/>
  <c r="BG25" i="40"/>
  <c r="BF25" i="40"/>
  <c r="BE25" i="40"/>
  <c r="BW25" i="40"/>
  <c r="BV25" i="40"/>
  <c r="BU25" i="40"/>
  <c r="BT25" i="40"/>
  <c r="BS25" i="40"/>
  <c r="BR25" i="40"/>
  <c r="BQ25" i="40"/>
  <c r="BP25" i="40"/>
  <c r="BM24" i="40"/>
  <c r="BL24" i="40"/>
  <c r="BI24" i="40"/>
  <c r="BH24" i="40"/>
  <c r="V24" i="40"/>
  <c r="BU24" i="40"/>
  <c r="BQ24" i="40"/>
  <c r="BM23" i="40"/>
  <c r="BL23" i="40"/>
  <c r="BI23" i="40"/>
  <c r="BH23" i="40"/>
  <c r="V23" i="40"/>
  <c r="BU23" i="40"/>
  <c r="BQ23" i="40"/>
  <c r="BM22" i="40"/>
  <c r="BL22" i="40"/>
  <c r="BI22" i="40"/>
  <c r="BH22" i="40"/>
  <c r="V22" i="40"/>
  <c r="BU22" i="40"/>
  <c r="BQ22" i="40"/>
  <c r="BM21" i="40"/>
  <c r="BL21" i="40"/>
  <c r="BI21" i="40"/>
  <c r="BH21" i="40"/>
  <c r="BE21" i="40"/>
  <c r="BU21" i="40"/>
  <c r="BQ21" i="40"/>
  <c r="AQ27" i="40"/>
  <c r="AP27" i="40"/>
  <c r="AO27" i="40"/>
  <c r="AL27" i="40"/>
  <c r="AK27" i="40"/>
  <c r="AF27" i="40"/>
  <c r="AE27" i="40"/>
  <c r="AD27" i="40"/>
  <c r="AB27" i="40"/>
  <c r="AA27" i="40"/>
  <c r="Z27" i="40"/>
  <c r="X27" i="40"/>
  <c r="U27" i="40"/>
  <c r="T27" i="40"/>
  <c r="Q27" i="40"/>
  <c r="P27" i="40"/>
  <c r="M27" i="40"/>
  <c r="J27" i="40"/>
  <c r="I27" i="40"/>
  <c r="H27" i="40"/>
  <c r="G27" i="40"/>
  <c r="F27" i="40"/>
  <c r="E27" i="40"/>
  <c r="D27" i="40"/>
  <c r="C27" i="40"/>
  <c r="B27" i="40"/>
  <c r="AQ14" i="40"/>
  <c r="AF14" i="40"/>
  <c r="U14" i="40"/>
  <c r="J14" i="40"/>
  <c r="BM40" i="40" l="1"/>
  <c r="N27" i="40"/>
  <c r="R27" i="40"/>
  <c r="BR21" i="40"/>
  <c r="BY21" i="40" s="1"/>
  <c r="BV21" i="40"/>
  <c r="BF21" i="40"/>
  <c r="BN21" i="40" s="1"/>
  <c r="BJ21" i="40"/>
  <c r="AG21" i="40"/>
  <c r="BR22" i="40"/>
  <c r="BV22" i="40"/>
  <c r="BF22" i="40"/>
  <c r="BJ22" i="40"/>
  <c r="AG22" i="40"/>
  <c r="BR23" i="40"/>
  <c r="BV23" i="40"/>
  <c r="BF23" i="40"/>
  <c r="BJ23" i="40"/>
  <c r="AG23" i="40"/>
  <c r="BR24" i="40"/>
  <c r="BV24" i="40"/>
  <c r="BF24" i="40"/>
  <c r="BJ24" i="40"/>
  <c r="AG24" i="40"/>
  <c r="BR26" i="40"/>
  <c r="BV26" i="40"/>
  <c r="BH26" i="40"/>
  <c r="AG26" i="40"/>
  <c r="BR33" i="40"/>
  <c r="BV33" i="40"/>
  <c r="N40" i="40"/>
  <c r="R40" i="40"/>
  <c r="BR34" i="40"/>
  <c r="BV34" i="40"/>
  <c r="BF34" i="40"/>
  <c r="BJ34" i="40"/>
  <c r="AG34" i="40"/>
  <c r="BR35" i="40"/>
  <c r="BV35" i="40"/>
  <c r="BF35" i="40"/>
  <c r="BJ35" i="40"/>
  <c r="BN35" i="40" s="1"/>
  <c r="AG35" i="40"/>
  <c r="BR36" i="40"/>
  <c r="BV36" i="40"/>
  <c r="BF36" i="40"/>
  <c r="BJ36" i="40"/>
  <c r="AG36" i="40"/>
  <c r="BR37" i="40"/>
  <c r="BV37" i="40"/>
  <c r="BF37" i="40"/>
  <c r="BJ37" i="40"/>
  <c r="AG37" i="40"/>
  <c r="BR39" i="40"/>
  <c r="BV39" i="40"/>
  <c r="BH39" i="40"/>
  <c r="AG39" i="40"/>
  <c r="N53" i="40"/>
  <c r="N79" i="40" s="1"/>
  <c r="R53" i="40"/>
  <c r="AG52" i="40"/>
  <c r="AG59" i="40"/>
  <c r="AG60" i="40"/>
  <c r="AG86" i="40" s="1"/>
  <c r="O27" i="40"/>
  <c r="S27" i="40"/>
  <c r="Y27" i="40"/>
  <c r="AC27" i="40"/>
  <c r="AI27" i="40"/>
  <c r="AM27" i="40"/>
  <c r="BS21" i="40"/>
  <c r="BW21" i="40"/>
  <c r="BG21" i="40"/>
  <c r="BK21" i="40"/>
  <c r="AR21" i="40"/>
  <c r="BS22" i="40"/>
  <c r="BW22" i="40"/>
  <c r="BG22" i="40"/>
  <c r="BK22" i="40"/>
  <c r="AR22" i="40"/>
  <c r="BS23" i="40"/>
  <c r="BW23" i="40"/>
  <c r="BG23" i="40"/>
  <c r="BK23" i="40"/>
  <c r="AR23" i="40"/>
  <c r="BS24" i="40"/>
  <c r="BW24" i="40"/>
  <c r="BG24" i="40"/>
  <c r="BK24" i="40"/>
  <c r="AR24" i="40"/>
  <c r="BS26" i="40"/>
  <c r="BE26" i="40"/>
  <c r="BI26" i="40"/>
  <c r="BG33" i="40"/>
  <c r="BK33" i="40"/>
  <c r="Y40" i="40"/>
  <c r="AG40" i="40" s="1"/>
  <c r="AC40" i="40"/>
  <c r="AI40" i="40"/>
  <c r="AR40" i="40" s="1"/>
  <c r="AM40" i="40"/>
  <c r="BS34" i="40"/>
  <c r="BW34" i="40"/>
  <c r="BG34" i="40"/>
  <c r="BK34" i="40"/>
  <c r="AR34" i="40"/>
  <c r="BS35" i="40"/>
  <c r="BW35" i="40"/>
  <c r="BG35" i="40"/>
  <c r="BK35" i="40"/>
  <c r="AR35" i="40"/>
  <c r="BS36" i="40"/>
  <c r="BW36" i="40"/>
  <c r="BG36" i="40"/>
  <c r="BK36" i="40"/>
  <c r="AR36" i="40"/>
  <c r="BS37" i="40"/>
  <c r="BW37" i="40"/>
  <c r="BG37" i="40"/>
  <c r="BK37" i="40"/>
  <c r="BN37" i="40" s="1"/>
  <c r="AR37" i="40"/>
  <c r="BS39" i="40"/>
  <c r="V39" i="40"/>
  <c r="BI39" i="40"/>
  <c r="BI40" i="40" s="1"/>
  <c r="Y53" i="40"/>
  <c r="AC53" i="40"/>
  <c r="AR59" i="40"/>
  <c r="V27" i="40"/>
  <c r="K27" i="40"/>
  <c r="AJ27" i="40"/>
  <c r="AN27" i="40"/>
  <c r="BP21" i="40"/>
  <c r="BT21" i="40"/>
  <c r="BX21" i="40"/>
  <c r="K22" i="40"/>
  <c r="BT22" i="40"/>
  <c r="BX22" i="40"/>
  <c r="K23" i="40"/>
  <c r="BT23" i="40"/>
  <c r="BX23" i="40"/>
  <c r="K24" i="40"/>
  <c r="BT24" i="40"/>
  <c r="BX24" i="40"/>
  <c r="BY25" i="40"/>
  <c r="BN25" i="40"/>
  <c r="AG25" i="40"/>
  <c r="AR25" i="40"/>
  <c r="BP26" i="40"/>
  <c r="BT26" i="40"/>
  <c r="BP33" i="40"/>
  <c r="BT33" i="40"/>
  <c r="BX33" i="40"/>
  <c r="AJ40" i="40"/>
  <c r="AN40" i="40"/>
  <c r="BP34" i="40"/>
  <c r="BT34" i="40"/>
  <c r="BX34" i="40"/>
  <c r="BP35" i="40"/>
  <c r="BT35" i="40"/>
  <c r="BX35" i="40"/>
  <c r="BP36" i="40"/>
  <c r="BT36" i="40"/>
  <c r="BX36" i="40"/>
  <c r="BP37" i="40"/>
  <c r="BT37" i="40"/>
  <c r="BX37" i="40"/>
  <c r="BY38" i="40"/>
  <c r="BN38" i="40"/>
  <c r="AG38" i="40"/>
  <c r="AR38" i="40"/>
  <c r="K39" i="40"/>
  <c r="BT39" i="40"/>
  <c r="AJ53" i="40"/>
  <c r="AJ79" i="40" s="1"/>
  <c r="AN53" i="40"/>
  <c r="K52" i="40"/>
  <c r="K59" i="40"/>
  <c r="K60" i="40"/>
  <c r="K61" i="40"/>
  <c r="K63" i="40"/>
  <c r="AT20" i="40"/>
  <c r="AV20" i="40"/>
  <c r="AX20" i="40"/>
  <c r="AZ20" i="40"/>
  <c r="BB20" i="40"/>
  <c r="BE20" i="40"/>
  <c r="BG20" i="40"/>
  <c r="BI20" i="40"/>
  <c r="BI27" i="40" s="1"/>
  <c r="BK20" i="40"/>
  <c r="BM20" i="40"/>
  <c r="BM27" i="40" s="1"/>
  <c r="BP20" i="40"/>
  <c r="BR20" i="40"/>
  <c r="BT20" i="40"/>
  <c r="BV20" i="40"/>
  <c r="BV27" i="40" s="1"/>
  <c r="BX20" i="40"/>
  <c r="AT21" i="40"/>
  <c r="AV21" i="40"/>
  <c r="AX21" i="40"/>
  <c r="AZ21" i="40"/>
  <c r="BB21" i="40"/>
  <c r="BN26" i="40"/>
  <c r="BN34" i="40"/>
  <c r="BN36" i="40"/>
  <c r="C79" i="40"/>
  <c r="E79" i="40"/>
  <c r="G79" i="40"/>
  <c r="I79" i="40"/>
  <c r="Y79" i="40"/>
  <c r="AA79" i="40"/>
  <c r="AC79" i="40"/>
  <c r="AE79" i="40"/>
  <c r="C111" i="40"/>
  <c r="C98" i="40"/>
  <c r="E111" i="40"/>
  <c r="E98" i="40"/>
  <c r="G111" i="40"/>
  <c r="G98" i="40"/>
  <c r="I111" i="40"/>
  <c r="I98" i="40"/>
  <c r="K7" i="40"/>
  <c r="N111" i="40"/>
  <c r="N98" i="40"/>
  <c r="P111" i="40"/>
  <c r="P98" i="40"/>
  <c r="R111" i="40"/>
  <c r="R98" i="40"/>
  <c r="T111" i="40"/>
  <c r="T98" i="40"/>
  <c r="V7" i="40"/>
  <c r="Y111" i="40"/>
  <c r="Y98" i="40"/>
  <c r="AA111" i="40"/>
  <c r="AA98" i="40"/>
  <c r="AC111" i="40"/>
  <c r="AC98" i="40"/>
  <c r="AE111" i="40"/>
  <c r="AE98" i="40"/>
  <c r="AG7" i="40"/>
  <c r="AJ111" i="40"/>
  <c r="AJ98" i="40"/>
  <c r="AL111" i="40"/>
  <c r="AL98" i="40"/>
  <c r="AN111" i="40"/>
  <c r="AN98" i="40"/>
  <c r="AP111" i="40"/>
  <c r="AP98" i="40"/>
  <c r="AR7" i="40"/>
  <c r="AU7" i="40"/>
  <c r="AW7" i="40"/>
  <c r="AY7" i="40"/>
  <c r="BA7" i="40"/>
  <c r="BF7" i="40"/>
  <c r="BH7" i="40"/>
  <c r="BJ7" i="40"/>
  <c r="BL7" i="40"/>
  <c r="BQ7" i="40"/>
  <c r="BS7" i="40"/>
  <c r="BU7" i="40"/>
  <c r="BW7" i="40"/>
  <c r="C112" i="40"/>
  <c r="C99" i="40"/>
  <c r="E112" i="40"/>
  <c r="E99" i="40"/>
  <c r="G112" i="40"/>
  <c r="G99" i="40"/>
  <c r="I112" i="40"/>
  <c r="I99" i="40"/>
  <c r="K8" i="40"/>
  <c r="N112" i="40"/>
  <c r="N99" i="40"/>
  <c r="P112" i="40"/>
  <c r="P99" i="40"/>
  <c r="R112" i="40"/>
  <c r="R99" i="40"/>
  <c r="T112" i="40"/>
  <c r="T99" i="40"/>
  <c r="V8" i="40"/>
  <c r="Y112" i="40"/>
  <c r="Y99" i="40"/>
  <c r="AA112" i="40"/>
  <c r="AA99" i="40"/>
  <c r="AC112" i="40"/>
  <c r="AC99" i="40"/>
  <c r="AE112" i="40"/>
  <c r="AE99" i="40"/>
  <c r="AG8" i="40"/>
  <c r="AJ112" i="40"/>
  <c r="AJ99" i="40"/>
  <c r="AL112" i="40"/>
  <c r="AL99" i="40"/>
  <c r="AN112" i="40"/>
  <c r="AN99" i="40"/>
  <c r="AP112" i="40"/>
  <c r="AP99" i="40"/>
  <c r="AR8" i="40"/>
  <c r="AU8" i="40"/>
  <c r="AW8" i="40"/>
  <c r="AY8" i="40"/>
  <c r="BA8" i="40"/>
  <c r="BF8" i="40"/>
  <c r="BH8" i="40"/>
  <c r="BJ8" i="40"/>
  <c r="BL8" i="40"/>
  <c r="BQ8" i="40"/>
  <c r="BS8" i="40"/>
  <c r="BU8" i="40"/>
  <c r="BW8" i="40"/>
  <c r="C113" i="40"/>
  <c r="C100" i="40"/>
  <c r="E113" i="40"/>
  <c r="E100" i="40"/>
  <c r="G113" i="40"/>
  <c r="G100" i="40"/>
  <c r="I113" i="40"/>
  <c r="I100" i="40"/>
  <c r="K9" i="40"/>
  <c r="N113" i="40"/>
  <c r="N100" i="40"/>
  <c r="P113" i="40"/>
  <c r="P100" i="40"/>
  <c r="R113" i="40"/>
  <c r="R100" i="40"/>
  <c r="T113" i="40"/>
  <c r="T100" i="40"/>
  <c r="V9" i="40"/>
  <c r="Y113" i="40"/>
  <c r="Y100" i="40"/>
  <c r="AA113" i="40"/>
  <c r="AA100" i="40"/>
  <c r="AC113" i="40"/>
  <c r="AC100" i="40"/>
  <c r="AE113" i="40"/>
  <c r="AE100" i="40"/>
  <c r="AG9" i="40"/>
  <c r="AJ113" i="40"/>
  <c r="AJ100" i="40"/>
  <c r="AL113" i="40"/>
  <c r="AL100" i="40"/>
  <c r="AN113" i="40"/>
  <c r="AN100" i="40"/>
  <c r="AP113" i="40"/>
  <c r="AP100" i="40"/>
  <c r="AR9" i="40"/>
  <c r="AU9" i="40"/>
  <c r="AW9" i="40"/>
  <c r="AY9" i="40"/>
  <c r="BA9" i="40"/>
  <c r="BF9" i="40"/>
  <c r="BH9" i="40"/>
  <c r="BJ9" i="40"/>
  <c r="BL9" i="40"/>
  <c r="BQ9" i="40"/>
  <c r="BS9" i="40"/>
  <c r="BU9" i="40"/>
  <c r="BW9" i="40"/>
  <c r="C114" i="40"/>
  <c r="C101" i="40"/>
  <c r="E114" i="40"/>
  <c r="E101" i="40"/>
  <c r="G114" i="40"/>
  <c r="G101" i="40"/>
  <c r="I114" i="40"/>
  <c r="I101" i="40"/>
  <c r="K10" i="40"/>
  <c r="N114" i="40"/>
  <c r="N101" i="40"/>
  <c r="P114" i="40"/>
  <c r="P101" i="40"/>
  <c r="R114" i="40"/>
  <c r="R101" i="40"/>
  <c r="T114" i="40"/>
  <c r="T101" i="40"/>
  <c r="V10" i="40"/>
  <c r="Y114" i="40"/>
  <c r="Y101" i="40"/>
  <c r="AA114" i="40"/>
  <c r="AA101" i="40"/>
  <c r="AC114" i="40"/>
  <c r="AC101" i="40"/>
  <c r="AE114" i="40"/>
  <c r="AE101" i="40"/>
  <c r="AG10" i="40"/>
  <c r="AJ114" i="40"/>
  <c r="AJ101" i="40"/>
  <c r="AL114" i="40"/>
  <c r="AL101" i="40"/>
  <c r="AN114" i="40"/>
  <c r="AN101" i="40"/>
  <c r="AP114" i="40"/>
  <c r="AP101" i="40"/>
  <c r="AR10" i="40"/>
  <c r="AU10" i="40"/>
  <c r="AW10" i="40"/>
  <c r="AY10" i="40"/>
  <c r="BA10" i="40"/>
  <c r="BF10" i="40"/>
  <c r="BH10" i="40"/>
  <c r="BJ10" i="40"/>
  <c r="BL10" i="40"/>
  <c r="BQ10" i="40"/>
  <c r="BS10" i="40"/>
  <c r="BU10" i="40"/>
  <c r="BW10" i="40"/>
  <c r="C115" i="40"/>
  <c r="C102" i="40"/>
  <c r="E115" i="40"/>
  <c r="E102" i="40"/>
  <c r="G115" i="40"/>
  <c r="G102" i="40"/>
  <c r="I115" i="40"/>
  <c r="I102" i="40"/>
  <c r="K11" i="40"/>
  <c r="N115" i="40"/>
  <c r="N102" i="40"/>
  <c r="P115" i="40"/>
  <c r="P102" i="40"/>
  <c r="R115" i="40"/>
  <c r="R102" i="40"/>
  <c r="T115" i="40"/>
  <c r="T102" i="40"/>
  <c r="V11" i="40"/>
  <c r="Y115" i="40"/>
  <c r="Y102" i="40"/>
  <c r="AA115" i="40"/>
  <c r="AA102" i="40"/>
  <c r="AC115" i="40"/>
  <c r="AC102" i="40"/>
  <c r="AE115" i="40"/>
  <c r="AE102" i="40"/>
  <c r="AG11" i="40"/>
  <c r="AJ115" i="40"/>
  <c r="AJ102" i="40"/>
  <c r="AL115" i="40"/>
  <c r="AL102" i="40"/>
  <c r="AN115" i="40"/>
  <c r="AN102" i="40"/>
  <c r="AP115" i="40"/>
  <c r="AP102" i="40"/>
  <c r="AR11" i="40"/>
  <c r="AU11" i="40"/>
  <c r="AW11" i="40"/>
  <c r="AY11" i="40"/>
  <c r="BA11" i="40"/>
  <c r="BF11" i="40"/>
  <c r="BH11" i="40"/>
  <c r="BJ11" i="40"/>
  <c r="BL11" i="40"/>
  <c r="BQ11" i="40"/>
  <c r="BS11" i="40"/>
  <c r="BU11" i="40"/>
  <c r="BW11" i="40"/>
  <c r="C116" i="40"/>
  <c r="C103" i="40"/>
  <c r="E116" i="40"/>
  <c r="E103" i="40"/>
  <c r="G116" i="40"/>
  <c r="G103" i="40"/>
  <c r="I116" i="40"/>
  <c r="I103" i="40"/>
  <c r="M116" i="40"/>
  <c r="M103" i="40"/>
  <c r="O116" i="40"/>
  <c r="O103" i="40"/>
  <c r="Q116" i="40"/>
  <c r="Q103" i="40"/>
  <c r="S116" i="40"/>
  <c r="S103" i="40"/>
  <c r="V12" i="40"/>
  <c r="Y116" i="40"/>
  <c r="Y103" i="40"/>
  <c r="AA116" i="40"/>
  <c r="AA103" i="40"/>
  <c r="AC116" i="40"/>
  <c r="AC103" i="40"/>
  <c r="AE116" i="40"/>
  <c r="AE103" i="40"/>
  <c r="AI116" i="40"/>
  <c r="AI103" i="40"/>
  <c r="AK116" i="40"/>
  <c r="AK103" i="40"/>
  <c r="AM116" i="40"/>
  <c r="AM103" i="40"/>
  <c r="AO116" i="40"/>
  <c r="AO103" i="40"/>
  <c r="AR12" i="40"/>
  <c r="AU12" i="40"/>
  <c r="AW12" i="40"/>
  <c r="AY12" i="40"/>
  <c r="BA12" i="40"/>
  <c r="BE12" i="40"/>
  <c r="BG12" i="40"/>
  <c r="BI12" i="40"/>
  <c r="BK12" i="40"/>
  <c r="BQ12" i="40"/>
  <c r="BS12" i="40"/>
  <c r="BU12" i="40"/>
  <c r="BW12" i="40"/>
  <c r="B117" i="40"/>
  <c r="B104" i="40"/>
  <c r="D117" i="40"/>
  <c r="D104" i="40"/>
  <c r="F117" i="40"/>
  <c r="F104" i="40"/>
  <c r="H117" i="40"/>
  <c r="H104" i="40"/>
  <c r="M117" i="40"/>
  <c r="M104" i="40"/>
  <c r="O117" i="40"/>
  <c r="O104" i="40"/>
  <c r="Q117" i="40"/>
  <c r="Q104" i="40"/>
  <c r="S117" i="40"/>
  <c r="S104" i="40"/>
  <c r="X117" i="40"/>
  <c r="X104" i="40"/>
  <c r="Z117" i="40"/>
  <c r="Z104" i="40"/>
  <c r="AB117" i="40"/>
  <c r="AB104" i="40"/>
  <c r="AD117" i="40"/>
  <c r="AD104" i="40"/>
  <c r="AI117" i="40"/>
  <c r="AI104" i="40"/>
  <c r="AK117" i="40"/>
  <c r="AK104" i="40"/>
  <c r="AM117" i="40"/>
  <c r="AM104" i="40"/>
  <c r="AO117" i="40"/>
  <c r="AO104" i="40"/>
  <c r="AT13" i="40"/>
  <c r="AV13" i="40"/>
  <c r="AX13" i="40"/>
  <c r="AZ13" i="40"/>
  <c r="BE13" i="40"/>
  <c r="BG13" i="40"/>
  <c r="BI13" i="40"/>
  <c r="BK13" i="40"/>
  <c r="BP13" i="40"/>
  <c r="BR13" i="40"/>
  <c r="BT13" i="40"/>
  <c r="BV13" i="40"/>
  <c r="B14" i="40"/>
  <c r="D14" i="40"/>
  <c r="F14" i="40"/>
  <c r="H14" i="40"/>
  <c r="J105" i="40"/>
  <c r="M14" i="40"/>
  <c r="O14" i="40"/>
  <c r="Q14" i="40"/>
  <c r="S14" i="40"/>
  <c r="U105" i="40"/>
  <c r="X14" i="40"/>
  <c r="Z14" i="40"/>
  <c r="AB14" i="40"/>
  <c r="AD14" i="40"/>
  <c r="AF118" i="40"/>
  <c r="AF105" i="40"/>
  <c r="AI14" i="40"/>
  <c r="AK14" i="40"/>
  <c r="AM14" i="40"/>
  <c r="AO14" i="40"/>
  <c r="AQ118" i="40"/>
  <c r="AQ105" i="40"/>
  <c r="B111" i="40"/>
  <c r="B98" i="40"/>
  <c r="D111" i="40"/>
  <c r="D98" i="40"/>
  <c r="F111" i="40"/>
  <c r="F98" i="40"/>
  <c r="H111" i="40"/>
  <c r="H98" i="40"/>
  <c r="J111" i="40"/>
  <c r="J98" i="40"/>
  <c r="M111" i="40"/>
  <c r="M98" i="40"/>
  <c r="O111" i="40"/>
  <c r="O98" i="40"/>
  <c r="Q111" i="40"/>
  <c r="Q98" i="40"/>
  <c r="S111" i="40"/>
  <c r="S98" i="40"/>
  <c r="U111" i="40"/>
  <c r="U98" i="40"/>
  <c r="X111" i="40"/>
  <c r="X98" i="40"/>
  <c r="Z111" i="40"/>
  <c r="Z98" i="40"/>
  <c r="AB111" i="40"/>
  <c r="AB98" i="40"/>
  <c r="AD111" i="40"/>
  <c r="AD98" i="40"/>
  <c r="AF111" i="40"/>
  <c r="AF98" i="40"/>
  <c r="AI111" i="40"/>
  <c r="AI98" i="40"/>
  <c r="AK111" i="40"/>
  <c r="AK98" i="40"/>
  <c r="AM111" i="40"/>
  <c r="AM98" i="40"/>
  <c r="AO111" i="40"/>
  <c r="AO98" i="40"/>
  <c r="AQ111" i="40"/>
  <c r="AQ98" i="40"/>
  <c r="AT7" i="40"/>
  <c r="AV7" i="40"/>
  <c r="AX7" i="40"/>
  <c r="AZ7" i="40"/>
  <c r="BB7" i="40"/>
  <c r="BE7" i="40"/>
  <c r="BG7" i="40"/>
  <c r="BI7" i="40"/>
  <c r="BK7" i="40"/>
  <c r="BM7" i="40"/>
  <c r="BP7" i="40"/>
  <c r="BR7" i="40"/>
  <c r="BT7" i="40"/>
  <c r="BV7" i="40"/>
  <c r="BX7" i="40"/>
  <c r="B112" i="40"/>
  <c r="B99" i="40"/>
  <c r="D112" i="40"/>
  <c r="D99" i="40"/>
  <c r="F112" i="40"/>
  <c r="F99" i="40"/>
  <c r="H112" i="40"/>
  <c r="H99" i="40"/>
  <c r="J112" i="40"/>
  <c r="J99" i="40"/>
  <c r="M112" i="40"/>
  <c r="M99" i="40"/>
  <c r="O112" i="40"/>
  <c r="O99" i="40"/>
  <c r="Q112" i="40"/>
  <c r="Q99" i="40"/>
  <c r="S112" i="40"/>
  <c r="S99" i="40"/>
  <c r="U112" i="40"/>
  <c r="U99" i="40"/>
  <c r="X112" i="40"/>
  <c r="X99" i="40"/>
  <c r="Z112" i="40"/>
  <c r="Z99" i="40"/>
  <c r="AB112" i="40"/>
  <c r="AB99" i="40"/>
  <c r="AD112" i="40"/>
  <c r="AD99" i="40"/>
  <c r="AF112" i="40"/>
  <c r="AF99" i="40"/>
  <c r="AI112" i="40"/>
  <c r="AI99" i="40"/>
  <c r="AK112" i="40"/>
  <c r="AK99" i="40"/>
  <c r="AM112" i="40"/>
  <c r="AM99" i="40"/>
  <c r="AO112" i="40"/>
  <c r="AO99" i="40"/>
  <c r="AQ112" i="40"/>
  <c r="AQ99" i="40"/>
  <c r="AT8" i="40"/>
  <c r="AV8" i="40"/>
  <c r="AX8" i="40"/>
  <c r="AZ8" i="40"/>
  <c r="BB8" i="40"/>
  <c r="BE8" i="40"/>
  <c r="BG8" i="40"/>
  <c r="BI8" i="40"/>
  <c r="BK8" i="40"/>
  <c r="BM8" i="40"/>
  <c r="BP8" i="40"/>
  <c r="BR8" i="40"/>
  <c r="BT8" i="40"/>
  <c r="BV8" i="40"/>
  <c r="BX8" i="40"/>
  <c r="B113" i="40"/>
  <c r="B100" i="40"/>
  <c r="D113" i="40"/>
  <c r="D100" i="40"/>
  <c r="F113" i="40"/>
  <c r="F100" i="40"/>
  <c r="H113" i="40"/>
  <c r="H100" i="40"/>
  <c r="J113" i="40"/>
  <c r="J100" i="40"/>
  <c r="M113" i="40"/>
  <c r="M100" i="40"/>
  <c r="O113" i="40"/>
  <c r="O100" i="40"/>
  <c r="Q113" i="40"/>
  <c r="Q100" i="40"/>
  <c r="S113" i="40"/>
  <c r="S100" i="40"/>
  <c r="U113" i="40"/>
  <c r="U100" i="40"/>
  <c r="X113" i="40"/>
  <c r="X100" i="40"/>
  <c r="Z113" i="40"/>
  <c r="Z100" i="40"/>
  <c r="AB113" i="40"/>
  <c r="AB100" i="40"/>
  <c r="AD113" i="40"/>
  <c r="AD100" i="40"/>
  <c r="AF113" i="40"/>
  <c r="AF100" i="40"/>
  <c r="AI113" i="40"/>
  <c r="AI100" i="40"/>
  <c r="AK113" i="40"/>
  <c r="AK100" i="40"/>
  <c r="AM113" i="40"/>
  <c r="AM100" i="40"/>
  <c r="AO113" i="40"/>
  <c r="AO100" i="40"/>
  <c r="AQ113" i="40"/>
  <c r="AQ100" i="40"/>
  <c r="AT9" i="40"/>
  <c r="AV9" i="40"/>
  <c r="AX9" i="40"/>
  <c r="AZ9" i="40"/>
  <c r="BB9" i="40"/>
  <c r="BE9" i="40"/>
  <c r="BG9" i="40"/>
  <c r="BI9" i="40"/>
  <c r="BK9" i="40"/>
  <c r="BM9" i="40"/>
  <c r="BP9" i="40"/>
  <c r="BR9" i="40"/>
  <c r="BT9" i="40"/>
  <c r="BV9" i="40"/>
  <c r="BX9" i="40"/>
  <c r="B114" i="40"/>
  <c r="B101" i="40"/>
  <c r="D114" i="40"/>
  <c r="D101" i="40"/>
  <c r="F114" i="40"/>
  <c r="F101" i="40"/>
  <c r="H114" i="40"/>
  <c r="H101" i="40"/>
  <c r="J114" i="40"/>
  <c r="J101" i="40"/>
  <c r="M114" i="40"/>
  <c r="M101" i="40"/>
  <c r="O114" i="40"/>
  <c r="O101" i="40"/>
  <c r="Q114" i="40"/>
  <c r="Q101" i="40"/>
  <c r="S114" i="40"/>
  <c r="S101" i="40"/>
  <c r="U114" i="40"/>
  <c r="U101" i="40"/>
  <c r="X114" i="40"/>
  <c r="X101" i="40"/>
  <c r="Z114" i="40"/>
  <c r="Z101" i="40"/>
  <c r="AB114" i="40"/>
  <c r="AB101" i="40"/>
  <c r="AD114" i="40"/>
  <c r="AD101" i="40"/>
  <c r="AF114" i="40"/>
  <c r="AF101" i="40"/>
  <c r="AI114" i="40"/>
  <c r="AI101" i="40"/>
  <c r="AK114" i="40"/>
  <c r="AK101" i="40"/>
  <c r="AM114" i="40"/>
  <c r="AM101" i="40"/>
  <c r="AO114" i="40"/>
  <c r="AO101" i="40"/>
  <c r="AQ114" i="40"/>
  <c r="AQ101" i="40"/>
  <c r="AT10" i="40"/>
  <c r="AV10" i="40"/>
  <c r="AX10" i="40"/>
  <c r="AZ10" i="40"/>
  <c r="BB10" i="40"/>
  <c r="BE10" i="40"/>
  <c r="BG10" i="40"/>
  <c r="BI10" i="40"/>
  <c r="BK10" i="40"/>
  <c r="BM10" i="40"/>
  <c r="BP10" i="40"/>
  <c r="BR10" i="40"/>
  <c r="BT10" i="40"/>
  <c r="BV10" i="40"/>
  <c r="BX10" i="40"/>
  <c r="B115" i="40"/>
  <c r="B102" i="40"/>
  <c r="D115" i="40"/>
  <c r="D102" i="40"/>
  <c r="F115" i="40"/>
  <c r="F102" i="40"/>
  <c r="H115" i="40"/>
  <c r="H102" i="40"/>
  <c r="J115" i="40"/>
  <c r="J102" i="40"/>
  <c r="M115" i="40"/>
  <c r="M102" i="40"/>
  <c r="O115" i="40"/>
  <c r="O102" i="40"/>
  <c r="Q115" i="40"/>
  <c r="Q102" i="40"/>
  <c r="S115" i="40"/>
  <c r="S102" i="40"/>
  <c r="U115" i="40"/>
  <c r="U102" i="40"/>
  <c r="X115" i="40"/>
  <c r="X102" i="40"/>
  <c r="Z115" i="40"/>
  <c r="Z102" i="40"/>
  <c r="AB115" i="40"/>
  <c r="AB102" i="40"/>
  <c r="AD115" i="40"/>
  <c r="AD102" i="40"/>
  <c r="AF115" i="40"/>
  <c r="AF102" i="40"/>
  <c r="AI115" i="40"/>
  <c r="AI102" i="40"/>
  <c r="AK115" i="40"/>
  <c r="AK102" i="40"/>
  <c r="AM115" i="40"/>
  <c r="AM102" i="40"/>
  <c r="AO115" i="40"/>
  <c r="AO102" i="40"/>
  <c r="AQ115" i="40"/>
  <c r="AQ102" i="40"/>
  <c r="AT11" i="40"/>
  <c r="AV11" i="40"/>
  <c r="AX11" i="40"/>
  <c r="AZ11" i="40"/>
  <c r="BB11" i="40"/>
  <c r="BE11" i="40"/>
  <c r="BG11" i="40"/>
  <c r="BI11" i="40"/>
  <c r="BK11" i="40"/>
  <c r="BM11" i="40"/>
  <c r="BP11" i="40"/>
  <c r="BR11" i="40"/>
  <c r="BT11" i="40"/>
  <c r="BV11" i="40"/>
  <c r="BX11" i="40"/>
  <c r="B116" i="40"/>
  <c r="B103" i="40"/>
  <c r="D116" i="40"/>
  <c r="D103" i="40"/>
  <c r="F116" i="40"/>
  <c r="F103" i="40"/>
  <c r="H116" i="40"/>
  <c r="H103" i="40"/>
  <c r="K12" i="40"/>
  <c r="N116" i="40"/>
  <c r="N103" i="40"/>
  <c r="P116" i="40"/>
  <c r="P103" i="40"/>
  <c r="R116" i="40"/>
  <c r="R103" i="40"/>
  <c r="T116" i="40"/>
  <c r="T103" i="40"/>
  <c r="X116" i="40"/>
  <c r="X103" i="40"/>
  <c r="Z116" i="40"/>
  <c r="Z103" i="40"/>
  <c r="AB116" i="40"/>
  <c r="AB103" i="40"/>
  <c r="AD116" i="40"/>
  <c r="AD103" i="40"/>
  <c r="AG12" i="40"/>
  <c r="AJ116" i="40"/>
  <c r="AJ103" i="40"/>
  <c r="AL116" i="40"/>
  <c r="AL103" i="40"/>
  <c r="AN116" i="40"/>
  <c r="AN103" i="40"/>
  <c r="AP116" i="40"/>
  <c r="AP103" i="40"/>
  <c r="AT12" i="40"/>
  <c r="AV12" i="40"/>
  <c r="AX12" i="40"/>
  <c r="AZ12" i="40"/>
  <c r="BF12" i="40"/>
  <c r="BH12" i="40"/>
  <c r="BJ12" i="40"/>
  <c r="BL12" i="40"/>
  <c r="BP12" i="40"/>
  <c r="BR12" i="40"/>
  <c r="BT12" i="40"/>
  <c r="BV12" i="40"/>
  <c r="C117" i="40"/>
  <c r="C104" i="40"/>
  <c r="E117" i="40"/>
  <c r="E104" i="40"/>
  <c r="G117" i="40"/>
  <c r="G104" i="40"/>
  <c r="K13" i="40"/>
  <c r="N117" i="40"/>
  <c r="N104" i="40"/>
  <c r="P117" i="40"/>
  <c r="P104" i="40"/>
  <c r="R117" i="40"/>
  <c r="R104" i="40"/>
  <c r="V13" i="40"/>
  <c r="Y117" i="40"/>
  <c r="Y104" i="40"/>
  <c r="AA117" i="40"/>
  <c r="AA104" i="40"/>
  <c r="AC117" i="40"/>
  <c r="AC104" i="40"/>
  <c r="AG13" i="40"/>
  <c r="AJ117" i="40"/>
  <c r="AJ104" i="40"/>
  <c r="AL117" i="40"/>
  <c r="AL104" i="40"/>
  <c r="AN117" i="40"/>
  <c r="AN104" i="40"/>
  <c r="AR13" i="40"/>
  <c r="AU13" i="40"/>
  <c r="AW13" i="40"/>
  <c r="AY13" i="40"/>
  <c r="BF13" i="40"/>
  <c r="BH13" i="40"/>
  <c r="BJ13" i="40"/>
  <c r="BQ13" i="40"/>
  <c r="BS13" i="40"/>
  <c r="BU13" i="40"/>
  <c r="C14" i="40"/>
  <c r="E14" i="40"/>
  <c r="G14" i="40"/>
  <c r="I14" i="40"/>
  <c r="N14" i="40"/>
  <c r="P14" i="40"/>
  <c r="R14" i="40"/>
  <c r="T14" i="40"/>
  <c r="Y14" i="40"/>
  <c r="AA14" i="40"/>
  <c r="AC14" i="40"/>
  <c r="AE14" i="40"/>
  <c r="AJ14" i="40"/>
  <c r="AL14" i="40"/>
  <c r="AN14" i="40"/>
  <c r="AP14" i="40"/>
  <c r="K20" i="40"/>
  <c r="V20" i="40"/>
  <c r="AG20" i="40"/>
  <c r="AR20" i="40"/>
  <c r="AU20" i="40"/>
  <c r="AW20" i="40"/>
  <c r="AY20" i="40"/>
  <c r="BA20" i="40"/>
  <c r="BF20" i="40"/>
  <c r="BF27" i="40" s="1"/>
  <c r="BH20" i="40"/>
  <c r="BH27" i="40" s="1"/>
  <c r="BJ20" i="40"/>
  <c r="BL20" i="40"/>
  <c r="BL27" i="40" s="1"/>
  <c r="BQ20" i="40"/>
  <c r="BQ27" i="40" s="1"/>
  <c r="BS20" i="40"/>
  <c r="BU20" i="40"/>
  <c r="BU27" i="40" s="1"/>
  <c r="BW20" i="40"/>
  <c r="K21" i="40"/>
  <c r="V21" i="40"/>
  <c r="AU21" i="40"/>
  <c r="AW21" i="40"/>
  <c r="AY21" i="40"/>
  <c r="BA21" i="40"/>
  <c r="P79" i="40"/>
  <c r="R79" i="40"/>
  <c r="T79" i="40"/>
  <c r="AL79" i="40"/>
  <c r="AN79" i="40"/>
  <c r="AP79" i="40"/>
  <c r="AG78" i="40"/>
  <c r="K87" i="40"/>
  <c r="AT22" i="40"/>
  <c r="AV22" i="40"/>
  <c r="AX22" i="40"/>
  <c r="AZ22" i="40"/>
  <c r="BB22" i="40"/>
  <c r="BE22" i="40"/>
  <c r="BP22" i="40"/>
  <c r="AT23" i="40"/>
  <c r="AV23" i="40"/>
  <c r="AX23" i="40"/>
  <c r="AZ23" i="40"/>
  <c r="BB23" i="40"/>
  <c r="BE23" i="40"/>
  <c r="BP23" i="40"/>
  <c r="BY23" i="40" s="1"/>
  <c r="AT24" i="40"/>
  <c r="AV24" i="40"/>
  <c r="AX24" i="40"/>
  <c r="AZ24" i="40"/>
  <c r="BB24" i="40"/>
  <c r="BE24" i="40"/>
  <c r="BN24" i="40" s="1"/>
  <c r="BP24" i="40"/>
  <c r="K25" i="40"/>
  <c r="AT25" i="40"/>
  <c r="AV25" i="40"/>
  <c r="AX25" i="40"/>
  <c r="AZ25" i="40"/>
  <c r="K26" i="40"/>
  <c r="K78" i="40" s="1"/>
  <c r="V26" i="40"/>
  <c r="AU26" i="40"/>
  <c r="AW26" i="40"/>
  <c r="AY26" i="40"/>
  <c r="K33" i="40"/>
  <c r="K85" i="40" s="1"/>
  <c r="V33" i="40"/>
  <c r="V85" i="40" s="1"/>
  <c r="AG33" i="40"/>
  <c r="AG85" i="40" s="1"/>
  <c r="AR33" i="40"/>
  <c r="AR85" i="40" s="1"/>
  <c r="AU33" i="40"/>
  <c r="AW33" i="40"/>
  <c r="AY33" i="40"/>
  <c r="BA33" i="40"/>
  <c r="BF33" i="40"/>
  <c r="BF40" i="40" s="1"/>
  <c r="BH33" i="40"/>
  <c r="BH40" i="40" s="1"/>
  <c r="BJ33" i="40"/>
  <c r="BL33" i="40"/>
  <c r="BL40" i="40" s="1"/>
  <c r="BQ33" i="40"/>
  <c r="BQ40" i="40" s="1"/>
  <c r="BS33" i="40"/>
  <c r="BU33" i="40"/>
  <c r="BU40" i="40" s="1"/>
  <c r="BW33" i="40"/>
  <c r="K34" i="40"/>
  <c r="K86" i="40" s="1"/>
  <c r="V34" i="40"/>
  <c r="V86" i="40" s="1"/>
  <c r="AU34" i="40"/>
  <c r="AW34" i="40"/>
  <c r="AY34" i="40"/>
  <c r="BA34" i="40"/>
  <c r="K35" i="40"/>
  <c r="V35" i="40"/>
  <c r="AU35" i="40"/>
  <c r="AW35" i="40"/>
  <c r="AY35" i="40"/>
  <c r="BA35" i="40"/>
  <c r="K36" i="40"/>
  <c r="V36" i="40"/>
  <c r="AU36" i="40"/>
  <c r="AW36" i="40"/>
  <c r="AY36" i="40"/>
  <c r="BA36" i="40"/>
  <c r="K37" i="40"/>
  <c r="K89" i="40" s="1"/>
  <c r="V37" i="40"/>
  <c r="V89" i="40" s="1"/>
  <c r="AU37" i="40"/>
  <c r="AW37" i="40"/>
  <c r="AY37" i="40"/>
  <c r="BA37" i="40"/>
  <c r="V38" i="40"/>
  <c r="AU38" i="40"/>
  <c r="AW38" i="40"/>
  <c r="AY38" i="40"/>
  <c r="BA38" i="40"/>
  <c r="AT39" i="40"/>
  <c r="AV39" i="40"/>
  <c r="AX39" i="40"/>
  <c r="AZ39" i="40"/>
  <c r="BE39" i="40"/>
  <c r="BN39" i="40" s="1"/>
  <c r="BP39" i="40"/>
  <c r="B40" i="40"/>
  <c r="D40" i="40"/>
  <c r="F40" i="40"/>
  <c r="H40" i="40"/>
  <c r="J40" i="40"/>
  <c r="J118" i="40" s="1"/>
  <c r="M40" i="40"/>
  <c r="O40" i="40"/>
  <c r="Q40" i="40"/>
  <c r="S40" i="40"/>
  <c r="U40" i="40"/>
  <c r="U118" i="40" s="1"/>
  <c r="B72" i="40"/>
  <c r="D72" i="40"/>
  <c r="F72" i="40"/>
  <c r="H72" i="40"/>
  <c r="J72" i="40"/>
  <c r="M72" i="40"/>
  <c r="O72" i="40"/>
  <c r="Q72" i="40"/>
  <c r="S72" i="40"/>
  <c r="U72" i="40"/>
  <c r="X72" i="40"/>
  <c r="Z72" i="40"/>
  <c r="AB72" i="40"/>
  <c r="AD72" i="40"/>
  <c r="AF72" i="40"/>
  <c r="AI72" i="40"/>
  <c r="AK72" i="40"/>
  <c r="AM72" i="40"/>
  <c r="AO72" i="40"/>
  <c r="AQ72" i="40"/>
  <c r="AT46" i="40"/>
  <c r="AV46" i="40"/>
  <c r="AX46" i="40"/>
  <c r="AZ46" i="40"/>
  <c r="BB46" i="40"/>
  <c r="BE46" i="40"/>
  <c r="BG46" i="40"/>
  <c r="BI46" i="40"/>
  <c r="BK46" i="40"/>
  <c r="BM46" i="40"/>
  <c r="BP46" i="40"/>
  <c r="BR46" i="40"/>
  <c r="BT46" i="40"/>
  <c r="BV46" i="40"/>
  <c r="BX46" i="40"/>
  <c r="B73" i="40"/>
  <c r="D73" i="40"/>
  <c r="F73" i="40"/>
  <c r="H73" i="40"/>
  <c r="J73" i="40"/>
  <c r="M73" i="40"/>
  <c r="O73" i="40"/>
  <c r="Q73" i="40"/>
  <c r="S73" i="40"/>
  <c r="U73" i="40"/>
  <c r="X73" i="40"/>
  <c r="Z73" i="40"/>
  <c r="AB73" i="40"/>
  <c r="AD73" i="40"/>
  <c r="AF73" i="40"/>
  <c r="AI73" i="40"/>
  <c r="AK73" i="40"/>
  <c r="AM73" i="40"/>
  <c r="AO73" i="40"/>
  <c r="AQ73" i="40"/>
  <c r="AT47" i="40"/>
  <c r="AV47" i="40"/>
  <c r="AX47" i="40"/>
  <c r="AX73" i="40" s="1"/>
  <c r="AZ47" i="40"/>
  <c r="AZ73" i="40" s="1"/>
  <c r="BB47" i="40"/>
  <c r="BB73" i="40" s="1"/>
  <c r="BE47" i="40"/>
  <c r="BG47" i="40"/>
  <c r="BG73" i="40" s="1"/>
  <c r="BI47" i="40"/>
  <c r="BI73" i="40" s="1"/>
  <c r="BK47" i="40"/>
  <c r="BK73" i="40" s="1"/>
  <c r="BM47" i="40"/>
  <c r="BM73" i="40" s="1"/>
  <c r="BP47" i="40"/>
  <c r="BR47" i="40"/>
  <c r="BT47" i="40"/>
  <c r="BT73" i="40" s="1"/>
  <c r="BV47" i="40"/>
  <c r="BV73" i="40" s="1"/>
  <c r="BX47" i="40"/>
  <c r="BX73" i="40" s="1"/>
  <c r="B74" i="40"/>
  <c r="D74" i="40"/>
  <c r="F74" i="40"/>
  <c r="H74" i="40"/>
  <c r="J74" i="40"/>
  <c r="M74" i="40"/>
  <c r="O74" i="40"/>
  <c r="Q74" i="40"/>
  <c r="S74" i="40"/>
  <c r="U74" i="40"/>
  <c r="X74" i="40"/>
  <c r="Z74" i="40"/>
  <c r="AB74" i="40"/>
  <c r="AD74" i="40"/>
  <c r="AF74" i="40"/>
  <c r="AI74" i="40"/>
  <c r="AK74" i="40"/>
  <c r="AM74" i="40"/>
  <c r="AO74" i="40"/>
  <c r="AQ74" i="40"/>
  <c r="AT48" i="40"/>
  <c r="AV48" i="40"/>
  <c r="AV74" i="40" s="1"/>
  <c r="AX48" i="40"/>
  <c r="AX74" i="40" s="1"/>
  <c r="AZ48" i="40"/>
  <c r="BB48" i="40"/>
  <c r="BE48" i="40"/>
  <c r="BG48" i="40"/>
  <c r="BG74" i="40" s="1"/>
  <c r="BI48" i="40"/>
  <c r="BI74" i="40" s="1"/>
  <c r="BK48" i="40"/>
  <c r="BK74" i="40" s="1"/>
  <c r="BM48" i="40"/>
  <c r="BM74" i="40" s="1"/>
  <c r="BP48" i="40"/>
  <c r="BR48" i="40"/>
  <c r="BR74" i="40" s="1"/>
  <c r="BT48" i="40"/>
  <c r="BT74" i="40" s="1"/>
  <c r="BV48" i="40"/>
  <c r="BV74" i="40" s="1"/>
  <c r="BX48" i="40"/>
  <c r="B75" i="40"/>
  <c r="D75" i="40"/>
  <c r="F75" i="40"/>
  <c r="H75" i="40"/>
  <c r="J75" i="40"/>
  <c r="M75" i="40"/>
  <c r="O75" i="40"/>
  <c r="Q75" i="40"/>
  <c r="S75" i="40"/>
  <c r="U75" i="40"/>
  <c r="X75" i="40"/>
  <c r="Z75" i="40"/>
  <c r="AB75" i="40"/>
  <c r="AD75" i="40"/>
  <c r="AF75" i="40"/>
  <c r="AI75" i="40"/>
  <c r="AK75" i="40"/>
  <c r="AM75" i="40"/>
  <c r="AO75" i="40"/>
  <c r="AQ75" i="40"/>
  <c r="AT49" i="40"/>
  <c r="AV49" i="40"/>
  <c r="AX49" i="40"/>
  <c r="AX75" i="40" s="1"/>
  <c r="AZ49" i="40"/>
  <c r="AZ75" i="40" s="1"/>
  <c r="BB49" i="40"/>
  <c r="BE49" i="40"/>
  <c r="BG49" i="40"/>
  <c r="BG75" i="40" s="1"/>
  <c r="BI49" i="40"/>
  <c r="BI75" i="40" s="1"/>
  <c r="BK49" i="40"/>
  <c r="BM49" i="40"/>
  <c r="BM75" i="40" s="1"/>
  <c r="BP49" i="40"/>
  <c r="BR49" i="40"/>
  <c r="BR75" i="40" s="1"/>
  <c r="BT49" i="40"/>
  <c r="BT75" i="40" s="1"/>
  <c r="BV49" i="40"/>
  <c r="BV75" i="40" s="1"/>
  <c r="BX49" i="40"/>
  <c r="BX75" i="40" s="1"/>
  <c r="B76" i="40"/>
  <c r="D76" i="40"/>
  <c r="F76" i="40"/>
  <c r="H76" i="40"/>
  <c r="J76" i="40"/>
  <c r="M76" i="40"/>
  <c r="O76" i="40"/>
  <c r="Q76" i="40"/>
  <c r="S76" i="40"/>
  <c r="X76" i="40"/>
  <c r="Z76" i="40"/>
  <c r="AB76" i="40"/>
  <c r="AD76" i="40"/>
  <c r="AK76" i="40"/>
  <c r="AM76" i="40"/>
  <c r="AO76" i="40"/>
  <c r="AT50" i="40"/>
  <c r="AV50" i="40"/>
  <c r="AX50" i="40"/>
  <c r="AZ50" i="40"/>
  <c r="AZ76" i="40" s="1"/>
  <c r="BB50" i="40"/>
  <c r="BB76" i="40" s="1"/>
  <c r="BE50" i="40"/>
  <c r="BG50" i="40"/>
  <c r="BI50" i="40"/>
  <c r="BI76" i="40" s="1"/>
  <c r="BK50" i="40"/>
  <c r="BK76" i="40" s="1"/>
  <c r="BM50" i="40"/>
  <c r="BM76" i="40" s="1"/>
  <c r="BP50" i="40"/>
  <c r="BR50" i="40"/>
  <c r="BR76" i="40" s="1"/>
  <c r="BT50" i="40"/>
  <c r="BT76" i="40" s="1"/>
  <c r="BV50" i="40"/>
  <c r="BX50" i="40"/>
  <c r="BX76" i="40" s="1"/>
  <c r="B77" i="40"/>
  <c r="D77" i="40"/>
  <c r="F77" i="40"/>
  <c r="H77" i="40"/>
  <c r="K51" i="40"/>
  <c r="K77" i="40" s="1"/>
  <c r="N77" i="40"/>
  <c r="P77" i="40"/>
  <c r="R77" i="40"/>
  <c r="T77" i="40"/>
  <c r="X77" i="40"/>
  <c r="Z77" i="40"/>
  <c r="AB77" i="40"/>
  <c r="AD77" i="40"/>
  <c r="AG51" i="40"/>
  <c r="AG77" i="40" s="1"/>
  <c r="AJ77" i="40"/>
  <c r="AL77" i="40"/>
  <c r="AN77" i="40"/>
  <c r="AP77" i="40"/>
  <c r="AT51" i="40"/>
  <c r="AV51" i="40"/>
  <c r="AX51" i="40"/>
  <c r="AZ51" i="40"/>
  <c r="AZ77" i="40" s="1"/>
  <c r="BF51" i="40"/>
  <c r="BF77" i="40" s="1"/>
  <c r="BH51" i="40"/>
  <c r="BH77" i="40" s="1"/>
  <c r="BJ51" i="40"/>
  <c r="BJ77" i="40" s="1"/>
  <c r="BL51" i="40"/>
  <c r="BL77" i="40" s="1"/>
  <c r="BP51" i="40"/>
  <c r="BR51" i="40"/>
  <c r="BR77" i="40" s="1"/>
  <c r="BT51" i="40"/>
  <c r="BT77" i="40" s="1"/>
  <c r="BV51" i="40"/>
  <c r="BV77" i="40" s="1"/>
  <c r="C78" i="40"/>
  <c r="E78" i="40"/>
  <c r="G78" i="40"/>
  <c r="N78" i="40"/>
  <c r="P78" i="40"/>
  <c r="R78" i="40"/>
  <c r="V52" i="40"/>
  <c r="V78" i="40" s="1"/>
  <c r="Y78" i="40"/>
  <c r="AA78" i="40"/>
  <c r="AC78" i="40"/>
  <c r="AJ78" i="40"/>
  <c r="AL78" i="40"/>
  <c r="AN78" i="40"/>
  <c r="AR52" i="40"/>
  <c r="AR78" i="40" s="1"/>
  <c r="AU52" i="40"/>
  <c r="AW52" i="40"/>
  <c r="AW78" i="40" s="1"/>
  <c r="AY52" i="40"/>
  <c r="BF52" i="40"/>
  <c r="BF78" i="40" s="1"/>
  <c r="BH52" i="40"/>
  <c r="BH78" i="40" s="1"/>
  <c r="BJ52" i="40"/>
  <c r="BJ78" i="40" s="1"/>
  <c r="BQ52" i="40"/>
  <c r="BQ78" i="40" s="1"/>
  <c r="BS52" i="40"/>
  <c r="BS78" i="40" s="1"/>
  <c r="BU52" i="40"/>
  <c r="BU78" i="40" s="1"/>
  <c r="C85" i="40"/>
  <c r="C66" i="40"/>
  <c r="C92" i="40" s="1"/>
  <c r="E85" i="40"/>
  <c r="E66" i="40"/>
  <c r="E92" i="40" s="1"/>
  <c r="G85" i="40"/>
  <c r="G66" i="40"/>
  <c r="G92" i="40" s="1"/>
  <c r="I85" i="40"/>
  <c r="I66" i="40"/>
  <c r="I92" i="40" s="1"/>
  <c r="N85" i="40"/>
  <c r="N66" i="40"/>
  <c r="N92" i="40" s="1"/>
  <c r="P85" i="40"/>
  <c r="P66" i="40"/>
  <c r="P92" i="40" s="1"/>
  <c r="R85" i="40"/>
  <c r="R66" i="40"/>
  <c r="R92" i="40" s="1"/>
  <c r="T85" i="40"/>
  <c r="T66" i="40"/>
  <c r="T92" i="40" s="1"/>
  <c r="Y85" i="40"/>
  <c r="Y66" i="40"/>
  <c r="AA85" i="40"/>
  <c r="AA66" i="40"/>
  <c r="AA92" i="40" s="1"/>
  <c r="AC85" i="40"/>
  <c r="AC66" i="40"/>
  <c r="AC92" i="40" s="1"/>
  <c r="AE85" i="40"/>
  <c r="AE66" i="40"/>
  <c r="AE92" i="40" s="1"/>
  <c r="AJ85" i="40"/>
  <c r="AJ66" i="40"/>
  <c r="AL85" i="40"/>
  <c r="AL66" i="40"/>
  <c r="AL92" i="40" s="1"/>
  <c r="AN85" i="40"/>
  <c r="AN66" i="40"/>
  <c r="AN92" i="40" s="1"/>
  <c r="AP85" i="40"/>
  <c r="AP66" i="40"/>
  <c r="AP92" i="40" s="1"/>
  <c r="AU59" i="40"/>
  <c r="AW59" i="40"/>
  <c r="AY59" i="40"/>
  <c r="BA59" i="40"/>
  <c r="BF59" i="40"/>
  <c r="BH59" i="40"/>
  <c r="BJ59" i="40"/>
  <c r="BL59" i="40"/>
  <c r="BQ59" i="40"/>
  <c r="BS59" i="40"/>
  <c r="BU59" i="40"/>
  <c r="BW59" i="40"/>
  <c r="C86" i="40"/>
  <c r="E86" i="40"/>
  <c r="G86" i="40"/>
  <c r="I86" i="40"/>
  <c r="N86" i="40"/>
  <c r="P86" i="40"/>
  <c r="R86" i="40"/>
  <c r="T86" i="40"/>
  <c r="Y86" i="40"/>
  <c r="AA86" i="40"/>
  <c r="AC86" i="40"/>
  <c r="AE86" i="40"/>
  <c r="AJ86" i="40"/>
  <c r="AL86" i="40"/>
  <c r="AN86" i="40"/>
  <c r="AP86" i="40"/>
  <c r="AR60" i="40"/>
  <c r="AU60" i="40"/>
  <c r="AU86" i="40" s="1"/>
  <c r="AW60" i="40"/>
  <c r="AW86" i="40" s="1"/>
  <c r="AY60" i="40"/>
  <c r="AY86" i="40" s="1"/>
  <c r="BA60" i="40"/>
  <c r="BA86" i="40" s="1"/>
  <c r="BF60" i="40"/>
  <c r="BF86" i="40" s="1"/>
  <c r="BH60" i="40"/>
  <c r="BH86" i="40" s="1"/>
  <c r="BJ60" i="40"/>
  <c r="BJ86" i="40" s="1"/>
  <c r="BL60" i="40"/>
  <c r="BL86" i="40" s="1"/>
  <c r="BQ60" i="40"/>
  <c r="BQ86" i="40" s="1"/>
  <c r="BS60" i="40"/>
  <c r="BU60" i="40"/>
  <c r="BU86" i="40" s="1"/>
  <c r="BW60" i="40"/>
  <c r="BW86" i="40" s="1"/>
  <c r="C87" i="40"/>
  <c r="E87" i="40"/>
  <c r="G87" i="40"/>
  <c r="I87" i="40"/>
  <c r="N87" i="40"/>
  <c r="P87" i="40"/>
  <c r="R87" i="40"/>
  <c r="T87" i="40"/>
  <c r="V61" i="40"/>
  <c r="Y87" i="40"/>
  <c r="AA87" i="40"/>
  <c r="AC87" i="40"/>
  <c r="AE87" i="40"/>
  <c r="AG61" i="40"/>
  <c r="AG87" i="40" s="1"/>
  <c r="AJ87" i="40"/>
  <c r="AL87" i="40"/>
  <c r="AN87" i="40"/>
  <c r="AP87" i="40"/>
  <c r="AR61" i="40"/>
  <c r="AR87" i="40" s="1"/>
  <c r="AU61" i="40"/>
  <c r="AW61" i="40"/>
  <c r="AY61" i="40"/>
  <c r="AY87" i="40" s="1"/>
  <c r="BA61" i="40"/>
  <c r="BF61" i="40"/>
  <c r="BF87" i="40" s="1"/>
  <c r="BH61" i="40"/>
  <c r="BH87" i="40" s="1"/>
  <c r="BJ61" i="40"/>
  <c r="BL61" i="40"/>
  <c r="BL87" i="40" s="1"/>
  <c r="BQ61" i="40"/>
  <c r="BQ87" i="40" s="1"/>
  <c r="BS61" i="40"/>
  <c r="BS87" i="40" s="1"/>
  <c r="BU61" i="40"/>
  <c r="BU87" i="40" s="1"/>
  <c r="BW61" i="40"/>
  <c r="BW87" i="40" s="1"/>
  <c r="C88" i="40"/>
  <c r="E88" i="40"/>
  <c r="G88" i="40"/>
  <c r="I88" i="40"/>
  <c r="K62" i="40"/>
  <c r="P88" i="40"/>
  <c r="R88" i="40"/>
  <c r="T88" i="40"/>
  <c r="V62" i="40"/>
  <c r="V88" i="40" s="1"/>
  <c r="Y88" i="40"/>
  <c r="AA88" i="40"/>
  <c r="AC88" i="40"/>
  <c r="AE88" i="40"/>
  <c r="AG62" i="40"/>
  <c r="AG88" i="40" s="1"/>
  <c r="AL88" i="40"/>
  <c r="AN88" i="40"/>
  <c r="AP88" i="40"/>
  <c r="AR62" i="40"/>
  <c r="AR88" i="40" s="1"/>
  <c r="AU62" i="40"/>
  <c r="AU88" i="40" s="1"/>
  <c r="AW62" i="40"/>
  <c r="AY62" i="40"/>
  <c r="BA62" i="40"/>
  <c r="BF62" i="40"/>
  <c r="BH62" i="40"/>
  <c r="BH88" i="40" s="1"/>
  <c r="BJ62" i="40"/>
  <c r="BJ88" i="40" s="1"/>
  <c r="BL62" i="40"/>
  <c r="BL88" i="40" s="1"/>
  <c r="BQ62" i="40"/>
  <c r="BQ88" i="40" s="1"/>
  <c r="BS62" i="40"/>
  <c r="BS88" i="40" s="1"/>
  <c r="BU62" i="40"/>
  <c r="BU88" i="40" s="1"/>
  <c r="BW62" i="40"/>
  <c r="BW88" i="40" s="1"/>
  <c r="C89" i="40"/>
  <c r="BQ63" i="40"/>
  <c r="BQ89" i="40" s="1"/>
  <c r="AU63" i="40"/>
  <c r="E89" i="40"/>
  <c r="BS63" i="40"/>
  <c r="BS89" i="40" s="1"/>
  <c r="AW63" i="40"/>
  <c r="G89" i="40"/>
  <c r="BU63" i="40"/>
  <c r="BU89" i="40" s="1"/>
  <c r="AY63" i="40"/>
  <c r="AY89" i="40" s="1"/>
  <c r="I89" i="40"/>
  <c r="BW63" i="40"/>
  <c r="BA63" i="40"/>
  <c r="N89" i="40"/>
  <c r="BF63" i="40"/>
  <c r="BF89" i="40" s="1"/>
  <c r="P89" i="40"/>
  <c r="BH63" i="40"/>
  <c r="BH89" i="40" s="1"/>
  <c r="R89" i="40"/>
  <c r="BJ63" i="40"/>
  <c r="BJ89" i="40" s="1"/>
  <c r="T89" i="40"/>
  <c r="BL63" i="40"/>
  <c r="BL89" i="40" s="1"/>
  <c r="Y89" i="40"/>
  <c r="AA89" i="40"/>
  <c r="AC89" i="40"/>
  <c r="AE89" i="40"/>
  <c r="AG63" i="40"/>
  <c r="AG89" i="40" s="1"/>
  <c r="AL89" i="40"/>
  <c r="AN89" i="40"/>
  <c r="AP89" i="40"/>
  <c r="AR63" i="40"/>
  <c r="AR89" i="40" s="1"/>
  <c r="AU22" i="40"/>
  <c r="AW22" i="40"/>
  <c r="AY22" i="40"/>
  <c r="BA22" i="40"/>
  <c r="AU23" i="40"/>
  <c r="AW23" i="40"/>
  <c r="AY23" i="40"/>
  <c r="BA23" i="40"/>
  <c r="AU24" i="40"/>
  <c r="AW24" i="40"/>
  <c r="AY24" i="40"/>
  <c r="BA24" i="40"/>
  <c r="V25" i="40"/>
  <c r="AU25" i="40"/>
  <c r="AW25" i="40"/>
  <c r="AY25" i="40"/>
  <c r="BA25" i="40"/>
  <c r="AT26" i="40"/>
  <c r="AV26" i="40"/>
  <c r="AX26" i="40"/>
  <c r="AZ26" i="40"/>
  <c r="AT33" i="40"/>
  <c r="AV33" i="40"/>
  <c r="AX33" i="40"/>
  <c r="AZ33" i="40"/>
  <c r="BB33" i="40"/>
  <c r="AT34" i="40"/>
  <c r="AV34" i="40"/>
  <c r="AX34" i="40"/>
  <c r="AZ34" i="40"/>
  <c r="BB34" i="40"/>
  <c r="AT35" i="40"/>
  <c r="AV35" i="40"/>
  <c r="AX35" i="40"/>
  <c r="AZ35" i="40"/>
  <c r="BB35" i="40"/>
  <c r="AT36" i="40"/>
  <c r="AV36" i="40"/>
  <c r="AX36" i="40"/>
  <c r="AZ36" i="40"/>
  <c r="BB36" i="40"/>
  <c r="AT37" i="40"/>
  <c r="AV37" i="40"/>
  <c r="AX37" i="40"/>
  <c r="AZ37" i="40"/>
  <c r="BB37" i="40"/>
  <c r="K38" i="40"/>
  <c r="AT38" i="40"/>
  <c r="AV38" i="40"/>
  <c r="AX38" i="40"/>
  <c r="AZ38" i="40"/>
  <c r="AU39" i="40"/>
  <c r="AW39" i="40"/>
  <c r="AY39" i="40"/>
  <c r="C72" i="40"/>
  <c r="E72" i="40"/>
  <c r="G72" i="40"/>
  <c r="I72" i="40"/>
  <c r="K46" i="40"/>
  <c r="N72" i="40"/>
  <c r="P72" i="40"/>
  <c r="R72" i="40"/>
  <c r="T72" i="40"/>
  <c r="V46" i="40"/>
  <c r="V72" i="40" s="1"/>
  <c r="Y72" i="40"/>
  <c r="AA72" i="40"/>
  <c r="AC72" i="40"/>
  <c r="AE72" i="40"/>
  <c r="AG46" i="40"/>
  <c r="AJ72" i="40"/>
  <c r="AL72" i="40"/>
  <c r="AN72" i="40"/>
  <c r="AP72" i="40"/>
  <c r="AR46" i="40"/>
  <c r="AR72" i="40" s="1"/>
  <c r="AU46" i="40"/>
  <c r="AW46" i="40"/>
  <c r="AY46" i="40"/>
  <c r="BA46" i="40"/>
  <c r="BF46" i="40"/>
  <c r="BH46" i="40"/>
  <c r="BJ46" i="40"/>
  <c r="BL46" i="40"/>
  <c r="BQ46" i="40"/>
  <c r="BS46" i="40"/>
  <c r="BU46" i="40"/>
  <c r="BW46" i="40"/>
  <c r="C73" i="40"/>
  <c r="E73" i="40"/>
  <c r="G73" i="40"/>
  <c r="I73" i="40"/>
  <c r="K47" i="40"/>
  <c r="N73" i="40"/>
  <c r="P73" i="40"/>
  <c r="R73" i="40"/>
  <c r="T73" i="40"/>
  <c r="V47" i="40"/>
  <c r="V73" i="40" s="1"/>
  <c r="Y73" i="40"/>
  <c r="AA73" i="40"/>
  <c r="AC73" i="40"/>
  <c r="AE73" i="40"/>
  <c r="AG47" i="40"/>
  <c r="AG73" i="40" s="1"/>
  <c r="AJ73" i="40"/>
  <c r="AL73" i="40"/>
  <c r="AN73" i="40"/>
  <c r="AP73" i="40"/>
  <c r="AR47" i="40"/>
  <c r="AR73" i="40" s="1"/>
  <c r="AU47" i="40"/>
  <c r="AW47" i="40"/>
  <c r="AW73" i="40" s="1"/>
  <c r="AY47" i="40"/>
  <c r="BA47" i="40"/>
  <c r="BA73" i="40" s="1"/>
  <c r="BF47" i="40"/>
  <c r="BF73" i="40" s="1"/>
  <c r="BH47" i="40"/>
  <c r="BH73" i="40" s="1"/>
  <c r="BJ47" i="40"/>
  <c r="BJ73" i="40" s="1"/>
  <c r="BL47" i="40"/>
  <c r="BL73" i="40" s="1"/>
  <c r="BQ47" i="40"/>
  <c r="BQ73" i="40" s="1"/>
  <c r="BS47" i="40"/>
  <c r="BS73" i="40" s="1"/>
  <c r="BU47" i="40"/>
  <c r="BU73" i="40" s="1"/>
  <c r="BW47" i="40"/>
  <c r="C74" i="40"/>
  <c r="E74" i="40"/>
  <c r="G74" i="40"/>
  <c r="I74" i="40"/>
  <c r="K48" i="40"/>
  <c r="K74" i="40" s="1"/>
  <c r="N74" i="40"/>
  <c r="P74" i="40"/>
  <c r="R74" i="40"/>
  <c r="T74" i="40"/>
  <c r="V48" i="40"/>
  <c r="V74" i="40" s="1"/>
  <c r="Y74" i="40"/>
  <c r="AA74" i="40"/>
  <c r="AC74" i="40"/>
  <c r="AE74" i="40"/>
  <c r="AG48" i="40"/>
  <c r="AG74" i="40" s="1"/>
  <c r="AJ74" i="40"/>
  <c r="AL74" i="40"/>
  <c r="AN74" i="40"/>
  <c r="AP74" i="40"/>
  <c r="AR48" i="40"/>
  <c r="AU48" i="40"/>
  <c r="AW48" i="40"/>
  <c r="AY48" i="40"/>
  <c r="AY74" i="40" s="1"/>
  <c r="BA48" i="40"/>
  <c r="BA74" i="40" s="1"/>
  <c r="BF48" i="40"/>
  <c r="BF74" i="40" s="1"/>
  <c r="BH48" i="40"/>
  <c r="BH74" i="40" s="1"/>
  <c r="BJ48" i="40"/>
  <c r="BJ74" i="40" s="1"/>
  <c r="BL48" i="40"/>
  <c r="BL74" i="40" s="1"/>
  <c r="BQ48" i="40"/>
  <c r="BQ74" i="40" s="1"/>
  <c r="BS48" i="40"/>
  <c r="BU48" i="40"/>
  <c r="BU74" i="40" s="1"/>
  <c r="BW48" i="40"/>
  <c r="BW74" i="40" s="1"/>
  <c r="C75" i="40"/>
  <c r="E75" i="40"/>
  <c r="G75" i="40"/>
  <c r="I75" i="40"/>
  <c r="K49" i="40"/>
  <c r="K75" i="40" s="1"/>
  <c r="N75" i="40"/>
  <c r="P75" i="40"/>
  <c r="R75" i="40"/>
  <c r="T75" i="40"/>
  <c r="V49" i="40"/>
  <c r="V75" i="40" s="1"/>
  <c r="Y75" i="40"/>
  <c r="AA75" i="40"/>
  <c r="AC75" i="40"/>
  <c r="AE75" i="40"/>
  <c r="AG49" i="40"/>
  <c r="AG75" i="40" s="1"/>
  <c r="AJ75" i="40"/>
  <c r="AL75" i="40"/>
  <c r="AN75" i="40"/>
  <c r="AP75" i="40"/>
  <c r="AR49" i="40"/>
  <c r="AR75" i="40" s="1"/>
  <c r="AU49" i="40"/>
  <c r="AW49" i="40"/>
  <c r="AY49" i="40"/>
  <c r="AY75" i="40" s="1"/>
  <c r="BA49" i="40"/>
  <c r="BA75" i="40" s="1"/>
  <c r="BF49" i="40"/>
  <c r="BH49" i="40"/>
  <c r="BH75" i="40" s="1"/>
  <c r="BJ49" i="40"/>
  <c r="BJ75" i="40" s="1"/>
  <c r="BL49" i="40"/>
  <c r="BL75" i="40" s="1"/>
  <c r="BQ49" i="40"/>
  <c r="BQ75" i="40" s="1"/>
  <c r="BS49" i="40"/>
  <c r="BS75" i="40" s="1"/>
  <c r="BU49" i="40"/>
  <c r="BU75" i="40" s="1"/>
  <c r="BW49" i="40"/>
  <c r="BW75" i="40" s="1"/>
  <c r="C76" i="40"/>
  <c r="E76" i="40"/>
  <c r="G76" i="40"/>
  <c r="I76" i="40"/>
  <c r="K50" i="40"/>
  <c r="N76" i="40"/>
  <c r="P76" i="40"/>
  <c r="R76" i="40"/>
  <c r="T76" i="40"/>
  <c r="V50" i="40"/>
  <c r="V76" i="40" s="1"/>
  <c r="Y76" i="40"/>
  <c r="AA76" i="40"/>
  <c r="AC76" i="40"/>
  <c r="AE76" i="40"/>
  <c r="AG50" i="40"/>
  <c r="AG76" i="40" s="1"/>
  <c r="AJ76" i="40"/>
  <c r="AL76" i="40"/>
  <c r="AN76" i="40"/>
  <c r="AP76" i="40"/>
  <c r="AR50" i="40"/>
  <c r="AR76" i="40" s="1"/>
  <c r="AU50" i="40"/>
  <c r="AW50" i="40"/>
  <c r="AY50" i="40"/>
  <c r="AY76" i="40" s="1"/>
  <c r="BA50" i="40"/>
  <c r="BA76" i="40" s="1"/>
  <c r="BF50" i="40"/>
  <c r="BF76" i="40" s="1"/>
  <c r="BH50" i="40"/>
  <c r="BH76" i="40" s="1"/>
  <c r="BJ50" i="40"/>
  <c r="BJ76" i="40" s="1"/>
  <c r="BL50" i="40"/>
  <c r="BL76" i="40" s="1"/>
  <c r="BQ50" i="40"/>
  <c r="BQ76" i="40" s="1"/>
  <c r="BS50" i="40"/>
  <c r="BS76" i="40" s="1"/>
  <c r="BU50" i="40"/>
  <c r="BU76" i="40" s="1"/>
  <c r="BW50" i="40"/>
  <c r="BW76" i="40" s="1"/>
  <c r="C77" i="40"/>
  <c r="E77" i="40"/>
  <c r="G77" i="40"/>
  <c r="I77" i="40"/>
  <c r="O77" i="40"/>
  <c r="Q77" i="40"/>
  <c r="S77" i="40"/>
  <c r="V51" i="40"/>
  <c r="Y77" i="40"/>
  <c r="AA77" i="40"/>
  <c r="AC77" i="40"/>
  <c r="AE77" i="40"/>
  <c r="AI77" i="40"/>
  <c r="AK77" i="40"/>
  <c r="AM77" i="40"/>
  <c r="AO77" i="40"/>
  <c r="AR51" i="40"/>
  <c r="AR77" i="40" s="1"/>
  <c r="AU51" i="40"/>
  <c r="AW51" i="40"/>
  <c r="AW77" i="40" s="1"/>
  <c r="AY51" i="40"/>
  <c r="AY77" i="40" s="1"/>
  <c r="BA51" i="40"/>
  <c r="BE51" i="40"/>
  <c r="BG51" i="40"/>
  <c r="BG77" i="40" s="1"/>
  <c r="BI51" i="40"/>
  <c r="BI77" i="40" s="1"/>
  <c r="BK51" i="40"/>
  <c r="BK77" i="40" s="1"/>
  <c r="BQ51" i="40"/>
  <c r="BQ77" i="40" s="1"/>
  <c r="BS51" i="40"/>
  <c r="BS77" i="40" s="1"/>
  <c r="BU51" i="40"/>
  <c r="BU77" i="40" s="1"/>
  <c r="BW51" i="40"/>
  <c r="BW77" i="40" s="1"/>
  <c r="B78" i="40"/>
  <c r="D78" i="40"/>
  <c r="F78" i="40"/>
  <c r="H78" i="40"/>
  <c r="O78" i="40"/>
  <c r="Q78" i="40"/>
  <c r="S78" i="40"/>
  <c r="X78" i="40"/>
  <c r="Z78" i="40"/>
  <c r="AB78" i="40"/>
  <c r="AD78" i="40"/>
  <c r="AK78" i="40"/>
  <c r="AM78" i="40"/>
  <c r="AO78" i="40"/>
  <c r="AT52" i="40"/>
  <c r="AV52" i="40"/>
  <c r="AV78" i="40" s="1"/>
  <c r="AX52" i="40"/>
  <c r="AX78" i="40" s="1"/>
  <c r="AZ52" i="40"/>
  <c r="AZ78" i="40" s="1"/>
  <c r="BE52" i="40"/>
  <c r="BG52" i="40"/>
  <c r="BG78" i="40" s="1"/>
  <c r="BI52" i="40"/>
  <c r="BI78" i="40" s="1"/>
  <c r="BK52" i="40"/>
  <c r="BK78" i="40" s="1"/>
  <c r="BP52" i="40"/>
  <c r="BR52" i="40"/>
  <c r="BT52" i="40"/>
  <c r="BV52" i="40"/>
  <c r="BV78" i="40" s="1"/>
  <c r="B53" i="40"/>
  <c r="D53" i="40"/>
  <c r="D79" i="40" s="1"/>
  <c r="F53" i="40"/>
  <c r="F79" i="40" s="1"/>
  <c r="H53" i="40"/>
  <c r="H79" i="40" s="1"/>
  <c r="J53" i="40"/>
  <c r="J79" i="40" s="1"/>
  <c r="M53" i="40"/>
  <c r="O53" i="40"/>
  <c r="O79" i="40" s="1"/>
  <c r="Q53" i="40"/>
  <c r="Q79" i="40" s="1"/>
  <c r="S53" i="40"/>
  <c r="S79" i="40" s="1"/>
  <c r="U53" i="40"/>
  <c r="U79" i="40" s="1"/>
  <c r="X53" i="40"/>
  <c r="Z53" i="40"/>
  <c r="Z79" i="40" s="1"/>
  <c r="AB53" i="40"/>
  <c r="AB79" i="40" s="1"/>
  <c r="AD53" i="40"/>
  <c r="AD79" i="40" s="1"/>
  <c r="AF53" i="40"/>
  <c r="AF79" i="40" s="1"/>
  <c r="AI53" i="40"/>
  <c r="AK53" i="40"/>
  <c r="AK79" i="40" s="1"/>
  <c r="AM53" i="40"/>
  <c r="AM79" i="40" s="1"/>
  <c r="AO53" i="40"/>
  <c r="AO79" i="40" s="1"/>
  <c r="AQ53" i="40"/>
  <c r="AQ79" i="40" s="1"/>
  <c r="B85" i="40"/>
  <c r="B66" i="40"/>
  <c r="D85" i="40"/>
  <c r="D66" i="40"/>
  <c r="D92" i="40" s="1"/>
  <c r="F85" i="40"/>
  <c r="F66" i="40"/>
  <c r="H85" i="40"/>
  <c r="H66" i="40"/>
  <c r="H92" i="40" s="1"/>
  <c r="J85" i="40"/>
  <c r="J66" i="40"/>
  <c r="M85" i="40"/>
  <c r="M66" i="40"/>
  <c r="O85" i="40"/>
  <c r="O66" i="40"/>
  <c r="Q85" i="40"/>
  <c r="Q66" i="40"/>
  <c r="Q92" i="40" s="1"/>
  <c r="S85" i="40"/>
  <c r="S66" i="40"/>
  <c r="U85" i="40"/>
  <c r="U66" i="40"/>
  <c r="U92" i="40" s="1"/>
  <c r="X85" i="40"/>
  <c r="X66" i="40"/>
  <c r="Z85" i="40"/>
  <c r="Z66" i="40"/>
  <c r="Z92" i="40" s="1"/>
  <c r="AB85" i="40"/>
  <c r="AB66" i="40"/>
  <c r="AB92" i="40" s="1"/>
  <c r="AD85" i="40"/>
  <c r="AD66" i="40"/>
  <c r="AD92" i="40" s="1"/>
  <c r="AF85" i="40"/>
  <c r="AF66" i="40"/>
  <c r="AF92" i="40" s="1"/>
  <c r="AI85" i="40"/>
  <c r="AI66" i="40"/>
  <c r="AK85" i="40"/>
  <c r="AK66" i="40"/>
  <c r="AK92" i="40" s="1"/>
  <c r="AM85" i="40"/>
  <c r="AM66" i="40"/>
  <c r="AM92" i="40" s="1"/>
  <c r="AO85" i="40"/>
  <c r="AO66" i="40"/>
  <c r="AO92" i="40" s="1"/>
  <c r="AQ85" i="40"/>
  <c r="AQ66" i="40"/>
  <c r="AQ92" i="40" s="1"/>
  <c r="AT59" i="40"/>
  <c r="AV59" i="40"/>
  <c r="AX59" i="40"/>
  <c r="AZ59" i="40"/>
  <c r="BB59" i="40"/>
  <c r="BE59" i="40"/>
  <c r="BG59" i="40"/>
  <c r="BI59" i="40"/>
  <c r="BK59" i="40"/>
  <c r="BM59" i="40"/>
  <c r="BP59" i="40"/>
  <c r="BR59" i="40"/>
  <c r="BT59" i="40"/>
  <c r="BV59" i="40"/>
  <c r="BX59" i="40"/>
  <c r="B86" i="40"/>
  <c r="D86" i="40"/>
  <c r="F86" i="40"/>
  <c r="H86" i="40"/>
  <c r="J86" i="40"/>
  <c r="M86" i="40"/>
  <c r="O86" i="40"/>
  <c r="Q86" i="40"/>
  <c r="S86" i="40"/>
  <c r="U86" i="40"/>
  <c r="X86" i="40"/>
  <c r="Z86" i="40"/>
  <c r="AB86" i="40"/>
  <c r="AD86" i="40"/>
  <c r="AF86" i="40"/>
  <c r="AK86" i="40"/>
  <c r="AM86" i="40"/>
  <c r="AO86" i="40"/>
  <c r="AQ86" i="40"/>
  <c r="AT60" i="40"/>
  <c r="AV60" i="40"/>
  <c r="AX60" i="40"/>
  <c r="AZ60" i="40"/>
  <c r="BB60" i="40"/>
  <c r="BE60" i="40"/>
  <c r="BG60" i="40"/>
  <c r="BG86" i="40" s="1"/>
  <c r="BI60" i="40"/>
  <c r="BI86" i="40" s="1"/>
  <c r="BK60" i="40"/>
  <c r="BK86" i="40" s="1"/>
  <c r="BM60" i="40"/>
  <c r="BM86" i="40" s="1"/>
  <c r="BP60" i="40"/>
  <c r="BR60" i="40"/>
  <c r="BT60" i="40"/>
  <c r="BT86" i="40" s="1"/>
  <c r="BV60" i="40"/>
  <c r="BV86" i="40" s="1"/>
  <c r="BX60" i="40"/>
  <c r="B87" i="40"/>
  <c r="D87" i="40"/>
  <c r="F87" i="40"/>
  <c r="H87" i="40"/>
  <c r="J87" i="40"/>
  <c r="O87" i="40"/>
  <c r="Q87" i="40"/>
  <c r="S87" i="40"/>
  <c r="U87" i="40"/>
  <c r="Z87" i="40"/>
  <c r="AB87" i="40"/>
  <c r="AD87" i="40"/>
  <c r="AF87" i="40"/>
  <c r="AK87" i="40"/>
  <c r="AM87" i="40"/>
  <c r="AO87" i="40"/>
  <c r="AQ87" i="40"/>
  <c r="AT61" i="40"/>
  <c r="AV61" i="40"/>
  <c r="AV87" i="40" s="1"/>
  <c r="AX61" i="40"/>
  <c r="AX87" i="40" s="1"/>
  <c r="AZ61" i="40"/>
  <c r="AZ87" i="40" s="1"/>
  <c r="BB61" i="40"/>
  <c r="BB87" i="40" s="1"/>
  <c r="BE61" i="40"/>
  <c r="BG61" i="40"/>
  <c r="BG87" i="40" s="1"/>
  <c r="BI61" i="40"/>
  <c r="BI87" i="40" s="1"/>
  <c r="BK61" i="40"/>
  <c r="BM61" i="40"/>
  <c r="BM87" i="40" s="1"/>
  <c r="BP61" i="40"/>
  <c r="BR61" i="40"/>
  <c r="BR87" i="40" s="1"/>
  <c r="BT61" i="40"/>
  <c r="BT87" i="40" s="1"/>
  <c r="BV61" i="40"/>
  <c r="BV87" i="40" s="1"/>
  <c r="BX61" i="40"/>
  <c r="BX87" i="40" s="1"/>
  <c r="D88" i="40"/>
  <c r="F88" i="40"/>
  <c r="H88" i="40"/>
  <c r="J88" i="40"/>
  <c r="O88" i="40"/>
  <c r="Q88" i="40"/>
  <c r="S88" i="40"/>
  <c r="U88" i="40"/>
  <c r="Z88" i="40"/>
  <c r="AB88" i="40"/>
  <c r="AD88" i="40"/>
  <c r="AF88" i="40"/>
  <c r="AK88" i="40"/>
  <c r="AM88" i="40"/>
  <c r="AO88" i="40"/>
  <c r="AQ88" i="40"/>
  <c r="AT62" i="40"/>
  <c r="AV62" i="40"/>
  <c r="AX62" i="40"/>
  <c r="AX88" i="40" s="1"/>
  <c r="AZ62" i="40"/>
  <c r="AZ88" i="40" s="1"/>
  <c r="BB62" i="40"/>
  <c r="BE62" i="40"/>
  <c r="BG62" i="40"/>
  <c r="BG88" i="40" s="1"/>
  <c r="BI62" i="40"/>
  <c r="BI88" i="40" s="1"/>
  <c r="BK62" i="40"/>
  <c r="BK88" i="40" s="1"/>
  <c r="BM62" i="40"/>
  <c r="BM88" i="40" s="1"/>
  <c r="BP62" i="40"/>
  <c r="BR62" i="40"/>
  <c r="BR88" i="40" s="1"/>
  <c r="BT62" i="40"/>
  <c r="BT88" i="40" s="1"/>
  <c r="BV62" i="40"/>
  <c r="BV88" i="40" s="1"/>
  <c r="BX62" i="40"/>
  <c r="BX88" i="40" s="1"/>
  <c r="B89" i="40"/>
  <c r="BP63" i="40"/>
  <c r="AT63" i="40"/>
  <c r="D89" i="40"/>
  <c r="BR63" i="40"/>
  <c r="BR89" i="40" s="1"/>
  <c r="AV63" i="40"/>
  <c r="AV89" i="40" s="1"/>
  <c r="F89" i="40"/>
  <c r="BT63" i="40"/>
  <c r="BT89" i="40" s="1"/>
  <c r="AX63" i="40"/>
  <c r="AX89" i="40" s="1"/>
  <c r="H89" i="40"/>
  <c r="BV63" i="40"/>
  <c r="AZ63" i="40"/>
  <c r="AZ89" i="40" s="1"/>
  <c r="J89" i="40"/>
  <c r="BX63" i="40"/>
  <c r="BX89" i="40" s="1"/>
  <c r="BB63" i="40"/>
  <c r="M89" i="40"/>
  <c r="BE63" i="40"/>
  <c r="O89" i="40"/>
  <c r="BG63" i="40"/>
  <c r="BG89" i="40" s="1"/>
  <c r="Q89" i="40"/>
  <c r="BI63" i="40"/>
  <c r="BI89" i="40" s="1"/>
  <c r="S89" i="40"/>
  <c r="BK63" i="40"/>
  <c r="BK89" i="40" s="1"/>
  <c r="U89" i="40"/>
  <c r="BM63" i="40"/>
  <c r="BM89" i="40" s="1"/>
  <c r="Z89" i="40"/>
  <c r="AB89" i="40"/>
  <c r="AD89" i="40"/>
  <c r="AF89" i="40"/>
  <c r="AM89" i="40"/>
  <c r="AO89" i="40"/>
  <c r="AQ89" i="40"/>
  <c r="C90" i="40"/>
  <c r="E90" i="40"/>
  <c r="G90" i="40"/>
  <c r="I90" i="40"/>
  <c r="O90" i="40"/>
  <c r="Q90" i="40"/>
  <c r="S90" i="40"/>
  <c r="V64" i="40"/>
  <c r="V90" i="40" s="1"/>
  <c r="Y90" i="40"/>
  <c r="AA90" i="40"/>
  <c r="AC90" i="40"/>
  <c r="AE90" i="40"/>
  <c r="AK90" i="40"/>
  <c r="AM90" i="40"/>
  <c r="AO90" i="40"/>
  <c r="AR64" i="40"/>
  <c r="AR90" i="40" s="1"/>
  <c r="AU64" i="40"/>
  <c r="AU90" i="40" s="1"/>
  <c r="AW64" i="40"/>
  <c r="AW90" i="40" s="1"/>
  <c r="AY64" i="40"/>
  <c r="AY90" i="40" s="1"/>
  <c r="BA64" i="40"/>
  <c r="BA90" i="40" s="1"/>
  <c r="BE64" i="40"/>
  <c r="BG64" i="40"/>
  <c r="BG90" i="40" s="1"/>
  <c r="BI64" i="40"/>
  <c r="BI90" i="40" s="1"/>
  <c r="BK64" i="40"/>
  <c r="BK90" i="40" s="1"/>
  <c r="BQ64" i="40"/>
  <c r="BQ90" i="40" s="1"/>
  <c r="BS64" i="40"/>
  <c r="BS90" i="40" s="1"/>
  <c r="BU64" i="40"/>
  <c r="BU90" i="40" s="1"/>
  <c r="BW64" i="40"/>
  <c r="BW90" i="40" s="1"/>
  <c r="B91" i="40"/>
  <c r="D91" i="40"/>
  <c r="F91" i="40"/>
  <c r="H91" i="40"/>
  <c r="M91" i="40"/>
  <c r="O91" i="40"/>
  <c r="Q91" i="40"/>
  <c r="S91" i="40"/>
  <c r="X91" i="40"/>
  <c r="Z91" i="40"/>
  <c r="AB91" i="40"/>
  <c r="AD91" i="40"/>
  <c r="AK91" i="40"/>
  <c r="AM91" i="40"/>
  <c r="AO91" i="40"/>
  <c r="AT65" i="40"/>
  <c r="AV65" i="40"/>
  <c r="AV91" i="40" s="1"/>
  <c r="AX65" i="40"/>
  <c r="AZ65" i="40"/>
  <c r="BE65" i="40"/>
  <c r="BG65" i="40"/>
  <c r="BG91" i="40" s="1"/>
  <c r="BI65" i="40"/>
  <c r="BI91" i="40" s="1"/>
  <c r="BK65" i="40"/>
  <c r="BK91" i="40" s="1"/>
  <c r="BP65" i="40"/>
  <c r="BR65" i="40"/>
  <c r="BT65" i="40"/>
  <c r="BT91" i="40" s="1"/>
  <c r="BV65" i="40"/>
  <c r="BV91" i="40" s="1"/>
  <c r="B90" i="40"/>
  <c r="D90" i="40"/>
  <c r="F90" i="40"/>
  <c r="H90" i="40"/>
  <c r="K64" i="40"/>
  <c r="K90" i="40" s="1"/>
  <c r="N90" i="40"/>
  <c r="P90" i="40"/>
  <c r="R90" i="40"/>
  <c r="T90" i="40"/>
  <c r="Z90" i="40"/>
  <c r="AB90" i="40"/>
  <c r="AD90" i="40"/>
  <c r="AG64" i="40"/>
  <c r="AG90" i="40" s="1"/>
  <c r="AL90" i="40"/>
  <c r="AN90" i="40"/>
  <c r="AP90" i="40"/>
  <c r="AT64" i="40"/>
  <c r="AV64" i="40"/>
  <c r="AX64" i="40"/>
  <c r="AZ64" i="40"/>
  <c r="AZ90" i="40" s="1"/>
  <c r="BF64" i="40"/>
  <c r="BF90" i="40" s="1"/>
  <c r="BH64" i="40"/>
  <c r="BH90" i="40" s="1"/>
  <c r="BJ64" i="40"/>
  <c r="BJ90" i="40" s="1"/>
  <c r="BL64" i="40"/>
  <c r="BL90" i="40" s="1"/>
  <c r="BP64" i="40"/>
  <c r="BR64" i="40"/>
  <c r="BR90" i="40" s="1"/>
  <c r="BT64" i="40"/>
  <c r="BT90" i="40" s="1"/>
  <c r="BV64" i="40"/>
  <c r="BV90" i="40" s="1"/>
  <c r="C91" i="40"/>
  <c r="E91" i="40"/>
  <c r="G91" i="40"/>
  <c r="K65" i="40"/>
  <c r="K91" i="40" s="1"/>
  <c r="N91" i="40"/>
  <c r="P91" i="40"/>
  <c r="R91" i="40"/>
  <c r="V65" i="40"/>
  <c r="V91" i="40" s="1"/>
  <c r="Y91" i="40"/>
  <c r="AA91" i="40"/>
  <c r="AC91" i="40"/>
  <c r="AG65" i="40"/>
  <c r="AG91" i="40" s="1"/>
  <c r="AJ91" i="40"/>
  <c r="AL91" i="40"/>
  <c r="AN91" i="40"/>
  <c r="AR65" i="40"/>
  <c r="AR91" i="40" s="1"/>
  <c r="AU65" i="40"/>
  <c r="AW65" i="40"/>
  <c r="AY65" i="40"/>
  <c r="BF65" i="40"/>
  <c r="BF91" i="40" s="1"/>
  <c r="BH65" i="40"/>
  <c r="BH91" i="40" s="1"/>
  <c r="BJ65" i="40"/>
  <c r="BJ91" i="40" s="1"/>
  <c r="BQ65" i="40"/>
  <c r="BQ91" i="40" s="1"/>
  <c r="BS65" i="40"/>
  <c r="BU65" i="40"/>
  <c r="BU91" i="40" s="1"/>
  <c r="BX117" i="29"/>
  <c r="BW117" i="29"/>
  <c r="BM117" i="29"/>
  <c r="BL117" i="29"/>
  <c r="BB117" i="29"/>
  <c r="BA117" i="29"/>
  <c r="AQ117" i="29"/>
  <c r="AP117" i="29"/>
  <c r="AF117" i="29"/>
  <c r="AE117" i="29"/>
  <c r="U117" i="29"/>
  <c r="T117" i="29"/>
  <c r="J117" i="29"/>
  <c r="I117" i="29"/>
  <c r="BX116" i="29"/>
  <c r="BM116" i="29"/>
  <c r="BB116" i="29"/>
  <c r="AQ116" i="29"/>
  <c r="AF116" i="29"/>
  <c r="U116" i="29"/>
  <c r="J116" i="29"/>
  <c r="C89" i="29"/>
  <c r="AJ85" i="29"/>
  <c r="AN78" i="29"/>
  <c r="AM76" i="29"/>
  <c r="I75" i="29"/>
  <c r="P74" i="29"/>
  <c r="AC72" i="29"/>
  <c r="AJ66" i="29"/>
  <c r="BH65" i="29"/>
  <c r="AO91" i="29"/>
  <c r="AJ91" i="29"/>
  <c r="AI91" i="29"/>
  <c r="X91" i="29"/>
  <c r="N91" i="29"/>
  <c r="M91" i="29"/>
  <c r="B91" i="29"/>
  <c r="BT64" i="29"/>
  <c r="BP64" i="29"/>
  <c r="AV64" i="29"/>
  <c r="AM90" i="29"/>
  <c r="AL90" i="29"/>
  <c r="AK90" i="29"/>
  <c r="AJ90" i="29"/>
  <c r="AI90" i="29"/>
  <c r="Y90" i="29"/>
  <c r="X90" i="29"/>
  <c r="P90" i="29"/>
  <c r="O90" i="29"/>
  <c r="M90" i="29"/>
  <c r="BU64" i="29"/>
  <c r="C90" i="29"/>
  <c r="B90" i="29"/>
  <c r="BP63" i="29"/>
  <c r="AX63" i="29"/>
  <c r="AQ89" i="29"/>
  <c r="AO89" i="29"/>
  <c r="AN89" i="29"/>
  <c r="AM89" i="29"/>
  <c r="AL89" i="29"/>
  <c r="AK89" i="29"/>
  <c r="AJ89" i="29"/>
  <c r="AI89" i="29"/>
  <c r="AF89" i="29"/>
  <c r="AA89" i="29"/>
  <c r="Z89" i="29"/>
  <c r="Y89" i="29"/>
  <c r="U89" i="29"/>
  <c r="R89" i="29"/>
  <c r="Q89" i="29"/>
  <c r="P89" i="29"/>
  <c r="O89" i="29"/>
  <c r="N89" i="29"/>
  <c r="M89" i="29"/>
  <c r="J89" i="29"/>
  <c r="E89" i="29"/>
  <c r="D89" i="29"/>
  <c r="BQ63" i="29"/>
  <c r="BQ89" i="29" s="1"/>
  <c r="AQ88" i="29"/>
  <c r="AN88" i="29"/>
  <c r="AM88" i="29"/>
  <c r="AL88" i="29"/>
  <c r="AK88" i="29"/>
  <c r="AJ88" i="29"/>
  <c r="AA88" i="29"/>
  <c r="Z88" i="29"/>
  <c r="Y88" i="29"/>
  <c r="X88" i="29"/>
  <c r="U88" i="29"/>
  <c r="AV62" i="29"/>
  <c r="BX61" i="29"/>
  <c r="AO87" i="29"/>
  <c r="AL87" i="29"/>
  <c r="AK87" i="29"/>
  <c r="AJ87" i="29"/>
  <c r="AI87" i="29"/>
  <c r="AF87" i="29"/>
  <c r="AB87" i="29"/>
  <c r="Y87" i="29"/>
  <c r="P87" i="29"/>
  <c r="N87" i="29"/>
  <c r="M87" i="29"/>
  <c r="J87" i="29"/>
  <c r="F87" i="29"/>
  <c r="E87" i="29"/>
  <c r="D87" i="29"/>
  <c r="C87" i="29"/>
  <c r="BV60" i="29"/>
  <c r="BE60" i="29"/>
  <c r="AQ86" i="29"/>
  <c r="AM86" i="29"/>
  <c r="AJ86" i="29"/>
  <c r="AD86" i="29"/>
  <c r="Z86" i="29"/>
  <c r="X86" i="29"/>
  <c r="U86" i="29"/>
  <c r="Q86" i="29"/>
  <c r="O86" i="29"/>
  <c r="N86" i="29"/>
  <c r="B86" i="29"/>
  <c r="BB59" i="29"/>
  <c r="BK59" i="29"/>
  <c r="BT59" i="29"/>
  <c r="AA66" i="29"/>
  <c r="R85" i="29"/>
  <c r="N85" i="29"/>
  <c r="BX59" i="29"/>
  <c r="I66" i="29"/>
  <c r="AQ53" i="29"/>
  <c r="AM53" i="29"/>
  <c r="AI53" i="29"/>
  <c r="U53" i="29"/>
  <c r="Q53" i="29"/>
  <c r="AZ52" i="29"/>
  <c r="AO78" i="29"/>
  <c r="AM78" i="29"/>
  <c r="AL78" i="29"/>
  <c r="AJ78" i="29"/>
  <c r="AI78" i="29"/>
  <c r="AD78" i="29"/>
  <c r="Z53" i="29"/>
  <c r="X78" i="29"/>
  <c r="R78" i="29"/>
  <c r="Q78" i="29"/>
  <c r="P78" i="29"/>
  <c r="N78" i="29"/>
  <c r="M78" i="29"/>
  <c r="H78" i="29"/>
  <c r="B78" i="29"/>
  <c r="AO77" i="29"/>
  <c r="AK77" i="29"/>
  <c r="AI77" i="29"/>
  <c r="AE77" i="29"/>
  <c r="AA77" i="29"/>
  <c r="X77" i="29"/>
  <c r="T77" i="29"/>
  <c r="P77" i="29"/>
  <c r="O77" i="29"/>
  <c r="N77" i="29"/>
  <c r="BE51" i="29"/>
  <c r="BE77" i="29" s="1"/>
  <c r="AU51" i="29"/>
  <c r="B77" i="29"/>
  <c r="AW50" i="29"/>
  <c r="AQ76" i="29"/>
  <c r="AP76" i="29"/>
  <c r="AO76" i="29"/>
  <c r="AN76" i="29"/>
  <c r="AK76" i="29"/>
  <c r="AJ76" i="29"/>
  <c r="AI76" i="29"/>
  <c r="AF76" i="29"/>
  <c r="AA76" i="29"/>
  <c r="X76" i="29"/>
  <c r="BM50" i="29"/>
  <c r="BM76" i="29" s="1"/>
  <c r="T76" i="29"/>
  <c r="O76" i="29"/>
  <c r="BE50" i="29"/>
  <c r="BE76" i="29" s="1"/>
  <c r="J76" i="29"/>
  <c r="I76" i="29"/>
  <c r="E76" i="29"/>
  <c r="BR50" i="29"/>
  <c r="C76" i="29"/>
  <c r="B76" i="29"/>
  <c r="AQ75" i="29"/>
  <c r="AP75" i="29"/>
  <c r="AL75" i="29"/>
  <c r="AI75" i="29"/>
  <c r="AF75" i="29"/>
  <c r="BU49" i="29"/>
  <c r="U75" i="29"/>
  <c r="T75" i="29"/>
  <c r="P75" i="29"/>
  <c r="BF49" i="29"/>
  <c r="M75" i="29"/>
  <c r="G75" i="29"/>
  <c r="C75" i="29"/>
  <c r="BW48" i="29"/>
  <c r="BL48" i="29"/>
  <c r="BH48" i="29"/>
  <c r="G74" i="29"/>
  <c r="AW48" i="29"/>
  <c r="BQ47" i="29"/>
  <c r="BL47" i="29"/>
  <c r="AY47" i="29"/>
  <c r="AU47" i="29"/>
  <c r="R73" i="29"/>
  <c r="N73" i="29"/>
  <c r="BW47" i="29"/>
  <c r="BS47" i="29"/>
  <c r="BW46" i="29"/>
  <c r="BF46" i="29"/>
  <c r="Y72" i="29"/>
  <c r="T53" i="29"/>
  <c r="P53" i="29"/>
  <c r="AW46" i="29"/>
  <c r="AU39" i="29"/>
  <c r="AR39" i="29"/>
  <c r="BK39" i="29"/>
  <c r="BJ39" i="29"/>
  <c r="BI39" i="29"/>
  <c r="BH39" i="29"/>
  <c r="BG39" i="29"/>
  <c r="BF39" i="29"/>
  <c r="BE39" i="29"/>
  <c r="BT39" i="29"/>
  <c r="BS39" i="29"/>
  <c r="BP39" i="29"/>
  <c r="BR38" i="29"/>
  <c r="BE38" i="29"/>
  <c r="AX38" i="29"/>
  <c r="AU38" i="29"/>
  <c r="BV38" i="29"/>
  <c r="BI38" i="29"/>
  <c r="BS38" i="29"/>
  <c r="V38" i="29"/>
  <c r="BA38" i="29"/>
  <c r="BT38" i="29"/>
  <c r="AW38" i="29"/>
  <c r="BR37" i="29"/>
  <c r="BI37" i="29"/>
  <c r="BF37" i="29"/>
  <c r="AZ37" i="29"/>
  <c r="BJ37" i="29"/>
  <c r="AR37" i="29"/>
  <c r="AG37" i="29"/>
  <c r="BM37" i="29"/>
  <c r="BL37" i="29"/>
  <c r="BK37" i="29"/>
  <c r="BH37" i="29"/>
  <c r="BG37" i="29"/>
  <c r="BE37" i="29"/>
  <c r="BX37" i="29"/>
  <c r="BW37" i="29"/>
  <c r="BV37" i="29"/>
  <c r="BU37" i="29"/>
  <c r="BT37" i="29"/>
  <c r="AW37" i="29"/>
  <c r="AV37" i="29"/>
  <c r="BQ37" i="29"/>
  <c r="BP37" i="29"/>
  <c r="BT36" i="29"/>
  <c r="BK36" i="29"/>
  <c r="BB36" i="29"/>
  <c r="AT36" i="29"/>
  <c r="AR36" i="29"/>
  <c r="AG36" i="29"/>
  <c r="BM36" i="29"/>
  <c r="BL36" i="29"/>
  <c r="BJ36" i="29"/>
  <c r="BI36" i="29"/>
  <c r="BH36" i="29"/>
  <c r="BG36" i="29"/>
  <c r="BF36" i="29"/>
  <c r="BE36" i="29"/>
  <c r="BX36" i="29"/>
  <c r="BV36" i="29"/>
  <c r="AY36" i="29"/>
  <c r="AX36" i="29"/>
  <c r="BR36" i="29"/>
  <c r="BQ36" i="29"/>
  <c r="BP36" i="29"/>
  <c r="BM35" i="29"/>
  <c r="BE35" i="29"/>
  <c r="AR35" i="29"/>
  <c r="BA35" i="29"/>
  <c r="BS35" i="29"/>
  <c r="BL35" i="29"/>
  <c r="BK35" i="29"/>
  <c r="BJ35" i="29"/>
  <c r="BI35" i="29"/>
  <c r="BH35" i="29"/>
  <c r="BG35" i="29"/>
  <c r="BF35" i="29"/>
  <c r="BP34" i="29"/>
  <c r="AL40" i="29"/>
  <c r="BM34" i="29"/>
  <c r="T40" i="29"/>
  <c r="BK34" i="29"/>
  <c r="BJ34" i="29"/>
  <c r="BI34" i="29"/>
  <c r="P40" i="29"/>
  <c r="BG34" i="29"/>
  <c r="BF34" i="29"/>
  <c r="BE34" i="29"/>
  <c r="BB34" i="29"/>
  <c r="G40" i="29"/>
  <c r="BT34" i="29"/>
  <c r="C40" i="29"/>
  <c r="BR33" i="29"/>
  <c r="BF33" i="29"/>
  <c r="AZ33" i="29"/>
  <c r="AQ40" i="29"/>
  <c r="AN40" i="29"/>
  <c r="AJ40" i="29"/>
  <c r="AF40" i="29"/>
  <c r="AB40" i="29"/>
  <c r="AG33" i="29"/>
  <c r="X40" i="29"/>
  <c r="U40" i="29"/>
  <c r="BL33" i="29"/>
  <c r="Q40" i="29"/>
  <c r="BH33" i="29"/>
  <c r="M40" i="29"/>
  <c r="J40" i="29"/>
  <c r="I40" i="29"/>
  <c r="BU33" i="29"/>
  <c r="F40" i="29"/>
  <c r="E40" i="29"/>
  <c r="BQ33" i="29"/>
  <c r="B40" i="29"/>
  <c r="AK27" i="29"/>
  <c r="AB27" i="29"/>
  <c r="J27" i="29"/>
  <c r="B27" i="29"/>
  <c r="BE26" i="29"/>
  <c r="AR26" i="29"/>
  <c r="AY26" i="29"/>
  <c r="BK26" i="29"/>
  <c r="BI26" i="29"/>
  <c r="BH26" i="29"/>
  <c r="BG26" i="29"/>
  <c r="BF26" i="29"/>
  <c r="BV26" i="29"/>
  <c r="BS26" i="29"/>
  <c r="BR26" i="29"/>
  <c r="K26" i="29"/>
  <c r="BQ25" i="29"/>
  <c r="BL25" i="29"/>
  <c r="AW25" i="29"/>
  <c r="AT25" i="29"/>
  <c r="AJ77" i="29"/>
  <c r="AR25" i="29"/>
  <c r="BU25" i="29"/>
  <c r="BJ25" i="29"/>
  <c r="BI25" i="29"/>
  <c r="BH25" i="29"/>
  <c r="BR25" i="29"/>
  <c r="BF25" i="29"/>
  <c r="BE25" i="29"/>
  <c r="BT25" i="29"/>
  <c r="BS25" i="29"/>
  <c r="BP25" i="29"/>
  <c r="BV24" i="29"/>
  <c r="BQ24" i="29"/>
  <c r="BM24" i="29"/>
  <c r="BE24" i="29"/>
  <c r="AY24" i="29"/>
  <c r="AV24" i="29"/>
  <c r="BI24" i="29"/>
  <c r="BH24" i="29"/>
  <c r="AZ24" i="29"/>
  <c r="AG24" i="29"/>
  <c r="BL24" i="29"/>
  <c r="BK24" i="29"/>
  <c r="BJ24" i="29"/>
  <c r="BG24" i="29"/>
  <c r="BF24" i="29"/>
  <c r="BX24" i="29"/>
  <c r="BU24" i="29"/>
  <c r="BT24" i="29"/>
  <c r="D76" i="29"/>
  <c r="AU24" i="29"/>
  <c r="BP24" i="29"/>
  <c r="BS23" i="29"/>
  <c r="BJ23" i="29"/>
  <c r="BG23" i="29"/>
  <c r="BA23" i="29"/>
  <c r="BK23" i="29"/>
  <c r="AR23" i="29"/>
  <c r="AA75" i="29"/>
  <c r="BM23" i="29"/>
  <c r="BL23" i="29"/>
  <c r="BI23" i="29"/>
  <c r="BH23" i="29"/>
  <c r="BF23" i="29"/>
  <c r="BE23" i="29"/>
  <c r="BX23" i="29"/>
  <c r="BW23" i="29"/>
  <c r="BV23" i="29"/>
  <c r="BU23" i="29"/>
  <c r="AX23" i="29"/>
  <c r="AW23" i="29"/>
  <c r="BR23" i="29"/>
  <c r="K23" i="29"/>
  <c r="BP22" i="29"/>
  <c r="AW22" i="29"/>
  <c r="AR22" i="29"/>
  <c r="BM22" i="29"/>
  <c r="BL22" i="29"/>
  <c r="BK22" i="29"/>
  <c r="BT22" i="29"/>
  <c r="BH22" i="29"/>
  <c r="BG22" i="29"/>
  <c r="BF22" i="29"/>
  <c r="BE22" i="29"/>
  <c r="AZ22" i="29"/>
  <c r="AY22" i="29"/>
  <c r="AX22" i="29"/>
  <c r="AV22" i="29"/>
  <c r="AU22" i="29"/>
  <c r="AN73" i="29"/>
  <c r="BU21" i="29"/>
  <c r="AG21" i="29"/>
  <c r="BM21" i="29"/>
  <c r="BL21" i="29"/>
  <c r="BK21" i="29"/>
  <c r="BJ21" i="29"/>
  <c r="BI21" i="29"/>
  <c r="BH21" i="29"/>
  <c r="BG21" i="29"/>
  <c r="BF21" i="29"/>
  <c r="BX21" i="29"/>
  <c r="BV21" i="29"/>
  <c r="AY21" i="29"/>
  <c r="BT21" i="29"/>
  <c r="E73" i="29"/>
  <c r="BR21" i="29"/>
  <c r="BQ21" i="29"/>
  <c r="BP21" i="29"/>
  <c r="BJ20" i="29"/>
  <c r="AQ27" i="29"/>
  <c r="AO27" i="29"/>
  <c r="AN27" i="29"/>
  <c r="AM27" i="29"/>
  <c r="AJ27" i="29"/>
  <c r="AI27" i="29"/>
  <c r="AF27" i="29"/>
  <c r="X27" i="29"/>
  <c r="U27" i="29"/>
  <c r="BL20" i="29"/>
  <c r="BK20" i="29"/>
  <c r="Q27" i="29"/>
  <c r="O27" i="29"/>
  <c r="M27" i="29"/>
  <c r="BX20" i="29"/>
  <c r="H27" i="29"/>
  <c r="G27" i="29"/>
  <c r="D27" i="29"/>
  <c r="BQ20" i="29"/>
  <c r="AP14" i="29"/>
  <c r="AL14" i="29"/>
  <c r="T14" i="29"/>
  <c r="P14" i="29"/>
  <c r="AY13" i="29"/>
  <c r="AR13" i="29"/>
  <c r="AG13" i="29"/>
  <c r="BJ13" i="29"/>
  <c r="V13" i="29"/>
  <c r="BR12" i="29"/>
  <c r="BL12" i="29"/>
  <c r="AX12" i="29"/>
  <c r="AT12" i="29"/>
  <c r="BW12" i="29"/>
  <c r="BS12" i="29"/>
  <c r="BM11" i="29"/>
  <c r="BK10" i="29"/>
  <c r="BI9" i="29"/>
  <c r="AZ9" i="29"/>
  <c r="BR9" i="29"/>
  <c r="BX8" i="29"/>
  <c r="BV7" i="29"/>
  <c r="BE7" i="29"/>
  <c r="BM7" i="29"/>
  <c r="BX117" i="28"/>
  <c r="BW117" i="28"/>
  <c r="BM117" i="28"/>
  <c r="BL117" i="28"/>
  <c r="BB117" i="28"/>
  <c r="BA117" i="28"/>
  <c r="AQ117" i="28"/>
  <c r="AP117" i="28"/>
  <c r="AF117" i="28"/>
  <c r="AE117" i="28"/>
  <c r="U117" i="28"/>
  <c r="T117" i="28"/>
  <c r="J117" i="28"/>
  <c r="I117" i="28"/>
  <c r="D117" i="28"/>
  <c r="BX116" i="28"/>
  <c r="BM116" i="28"/>
  <c r="BB116" i="28"/>
  <c r="AQ116" i="28"/>
  <c r="AF116" i="28"/>
  <c r="U116" i="28"/>
  <c r="J116" i="28"/>
  <c r="AN115" i="28"/>
  <c r="E115" i="28"/>
  <c r="AJ113" i="28"/>
  <c r="R113" i="28"/>
  <c r="AP112" i="28"/>
  <c r="Y112" i="28"/>
  <c r="G112" i="28"/>
  <c r="AE111" i="28"/>
  <c r="N111" i="28"/>
  <c r="AJ104" i="28"/>
  <c r="AD103" i="28"/>
  <c r="AO101" i="28"/>
  <c r="AM91" i="28"/>
  <c r="AI91" i="28"/>
  <c r="AB91" i="28"/>
  <c r="X91" i="28"/>
  <c r="Q91" i="28"/>
  <c r="M91" i="28"/>
  <c r="F91" i="28"/>
  <c r="AM90" i="28"/>
  <c r="AI90" i="28"/>
  <c r="Y90" i="28"/>
  <c r="O90" i="28"/>
  <c r="E90" i="28"/>
  <c r="AQ89" i="28"/>
  <c r="AP89" i="28"/>
  <c r="AM89" i="28"/>
  <c r="AL89" i="28"/>
  <c r="AI89" i="28"/>
  <c r="AC89" i="28"/>
  <c r="Z89" i="28"/>
  <c r="Y89" i="28"/>
  <c r="U89" i="28"/>
  <c r="Q89" i="28"/>
  <c r="P89" i="28"/>
  <c r="M89" i="28"/>
  <c r="H89" i="28"/>
  <c r="D89" i="28"/>
  <c r="C89" i="28"/>
  <c r="AO88" i="28"/>
  <c r="AN88" i="28"/>
  <c r="AK88" i="28"/>
  <c r="AJ88" i="28"/>
  <c r="AF88" i="28"/>
  <c r="AB88" i="28"/>
  <c r="AA88" i="28"/>
  <c r="X88" i="28"/>
  <c r="R88" i="28"/>
  <c r="O88" i="28"/>
  <c r="N88" i="28"/>
  <c r="F88" i="28"/>
  <c r="E88" i="28"/>
  <c r="B88" i="28"/>
  <c r="BE87" i="28"/>
  <c r="AQ87" i="28"/>
  <c r="AM87" i="28"/>
  <c r="AL87" i="28"/>
  <c r="AI87" i="28"/>
  <c r="AD87" i="28"/>
  <c r="Z87" i="28"/>
  <c r="Y87" i="28"/>
  <c r="U87" i="28"/>
  <c r="Q87" i="28"/>
  <c r="P87" i="28"/>
  <c r="M87" i="28"/>
  <c r="D87" i="28"/>
  <c r="C87" i="28"/>
  <c r="AK86" i="28"/>
  <c r="AJ86" i="28"/>
  <c r="AB86" i="28"/>
  <c r="X86" i="28"/>
  <c r="S86" i="28"/>
  <c r="N86" i="28"/>
  <c r="J86" i="28"/>
  <c r="B86" i="28"/>
  <c r="AQ85" i="28"/>
  <c r="AM85" i="28"/>
  <c r="AL85" i="28"/>
  <c r="AI85" i="28"/>
  <c r="Z85" i="28"/>
  <c r="Q85" i="28"/>
  <c r="M85" i="28"/>
  <c r="H85" i="28"/>
  <c r="AB78" i="28"/>
  <c r="AC76" i="28"/>
  <c r="AJ75" i="28"/>
  <c r="AP74" i="28"/>
  <c r="G74" i="28"/>
  <c r="N73" i="28"/>
  <c r="AJ66" i="28"/>
  <c r="AJ92" i="28" s="1"/>
  <c r="AA66" i="28"/>
  <c r="I66" i="28"/>
  <c r="AO91" i="28"/>
  <c r="AN91" i="28"/>
  <c r="AL91" i="28"/>
  <c r="AK91" i="28"/>
  <c r="AJ91" i="28"/>
  <c r="Y91" i="28"/>
  <c r="S91" i="28"/>
  <c r="BJ65" i="28"/>
  <c r="BI65" i="28"/>
  <c r="O91" i="28"/>
  <c r="BF65" i="28"/>
  <c r="BF91" i="28" s="1"/>
  <c r="BE65" i="28"/>
  <c r="BE91" i="28" s="1"/>
  <c r="BU65" i="28"/>
  <c r="BT65" i="28"/>
  <c r="BR65" i="28"/>
  <c r="BQ65" i="28"/>
  <c r="BP65" i="28"/>
  <c r="BW64" i="28"/>
  <c r="BP64" i="28"/>
  <c r="BF64" i="28"/>
  <c r="BF90" i="28" s="1"/>
  <c r="BE64" i="28"/>
  <c r="BE90" i="28" s="1"/>
  <c r="AY64" i="28"/>
  <c r="AV64" i="28"/>
  <c r="AU64" i="28"/>
  <c r="AU90" i="28" s="1"/>
  <c r="AP90" i="28"/>
  <c r="AO90" i="28"/>
  <c r="AN90" i="28"/>
  <c r="AL90" i="28"/>
  <c r="AK90" i="28"/>
  <c r="AJ90" i="28"/>
  <c r="AR64" i="28"/>
  <c r="AD90" i="28"/>
  <c r="AA90" i="28"/>
  <c r="Z90" i="28"/>
  <c r="X90" i="28"/>
  <c r="BL64" i="28"/>
  <c r="BK64" i="28"/>
  <c r="Q90" i="28"/>
  <c r="BH64" i="28"/>
  <c r="BH90" i="28" s="1"/>
  <c r="BG64" i="28"/>
  <c r="BG90" i="28" s="1"/>
  <c r="N90" i="28"/>
  <c r="M90" i="28"/>
  <c r="BA64" i="28"/>
  <c r="AZ64" i="28"/>
  <c r="AX64" i="28"/>
  <c r="AW64" i="28"/>
  <c r="AT64" i="28"/>
  <c r="BG63" i="28"/>
  <c r="BG89" i="28" s="1"/>
  <c r="BF63" i="28"/>
  <c r="BF89" i="28" s="1"/>
  <c r="AO89" i="28"/>
  <c r="AN89" i="28"/>
  <c r="AK89" i="28"/>
  <c r="AJ89" i="28"/>
  <c r="AF89" i="28"/>
  <c r="AB89" i="28"/>
  <c r="AA89" i="28"/>
  <c r="BM63" i="28"/>
  <c r="BM89" i="28" s="1"/>
  <c r="BL63" i="28"/>
  <c r="S89" i="28"/>
  <c r="R89" i="28"/>
  <c r="BI63" i="28"/>
  <c r="BI89" i="28" s="1"/>
  <c r="BH63" i="28"/>
  <c r="BH89" i="28" s="1"/>
  <c r="O89" i="28"/>
  <c r="N89" i="28"/>
  <c r="BE63" i="28"/>
  <c r="BE89" i="28" s="1"/>
  <c r="BA63" i="28"/>
  <c r="BU63" i="28"/>
  <c r="E89" i="28"/>
  <c r="BQ63" i="28"/>
  <c r="BQ89" i="28" s="1"/>
  <c r="BP63" i="28"/>
  <c r="BI62" i="28"/>
  <c r="BI88" i="28" s="1"/>
  <c r="AQ88" i="28"/>
  <c r="AP88" i="28"/>
  <c r="AM88" i="28"/>
  <c r="AL88" i="28"/>
  <c r="Z88" i="28"/>
  <c r="Y88" i="28"/>
  <c r="U88" i="28"/>
  <c r="BK62" i="28"/>
  <c r="BJ62" i="28"/>
  <c r="BJ88" i="28" s="1"/>
  <c r="Q88" i="28"/>
  <c r="BG62" i="28"/>
  <c r="BG88" i="28" s="1"/>
  <c r="BF62" i="28"/>
  <c r="BF88" i="28" s="1"/>
  <c r="D88" i="28"/>
  <c r="BT61" i="28"/>
  <c r="BK61" i="28"/>
  <c r="BB61" i="28"/>
  <c r="AT61" i="28"/>
  <c r="AN87" i="28"/>
  <c r="AK87" i="28"/>
  <c r="AJ87" i="28"/>
  <c r="BM61" i="28"/>
  <c r="BL61" i="28"/>
  <c r="BI61" i="28"/>
  <c r="BH61" i="28"/>
  <c r="BH87" i="28" s="1"/>
  <c r="O87" i="28"/>
  <c r="BE61" i="28"/>
  <c r="BV61" i="28"/>
  <c r="BR61" i="28"/>
  <c r="BV60" i="28"/>
  <c r="BU60" i="28"/>
  <c r="BM60" i="28"/>
  <c r="BL60" i="28"/>
  <c r="BE60" i="28"/>
  <c r="AV60" i="28"/>
  <c r="AU60" i="28"/>
  <c r="AL86" i="28"/>
  <c r="AD66" i="28"/>
  <c r="U66" i="28"/>
  <c r="BK60" i="28"/>
  <c r="BJ60" i="28"/>
  <c r="BI60" i="28"/>
  <c r="BG60" i="28"/>
  <c r="BF60" i="28"/>
  <c r="BF86" i="28" s="1"/>
  <c r="M66" i="28"/>
  <c r="BW60" i="28"/>
  <c r="AZ60" i="28"/>
  <c r="BS60" i="28"/>
  <c r="BR60" i="28"/>
  <c r="BP59" i="28"/>
  <c r="BG59" i="28"/>
  <c r="BF59" i="28"/>
  <c r="AP66" i="28"/>
  <c r="AJ85" i="28"/>
  <c r="AC66" i="28"/>
  <c r="Y66" i="28"/>
  <c r="BM59" i="28"/>
  <c r="T66" i="28"/>
  <c r="BK59" i="28"/>
  <c r="BI59" i="28"/>
  <c r="P66" i="28"/>
  <c r="N85" i="28"/>
  <c r="BE59" i="28"/>
  <c r="BE85" i="28" s="1"/>
  <c r="BA59" i="28"/>
  <c r="E66" i="28"/>
  <c r="AO53" i="28"/>
  <c r="AK53" i="28"/>
  <c r="AF53" i="28"/>
  <c r="AF79" i="28" s="1"/>
  <c r="S53" i="28"/>
  <c r="J53" i="28"/>
  <c r="B53" i="28"/>
  <c r="BE52" i="28"/>
  <c r="AO78" i="28"/>
  <c r="AN78" i="28"/>
  <c r="AM78" i="28"/>
  <c r="AL78" i="28"/>
  <c r="AK78" i="28"/>
  <c r="AJ78" i="28"/>
  <c r="AD78" i="28"/>
  <c r="AC78" i="28"/>
  <c r="AA78" i="28"/>
  <c r="Y78" i="28"/>
  <c r="S78" i="28"/>
  <c r="R78" i="28"/>
  <c r="Q78" i="28"/>
  <c r="P78" i="28"/>
  <c r="O78" i="28"/>
  <c r="N78" i="28"/>
  <c r="H78" i="28"/>
  <c r="F78" i="28"/>
  <c r="E78" i="28"/>
  <c r="D78" i="28"/>
  <c r="C78" i="28"/>
  <c r="BQ51" i="28"/>
  <c r="BK51" i="28"/>
  <c r="AW51" i="28"/>
  <c r="AP77" i="28"/>
  <c r="AO77" i="28"/>
  <c r="AN77" i="28"/>
  <c r="AM77" i="28"/>
  <c r="AL77" i="28"/>
  <c r="AK77" i="28"/>
  <c r="AJ77" i="28"/>
  <c r="AR51" i="28"/>
  <c r="BT51" i="28"/>
  <c r="Y77" i="28"/>
  <c r="X77" i="28"/>
  <c r="T77" i="28"/>
  <c r="S77" i="28"/>
  <c r="BJ51" i="28"/>
  <c r="Q77" i="28"/>
  <c r="P77" i="28"/>
  <c r="O77" i="28"/>
  <c r="N77" i="28"/>
  <c r="M77" i="28"/>
  <c r="BA51" i="28"/>
  <c r="AZ51" i="28"/>
  <c r="BS51" i="28"/>
  <c r="D77" i="28"/>
  <c r="BQ50" i="28"/>
  <c r="BL50" i="28"/>
  <c r="BL76" i="28" s="1"/>
  <c r="AY50" i="28"/>
  <c r="AQ76" i="28"/>
  <c r="AP76" i="28"/>
  <c r="AO76" i="28"/>
  <c r="AN76" i="28"/>
  <c r="AM76" i="28"/>
  <c r="AL76" i="28"/>
  <c r="AK76" i="28"/>
  <c r="AJ76" i="28"/>
  <c r="AI76" i="28"/>
  <c r="AF76" i="28"/>
  <c r="AB76" i="28"/>
  <c r="Y76" i="28"/>
  <c r="X76" i="28"/>
  <c r="U76" i="28"/>
  <c r="T76" i="28"/>
  <c r="S76" i="28"/>
  <c r="R76" i="28"/>
  <c r="Q76" i="28"/>
  <c r="P76" i="28"/>
  <c r="BG50" i="28"/>
  <c r="BG76" i="28" s="1"/>
  <c r="N76" i="28"/>
  <c r="M76" i="28"/>
  <c r="J76" i="28"/>
  <c r="G76" i="28"/>
  <c r="BT50" i="28"/>
  <c r="AU50" i="28"/>
  <c r="B76" i="28"/>
  <c r="BW49" i="28"/>
  <c r="BF49" i="28"/>
  <c r="BF75" i="28" s="1"/>
  <c r="AQ75" i="28"/>
  <c r="AP75" i="28"/>
  <c r="AN75" i="28"/>
  <c r="AM75" i="28"/>
  <c r="AK75" i="28"/>
  <c r="AR49" i="28"/>
  <c r="AI75" i="28"/>
  <c r="AF75" i="28"/>
  <c r="AE75" i="28"/>
  <c r="AD75" i="28"/>
  <c r="AA75" i="28"/>
  <c r="Z75" i="28"/>
  <c r="BM49" i="28"/>
  <c r="BM75" i="28" s="1"/>
  <c r="R75" i="28"/>
  <c r="Q75" i="28"/>
  <c r="N75" i="28"/>
  <c r="BE49" i="28"/>
  <c r="BE75" i="28" s="1"/>
  <c r="J75" i="28"/>
  <c r="BA49" i="28"/>
  <c r="H75" i="28"/>
  <c r="E75" i="28"/>
  <c r="BR49" i="28"/>
  <c r="BL48" i="28"/>
  <c r="AU48" i="28"/>
  <c r="AO74" i="28"/>
  <c r="AL74" i="28"/>
  <c r="AK74" i="28"/>
  <c r="AF74" i="28"/>
  <c r="AC74" i="28"/>
  <c r="AB74" i="28"/>
  <c r="Y74" i="28"/>
  <c r="X74" i="28"/>
  <c r="T74" i="28"/>
  <c r="BK48" i="28"/>
  <c r="BH48" i="28"/>
  <c r="O74" i="28"/>
  <c r="BX48" i="28"/>
  <c r="F74" i="28"/>
  <c r="C74" i="28"/>
  <c r="BP48" i="28"/>
  <c r="AQ73" i="28"/>
  <c r="AN73" i="28"/>
  <c r="AM73" i="28"/>
  <c r="AJ73" i="28"/>
  <c r="AI73" i="28"/>
  <c r="AE73" i="28"/>
  <c r="AD73" i="28"/>
  <c r="AA73" i="28"/>
  <c r="Z73" i="28"/>
  <c r="U73" i="28"/>
  <c r="R73" i="28"/>
  <c r="BI47" i="28"/>
  <c r="V47" i="28"/>
  <c r="M73" i="28"/>
  <c r="BV47" i="28"/>
  <c r="D73" i="28"/>
  <c r="AO72" i="28"/>
  <c r="AL53" i="28"/>
  <c r="AK72" i="28"/>
  <c r="AF72" i="28"/>
  <c r="AC72" i="28"/>
  <c r="AB72" i="28"/>
  <c r="X72" i="28"/>
  <c r="S72" i="28"/>
  <c r="BG46" i="28"/>
  <c r="J72" i="28"/>
  <c r="BT46" i="28"/>
  <c r="B72" i="28"/>
  <c r="AN40" i="28"/>
  <c r="AJ40" i="28"/>
  <c r="AE40" i="28"/>
  <c r="N40" i="28"/>
  <c r="I40" i="28"/>
  <c r="BS39" i="28"/>
  <c r="AW39" i="28"/>
  <c r="AR39" i="28"/>
  <c r="AA40" i="28"/>
  <c r="BK39" i="28"/>
  <c r="BJ39" i="28"/>
  <c r="BI39" i="28"/>
  <c r="V39" i="28"/>
  <c r="BG39" i="28"/>
  <c r="BF39" i="28"/>
  <c r="BE39" i="28"/>
  <c r="BV39" i="28"/>
  <c r="BU39" i="28"/>
  <c r="BT39" i="28"/>
  <c r="K39" i="28"/>
  <c r="BR39" i="28"/>
  <c r="BQ39" i="28"/>
  <c r="B91" i="28"/>
  <c r="BJ38" i="28"/>
  <c r="BF38" i="28"/>
  <c r="AC90" i="28"/>
  <c r="BT38" i="28"/>
  <c r="BP38" i="28"/>
  <c r="S90" i="28"/>
  <c r="R40" i="28"/>
  <c r="BI38" i="28"/>
  <c r="BG38" i="28"/>
  <c r="BE38" i="28"/>
  <c r="BV38" i="28"/>
  <c r="AY38" i="28"/>
  <c r="AX38" i="28"/>
  <c r="BR38" i="28"/>
  <c r="AU38" i="28"/>
  <c r="AT38" i="28"/>
  <c r="BK37" i="28"/>
  <c r="AR37" i="28"/>
  <c r="AD89" i="28"/>
  <c r="AG37" i="28"/>
  <c r="BM37" i="28"/>
  <c r="T89" i="28"/>
  <c r="BJ37" i="28"/>
  <c r="BI37" i="28"/>
  <c r="BH37" i="28"/>
  <c r="BG37" i="28"/>
  <c r="BF37" i="28"/>
  <c r="BW37" i="28"/>
  <c r="BV37" i="28"/>
  <c r="G89" i="28"/>
  <c r="BS37" i="28"/>
  <c r="BR37" i="28"/>
  <c r="BQ37" i="28"/>
  <c r="BI36" i="28"/>
  <c r="AZ36" i="28"/>
  <c r="AR36" i="28"/>
  <c r="AE88" i="28"/>
  <c r="AG36" i="28"/>
  <c r="BM36" i="28"/>
  <c r="BL36" i="28"/>
  <c r="S88" i="28"/>
  <c r="BJ36" i="28"/>
  <c r="BH36" i="28"/>
  <c r="BG36" i="28"/>
  <c r="BF36" i="28"/>
  <c r="V36" i="28"/>
  <c r="J88" i="28"/>
  <c r="I88" i="28"/>
  <c r="BV36" i="28"/>
  <c r="BU36" i="28"/>
  <c r="BS36" i="28"/>
  <c r="BR36" i="28"/>
  <c r="BQ36" i="28"/>
  <c r="BX35" i="28"/>
  <c r="BP35" i="28"/>
  <c r="BG35" i="28"/>
  <c r="AX35" i="28"/>
  <c r="AP87" i="28"/>
  <c r="AR35" i="28"/>
  <c r="AC87" i="28"/>
  <c r="AG35" i="28"/>
  <c r="BM35" i="28"/>
  <c r="T87" i="28"/>
  <c r="BK35" i="28"/>
  <c r="BJ35" i="28"/>
  <c r="BI35" i="28"/>
  <c r="BH35" i="28"/>
  <c r="BF35" i="28"/>
  <c r="BB35" i="28"/>
  <c r="BW35" i="28"/>
  <c r="H87" i="28"/>
  <c r="G87" i="28"/>
  <c r="BT35" i="28"/>
  <c r="BS35" i="28"/>
  <c r="BQ35" i="28"/>
  <c r="K35" i="28"/>
  <c r="BM34" i="28"/>
  <c r="BE34" i="28"/>
  <c r="AO86" i="28"/>
  <c r="AN86" i="28"/>
  <c r="AR34" i="28"/>
  <c r="AF86" i="28"/>
  <c r="AE86" i="28"/>
  <c r="AA86" i="28"/>
  <c r="AG34" i="28"/>
  <c r="BL34" i="28"/>
  <c r="BK34" i="28"/>
  <c r="R86" i="28"/>
  <c r="BI34" i="28"/>
  <c r="BH34" i="28"/>
  <c r="O86" i="28"/>
  <c r="BF34" i="28"/>
  <c r="V34" i="28"/>
  <c r="BX34" i="28"/>
  <c r="I86" i="28"/>
  <c r="AZ34" i="28"/>
  <c r="BU34" i="28"/>
  <c r="F86" i="28"/>
  <c r="E86" i="28"/>
  <c r="BQ34" i="28"/>
  <c r="BK33" i="28"/>
  <c r="BB33" i="28"/>
  <c r="AP85" i="28"/>
  <c r="AO40" i="28"/>
  <c r="AL40" i="28"/>
  <c r="AK40" i="28"/>
  <c r="AF40" i="28"/>
  <c r="AD40" i="28"/>
  <c r="AC40" i="28"/>
  <c r="AB40" i="28"/>
  <c r="Z40" i="28"/>
  <c r="Y85" i="28"/>
  <c r="U40" i="28"/>
  <c r="T40" i="28"/>
  <c r="BJ33" i="28"/>
  <c r="Q40" i="28"/>
  <c r="P85" i="28"/>
  <c r="BF33" i="28"/>
  <c r="M40" i="28"/>
  <c r="BX33" i="28"/>
  <c r="BW33" i="28"/>
  <c r="G85" i="28"/>
  <c r="BS33" i="28"/>
  <c r="C40" i="28"/>
  <c r="AQ27" i="28"/>
  <c r="AM27" i="28"/>
  <c r="AI27" i="28"/>
  <c r="U27" i="28"/>
  <c r="Q27" i="28"/>
  <c r="H27" i="28"/>
  <c r="AZ26" i="28"/>
  <c r="AR26" i="28"/>
  <c r="AD27" i="28"/>
  <c r="Z27" i="28"/>
  <c r="BK26" i="28"/>
  <c r="BJ26" i="28"/>
  <c r="BI26" i="28"/>
  <c r="BH26" i="28"/>
  <c r="BG26" i="28"/>
  <c r="BF26" i="28"/>
  <c r="BE26" i="28"/>
  <c r="BU26" i="28"/>
  <c r="BT26" i="28"/>
  <c r="BS26" i="28"/>
  <c r="BR26" i="28"/>
  <c r="BQ26" i="28"/>
  <c r="BP26" i="28"/>
  <c r="AU25" i="28"/>
  <c r="AR25" i="28"/>
  <c r="BW25" i="28"/>
  <c r="BS25" i="28"/>
  <c r="AG25" i="28"/>
  <c r="BL25" i="28"/>
  <c r="BJ25" i="28"/>
  <c r="BI25" i="28"/>
  <c r="BH25" i="28"/>
  <c r="BF25" i="28"/>
  <c r="M27" i="28"/>
  <c r="BA25" i="28"/>
  <c r="AX25" i="28"/>
  <c r="AW25" i="28"/>
  <c r="BQ25" i="28"/>
  <c r="AT25" i="28"/>
  <c r="AR24" i="28"/>
  <c r="BW24" i="28"/>
  <c r="AW24" i="28"/>
  <c r="BM24" i="28"/>
  <c r="BL24" i="28"/>
  <c r="BK24" i="28"/>
  <c r="BJ24" i="28"/>
  <c r="BI24" i="28"/>
  <c r="BH24" i="28"/>
  <c r="BG24" i="28"/>
  <c r="BF24" i="28"/>
  <c r="BE24" i="28"/>
  <c r="BX24" i="28"/>
  <c r="BA24" i="28"/>
  <c r="BV24" i="28"/>
  <c r="BT24" i="28"/>
  <c r="BS24" i="28"/>
  <c r="BR24" i="28"/>
  <c r="K24" i="28"/>
  <c r="BU23" i="28"/>
  <c r="BL23" i="28"/>
  <c r="AY23" i="28"/>
  <c r="BQ23" i="28"/>
  <c r="BM23" i="28"/>
  <c r="BK23" i="28"/>
  <c r="BJ23" i="28"/>
  <c r="BI23" i="28"/>
  <c r="BG23" i="28"/>
  <c r="BF23" i="28"/>
  <c r="V23" i="28"/>
  <c r="BX23" i="28"/>
  <c r="BV23" i="28"/>
  <c r="BT23" i="28"/>
  <c r="BR23" i="28"/>
  <c r="AU23" i="28"/>
  <c r="BP23" i="28"/>
  <c r="BJ22" i="28"/>
  <c r="AR22" i="28"/>
  <c r="BM22" i="28"/>
  <c r="BL22" i="28"/>
  <c r="BK22" i="28"/>
  <c r="BI22" i="28"/>
  <c r="BH22" i="28"/>
  <c r="BG22" i="28"/>
  <c r="BE22" i="28"/>
  <c r="BX22" i="28"/>
  <c r="BW22" i="28"/>
  <c r="BV22" i="28"/>
  <c r="BT22" i="28"/>
  <c r="BS22" i="28"/>
  <c r="BR22" i="28"/>
  <c r="BQ21" i="28"/>
  <c r="AY21" i="28"/>
  <c r="AG21" i="28"/>
  <c r="BM21" i="28"/>
  <c r="BL21" i="28"/>
  <c r="BK21" i="28"/>
  <c r="BJ21" i="28"/>
  <c r="BI21" i="28"/>
  <c r="BH21" i="28"/>
  <c r="BG21" i="28"/>
  <c r="BF21" i="28"/>
  <c r="BX21" i="28"/>
  <c r="BW21" i="28"/>
  <c r="BV21" i="28"/>
  <c r="BU21" i="28"/>
  <c r="BT21" i="28"/>
  <c r="BS21" i="28"/>
  <c r="BR21" i="28"/>
  <c r="AU21" i="28"/>
  <c r="BP21" i="28"/>
  <c r="BW20" i="28"/>
  <c r="BF20" i="28"/>
  <c r="AO27" i="28"/>
  <c r="AK27" i="28"/>
  <c r="AF27" i="28"/>
  <c r="AC27" i="28"/>
  <c r="AB27" i="28"/>
  <c r="Y27" i="28"/>
  <c r="X27" i="28"/>
  <c r="BM20" i="28"/>
  <c r="T27" i="28"/>
  <c r="BJ20" i="28"/>
  <c r="BI20" i="28"/>
  <c r="P27" i="28"/>
  <c r="BE20" i="28"/>
  <c r="J27" i="28"/>
  <c r="I27" i="28"/>
  <c r="BV20" i="28"/>
  <c r="F27" i="28"/>
  <c r="E27" i="28"/>
  <c r="BR20" i="28"/>
  <c r="B27" i="28"/>
  <c r="AP14" i="28"/>
  <c r="AL14" i="28"/>
  <c r="AC14" i="28"/>
  <c r="AU13" i="28"/>
  <c r="AJ117" i="28"/>
  <c r="AG13" i="28"/>
  <c r="K13" i="28"/>
  <c r="BR12" i="28"/>
  <c r="AD116" i="28"/>
  <c r="X103" i="28"/>
  <c r="BI11" i="28"/>
  <c r="Q115" i="28"/>
  <c r="AV11" i="28"/>
  <c r="BX10" i="28"/>
  <c r="AO114" i="28"/>
  <c r="F114" i="28"/>
  <c r="BV9" i="28"/>
  <c r="BE9" i="28"/>
  <c r="AD113" i="28"/>
  <c r="M100" i="28"/>
  <c r="AK112" i="28"/>
  <c r="S112" i="28"/>
  <c r="B99" i="28"/>
  <c r="BR7" i="28"/>
  <c r="AZ7" i="28"/>
  <c r="Z98" i="28"/>
  <c r="BX117" i="27"/>
  <c r="BW117" i="27"/>
  <c r="BM117" i="27"/>
  <c r="BL117" i="27"/>
  <c r="BB117" i="27"/>
  <c r="BA117" i="27"/>
  <c r="AQ117" i="27"/>
  <c r="AP117" i="27"/>
  <c r="AF117" i="27"/>
  <c r="AE117" i="27"/>
  <c r="U117" i="27"/>
  <c r="T117" i="27"/>
  <c r="N117" i="27"/>
  <c r="J117" i="27"/>
  <c r="I117" i="27"/>
  <c r="BX116" i="27"/>
  <c r="BM116" i="27"/>
  <c r="BB116" i="27"/>
  <c r="AQ116" i="27"/>
  <c r="AF116" i="27"/>
  <c r="U116" i="27"/>
  <c r="J116" i="27"/>
  <c r="AP114" i="27"/>
  <c r="Y114" i="27"/>
  <c r="G114" i="27"/>
  <c r="AE113" i="27"/>
  <c r="N113" i="27"/>
  <c r="AL112" i="27"/>
  <c r="T112" i="27"/>
  <c r="C112" i="27"/>
  <c r="AA111" i="27"/>
  <c r="I111" i="27"/>
  <c r="H100" i="27"/>
  <c r="O99" i="27"/>
  <c r="AI91" i="27"/>
  <c r="X91" i="27"/>
  <c r="M91" i="27"/>
  <c r="B91" i="27"/>
  <c r="AM90" i="27"/>
  <c r="S90" i="27"/>
  <c r="AP89" i="27"/>
  <c r="Y89" i="27"/>
  <c r="G89" i="27"/>
  <c r="AE88" i="27"/>
  <c r="N88" i="27"/>
  <c r="AL87" i="27"/>
  <c r="T87" i="27"/>
  <c r="C87" i="27"/>
  <c r="AA86" i="27"/>
  <c r="I86" i="27"/>
  <c r="P85" i="27"/>
  <c r="AL78" i="27"/>
  <c r="P78" i="27"/>
  <c r="N77" i="27"/>
  <c r="AK76" i="27"/>
  <c r="S76" i="27"/>
  <c r="B76" i="27"/>
  <c r="AQ75" i="27"/>
  <c r="Z75" i="27"/>
  <c r="H75" i="27"/>
  <c r="AF74" i="27"/>
  <c r="O74" i="27"/>
  <c r="AM73" i="27"/>
  <c r="U73" i="27"/>
  <c r="D73" i="27"/>
  <c r="AB72" i="27"/>
  <c r="J72" i="27"/>
  <c r="AZ65" i="27"/>
  <c r="AO91" i="27"/>
  <c r="AL91" i="27"/>
  <c r="AJ91" i="27"/>
  <c r="BJ65" i="27"/>
  <c r="BI65" i="27"/>
  <c r="BF65" i="27"/>
  <c r="BF91" i="27" s="1"/>
  <c r="BE65" i="27"/>
  <c r="BU65" i="27"/>
  <c r="BT65" i="27"/>
  <c r="BQ65" i="27"/>
  <c r="BP65" i="27"/>
  <c r="BP91" i="27" s="1"/>
  <c r="BT64" i="27"/>
  <c r="AX64" i="27"/>
  <c r="AT64" i="27"/>
  <c r="AT90" i="27" s="1"/>
  <c r="BI64" i="27"/>
  <c r="AL90" i="27"/>
  <c r="AK90" i="27"/>
  <c r="AJ90" i="27"/>
  <c r="AI90" i="27"/>
  <c r="AD90" i="27"/>
  <c r="AC90" i="27"/>
  <c r="Z90" i="27"/>
  <c r="Y90" i="27"/>
  <c r="X90" i="27"/>
  <c r="BK64" i="27"/>
  <c r="BG64" i="27"/>
  <c r="BG90" i="27" s="1"/>
  <c r="N90" i="27"/>
  <c r="M90" i="27"/>
  <c r="BA64" i="27"/>
  <c r="F90" i="27"/>
  <c r="BS64" i="27"/>
  <c r="BR63" i="27"/>
  <c r="AZ63" i="27"/>
  <c r="AQ89" i="27"/>
  <c r="AN89" i="27"/>
  <c r="AM89" i="27"/>
  <c r="AL89" i="27"/>
  <c r="AK89" i="27"/>
  <c r="AJ89" i="27"/>
  <c r="AD89" i="27"/>
  <c r="AC89" i="27"/>
  <c r="Z89" i="27"/>
  <c r="X89" i="27"/>
  <c r="T89" i="27"/>
  <c r="R89" i="27"/>
  <c r="BH63" i="27"/>
  <c r="BH89" i="27" s="1"/>
  <c r="O89" i="27"/>
  <c r="N89" i="27"/>
  <c r="H89" i="27"/>
  <c r="BU63" i="27"/>
  <c r="E89" i="27"/>
  <c r="D89" i="27"/>
  <c r="C89" i="27"/>
  <c r="B89" i="27"/>
  <c r="BP62" i="27"/>
  <c r="AX62" i="27"/>
  <c r="AN88" i="27"/>
  <c r="AM88" i="27"/>
  <c r="AL88" i="27"/>
  <c r="AK88" i="27"/>
  <c r="AI88" i="27"/>
  <c r="AF88" i="27"/>
  <c r="AB88" i="27"/>
  <c r="AA88" i="27"/>
  <c r="Z88" i="27"/>
  <c r="Y88" i="27"/>
  <c r="S88" i="27"/>
  <c r="BJ62" i="27"/>
  <c r="Q88" i="27"/>
  <c r="P88" i="27"/>
  <c r="O88" i="27"/>
  <c r="BF62" i="27"/>
  <c r="BF88" i="27" s="1"/>
  <c r="M88" i="27"/>
  <c r="J88" i="27"/>
  <c r="I88" i="27"/>
  <c r="F88" i="27"/>
  <c r="BS62" i="27"/>
  <c r="D88" i="27"/>
  <c r="C88" i="27"/>
  <c r="BM61" i="27"/>
  <c r="AQ87" i="27"/>
  <c r="AP87" i="27"/>
  <c r="AM87" i="27"/>
  <c r="AK87" i="27"/>
  <c r="AJ87" i="27"/>
  <c r="AC87" i="27"/>
  <c r="X87" i="27"/>
  <c r="U87" i="27"/>
  <c r="BL61" i="27"/>
  <c r="Q87" i="27"/>
  <c r="P87" i="27"/>
  <c r="O87" i="27"/>
  <c r="N87" i="27"/>
  <c r="H87" i="27"/>
  <c r="BU61" i="27"/>
  <c r="D87" i="27"/>
  <c r="BQ61" i="27"/>
  <c r="B87" i="27"/>
  <c r="BK60" i="27"/>
  <c r="AO86" i="27"/>
  <c r="AN86" i="27"/>
  <c r="AK86" i="27"/>
  <c r="AJ86" i="27"/>
  <c r="AI86" i="27"/>
  <c r="AF86" i="27"/>
  <c r="AE86" i="27"/>
  <c r="AB86" i="27"/>
  <c r="S86" i="27"/>
  <c r="BJ60" i="27"/>
  <c r="O86" i="27"/>
  <c r="BF60" i="27"/>
  <c r="M86" i="27"/>
  <c r="BW60" i="27"/>
  <c r="E86" i="27"/>
  <c r="AP66" i="27"/>
  <c r="AL66" i="27"/>
  <c r="AC66" i="27"/>
  <c r="Y66" i="27"/>
  <c r="T85" i="27"/>
  <c r="Q85" i="27"/>
  <c r="AZ59" i="27"/>
  <c r="G66" i="27"/>
  <c r="BR59" i="27"/>
  <c r="C66" i="27"/>
  <c r="AO53" i="27"/>
  <c r="AK53" i="27"/>
  <c r="AF53" i="27"/>
  <c r="AB53" i="27"/>
  <c r="X53" i="27"/>
  <c r="J53" i="27"/>
  <c r="F53" i="27"/>
  <c r="AO78" i="27"/>
  <c r="AN78" i="27"/>
  <c r="AM78" i="27"/>
  <c r="AK78" i="27"/>
  <c r="AJ78" i="27"/>
  <c r="AB78" i="27"/>
  <c r="AA78" i="27"/>
  <c r="S78" i="27"/>
  <c r="R78" i="27"/>
  <c r="BH52" i="27"/>
  <c r="O78" i="27"/>
  <c r="N78" i="27"/>
  <c r="F78" i="27"/>
  <c r="BS52" i="27"/>
  <c r="C78" i="27"/>
  <c r="BU51" i="27"/>
  <c r="BA51" i="27"/>
  <c r="AP77" i="27"/>
  <c r="AM77" i="27"/>
  <c r="AL77" i="27"/>
  <c r="AJ77" i="27"/>
  <c r="AI77" i="27"/>
  <c r="AC77" i="27"/>
  <c r="AB77" i="27"/>
  <c r="Y77" i="27"/>
  <c r="BJ51" i="27"/>
  <c r="Q77" i="27"/>
  <c r="P77" i="27"/>
  <c r="BF51" i="27"/>
  <c r="BF77" i="27" s="1"/>
  <c r="M77" i="27"/>
  <c r="H77" i="27"/>
  <c r="AV51" i="27"/>
  <c r="B77" i="27"/>
  <c r="AQ76" i="27"/>
  <c r="AP76" i="27"/>
  <c r="AO76" i="27"/>
  <c r="AL76" i="27"/>
  <c r="AJ76" i="27"/>
  <c r="AI76" i="27"/>
  <c r="AF76" i="27"/>
  <c r="AC76" i="27"/>
  <c r="AB76" i="27"/>
  <c r="Y76" i="27"/>
  <c r="X76" i="27"/>
  <c r="U76" i="27"/>
  <c r="T76" i="27"/>
  <c r="BK50" i="27"/>
  <c r="P76" i="27"/>
  <c r="O76" i="27"/>
  <c r="N76" i="27"/>
  <c r="M76" i="27"/>
  <c r="BX50" i="27"/>
  <c r="BX76" i="27" s="1"/>
  <c r="G76" i="27"/>
  <c r="BT50" i="27"/>
  <c r="C76" i="27"/>
  <c r="BP50" i="27"/>
  <c r="BJ49" i="27"/>
  <c r="AN75" i="27"/>
  <c r="AM75" i="27"/>
  <c r="AJ75" i="27"/>
  <c r="AI75" i="27"/>
  <c r="AE75" i="27"/>
  <c r="AD75" i="27"/>
  <c r="AA75" i="27"/>
  <c r="X75" i="27"/>
  <c r="U75" i="27"/>
  <c r="R75" i="27"/>
  <c r="BI49" i="27"/>
  <c r="N75" i="27"/>
  <c r="BE49" i="27"/>
  <c r="I75" i="27"/>
  <c r="BV49" i="27"/>
  <c r="E75" i="27"/>
  <c r="D75" i="27"/>
  <c r="B75" i="27"/>
  <c r="BQ48" i="27"/>
  <c r="AY48" i="27"/>
  <c r="AP74" i="27"/>
  <c r="AO74" i="27"/>
  <c r="AL74" i="27"/>
  <c r="AK74" i="27"/>
  <c r="AC74" i="27"/>
  <c r="AB74" i="27"/>
  <c r="Y74" i="27"/>
  <c r="X74" i="27"/>
  <c r="T74" i="27"/>
  <c r="BK48" i="27"/>
  <c r="P74" i="27"/>
  <c r="BG48" i="27"/>
  <c r="J74" i="27"/>
  <c r="G74" i="27"/>
  <c r="BT48" i="27"/>
  <c r="C74" i="27"/>
  <c r="BP48" i="27"/>
  <c r="BW47" i="27"/>
  <c r="BF47" i="27"/>
  <c r="AQ73" i="27"/>
  <c r="AN73" i="27"/>
  <c r="AJ73" i="27"/>
  <c r="AI73" i="27"/>
  <c r="AE73" i="27"/>
  <c r="AD73" i="27"/>
  <c r="AA73" i="27"/>
  <c r="Z73" i="27"/>
  <c r="BM47" i="27"/>
  <c r="R73" i="27"/>
  <c r="Q73" i="27"/>
  <c r="N73" i="27"/>
  <c r="BE47" i="27"/>
  <c r="I73" i="27"/>
  <c r="BV47" i="27"/>
  <c r="E73" i="27"/>
  <c r="BR47" i="27"/>
  <c r="BQ46" i="27"/>
  <c r="BL46" i="27"/>
  <c r="AY46" i="27"/>
  <c r="AU46" i="27"/>
  <c r="AO72" i="27"/>
  <c r="AK72" i="27"/>
  <c r="AF72" i="27"/>
  <c r="X72" i="27"/>
  <c r="BK46" i="27"/>
  <c r="BG46" i="27"/>
  <c r="BX46" i="27"/>
  <c r="F72" i="27"/>
  <c r="BP46" i="27"/>
  <c r="AN40" i="27"/>
  <c r="AJ40" i="27"/>
  <c r="AE40" i="27"/>
  <c r="R40" i="27"/>
  <c r="I40" i="27"/>
  <c r="E40" i="27"/>
  <c r="BH39" i="27"/>
  <c r="AM91" i="27"/>
  <c r="AR39" i="27"/>
  <c r="AB91" i="27"/>
  <c r="AA40" i="27"/>
  <c r="BK39" i="27"/>
  <c r="BJ39" i="27"/>
  <c r="Q91" i="27"/>
  <c r="V39" i="27"/>
  <c r="BG39" i="27"/>
  <c r="BF39" i="27"/>
  <c r="BE39" i="27"/>
  <c r="BV39" i="27"/>
  <c r="BU39" i="27"/>
  <c r="F91" i="27"/>
  <c r="BS39" i="27"/>
  <c r="BR39" i="27"/>
  <c r="BQ39" i="27"/>
  <c r="BP39" i="27"/>
  <c r="BT38" i="27"/>
  <c r="BP38" i="27"/>
  <c r="AV38" i="27"/>
  <c r="AP116" i="27"/>
  <c r="AR38" i="27"/>
  <c r="AG38" i="27"/>
  <c r="BL38" i="27"/>
  <c r="BK38" i="27"/>
  <c r="BI38" i="27"/>
  <c r="BH38" i="27"/>
  <c r="BG38" i="27"/>
  <c r="BE38" i="27"/>
  <c r="BW38" i="27"/>
  <c r="BV38" i="27"/>
  <c r="AY38" i="27"/>
  <c r="AX38" i="27"/>
  <c r="BS38" i="27"/>
  <c r="BR38" i="27"/>
  <c r="AU38" i="27"/>
  <c r="AT38" i="27"/>
  <c r="BP37" i="27"/>
  <c r="AX37" i="27"/>
  <c r="BX37" i="27"/>
  <c r="BT37" i="27"/>
  <c r="AG37" i="27"/>
  <c r="BM37" i="27"/>
  <c r="BL37" i="27"/>
  <c r="BK37" i="27"/>
  <c r="BJ37" i="27"/>
  <c r="BI37" i="27"/>
  <c r="BH37" i="27"/>
  <c r="BG37" i="27"/>
  <c r="BF37" i="27"/>
  <c r="V37" i="27"/>
  <c r="BW37" i="27"/>
  <c r="BU37" i="27"/>
  <c r="F115" i="27"/>
  <c r="BS37" i="27"/>
  <c r="BQ37" i="27"/>
  <c r="K37" i="27"/>
  <c r="BM36" i="27"/>
  <c r="AR36" i="27"/>
  <c r="AZ36" i="27"/>
  <c r="BR36" i="27"/>
  <c r="BL36" i="27"/>
  <c r="BK36" i="27"/>
  <c r="BJ36" i="27"/>
  <c r="BI36" i="27"/>
  <c r="BH36" i="27"/>
  <c r="BG36" i="27"/>
  <c r="BF36" i="27"/>
  <c r="V36" i="27"/>
  <c r="BX36" i="27"/>
  <c r="BW36" i="27"/>
  <c r="BU36" i="27"/>
  <c r="BT36" i="27"/>
  <c r="BS36" i="27"/>
  <c r="BQ36" i="27"/>
  <c r="K36" i="27"/>
  <c r="BK35" i="27"/>
  <c r="AG35" i="27"/>
  <c r="BM35" i="27"/>
  <c r="BL35" i="27"/>
  <c r="BJ35" i="27"/>
  <c r="BI35" i="27"/>
  <c r="BH35" i="27"/>
  <c r="BG35" i="27"/>
  <c r="BF35" i="27"/>
  <c r="V35" i="27"/>
  <c r="BW35" i="27"/>
  <c r="BU35" i="27"/>
  <c r="BS35" i="27"/>
  <c r="BQ35" i="27"/>
  <c r="BM34" i="27"/>
  <c r="BI34" i="27"/>
  <c r="AR34" i="27"/>
  <c r="AZ34" i="27"/>
  <c r="BR34" i="27"/>
  <c r="BL34" i="27"/>
  <c r="BK34" i="27"/>
  <c r="BJ34" i="27"/>
  <c r="BH34" i="27"/>
  <c r="BG34" i="27"/>
  <c r="BF34" i="27"/>
  <c r="V34" i="27"/>
  <c r="BW34" i="27"/>
  <c r="BV34" i="27"/>
  <c r="BU34" i="27"/>
  <c r="BS34" i="27"/>
  <c r="BQ34" i="27"/>
  <c r="K34" i="27"/>
  <c r="BX33" i="27"/>
  <c r="BG33" i="27"/>
  <c r="AP40" i="27"/>
  <c r="AL40" i="27"/>
  <c r="AC40" i="27"/>
  <c r="Y40" i="27"/>
  <c r="T40" i="27"/>
  <c r="BJ33" i="27"/>
  <c r="P40" i="27"/>
  <c r="O40" i="27"/>
  <c r="BF33" i="27"/>
  <c r="BW33" i="27"/>
  <c r="G40" i="27"/>
  <c r="BS33" i="27"/>
  <c r="C40" i="27"/>
  <c r="AM27" i="27"/>
  <c r="U27" i="27"/>
  <c r="BG26" i="27"/>
  <c r="BK26" i="27"/>
  <c r="AG26" i="27"/>
  <c r="BJ26" i="27"/>
  <c r="BI26" i="27"/>
  <c r="BH26" i="27"/>
  <c r="BF26" i="27"/>
  <c r="BE26" i="27"/>
  <c r="BT26" i="27"/>
  <c r="BS26" i="27"/>
  <c r="BP26" i="27"/>
  <c r="BW25" i="27"/>
  <c r="BV25" i="27"/>
  <c r="BL25" i="27"/>
  <c r="BE25" i="27"/>
  <c r="AU25" i="27"/>
  <c r="AT25" i="27"/>
  <c r="AR25" i="27"/>
  <c r="BR25" i="27"/>
  <c r="AG25" i="27"/>
  <c r="BK25" i="27"/>
  <c r="BJ25" i="27"/>
  <c r="BI25" i="27"/>
  <c r="BS25" i="27"/>
  <c r="BG25" i="27"/>
  <c r="BF25" i="27"/>
  <c r="V25" i="27"/>
  <c r="BA25" i="27"/>
  <c r="AZ25" i="27"/>
  <c r="BT25" i="27"/>
  <c r="AW25" i="27"/>
  <c r="AV25" i="27"/>
  <c r="BP25" i="27"/>
  <c r="BV24" i="27"/>
  <c r="BM24" i="27"/>
  <c r="BE24" i="27"/>
  <c r="BI24" i="27"/>
  <c r="AR24" i="27"/>
  <c r="BL24" i="27"/>
  <c r="BK24" i="27"/>
  <c r="BJ24" i="27"/>
  <c r="BH24" i="27"/>
  <c r="BG24" i="27"/>
  <c r="BF24" i="27"/>
  <c r="BX24" i="27"/>
  <c r="BA24" i="27"/>
  <c r="AZ24" i="27"/>
  <c r="BT24" i="27"/>
  <c r="BS24" i="27"/>
  <c r="BR24" i="27"/>
  <c r="BP24" i="27"/>
  <c r="AG23" i="27"/>
  <c r="BM23" i="27"/>
  <c r="BL23" i="27"/>
  <c r="BK23" i="27"/>
  <c r="BJ23" i="27"/>
  <c r="BI23" i="27"/>
  <c r="BH23" i="27"/>
  <c r="BG23" i="27"/>
  <c r="BF23" i="27"/>
  <c r="BE23" i="27"/>
  <c r="BB23" i="27"/>
  <c r="BU23" i="27"/>
  <c r="AU23" i="27"/>
  <c r="BS22" i="27"/>
  <c r="BR22" i="27"/>
  <c r="BI22" i="27"/>
  <c r="BA22" i="27"/>
  <c r="AZ22" i="27"/>
  <c r="AQ27" i="27"/>
  <c r="BJ22" i="27"/>
  <c r="AR22" i="27"/>
  <c r="Z27" i="27"/>
  <c r="AG22" i="27"/>
  <c r="BM22" i="27"/>
  <c r="BL22" i="27"/>
  <c r="BK22" i="27"/>
  <c r="BH22" i="27"/>
  <c r="BG22" i="27"/>
  <c r="BF22" i="27"/>
  <c r="BE22" i="27"/>
  <c r="BX22" i="27"/>
  <c r="BW22" i="27"/>
  <c r="BV22" i="27"/>
  <c r="BU22" i="27"/>
  <c r="BT22" i="27"/>
  <c r="AW22" i="27"/>
  <c r="AV22" i="27"/>
  <c r="BQ22" i="27"/>
  <c r="BP22" i="27"/>
  <c r="BU21" i="27"/>
  <c r="BT21" i="27"/>
  <c r="BL21" i="27"/>
  <c r="BK21" i="27"/>
  <c r="BB21" i="27"/>
  <c r="AU21" i="27"/>
  <c r="AT21" i="27"/>
  <c r="AR21" i="27"/>
  <c r="AG21" i="27"/>
  <c r="BM21" i="27"/>
  <c r="BJ21" i="27"/>
  <c r="BI21" i="27"/>
  <c r="BH21" i="27"/>
  <c r="BG21" i="27"/>
  <c r="BF21" i="27"/>
  <c r="BE21" i="27"/>
  <c r="BX21" i="27"/>
  <c r="BW21" i="27"/>
  <c r="BV21" i="27"/>
  <c r="AY21" i="27"/>
  <c r="AX21" i="27"/>
  <c r="BS21" i="27"/>
  <c r="BR21" i="27"/>
  <c r="BQ21" i="27"/>
  <c r="K21" i="27"/>
  <c r="BM20" i="27"/>
  <c r="BE20" i="27"/>
  <c r="AV20" i="27"/>
  <c r="AO27" i="27"/>
  <c r="AK27" i="27"/>
  <c r="AI27" i="27"/>
  <c r="AF27" i="27"/>
  <c r="AE27" i="27"/>
  <c r="AD27" i="27"/>
  <c r="AB27" i="27"/>
  <c r="AA27" i="27"/>
  <c r="X27" i="27"/>
  <c r="Q27" i="27"/>
  <c r="M27" i="27"/>
  <c r="I27" i="27"/>
  <c r="E27" i="27"/>
  <c r="BR20" i="27"/>
  <c r="AO14" i="27"/>
  <c r="AF14" i="27"/>
  <c r="X14" i="27"/>
  <c r="F14" i="27"/>
  <c r="BI13" i="27"/>
  <c r="AC117" i="27"/>
  <c r="N104" i="27"/>
  <c r="G117" i="27"/>
  <c r="BV12" i="27"/>
  <c r="BU12" i="27"/>
  <c r="BL12" i="27"/>
  <c r="BL116" i="27" s="1"/>
  <c r="BK12" i="27"/>
  <c r="BA12" i="27"/>
  <c r="AT12" i="27"/>
  <c r="AT116" i="27" s="1"/>
  <c r="AP103" i="27"/>
  <c r="Z116" i="27"/>
  <c r="P103" i="27"/>
  <c r="F103" i="27"/>
  <c r="BU11" i="27"/>
  <c r="BL11" i="27"/>
  <c r="AU11" i="27"/>
  <c r="AO102" i="27"/>
  <c r="AD115" i="27"/>
  <c r="X102" i="27"/>
  <c r="BH11" i="27"/>
  <c r="AY11" i="27"/>
  <c r="F102" i="27"/>
  <c r="BQ11" i="27"/>
  <c r="BF10" i="27"/>
  <c r="AW10" i="27"/>
  <c r="AK114" i="27"/>
  <c r="BJ10" i="27"/>
  <c r="BH9" i="27"/>
  <c r="AY9" i="27"/>
  <c r="AQ113" i="27"/>
  <c r="Z113" i="27"/>
  <c r="H113" i="27"/>
  <c r="BT8" i="27"/>
  <c r="BS8" i="27"/>
  <c r="BB8" i="27"/>
  <c r="BA8" i="27"/>
  <c r="AT8" i="27"/>
  <c r="AF112" i="27"/>
  <c r="O112" i="27"/>
  <c r="J14" i="27"/>
  <c r="B14" i="27"/>
  <c r="BU7" i="27"/>
  <c r="BL7" i="27"/>
  <c r="AU7" i="27"/>
  <c r="AM98" i="27"/>
  <c r="BH7" i="27"/>
  <c r="AY7" i="27"/>
  <c r="BQ7" i="27"/>
  <c r="BX117" i="26"/>
  <c r="BW117" i="26"/>
  <c r="BM117" i="26"/>
  <c r="BL117" i="26"/>
  <c r="BB117" i="26"/>
  <c r="BA117" i="26"/>
  <c r="AQ117" i="26"/>
  <c r="AP117" i="26"/>
  <c r="AN117" i="26"/>
  <c r="AF117" i="26"/>
  <c r="AE117" i="26"/>
  <c r="U117" i="26"/>
  <c r="T117" i="26"/>
  <c r="R117" i="26"/>
  <c r="J117" i="26"/>
  <c r="I117" i="26"/>
  <c r="BX116" i="26"/>
  <c r="BM116" i="26"/>
  <c r="BB116" i="26"/>
  <c r="AQ116" i="26"/>
  <c r="AO116" i="26"/>
  <c r="AF116" i="26"/>
  <c r="U116" i="26"/>
  <c r="P116" i="26"/>
  <c r="J116" i="26"/>
  <c r="AE115" i="26"/>
  <c r="AO114" i="26"/>
  <c r="X114" i="26"/>
  <c r="F114" i="26"/>
  <c r="AD113" i="26"/>
  <c r="M113" i="26"/>
  <c r="G113" i="26"/>
  <c r="AK112" i="26"/>
  <c r="S112" i="26"/>
  <c r="N112" i="26"/>
  <c r="B112" i="26"/>
  <c r="AQ111" i="26"/>
  <c r="Z111" i="26"/>
  <c r="H111" i="26"/>
  <c r="AJ104" i="26"/>
  <c r="N104" i="26"/>
  <c r="AD103" i="26"/>
  <c r="R103" i="26"/>
  <c r="AI102" i="26"/>
  <c r="X102" i="26"/>
  <c r="Q102" i="26"/>
  <c r="AO101" i="26"/>
  <c r="X101" i="26"/>
  <c r="F101" i="26"/>
  <c r="AD100" i="26"/>
  <c r="M100" i="26"/>
  <c r="AQ99" i="26"/>
  <c r="AK99" i="26"/>
  <c r="S99" i="26"/>
  <c r="B99" i="26"/>
  <c r="AQ98" i="26"/>
  <c r="Z98" i="26"/>
  <c r="H98" i="26"/>
  <c r="C98" i="26"/>
  <c r="X91" i="26"/>
  <c r="O91" i="26"/>
  <c r="F91" i="26"/>
  <c r="C91" i="26"/>
  <c r="B91" i="26"/>
  <c r="AN90" i="26"/>
  <c r="AM90" i="26"/>
  <c r="AJ90" i="26"/>
  <c r="AI90" i="26"/>
  <c r="Z90" i="26"/>
  <c r="Y90" i="26"/>
  <c r="P90" i="26"/>
  <c r="O90" i="26"/>
  <c r="I90" i="26"/>
  <c r="B90" i="26"/>
  <c r="AQ89" i="26"/>
  <c r="AP89" i="26"/>
  <c r="AM89" i="26"/>
  <c r="AL89" i="26"/>
  <c r="AI89" i="26"/>
  <c r="AC89" i="26"/>
  <c r="Z89" i="26"/>
  <c r="Y89" i="26"/>
  <c r="U89" i="26"/>
  <c r="Q89" i="26"/>
  <c r="P89" i="26"/>
  <c r="M89" i="26"/>
  <c r="D89" i="26"/>
  <c r="C89" i="26"/>
  <c r="AO88" i="26"/>
  <c r="AN88" i="26"/>
  <c r="AK88" i="26"/>
  <c r="AJ88" i="26"/>
  <c r="AF88" i="26"/>
  <c r="AB88" i="26"/>
  <c r="AA88" i="26"/>
  <c r="X88" i="26"/>
  <c r="R88" i="26"/>
  <c r="O88" i="26"/>
  <c r="N88" i="26"/>
  <c r="E88" i="26"/>
  <c r="B88" i="26"/>
  <c r="AQ87" i="26"/>
  <c r="AM87" i="26"/>
  <c r="AL87" i="26"/>
  <c r="AI87" i="26"/>
  <c r="Z87" i="26"/>
  <c r="Y87" i="26"/>
  <c r="Q87" i="26"/>
  <c r="P87" i="26"/>
  <c r="M87" i="26"/>
  <c r="D87" i="26"/>
  <c r="C87" i="26"/>
  <c r="AN86" i="26"/>
  <c r="AK86" i="26"/>
  <c r="AJ86" i="26"/>
  <c r="AA86" i="26"/>
  <c r="X86" i="26"/>
  <c r="O86" i="26"/>
  <c r="N86" i="26"/>
  <c r="B86" i="26"/>
  <c r="AM85" i="26"/>
  <c r="AL85" i="26"/>
  <c r="AI85" i="26"/>
  <c r="AC85" i="26"/>
  <c r="Z85" i="26"/>
  <c r="Y85" i="26"/>
  <c r="Q85" i="26"/>
  <c r="P85" i="26"/>
  <c r="M85" i="26"/>
  <c r="D85" i="26"/>
  <c r="C85" i="26"/>
  <c r="AM78" i="26"/>
  <c r="AL78" i="26"/>
  <c r="AI78" i="26"/>
  <c r="AA78" i="26"/>
  <c r="X78" i="26"/>
  <c r="Q78" i="26"/>
  <c r="P78" i="26"/>
  <c r="M78" i="26"/>
  <c r="B78" i="26"/>
  <c r="AP77" i="26"/>
  <c r="AM77" i="26"/>
  <c r="AL77" i="26"/>
  <c r="AI77" i="26"/>
  <c r="AB77" i="26"/>
  <c r="Y77" i="26"/>
  <c r="X77" i="26"/>
  <c r="O77" i="26"/>
  <c r="N77" i="26"/>
  <c r="AP76" i="26"/>
  <c r="AO76" i="26"/>
  <c r="AL76" i="26"/>
  <c r="AK76" i="26"/>
  <c r="AF76" i="26"/>
  <c r="Y76" i="26"/>
  <c r="X76" i="26"/>
  <c r="T76" i="26"/>
  <c r="P76" i="26"/>
  <c r="O76" i="26"/>
  <c r="J76" i="26"/>
  <c r="C76" i="26"/>
  <c r="B76" i="26"/>
  <c r="AQ75" i="26"/>
  <c r="AM75" i="26"/>
  <c r="AJ75" i="26"/>
  <c r="AI75" i="26"/>
  <c r="U75" i="26"/>
  <c r="N75" i="26"/>
  <c r="M75" i="26"/>
  <c r="X74" i="26"/>
  <c r="S74" i="26"/>
  <c r="B74" i="26"/>
  <c r="AQ73" i="26"/>
  <c r="Z73" i="26"/>
  <c r="M73" i="26"/>
  <c r="H73" i="26"/>
  <c r="AF72" i="26"/>
  <c r="O72" i="26"/>
  <c r="AQ66" i="26"/>
  <c r="AM66" i="26"/>
  <c r="AI66" i="26"/>
  <c r="Z66" i="26"/>
  <c r="U66" i="26"/>
  <c r="BG65" i="26"/>
  <c r="BG91" i="26" s="1"/>
  <c r="AO91" i="26"/>
  <c r="AN91" i="26"/>
  <c r="AM91" i="26"/>
  <c r="AL91" i="26"/>
  <c r="AR65" i="26"/>
  <c r="AJ91" i="26"/>
  <c r="AI91" i="26"/>
  <c r="AD91" i="26"/>
  <c r="AA91" i="26"/>
  <c r="Y91" i="26"/>
  <c r="S91" i="26"/>
  <c r="P91" i="26"/>
  <c r="V65" i="26"/>
  <c r="N91" i="26"/>
  <c r="M91" i="26"/>
  <c r="BT65" i="26"/>
  <c r="E91" i="26"/>
  <c r="D66" i="26"/>
  <c r="BQ65" i="26"/>
  <c r="BP65" i="26"/>
  <c r="BW64" i="26"/>
  <c r="BS64" i="26"/>
  <c r="BE64" i="26"/>
  <c r="BE90" i="26" s="1"/>
  <c r="AY64" i="26"/>
  <c r="AP90" i="26"/>
  <c r="AO90" i="26"/>
  <c r="AL90" i="26"/>
  <c r="AK90" i="26"/>
  <c r="AE90" i="26"/>
  <c r="AB90" i="26"/>
  <c r="AA90" i="26"/>
  <c r="X90" i="26"/>
  <c r="BL64" i="26"/>
  <c r="BK64" i="26"/>
  <c r="R90" i="26"/>
  <c r="BH64" i="26"/>
  <c r="BH90" i="26" s="1"/>
  <c r="BG64" i="26"/>
  <c r="BG90" i="26" s="1"/>
  <c r="N90" i="26"/>
  <c r="BA64" i="26"/>
  <c r="H90" i="26"/>
  <c r="AX64" i="26"/>
  <c r="AW64" i="26"/>
  <c r="AW90" i="26" s="1"/>
  <c r="D90" i="26"/>
  <c r="AT64" i="26"/>
  <c r="BF63" i="26"/>
  <c r="BF89" i="26" s="1"/>
  <c r="AO89" i="26"/>
  <c r="AN89" i="26"/>
  <c r="AK89" i="26"/>
  <c r="AJ89" i="26"/>
  <c r="AF89" i="26"/>
  <c r="AE89" i="26"/>
  <c r="AB89" i="26"/>
  <c r="AA89" i="26"/>
  <c r="X89" i="26"/>
  <c r="BM63" i="26"/>
  <c r="BM89" i="26" s="1"/>
  <c r="BL63" i="26"/>
  <c r="S89" i="26"/>
  <c r="R89" i="26"/>
  <c r="BI63" i="26"/>
  <c r="BI89" i="26" s="1"/>
  <c r="BH63" i="26"/>
  <c r="BH89" i="26" s="1"/>
  <c r="O89" i="26"/>
  <c r="N89" i="26"/>
  <c r="BE63" i="26"/>
  <c r="BE89" i="26" s="1"/>
  <c r="J89" i="26"/>
  <c r="BV63" i="26"/>
  <c r="BU63" i="26"/>
  <c r="F89" i="26"/>
  <c r="BR63" i="26"/>
  <c r="BR89" i="26" s="1"/>
  <c r="B89" i="26"/>
  <c r="AQ88" i="26"/>
  <c r="AP88" i="26"/>
  <c r="AM88" i="26"/>
  <c r="AL88" i="26"/>
  <c r="AI88" i="26"/>
  <c r="AD88" i="26"/>
  <c r="AC88" i="26"/>
  <c r="Z88" i="26"/>
  <c r="Y88" i="26"/>
  <c r="U88" i="26"/>
  <c r="BK62" i="26"/>
  <c r="BJ62" i="26"/>
  <c r="Q88" i="26"/>
  <c r="P88" i="26"/>
  <c r="BG62" i="26"/>
  <c r="BG88" i="26" s="1"/>
  <c r="BF62" i="26"/>
  <c r="BF88" i="26" s="1"/>
  <c r="M88" i="26"/>
  <c r="BX62" i="26"/>
  <c r="H88" i="26"/>
  <c r="BT62" i="26"/>
  <c r="D88" i="26"/>
  <c r="BP62" i="26"/>
  <c r="BP88" i="26" s="1"/>
  <c r="AW61" i="26"/>
  <c r="AO87" i="26"/>
  <c r="AN87" i="26"/>
  <c r="AK87" i="26"/>
  <c r="AJ87" i="26"/>
  <c r="AF87" i="26"/>
  <c r="AE87" i="26"/>
  <c r="AB87" i="26"/>
  <c r="AA87" i="26"/>
  <c r="X87" i="26"/>
  <c r="BM61" i="26"/>
  <c r="BL61" i="26"/>
  <c r="S87" i="26"/>
  <c r="BI61" i="26"/>
  <c r="BI87" i="26" s="1"/>
  <c r="BH61" i="26"/>
  <c r="BH87" i="26" s="1"/>
  <c r="O87" i="26"/>
  <c r="BE61" i="26"/>
  <c r="BE87" i="26" s="1"/>
  <c r="J87" i="26"/>
  <c r="I87" i="26"/>
  <c r="BV61" i="26"/>
  <c r="F87" i="26"/>
  <c r="E87" i="26"/>
  <c r="BR61" i="26"/>
  <c r="BR87" i="26" s="1"/>
  <c r="B87" i="26"/>
  <c r="BU60" i="26"/>
  <c r="AQ86" i="26"/>
  <c r="AP86" i="26"/>
  <c r="AM86" i="26"/>
  <c r="AL86" i="26"/>
  <c r="AI86" i="26"/>
  <c r="AD86" i="26"/>
  <c r="AC86" i="26"/>
  <c r="Z86" i="26"/>
  <c r="Y86" i="26"/>
  <c r="U86" i="26"/>
  <c r="T86" i="26"/>
  <c r="BK60" i="26"/>
  <c r="BJ60" i="26"/>
  <c r="Q86" i="26"/>
  <c r="P86" i="26"/>
  <c r="BG60" i="26"/>
  <c r="BG86" i="26" s="1"/>
  <c r="BF60" i="26"/>
  <c r="BF86" i="26" s="1"/>
  <c r="M86" i="26"/>
  <c r="BX60" i="26"/>
  <c r="H86" i="26"/>
  <c r="G86" i="26"/>
  <c r="BT60" i="26"/>
  <c r="D86" i="26"/>
  <c r="C86" i="26"/>
  <c r="BP60" i="26"/>
  <c r="AO85" i="26"/>
  <c r="AK85" i="26"/>
  <c r="AF85" i="26"/>
  <c r="AB85" i="26"/>
  <c r="X85" i="26"/>
  <c r="BM59" i="26"/>
  <c r="S85" i="26"/>
  <c r="BI59" i="26"/>
  <c r="O85" i="26"/>
  <c r="BE59" i="26"/>
  <c r="J85" i="26"/>
  <c r="BV59" i="26"/>
  <c r="G66" i="26"/>
  <c r="F85" i="26"/>
  <c r="BR59" i="26"/>
  <c r="C66" i="26"/>
  <c r="B85" i="26"/>
  <c r="AP53" i="26"/>
  <c r="AL53" i="26"/>
  <c r="AC53" i="26"/>
  <c r="T53" i="26"/>
  <c r="P53" i="26"/>
  <c r="AY52" i="26"/>
  <c r="AO78" i="26"/>
  <c r="AN78" i="26"/>
  <c r="AK78" i="26"/>
  <c r="AJ78" i="26"/>
  <c r="AR52" i="26"/>
  <c r="AD78" i="26"/>
  <c r="AC78" i="26"/>
  <c r="Z78" i="26"/>
  <c r="Y78" i="26"/>
  <c r="AG52" i="26"/>
  <c r="S78" i="26"/>
  <c r="R78" i="26"/>
  <c r="BI52" i="26"/>
  <c r="BI78" i="26" s="1"/>
  <c r="BH52" i="26"/>
  <c r="BH78" i="26" s="1"/>
  <c r="O78" i="26"/>
  <c r="N78" i="26"/>
  <c r="BE52" i="26"/>
  <c r="H78" i="26"/>
  <c r="BT52" i="26"/>
  <c r="BS52" i="26"/>
  <c r="D78" i="26"/>
  <c r="BP52" i="26"/>
  <c r="BR51" i="26"/>
  <c r="BR77" i="26" s="1"/>
  <c r="BL51" i="26"/>
  <c r="AX51" i="26"/>
  <c r="AT51" i="26"/>
  <c r="AO77" i="26"/>
  <c r="AN77" i="26"/>
  <c r="AK77" i="26"/>
  <c r="AJ77" i="26"/>
  <c r="AR51" i="26"/>
  <c r="AE77" i="26"/>
  <c r="AD77" i="26"/>
  <c r="AA77" i="26"/>
  <c r="Z77" i="26"/>
  <c r="AG51" i="26"/>
  <c r="BK51" i="26"/>
  <c r="BJ51" i="26"/>
  <c r="Q77" i="26"/>
  <c r="BG51" i="26"/>
  <c r="BG77" i="26" s="1"/>
  <c r="BF51" i="26"/>
  <c r="BF77" i="26" s="1"/>
  <c r="M77" i="26"/>
  <c r="BA51" i="26"/>
  <c r="AZ51" i="26"/>
  <c r="G77" i="26"/>
  <c r="AW51" i="26"/>
  <c r="AV51" i="26"/>
  <c r="C77" i="26"/>
  <c r="BM50" i="26"/>
  <c r="BM76" i="26" s="1"/>
  <c r="AQ76" i="26"/>
  <c r="AN76" i="26"/>
  <c r="AM76" i="26"/>
  <c r="AJ76" i="26"/>
  <c r="AE76" i="26"/>
  <c r="AA76" i="26"/>
  <c r="U76" i="26"/>
  <c r="BL50" i="26"/>
  <c r="BL76" i="26" s="1"/>
  <c r="BK50" i="26"/>
  <c r="R76" i="26"/>
  <c r="Q76" i="26"/>
  <c r="BH50" i="26"/>
  <c r="BH76" i="26" s="1"/>
  <c r="BG50" i="26"/>
  <c r="BG76" i="26" s="1"/>
  <c r="N76" i="26"/>
  <c r="BX50" i="26"/>
  <c r="BX76" i="26" s="1"/>
  <c r="I76" i="26"/>
  <c r="H76" i="26"/>
  <c r="BU50" i="26"/>
  <c r="BT50" i="26"/>
  <c r="E76" i="26"/>
  <c r="D76" i="26"/>
  <c r="BQ50" i="26"/>
  <c r="K50" i="26"/>
  <c r="BK49" i="26"/>
  <c r="AP75" i="26"/>
  <c r="AO75" i="26"/>
  <c r="AL75" i="26"/>
  <c r="AK75" i="26"/>
  <c r="AF75" i="26"/>
  <c r="AC75" i="26"/>
  <c r="AB75" i="26"/>
  <c r="Y75" i="26"/>
  <c r="BM49" i="26"/>
  <c r="BM75" i="26" s="1"/>
  <c r="T75" i="26"/>
  <c r="S75" i="26"/>
  <c r="BJ49" i="26"/>
  <c r="BI49" i="26"/>
  <c r="P75" i="26"/>
  <c r="O75" i="26"/>
  <c r="BF49" i="26"/>
  <c r="BF75" i="26" s="1"/>
  <c r="V49" i="26"/>
  <c r="BW49" i="26"/>
  <c r="G75" i="26"/>
  <c r="BS49" i="26"/>
  <c r="C75" i="26"/>
  <c r="AN74" i="26"/>
  <c r="AM74" i="26"/>
  <c r="AJ74" i="26"/>
  <c r="AE74" i="26"/>
  <c r="AD74" i="26"/>
  <c r="AA74" i="26"/>
  <c r="Z74" i="26"/>
  <c r="U74" i="26"/>
  <c r="BL48" i="26"/>
  <c r="BK48" i="26"/>
  <c r="R74" i="26"/>
  <c r="Q74" i="26"/>
  <c r="BH48" i="26"/>
  <c r="BG48" i="26"/>
  <c r="N74" i="26"/>
  <c r="I74" i="26"/>
  <c r="H74" i="26"/>
  <c r="BU48" i="26"/>
  <c r="E74" i="26"/>
  <c r="D74" i="26"/>
  <c r="BQ48" i="26"/>
  <c r="K48" i="26"/>
  <c r="BX47" i="26"/>
  <c r="AP73" i="26"/>
  <c r="AO73" i="26"/>
  <c r="AL73" i="26"/>
  <c r="AK73" i="26"/>
  <c r="AR47" i="26"/>
  <c r="AF73" i="26"/>
  <c r="AC73" i="26"/>
  <c r="AB73" i="26"/>
  <c r="Y73" i="26"/>
  <c r="BM47" i="26"/>
  <c r="T73" i="26"/>
  <c r="BJ47" i="26"/>
  <c r="BI47" i="26"/>
  <c r="P73" i="26"/>
  <c r="BF47" i="26"/>
  <c r="J73" i="26"/>
  <c r="BW47" i="26"/>
  <c r="G73" i="26"/>
  <c r="F73" i="26"/>
  <c r="BS47" i="26"/>
  <c r="C73" i="26"/>
  <c r="BV46" i="26"/>
  <c r="BE46" i="26"/>
  <c r="AN72" i="26"/>
  <c r="AJ72" i="26"/>
  <c r="AF53" i="26"/>
  <c r="AE72" i="26"/>
  <c r="AB53" i="26"/>
  <c r="AA72" i="26"/>
  <c r="X53" i="26"/>
  <c r="BM46" i="26"/>
  <c r="BL46" i="26"/>
  <c r="R72" i="26"/>
  <c r="BH46" i="26"/>
  <c r="N72" i="26"/>
  <c r="I72" i="26"/>
  <c r="BU46" i="26"/>
  <c r="E72" i="26"/>
  <c r="BQ46" i="26"/>
  <c r="AO40" i="26"/>
  <c r="AK40" i="26"/>
  <c r="AF40" i="26"/>
  <c r="S40" i="26"/>
  <c r="J40" i="26"/>
  <c r="F40" i="26"/>
  <c r="B40" i="26"/>
  <c r="BE39" i="26"/>
  <c r="AR39" i="26"/>
  <c r="BK39" i="26"/>
  <c r="BJ39" i="26"/>
  <c r="BT39" i="26"/>
  <c r="BH39" i="26"/>
  <c r="BG39" i="26"/>
  <c r="BF39" i="26"/>
  <c r="V39" i="26"/>
  <c r="BV39" i="26"/>
  <c r="BU39" i="26"/>
  <c r="BS39" i="26"/>
  <c r="BR39" i="26"/>
  <c r="BQ39" i="26"/>
  <c r="K39" i="26"/>
  <c r="BQ38" i="26"/>
  <c r="BA38" i="26"/>
  <c r="AW38" i="26"/>
  <c r="AR38" i="26"/>
  <c r="AD90" i="26"/>
  <c r="T90" i="26"/>
  <c r="BV38" i="26"/>
  <c r="BJ38" i="26"/>
  <c r="BI38" i="26"/>
  <c r="BH38" i="26"/>
  <c r="BR38" i="26"/>
  <c r="BF38" i="26"/>
  <c r="BE38" i="26"/>
  <c r="BW38" i="26"/>
  <c r="AZ38" i="26"/>
  <c r="AY38" i="26"/>
  <c r="BT38" i="26"/>
  <c r="BS38" i="26"/>
  <c r="AV38" i="26"/>
  <c r="AU38" i="26"/>
  <c r="BP38" i="26"/>
  <c r="BQ37" i="26"/>
  <c r="AY37" i="26"/>
  <c r="BL37" i="26"/>
  <c r="AD89" i="26"/>
  <c r="BU37" i="26"/>
  <c r="BU89" i="26" s="1"/>
  <c r="AU37" i="26"/>
  <c r="BM37" i="26"/>
  <c r="T89" i="26"/>
  <c r="BK37" i="26"/>
  <c r="BJ37" i="26"/>
  <c r="BI37" i="26"/>
  <c r="BH37" i="26"/>
  <c r="BG37" i="26"/>
  <c r="BF37" i="26"/>
  <c r="V37" i="26"/>
  <c r="BX37" i="26"/>
  <c r="BW37" i="26"/>
  <c r="H89" i="26"/>
  <c r="G89" i="26"/>
  <c r="BT37" i="26"/>
  <c r="BS37" i="26"/>
  <c r="BR37" i="26"/>
  <c r="K37" i="26"/>
  <c r="BP37" i="26"/>
  <c r="BW36" i="26"/>
  <c r="BF36" i="26"/>
  <c r="BJ36" i="26"/>
  <c r="AJ114" i="26"/>
  <c r="AE88" i="26"/>
  <c r="AG36" i="26"/>
  <c r="BM36" i="26"/>
  <c r="BL36" i="26"/>
  <c r="S88" i="26"/>
  <c r="R114" i="26"/>
  <c r="BI36" i="26"/>
  <c r="BH36" i="26"/>
  <c r="BG36" i="26"/>
  <c r="V36" i="26"/>
  <c r="BE36" i="26"/>
  <c r="J88" i="26"/>
  <c r="BA36" i="26"/>
  <c r="BV36" i="26"/>
  <c r="BU36" i="26"/>
  <c r="F88" i="26"/>
  <c r="BS36" i="26"/>
  <c r="BR36" i="26"/>
  <c r="BQ36" i="26"/>
  <c r="K36" i="26"/>
  <c r="BQ35" i="26"/>
  <c r="BL35" i="26"/>
  <c r="AY35" i="26"/>
  <c r="AU35" i="26"/>
  <c r="AP113" i="26"/>
  <c r="AR35" i="26"/>
  <c r="AD87" i="26"/>
  <c r="AC87" i="26"/>
  <c r="Y113" i="26"/>
  <c r="U87" i="26"/>
  <c r="T87" i="26"/>
  <c r="BK35" i="26"/>
  <c r="BJ35" i="26"/>
  <c r="BI35" i="26"/>
  <c r="BH35" i="26"/>
  <c r="BG35" i="26"/>
  <c r="BF35" i="26"/>
  <c r="V35" i="26"/>
  <c r="BX35" i="26"/>
  <c r="BW35" i="26"/>
  <c r="H87" i="26"/>
  <c r="BU35" i="26"/>
  <c r="BT35" i="26"/>
  <c r="BS35" i="26"/>
  <c r="BR35" i="26"/>
  <c r="K35" i="26"/>
  <c r="BP35" i="26"/>
  <c r="BF34" i="26"/>
  <c r="AO86" i="26"/>
  <c r="AR34" i="26"/>
  <c r="AF86" i="26"/>
  <c r="AE112" i="26"/>
  <c r="AB86" i="26"/>
  <c r="AG34" i="26"/>
  <c r="BM34" i="26"/>
  <c r="BL34" i="26"/>
  <c r="S86" i="26"/>
  <c r="R86" i="26"/>
  <c r="BI34" i="26"/>
  <c r="BH34" i="26"/>
  <c r="BG34" i="26"/>
  <c r="V34" i="26"/>
  <c r="BE34" i="26"/>
  <c r="J86" i="26"/>
  <c r="BW34" i="26"/>
  <c r="BV34" i="26"/>
  <c r="F86" i="26"/>
  <c r="BS34" i="26"/>
  <c r="BR34" i="26"/>
  <c r="AQ40" i="26"/>
  <c r="AP85" i="26"/>
  <c r="AN40" i="26"/>
  <c r="AM40" i="26"/>
  <c r="AJ40" i="26"/>
  <c r="AI40" i="26"/>
  <c r="AE40" i="26"/>
  <c r="AD40" i="26"/>
  <c r="AA40" i="26"/>
  <c r="Z40" i="26"/>
  <c r="U40" i="26"/>
  <c r="BK33" i="26"/>
  <c r="Q40" i="26"/>
  <c r="P40" i="26"/>
  <c r="BG33" i="26"/>
  <c r="M40" i="26"/>
  <c r="BX33" i="26"/>
  <c r="H40" i="26"/>
  <c r="BT33" i="26"/>
  <c r="D40" i="26"/>
  <c r="BP33" i="26"/>
  <c r="AE27" i="26"/>
  <c r="N27" i="26"/>
  <c r="BS26" i="26"/>
  <c r="BH26" i="26"/>
  <c r="AW26" i="26"/>
  <c r="AR26" i="26"/>
  <c r="AG26" i="26"/>
  <c r="BK26" i="26"/>
  <c r="BJ26" i="26"/>
  <c r="BG26" i="26"/>
  <c r="BF26" i="26"/>
  <c r="V26" i="26"/>
  <c r="BV26" i="26"/>
  <c r="BU26" i="26"/>
  <c r="E78" i="26"/>
  <c r="BR26" i="26"/>
  <c r="BQ26" i="26"/>
  <c r="BQ25" i="26"/>
  <c r="BJ25" i="26"/>
  <c r="BG25" i="26"/>
  <c r="BF25" i="26"/>
  <c r="AZ25" i="26"/>
  <c r="AR25" i="26"/>
  <c r="AC77" i="26"/>
  <c r="BT25" i="26"/>
  <c r="Y103" i="26"/>
  <c r="BP25" i="26"/>
  <c r="BL25" i="26"/>
  <c r="S77" i="26"/>
  <c r="BU25" i="26"/>
  <c r="BI25" i="26"/>
  <c r="BH25" i="26"/>
  <c r="BE25" i="26"/>
  <c r="BV25" i="26"/>
  <c r="AY25" i="26"/>
  <c r="AX25" i="26"/>
  <c r="BR25" i="26"/>
  <c r="AU25" i="26"/>
  <c r="AT25" i="26"/>
  <c r="BT24" i="26"/>
  <c r="BQ24" i="26"/>
  <c r="BK24" i="26"/>
  <c r="BH24" i="26"/>
  <c r="BB24" i="26"/>
  <c r="AY24" i="26"/>
  <c r="AT24" i="26"/>
  <c r="AR24" i="26"/>
  <c r="AC76" i="26"/>
  <c r="AB76" i="26"/>
  <c r="AG24" i="26"/>
  <c r="BM24" i="26"/>
  <c r="BL24" i="26"/>
  <c r="S76" i="26"/>
  <c r="BJ24" i="26"/>
  <c r="BI24" i="26"/>
  <c r="BG24" i="26"/>
  <c r="BF24" i="26"/>
  <c r="BX24" i="26"/>
  <c r="BV24" i="26"/>
  <c r="F76" i="26"/>
  <c r="BR24" i="26"/>
  <c r="AU24" i="26"/>
  <c r="BP24" i="26"/>
  <c r="BS23" i="26"/>
  <c r="BA23" i="26"/>
  <c r="AE75" i="26"/>
  <c r="AD75" i="26"/>
  <c r="AA75" i="26"/>
  <c r="Z75" i="26"/>
  <c r="BM23" i="26"/>
  <c r="BL23" i="26"/>
  <c r="BK23" i="26"/>
  <c r="R75" i="26"/>
  <c r="BH23" i="26"/>
  <c r="BG23" i="26"/>
  <c r="I75" i="26"/>
  <c r="H75" i="26"/>
  <c r="E75" i="26"/>
  <c r="BU22" i="26"/>
  <c r="BL22" i="26"/>
  <c r="AU22" i="26"/>
  <c r="AP74" i="26"/>
  <c r="AO74" i="26"/>
  <c r="AL74" i="26"/>
  <c r="AK74" i="26"/>
  <c r="AF74" i="26"/>
  <c r="AC74" i="26"/>
  <c r="AB74" i="26"/>
  <c r="Y74" i="26"/>
  <c r="AG22" i="26"/>
  <c r="BM22" i="26"/>
  <c r="T74" i="26"/>
  <c r="BJ22" i="26"/>
  <c r="BI22" i="26"/>
  <c r="P74" i="26"/>
  <c r="O74" i="26"/>
  <c r="BF22" i="26"/>
  <c r="BB22" i="26"/>
  <c r="BW22" i="26"/>
  <c r="G74" i="26"/>
  <c r="BT22" i="26"/>
  <c r="BS22" i="26"/>
  <c r="C74" i="26"/>
  <c r="AT22" i="26"/>
  <c r="BR21" i="26"/>
  <c r="BF21" i="26"/>
  <c r="AZ21" i="26"/>
  <c r="AW21" i="26"/>
  <c r="AN73" i="26"/>
  <c r="AM73" i="26"/>
  <c r="AJ73" i="26"/>
  <c r="AI73" i="26"/>
  <c r="AE73" i="26"/>
  <c r="AD73" i="26"/>
  <c r="AA73" i="26"/>
  <c r="AG21" i="26"/>
  <c r="U73" i="26"/>
  <c r="BL21" i="26"/>
  <c r="BK21" i="26"/>
  <c r="R73" i="26"/>
  <c r="Q73" i="26"/>
  <c r="BH21" i="26"/>
  <c r="BG21" i="26"/>
  <c r="N73" i="26"/>
  <c r="BE21" i="26"/>
  <c r="BX21" i="26"/>
  <c r="BV21" i="26"/>
  <c r="BT21" i="26"/>
  <c r="D73" i="26"/>
  <c r="BT20" i="26"/>
  <c r="BK20" i="26"/>
  <c r="BB20" i="26"/>
  <c r="AT20" i="26"/>
  <c r="AQ27" i="26"/>
  <c r="AL98" i="26"/>
  <c r="AK72" i="26"/>
  <c r="S72" i="26"/>
  <c r="BJ20" i="26"/>
  <c r="BH20" i="26"/>
  <c r="BF20" i="26"/>
  <c r="H27" i="26"/>
  <c r="F72" i="26"/>
  <c r="D27" i="26"/>
  <c r="B72" i="26"/>
  <c r="AJ14" i="26"/>
  <c r="I14" i="26"/>
  <c r="BR13" i="26"/>
  <c r="BR104" i="26" s="1"/>
  <c r="BG13" i="26"/>
  <c r="AV13" i="26"/>
  <c r="AN104" i="26"/>
  <c r="AM117" i="26"/>
  <c r="AJ117" i="26"/>
  <c r="AC104" i="26"/>
  <c r="Z104" i="26"/>
  <c r="Y104" i="26"/>
  <c r="R104" i="26"/>
  <c r="Q117" i="26"/>
  <c r="BF13" i="26"/>
  <c r="BF117" i="26" s="1"/>
  <c r="G104" i="26"/>
  <c r="D104" i="26"/>
  <c r="C104" i="26"/>
  <c r="BP12" i="26"/>
  <c r="BF12" i="26"/>
  <c r="AY12" i="26"/>
  <c r="AV12" i="26"/>
  <c r="AU12" i="26"/>
  <c r="AU103" i="26" s="1"/>
  <c r="AO103" i="26"/>
  <c r="AN103" i="26"/>
  <c r="AM103" i="26"/>
  <c r="AL116" i="26"/>
  <c r="AI116" i="26"/>
  <c r="Z103" i="26"/>
  <c r="BL12" i="26"/>
  <c r="R116" i="26"/>
  <c r="P103" i="26"/>
  <c r="AZ12" i="26"/>
  <c r="F116" i="26"/>
  <c r="AT12" i="26"/>
  <c r="BX11" i="26"/>
  <c r="BS11" i="26"/>
  <c r="BP11" i="26"/>
  <c r="BG11" i="26"/>
  <c r="BA11" i="26"/>
  <c r="AQ102" i="26"/>
  <c r="AP102" i="26"/>
  <c r="AO115" i="26"/>
  <c r="AN102" i="26"/>
  <c r="AM115" i="26"/>
  <c r="AI115" i="26"/>
  <c r="AE102" i="26"/>
  <c r="AD115" i="26"/>
  <c r="Z102" i="26"/>
  <c r="Y102" i="26"/>
  <c r="U115" i="26"/>
  <c r="BK11" i="26"/>
  <c r="BI11" i="26"/>
  <c r="N102" i="26"/>
  <c r="M115" i="26"/>
  <c r="E102" i="26"/>
  <c r="D115" i="26"/>
  <c r="BI10" i="26"/>
  <c r="AN114" i="26"/>
  <c r="AK114" i="26"/>
  <c r="AF114" i="26"/>
  <c r="AE114" i="26"/>
  <c r="AC101" i="26"/>
  <c r="AB114" i="26"/>
  <c r="AA114" i="26"/>
  <c r="BK10" i="26"/>
  <c r="BJ10" i="26"/>
  <c r="BG10" i="26"/>
  <c r="BG114" i="26" s="1"/>
  <c r="BF10" i="26"/>
  <c r="J114" i="26"/>
  <c r="I114" i="26"/>
  <c r="E114" i="26"/>
  <c r="BT9" i="26"/>
  <c r="BB9" i="26"/>
  <c r="AT9" i="26"/>
  <c r="AQ113" i="26"/>
  <c r="AM113" i="26"/>
  <c r="AL113" i="26"/>
  <c r="AJ100" i="26"/>
  <c r="AI113" i="26"/>
  <c r="AC113" i="26"/>
  <c r="Z113" i="26"/>
  <c r="BM9" i="26"/>
  <c r="BL9" i="26"/>
  <c r="S113" i="26"/>
  <c r="Q113" i="26"/>
  <c r="P113" i="26"/>
  <c r="BE9" i="26"/>
  <c r="BV9" i="26"/>
  <c r="BR9" i="26"/>
  <c r="BV8" i="26"/>
  <c r="BM8" i="26"/>
  <c r="BE8" i="26"/>
  <c r="AV8" i="26"/>
  <c r="AQ112" i="26"/>
  <c r="AP99" i="26"/>
  <c r="AO112" i="26"/>
  <c r="AN112" i="26"/>
  <c r="AJ112" i="26"/>
  <c r="AF112" i="26"/>
  <c r="AB112" i="26"/>
  <c r="AA112" i="26"/>
  <c r="Z112" i="26"/>
  <c r="Y99" i="26"/>
  <c r="X112" i="26"/>
  <c r="BK8" i="26"/>
  <c r="R112" i="26"/>
  <c r="BI8" i="26"/>
  <c r="BG8" i="26"/>
  <c r="BF8" i="26"/>
  <c r="BX8" i="26"/>
  <c r="BW8" i="26"/>
  <c r="H112" i="26"/>
  <c r="G99" i="26"/>
  <c r="F112" i="26"/>
  <c r="E112" i="26"/>
  <c r="BR8" i="26"/>
  <c r="BP8" i="26"/>
  <c r="BS7" i="26"/>
  <c r="BG7" i="26"/>
  <c r="BA7" i="26"/>
  <c r="AP111" i="26"/>
  <c r="AM111" i="26"/>
  <c r="AI111" i="26"/>
  <c r="AF98" i="26"/>
  <c r="AE98" i="26"/>
  <c r="AD111" i="26"/>
  <c r="AC14" i="26"/>
  <c r="Y111" i="26"/>
  <c r="BM7" i="26"/>
  <c r="T14" i="26"/>
  <c r="BK7" i="26"/>
  <c r="BI7" i="26"/>
  <c r="P14" i="26"/>
  <c r="O98" i="26"/>
  <c r="N98" i="26"/>
  <c r="M111" i="26"/>
  <c r="BV7" i="26"/>
  <c r="BR7" i="26"/>
  <c r="BX117" i="25"/>
  <c r="BW117" i="25"/>
  <c r="BM117" i="25"/>
  <c r="BL117" i="25"/>
  <c r="BB117" i="25"/>
  <c r="BA117" i="25"/>
  <c r="AQ117" i="25"/>
  <c r="AP117" i="25"/>
  <c r="AF117" i="25"/>
  <c r="AE117" i="25"/>
  <c r="U117" i="25"/>
  <c r="T117" i="25"/>
  <c r="J117" i="25"/>
  <c r="I117" i="25"/>
  <c r="BX116" i="25"/>
  <c r="BM116" i="25"/>
  <c r="BB116" i="25"/>
  <c r="AQ116" i="25"/>
  <c r="AI116" i="25"/>
  <c r="AF116" i="25"/>
  <c r="U116" i="25"/>
  <c r="R116" i="25"/>
  <c r="J116" i="25"/>
  <c r="D116" i="25"/>
  <c r="AK115" i="25"/>
  <c r="AB115" i="25"/>
  <c r="AI114" i="25"/>
  <c r="AO113" i="25"/>
  <c r="M112" i="25"/>
  <c r="S111" i="25"/>
  <c r="Q103" i="25"/>
  <c r="AC101" i="25"/>
  <c r="AJ100" i="25"/>
  <c r="AP99" i="25"/>
  <c r="N98" i="25"/>
  <c r="AK91" i="25"/>
  <c r="AJ91" i="25"/>
  <c r="Y91" i="25"/>
  <c r="N91" i="25"/>
  <c r="C91" i="25"/>
  <c r="AN90" i="25"/>
  <c r="AD90" i="25"/>
  <c r="T90" i="25"/>
  <c r="M90" i="25"/>
  <c r="C90" i="25"/>
  <c r="B90" i="25"/>
  <c r="AQ89" i="25"/>
  <c r="AJ89" i="25"/>
  <c r="AI89" i="25"/>
  <c r="AA89" i="25"/>
  <c r="Z89" i="25"/>
  <c r="R89" i="25"/>
  <c r="Q89" i="25"/>
  <c r="H89" i="25"/>
  <c r="AQ88" i="25"/>
  <c r="AM88" i="25"/>
  <c r="AL88" i="25"/>
  <c r="AI88" i="25"/>
  <c r="AC88" i="25"/>
  <c r="Z88" i="25"/>
  <c r="Y88" i="25"/>
  <c r="U88" i="25"/>
  <c r="T88" i="25"/>
  <c r="Q88" i="25"/>
  <c r="P88" i="25"/>
  <c r="M88" i="25"/>
  <c r="D88" i="25"/>
  <c r="C88" i="25"/>
  <c r="AN87" i="25"/>
  <c r="AK87" i="25"/>
  <c r="AJ87" i="25"/>
  <c r="AA87" i="25"/>
  <c r="X87" i="25"/>
  <c r="O87" i="25"/>
  <c r="N87" i="25"/>
  <c r="B87" i="25"/>
  <c r="AQ86" i="25"/>
  <c r="AL86" i="25"/>
  <c r="AI86" i="25"/>
  <c r="Y86" i="25"/>
  <c r="Q86" i="25"/>
  <c r="P86" i="25"/>
  <c r="M86" i="25"/>
  <c r="C86" i="25"/>
  <c r="AN85" i="25"/>
  <c r="AK85" i="25"/>
  <c r="AJ85" i="25"/>
  <c r="X85" i="25"/>
  <c r="O85" i="25"/>
  <c r="N85" i="25"/>
  <c r="B85" i="25"/>
  <c r="AO78" i="25"/>
  <c r="AN78" i="25"/>
  <c r="AK78" i="25"/>
  <c r="AJ78" i="25"/>
  <c r="AC78" i="25"/>
  <c r="S78" i="25"/>
  <c r="R78" i="25"/>
  <c r="O78" i="25"/>
  <c r="N78" i="25"/>
  <c r="AJ77" i="25"/>
  <c r="T77" i="25"/>
  <c r="P77" i="25"/>
  <c r="M77" i="25"/>
  <c r="B77" i="25"/>
  <c r="AQ76" i="25"/>
  <c r="AJ76" i="25"/>
  <c r="AI76" i="25"/>
  <c r="U76" i="25"/>
  <c r="R76" i="25"/>
  <c r="N76" i="25"/>
  <c r="M76" i="25"/>
  <c r="D76" i="25"/>
  <c r="AF75" i="25"/>
  <c r="J75" i="25"/>
  <c r="AQ74" i="25"/>
  <c r="AI74" i="25"/>
  <c r="Q74" i="25"/>
  <c r="AO73" i="25"/>
  <c r="X73" i="25"/>
  <c r="F73" i="25"/>
  <c r="AO66" i="25"/>
  <c r="AK66" i="25"/>
  <c r="AF66" i="25"/>
  <c r="S66" i="25"/>
  <c r="J66" i="25"/>
  <c r="B66" i="25"/>
  <c r="BE65" i="25"/>
  <c r="AO91" i="25"/>
  <c r="AN91" i="25"/>
  <c r="AM91" i="25"/>
  <c r="AC91" i="25"/>
  <c r="R91" i="25"/>
  <c r="Q91" i="25"/>
  <c r="BG65" i="25"/>
  <c r="BF65" i="25"/>
  <c r="H91" i="25"/>
  <c r="G91" i="25"/>
  <c r="F91" i="25"/>
  <c r="BR65" i="25"/>
  <c r="BQ65" i="25"/>
  <c r="BG64" i="25"/>
  <c r="BG90" i="25" s="1"/>
  <c r="AW64" i="25"/>
  <c r="AM90" i="25"/>
  <c r="AL90" i="25"/>
  <c r="AK90" i="25"/>
  <c r="AJ90" i="25"/>
  <c r="AI90" i="25"/>
  <c r="Z90" i="25"/>
  <c r="Y90" i="25"/>
  <c r="X90" i="25"/>
  <c r="BL64" i="25"/>
  <c r="P90" i="25"/>
  <c r="N90" i="25"/>
  <c r="BE64" i="25"/>
  <c r="BA64" i="25"/>
  <c r="G90" i="25"/>
  <c r="BT64" i="25"/>
  <c r="AU64" i="25"/>
  <c r="BP64" i="25"/>
  <c r="BQ63" i="25"/>
  <c r="BQ89" i="25" s="1"/>
  <c r="AY63" i="25"/>
  <c r="AP89" i="25"/>
  <c r="AO89" i="25"/>
  <c r="AN89" i="25"/>
  <c r="AM89" i="25"/>
  <c r="AL89" i="25"/>
  <c r="AK89" i="25"/>
  <c r="AR63" i="25"/>
  <c r="AF89" i="25"/>
  <c r="AD89" i="25"/>
  <c r="AC89" i="25"/>
  <c r="Y89" i="25"/>
  <c r="X89" i="25"/>
  <c r="U89" i="25"/>
  <c r="T89" i="25"/>
  <c r="BJ63" i="25"/>
  <c r="BI63" i="25"/>
  <c r="BI89" i="25" s="1"/>
  <c r="P89" i="25"/>
  <c r="O89" i="25"/>
  <c r="N89" i="25"/>
  <c r="M89" i="25"/>
  <c r="J89" i="25"/>
  <c r="BW63" i="25"/>
  <c r="BV63" i="25"/>
  <c r="G89" i="25"/>
  <c r="E89" i="25"/>
  <c r="D89" i="25"/>
  <c r="C89" i="25"/>
  <c r="B89" i="25"/>
  <c r="BW62" i="25"/>
  <c r="BF62" i="25"/>
  <c r="AO88" i="25"/>
  <c r="AN88" i="25"/>
  <c r="AK88" i="25"/>
  <c r="AJ88" i="25"/>
  <c r="AF88" i="25"/>
  <c r="AE88" i="25"/>
  <c r="AB88" i="25"/>
  <c r="AA88" i="25"/>
  <c r="X88" i="25"/>
  <c r="BM62" i="25"/>
  <c r="BM88" i="25" s="1"/>
  <c r="BL62" i="25"/>
  <c r="S88" i="25"/>
  <c r="R88" i="25"/>
  <c r="BI62" i="25"/>
  <c r="BH62" i="25"/>
  <c r="BH88" i="25" s="1"/>
  <c r="O88" i="25"/>
  <c r="N88" i="25"/>
  <c r="BE62" i="25"/>
  <c r="BE88" i="25" s="1"/>
  <c r="J88" i="25"/>
  <c r="I88" i="25"/>
  <c r="BV62" i="25"/>
  <c r="F88" i="25"/>
  <c r="E88" i="25"/>
  <c r="BR62" i="25"/>
  <c r="B88" i="25"/>
  <c r="BL61" i="25"/>
  <c r="AU61" i="25"/>
  <c r="AU87" i="25" s="1"/>
  <c r="AQ87" i="25"/>
  <c r="AP87" i="25"/>
  <c r="AM87" i="25"/>
  <c r="AL87" i="25"/>
  <c r="AI87" i="25"/>
  <c r="AD87" i="25"/>
  <c r="AC87" i="25"/>
  <c r="Z87" i="25"/>
  <c r="Y87" i="25"/>
  <c r="U87" i="25"/>
  <c r="T87" i="25"/>
  <c r="BK61" i="25"/>
  <c r="BJ61" i="25"/>
  <c r="Q87" i="25"/>
  <c r="P87" i="25"/>
  <c r="BG61" i="25"/>
  <c r="BG87" i="25" s="1"/>
  <c r="BF61" i="25"/>
  <c r="BF87" i="25" s="1"/>
  <c r="M87" i="25"/>
  <c r="BX61" i="25"/>
  <c r="H87" i="25"/>
  <c r="G87" i="25"/>
  <c r="BT61" i="25"/>
  <c r="D87" i="25"/>
  <c r="C87" i="25"/>
  <c r="BP61" i="25"/>
  <c r="BP87" i="25" s="1"/>
  <c r="AO86" i="25"/>
  <c r="AN86" i="25"/>
  <c r="AK86" i="25"/>
  <c r="AJ86" i="25"/>
  <c r="AF86" i="25"/>
  <c r="AE86" i="25"/>
  <c r="AB86" i="25"/>
  <c r="AA86" i="25"/>
  <c r="X86" i="25"/>
  <c r="BM60" i="25"/>
  <c r="BL60" i="25"/>
  <c r="S86" i="25"/>
  <c r="R86" i="25"/>
  <c r="BI60" i="25"/>
  <c r="BH60" i="25"/>
  <c r="O86" i="25"/>
  <c r="N86" i="25"/>
  <c r="BE60" i="25"/>
  <c r="BE86" i="25" s="1"/>
  <c r="J86" i="25"/>
  <c r="BA60" i="25"/>
  <c r="BV60" i="25"/>
  <c r="BU60" i="25"/>
  <c r="F86" i="25"/>
  <c r="BR60" i="25"/>
  <c r="BQ60" i="25"/>
  <c r="B86" i="25"/>
  <c r="AQ85" i="25"/>
  <c r="AM85" i="25"/>
  <c r="AI85" i="25"/>
  <c r="AD85" i="25"/>
  <c r="Z85" i="25"/>
  <c r="U85" i="25"/>
  <c r="BK59" i="25"/>
  <c r="R66" i="25"/>
  <c r="Q85" i="25"/>
  <c r="BG59" i="25"/>
  <c r="BG85" i="25" s="1"/>
  <c r="N66" i="25"/>
  <c r="M85" i="25"/>
  <c r="BX59" i="25"/>
  <c r="H85" i="25"/>
  <c r="BT59" i="25"/>
  <c r="D85" i="25"/>
  <c r="BP59" i="25"/>
  <c r="BP85" i="25" s="1"/>
  <c r="AN53" i="25"/>
  <c r="AJ53" i="25"/>
  <c r="AE53" i="25"/>
  <c r="N53" i="25"/>
  <c r="I53" i="25"/>
  <c r="E53" i="25"/>
  <c r="BS52" i="25"/>
  <c r="BH52" i="25"/>
  <c r="AW52" i="25"/>
  <c r="AM78" i="25"/>
  <c r="AL78" i="25"/>
  <c r="AI78" i="25"/>
  <c r="AB78" i="25"/>
  <c r="AA78" i="25"/>
  <c r="X78" i="25"/>
  <c r="BK52" i="25"/>
  <c r="BK78" i="25" s="1"/>
  <c r="BJ52" i="25"/>
  <c r="Q78" i="25"/>
  <c r="P78" i="25"/>
  <c r="BG52" i="25"/>
  <c r="BF52" i="25"/>
  <c r="BF78" i="25" s="1"/>
  <c r="M78" i="25"/>
  <c r="BV52" i="25"/>
  <c r="BU52" i="25"/>
  <c r="F78" i="25"/>
  <c r="E78" i="25"/>
  <c r="BR52" i="25"/>
  <c r="BQ52" i="25"/>
  <c r="B78" i="25"/>
  <c r="BJ51" i="25"/>
  <c r="BF51" i="25"/>
  <c r="AP77" i="25"/>
  <c r="AM77" i="25"/>
  <c r="AL77" i="25"/>
  <c r="AI77" i="25"/>
  <c r="AC77" i="25"/>
  <c r="Y77" i="25"/>
  <c r="S77" i="25"/>
  <c r="BI51" i="25"/>
  <c r="O77" i="25"/>
  <c r="BE51" i="25"/>
  <c r="I77" i="25"/>
  <c r="AY51" i="25"/>
  <c r="AX51" i="25"/>
  <c r="E77" i="25"/>
  <c r="AV51" i="25"/>
  <c r="AU51" i="25"/>
  <c r="AT51" i="25"/>
  <c r="BK50" i="25"/>
  <c r="AP76" i="25"/>
  <c r="AO76" i="25"/>
  <c r="AL76" i="25"/>
  <c r="AK76" i="25"/>
  <c r="AR50" i="25"/>
  <c r="AF76" i="25"/>
  <c r="AC76" i="25"/>
  <c r="AB76" i="25"/>
  <c r="Y76" i="25"/>
  <c r="BM50" i="25"/>
  <c r="BM76" i="25" s="1"/>
  <c r="T76" i="25"/>
  <c r="S76" i="25"/>
  <c r="BJ50" i="25"/>
  <c r="BI50" i="25"/>
  <c r="P76" i="25"/>
  <c r="O76" i="25"/>
  <c r="BF50" i="25"/>
  <c r="BF76" i="25" s="1"/>
  <c r="BW50" i="25"/>
  <c r="BV50" i="25"/>
  <c r="G76" i="25"/>
  <c r="BS50" i="25"/>
  <c r="BR50" i="25"/>
  <c r="C76" i="25"/>
  <c r="BR49" i="25"/>
  <c r="BI49" i="25"/>
  <c r="AZ49" i="25"/>
  <c r="AQ75" i="25"/>
  <c r="AN75" i="25"/>
  <c r="AM75" i="25"/>
  <c r="AJ75" i="25"/>
  <c r="AE75" i="25"/>
  <c r="AD75" i="25"/>
  <c r="AA75" i="25"/>
  <c r="Z75" i="25"/>
  <c r="AG49" i="25"/>
  <c r="U75" i="25"/>
  <c r="BL49" i="25"/>
  <c r="BK49" i="25"/>
  <c r="R75" i="25"/>
  <c r="Q75" i="25"/>
  <c r="BH49" i="25"/>
  <c r="BG49" i="25"/>
  <c r="N75" i="25"/>
  <c r="I75" i="25"/>
  <c r="H75" i="25"/>
  <c r="BU49" i="25"/>
  <c r="E75" i="25"/>
  <c r="D75" i="25"/>
  <c r="BQ49" i="25"/>
  <c r="BX48" i="25"/>
  <c r="BP48" i="25"/>
  <c r="BG48" i="25"/>
  <c r="AX48" i="25"/>
  <c r="AP74" i="25"/>
  <c r="AO74" i="25"/>
  <c r="AL74" i="25"/>
  <c r="AK74" i="25"/>
  <c r="AR48" i="25"/>
  <c r="AF74" i="25"/>
  <c r="AC74" i="25"/>
  <c r="AB74" i="25"/>
  <c r="Y74" i="25"/>
  <c r="BM48" i="25"/>
  <c r="T74" i="25"/>
  <c r="BJ48" i="25"/>
  <c r="BI48" i="25"/>
  <c r="P74" i="25"/>
  <c r="O74" i="25"/>
  <c r="BF48" i="25"/>
  <c r="J74" i="25"/>
  <c r="BW48" i="25"/>
  <c r="G74" i="25"/>
  <c r="F74" i="25"/>
  <c r="BS48" i="25"/>
  <c r="C74" i="25"/>
  <c r="BM47" i="25"/>
  <c r="BE47" i="25"/>
  <c r="AQ73" i="25"/>
  <c r="AN73" i="25"/>
  <c r="AM73" i="25"/>
  <c r="AJ73" i="25"/>
  <c r="AE73" i="25"/>
  <c r="AD73" i="25"/>
  <c r="AA73" i="25"/>
  <c r="Z73" i="25"/>
  <c r="AG47" i="25"/>
  <c r="U73" i="25"/>
  <c r="BL47" i="25"/>
  <c r="BK47" i="25"/>
  <c r="R73" i="25"/>
  <c r="Q73" i="25"/>
  <c r="BH47" i="25"/>
  <c r="BG47" i="25"/>
  <c r="N73" i="25"/>
  <c r="BX47" i="25"/>
  <c r="I73" i="25"/>
  <c r="BU47" i="25"/>
  <c r="BT47" i="25"/>
  <c r="E73" i="25"/>
  <c r="BQ47" i="25"/>
  <c r="BK46" i="25"/>
  <c r="AP72" i="25"/>
  <c r="AL72" i="25"/>
  <c r="BB46" i="25"/>
  <c r="AD53" i="25"/>
  <c r="AC72" i="25"/>
  <c r="Z53" i="25"/>
  <c r="Y72" i="25"/>
  <c r="T72" i="25"/>
  <c r="BJ46" i="25"/>
  <c r="P72" i="25"/>
  <c r="BF46" i="25"/>
  <c r="BW46" i="25"/>
  <c r="G72" i="25"/>
  <c r="BS46" i="25"/>
  <c r="C72" i="25"/>
  <c r="AI40" i="25"/>
  <c r="Q40" i="25"/>
  <c r="H40" i="25"/>
  <c r="AZ39" i="25"/>
  <c r="AR39" i="25"/>
  <c r="BK39" i="25"/>
  <c r="BJ39" i="25"/>
  <c r="BI39" i="25"/>
  <c r="BH39" i="25"/>
  <c r="BF39" i="25"/>
  <c r="BE39" i="25"/>
  <c r="BU39" i="25"/>
  <c r="BT39" i="25"/>
  <c r="BS39" i="25"/>
  <c r="BQ39" i="25"/>
  <c r="BP39" i="25"/>
  <c r="BW38" i="25"/>
  <c r="BE38" i="25"/>
  <c r="AU38" i="25"/>
  <c r="AO90" i="25"/>
  <c r="AR38" i="25"/>
  <c r="AE90" i="25"/>
  <c r="AA116" i="25"/>
  <c r="AG38" i="25"/>
  <c r="BL38" i="25"/>
  <c r="BJ38" i="25"/>
  <c r="BT38" i="25"/>
  <c r="BH38" i="25"/>
  <c r="BF38" i="25"/>
  <c r="BP38" i="25"/>
  <c r="BA38" i="25"/>
  <c r="AX38" i="25"/>
  <c r="AW38" i="25"/>
  <c r="BQ38" i="25"/>
  <c r="AT38" i="25"/>
  <c r="AW37" i="25"/>
  <c r="AR37" i="25"/>
  <c r="BW37" i="25"/>
  <c r="BM37" i="25"/>
  <c r="BL37" i="25"/>
  <c r="BK37" i="25"/>
  <c r="BJ37" i="25"/>
  <c r="BI37" i="25"/>
  <c r="BH37" i="25"/>
  <c r="BG37" i="25"/>
  <c r="BF37" i="25"/>
  <c r="BE37" i="25"/>
  <c r="I89" i="25"/>
  <c r="BV37" i="25"/>
  <c r="BS37" i="25"/>
  <c r="BR37" i="25"/>
  <c r="B115" i="25"/>
  <c r="BV36" i="25"/>
  <c r="BM36" i="25"/>
  <c r="BE36" i="25"/>
  <c r="AV36" i="25"/>
  <c r="AQ114" i="25"/>
  <c r="AP88" i="25"/>
  <c r="BI36" i="25"/>
  <c r="AR36" i="25"/>
  <c r="AD88" i="25"/>
  <c r="Z114" i="25"/>
  <c r="AG36" i="25"/>
  <c r="BL36" i="25"/>
  <c r="BK36" i="25"/>
  <c r="BJ36" i="25"/>
  <c r="Q114" i="25"/>
  <c r="BH36" i="25"/>
  <c r="BG36" i="25"/>
  <c r="BF36" i="25"/>
  <c r="BW36" i="25"/>
  <c r="H88" i="25"/>
  <c r="G88" i="25"/>
  <c r="BS36" i="25"/>
  <c r="AU36" i="25"/>
  <c r="BX35" i="25"/>
  <c r="BG35" i="25"/>
  <c r="AO87" i="25"/>
  <c r="AR35" i="25"/>
  <c r="AF87" i="25"/>
  <c r="AE87" i="25"/>
  <c r="AB87" i="25"/>
  <c r="X113" i="25"/>
  <c r="BM35" i="25"/>
  <c r="BL35" i="25"/>
  <c r="S87" i="25"/>
  <c r="R87" i="25"/>
  <c r="BI35" i="25"/>
  <c r="BH35" i="25"/>
  <c r="O113" i="25"/>
  <c r="BF35" i="25"/>
  <c r="BE35" i="25"/>
  <c r="BW35" i="25"/>
  <c r="BV35" i="25"/>
  <c r="F113" i="25"/>
  <c r="AW35" i="25"/>
  <c r="BR35" i="25"/>
  <c r="BP35" i="25"/>
  <c r="AP86" i="25"/>
  <c r="BI34" i="25"/>
  <c r="AC86" i="25"/>
  <c r="BR34" i="25"/>
  <c r="U86" i="25"/>
  <c r="BL34" i="25"/>
  <c r="BK34" i="25"/>
  <c r="BJ34" i="25"/>
  <c r="BH34" i="25"/>
  <c r="BG34" i="25"/>
  <c r="BF34" i="25"/>
  <c r="H86" i="25"/>
  <c r="D86" i="25"/>
  <c r="BT33" i="25"/>
  <c r="BB33" i="25"/>
  <c r="AT33" i="25"/>
  <c r="AN40" i="25"/>
  <c r="AJ40" i="25"/>
  <c r="AC40" i="25"/>
  <c r="Y40" i="25"/>
  <c r="BM33" i="25"/>
  <c r="BI33" i="25"/>
  <c r="BE33" i="25"/>
  <c r="BV33" i="25"/>
  <c r="BR33" i="25"/>
  <c r="AQ27" i="25"/>
  <c r="AM27" i="25"/>
  <c r="AI27" i="25"/>
  <c r="M27" i="25"/>
  <c r="H27" i="25"/>
  <c r="D27" i="25"/>
  <c r="BG26" i="25"/>
  <c r="AZ26" i="25"/>
  <c r="AV26" i="25"/>
  <c r="AO104" i="25"/>
  <c r="AR26" i="25"/>
  <c r="AD78" i="25"/>
  <c r="Z78" i="25"/>
  <c r="Y78" i="25"/>
  <c r="S104" i="25"/>
  <c r="BJ26" i="25"/>
  <c r="BI26" i="25"/>
  <c r="BH26" i="25"/>
  <c r="BR26" i="25"/>
  <c r="BF26" i="25"/>
  <c r="BE26" i="25"/>
  <c r="H78" i="25"/>
  <c r="BT26" i="25"/>
  <c r="BS26" i="25"/>
  <c r="D78" i="25"/>
  <c r="BP26" i="25"/>
  <c r="BI25" i="25"/>
  <c r="AO77" i="25"/>
  <c r="AN77" i="25"/>
  <c r="AK77" i="25"/>
  <c r="AD77" i="25"/>
  <c r="BS25" i="25"/>
  <c r="BR25" i="25"/>
  <c r="BL25" i="25"/>
  <c r="BK25" i="25"/>
  <c r="Q77" i="25"/>
  <c r="BH25" i="25"/>
  <c r="BG25" i="25"/>
  <c r="BE25" i="25"/>
  <c r="F77" i="25"/>
  <c r="AT25" i="25"/>
  <c r="BS24" i="25"/>
  <c r="BJ24" i="25"/>
  <c r="BA24" i="25"/>
  <c r="AM76" i="25"/>
  <c r="BF24" i="25"/>
  <c r="AE76" i="25"/>
  <c r="AZ24" i="25"/>
  <c r="AA76" i="25"/>
  <c r="BM24" i="25"/>
  <c r="BL24" i="25"/>
  <c r="BK24" i="25"/>
  <c r="BI24" i="25"/>
  <c r="BI76" i="25" s="1"/>
  <c r="BH24" i="25"/>
  <c r="BG24" i="25"/>
  <c r="N102" i="25"/>
  <c r="I76" i="25"/>
  <c r="H76" i="25"/>
  <c r="E76" i="25"/>
  <c r="AV24" i="25"/>
  <c r="BU23" i="25"/>
  <c r="BL23" i="25"/>
  <c r="AU23" i="25"/>
  <c r="AP75" i="25"/>
  <c r="AL75" i="25"/>
  <c r="AK75" i="25"/>
  <c r="BB23" i="25"/>
  <c r="AC75" i="25"/>
  <c r="BT23" i="25"/>
  <c r="Y75" i="25"/>
  <c r="BM23" i="25"/>
  <c r="T75" i="25"/>
  <c r="S75" i="25"/>
  <c r="BJ23" i="25"/>
  <c r="BI23" i="25"/>
  <c r="P75" i="25"/>
  <c r="O75" i="25"/>
  <c r="BF23" i="25"/>
  <c r="BW23" i="25"/>
  <c r="G75" i="25"/>
  <c r="F75" i="25"/>
  <c r="BS23" i="25"/>
  <c r="C75" i="25"/>
  <c r="B75" i="25"/>
  <c r="BF22" i="25"/>
  <c r="AW22" i="25"/>
  <c r="AN74" i="25"/>
  <c r="AM74" i="25"/>
  <c r="AJ74" i="25"/>
  <c r="AE74" i="25"/>
  <c r="AD74" i="25"/>
  <c r="AA74" i="25"/>
  <c r="Z74" i="25"/>
  <c r="AG22" i="25"/>
  <c r="BM22" i="25"/>
  <c r="BL22" i="25"/>
  <c r="BK22" i="25"/>
  <c r="R74" i="25"/>
  <c r="BI22" i="25"/>
  <c r="BH22" i="25"/>
  <c r="BG22" i="25"/>
  <c r="N74" i="25"/>
  <c r="M74" i="25"/>
  <c r="BV22" i="25"/>
  <c r="BU22" i="25"/>
  <c r="AV22" i="25"/>
  <c r="BQ22" i="25"/>
  <c r="BQ21" i="25"/>
  <c r="AP73" i="25"/>
  <c r="AL73" i="25"/>
  <c r="AK73" i="25"/>
  <c r="AR21" i="25"/>
  <c r="AF73" i="25"/>
  <c r="AC73" i="25"/>
  <c r="AB73" i="25"/>
  <c r="Y73" i="25"/>
  <c r="AG21" i="25"/>
  <c r="BM21" i="25"/>
  <c r="S73" i="25"/>
  <c r="BJ21" i="25"/>
  <c r="BI21" i="25"/>
  <c r="BG21" i="25"/>
  <c r="BF21" i="25"/>
  <c r="BX21" i="25"/>
  <c r="BX73" i="25" s="1"/>
  <c r="AX21" i="25"/>
  <c r="B73" i="25"/>
  <c r="BS20" i="25"/>
  <c r="BJ20" i="25"/>
  <c r="BA20" i="25"/>
  <c r="AQ72" i="25"/>
  <c r="AM72" i="25"/>
  <c r="AI72" i="25"/>
  <c r="AZ20" i="25"/>
  <c r="U27" i="25"/>
  <c r="BL20" i="25"/>
  <c r="BH20" i="25"/>
  <c r="M72" i="25"/>
  <c r="J27" i="25"/>
  <c r="H72" i="25"/>
  <c r="BU20" i="25"/>
  <c r="F27" i="25"/>
  <c r="D72" i="25"/>
  <c r="BQ20" i="25"/>
  <c r="B27" i="25"/>
  <c r="AP14" i="25"/>
  <c r="AL14" i="25"/>
  <c r="AC14" i="25"/>
  <c r="BJ13" i="25"/>
  <c r="BF13" i="25"/>
  <c r="AO117" i="25"/>
  <c r="AL104" i="25"/>
  <c r="AK104" i="25"/>
  <c r="AB104" i="25"/>
  <c r="S117" i="25"/>
  <c r="P104" i="25"/>
  <c r="O104" i="25"/>
  <c r="F104" i="25"/>
  <c r="BV12" i="25"/>
  <c r="BR12" i="25"/>
  <c r="BH12" i="25"/>
  <c r="AL103" i="25"/>
  <c r="AI103" i="25"/>
  <c r="AE116" i="25"/>
  <c r="BU12" i="25"/>
  <c r="AB103" i="25"/>
  <c r="BK12" i="25"/>
  <c r="BJ12" i="25"/>
  <c r="Q116" i="25"/>
  <c r="N103" i="25"/>
  <c r="BA12" i="25"/>
  <c r="AZ12" i="25"/>
  <c r="D103" i="25"/>
  <c r="BI11" i="25"/>
  <c r="AO115" i="25"/>
  <c r="AK102" i="25"/>
  <c r="AF115" i="25"/>
  <c r="AB102" i="25"/>
  <c r="BR11" i="25"/>
  <c r="X115" i="25"/>
  <c r="S102" i="25"/>
  <c r="BG11" i="25"/>
  <c r="J102" i="25"/>
  <c r="B102" i="25"/>
  <c r="BT10" i="25"/>
  <c r="BK10" i="25"/>
  <c r="BB10" i="25"/>
  <c r="AT10" i="25"/>
  <c r="AQ101" i="25"/>
  <c r="AM114" i="25"/>
  <c r="AI101" i="25"/>
  <c r="Z101" i="25"/>
  <c r="BM10" i="25"/>
  <c r="Q101" i="25"/>
  <c r="BE10" i="25"/>
  <c r="H101" i="25"/>
  <c r="BR10" i="25"/>
  <c r="BV9" i="25"/>
  <c r="BM9" i="25"/>
  <c r="BE9" i="25"/>
  <c r="AV9" i="25"/>
  <c r="AO100" i="25"/>
  <c r="AK113" i="25"/>
  <c r="AF100" i="25"/>
  <c r="AB113" i="25"/>
  <c r="X100" i="25"/>
  <c r="BK9" i="25"/>
  <c r="BH9" i="25"/>
  <c r="O100" i="25"/>
  <c r="AY9" i="25"/>
  <c r="F100" i="25"/>
  <c r="BQ9" i="25"/>
  <c r="BX8" i="25"/>
  <c r="BP8" i="25"/>
  <c r="BG8" i="25"/>
  <c r="AQ112" i="25"/>
  <c r="AO14" i="25"/>
  <c r="AM99" i="25"/>
  <c r="AI112" i="25"/>
  <c r="AF14" i="25"/>
  <c r="AD99" i="25"/>
  <c r="X14" i="25"/>
  <c r="U99" i="25"/>
  <c r="BJ8" i="25"/>
  <c r="BI8" i="25"/>
  <c r="O14" i="25"/>
  <c r="M99" i="25"/>
  <c r="BA8" i="25"/>
  <c r="BV8" i="25"/>
  <c r="BS8" i="25"/>
  <c r="D99" i="25"/>
  <c r="BR7" i="25"/>
  <c r="BI7" i="25"/>
  <c r="AK98" i="25"/>
  <c r="AF111" i="25"/>
  <c r="AB98" i="25"/>
  <c r="X111" i="25"/>
  <c r="T14" i="25"/>
  <c r="S98" i="25"/>
  <c r="BG7" i="25"/>
  <c r="J98" i="25"/>
  <c r="B98" i="25"/>
  <c r="BX117" i="24"/>
  <c r="BW117" i="24"/>
  <c r="BM117" i="24"/>
  <c r="BL117" i="24"/>
  <c r="BB117" i="24"/>
  <c r="BA117" i="24"/>
  <c r="AQ117" i="24"/>
  <c r="AP117" i="24"/>
  <c r="AF117" i="24"/>
  <c r="AE117" i="24"/>
  <c r="U117" i="24"/>
  <c r="T117" i="24"/>
  <c r="J117" i="24"/>
  <c r="I117" i="24"/>
  <c r="BX116" i="24"/>
  <c r="BM116" i="24"/>
  <c r="BB116" i="24"/>
  <c r="AQ116" i="24"/>
  <c r="AL116" i="24"/>
  <c r="AF116" i="24"/>
  <c r="U116" i="24"/>
  <c r="J116" i="24"/>
  <c r="F116" i="24"/>
  <c r="AM115" i="24"/>
  <c r="AD115" i="24"/>
  <c r="U115" i="24"/>
  <c r="M115" i="24"/>
  <c r="D115" i="24"/>
  <c r="AK114" i="24"/>
  <c r="AB114" i="24"/>
  <c r="S114" i="24"/>
  <c r="J114" i="24"/>
  <c r="B114" i="24"/>
  <c r="AQ113" i="24"/>
  <c r="AI113" i="24"/>
  <c r="Z113" i="24"/>
  <c r="Q113" i="24"/>
  <c r="H113" i="24"/>
  <c r="AO112" i="24"/>
  <c r="AF112" i="24"/>
  <c r="X112" i="24"/>
  <c r="O112" i="24"/>
  <c r="F112" i="24"/>
  <c r="AM111" i="24"/>
  <c r="AD111" i="24"/>
  <c r="U111" i="24"/>
  <c r="M111" i="24"/>
  <c r="D111" i="24"/>
  <c r="B104" i="24"/>
  <c r="AM103" i="24"/>
  <c r="N101" i="24"/>
  <c r="T100" i="24"/>
  <c r="AA99" i="24"/>
  <c r="AI91" i="24"/>
  <c r="AB91" i="24"/>
  <c r="X91" i="24"/>
  <c r="M91" i="24"/>
  <c r="B91" i="24"/>
  <c r="AI90" i="24"/>
  <c r="Y90" i="24"/>
  <c r="AC89" i="24"/>
  <c r="AJ88" i="24"/>
  <c r="R88" i="24"/>
  <c r="AL85" i="24"/>
  <c r="T85" i="24"/>
  <c r="C85" i="24"/>
  <c r="AF76" i="24"/>
  <c r="X76" i="24"/>
  <c r="U75" i="24"/>
  <c r="M75" i="24"/>
  <c r="AK74" i="24"/>
  <c r="B74" i="24"/>
  <c r="AQ73" i="24"/>
  <c r="Z73" i="24"/>
  <c r="AF72" i="24"/>
  <c r="O72" i="24"/>
  <c r="AQ66" i="24"/>
  <c r="AM66" i="24"/>
  <c r="AI66" i="24"/>
  <c r="AF66" i="24"/>
  <c r="U66" i="24"/>
  <c r="J66" i="24"/>
  <c r="BG65" i="24"/>
  <c r="AN91" i="24"/>
  <c r="AL91" i="24"/>
  <c r="AJ91" i="24"/>
  <c r="AD66" i="24"/>
  <c r="AC91" i="24"/>
  <c r="AB66" i="24"/>
  <c r="AA91" i="24"/>
  <c r="Y91" i="24"/>
  <c r="X66" i="24"/>
  <c r="BJ65" i="24"/>
  <c r="BI65" i="24"/>
  <c r="P91" i="24"/>
  <c r="BF65" i="24"/>
  <c r="BE65" i="24"/>
  <c r="BE91" i="24" s="1"/>
  <c r="BV65" i="24"/>
  <c r="BU65" i="24"/>
  <c r="F66" i="24"/>
  <c r="E91" i="24"/>
  <c r="BQ65" i="24"/>
  <c r="B66" i="24"/>
  <c r="AP90" i="24"/>
  <c r="AN90" i="24"/>
  <c r="AM90" i="24"/>
  <c r="AL90" i="24"/>
  <c r="AJ90" i="24"/>
  <c r="AE90" i="24"/>
  <c r="AD90" i="24"/>
  <c r="AY64" i="24"/>
  <c r="AB90" i="24"/>
  <c r="AA90" i="24"/>
  <c r="Z90" i="24"/>
  <c r="X90" i="24"/>
  <c r="BL64" i="24"/>
  <c r="R90" i="24"/>
  <c r="Q90" i="24"/>
  <c r="BH64" i="24"/>
  <c r="N90" i="24"/>
  <c r="M90" i="24"/>
  <c r="I90" i="24"/>
  <c r="H90" i="24"/>
  <c r="AX64" i="24"/>
  <c r="D90" i="24"/>
  <c r="AT64" i="24"/>
  <c r="AQ89" i="24"/>
  <c r="AP89" i="24"/>
  <c r="AO89" i="24"/>
  <c r="AN89" i="24"/>
  <c r="AM89" i="24"/>
  <c r="AL89" i="24"/>
  <c r="AK89" i="24"/>
  <c r="AJ89" i="24"/>
  <c r="AI89" i="24"/>
  <c r="AF89" i="24"/>
  <c r="AE89" i="24"/>
  <c r="AD89" i="24"/>
  <c r="AB89" i="24"/>
  <c r="AA89" i="24"/>
  <c r="Z89" i="24"/>
  <c r="Y89" i="24"/>
  <c r="X89" i="24"/>
  <c r="BM63" i="24"/>
  <c r="BM89" i="24" s="1"/>
  <c r="T89" i="24"/>
  <c r="S89" i="24"/>
  <c r="R89" i="24"/>
  <c r="BI63" i="24"/>
  <c r="BH63" i="24"/>
  <c r="O89" i="24"/>
  <c r="N89" i="24"/>
  <c r="BE63" i="24"/>
  <c r="BE89" i="24" s="1"/>
  <c r="J89" i="24"/>
  <c r="I89" i="24"/>
  <c r="BV63" i="24"/>
  <c r="G89" i="24"/>
  <c r="F89" i="24"/>
  <c r="E89" i="24"/>
  <c r="BR63" i="24"/>
  <c r="BQ63" i="24"/>
  <c r="B89" i="24"/>
  <c r="BU62" i="24"/>
  <c r="BQ62" i="24"/>
  <c r="BL62" i="24"/>
  <c r="BH62" i="24"/>
  <c r="BF62" i="24"/>
  <c r="BF88" i="24" s="1"/>
  <c r="AY62" i="24"/>
  <c r="AW62" i="24"/>
  <c r="AU62" i="24"/>
  <c r="AQ88" i="24"/>
  <c r="AO88" i="24"/>
  <c r="AN88" i="24"/>
  <c r="AM88" i="24"/>
  <c r="AK88" i="24"/>
  <c r="AR62" i="24"/>
  <c r="AI88" i="24"/>
  <c r="AF88" i="24"/>
  <c r="AE88" i="24"/>
  <c r="AD88" i="24"/>
  <c r="AB88" i="24"/>
  <c r="Z88" i="24"/>
  <c r="Y88" i="24"/>
  <c r="X88" i="24"/>
  <c r="U88" i="24"/>
  <c r="BK62" i="24"/>
  <c r="BJ62" i="24"/>
  <c r="Q88" i="24"/>
  <c r="P88" i="24"/>
  <c r="BG62" i="24"/>
  <c r="N88" i="24"/>
  <c r="M88" i="24"/>
  <c r="BX62" i="24"/>
  <c r="BA62" i="24"/>
  <c r="H88" i="24"/>
  <c r="BT62" i="24"/>
  <c r="E88" i="24"/>
  <c r="D88" i="24"/>
  <c r="C88" i="24"/>
  <c r="BP62" i="24"/>
  <c r="BP88" i="24" s="1"/>
  <c r="BF61" i="24"/>
  <c r="AW61" i="24"/>
  <c r="AQ87" i="24"/>
  <c r="AP87" i="24"/>
  <c r="AO87" i="24"/>
  <c r="AN87" i="24"/>
  <c r="AM87" i="24"/>
  <c r="AL87" i="24"/>
  <c r="AK87" i="24"/>
  <c r="AJ87" i="24"/>
  <c r="AI87" i="24"/>
  <c r="AF87" i="24"/>
  <c r="AE87" i="24"/>
  <c r="AD87" i="24"/>
  <c r="AC87" i="24"/>
  <c r="AB87" i="24"/>
  <c r="AA87" i="24"/>
  <c r="Z87" i="24"/>
  <c r="AG61" i="24"/>
  <c r="X87" i="24"/>
  <c r="BM61" i="24"/>
  <c r="T87" i="24"/>
  <c r="S87" i="24"/>
  <c r="R87" i="24"/>
  <c r="BI61" i="24"/>
  <c r="P87" i="24"/>
  <c r="O87" i="24"/>
  <c r="N87" i="24"/>
  <c r="BE61" i="24"/>
  <c r="BE87" i="24" s="1"/>
  <c r="J87" i="24"/>
  <c r="I87" i="24"/>
  <c r="BV61" i="24"/>
  <c r="BU61" i="24"/>
  <c r="F87" i="24"/>
  <c r="E87" i="24"/>
  <c r="BR61" i="24"/>
  <c r="C87" i="24"/>
  <c r="B87" i="24"/>
  <c r="BU60" i="24"/>
  <c r="BQ60" i="24"/>
  <c r="BL60" i="24"/>
  <c r="BH60" i="24"/>
  <c r="AY60" i="24"/>
  <c r="AU60" i="24"/>
  <c r="AQ86" i="24"/>
  <c r="AO86" i="24"/>
  <c r="AM86" i="24"/>
  <c r="AK86" i="24"/>
  <c r="AR60" i="24"/>
  <c r="AI86" i="24"/>
  <c r="AF86" i="24"/>
  <c r="AD86" i="24"/>
  <c r="AB86" i="24"/>
  <c r="AA86" i="24"/>
  <c r="Z86" i="24"/>
  <c r="X86" i="24"/>
  <c r="U86" i="24"/>
  <c r="BK60" i="24"/>
  <c r="BJ60" i="24"/>
  <c r="Q86" i="24"/>
  <c r="BG60" i="24"/>
  <c r="V60" i="24"/>
  <c r="M86" i="24"/>
  <c r="BX60" i="24"/>
  <c r="BX86" i="24" s="1"/>
  <c r="I86" i="24"/>
  <c r="H86" i="24"/>
  <c r="BT60" i="24"/>
  <c r="BS60" i="24"/>
  <c r="D86" i="24"/>
  <c r="BP60" i="24"/>
  <c r="AQ85" i="24"/>
  <c r="AP85" i="24"/>
  <c r="AO85" i="24"/>
  <c r="AM85" i="24"/>
  <c r="AK85" i="24"/>
  <c r="AI85" i="24"/>
  <c r="AF85" i="24"/>
  <c r="AD85" i="24"/>
  <c r="AB85" i="24"/>
  <c r="Z85" i="24"/>
  <c r="Y85" i="24"/>
  <c r="X85" i="24"/>
  <c r="BM59" i="24"/>
  <c r="BL59" i="24"/>
  <c r="S85" i="24"/>
  <c r="BI59" i="24"/>
  <c r="O85" i="24"/>
  <c r="BF59" i="24"/>
  <c r="BE59" i="24"/>
  <c r="J85" i="24"/>
  <c r="BV59" i="24"/>
  <c r="G85" i="24"/>
  <c r="F85" i="24"/>
  <c r="BR59" i="24"/>
  <c r="AU59" i="24"/>
  <c r="B85" i="24"/>
  <c r="AP53" i="24"/>
  <c r="AL53" i="24"/>
  <c r="AE53" i="24"/>
  <c r="AC53" i="24"/>
  <c r="Y53" i="24"/>
  <c r="P53" i="24"/>
  <c r="I53" i="24"/>
  <c r="G53" i="24"/>
  <c r="C53" i="24"/>
  <c r="BU52" i="24"/>
  <c r="BQ52" i="24"/>
  <c r="BJ52" i="24"/>
  <c r="BF52" i="24"/>
  <c r="AY52" i="24"/>
  <c r="AU52" i="24"/>
  <c r="AO78" i="24"/>
  <c r="AM78" i="24"/>
  <c r="AL78" i="24"/>
  <c r="AK78" i="24"/>
  <c r="AJ78" i="24"/>
  <c r="AI78" i="24"/>
  <c r="AD78" i="24"/>
  <c r="AB78" i="24"/>
  <c r="AA78" i="24"/>
  <c r="Z78" i="24"/>
  <c r="AG52" i="24"/>
  <c r="X78" i="24"/>
  <c r="S78" i="24"/>
  <c r="BI52" i="24"/>
  <c r="P78" i="24"/>
  <c r="O78" i="24"/>
  <c r="N78" i="24"/>
  <c r="BE52" i="24"/>
  <c r="BE78" i="24" s="1"/>
  <c r="H78" i="24"/>
  <c r="BT52" i="24"/>
  <c r="E53" i="24"/>
  <c r="E79" i="24" s="1"/>
  <c r="D78" i="24"/>
  <c r="K52" i="24"/>
  <c r="BP52" i="24"/>
  <c r="BL51" i="24"/>
  <c r="AT51" i="24"/>
  <c r="AP77" i="24"/>
  <c r="AO77" i="24"/>
  <c r="AM77" i="24"/>
  <c r="AK77" i="24"/>
  <c r="AR51" i="24"/>
  <c r="AE77" i="24"/>
  <c r="AC77" i="24"/>
  <c r="AA77" i="24"/>
  <c r="Y77" i="24"/>
  <c r="AG51" i="24"/>
  <c r="T77" i="24"/>
  <c r="BK51" i="24"/>
  <c r="BJ51" i="24"/>
  <c r="Q77" i="24"/>
  <c r="P77" i="24"/>
  <c r="BG51" i="24"/>
  <c r="N77" i="24"/>
  <c r="M77" i="24"/>
  <c r="BA51" i="24"/>
  <c r="AZ51" i="24"/>
  <c r="G77" i="24"/>
  <c r="F77" i="24"/>
  <c r="AW51" i="24"/>
  <c r="BR51" i="24"/>
  <c r="C77" i="24"/>
  <c r="B77" i="24"/>
  <c r="AZ50" i="24"/>
  <c r="AV50" i="24"/>
  <c r="AQ76" i="24"/>
  <c r="AP76" i="24"/>
  <c r="AO76" i="24"/>
  <c r="AN76" i="24"/>
  <c r="AM76" i="24"/>
  <c r="AL76" i="24"/>
  <c r="AK76" i="24"/>
  <c r="AJ76" i="24"/>
  <c r="AE76" i="24"/>
  <c r="AC76" i="24"/>
  <c r="AB76" i="24"/>
  <c r="AA76" i="24"/>
  <c r="Y76" i="24"/>
  <c r="U76" i="24"/>
  <c r="BL50" i="24"/>
  <c r="S76" i="24"/>
  <c r="R76" i="24"/>
  <c r="Q76" i="24"/>
  <c r="BH50" i="24"/>
  <c r="O76" i="24"/>
  <c r="N76" i="24"/>
  <c r="BB50" i="24"/>
  <c r="BB76" i="24" s="1"/>
  <c r="I76" i="24"/>
  <c r="BU50" i="24"/>
  <c r="BT50" i="24"/>
  <c r="E76" i="24"/>
  <c r="BQ50" i="24"/>
  <c r="K50" i="24"/>
  <c r="BK49" i="24"/>
  <c r="BG49" i="24"/>
  <c r="AQ75" i="24"/>
  <c r="AP75" i="24"/>
  <c r="AN75" i="24"/>
  <c r="BI49" i="24"/>
  <c r="AL75" i="24"/>
  <c r="AJ75" i="24"/>
  <c r="AR49" i="24"/>
  <c r="AF75" i="24"/>
  <c r="AE75" i="24"/>
  <c r="AD75" i="24"/>
  <c r="AC75" i="24"/>
  <c r="AB75" i="24"/>
  <c r="AA75" i="24"/>
  <c r="Z75" i="24"/>
  <c r="Y75" i="24"/>
  <c r="BM49" i="24"/>
  <c r="BM75" i="24" s="1"/>
  <c r="T75" i="24"/>
  <c r="BJ49" i="24"/>
  <c r="Q75" i="24"/>
  <c r="P75" i="24"/>
  <c r="BF49" i="24"/>
  <c r="J75" i="24"/>
  <c r="BW49" i="24"/>
  <c r="H75" i="24"/>
  <c r="G75" i="24"/>
  <c r="F75" i="24"/>
  <c r="BS49" i="24"/>
  <c r="BR49" i="24"/>
  <c r="C75" i="24"/>
  <c r="AT49" i="24"/>
  <c r="AZ48" i="24"/>
  <c r="AV48" i="24"/>
  <c r="AQ74" i="24"/>
  <c r="AP74" i="24"/>
  <c r="AO74" i="24"/>
  <c r="AN74" i="24"/>
  <c r="AM74" i="24"/>
  <c r="AL74" i="24"/>
  <c r="AJ74" i="24"/>
  <c r="AF74" i="24"/>
  <c r="AE74" i="24"/>
  <c r="AC74" i="24"/>
  <c r="AB74" i="24"/>
  <c r="AA74" i="24"/>
  <c r="Y74" i="24"/>
  <c r="AG48" i="24"/>
  <c r="U74" i="24"/>
  <c r="BL48" i="24"/>
  <c r="S74" i="24"/>
  <c r="R74" i="24"/>
  <c r="Q74" i="24"/>
  <c r="BH48" i="24"/>
  <c r="O74" i="24"/>
  <c r="N74" i="24"/>
  <c r="BX48" i="24"/>
  <c r="I74" i="24"/>
  <c r="BU48" i="24"/>
  <c r="AX48" i="24"/>
  <c r="E74" i="24"/>
  <c r="BQ48" i="24"/>
  <c r="BK47" i="24"/>
  <c r="BG47" i="24"/>
  <c r="AP73" i="24"/>
  <c r="AN73" i="24"/>
  <c r="AM73" i="24"/>
  <c r="AL73" i="24"/>
  <c r="AJ73" i="24"/>
  <c r="AF73" i="24"/>
  <c r="AE73" i="24"/>
  <c r="AD73" i="24"/>
  <c r="AC73" i="24"/>
  <c r="AB73" i="24"/>
  <c r="AA73" i="24"/>
  <c r="Y73" i="24"/>
  <c r="U73" i="24"/>
  <c r="T73" i="24"/>
  <c r="BJ47" i="24"/>
  <c r="Q73" i="24"/>
  <c r="P73" i="24"/>
  <c r="BF47" i="24"/>
  <c r="V47" i="24"/>
  <c r="J73" i="24"/>
  <c r="BW47" i="24"/>
  <c r="BV47" i="24"/>
  <c r="G73" i="24"/>
  <c r="F73" i="24"/>
  <c r="BS47" i="24"/>
  <c r="D73" i="24"/>
  <c r="C73" i="24"/>
  <c r="AZ46" i="24"/>
  <c r="AV46" i="24"/>
  <c r="AP72" i="24"/>
  <c r="AO53" i="24"/>
  <c r="AN72" i="24"/>
  <c r="AL72" i="24"/>
  <c r="AK53" i="24"/>
  <c r="AJ72" i="24"/>
  <c r="AE72" i="24"/>
  <c r="AC72" i="24"/>
  <c r="AA72" i="24"/>
  <c r="Y72" i="24"/>
  <c r="BM46" i="24"/>
  <c r="BL46" i="24"/>
  <c r="S72" i="24"/>
  <c r="R72" i="24"/>
  <c r="BH46" i="24"/>
  <c r="BG46" i="24"/>
  <c r="N72" i="24"/>
  <c r="BE46" i="24"/>
  <c r="BX46" i="24"/>
  <c r="I72" i="24"/>
  <c r="BU46" i="24"/>
  <c r="F72" i="24"/>
  <c r="E72" i="24"/>
  <c r="BQ46" i="24"/>
  <c r="B72" i="24"/>
  <c r="AQ40" i="24"/>
  <c r="AF40" i="24"/>
  <c r="AB40" i="24"/>
  <c r="U40" i="24"/>
  <c r="S40" i="24"/>
  <c r="O40" i="24"/>
  <c r="J40" i="24"/>
  <c r="BI39" i="24"/>
  <c r="BI91" i="24" s="1"/>
  <c r="BE39" i="24"/>
  <c r="AM91" i="24"/>
  <c r="AD40" i="24"/>
  <c r="Z40" i="24"/>
  <c r="BK39" i="24"/>
  <c r="BJ39" i="24"/>
  <c r="Q91" i="24"/>
  <c r="BH39" i="24"/>
  <c r="BG39" i="24"/>
  <c r="BF39" i="24"/>
  <c r="V39" i="24"/>
  <c r="H40" i="24"/>
  <c r="BU39" i="24"/>
  <c r="F40" i="24"/>
  <c r="BS39" i="24"/>
  <c r="D40" i="24"/>
  <c r="BQ39" i="24"/>
  <c r="K39" i="24"/>
  <c r="BQ38" i="24"/>
  <c r="AO40" i="24"/>
  <c r="AM40" i="24"/>
  <c r="AK40" i="24"/>
  <c r="AI40" i="24"/>
  <c r="AG38" i="24"/>
  <c r="BL38" i="24"/>
  <c r="BJ38" i="24"/>
  <c r="Q40" i="24"/>
  <c r="BH38" i="24"/>
  <c r="BF38" i="24"/>
  <c r="BE38" i="24"/>
  <c r="BW38" i="24"/>
  <c r="AZ38" i="24"/>
  <c r="BU38" i="24"/>
  <c r="E90" i="24"/>
  <c r="AV38" i="24"/>
  <c r="AU38" i="24"/>
  <c r="BU37" i="24"/>
  <c r="BQ37" i="24"/>
  <c r="BL37" i="24"/>
  <c r="BH37" i="24"/>
  <c r="AY37" i="24"/>
  <c r="AU37" i="24"/>
  <c r="AR37" i="24"/>
  <c r="AG37" i="24"/>
  <c r="BM37" i="24"/>
  <c r="BK37" i="24"/>
  <c r="BJ37" i="24"/>
  <c r="BI37" i="24"/>
  <c r="BG37" i="24"/>
  <c r="BF37" i="24"/>
  <c r="BE37" i="24"/>
  <c r="BX37" i="24"/>
  <c r="BW37" i="24"/>
  <c r="BV37" i="24"/>
  <c r="BT37" i="24"/>
  <c r="AW37" i="24"/>
  <c r="BR37" i="24"/>
  <c r="K37" i="24"/>
  <c r="BP37" i="24"/>
  <c r="BF36" i="24"/>
  <c r="AW36" i="24"/>
  <c r="AR36" i="24"/>
  <c r="AA88" i="24"/>
  <c r="AG36" i="24"/>
  <c r="BM36" i="24"/>
  <c r="BL36" i="24"/>
  <c r="BK36" i="24"/>
  <c r="BJ36" i="24"/>
  <c r="BI36" i="24"/>
  <c r="BH36" i="24"/>
  <c r="BG36" i="24"/>
  <c r="V36" i="24"/>
  <c r="BE36" i="24"/>
  <c r="BX36" i="24"/>
  <c r="I88" i="24"/>
  <c r="BV36" i="24"/>
  <c r="BU36" i="24"/>
  <c r="BT36" i="24"/>
  <c r="BS36" i="24"/>
  <c r="BR36" i="24"/>
  <c r="AU36" i="24"/>
  <c r="BP36" i="24"/>
  <c r="BU35" i="24"/>
  <c r="BQ35" i="24"/>
  <c r="BL35" i="24"/>
  <c r="BH35" i="24"/>
  <c r="AY35" i="24"/>
  <c r="AU35" i="24"/>
  <c r="AR35" i="24"/>
  <c r="AG35" i="24"/>
  <c r="BM35" i="24"/>
  <c r="BK35" i="24"/>
  <c r="BJ35" i="24"/>
  <c r="BI35" i="24"/>
  <c r="BG35" i="24"/>
  <c r="V35" i="24"/>
  <c r="BE35" i="24"/>
  <c r="BX35" i="24"/>
  <c r="BA35" i="24"/>
  <c r="BV35" i="24"/>
  <c r="BT35" i="24"/>
  <c r="BS35" i="24"/>
  <c r="BR35" i="24"/>
  <c r="K35" i="24"/>
  <c r="BP35" i="24"/>
  <c r="AN86" i="24"/>
  <c r="AR34" i="24"/>
  <c r="AE86" i="24"/>
  <c r="AG34" i="24"/>
  <c r="BM34" i="24"/>
  <c r="BL34" i="24"/>
  <c r="BK34" i="24"/>
  <c r="BJ34" i="24"/>
  <c r="BI34" i="24"/>
  <c r="BH34" i="24"/>
  <c r="BG34" i="24"/>
  <c r="V34" i="24"/>
  <c r="BE34" i="24"/>
  <c r="BX34" i="24"/>
  <c r="BW34" i="24"/>
  <c r="BV34" i="24"/>
  <c r="AY34" i="24"/>
  <c r="BT34" i="24"/>
  <c r="E86" i="24"/>
  <c r="BR34" i="24"/>
  <c r="BQ34" i="24"/>
  <c r="BP34" i="24"/>
  <c r="BU33" i="24"/>
  <c r="BQ33" i="24"/>
  <c r="BL33" i="24"/>
  <c r="BH33" i="24"/>
  <c r="AY33" i="24"/>
  <c r="AU33" i="24"/>
  <c r="BM33" i="24"/>
  <c r="BK33" i="24"/>
  <c r="BI33" i="24"/>
  <c r="BG33" i="24"/>
  <c r="BE33" i="24"/>
  <c r="BX33" i="24"/>
  <c r="BV33" i="24"/>
  <c r="BT33" i="24"/>
  <c r="BR33" i="24"/>
  <c r="BP33" i="24"/>
  <c r="AE27" i="24"/>
  <c r="I27" i="24"/>
  <c r="E27" i="24"/>
  <c r="BS26" i="24"/>
  <c r="BH26" i="24"/>
  <c r="AW26" i="24"/>
  <c r="AN27" i="24"/>
  <c r="AR26" i="24"/>
  <c r="AC27" i="24"/>
  <c r="AA27" i="24"/>
  <c r="AG26" i="24"/>
  <c r="BK26" i="24"/>
  <c r="R27" i="24"/>
  <c r="BI26" i="24"/>
  <c r="BG26" i="24"/>
  <c r="BF26" i="24"/>
  <c r="BE26" i="24"/>
  <c r="BV26" i="24"/>
  <c r="G27" i="24"/>
  <c r="BT26" i="24"/>
  <c r="BR26" i="24"/>
  <c r="C27" i="24"/>
  <c r="BP26" i="24"/>
  <c r="BJ25" i="24"/>
  <c r="AZ25" i="24"/>
  <c r="AP27" i="24"/>
  <c r="AL27" i="24"/>
  <c r="AJ27" i="24"/>
  <c r="AB77" i="24"/>
  <c r="AV25" i="24"/>
  <c r="BP25" i="24"/>
  <c r="T27" i="24"/>
  <c r="BK25" i="24"/>
  <c r="BI25" i="24"/>
  <c r="BH25" i="24"/>
  <c r="BG25" i="24"/>
  <c r="BE25" i="24"/>
  <c r="BV25" i="24"/>
  <c r="AY25" i="24"/>
  <c r="AX25" i="24"/>
  <c r="BR25" i="24"/>
  <c r="AU25" i="24"/>
  <c r="K25" i="24"/>
  <c r="BK24" i="24"/>
  <c r="BG24" i="24"/>
  <c r="AR24" i="24"/>
  <c r="BM24" i="24"/>
  <c r="BL24" i="24"/>
  <c r="BJ24" i="24"/>
  <c r="BI24" i="24"/>
  <c r="BH24" i="24"/>
  <c r="BF24" i="24"/>
  <c r="V24" i="24"/>
  <c r="BX24" i="24"/>
  <c r="BW24" i="24"/>
  <c r="AZ24" i="24"/>
  <c r="BU24" i="24"/>
  <c r="F76" i="24"/>
  <c r="BS24" i="24"/>
  <c r="BR24" i="24"/>
  <c r="BQ24" i="24"/>
  <c r="K24" i="24"/>
  <c r="AZ23" i="24"/>
  <c r="AV23" i="24"/>
  <c r="BI23" i="24"/>
  <c r="AR23" i="24"/>
  <c r="AG23" i="24"/>
  <c r="BM23" i="24"/>
  <c r="BL23" i="24"/>
  <c r="BV23" i="24"/>
  <c r="BJ23" i="24"/>
  <c r="BH23" i="24"/>
  <c r="BG23" i="24"/>
  <c r="BF23" i="24"/>
  <c r="BX23" i="24"/>
  <c r="BW23" i="24"/>
  <c r="BU23" i="24"/>
  <c r="AX23" i="24"/>
  <c r="BS23" i="24"/>
  <c r="BQ23" i="24"/>
  <c r="K23" i="24"/>
  <c r="BK22" i="24"/>
  <c r="BG22" i="24"/>
  <c r="AR22" i="24"/>
  <c r="BX22" i="24"/>
  <c r="AX22" i="24"/>
  <c r="AG22" i="24"/>
  <c r="BM22" i="24"/>
  <c r="BL22" i="24"/>
  <c r="BJ22" i="24"/>
  <c r="BI22" i="24"/>
  <c r="BH22" i="24"/>
  <c r="BF22" i="24"/>
  <c r="V22" i="24"/>
  <c r="BB22" i="24"/>
  <c r="BW22" i="24"/>
  <c r="BV22" i="24"/>
  <c r="BU22" i="24"/>
  <c r="BT22" i="24"/>
  <c r="BS22" i="24"/>
  <c r="AV22" i="24"/>
  <c r="BQ22" i="24"/>
  <c r="AZ21" i="24"/>
  <c r="AV21" i="24"/>
  <c r="BV21" i="24"/>
  <c r="AG21" i="24"/>
  <c r="BM21" i="24"/>
  <c r="BL21" i="24"/>
  <c r="BK21" i="24"/>
  <c r="BJ21" i="24"/>
  <c r="BI21" i="24"/>
  <c r="BH21" i="24"/>
  <c r="BR21" i="24"/>
  <c r="BF21" i="24"/>
  <c r="BB21" i="24"/>
  <c r="BW21" i="24"/>
  <c r="BU21" i="24"/>
  <c r="BT21" i="24"/>
  <c r="BS21" i="24"/>
  <c r="BQ21" i="24"/>
  <c r="K21" i="24"/>
  <c r="BK20" i="24"/>
  <c r="BG20" i="24"/>
  <c r="AD27" i="24"/>
  <c r="Z27" i="24"/>
  <c r="BL20" i="24"/>
  <c r="BJ20" i="24"/>
  <c r="BH20" i="24"/>
  <c r="BF20" i="24"/>
  <c r="J27" i="24"/>
  <c r="BW20" i="24"/>
  <c r="BV20" i="24"/>
  <c r="BU20" i="24"/>
  <c r="F27" i="24"/>
  <c r="BS20" i="24"/>
  <c r="AV20" i="24"/>
  <c r="BQ20" i="24"/>
  <c r="AT20" i="24"/>
  <c r="AQ14" i="24"/>
  <c r="AI14" i="24"/>
  <c r="AF14" i="24"/>
  <c r="AF118" i="24" s="1"/>
  <c r="AD14" i="24"/>
  <c r="Z14" i="24"/>
  <c r="U14" i="24"/>
  <c r="J14" i="24"/>
  <c r="H14" i="24"/>
  <c r="D14" i="24"/>
  <c r="AZ13" i="24"/>
  <c r="AV13" i="24"/>
  <c r="BV13" i="24"/>
  <c r="AM104" i="24"/>
  <c r="AJ117" i="24"/>
  <c r="AC117" i="24"/>
  <c r="AB14" i="24"/>
  <c r="Y117" i="24"/>
  <c r="X104" i="24"/>
  <c r="Q104" i="24"/>
  <c r="N117" i="24"/>
  <c r="M104" i="24"/>
  <c r="G117" i="24"/>
  <c r="C117" i="24"/>
  <c r="BW12" i="24"/>
  <c r="BE12" i="24"/>
  <c r="AN116" i="24"/>
  <c r="AJ116" i="24"/>
  <c r="AD116" i="24"/>
  <c r="AC103" i="24"/>
  <c r="Z116" i="24"/>
  <c r="AU12" i="24"/>
  <c r="T116" i="24"/>
  <c r="S116" i="24"/>
  <c r="P103" i="24"/>
  <c r="O103" i="24"/>
  <c r="F103" i="24"/>
  <c r="BQ12" i="24"/>
  <c r="AT12" i="24"/>
  <c r="BF11" i="24"/>
  <c r="AW11" i="24"/>
  <c r="AQ115" i="24"/>
  <c r="AP115" i="24"/>
  <c r="AM102" i="24"/>
  <c r="AI115" i="24"/>
  <c r="Z115" i="24"/>
  <c r="Y115" i="24"/>
  <c r="U102" i="24"/>
  <c r="BW11" i="24"/>
  <c r="BI11" i="24"/>
  <c r="P115" i="24"/>
  <c r="M102" i="24"/>
  <c r="BV11" i="24"/>
  <c r="G115" i="24"/>
  <c r="BU10" i="24"/>
  <c r="BQ10" i="24"/>
  <c r="BL10" i="24"/>
  <c r="BH10" i="24"/>
  <c r="AY10" i="24"/>
  <c r="AU10" i="24"/>
  <c r="AO114" i="24"/>
  <c r="AK101" i="24"/>
  <c r="AF114" i="24"/>
  <c r="AE101" i="24"/>
  <c r="AB101" i="24"/>
  <c r="X114" i="24"/>
  <c r="S101" i="24"/>
  <c r="BG10" i="24"/>
  <c r="BF10" i="24"/>
  <c r="J101" i="24"/>
  <c r="BW10" i="24"/>
  <c r="BT10" i="24"/>
  <c r="BT114" i="24" s="1"/>
  <c r="AW10" i="24"/>
  <c r="B101" i="24"/>
  <c r="AQ100" i="24"/>
  <c r="AM113" i="24"/>
  <c r="AL113" i="24"/>
  <c r="AR9" i="24"/>
  <c r="AI100" i="24"/>
  <c r="AD113" i="24"/>
  <c r="AC113" i="24"/>
  <c r="BM9" i="24"/>
  <c r="T113" i="24"/>
  <c r="BJ9" i="24"/>
  <c r="Q100" i="24"/>
  <c r="BE9" i="24"/>
  <c r="BU9" i="24"/>
  <c r="AW9" i="24"/>
  <c r="BR9" i="24"/>
  <c r="BR113" i="24" s="1"/>
  <c r="C113" i="24"/>
  <c r="BU8" i="24"/>
  <c r="BQ8" i="24"/>
  <c r="BL8" i="24"/>
  <c r="BH8" i="24"/>
  <c r="AY8" i="24"/>
  <c r="AU8" i="24"/>
  <c r="AK112" i="24"/>
  <c r="AF99" i="24"/>
  <c r="AB112" i="24"/>
  <c r="X99" i="24"/>
  <c r="BK8" i="24"/>
  <c r="O99" i="24"/>
  <c r="BX8" i="24"/>
  <c r="BX112" i="24" s="1"/>
  <c r="F99" i="24"/>
  <c r="BP8" i="24"/>
  <c r="BP112" i="24" s="1"/>
  <c r="BF7" i="24"/>
  <c r="AW7" i="24"/>
  <c r="AQ111" i="24"/>
  <c r="AM98" i="24"/>
  <c r="AI111" i="24"/>
  <c r="Z111" i="24"/>
  <c r="AG7" i="24"/>
  <c r="U98" i="24"/>
  <c r="BW7" i="24"/>
  <c r="BI7" i="24"/>
  <c r="M98" i="24"/>
  <c r="BV7" i="24"/>
  <c r="G98" i="24"/>
  <c r="BQ7" i="24"/>
  <c r="BX117" i="23"/>
  <c r="BW117" i="23"/>
  <c r="BM117" i="23"/>
  <c r="BL117" i="23"/>
  <c r="BB117" i="23"/>
  <c r="BA117" i="23"/>
  <c r="AQ117" i="23"/>
  <c r="AP117" i="23"/>
  <c r="AK117" i="23"/>
  <c r="AF117" i="23"/>
  <c r="AE117" i="23"/>
  <c r="AD117" i="23"/>
  <c r="U117" i="23"/>
  <c r="T117" i="23"/>
  <c r="O117" i="23"/>
  <c r="J117" i="23"/>
  <c r="I117" i="23"/>
  <c r="H117" i="23"/>
  <c r="BX116" i="23"/>
  <c r="BM116" i="23"/>
  <c r="BB116" i="23"/>
  <c r="AQ116" i="23"/>
  <c r="AO116" i="23"/>
  <c r="AF116" i="23"/>
  <c r="U116" i="23"/>
  <c r="O116" i="23"/>
  <c r="J116" i="23"/>
  <c r="AI104" i="23"/>
  <c r="X104" i="23"/>
  <c r="M104" i="23"/>
  <c r="B104" i="23"/>
  <c r="AM103" i="23"/>
  <c r="AC103" i="23"/>
  <c r="S103" i="23"/>
  <c r="I103" i="23"/>
  <c r="AP102" i="23"/>
  <c r="Y102" i="23"/>
  <c r="P102" i="23"/>
  <c r="G102" i="23"/>
  <c r="AN101" i="23"/>
  <c r="AJ101" i="23"/>
  <c r="AE101" i="23"/>
  <c r="AA101" i="23"/>
  <c r="R101" i="23"/>
  <c r="N101" i="23"/>
  <c r="I101" i="23"/>
  <c r="E101" i="23"/>
  <c r="AP100" i="23"/>
  <c r="AL100" i="23"/>
  <c r="AC100" i="23"/>
  <c r="Y100" i="23"/>
  <c r="T100" i="23"/>
  <c r="P100" i="23"/>
  <c r="G100" i="23"/>
  <c r="C100" i="23"/>
  <c r="AN99" i="23"/>
  <c r="AJ99" i="23"/>
  <c r="AE99" i="23"/>
  <c r="AA99" i="23"/>
  <c r="R99" i="23"/>
  <c r="N99" i="23"/>
  <c r="I99" i="23"/>
  <c r="E99" i="23"/>
  <c r="AP98" i="23"/>
  <c r="AL98" i="23"/>
  <c r="AC98" i="23"/>
  <c r="Y98" i="23"/>
  <c r="T98" i="23"/>
  <c r="P98" i="23"/>
  <c r="G98" i="23"/>
  <c r="C98" i="23"/>
  <c r="AL91" i="23"/>
  <c r="P91" i="23"/>
  <c r="AL90" i="23"/>
  <c r="X90" i="23"/>
  <c r="R90" i="23"/>
  <c r="N90" i="23"/>
  <c r="D90" i="23"/>
  <c r="AO89" i="23"/>
  <c r="AK89" i="23"/>
  <c r="AF89" i="23"/>
  <c r="AB89" i="23"/>
  <c r="X89" i="23"/>
  <c r="S89" i="23"/>
  <c r="O89" i="23"/>
  <c r="J89" i="23"/>
  <c r="F89" i="23"/>
  <c r="B89" i="23"/>
  <c r="AQ88" i="23"/>
  <c r="AM88" i="23"/>
  <c r="AI88" i="23"/>
  <c r="Z88" i="23"/>
  <c r="U88" i="23"/>
  <c r="Q88" i="23"/>
  <c r="M88" i="23"/>
  <c r="D88" i="23"/>
  <c r="AK87" i="23"/>
  <c r="X87" i="23"/>
  <c r="O87" i="23"/>
  <c r="B87" i="23"/>
  <c r="AI86" i="23"/>
  <c r="M86" i="23"/>
  <c r="AK85" i="23"/>
  <c r="X85" i="23"/>
  <c r="O85" i="23"/>
  <c r="B85" i="23"/>
  <c r="AO78" i="23"/>
  <c r="AK78" i="23"/>
  <c r="AD78" i="23"/>
  <c r="Z78" i="23"/>
  <c r="S78" i="23"/>
  <c r="O78" i="23"/>
  <c r="H78" i="23"/>
  <c r="D78" i="23"/>
  <c r="AK77" i="23"/>
  <c r="Q77" i="23"/>
  <c r="M77" i="23"/>
  <c r="C77" i="23"/>
  <c r="AJ76" i="23"/>
  <c r="R76" i="23"/>
  <c r="N76" i="23"/>
  <c r="E76" i="23"/>
  <c r="P75" i="23"/>
  <c r="AP66" i="23"/>
  <c r="AL66" i="23"/>
  <c r="AE66" i="23"/>
  <c r="I66" i="23"/>
  <c r="AO91" i="23"/>
  <c r="AN91" i="23"/>
  <c r="AM91" i="23"/>
  <c r="AK91" i="23"/>
  <c r="AJ91" i="23"/>
  <c r="AI91" i="23"/>
  <c r="AD91" i="23"/>
  <c r="AC91" i="23"/>
  <c r="AB91" i="23"/>
  <c r="AA66" i="23"/>
  <c r="Z91" i="23"/>
  <c r="Y66" i="23"/>
  <c r="X91" i="23"/>
  <c r="S91" i="23"/>
  <c r="BJ65" i="23"/>
  <c r="BJ91" i="23" s="1"/>
  <c r="BI65" i="23"/>
  <c r="BI91" i="23" s="1"/>
  <c r="BH65" i="23"/>
  <c r="BH91" i="23" s="1"/>
  <c r="O91" i="23"/>
  <c r="N91" i="23"/>
  <c r="BE65" i="23"/>
  <c r="H91" i="23"/>
  <c r="G91" i="23"/>
  <c r="BT65" i="23"/>
  <c r="E66" i="23"/>
  <c r="D91" i="23"/>
  <c r="C66" i="23"/>
  <c r="BP65" i="23"/>
  <c r="AO90" i="23"/>
  <c r="AN90" i="23"/>
  <c r="AM90" i="23"/>
  <c r="AK90" i="23"/>
  <c r="AJ90" i="23"/>
  <c r="AR64" i="23"/>
  <c r="AE90" i="23"/>
  <c r="AD90" i="23"/>
  <c r="AC90" i="23"/>
  <c r="AA90" i="23"/>
  <c r="BR64" i="23"/>
  <c r="BR90" i="23" s="1"/>
  <c r="Y90" i="23"/>
  <c r="AG64" i="23"/>
  <c r="T66" i="23"/>
  <c r="BK64" i="23"/>
  <c r="R66" i="23"/>
  <c r="Q90" i="23"/>
  <c r="BH64" i="23"/>
  <c r="BH90" i="23" s="1"/>
  <c r="BG64" i="23"/>
  <c r="BG90" i="23" s="1"/>
  <c r="N66" i="23"/>
  <c r="N92" i="23" s="1"/>
  <c r="M90" i="23"/>
  <c r="BA64" i="23"/>
  <c r="AZ64" i="23"/>
  <c r="G90" i="23"/>
  <c r="AX64" i="23"/>
  <c r="AW64" i="23"/>
  <c r="AV64" i="23"/>
  <c r="AV90" i="23" s="1"/>
  <c r="C90" i="23"/>
  <c r="AT64" i="23"/>
  <c r="AQ89" i="23"/>
  <c r="AP89" i="23"/>
  <c r="AN89" i="23"/>
  <c r="AM89" i="23"/>
  <c r="AL89" i="23"/>
  <c r="AJ89" i="23"/>
  <c r="AI89" i="23"/>
  <c r="AE89" i="23"/>
  <c r="AD89" i="23"/>
  <c r="AC89" i="23"/>
  <c r="AA89" i="23"/>
  <c r="Z89" i="23"/>
  <c r="Y89" i="23"/>
  <c r="AG63" i="23"/>
  <c r="BM63" i="23"/>
  <c r="BM89" i="23" s="1"/>
  <c r="BL63" i="23"/>
  <c r="BK63" i="23"/>
  <c r="R89" i="23"/>
  <c r="Q89" i="23"/>
  <c r="BH63" i="23"/>
  <c r="BH89" i="23" s="1"/>
  <c r="BG63" i="23"/>
  <c r="BG89" i="23" s="1"/>
  <c r="N89" i="23"/>
  <c r="BE63" i="23"/>
  <c r="BX63" i="23"/>
  <c r="BX89" i="23" s="1"/>
  <c r="I89" i="23"/>
  <c r="BV63" i="23"/>
  <c r="BU63" i="23"/>
  <c r="BT63" i="23"/>
  <c r="E89" i="23"/>
  <c r="D89" i="23"/>
  <c r="BQ63" i="23"/>
  <c r="BQ89" i="23" s="1"/>
  <c r="K63" i="23"/>
  <c r="AP88" i="23"/>
  <c r="AO88" i="23"/>
  <c r="AN88" i="23"/>
  <c r="AL88" i="23"/>
  <c r="AK88" i="23"/>
  <c r="AJ88" i="23"/>
  <c r="AR62" i="23"/>
  <c r="AR88" i="23" s="1"/>
  <c r="AF88" i="23"/>
  <c r="AE88" i="23"/>
  <c r="AC88" i="23"/>
  <c r="AB88" i="23"/>
  <c r="AA88" i="23"/>
  <c r="Y88" i="23"/>
  <c r="X88" i="23"/>
  <c r="BM62" i="23"/>
  <c r="T88" i="23"/>
  <c r="S88" i="23"/>
  <c r="BJ62" i="23"/>
  <c r="BI62" i="23"/>
  <c r="BI88" i="23" s="1"/>
  <c r="P88" i="23"/>
  <c r="O88" i="23"/>
  <c r="BF62" i="23"/>
  <c r="BF88" i="23" s="1"/>
  <c r="V62" i="23"/>
  <c r="BB62" i="23"/>
  <c r="BW62" i="23"/>
  <c r="BV62" i="23"/>
  <c r="G88" i="23"/>
  <c r="F88" i="23"/>
  <c r="BS62" i="23"/>
  <c r="BR62" i="23"/>
  <c r="BR88" i="23" s="1"/>
  <c r="C88" i="23"/>
  <c r="BP62" i="23"/>
  <c r="AQ87" i="23"/>
  <c r="AP87" i="23"/>
  <c r="AN87" i="23"/>
  <c r="AM87" i="23"/>
  <c r="AL87" i="23"/>
  <c r="AJ87" i="23"/>
  <c r="AI87" i="23"/>
  <c r="AE87" i="23"/>
  <c r="AD87" i="23"/>
  <c r="AC87" i="23"/>
  <c r="AA87" i="23"/>
  <c r="Z87" i="23"/>
  <c r="Y87" i="23"/>
  <c r="AG61" i="23"/>
  <c r="U87" i="23"/>
  <c r="BL61" i="23"/>
  <c r="BK61" i="23"/>
  <c r="R87" i="23"/>
  <c r="Q87" i="23"/>
  <c r="BH61" i="23"/>
  <c r="BH87" i="23" s="1"/>
  <c r="BG61" i="23"/>
  <c r="BG87" i="23" s="1"/>
  <c r="N87" i="23"/>
  <c r="M87" i="23"/>
  <c r="BX61" i="23"/>
  <c r="I87" i="23"/>
  <c r="AZ61" i="23"/>
  <c r="BU61" i="23"/>
  <c r="BT61" i="23"/>
  <c r="E87" i="23"/>
  <c r="D87" i="23"/>
  <c r="BQ61" i="23"/>
  <c r="BQ87" i="23" s="1"/>
  <c r="K61" i="23"/>
  <c r="AP86" i="23"/>
  <c r="AO86" i="23"/>
  <c r="AN86" i="23"/>
  <c r="AL86" i="23"/>
  <c r="AK86" i="23"/>
  <c r="AJ86" i="23"/>
  <c r="AR60" i="23"/>
  <c r="AF86" i="23"/>
  <c r="AE86" i="23"/>
  <c r="AC86" i="23"/>
  <c r="AB86" i="23"/>
  <c r="AA86" i="23"/>
  <c r="Y86" i="23"/>
  <c r="X86" i="23"/>
  <c r="BM60" i="23"/>
  <c r="T86" i="23"/>
  <c r="S86" i="23"/>
  <c r="BJ60" i="23"/>
  <c r="BI60" i="23"/>
  <c r="P86" i="23"/>
  <c r="BG60" i="23"/>
  <c r="BF60" i="23"/>
  <c r="BF86" i="23" s="1"/>
  <c r="V60" i="23"/>
  <c r="BX60" i="23"/>
  <c r="BW60" i="23"/>
  <c r="BV60" i="23"/>
  <c r="G86" i="23"/>
  <c r="BT60" i="23"/>
  <c r="BS60" i="23"/>
  <c r="BR60" i="23"/>
  <c r="C86" i="23"/>
  <c r="BP60" i="23"/>
  <c r="AQ85" i="23"/>
  <c r="AP85" i="23"/>
  <c r="AO66" i="23"/>
  <c r="AN85" i="23"/>
  <c r="AM85" i="23"/>
  <c r="AL85" i="23"/>
  <c r="AK66" i="23"/>
  <c r="AJ85" i="23"/>
  <c r="AI85" i="23"/>
  <c r="AF66" i="23"/>
  <c r="AE85" i="23"/>
  <c r="AD85" i="23"/>
  <c r="AC85" i="23"/>
  <c r="AB66" i="23"/>
  <c r="AA85" i="23"/>
  <c r="Z85" i="23"/>
  <c r="Y85" i="23"/>
  <c r="X66" i="23"/>
  <c r="U85" i="23"/>
  <c r="BL59" i="23"/>
  <c r="S66" i="23"/>
  <c r="R85" i="23"/>
  <c r="Q85" i="23"/>
  <c r="BH59" i="23"/>
  <c r="O66" i="23"/>
  <c r="N85" i="23"/>
  <c r="M85" i="23"/>
  <c r="J66" i="23"/>
  <c r="I85" i="23"/>
  <c r="AZ59" i="23"/>
  <c r="BU59" i="23"/>
  <c r="F66" i="23"/>
  <c r="E85" i="23"/>
  <c r="D85" i="23"/>
  <c r="BQ59" i="23"/>
  <c r="B66" i="23"/>
  <c r="AQ53" i="23"/>
  <c r="AO53" i="23"/>
  <c r="AK53" i="23"/>
  <c r="AF53" i="23"/>
  <c r="U53" i="23"/>
  <c r="J53" i="23"/>
  <c r="AN78" i="23"/>
  <c r="AM78" i="23"/>
  <c r="AL78" i="23"/>
  <c r="AJ78" i="23"/>
  <c r="AR52" i="23"/>
  <c r="AR78" i="23" s="1"/>
  <c r="AD53" i="23"/>
  <c r="AC78" i="23"/>
  <c r="AB53" i="23"/>
  <c r="AA78" i="23"/>
  <c r="Z53" i="23"/>
  <c r="Y78" i="23"/>
  <c r="AG52" i="23"/>
  <c r="BK52" i="23"/>
  <c r="BK78" i="23" s="1"/>
  <c r="R78" i="23"/>
  <c r="BI52" i="23"/>
  <c r="BI78" i="23" s="1"/>
  <c r="BH52" i="23"/>
  <c r="BH78" i="23" s="1"/>
  <c r="BG52" i="23"/>
  <c r="BG78" i="23" s="1"/>
  <c r="N78" i="23"/>
  <c r="V52" i="23"/>
  <c r="V78" i="23" s="1"/>
  <c r="H53" i="23"/>
  <c r="G78" i="23"/>
  <c r="F53" i="23"/>
  <c r="BS52" i="23"/>
  <c r="D53" i="23"/>
  <c r="C78" i="23"/>
  <c r="K52" i="23"/>
  <c r="AP77" i="23"/>
  <c r="AN77" i="23"/>
  <c r="AM77" i="23"/>
  <c r="AL77" i="23"/>
  <c r="AJ77" i="23"/>
  <c r="AI77" i="23"/>
  <c r="AD77" i="23"/>
  <c r="BU51" i="23"/>
  <c r="AB77" i="23"/>
  <c r="Z77" i="23"/>
  <c r="Y77" i="23"/>
  <c r="AG51" i="23"/>
  <c r="T77" i="23"/>
  <c r="BK51" i="23"/>
  <c r="BJ51" i="23"/>
  <c r="BJ77" i="23" s="1"/>
  <c r="Q53" i="23"/>
  <c r="P77" i="23"/>
  <c r="O53" i="23"/>
  <c r="BF51" i="23"/>
  <c r="BF77" i="23" s="1"/>
  <c r="M53" i="23"/>
  <c r="I77" i="23"/>
  <c r="AZ51" i="23"/>
  <c r="AY51" i="23"/>
  <c r="F77" i="23"/>
  <c r="AW51" i="23"/>
  <c r="AV51" i="23"/>
  <c r="AU51" i="23"/>
  <c r="B77" i="23"/>
  <c r="AQ76" i="23"/>
  <c r="AP76" i="23"/>
  <c r="AO76" i="23"/>
  <c r="AM76" i="23"/>
  <c r="AL76" i="23"/>
  <c r="AK76" i="23"/>
  <c r="AR50" i="23"/>
  <c r="AR76" i="23" s="1"/>
  <c r="AI76" i="23"/>
  <c r="AF76" i="23"/>
  <c r="AD76" i="23"/>
  <c r="AC76" i="23"/>
  <c r="AB76" i="23"/>
  <c r="Z76" i="23"/>
  <c r="Y76" i="23"/>
  <c r="X76" i="23"/>
  <c r="U76" i="23"/>
  <c r="BL50" i="23"/>
  <c r="BL76" i="23" s="1"/>
  <c r="BK50" i="23"/>
  <c r="BJ50" i="23"/>
  <c r="Q76" i="23"/>
  <c r="P76" i="23"/>
  <c r="BG50" i="23"/>
  <c r="BG76" i="23" s="1"/>
  <c r="BF50" i="23"/>
  <c r="BF76" i="23" s="1"/>
  <c r="M76" i="23"/>
  <c r="BX50" i="23"/>
  <c r="BX76" i="23" s="1"/>
  <c r="BW50" i="23"/>
  <c r="H76" i="23"/>
  <c r="AY50" i="23"/>
  <c r="BT50" i="23"/>
  <c r="BS50" i="23"/>
  <c r="D76" i="23"/>
  <c r="K50" i="23"/>
  <c r="BP50" i="23"/>
  <c r="AQ75" i="23"/>
  <c r="AO75" i="23"/>
  <c r="AN75" i="23"/>
  <c r="AM75" i="23"/>
  <c r="AK75" i="23"/>
  <c r="AJ75" i="23"/>
  <c r="AI75" i="23"/>
  <c r="AF75" i="23"/>
  <c r="AE75" i="23"/>
  <c r="AD75" i="23"/>
  <c r="AB75" i="23"/>
  <c r="AA75" i="23"/>
  <c r="Z75" i="23"/>
  <c r="AG49" i="23"/>
  <c r="X75" i="23"/>
  <c r="BM49" i="23"/>
  <c r="BM75" i="23" s="1"/>
  <c r="BL49" i="23"/>
  <c r="S75" i="23"/>
  <c r="BJ49" i="23"/>
  <c r="BI49" i="23"/>
  <c r="BH49" i="23"/>
  <c r="O75" i="23"/>
  <c r="N75" i="23"/>
  <c r="BE49" i="23"/>
  <c r="J75" i="23"/>
  <c r="I75" i="23"/>
  <c r="BV49" i="23"/>
  <c r="BU49" i="23"/>
  <c r="F75" i="23"/>
  <c r="AW49" i="23"/>
  <c r="BR49" i="23"/>
  <c r="BQ49" i="23"/>
  <c r="B75" i="23"/>
  <c r="AQ74" i="23"/>
  <c r="AP74" i="23"/>
  <c r="AO74" i="23"/>
  <c r="AM74" i="23"/>
  <c r="AL74" i="23"/>
  <c r="AK74" i="23"/>
  <c r="AR48" i="23"/>
  <c r="AI74" i="23"/>
  <c r="AF74" i="23"/>
  <c r="AD74" i="23"/>
  <c r="AC74" i="23"/>
  <c r="AB74" i="23"/>
  <c r="Z74" i="23"/>
  <c r="Y74" i="23"/>
  <c r="X74" i="23"/>
  <c r="U74" i="23"/>
  <c r="T74" i="23"/>
  <c r="BK48" i="23"/>
  <c r="BJ48" i="23"/>
  <c r="Q74" i="23"/>
  <c r="P74" i="23"/>
  <c r="BG48" i="23"/>
  <c r="BF48" i="23"/>
  <c r="M74" i="23"/>
  <c r="BX48" i="23"/>
  <c r="BW48" i="23"/>
  <c r="H74" i="23"/>
  <c r="G74" i="23"/>
  <c r="BT48" i="23"/>
  <c r="BS48" i="23"/>
  <c r="D74" i="23"/>
  <c r="BQ48" i="23"/>
  <c r="BP48" i="23"/>
  <c r="AQ73" i="23"/>
  <c r="AO73" i="23"/>
  <c r="AN73" i="23"/>
  <c r="AM73" i="23"/>
  <c r="AK73" i="23"/>
  <c r="AR47" i="23"/>
  <c r="AI73" i="23"/>
  <c r="AF73" i="23"/>
  <c r="AE73" i="23"/>
  <c r="AD73" i="23"/>
  <c r="AB73" i="23"/>
  <c r="AA73" i="23"/>
  <c r="Z73" i="23"/>
  <c r="AG47" i="23"/>
  <c r="X73" i="23"/>
  <c r="BM47" i="23"/>
  <c r="BM73" i="23" s="1"/>
  <c r="BL47" i="23"/>
  <c r="S73" i="23"/>
  <c r="R73" i="23"/>
  <c r="BI47" i="23"/>
  <c r="BI73" i="23" s="1"/>
  <c r="BH47" i="23"/>
  <c r="O73" i="23"/>
  <c r="BF47" i="23"/>
  <c r="BE47" i="23"/>
  <c r="J73" i="23"/>
  <c r="I73" i="23"/>
  <c r="BV47" i="23"/>
  <c r="BU47" i="23"/>
  <c r="F73" i="23"/>
  <c r="E73" i="23"/>
  <c r="BR47" i="23"/>
  <c r="BQ47" i="23"/>
  <c r="B73" i="23"/>
  <c r="AQ72" i="23"/>
  <c r="AP72" i="23"/>
  <c r="AO72" i="23"/>
  <c r="AN53" i="23"/>
  <c r="AM72" i="23"/>
  <c r="AL72" i="23"/>
  <c r="AK72" i="23"/>
  <c r="AJ53" i="23"/>
  <c r="AI72" i="23"/>
  <c r="AF72" i="23"/>
  <c r="AE53" i="23"/>
  <c r="AD72" i="23"/>
  <c r="AC72" i="23"/>
  <c r="AB72" i="23"/>
  <c r="AA53" i="23"/>
  <c r="AA79" i="23" s="1"/>
  <c r="Z72" i="23"/>
  <c r="AG46" i="23"/>
  <c r="X72" i="23"/>
  <c r="U72" i="23"/>
  <c r="BL46" i="23"/>
  <c r="BK46" i="23"/>
  <c r="R53" i="23"/>
  <c r="Q72" i="23"/>
  <c r="P72" i="23"/>
  <c r="BG46" i="23"/>
  <c r="N53" i="23"/>
  <c r="M72" i="23"/>
  <c r="BX46" i="23"/>
  <c r="I53" i="23"/>
  <c r="H72" i="23"/>
  <c r="AY46" i="23"/>
  <c r="BT46" i="23"/>
  <c r="E53" i="23"/>
  <c r="D72" i="23"/>
  <c r="AU46" i="23"/>
  <c r="BP46" i="23"/>
  <c r="AN40" i="23"/>
  <c r="AJ40" i="23"/>
  <c r="AE40" i="23"/>
  <c r="AE92" i="23" s="1"/>
  <c r="I40" i="23"/>
  <c r="I92" i="23" s="1"/>
  <c r="AR39" i="23"/>
  <c r="AC40" i="23"/>
  <c r="AG39" i="23"/>
  <c r="Y40" i="23"/>
  <c r="BK39" i="23"/>
  <c r="BJ39" i="23"/>
  <c r="BI39" i="23"/>
  <c r="BH39" i="23"/>
  <c r="BG39" i="23"/>
  <c r="BF39" i="23"/>
  <c r="BE39" i="23"/>
  <c r="BV39" i="23"/>
  <c r="G40" i="23"/>
  <c r="BT39" i="23"/>
  <c r="E91" i="23"/>
  <c r="BR39" i="23"/>
  <c r="C40" i="23"/>
  <c r="BP39" i="23"/>
  <c r="AP90" i="23"/>
  <c r="AL40" i="23"/>
  <c r="AR38" i="23"/>
  <c r="BT38" i="23"/>
  <c r="X116" i="23"/>
  <c r="T40" i="23"/>
  <c r="BK38" i="23"/>
  <c r="R40" i="23"/>
  <c r="BI38" i="23"/>
  <c r="P40" i="23"/>
  <c r="BG38" i="23"/>
  <c r="BF38" i="23"/>
  <c r="BE38" i="23"/>
  <c r="BW38" i="23"/>
  <c r="H90" i="23"/>
  <c r="AY38" i="23"/>
  <c r="AX38" i="23"/>
  <c r="BS38" i="23"/>
  <c r="AV38" i="23"/>
  <c r="AU38" i="23"/>
  <c r="AT38" i="23"/>
  <c r="AR37" i="23"/>
  <c r="AG37" i="23"/>
  <c r="BM37" i="23"/>
  <c r="BL37" i="23"/>
  <c r="BK37" i="23"/>
  <c r="BJ37" i="23"/>
  <c r="BI37" i="23"/>
  <c r="BH37" i="23"/>
  <c r="BG37" i="23"/>
  <c r="BF37" i="23"/>
  <c r="V37" i="23"/>
  <c r="BX37" i="23"/>
  <c r="BW37" i="23"/>
  <c r="BV37" i="23"/>
  <c r="BU37" i="23"/>
  <c r="AX37" i="23"/>
  <c r="BS37" i="23"/>
  <c r="BR37" i="23"/>
  <c r="BQ37" i="23"/>
  <c r="BP37" i="23"/>
  <c r="AR36" i="23"/>
  <c r="AD88" i="23"/>
  <c r="AG36" i="23"/>
  <c r="BM36" i="23"/>
  <c r="BL36" i="23"/>
  <c r="BK36" i="23"/>
  <c r="BJ36" i="23"/>
  <c r="BI36" i="23"/>
  <c r="BH36" i="23"/>
  <c r="BG36" i="23"/>
  <c r="BF36" i="23"/>
  <c r="V36" i="23"/>
  <c r="BX36" i="23"/>
  <c r="BW36" i="23"/>
  <c r="BV36" i="23"/>
  <c r="BU36" i="23"/>
  <c r="BT36" i="23"/>
  <c r="BS36" i="23"/>
  <c r="BR36" i="23"/>
  <c r="BQ36" i="23"/>
  <c r="K36" i="23"/>
  <c r="AO87" i="23"/>
  <c r="AR35" i="23"/>
  <c r="AF87" i="23"/>
  <c r="AB87" i="23"/>
  <c r="AG35" i="23"/>
  <c r="BM35" i="23"/>
  <c r="BL35" i="23"/>
  <c r="S87" i="23"/>
  <c r="BJ35" i="23"/>
  <c r="BI35" i="23"/>
  <c r="BH35" i="23"/>
  <c r="BG35" i="23"/>
  <c r="BF35" i="23"/>
  <c r="V35" i="23"/>
  <c r="BX35" i="23"/>
  <c r="BW35" i="23"/>
  <c r="BV35" i="23"/>
  <c r="BU35" i="23"/>
  <c r="F87" i="23"/>
  <c r="BS35" i="23"/>
  <c r="BR35" i="23"/>
  <c r="BQ35" i="23"/>
  <c r="BP35" i="23"/>
  <c r="AQ86" i="23"/>
  <c r="AM86" i="23"/>
  <c r="AR34" i="23"/>
  <c r="AD86" i="23"/>
  <c r="Z86" i="23"/>
  <c r="AG34" i="23"/>
  <c r="BM34" i="23"/>
  <c r="BL34" i="23"/>
  <c r="BK34" i="23"/>
  <c r="BJ34" i="23"/>
  <c r="BI34" i="23"/>
  <c r="BH34" i="23"/>
  <c r="BG34" i="23"/>
  <c r="BF34" i="23"/>
  <c r="V34" i="23"/>
  <c r="BX34" i="23"/>
  <c r="BW34" i="23"/>
  <c r="BV34" i="23"/>
  <c r="BU34" i="23"/>
  <c r="BT34" i="23"/>
  <c r="BS34" i="23"/>
  <c r="D86" i="23"/>
  <c r="BQ34" i="23"/>
  <c r="K34" i="23"/>
  <c r="AQ40" i="23"/>
  <c r="AO85" i="23"/>
  <c r="AM40" i="23"/>
  <c r="AK40" i="23"/>
  <c r="AI40" i="23"/>
  <c r="AF85" i="23"/>
  <c r="AD40" i="23"/>
  <c r="AB85" i="23"/>
  <c r="Z40" i="23"/>
  <c r="X40" i="23"/>
  <c r="U40" i="23"/>
  <c r="BL33" i="23"/>
  <c r="S85" i="23"/>
  <c r="BJ33" i="23"/>
  <c r="Q40" i="23"/>
  <c r="BH33" i="23"/>
  <c r="O40" i="23"/>
  <c r="BF33" i="23"/>
  <c r="M40" i="23"/>
  <c r="BB33" i="23"/>
  <c r="BW33" i="23"/>
  <c r="BW40" i="23" s="1"/>
  <c r="H40" i="23"/>
  <c r="BU33" i="23"/>
  <c r="F85" i="23"/>
  <c r="BS33" i="23"/>
  <c r="D40" i="23"/>
  <c r="BQ33" i="23"/>
  <c r="AT33" i="23"/>
  <c r="AQ27" i="23"/>
  <c r="AQ79" i="23" s="1"/>
  <c r="AM27" i="23"/>
  <c r="AI27" i="23"/>
  <c r="AF27" i="23"/>
  <c r="U27" i="23"/>
  <c r="U79" i="23" s="1"/>
  <c r="J27" i="23"/>
  <c r="AR26" i="23"/>
  <c r="AD27" i="23"/>
  <c r="AB27" i="23"/>
  <c r="Z27" i="23"/>
  <c r="X27" i="23"/>
  <c r="BK26" i="23"/>
  <c r="BJ26" i="23"/>
  <c r="BI26" i="23"/>
  <c r="BH26" i="23"/>
  <c r="BG26" i="23"/>
  <c r="BF26" i="23"/>
  <c r="BE26" i="23"/>
  <c r="H27" i="23"/>
  <c r="BU26" i="23"/>
  <c r="F27" i="23"/>
  <c r="BS26" i="23"/>
  <c r="D27" i="23"/>
  <c r="BQ26" i="23"/>
  <c r="BP26" i="23"/>
  <c r="AO77" i="23"/>
  <c r="AK27" i="23"/>
  <c r="AR25" i="23"/>
  <c r="BW25" i="23"/>
  <c r="AA77" i="23"/>
  <c r="AG25" i="23"/>
  <c r="BL25" i="23"/>
  <c r="S27" i="23"/>
  <c r="BJ25" i="23"/>
  <c r="Q27" i="23"/>
  <c r="BH25" i="23"/>
  <c r="O27" i="23"/>
  <c r="BF25" i="23"/>
  <c r="BE25" i="23"/>
  <c r="BA25" i="23"/>
  <c r="BV25" i="23"/>
  <c r="BU25" i="23"/>
  <c r="AX25" i="23"/>
  <c r="AW25" i="23"/>
  <c r="BR25" i="23"/>
  <c r="BQ25" i="23"/>
  <c r="AT25" i="23"/>
  <c r="AN76" i="23"/>
  <c r="AR24" i="23"/>
  <c r="AE76" i="23"/>
  <c r="AA76" i="23"/>
  <c r="AG24" i="23"/>
  <c r="BM24" i="23"/>
  <c r="BL24" i="23"/>
  <c r="BK24" i="23"/>
  <c r="BJ24" i="23"/>
  <c r="BI24" i="23"/>
  <c r="BH24" i="23"/>
  <c r="BG24" i="23"/>
  <c r="V24" i="23"/>
  <c r="BE24" i="23"/>
  <c r="BX24" i="23"/>
  <c r="I76" i="23"/>
  <c r="BV24" i="23"/>
  <c r="BU24" i="23"/>
  <c r="BT24" i="23"/>
  <c r="AW24" i="23"/>
  <c r="BR24" i="23"/>
  <c r="BQ24" i="23"/>
  <c r="BP24" i="23"/>
  <c r="AP75" i="23"/>
  <c r="AL75" i="23"/>
  <c r="AR23" i="23"/>
  <c r="AC75" i="23"/>
  <c r="Y75" i="23"/>
  <c r="BM23" i="23"/>
  <c r="BL23" i="23"/>
  <c r="BK23" i="23"/>
  <c r="BJ23" i="23"/>
  <c r="BI23" i="23"/>
  <c r="BH23" i="23"/>
  <c r="BG23" i="23"/>
  <c r="V23" i="23"/>
  <c r="BE23" i="23"/>
  <c r="BX23" i="23"/>
  <c r="BW23" i="23"/>
  <c r="BV23" i="23"/>
  <c r="BU23" i="23"/>
  <c r="BT23" i="23"/>
  <c r="BS23" i="23"/>
  <c r="BR23" i="23"/>
  <c r="C75" i="23"/>
  <c r="BP23" i="23"/>
  <c r="AN74" i="23"/>
  <c r="AR22" i="23"/>
  <c r="AE74" i="23"/>
  <c r="AA74" i="23"/>
  <c r="AG22" i="23"/>
  <c r="BM22" i="23"/>
  <c r="BL22" i="23"/>
  <c r="BK22" i="23"/>
  <c r="BJ22" i="23"/>
  <c r="BI22" i="23"/>
  <c r="BH22" i="23"/>
  <c r="BG22" i="23"/>
  <c r="N74" i="23"/>
  <c r="BE22" i="23"/>
  <c r="BX22" i="23"/>
  <c r="BW22" i="23"/>
  <c r="BV22" i="23"/>
  <c r="BU22" i="23"/>
  <c r="BT22" i="23"/>
  <c r="AW22" i="23"/>
  <c r="BR22" i="23"/>
  <c r="BQ22" i="23"/>
  <c r="BP22" i="23"/>
  <c r="AP73" i="23"/>
  <c r="AL73" i="23"/>
  <c r="AR21" i="23"/>
  <c r="AC73" i="23"/>
  <c r="AG21" i="23"/>
  <c r="BM21" i="23"/>
  <c r="T73" i="23"/>
  <c r="BK21" i="23"/>
  <c r="BJ21" i="23"/>
  <c r="BI21" i="23"/>
  <c r="P73" i="23"/>
  <c r="BG21" i="23"/>
  <c r="BF21" i="23"/>
  <c r="BE21" i="23"/>
  <c r="BX21" i="23"/>
  <c r="BA21" i="23"/>
  <c r="BV21" i="23"/>
  <c r="G73" i="23"/>
  <c r="BT21" i="23"/>
  <c r="BS21" i="23"/>
  <c r="BR21" i="23"/>
  <c r="C73" i="23"/>
  <c r="BP21" i="23"/>
  <c r="AP27" i="23"/>
  <c r="AN72" i="23"/>
  <c r="AL27" i="23"/>
  <c r="AR20" i="23"/>
  <c r="AE72" i="23"/>
  <c r="AC27" i="23"/>
  <c r="AA27" i="23"/>
  <c r="Y27" i="23"/>
  <c r="BM20" i="23"/>
  <c r="BM27" i="23" s="1"/>
  <c r="T27" i="23"/>
  <c r="BK20" i="23"/>
  <c r="R72" i="23"/>
  <c r="BI20" i="23"/>
  <c r="P27" i="23"/>
  <c r="BG20" i="23"/>
  <c r="BF20" i="23"/>
  <c r="BE20" i="23"/>
  <c r="BX20" i="23"/>
  <c r="I72" i="23"/>
  <c r="BV20" i="23"/>
  <c r="G27" i="23"/>
  <c r="BT20" i="23"/>
  <c r="E72" i="23"/>
  <c r="BR20" i="23"/>
  <c r="C27" i="23"/>
  <c r="BP20" i="23"/>
  <c r="AP14" i="23"/>
  <c r="AL14" i="23"/>
  <c r="AE14" i="23"/>
  <c r="I14" i="23"/>
  <c r="AO104" i="23"/>
  <c r="AM104" i="23"/>
  <c r="AK104" i="23"/>
  <c r="AI117" i="23"/>
  <c r="AD104" i="23"/>
  <c r="AB117" i="23"/>
  <c r="Z117" i="23"/>
  <c r="AG13" i="23"/>
  <c r="X117" i="23"/>
  <c r="S104" i="23"/>
  <c r="BI13" i="23"/>
  <c r="BH13" i="23"/>
  <c r="O104" i="23"/>
  <c r="M117" i="23"/>
  <c r="H104" i="23"/>
  <c r="BU13" i="23"/>
  <c r="F117" i="23"/>
  <c r="D117" i="23"/>
  <c r="K13" i="23"/>
  <c r="BP13" i="23"/>
  <c r="AO103" i="23"/>
  <c r="AM116" i="23"/>
  <c r="AK103" i="23"/>
  <c r="AR12" i="23"/>
  <c r="AE116" i="23"/>
  <c r="AD103" i="23"/>
  <c r="AC116" i="23"/>
  <c r="AB103" i="23"/>
  <c r="AA116" i="23"/>
  <c r="Z103" i="23"/>
  <c r="Y116" i="23"/>
  <c r="X103" i="23"/>
  <c r="BL12" i="23"/>
  <c r="BK12" i="23"/>
  <c r="R14" i="23"/>
  <c r="Q103" i="23"/>
  <c r="BH12" i="23"/>
  <c r="BG12" i="23"/>
  <c r="M116" i="23"/>
  <c r="I116" i="23"/>
  <c r="H103" i="23"/>
  <c r="G116" i="23"/>
  <c r="F103" i="23"/>
  <c r="E116" i="23"/>
  <c r="D103" i="23"/>
  <c r="C116" i="23"/>
  <c r="B103" i="23"/>
  <c r="AQ102" i="23"/>
  <c r="AP115" i="23"/>
  <c r="AO102" i="23"/>
  <c r="AN115" i="23"/>
  <c r="AM102" i="23"/>
  <c r="AL115" i="23"/>
  <c r="AK102" i="23"/>
  <c r="AJ115" i="23"/>
  <c r="AI102" i="23"/>
  <c r="AF102" i="23"/>
  <c r="AE115" i="23"/>
  <c r="AD102" i="23"/>
  <c r="AC115" i="23"/>
  <c r="AB102" i="23"/>
  <c r="AA115" i="23"/>
  <c r="Z102" i="23"/>
  <c r="Y115" i="23"/>
  <c r="X102" i="23"/>
  <c r="U102" i="23"/>
  <c r="T115" i="23"/>
  <c r="S102" i="23"/>
  <c r="R115" i="23"/>
  <c r="Q102" i="23"/>
  <c r="P115" i="23"/>
  <c r="O102" i="23"/>
  <c r="N115" i="23"/>
  <c r="M102" i="23"/>
  <c r="J102" i="23"/>
  <c r="I115" i="23"/>
  <c r="H102" i="23"/>
  <c r="G115" i="23"/>
  <c r="F102" i="23"/>
  <c r="E115" i="23"/>
  <c r="D102" i="23"/>
  <c r="C115" i="23"/>
  <c r="B102" i="23"/>
  <c r="AQ114" i="23"/>
  <c r="AP114" i="23"/>
  <c r="AO114" i="23"/>
  <c r="AN114" i="23"/>
  <c r="AM101" i="23"/>
  <c r="AL114" i="23"/>
  <c r="AK101" i="23"/>
  <c r="AJ114" i="23"/>
  <c r="AI114" i="23"/>
  <c r="AF114" i="23"/>
  <c r="AE114" i="23"/>
  <c r="AD101" i="23"/>
  <c r="AC114" i="23"/>
  <c r="AB114" i="23"/>
  <c r="AA114" i="23"/>
  <c r="Z114" i="23"/>
  <c r="Y114" i="23"/>
  <c r="X114" i="23"/>
  <c r="U101" i="23"/>
  <c r="T114" i="23"/>
  <c r="S114" i="23"/>
  <c r="R114" i="23"/>
  <c r="Q114" i="23"/>
  <c r="P114" i="23"/>
  <c r="O114" i="23"/>
  <c r="N114" i="23"/>
  <c r="M101" i="23"/>
  <c r="BX10" i="23"/>
  <c r="I114" i="23"/>
  <c r="H114" i="23"/>
  <c r="G114" i="23"/>
  <c r="AX10" i="23"/>
  <c r="E114" i="23"/>
  <c r="D101" i="23"/>
  <c r="C114" i="23"/>
  <c r="B114" i="23"/>
  <c r="AQ113" i="23"/>
  <c r="AP113" i="23"/>
  <c r="AO113" i="23"/>
  <c r="AN113" i="23"/>
  <c r="AM113" i="23"/>
  <c r="AL113" i="23"/>
  <c r="AK100" i="23"/>
  <c r="AJ113" i="23"/>
  <c r="AI100" i="23"/>
  <c r="AF113" i="23"/>
  <c r="AE113" i="23"/>
  <c r="AD113" i="23"/>
  <c r="AC113" i="23"/>
  <c r="AB100" i="23"/>
  <c r="AA113" i="23"/>
  <c r="Z113" i="23"/>
  <c r="Y113" i="23"/>
  <c r="X113" i="23"/>
  <c r="U113" i="23"/>
  <c r="T113" i="23"/>
  <c r="S100" i="23"/>
  <c r="R113" i="23"/>
  <c r="Q113" i="23"/>
  <c r="P113" i="23"/>
  <c r="O113" i="23"/>
  <c r="N113" i="23"/>
  <c r="M113" i="23"/>
  <c r="J100" i="23"/>
  <c r="I113" i="23"/>
  <c r="AZ9" i="23"/>
  <c r="G113" i="23"/>
  <c r="F113" i="23"/>
  <c r="E113" i="23"/>
  <c r="AV9" i="23"/>
  <c r="C113" i="23"/>
  <c r="B100" i="23"/>
  <c r="AQ99" i="23"/>
  <c r="AP112" i="23"/>
  <c r="AO99" i="23"/>
  <c r="AN112" i="23"/>
  <c r="AM112" i="23"/>
  <c r="AL112" i="23"/>
  <c r="AK112" i="23"/>
  <c r="AJ112" i="23"/>
  <c r="AI99" i="23"/>
  <c r="AF112" i="23"/>
  <c r="AE112" i="23"/>
  <c r="AD112" i="23"/>
  <c r="AC112" i="23"/>
  <c r="AB112" i="23"/>
  <c r="AA112" i="23"/>
  <c r="Z99" i="23"/>
  <c r="Y112" i="23"/>
  <c r="X99" i="23"/>
  <c r="U112" i="23"/>
  <c r="T112" i="23"/>
  <c r="BK8" i="23"/>
  <c r="R112" i="23"/>
  <c r="Q99" i="23"/>
  <c r="P112" i="23"/>
  <c r="O112" i="23"/>
  <c r="N112" i="23"/>
  <c r="M112" i="23"/>
  <c r="BX8" i="23"/>
  <c r="I112" i="23"/>
  <c r="H99" i="23"/>
  <c r="G112" i="23"/>
  <c r="F112" i="23"/>
  <c r="E112" i="23"/>
  <c r="D112" i="23"/>
  <c r="C112" i="23"/>
  <c r="BP8" i="23"/>
  <c r="AQ111" i="23"/>
  <c r="AP111" i="23"/>
  <c r="AO98" i="23"/>
  <c r="AN111" i="23"/>
  <c r="AM111" i="23"/>
  <c r="AL111" i="23"/>
  <c r="AK111" i="23"/>
  <c r="AJ111" i="23"/>
  <c r="AI111" i="23"/>
  <c r="AF98" i="23"/>
  <c r="AE111" i="23"/>
  <c r="AD111" i="23"/>
  <c r="AC111" i="23"/>
  <c r="AB111" i="23"/>
  <c r="AA111" i="23"/>
  <c r="Z111" i="23"/>
  <c r="Y111" i="23"/>
  <c r="X98" i="23"/>
  <c r="BM7" i="23"/>
  <c r="T111" i="23"/>
  <c r="S111" i="23"/>
  <c r="R111" i="23"/>
  <c r="Q111" i="23"/>
  <c r="P111" i="23"/>
  <c r="O98" i="23"/>
  <c r="N111" i="23"/>
  <c r="M111" i="23"/>
  <c r="J111" i="23"/>
  <c r="I111" i="23"/>
  <c r="H111" i="23"/>
  <c r="G111" i="23"/>
  <c r="F98" i="23"/>
  <c r="E111" i="23"/>
  <c r="D98" i="23"/>
  <c r="C111" i="23"/>
  <c r="B111" i="23"/>
  <c r="O114" i="22"/>
  <c r="AO113" i="22"/>
  <c r="AD113" i="22"/>
  <c r="U113" i="22"/>
  <c r="M113" i="22"/>
  <c r="D113" i="22"/>
  <c r="AM112" i="22"/>
  <c r="AD112" i="22"/>
  <c r="U112" i="22"/>
  <c r="M112" i="22"/>
  <c r="D112" i="22"/>
  <c r="AM111" i="22"/>
  <c r="AD111" i="22"/>
  <c r="AC103" i="22"/>
  <c r="G103" i="22"/>
  <c r="AE102" i="22"/>
  <c r="M102" i="22"/>
  <c r="AL101" i="22"/>
  <c r="T101" i="22"/>
  <c r="C101" i="22"/>
  <c r="AC100" i="22"/>
  <c r="K100" i="22"/>
  <c r="AL99" i="22"/>
  <c r="T99" i="22"/>
  <c r="C99" i="22"/>
  <c r="AC98" i="22"/>
  <c r="K98" i="22"/>
  <c r="AL97" i="22"/>
  <c r="T97" i="22"/>
  <c r="C97" i="22"/>
  <c r="AA115" i="22"/>
  <c r="AR117" i="22"/>
  <c r="AQ117" i="22"/>
  <c r="AP117" i="22"/>
  <c r="AO117" i="22"/>
  <c r="AN117" i="22"/>
  <c r="AM117" i="22"/>
  <c r="AL117" i="22"/>
  <c r="AK117" i="22"/>
  <c r="AJ117" i="22"/>
  <c r="AI117" i="22"/>
  <c r="AG117" i="22"/>
  <c r="AF117" i="22"/>
  <c r="AE117" i="22"/>
  <c r="AD117" i="22"/>
  <c r="AC117" i="22"/>
  <c r="AB117" i="22"/>
  <c r="AA117" i="22"/>
  <c r="Z117" i="22"/>
  <c r="Y117" i="22"/>
  <c r="X117" i="22"/>
  <c r="V117" i="22"/>
  <c r="U117" i="22"/>
  <c r="T117" i="22"/>
  <c r="S117" i="22"/>
  <c r="R117" i="22"/>
  <c r="Q117" i="22"/>
  <c r="P117" i="22"/>
  <c r="O117" i="22"/>
  <c r="N117" i="22"/>
  <c r="M117" i="22"/>
  <c r="K117" i="22"/>
  <c r="J117" i="22"/>
  <c r="I117" i="22"/>
  <c r="H117" i="22"/>
  <c r="G117" i="22"/>
  <c r="F117" i="22"/>
  <c r="E117" i="22"/>
  <c r="D117" i="22"/>
  <c r="C117" i="22"/>
  <c r="B117" i="22"/>
  <c r="AR116" i="22"/>
  <c r="AO116" i="22"/>
  <c r="AM116" i="22"/>
  <c r="AL116" i="22"/>
  <c r="AK116" i="22"/>
  <c r="AI116" i="22"/>
  <c r="AG116" i="22"/>
  <c r="AD116" i="22"/>
  <c r="AC116" i="22"/>
  <c r="AB116" i="22"/>
  <c r="AA116" i="22"/>
  <c r="Z116" i="22"/>
  <c r="Y116" i="22"/>
  <c r="X116" i="22"/>
  <c r="V116" i="22"/>
  <c r="S116" i="22"/>
  <c r="Q116" i="22"/>
  <c r="P116" i="22"/>
  <c r="O116" i="22"/>
  <c r="M116" i="22"/>
  <c r="K116" i="22"/>
  <c r="H116" i="22"/>
  <c r="G116" i="22"/>
  <c r="F116" i="22"/>
  <c r="E116" i="22"/>
  <c r="D116" i="22"/>
  <c r="C116" i="22"/>
  <c r="B116" i="22"/>
  <c r="AR115" i="22"/>
  <c r="AP115" i="22"/>
  <c r="AO115" i="22"/>
  <c r="AN115" i="22"/>
  <c r="AM115" i="22"/>
  <c r="AL115" i="22"/>
  <c r="AK115" i="22"/>
  <c r="AJ115" i="22"/>
  <c r="AI115" i="22"/>
  <c r="AG115" i="22"/>
  <c r="AD115" i="22"/>
  <c r="AC115" i="22"/>
  <c r="AB115" i="22"/>
  <c r="Z115" i="22"/>
  <c r="Y115" i="22"/>
  <c r="X115" i="22"/>
  <c r="T115" i="22"/>
  <c r="S115" i="22"/>
  <c r="R115" i="22"/>
  <c r="P115" i="22"/>
  <c r="O115" i="22"/>
  <c r="N115" i="22"/>
  <c r="K115" i="22"/>
  <c r="I115" i="22"/>
  <c r="H115" i="22"/>
  <c r="G115" i="22"/>
  <c r="F115" i="22"/>
  <c r="E115" i="22"/>
  <c r="D115" i="22"/>
  <c r="C115" i="22"/>
  <c r="B115" i="22"/>
  <c r="AR114" i="22"/>
  <c r="AQ114" i="22"/>
  <c r="AP114" i="22"/>
  <c r="AO114" i="22"/>
  <c r="AN114" i="22"/>
  <c r="AM114" i="22"/>
  <c r="AL114" i="22"/>
  <c r="AK114" i="22"/>
  <c r="AJ114" i="22"/>
  <c r="AI114" i="22"/>
  <c r="AG114" i="22"/>
  <c r="AF114" i="22"/>
  <c r="AE114" i="22"/>
  <c r="AD114" i="22"/>
  <c r="AC114" i="22"/>
  <c r="AB114" i="22"/>
  <c r="AA114" i="22"/>
  <c r="Z114" i="22"/>
  <c r="Y114" i="22"/>
  <c r="X114" i="22"/>
  <c r="V114" i="22"/>
  <c r="T114" i="22"/>
  <c r="S114" i="22"/>
  <c r="R114" i="22"/>
  <c r="Q114" i="22"/>
  <c r="P114" i="22"/>
  <c r="N114" i="22"/>
  <c r="M114" i="22"/>
  <c r="K114" i="22"/>
  <c r="J114" i="22"/>
  <c r="I114" i="22"/>
  <c r="H114" i="22"/>
  <c r="G114" i="22"/>
  <c r="F114" i="22"/>
  <c r="E114" i="22"/>
  <c r="D114" i="22"/>
  <c r="C114" i="22"/>
  <c r="B114" i="22"/>
  <c r="AR113" i="22"/>
  <c r="AQ113" i="22"/>
  <c r="AP113" i="22"/>
  <c r="AN113" i="22"/>
  <c r="AM113" i="22"/>
  <c r="AL113" i="22"/>
  <c r="AK113" i="22"/>
  <c r="AJ113" i="22"/>
  <c r="AI113" i="22"/>
  <c r="AG113" i="22"/>
  <c r="AF113" i="22"/>
  <c r="AE113" i="22"/>
  <c r="AC113" i="22"/>
  <c r="AB113" i="22"/>
  <c r="AA113" i="22"/>
  <c r="Z113" i="22"/>
  <c r="Y113" i="22"/>
  <c r="X113" i="22"/>
  <c r="V113" i="22"/>
  <c r="T113" i="22"/>
  <c r="S113" i="22"/>
  <c r="R113" i="22"/>
  <c r="Q113" i="22"/>
  <c r="P113" i="22"/>
  <c r="O113" i="22"/>
  <c r="N113" i="22"/>
  <c r="K113" i="22"/>
  <c r="J113" i="22"/>
  <c r="I113" i="22"/>
  <c r="H113" i="22"/>
  <c r="G113" i="22"/>
  <c r="F113" i="22"/>
  <c r="E113" i="22"/>
  <c r="C113" i="22"/>
  <c r="B113" i="22"/>
  <c r="AR112" i="22"/>
  <c r="AQ112" i="22"/>
  <c r="AP112" i="22"/>
  <c r="AO112" i="22"/>
  <c r="AN112" i="22"/>
  <c r="AL112" i="22"/>
  <c r="AK112" i="22"/>
  <c r="AJ112" i="22"/>
  <c r="AI112" i="22"/>
  <c r="AG112" i="22"/>
  <c r="AF112" i="22"/>
  <c r="AE112" i="22"/>
  <c r="AC112" i="22"/>
  <c r="AB112" i="22"/>
  <c r="AA112" i="22"/>
  <c r="Z112" i="22"/>
  <c r="Y112" i="22"/>
  <c r="X112" i="22"/>
  <c r="V112" i="22"/>
  <c r="T112" i="22"/>
  <c r="S112" i="22"/>
  <c r="R112" i="22"/>
  <c r="Q112" i="22"/>
  <c r="P112" i="22"/>
  <c r="O112" i="22"/>
  <c r="N112" i="22"/>
  <c r="K112" i="22"/>
  <c r="J112" i="22"/>
  <c r="I112" i="22"/>
  <c r="H112" i="22"/>
  <c r="G112" i="22"/>
  <c r="F112" i="22"/>
  <c r="E112" i="22"/>
  <c r="C112" i="22"/>
  <c r="B112" i="22"/>
  <c r="AR111" i="22"/>
  <c r="AQ111" i="22"/>
  <c r="AP111" i="22"/>
  <c r="AO111" i="22"/>
  <c r="AN111" i="22"/>
  <c r="AL111" i="22"/>
  <c r="AK111" i="22"/>
  <c r="AJ111" i="22"/>
  <c r="AI111" i="22"/>
  <c r="AG111" i="22"/>
  <c r="AF111" i="22"/>
  <c r="AE111" i="22"/>
  <c r="AC111" i="22"/>
  <c r="AB111" i="22"/>
  <c r="AA111" i="22"/>
  <c r="Z111" i="22"/>
  <c r="Y111" i="22"/>
  <c r="X111" i="22"/>
  <c r="V111" i="22"/>
  <c r="U111" i="22"/>
  <c r="T111" i="22"/>
  <c r="S111" i="22"/>
  <c r="R111" i="22"/>
  <c r="Q111" i="22"/>
  <c r="P111" i="22"/>
  <c r="O111" i="22"/>
  <c r="N111" i="22"/>
  <c r="M111" i="22"/>
  <c r="K111" i="22"/>
  <c r="J111" i="22"/>
  <c r="I111" i="22"/>
  <c r="H111" i="22"/>
  <c r="G111" i="22"/>
  <c r="F111" i="22"/>
  <c r="E111" i="22"/>
  <c r="D111" i="22"/>
  <c r="C111" i="22"/>
  <c r="B111" i="22"/>
  <c r="AR110" i="22"/>
  <c r="AQ110" i="22"/>
  <c r="AP110" i="22"/>
  <c r="AO110" i="22"/>
  <c r="AN110" i="22"/>
  <c r="AM110" i="22"/>
  <c r="AL110" i="22"/>
  <c r="AK110" i="22"/>
  <c r="AJ110" i="22"/>
  <c r="AI110" i="22"/>
  <c r="AG110" i="22"/>
  <c r="AF110" i="22"/>
  <c r="AE110" i="22"/>
  <c r="AD110" i="22"/>
  <c r="AC110" i="22"/>
  <c r="AB110" i="22"/>
  <c r="AA110" i="22"/>
  <c r="Z110" i="22"/>
  <c r="Y110" i="22"/>
  <c r="X110" i="22"/>
  <c r="V110" i="22"/>
  <c r="U110" i="22"/>
  <c r="T110" i="22"/>
  <c r="S110" i="22"/>
  <c r="R110" i="22"/>
  <c r="Q110" i="22"/>
  <c r="P110" i="22"/>
  <c r="O110" i="22"/>
  <c r="N110" i="22"/>
  <c r="M110" i="22"/>
  <c r="K110" i="22"/>
  <c r="J110" i="22"/>
  <c r="I110" i="22"/>
  <c r="H110" i="22"/>
  <c r="G110" i="22"/>
  <c r="F110" i="22"/>
  <c r="E110" i="22"/>
  <c r="D110" i="22"/>
  <c r="C110" i="22"/>
  <c r="B110" i="22"/>
  <c r="AR104" i="22"/>
  <c r="AQ104" i="22"/>
  <c r="AP104" i="22"/>
  <c r="AO104" i="22"/>
  <c r="AN104" i="22"/>
  <c r="AM104" i="22"/>
  <c r="AL104" i="22"/>
  <c r="AK104" i="22"/>
  <c r="AJ104" i="22"/>
  <c r="AI104" i="22"/>
  <c r="AG104" i="22"/>
  <c r="AF104" i="22"/>
  <c r="AE104" i="22"/>
  <c r="AD104" i="22"/>
  <c r="AC104" i="22"/>
  <c r="AB104" i="22"/>
  <c r="AA104" i="22"/>
  <c r="Z104" i="22"/>
  <c r="Y104" i="22"/>
  <c r="X104" i="22"/>
  <c r="V104" i="22"/>
  <c r="U104" i="22"/>
  <c r="T104" i="22"/>
  <c r="S104" i="22"/>
  <c r="R104" i="22"/>
  <c r="Q104" i="22"/>
  <c r="P104" i="22"/>
  <c r="O104" i="22"/>
  <c r="N104" i="22"/>
  <c r="M104" i="22"/>
  <c r="K104" i="22"/>
  <c r="J104" i="22"/>
  <c r="I104" i="22"/>
  <c r="H104" i="22"/>
  <c r="G104" i="22"/>
  <c r="F104" i="22"/>
  <c r="E104" i="22"/>
  <c r="D104" i="22"/>
  <c r="C104" i="22"/>
  <c r="B104" i="22"/>
  <c r="AR103" i="22"/>
  <c r="AO103" i="22"/>
  <c r="AN103" i="22"/>
  <c r="AM103" i="22"/>
  <c r="AL103" i="22"/>
  <c r="AK103" i="22"/>
  <c r="AJ103" i="22"/>
  <c r="AI103" i="22"/>
  <c r="AG103" i="22"/>
  <c r="AD103" i="22"/>
  <c r="AB103" i="22"/>
  <c r="AA103" i="22"/>
  <c r="Z103" i="22"/>
  <c r="Y103" i="22"/>
  <c r="X103" i="22"/>
  <c r="V103" i="22"/>
  <c r="S103" i="22"/>
  <c r="R103" i="22"/>
  <c r="Q103" i="22"/>
  <c r="P103" i="22"/>
  <c r="O103" i="22"/>
  <c r="N103" i="22"/>
  <c r="M103" i="22"/>
  <c r="K103" i="22"/>
  <c r="H103" i="22"/>
  <c r="F103" i="22"/>
  <c r="E103" i="22"/>
  <c r="D103" i="22"/>
  <c r="C103" i="22"/>
  <c r="B103" i="22"/>
  <c r="AR102" i="22"/>
  <c r="AP102" i="22"/>
  <c r="AO102" i="22"/>
  <c r="AN102" i="22"/>
  <c r="AM102" i="22"/>
  <c r="AL102" i="22"/>
  <c r="AK102" i="22"/>
  <c r="AJ102" i="22"/>
  <c r="AI102" i="22"/>
  <c r="AG102" i="22"/>
  <c r="AD102" i="22"/>
  <c r="AC102" i="22"/>
  <c r="AB102" i="22"/>
  <c r="AA102" i="22"/>
  <c r="Z102" i="22"/>
  <c r="Y102" i="22"/>
  <c r="X102" i="22"/>
  <c r="V102" i="22"/>
  <c r="T102" i="22"/>
  <c r="S102" i="22"/>
  <c r="R102" i="22"/>
  <c r="Q102" i="22"/>
  <c r="P102" i="22"/>
  <c r="O102" i="22"/>
  <c r="N102" i="22"/>
  <c r="K102" i="22"/>
  <c r="I102" i="22"/>
  <c r="H102" i="22"/>
  <c r="G102" i="22"/>
  <c r="F102" i="22"/>
  <c r="E102" i="22"/>
  <c r="D102" i="22"/>
  <c r="C102" i="22"/>
  <c r="B102" i="22"/>
  <c r="AR101" i="22"/>
  <c r="AQ101" i="22"/>
  <c r="AP101" i="22"/>
  <c r="AO101" i="22"/>
  <c r="AN101" i="22"/>
  <c r="AM101" i="22"/>
  <c r="AK101" i="22"/>
  <c r="AJ101" i="22"/>
  <c r="AI101" i="22"/>
  <c r="AG101" i="22"/>
  <c r="AF101" i="22"/>
  <c r="AE101" i="22"/>
  <c r="AD101" i="22"/>
  <c r="AC101" i="22"/>
  <c r="AB101" i="22"/>
  <c r="AA101" i="22"/>
  <c r="Z101" i="22"/>
  <c r="Y101" i="22"/>
  <c r="X101" i="22"/>
  <c r="V101" i="22"/>
  <c r="U101" i="22"/>
  <c r="S101" i="22"/>
  <c r="R101" i="22"/>
  <c r="Q101" i="22"/>
  <c r="P101" i="22"/>
  <c r="O101" i="22"/>
  <c r="N101" i="22"/>
  <c r="M101" i="22"/>
  <c r="K101" i="22"/>
  <c r="J101" i="22"/>
  <c r="I101" i="22"/>
  <c r="H101" i="22"/>
  <c r="G101" i="22"/>
  <c r="F101" i="22"/>
  <c r="E101" i="22"/>
  <c r="D101" i="22"/>
  <c r="B101" i="22"/>
  <c r="AR100" i="22"/>
  <c r="AQ100" i="22"/>
  <c r="AP100" i="22"/>
  <c r="AO100" i="22"/>
  <c r="AN100" i="22"/>
  <c r="AM100" i="22"/>
  <c r="AL100" i="22"/>
  <c r="AK100" i="22"/>
  <c r="AJ100" i="22"/>
  <c r="AI100" i="22"/>
  <c r="AG100" i="22"/>
  <c r="AF100" i="22"/>
  <c r="AE100" i="22"/>
  <c r="AD100" i="22"/>
  <c r="AB100" i="22"/>
  <c r="AA100" i="22"/>
  <c r="Z100" i="22"/>
  <c r="Y100" i="22"/>
  <c r="X100" i="22"/>
  <c r="V100" i="22"/>
  <c r="U100" i="22"/>
  <c r="T100" i="22"/>
  <c r="S100" i="22"/>
  <c r="R100" i="22"/>
  <c r="Q100" i="22"/>
  <c r="P100" i="22"/>
  <c r="O100" i="22"/>
  <c r="N100" i="22"/>
  <c r="M100" i="22"/>
  <c r="J100" i="22"/>
  <c r="I100" i="22"/>
  <c r="H100" i="22"/>
  <c r="G100" i="22"/>
  <c r="F100" i="22"/>
  <c r="E100" i="22"/>
  <c r="D100" i="22"/>
  <c r="C100" i="22"/>
  <c r="B100" i="22"/>
  <c r="AR99" i="22"/>
  <c r="AQ99" i="22"/>
  <c r="AP99" i="22"/>
  <c r="AO99" i="22"/>
  <c r="AN99" i="22"/>
  <c r="AM99" i="22"/>
  <c r="AK99" i="22"/>
  <c r="AJ99" i="22"/>
  <c r="AI99" i="22"/>
  <c r="AG99" i="22"/>
  <c r="AF99" i="22"/>
  <c r="AE99" i="22"/>
  <c r="AD99" i="22"/>
  <c r="AC99" i="22"/>
  <c r="AB99" i="22"/>
  <c r="AA99" i="22"/>
  <c r="Z99" i="22"/>
  <c r="Y99" i="22"/>
  <c r="X99" i="22"/>
  <c r="V99" i="22"/>
  <c r="U99" i="22"/>
  <c r="S99" i="22"/>
  <c r="R99" i="22"/>
  <c r="Q99" i="22"/>
  <c r="P99" i="22"/>
  <c r="O99" i="22"/>
  <c r="N99" i="22"/>
  <c r="M99" i="22"/>
  <c r="K99" i="22"/>
  <c r="J99" i="22"/>
  <c r="I99" i="22"/>
  <c r="H99" i="22"/>
  <c r="G99" i="22"/>
  <c r="F99" i="22"/>
  <c r="E99" i="22"/>
  <c r="D99" i="22"/>
  <c r="B99" i="22"/>
  <c r="AR98" i="22"/>
  <c r="AQ98" i="22"/>
  <c r="AP98" i="22"/>
  <c r="AO98" i="22"/>
  <c r="AN98" i="22"/>
  <c r="AM98" i="22"/>
  <c r="AL98" i="22"/>
  <c r="AK98" i="22"/>
  <c r="AJ98" i="22"/>
  <c r="AI98" i="22"/>
  <c r="AG98" i="22"/>
  <c r="AF98" i="22"/>
  <c r="AE98" i="22"/>
  <c r="AD98" i="22"/>
  <c r="AB98" i="22"/>
  <c r="AA98" i="22"/>
  <c r="Z98" i="22"/>
  <c r="Y98" i="22"/>
  <c r="X98" i="22"/>
  <c r="V98" i="22"/>
  <c r="U98" i="22"/>
  <c r="T98" i="22"/>
  <c r="S98" i="22"/>
  <c r="R98" i="22"/>
  <c r="Q98" i="22"/>
  <c r="P98" i="22"/>
  <c r="O98" i="22"/>
  <c r="N98" i="22"/>
  <c r="M98" i="22"/>
  <c r="J98" i="22"/>
  <c r="I98" i="22"/>
  <c r="H98" i="22"/>
  <c r="G98" i="22"/>
  <c r="F98" i="22"/>
  <c r="E98" i="22"/>
  <c r="D98" i="22"/>
  <c r="C98" i="22"/>
  <c r="B98" i="22"/>
  <c r="AR97" i="22"/>
  <c r="AQ97" i="22"/>
  <c r="AP97" i="22"/>
  <c r="AO97" i="22"/>
  <c r="AN97" i="22"/>
  <c r="AM97" i="22"/>
  <c r="AK97" i="22"/>
  <c r="AJ97" i="22"/>
  <c r="AI97" i="22"/>
  <c r="AG97" i="22"/>
  <c r="AF97" i="22"/>
  <c r="AE97" i="22"/>
  <c r="AD97" i="22"/>
  <c r="AC97" i="22"/>
  <c r="AB97" i="22"/>
  <c r="AA97" i="22"/>
  <c r="Z97" i="22"/>
  <c r="Y97" i="22"/>
  <c r="X97" i="22"/>
  <c r="V97" i="22"/>
  <c r="U97" i="22"/>
  <c r="S97" i="22"/>
  <c r="R97" i="22"/>
  <c r="Q97" i="22"/>
  <c r="P97" i="22"/>
  <c r="O97" i="22"/>
  <c r="N97" i="22"/>
  <c r="M97" i="22"/>
  <c r="K97" i="22"/>
  <c r="J97" i="22"/>
  <c r="I97" i="22"/>
  <c r="H97" i="22"/>
  <c r="G97" i="22"/>
  <c r="F97" i="22"/>
  <c r="E97" i="22"/>
  <c r="D97" i="22"/>
  <c r="B97" i="22"/>
  <c r="AR143" i="22"/>
  <c r="AQ143" i="22"/>
  <c r="AP143" i="22"/>
  <c r="AO143" i="22"/>
  <c r="AN143" i="22"/>
  <c r="AM143" i="22"/>
  <c r="AL143" i="22"/>
  <c r="AK143" i="22"/>
  <c r="AJ143" i="22"/>
  <c r="AI143" i="22"/>
  <c r="AG143" i="22"/>
  <c r="AF143" i="22"/>
  <c r="AE143" i="22"/>
  <c r="AD143" i="22"/>
  <c r="AC143" i="22"/>
  <c r="AB143" i="22"/>
  <c r="AA143" i="22"/>
  <c r="Z143" i="22"/>
  <c r="Y143" i="22"/>
  <c r="X143" i="22"/>
  <c r="V143" i="22"/>
  <c r="U143" i="22"/>
  <c r="T143" i="22"/>
  <c r="S143" i="22"/>
  <c r="R143" i="22"/>
  <c r="Q143" i="22"/>
  <c r="P143" i="22"/>
  <c r="O143" i="22"/>
  <c r="N143" i="22"/>
  <c r="M143" i="22"/>
  <c r="K143" i="22"/>
  <c r="J143" i="22"/>
  <c r="I143" i="22"/>
  <c r="H143" i="22"/>
  <c r="G143" i="22"/>
  <c r="F143" i="22"/>
  <c r="E143" i="22"/>
  <c r="D143" i="22"/>
  <c r="C143" i="22"/>
  <c r="B143" i="22"/>
  <c r="AR142" i="22"/>
  <c r="AO142" i="22"/>
  <c r="AN142" i="22"/>
  <c r="AM142" i="22"/>
  <c r="AL142" i="22"/>
  <c r="AK142" i="22"/>
  <c r="AJ142" i="22"/>
  <c r="AI142" i="22"/>
  <c r="AG142" i="22"/>
  <c r="AD142" i="22"/>
  <c r="AC142" i="22"/>
  <c r="AB142" i="22"/>
  <c r="AA142" i="22"/>
  <c r="Z142" i="22"/>
  <c r="Y142" i="22"/>
  <c r="X142" i="22"/>
  <c r="V142" i="22"/>
  <c r="S142" i="22"/>
  <c r="R142" i="22"/>
  <c r="Q142" i="22"/>
  <c r="P142" i="22"/>
  <c r="O142" i="22"/>
  <c r="N142" i="22"/>
  <c r="M142" i="22"/>
  <c r="K142" i="22"/>
  <c r="H142" i="22"/>
  <c r="G142" i="22"/>
  <c r="F142" i="22"/>
  <c r="E142" i="22"/>
  <c r="D142" i="22"/>
  <c r="C142" i="22"/>
  <c r="B142" i="22"/>
  <c r="AR141" i="22"/>
  <c r="AP141" i="22"/>
  <c r="AO141" i="22"/>
  <c r="AN141" i="22"/>
  <c r="AM141" i="22"/>
  <c r="AL141" i="22"/>
  <c r="AK141" i="22"/>
  <c r="AJ141" i="22"/>
  <c r="AI141" i="22"/>
  <c r="AG141" i="22"/>
  <c r="AE141" i="22"/>
  <c r="AD141" i="22"/>
  <c r="AC141" i="22"/>
  <c r="AB141" i="22"/>
  <c r="AA141" i="22"/>
  <c r="Z141" i="22"/>
  <c r="Y141" i="22"/>
  <c r="X141" i="22"/>
  <c r="V141" i="22"/>
  <c r="T141" i="22"/>
  <c r="S141" i="22"/>
  <c r="R141" i="22"/>
  <c r="Q141" i="22"/>
  <c r="P141" i="22"/>
  <c r="O141" i="22"/>
  <c r="N141" i="22"/>
  <c r="M141" i="22"/>
  <c r="K141" i="22"/>
  <c r="I141" i="22"/>
  <c r="H141" i="22"/>
  <c r="G141" i="22"/>
  <c r="F141" i="22"/>
  <c r="E141" i="22"/>
  <c r="D141" i="22"/>
  <c r="C141" i="22"/>
  <c r="B141" i="22"/>
  <c r="AR140" i="22"/>
  <c r="AQ140" i="22"/>
  <c r="AP140" i="22"/>
  <c r="AO140" i="22"/>
  <c r="AN140" i="22"/>
  <c r="AM140" i="22"/>
  <c r="AL140" i="22"/>
  <c r="AK140" i="22"/>
  <c r="AJ140" i="22"/>
  <c r="AI140" i="22"/>
  <c r="AG140" i="22"/>
  <c r="AF140" i="22"/>
  <c r="AE140" i="22"/>
  <c r="AD140" i="22"/>
  <c r="AC140" i="22"/>
  <c r="AB140" i="22"/>
  <c r="AA140" i="22"/>
  <c r="Z140" i="22"/>
  <c r="Y140" i="22"/>
  <c r="X140" i="22"/>
  <c r="V140" i="22"/>
  <c r="T140" i="22"/>
  <c r="S140" i="22"/>
  <c r="R140" i="22"/>
  <c r="Q140" i="22"/>
  <c r="P140" i="22"/>
  <c r="O140" i="22"/>
  <c r="N140" i="22"/>
  <c r="M140" i="22"/>
  <c r="K140" i="22"/>
  <c r="J140" i="22"/>
  <c r="I140" i="22"/>
  <c r="H140" i="22"/>
  <c r="G140" i="22"/>
  <c r="F140" i="22"/>
  <c r="E140" i="22"/>
  <c r="D140" i="22"/>
  <c r="C140" i="22"/>
  <c r="B140" i="22"/>
  <c r="AR139" i="22"/>
  <c r="AQ139" i="22"/>
  <c r="AP139" i="22"/>
  <c r="AO139" i="22"/>
  <c r="AN139" i="22"/>
  <c r="AM139" i="22"/>
  <c r="AL139" i="22"/>
  <c r="AK139" i="22"/>
  <c r="AJ139" i="22"/>
  <c r="AI139" i="22"/>
  <c r="AG139" i="22"/>
  <c r="AF139" i="22"/>
  <c r="AE139" i="22"/>
  <c r="AD139" i="22"/>
  <c r="AC139" i="22"/>
  <c r="AB139" i="22"/>
  <c r="AA139" i="22"/>
  <c r="Z139" i="22"/>
  <c r="Y139" i="22"/>
  <c r="X139" i="22"/>
  <c r="V139" i="22"/>
  <c r="U139" i="22"/>
  <c r="T139" i="22"/>
  <c r="S139" i="22"/>
  <c r="R139" i="22"/>
  <c r="Q139" i="22"/>
  <c r="P139" i="22"/>
  <c r="O139" i="22"/>
  <c r="N139" i="22"/>
  <c r="M139" i="22"/>
  <c r="K139" i="22"/>
  <c r="J139" i="22"/>
  <c r="I139" i="22"/>
  <c r="H139" i="22"/>
  <c r="G139" i="22"/>
  <c r="F139" i="22"/>
  <c r="E139" i="22"/>
  <c r="D139" i="22"/>
  <c r="C139" i="22"/>
  <c r="B139" i="22"/>
  <c r="AR138" i="22"/>
  <c r="AQ138" i="22"/>
  <c r="AP138" i="22"/>
  <c r="AO138" i="22"/>
  <c r="AN138" i="22"/>
  <c r="AM138" i="22"/>
  <c r="AL138" i="22"/>
  <c r="AK138" i="22"/>
  <c r="AJ138" i="22"/>
  <c r="AI138" i="22"/>
  <c r="AG138" i="22"/>
  <c r="AF138" i="22"/>
  <c r="AE138" i="22"/>
  <c r="AD138" i="22"/>
  <c r="AC138" i="22"/>
  <c r="AB138" i="22"/>
  <c r="AA138" i="22"/>
  <c r="Z138" i="22"/>
  <c r="Y138" i="22"/>
  <c r="X138" i="22"/>
  <c r="V138" i="22"/>
  <c r="U138" i="22"/>
  <c r="T138" i="22"/>
  <c r="S138" i="22"/>
  <c r="R138" i="22"/>
  <c r="Q138" i="22"/>
  <c r="P138" i="22"/>
  <c r="O138" i="22"/>
  <c r="N138" i="22"/>
  <c r="M138" i="22"/>
  <c r="K138" i="22"/>
  <c r="J138" i="22"/>
  <c r="I138" i="22"/>
  <c r="H138" i="22"/>
  <c r="G138" i="22"/>
  <c r="F138" i="22"/>
  <c r="E138" i="22"/>
  <c r="D138" i="22"/>
  <c r="C138" i="22"/>
  <c r="B138" i="22"/>
  <c r="AR137" i="22"/>
  <c r="AQ137" i="22"/>
  <c r="AP137" i="22"/>
  <c r="AO137" i="22"/>
  <c r="AN137" i="22"/>
  <c r="AM137" i="22"/>
  <c r="AL137" i="22"/>
  <c r="AK137" i="22"/>
  <c r="AJ137" i="22"/>
  <c r="AI137" i="22"/>
  <c r="AG137" i="22"/>
  <c r="AF137" i="22"/>
  <c r="AE137" i="22"/>
  <c r="AD137" i="22"/>
  <c r="AC137" i="22"/>
  <c r="AB137" i="22"/>
  <c r="AA137" i="22"/>
  <c r="Z137" i="22"/>
  <c r="Y137" i="22"/>
  <c r="X137" i="22"/>
  <c r="V137" i="22"/>
  <c r="U137" i="22"/>
  <c r="T137" i="22"/>
  <c r="S137" i="22"/>
  <c r="R137" i="22"/>
  <c r="Q137" i="22"/>
  <c r="P137" i="22"/>
  <c r="O137" i="22"/>
  <c r="N137" i="22"/>
  <c r="M137" i="22"/>
  <c r="K137" i="22"/>
  <c r="J137" i="22"/>
  <c r="I137" i="22"/>
  <c r="H137" i="22"/>
  <c r="G137" i="22"/>
  <c r="F137" i="22"/>
  <c r="E137" i="22"/>
  <c r="D137" i="22"/>
  <c r="C137" i="22"/>
  <c r="B137" i="22"/>
  <c r="AR136" i="22"/>
  <c r="AQ136" i="22"/>
  <c r="AP136" i="22"/>
  <c r="AO136" i="22"/>
  <c r="AN136" i="22"/>
  <c r="AM136" i="22"/>
  <c r="AL136" i="22"/>
  <c r="AK136" i="22"/>
  <c r="AJ136" i="22"/>
  <c r="AI136" i="22"/>
  <c r="AG136" i="22"/>
  <c r="AF136" i="22"/>
  <c r="AE136" i="22"/>
  <c r="AD136" i="22"/>
  <c r="AC136" i="22"/>
  <c r="AB136" i="22"/>
  <c r="AA136" i="22"/>
  <c r="Z136" i="22"/>
  <c r="Y136" i="22"/>
  <c r="X136" i="22"/>
  <c r="V136" i="22"/>
  <c r="U136" i="22"/>
  <c r="T136" i="22"/>
  <c r="S136" i="22"/>
  <c r="R136" i="22"/>
  <c r="Q136" i="22"/>
  <c r="P136" i="22"/>
  <c r="O136" i="22"/>
  <c r="N136" i="22"/>
  <c r="M136" i="22"/>
  <c r="K136" i="22"/>
  <c r="J136" i="22"/>
  <c r="I136" i="22"/>
  <c r="H136" i="22"/>
  <c r="G136" i="22"/>
  <c r="F136" i="22"/>
  <c r="E136" i="22"/>
  <c r="D136" i="22"/>
  <c r="C136" i="22"/>
  <c r="B136" i="22"/>
  <c r="AR130" i="22"/>
  <c r="AQ130" i="22"/>
  <c r="AP130" i="22"/>
  <c r="AO130" i="22"/>
  <c r="AN130" i="22"/>
  <c r="AM130" i="22"/>
  <c r="AL130" i="22"/>
  <c r="AK130" i="22"/>
  <c r="AJ130" i="22"/>
  <c r="AI130" i="22"/>
  <c r="AG130" i="22"/>
  <c r="AF130" i="22"/>
  <c r="AE130" i="22"/>
  <c r="AD130" i="22"/>
  <c r="AC130" i="22"/>
  <c r="AB130" i="22"/>
  <c r="AA130" i="22"/>
  <c r="Z130" i="22"/>
  <c r="Y130" i="22"/>
  <c r="X130" i="22"/>
  <c r="V130" i="22"/>
  <c r="U130" i="22"/>
  <c r="T130" i="22"/>
  <c r="S130" i="22"/>
  <c r="R130" i="22"/>
  <c r="Q130" i="22"/>
  <c r="P130" i="22"/>
  <c r="O130" i="22"/>
  <c r="N130" i="22"/>
  <c r="M130" i="22"/>
  <c r="K130" i="22"/>
  <c r="J130" i="22"/>
  <c r="I130" i="22"/>
  <c r="H130" i="22"/>
  <c r="G130" i="22"/>
  <c r="F130" i="22"/>
  <c r="E130" i="22"/>
  <c r="D130" i="22"/>
  <c r="C130" i="22"/>
  <c r="B130" i="22"/>
  <c r="AR129" i="22"/>
  <c r="AO129" i="22"/>
  <c r="AN129" i="22"/>
  <c r="AM129" i="22"/>
  <c r="AL129" i="22"/>
  <c r="AK129" i="22"/>
  <c r="AJ129" i="22"/>
  <c r="AI129" i="22"/>
  <c r="AG129" i="22"/>
  <c r="AD129" i="22"/>
  <c r="AC129" i="22"/>
  <c r="AB129" i="22"/>
  <c r="AA129" i="22"/>
  <c r="Z129" i="22"/>
  <c r="Y129" i="22"/>
  <c r="X129" i="22"/>
  <c r="V129" i="22"/>
  <c r="S129" i="22"/>
  <c r="R129" i="22"/>
  <c r="Q129" i="22"/>
  <c r="P129" i="22"/>
  <c r="O129" i="22"/>
  <c r="N129" i="22"/>
  <c r="M129" i="22"/>
  <c r="K129" i="22"/>
  <c r="H129" i="22"/>
  <c r="G129" i="22"/>
  <c r="F129" i="22"/>
  <c r="E129" i="22"/>
  <c r="D129" i="22"/>
  <c r="C129" i="22"/>
  <c r="B129" i="22"/>
  <c r="AR128" i="22"/>
  <c r="AP128" i="22"/>
  <c r="AO128" i="22"/>
  <c r="AN128" i="22"/>
  <c r="AM128" i="22"/>
  <c r="AL128" i="22"/>
  <c r="AK128" i="22"/>
  <c r="AJ128" i="22"/>
  <c r="AI128" i="22"/>
  <c r="AG128" i="22"/>
  <c r="AE128" i="22"/>
  <c r="AD128" i="22"/>
  <c r="AC128" i="22"/>
  <c r="AB128" i="22"/>
  <c r="AA128" i="22"/>
  <c r="Z128" i="22"/>
  <c r="Y128" i="22"/>
  <c r="X128" i="22"/>
  <c r="V128" i="22"/>
  <c r="T128" i="22"/>
  <c r="S128" i="22"/>
  <c r="R128" i="22"/>
  <c r="Q128" i="22"/>
  <c r="P128" i="22"/>
  <c r="O128" i="22"/>
  <c r="N128" i="22"/>
  <c r="M128" i="22"/>
  <c r="K128" i="22"/>
  <c r="I128" i="22"/>
  <c r="H128" i="22"/>
  <c r="G128" i="22"/>
  <c r="F128" i="22"/>
  <c r="E128" i="22"/>
  <c r="D128" i="22"/>
  <c r="C128" i="22"/>
  <c r="B128" i="22"/>
  <c r="AR127" i="22"/>
  <c r="AQ127" i="22"/>
  <c r="AP127" i="22"/>
  <c r="AO127" i="22"/>
  <c r="AN127" i="22"/>
  <c r="AM127" i="22"/>
  <c r="AL127" i="22"/>
  <c r="AK127" i="22"/>
  <c r="AJ127" i="22"/>
  <c r="AI127" i="22"/>
  <c r="AG127" i="22"/>
  <c r="AF127" i="22"/>
  <c r="AE127" i="22"/>
  <c r="AD127" i="22"/>
  <c r="AC127" i="22"/>
  <c r="AB127" i="22"/>
  <c r="AA127" i="22"/>
  <c r="Z127" i="22"/>
  <c r="Y127" i="22"/>
  <c r="X127" i="22"/>
  <c r="V127" i="22"/>
  <c r="U127" i="22"/>
  <c r="T127" i="22"/>
  <c r="S127" i="22"/>
  <c r="R127" i="22"/>
  <c r="Q127" i="22"/>
  <c r="P127" i="22"/>
  <c r="O127" i="22"/>
  <c r="N127" i="22"/>
  <c r="M127" i="22"/>
  <c r="K127" i="22"/>
  <c r="J127" i="22"/>
  <c r="I127" i="22"/>
  <c r="H127" i="22"/>
  <c r="G127" i="22"/>
  <c r="F127" i="22"/>
  <c r="E127" i="22"/>
  <c r="D127" i="22"/>
  <c r="C127" i="22"/>
  <c r="B127" i="22"/>
  <c r="AR126" i="22"/>
  <c r="AQ126" i="22"/>
  <c r="AP126" i="22"/>
  <c r="AO126" i="22"/>
  <c r="AN126" i="22"/>
  <c r="AM126" i="22"/>
  <c r="AL126" i="22"/>
  <c r="AK126" i="22"/>
  <c r="AJ126" i="22"/>
  <c r="AI126" i="22"/>
  <c r="AG126" i="22"/>
  <c r="AF126" i="22"/>
  <c r="AE126" i="22"/>
  <c r="AD126" i="22"/>
  <c r="AC126" i="22"/>
  <c r="AB126" i="22"/>
  <c r="AA126" i="22"/>
  <c r="Z126" i="22"/>
  <c r="Y126" i="22"/>
  <c r="X126" i="22"/>
  <c r="V126" i="22"/>
  <c r="U126" i="22"/>
  <c r="T126" i="22"/>
  <c r="S126" i="22"/>
  <c r="R126" i="22"/>
  <c r="Q126" i="22"/>
  <c r="P126" i="22"/>
  <c r="O126" i="22"/>
  <c r="N126" i="22"/>
  <c r="M126" i="22"/>
  <c r="K126" i="22"/>
  <c r="J126" i="22"/>
  <c r="I126" i="22"/>
  <c r="H126" i="22"/>
  <c r="G126" i="22"/>
  <c r="F126" i="22"/>
  <c r="E126" i="22"/>
  <c r="D126" i="22"/>
  <c r="C126" i="22"/>
  <c r="B126" i="22"/>
  <c r="AR125" i="22"/>
  <c r="AQ125" i="22"/>
  <c r="AP125" i="22"/>
  <c r="AO125" i="22"/>
  <c r="AN125" i="22"/>
  <c r="AM125" i="22"/>
  <c r="AL125" i="22"/>
  <c r="AK125" i="22"/>
  <c r="AJ125" i="22"/>
  <c r="AI125" i="22"/>
  <c r="AG125" i="22"/>
  <c r="AF125" i="22"/>
  <c r="AE125" i="22"/>
  <c r="AD125" i="22"/>
  <c r="AC125" i="22"/>
  <c r="AB125" i="22"/>
  <c r="AA125" i="22"/>
  <c r="Z125" i="22"/>
  <c r="Y125" i="22"/>
  <c r="X125" i="22"/>
  <c r="V125" i="22"/>
  <c r="U125" i="22"/>
  <c r="T125" i="22"/>
  <c r="S125" i="22"/>
  <c r="R125" i="22"/>
  <c r="Q125" i="22"/>
  <c r="P125" i="22"/>
  <c r="O125" i="22"/>
  <c r="N125" i="22"/>
  <c r="M125" i="22"/>
  <c r="K125" i="22"/>
  <c r="J125" i="22"/>
  <c r="I125" i="22"/>
  <c r="H125" i="22"/>
  <c r="G125" i="22"/>
  <c r="F125" i="22"/>
  <c r="E125" i="22"/>
  <c r="D125" i="22"/>
  <c r="C125" i="22"/>
  <c r="B125" i="22"/>
  <c r="AR124" i="22"/>
  <c r="AQ124" i="22"/>
  <c r="AP124" i="22"/>
  <c r="AO124" i="22"/>
  <c r="AN124" i="22"/>
  <c r="AM124" i="22"/>
  <c r="AL124" i="22"/>
  <c r="AK124" i="22"/>
  <c r="AJ124" i="22"/>
  <c r="AI124" i="22"/>
  <c r="AG124" i="22"/>
  <c r="AF124" i="22"/>
  <c r="AE124" i="22"/>
  <c r="AD124" i="22"/>
  <c r="AC124" i="22"/>
  <c r="AB124" i="22"/>
  <c r="AA124" i="22"/>
  <c r="Z124" i="22"/>
  <c r="Y124" i="22"/>
  <c r="X124" i="22"/>
  <c r="V124" i="22"/>
  <c r="U124" i="22"/>
  <c r="T124" i="22"/>
  <c r="S124" i="22"/>
  <c r="R124" i="22"/>
  <c r="Q124" i="22"/>
  <c r="P124" i="22"/>
  <c r="O124" i="22"/>
  <c r="N124" i="22"/>
  <c r="M124" i="22"/>
  <c r="K124" i="22"/>
  <c r="J124" i="22"/>
  <c r="I124" i="22"/>
  <c r="H124" i="22"/>
  <c r="G124" i="22"/>
  <c r="F124" i="22"/>
  <c r="E124" i="22"/>
  <c r="D124" i="22"/>
  <c r="C124" i="22"/>
  <c r="B124" i="22"/>
  <c r="AR123" i="22"/>
  <c r="AQ123" i="22"/>
  <c r="AP123" i="22"/>
  <c r="AO123" i="22"/>
  <c r="AN123" i="22"/>
  <c r="AM123" i="22"/>
  <c r="AL123" i="22"/>
  <c r="AK123" i="22"/>
  <c r="AJ123" i="22"/>
  <c r="AI123" i="22"/>
  <c r="AG123" i="22"/>
  <c r="AF123" i="22"/>
  <c r="AE123" i="22"/>
  <c r="AD123" i="22"/>
  <c r="AC123" i="22"/>
  <c r="AB123" i="22"/>
  <c r="AA123" i="22"/>
  <c r="Z123" i="22"/>
  <c r="Y123" i="22"/>
  <c r="X123" i="22"/>
  <c r="V123" i="22"/>
  <c r="U123" i="22"/>
  <c r="T123" i="22"/>
  <c r="S123" i="22"/>
  <c r="R123" i="22"/>
  <c r="Q123" i="22"/>
  <c r="P123" i="22"/>
  <c r="O123" i="22"/>
  <c r="N123" i="22"/>
  <c r="M123" i="22"/>
  <c r="K123" i="22"/>
  <c r="J123" i="22"/>
  <c r="I123" i="22"/>
  <c r="H123" i="22"/>
  <c r="G123" i="22"/>
  <c r="F123" i="22"/>
  <c r="E123" i="22"/>
  <c r="D123" i="22"/>
  <c r="C123" i="22"/>
  <c r="B123" i="22"/>
  <c r="BH75" i="23" l="1"/>
  <c r="BL75" i="23"/>
  <c r="J79" i="23"/>
  <c r="BV86" i="23"/>
  <c r="BJ86" i="23"/>
  <c r="AG87" i="23"/>
  <c r="BV89" i="23"/>
  <c r="AG89" i="23"/>
  <c r="BK90" i="23"/>
  <c r="AL92" i="23"/>
  <c r="BP78" i="24"/>
  <c r="BT78" i="24"/>
  <c r="I79" i="24"/>
  <c r="BT86" i="24"/>
  <c r="BS91" i="40"/>
  <c r="AZ91" i="40"/>
  <c r="BV89" i="40"/>
  <c r="BK87" i="40"/>
  <c r="BB86" i="40"/>
  <c r="BT78" i="40"/>
  <c r="BS74" i="40"/>
  <c r="BF88" i="40"/>
  <c r="BJ87" i="40"/>
  <c r="BS86" i="40"/>
  <c r="BG76" i="40"/>
  <c r="BR73" i="40"/>
  <c r="BW40" i="40"/>
  <c r="BY22" i="40"/>
  <c r="BW27" i="40"/>
  <c r="BT27" i="40"/>
  <c r="BK27" i="40"/>
  <c r="AG27" i="40"/>
  <c r="BG73" i="25"/>
  <c r="BI75" i="25"/>
  <c r="BJ88" i="26"/>
  <c r="BU87" i="27"/>
  <c r="BT76" i="27"/>
  <c r="BJ86" i="27"/>
  <c r="AX90" i="27"/>
  <c r="BR116" i="28"/>
  <c r="BM27" i="28"/>
  <c r="BT91" i="28"/>
  <c r="BH74" i="28"/>
  <c r="BQ77" i="28"/>
  <c r="AO79" i="28"/>
  <c r="BM87" i="28"/>
  <c r="BR86" i="40"/>
  <c r="BR78" i="40"/>
  <c r="K76" i="40"/>
  <c r="BF75" i="40"/>
  <c r="AJ92" i="40"/>
  <c r="Y92" i="40"/>
  <c r="BV76" i="40"/>
  <c r="BK75" i="40"/>
  <c r="BY39" i="40"/>
  <c r="BJ40" i="40"/>
  <c r="BN22" i="40"/>
  <c r="BJ27" i="40"/>
  <c r="BR27" i="40"/>
  <c r="BL86" i="25"/>
  <c r="BK76" i="25"/>
  <c r="BW89" i="25"/>
  <c r="BA90" i="25"/>
  <c r="BF91" i="25"/>
  <c r="BT76" i="26"/>
  <c r="AY90" i="26"/>
  <c r="BJ75" i="27"/>
  <c r="BA77" i="27"/>
  <c r="BK86" i="28"/>
  <c r="AA92" i="28"/>
  <c r="AJ92" i="29"/>
  <c r="AW91" i="40"/>
  <c r="AV90" i="40"/>
  <c r="BR91" i="40"/>
  <c r="BX86" i="40"/>
  <c r="AX86" i="40"/>
  <c r="V77" i="40"/>
  <c r="AR74" i="40"/>
  <c r="BW73" i="40"/>
  <c r="BW89" i="40"/>
  <c r="AU89" i="40"/>
  <c r="AY88" i="40"/>
  <c r="K88" i="40"/>
  <c r="AU87" i="40"/>
  <c r="AR86" i="40"/>
  <c r="BX74" i="40"/>
  <c r="AV73" i="40"/>
  <c r="BS40" i="40"/>
  <c r="BY24" i="40"/>
  <c r="BN23" i="40"/>
  <c r="BS27" i="40"/>
  <c r="BX27" i="40"/>
  <c r="BG27" i="40"/>
  <c r="BY35" i="40"/>
  <c r="BX27" i="23"/>
  <c r="Q79" i="23"/>
  <c r="AG77" i="23"/>
  <c r="BU77" i="23"/>
  <c r="F79" i="23"/>
  <c r="Z79" i="23"/>
  <c r="AD79" i="23"/>
  <c r="AF79" i="23"/>
  <c r="Y92" i="23"/>
  <c r="BM40" i="24"/>
  <c r="BJ75" i="24"/>
  <c r="BU76" i="24"/>
  <c r="AZ77" i="24"/>
  <c r="BI78" i="24"/>
  <c r="BG86" i="24"/>
  <c r="BU87" i="24"/>
  <c r="AW88" i="24"/>
  <c r="BQ89" i="24"/>
  <c r="BN37" i="25"/>
  <c r="BI74" i="25"/>
  <c r="BS78" i="25"/>
  <c r="BL87" i="25"/>
  <c r="BL87" i="26"/>
  <c r="BX73" i="26"/>
  <c r="BK75" i="26"/>
  <c r="V91" i="26"/>
  <c r="AR91" i="26"/>
  <c r="BV73" i="27"/>
  <c r="BW73" i="27"/>
  <c r="BK76" i="27"/>
  <c r="AK79" i="28"/>
  <c r="AC92" i="28"/>
  <c r="BN36" i="29"/>
  <c r="BB88" i="40"/>
  <c r="BA77" i="40"/>
  <c r="AU76" i="40"/>
  <c r="AU75" i="40"/>
  <c r="AU74" i="40"/>
  <c r="AV76" i="40"/>
  <c r="BB75" i="40"/>
  <c r="AZ74" i="40"/>
  <c r="BY34" i="40"/>
  <c r="BT40" i="40"/>
  <c r="BG40" i="40"/>
  <c r="BR40" i="40"/>
  <c r="BT74" i="23"/>
  <c r="BX74" i="23"/>
  <c r="AR86" i="23"/>
  <c r="J105" i="24"/>
  <c r="BJ73" i="24"/>
  <c r="BU74" i="24"/>
  <c r="BF75" i="24"/>
  <c r="BQ76" i="24"/>
  <c r="AZ77" i="26"/>
  <c r="BP74" i="27"/>
  <c r="BS78" i="27"/>
  <c r="AO79" i="27"/>
  <c r="BL74" i="28"/>
  <c r="BU75" i="29"/>
  <c r="Q79" i="29"/>
  <c r="BC26" i="40"/>
  <c r="AR27" i="40"/>
  <c r="BQ74" i="23"/>
  <c r="BV88" i="23"/>
  <c r="BJ88" i="23"/>
  <c r="BV111" i="24"/>
  <c r="BU72" i="24"/>
  <c r="BF73" i="24"/>
  <c r="BQ74" i="24"/>
  <c r="AE79" i="24"/>
  <c r="BJ86" i="24"/>
  <c r="BJ88" i="24"/>
  <c r="BM73" i="25"/>
  <c r="BG74" i="25"/>
  <c r="AR77" i="26"/>
  <c r="BA90" i="26"/>
  <c r="U92" i="26"/>
  <c r="BM87" i="27"/>
  <c r="BL103" i="27"/>
  <c r="BY36" i="40"/>
  <c r="AR73" i="23"/>
  <c r="AR74" i="23"/>
  <c r="BU75" i="23"/>
  <c r="BI75" i="23"/>
  <c r="BT76" i="23"/>
  <c r="O92" i="23"/>
  <c r="BS86" i="23"/>
  <c r="BW86" i="23"/>
  <c r="BG86" i="23"/>
  <c r="BS88" i="23"/>
  <c r="BW88" i="23"/>
  <c r="BK89" i="23"/>
  <c r="T92" i="23"/>
  <c r="BX40" i="24"/>
  <c r="BN37" i="24"/>
  <c r="J92" i="24"/>
  <c r="BQ72" i="24"/>
  <c r="BJ77" i="24"/>
  <c r="BP86" i="24"/>
  <c r="V86" i="24"/>
  <c r="BK86" i="24"/>
  <c r="BH89" i="24"/>
  <c r="BJ78" i="25"/>
  <c r="BN36" i="25"/>
  <c r="BM74" i="25"/>
  <c r="BH78" i="25"/>
  <c r="AW90" i="25"/>
  <c r="BK76" i="26"/>
  <c r="BJ77" i="26"/>
  <c r="BS90" i="26"/>
  <c r="D92" i="26"/>
  <c r="BN22" i="27"/>
  <c r="BS40" i="27"/>
  <c r="BF73" i="27"/>
  <c r="BQ74" i="27"/>
  <c r="BI75" i="27"/>
  <c r="BN24" i="28"/>
  <c r="BA77" i="28"/>
  <c r="AW77" i="28"/>
  <c r="BN35" i="29"/>
  <c r="BN37" i="29"/>
  <c r="BB89" i="40"/>
  <c r="AV88" i="40"/>
  <c r="AU77" i="40"/>
  <c r="AW76" i="40"/>
  <c r="AW75" i="40"/>
  <c r="AW74" i="40"/>
  <c r="BC38" i="40"/>
  <c r="AV77" i="40"/>
  <c r="AX76" i="40"/>
  <c r="AV75" i="40"/>
  <c r="BB74" i="40"/>
  <c r="BP40" i="40"/>
  <c r="BY37" i="40"/>
  <c r="BX40" i="40"/>
  <c r="BY26" i="40"/>
  <c r="BK40" i="40"/>
  <c r="BV40" i="40"/>
  <c r="BE89" i="40"/>
  <c r="BN63" i="40"/>
  <c r="BN89" i="40" s="1"/>
  <c r="AT89" i="40"/>
  <c r="BC63" i="40"/>
  <c r="BE88" i="40"/>
  <c r="BN62" i="40"/>
  <c r="BN88" i="40" s="1"/>
  <c r="AT87" i="40"/>
  <c r="BC61" i="40"/>
  <c r="BT85" i="40"/>
  <c r="BT66" i="40"/>
  <c r="BT92" i="40" s="1"/>
  <c r="BG85" i="40"/>
  <c r="BG66" i="40"/>
  <c r="BG92" i="40" s="1"/>
  <c r="AX85" i="40"/>
  <c r="AX66" i="40"/>
  <c r="X79" i="40"/>
  <c r="AG53" i="40"/>
  <c r="AG79" i="40" s="1"/>
  <c r="B79" i="40"/>
  <c r="K53" i="40"/>
  <c r="K79" i="40" s="1"/>
  <c r="BP78" i="40"/>
  <c r="BY52" i="40"/>
  <c r="BY78" i="40" s="1"/>
  <c r="BE77" i="40"/>
  <c r="BN51" i="40"/>
  <c r="BN77" i="40" s="1"/>
  <c r="BW72" i="40"/>
  <c r="BW53" i="40"/>
  <c r="BW79" i="40" s="1"/>
  <c r="BL72" i="40"/>
  <c r="BL53" i="40"/>
  <c r="BL79" i="40" s="1"/>
  <c r="AX40" i="40"/>
  <c r="BU85" i="40"/>
  <c r="BU66" i="40"/>
  <c r="BU92" i="40" s="1"/>
  <c r="BJ85" i="40"/>
  <c r="BJ66" i="40"/>
  <c r="BJ92" i="40" s="1"/>
  <c r="AY85" i="40"/>
  <c r="AY66" i="40"/>
  <c r="BT72" i="40"/>
  <c r="BT53" i="40"/>
  <c r="BT79" i="40" s="1"/>
  <c r="Q118" i="40"/>
  <c r="Q105" i="40"/>
  <c r="M118" i="40"/>
  <c r="M105" i="40"/>
  <c r="V14" i="40"/>
  <c r="F118" i="40"/>
  <c r="F105" i="40"/>
  <c r="B118" i="40"/>
  <c r="B105" i="40"/>
  <c r="K14" i="40"/>
  <c r="BT117" i="40"/>
  <c r="BT104" i="40"/>
  <c r="BP117" i="40"/>
  <c r="BP104" i="40"/>
  <c r="BY13" i="40"/>
  <c r="BI117" i="40"/>
  <c r="BI104" i="40"/>
  <c r="BE117" i="40"/>
  <c r="BE104" i="40"/>
  <c r="BN13" i="40"/>
  <c r="AX117" i="40"/>
  <c r="AX104" i="40"/>
  <c r="AT117" i="40"/>
  <c r="AT104" i="40"/>
  <c r="BC13" i="40"/>
  <c r="BU116" i="40"/>
  <c r="BU103" i="40"/>
  <c r="BQ116" i="40"/>
  <c r="BQ103" i="40"/>
  <c r="BI116" i="40"/>
  <c r="BI103" i="40"/>
  <c r="BE116" i="40"/>
  <c r="BE103" i="40"/>
  <c r="BN12" i="40"/>
  <c r="AY116" i="40"/>
  <c r="AY103" i="40"/>
  <c r="AU116" i="40"/>
  <c r="AU103" i="40"/>
  <c r="V116" i="40"/>
  <c r="V103" i="40"/>
  <c r="BU115" i="40"/>
  <c r="BU102" i="40"/>
  <c r="BQ115" i="40"/>
  <c r="BQ102" i="40"/>
  <c r="BJ115" i="40"/>
  <c r="BJ102" i="40"/>
  <c r="BF115" i="40"/>
  <c r="BF102" i="40"/>
  <c r="AY115" i="40"/>
  <c r="AY102" i="40"/>
  <c r="AU115" i="40"/>
  <c r="AU102" i="40"/>
  <c r="AG115" i="40"/>
  <c r="AG102" i="40"/>
  <c r="K115" i="40"/>
  <c r="K102" i="40"/>
  <c r="BU114" i="40"/>
  <c r="BU101" i="40"/>
  <c r="BQ114" i="40"/>
  <c r="BQ101" i="40"/>
  <c r="BJ114" i="40"/>
  <c r="BJ101" i="40"/>
  <c r="BF114" i="40"/>
  <c r="BF101" i="40"/>
  <c r="AY114" i="40"/>
  <c r="AY101" i="40"/>
  <c r="AU114" i="40"/>
  <c r="AU101" i="40"/>
  <c r="AG114" i="40"/>
  <c r="AG101" i="40"/>
  <c r="K114" i="40"/>
  <c r="K101" i="40"/>
  <c r="BU113" i="40"/>
  <c r="BU100" i="40"/>
  <c r="BQ113" i="40"/>
  <c r="BQ100" i="40"/>
  <c r="BJ113" i="40"/>
  <c r="BJ100" i="40"/>
  <c r="BF113" i="40"/>
  <c r="BF100" i="40"/>
  <c r="AY113" i="40"/>
  <c r="AY100" i="40"/>
  <c r="AU113" i="40"/>
  <c r="AU100" i="40"/>
  <c r="AG113" i="40"/>
  <c r="AG100" i="40"/>
  <c r="K113" i="40"/>
  <c r="K100" i="40"/>
  <c r="BU112" i="40"/>
  <c r="BU99" i="40"/>
  <c r="BQ112" i="40"/>
  <c r="BQ99" i="40"/>
  <c r="BJ112" i="40"/>
  <c r="BJ99" i="40"/>
  <c r="BF112" i="40"/>
  <c r="BF99" i="40"/>
  <c r="AY112" i="40"/>
  <c r="AY99" i="40"/>
  <c r="AU112" i="40"/>
  <c r="AU99" i="40"/>
  <c r="AG112" i="40"/>
  <c r="AG99" i="40"/>
  <c r="K112" i="40"/>
  <c r="K99" i="40"/>
  <c r="BU111" i="40"/>
  <c r="BU98" i="40"/>
  <c r="BU14" i="40"/>
  <c r="BQ111" i="40"/>
  <c r="BQ98" i="40"/>
  <c r="BQ14" i="40"/>
  <c r="BJ111" i="40"/>
  <c r="BJ98" i="40"/>
  <c r="BJ14" i="40"/>
  <c r="BF111" i="40"/>
  <c r="BF98" i="40"/>
  <c r="BF14" i="40"/>
  <c r="AY111" i="40"/>
  <c r="AY98" i="40"/>
  <c r="AY14" i="40"/>
  <c r="AU111" i="40"/>
  <c r="AU98" i="40"/>
  <c r="AU14" i="40"/>
  <c r="AG111" i="40"/>
  <c r="AG98" i="40"/>
  <c r="K111" i="40"/>
  <c r="K98" i="40"/>
  <c r="BN33" i="40"/>
  <c r="BE27" i="40"/>
  <c r="BN27" i="40" s="1"/>
  <c r="BN20" i="40"/>
  <c r="AZ27" i="40"/>
  <c r="AV27" i="40"/>
  <c r="BE90" i="40"/>
  <c r="BN64" i="40"/>
  <c r="BN90" i="40" s="1"/>
  <c r="BP87" i="40"/>
  <c r="BY61" i="40"/>
  <c r="BY87" i="40" s="1"/>
  <c r="BP86" i="40"/>
  <c r="BY60" i="40"/>
  <c r="BY86" i="40" s="1"/>
  <c r="AT86" i="40"/>
  <c r="BC60" i="40"/>
  <c r="BX85" i="40"/>
  <c r="BX66" i="40"/>
  <c r="BX92" i="40" s="1"/>
  <c r="BP85" i="40"/>
  <c r="BP66" i="40"/>
  <c r="BY59" i="40"/>
  <c r="BK85" i="40"/>
  <c r="BK66" i="40"/>
  <c r="BK92" i="40" s="1"/>
  <c r="BB85" i="40"/>
  <c r="BB66" i="40"/>
  <c r="AT85" i="40"/>
  <c r="AT66" i="40"/>
  <c r="BC59" i="40"/>
  <c r="BE78" i="40"/>
  <c r="BN52" i="40"/>
  <c r="BN78" i="40" s="1"/>
  <c r="AT78" i="40"/>
  <c r="BC52" i="40"/>
  <c r="BC78" i="40" s="1"/>
  <c r="BS72" i="40"/>
  <c r="BS53" i="40"/>
  <c r="BS79" i="40" s="1"/>
  <c r="BH72" i="40"/>
  <c r="BH53" i="40"/>
  <c r="BH79" i="40" s="1"/>
  <c r="BA72" i="40"/>
  <c r="BA53" i="40"/>
  <c r="AW72" i="40"/>
  <c r="AW53" i="40"/>
  <c r="BC37" i="40"/>
  <c r="BC35" i="40"/>
  <c r="BB40" i="40"/>
  <c r="AT40" i="40"/>
  <c r="BC33" i="40"/>
  <c r="BQ85" i="40"/>
  <c r="BQ66" i="40"/>
  <c r="BQ92" i="40" s="1"/>
  <c r="BF85" i="40"/>
  <c r="BF66" i="40"/>
  <c r="BF92" i="40" s="1"/>
  <c r="AU85" i="40"/>
  <c r="AU66" i="40"/>
  <c r="BP76" i="40"/>
  <c r="BY50" i="40"/>
  <c r="BY76" i="40" s="1"/>
  <c r="AT76" i="40"/>
  <c r="BC50" i="40"/>
  <c r="BE75" i="40"/>
  <c r="BN49" i="40"/>
  <c r="BN75" i="40" s="1"/>
  <c r="BP74" i="40"/>
  <c r="BY48" i="40"/>
  <c r="BY74" i="40" s="1"/>
  <c r="AT74" i="40"/>
  <c r="BC48" i="40"/>
  <c r="BE73" i="40"/>
  <c r="BN47" i="40"/>
  <c r="BN73" i="40" s="1"/>
  <c r="BX72" i="40"/>
  <c r="BX53" i="40"/>
  <c r="BX79" i="40" s="1"/>
  <c r="BP72" i="40"/>
  <c r="BP53" i="40"/>
  <c r="BY46" i="40"/>
  <c r="BK72" i="40"/>
  <c r="BK53" i="40"/>
  <c r="BK79" i="40" s="1"/>
  <c r="BG72" i="40"/>
  <c r="BG53" i="40"/>
  <c r="BG79" i="40" s="1"/>
  <c r="BB72" i="40"/>
  <c r="BB53" i="40"/>
  <c r="AX72" i="40"/>
  <c r="AX53" i="40"/>
  <c r="AT72" i="40"/>
  <c r="AT53" i="40"/>
  <c r="BC46" i="40"/>
  <c r="K40" i="40"/>
  <c r="BC39" i="40"/>
  <c r="BA40" i="40"/>
  <c r="AW40" i="40"/>
  <c r="BC25" i="40"/>
  <c r="BC24" i="40"/>
  <c r="BC22" i="40"/>
  <c r="BY40" i="40"/>
  <c r="AY27" i="40"/>
  <c r="AU27" i="40"/>
  <c r="AN118" i="40"/>
  <c r="AN105" i="40"/>
  <c r="AJ118" i="40"/>
  <c r="AJ105" i="40"/>
  <c r="AC118" i="40"/>
  <c r="AC105" i="40"/>
  <c r="Y118" i="40"/>
  <c r="Y105" i="40"/>
  <c r="R118" i="40"/>
  <c r="R105" i="40"/>
  <c r="N118" i="40"/>
  <c r="N105" i="40"/>
  <c r="G118" i="40"/>
  <c r="G105" i="40"/>
  <c r="C118" i="40"/>
  <c r="C105" i="40"/>
  <c r="BS117" i="40"/>
  <c r="BS104" i="40"/>
  <c r="BJ117" i="40"/>
  <c r="BJ104" i="40"/>
  <c r="BF117" i="40"/>
  <c r="BF104" i="40"/>
  <c r="AW117" i="40"/>
  <c r="AW104" i="40"/>
  <c r="AR117" i="40"/>
  <c r="AR104" i="40"/>
  <c r="V117" i="40"/>
  <c r="V104" i="40"/>
  <c r="BV116" i="40"/>
  <c r="BV103" i="40"/>
  <c r="BR116" i="40"/>
  <c r="BR103" i="40"/>
  <c r="BL116" i="40"/>
  <c r="BL103" i="40"/>
  <c r="BH116" i="40"/>
  <c r="BH103" i="40"/>
  <c r="AZ116" i="40"/>
  <c r="AZ103" i="40"/>
  <c r="AV116" i="40"/>
  <c r="AV103" i="40"/>
  <c r="AG116" i="40"/>
  <c r="AG103" i="40"/>
  <c r="BX115" i="40"/>
  <c r="BX102" i="40"/>
  <c r="BT115" i="40"/>
  <c r="BT102" i="40"/>
  <c r="BP115" i="40"/>
  <c r="BP102" i="40"/>
  <c r="BY11" i="40"/>
  <c r="BK115" i="40"/>
  <c r="BK102" i="40"/>
  <c r="BG115" i="40"/>
  <c r="BG102" i="40"/>
  <c r="BB115" i="40"/>
  <c r="BB102" i="40"/>
  <c r="AX115" i="40"/>
  <c r="AX102" i="40"/>
  <c r="AT115" i="40"/>
  <c r="AT102" i="40"/>
  <c r="BC11" i="40"/>
  <c r="BV114" i="40"/>
  <c r="BV101" i="40"/>
  <c r="BR114" i="40"/>
  <c r="BR101" i="40"/>
  <c r="BM114" i="40"/>
  <c r="BM101" i="40"/>
  <c r="BI114" i="40"/>
  <c r="BI101" i="40"/>
  <c r="BE114" i="40"/>
  <c r="BE101" i="40"/>
  <c r="BN10" i="40"/>
  <c r="AZ114" i="40"/>
  <c r="AZ101" i="40"/>
  <c r="AV114" i="40"/>
  <c r="AV101" i="40"/>
  <c r="BX113" i="40"/>
  <c r="BX100" i="40"/>
  <c r="BT113" i="40"/>
  <c r="BT100" i="40"/>
  <c r="BP113" i="40"/>
  <c r="BP100" i="40"/>
  <c r="BY9" i="40"/>
  <c r="BK113" i="40"/>
  <c r="BK100" i="40"/>
  <c r="BG113" i="40"/>
  <c r="BG100" i="40"/>
  <c r="BB113" i="40"/>
  <c r="BB100" i="40"/>
  <c r="AX113" i="40"/>
  <c r="AX100" i="40"/>
  <c r="AT113" i="40"/>
  <c r="AT100" i="40"/>
  <c r="BC9" i="40"/>
  <c r="BV112" i="40"/>
  <c r="BV99" i="40"/>
  <c r="BR112" i="40"/>
  <c r="BR99" i="40"/>
  <c r="BM112" i="40"/>
  <c r="BM99" i="40"/>
  <c r="BI112" i="40"/>
  <c r="BI99" i="40"/>
  <c r="BE112" i="40"/>
  <c r="BE99" i="40"/>
  <c r="BN8" i="40"/>
  <c r="AZ112" i="40"/>
  <c r="AZ99" i="40"/>
  <c r="AV112" i="40"/>
  <c r="AV99" i="40"/>
  <c r="BX111" i="40"/>
  <c r="BX98" i="40"/>
  <c r="BX14" i="40"/>
  <c r="BT111" i="40"/>
  <c r="BT98" i="40"/>
  <c r="BT14" i="40"/>
  <c r="BP111" i="40"/>
  <c r="BP98" i="40"/>
  <c r="BP14" i="40"/>
  <c r="BY7" i="40"/>
  <c r="BK111" i="40"/>
  <c r="BK98" i="40"/>
  <c r="BK14" i="40"/>
  <c r="BG111" i="40"/>
  <c r="BG98" i="40"/>
  <c r="BG14" i="40"/>
  <c r="BB111" i="40"/>
  <c r="BB98" i="40"/>
  <c r="BB14" i="40"/>
  <c r="AX111" i="40"/>
  <c r="AX98" i="40"/>
  <c r="AX14" i="40"/>
  <c r="AT111" i="40"/>
  <c r="AT98" i="40"/>
  <c r="AT14" i="40"/>
  <c r="BC7" i="40"/>
  <c r="AM118" i="40"/>
  <c r="AM105" i="40"/>
  <c r="AI118" i="40"/>
  <c r="AI105" i="40"/>
  <c r="AR14" i="40"/>
  <c r="AB118" i="40"/>
  <c r="AB105" i="40"/>
  <c r="X118" i="40"/>
  <c r="X105" i="40"/>
  <c r="AG14" i="40"/>
  <c r="AY91" i="40"/>
  <c r="AU91" i="40"/>
  <c r="BP90" i="40"/>
  <c r="BY64" i="40"/>
  <c r="BY90" i="40" s="1"/>
  <c r="AX90" i="40"/>
  <c r="AT90" i="40"/>
  <c r="BC64" i="40"/>
  <c r="BC90" i="40" s="1"/>
  <c r="BP91" i="40"/>
  <c r="BY65" i="40"/>
  <c r="BY91" i="40" s="1"/>
  <c r="BE91" i="40"/>
  <c r="BN65" i="40"/>
  <c r="BN91" i="40" s="1"/>
  <c r="AX91" i="40"/>
  <c r="AT91" i="40"/>
  <c r="BC65" i="40"/>
  <c r="BC91" i="40" s="1"/>
  <c r="BP89" i="40"/>
  <c r="BY63" i="40"/>
  <c r="BY89" i="40" s="1"/>
  <c r="BP88" i="40"/>
  <c r="BY62" i="40"/>
  <c r="BY88" i="40" s="1"/>
  <c r="AT88" i="40"/>
  <c r="BC62" i="40"/>
  <c r="BE87" i="40"/>
  <c r="BN61" i="40"/>
  <c r="BN87" i="40" s="1"/>
  <c r="BE86" i="40"/>
  <c r="BN60" i="40"/>
  <c r="BN86" i="40" s="1"/>
  <c r="AZ86" i="40"/>
  <c r="AV86" i="40"/>
  <c r="BV85" i="40"/>
  <c r="BV66" i="40"/>
  <c r="BV92" i="40" s="1"/>
  <c r="BR85" i="40"/>
  <c r="BR66" i="40"/>
  <c r="BR92" i="40" s="1"/>
  <c r="BM85" i="40"/>
  <c r="BM66" i="40"/>
  <c r="BM92" i="40" s="1"/>
  <c r="BI85" i="40"/>
  <c r="BI66" i="40"/>
  <c r="BI92" i="40" s="1"/>
  <c r="BE85" i="40"/>
  <c r="BE66" i="40"/>
  <c r="BN59" i="40"/>
  <c r="BN85" i="40" s="1"/>
  <c r="AZ85" i="40"/>
  <c r="AZ66" i="40"/>
  <c r="AV85" i="40"/>
  <c r="AV66" i="40"/>
  <c r="AI92" i="40"/>
  <c r="AR66" i="40"/>
  <c r="AR92" i="40" s="1"/>
  <c r="X92" i="40"/>
  <c r="AG66" i="40"/>
  <c r="AG92" i="40" s="1"/>
  <c r="S92" i="40"/>
  <c r="O92" i="40"/>
  <c r="M92" i="40"/>
  <c r="V66" i="40"/>
  <c r="J92" i="40"/>
  <c r="F92" i="40"/>
  <c r="B92" i="40"/>
  <c r="K66" i="40"/>
  <c r="K92" i="40" s="1"/>
  <c r="AI79" i="40"/>
  <c r="AR53" i="40"/>
  <c r="AR79" i="40" s="1"/>
  <c r="M79" i="40"/>
  <c r="V53" i="40"/>
  <c r="V79" i="40" s="1"/>
  <c r="AY73" i="40"/>
  <c r="AU73" i="40"/>
  <c r="K73" i="40"/>
  <c r="BU72" i="40"/>
  <c r="BU53" i="40"/>
  <c r="BU79" i="40" s="1"/>
  <c r="BQ72" i="40"/>
  <c r="BQ53" i="40"/>
  <c r="BQ79" i="40" s="1"/>
  <c r="BJ72" i="40"/>
  <c r="BJ53" i="40"/>
  <c r="BJ79" i="40" s="1"/>
  <c r="BF72" i="40"/>
  <c r="BF53" i="40"/>
  <c r="BF79" i="40" s="1"/>
  <c r="AY72" i="40"/>
  <c r="AY53" i="40"/>
  <c r="AY79" i="40" s="1"/>
  <c r="AU72" i="40"/>
  <c r="AU53" i="40"/>
  <c r="AU79" i="40" s="1"/>
  <c r="AG72" i="40"/>
  <c r="K72" i="40"/>
  <c r="BC36" i="40"/>
  <c r="BC34" i="40"/>
  <c r="AZ40" i="40"/>
  <c r="AV40" i="40"/>
  <c r="BA89" i="40"/>
  <c r="AW89" i="40"/>
  <c r="BA88" i="40"/>
  <c r="AW88" i="40"/>
  <c r="BA87" i="40"/>
  <c r="AW87" i="40"/>
  <c r="V87" i="40"/>
  <c r="BW85" i="40"/>
  <c r="BW66" i="40"/>
  <c r="BW92" i="40" s="1"/>
  <c r="BS85" i="40"/>
  <c r="BS66" i="40"/>
  <c r="BS92" i="40" s="1"/>
  <c r="BL85" i="40"/>
  <c r="BL66" i="40"/>
  <c r="BL92" i="40" s="1"/>
  <c r="BH85" i="40"/>
  <c r="BH66" i="40"/>
  <c r="BH92" i="40" s="1"/>
  <c r="BA85" i="40"/>
  <c r="BA66" i="40"/>
  <c r="BA92" i="40" s="1"/>
  <c r="AW85" i="40"/>
  <c r="AW66" i="40"/>
  <c r="AW92" i="40" s="1"/>
  <c r="AY78" i="40"/>
  <c r="AU78" i="40"/>
  <c r="BP77" i="40"/>
  <c r="BY51" i="40"/>
  <c r="BY77" i="40" s="1"/>
  <c r="AX77" i="40"/>
  <c r="AT77" i="40"/>
  <c r="BC51" i="40"/>
  <c r="BC77" i="40" s="1"/>
  <c r="BE76" i="40"/>
  <c r="BN50" i="40"/>
  <c r="BN76" i="40" s="1"/>
  <c r="BP75" i="40"/>
  <c r="BY49" i="40"/>
  <c r="BY75" i="40" s="1"/>
  <c r="AT75" i="40"/>
  <c r="BC49" i="40"/>
  <c r="BE74" i="40"/>
  <c r="BN48" i="40"/>
  <c r="BN74" i="40" s="1"/>
  <c r="BP73" i="40"/>
  <c r="BY47" i="40"/>
  <c r="BY73" i="40" s="1"/>
  <c r="AT73" i="40"/>
  <c r="BC47" i="40"/>
  <c r="BV72" i="40"/>
  <c r="BV53" i="40"/>
  <c r="BV79" i="40" s="1"/>
  <c r="BR72" i="40"/>
  <c r="BR53" i="40"/>
  <c r="BR79" i="40" s="1"/>
  <c r="BM72" i="40"/>
  <c r="BM53" i="40"/>
  <c r="BM79" i="40" s="1"/>
  <c r="BI72" i="40"/>
  <c r="BI53" i="40"/>
  <c r="BI79" i="40" s="1"/>
  <c r="BE72" i="40"/>
  <c r="BE53" i="40"/>
  <c r="BN46" i="40"/>
  <c r="BN72" i="40" s="1"/>
  <c r="AZ72" i="40"/>
  <c r="AZ53" i="40"/>
  <c r="AZ79" i="40" s="1"/>
  <c r="AV72" i="40"/>
  <c r="AV53" i="40"/>
  <c r="AV79" i="40" s="1"/>
  <c r="V40" i="40"/>
  <c r="AY40" i="40"/>
  <c r="AU40" i="40"/>
  <c r="BC23" i="40"/>
  <c r="BY33" i="40"/>
  <c r="BA27" i="40"/>
  <c r="AW27" i="40"/>
  <c r="AP118" i="40"/>
  <c r="AP105" i="40"/>
  <c r="AL118" i="40"/>
  <c r="AL105" i="40"/>
  <c r="AE118" i="40"/>
  <c r="AE105" i="40"/>
  <c r="AA118" i="40"/>
  <c r="AA105" i="40"/>
  <c r="T118" i="40"/>
  <c r="T105" i="40"/>
  <c r="P118" i="40"/>
  <c r="P105" i="40"/>
  <c r="I118" i="40"/>
  <c r="I105" i="40"/>
  <c r="E118" i="40"/>
  <c r="E105" i="40"/>
  <c r="BU117" i="40"/>
  <c r="BU104" i="40"/>
  <c r="BQ117" i="40"/>
  <c r="BQ104" i="40"/>
  <c r="BH117" i="40"/>
  <c r="BH104" i="40"/>
  <c r="AY117" i="40"/>
  <c r="AY104" i="40"/>
  <c r="AU117" i="40"/>
  <c r="AU104" i="40"/>
  <c r="AG117" i="40"/>
  <c r="AG104" i="40"/>
  <c r="K117" i="40"/>
  <c r="K104" i="40"/>
  <c r="BT116" i="40"/>
  <c r="BT103" i="40"/>
  <c r="BP116" i="40"/>
  <c r="BP103" i="40"/>
  <c r="BY12" i="40"/>
  <c r="BJ116" i="40"/>
  <c r="BJ103" i="40"/>
  <c r="BF116" i="40"/>
  <c r="BF103" i="40"/>
  <c r="AX116" i="40"/>
  <c r="AX103" i="40"/>
  <c r="AT116" i="40"/>
  <c r="AT103" i="40"/>
  <c r="BC12" i="40"/>
  <c r="K116" i="40"/>
  <c r="K103" i="40"/>
  <c r="BV115" i="40"/>
  <c r="BV102" i="40"/>
  <c r="BR115" i="40"/>
  <c r="BR102" i="40"/>
  <c r="BM115" i="40"/>
  <c r="BM102" i="40"/>
  <c r="BI115" i="40"/>
  <c r="BI102" i="40"/>
  <c r="BE115" i="40"/>
  <c r="BE102" i="40"/>
  <c r="BN11" i="40"/>
  <c r="AZ115" i="40"/>
  <c r="AZ102" i="40"/>
  <c r="AV115" i="40"/>
  <c r="AV102" i="40"/>
  <c r="BX114" i="40"/>
  <c r="BX101" i="40"/>
  <c r="BT114" i="40"/>
  <c r="BT101" i="40"/>
  <c r="BP114" i="40"/>
  <c r="BP101" i="40"/>
  <c r="BY10" i="40"/>
  <c r="BK114" i="40"/>
  <c r="BK101" i="40"/>
  <c r="BG114" i="40"/>
  <c r="BG101" i="40"/>
  <c r="BB114" i="40"/>
  <c r="BB101" i="40"/>
  <c r="AX114" i="40"/>
  <c r="AX101" i="40"/>
  <c r="AT114" i="40"/>
  <c r="AT101" i="40"/>
  <c r="BC10" i="40"/>
  <c r="BV113" i="40"/>
  <c r="BV100" i="40"/>
  <c r="BR113" i="40"/>
  <c r="BR100" i="40"/>
  <c r="BM113" i="40"/>
  <c r="BM100" i="40"/>
  <c r="BI113" i="40"/>
  <c r="BI100" i="40"/>
  <c r="BE113" i="40"/>
  <c r="BE100" i="40"/>
  <c r="BN9" i="40"/>
  <c r="AZ113" i="40"/>
  <c r="AZ100" i="40"/>
  <c r="AV113" i="40"/>
  <c r="AV100" i="40"/>
  <c r="BX112" i="40"/>
  <c r="BX99" i="40"/>
  <c r="BT112" i="40"/>
  <c r="BT99" i="40"/>
  <c r="BP112" i="40"/>
  <c r="BP99" i="40"/>
  <c r="BY8" i="40"/>
  <c r="BK112" i="40"/>
  <c r="BK99" i="40"/>
  <c r="BG112" i="40"/>
  <c r="BG99" i="40"/>
  <c r="BB112" i="40"/>
  <c r="BB99" i="40"/>
  <c r="AX112" i="40"/>
  <c r="AX99" i="40"/>
  <c r="AT112" i="40"/>
  <c r="AT99" i="40"/>
  <c r="BC8" i="40"/>
  <c r="BV111" i="40"/>
  <c r="BV98" i="40"/>
  <c r="BV14" i="40"/>
  <c r="BR111" i="40"/>
  <c r="BR98" i="40"/>
  <c r="BR14" i="40"/>
  <c r="BM111" i="40"/>
  <c r="BM98" i="40"/>
  <c r="BM14" i="40"/>
  <c r="BI111" i="40"/>
  <c r="BI98" i="40"/>
  <c r="BI14" i="40"/>
  <c r="BE111" i="40"/>
  <c r="BE98" i="40"/>
  <c r="BE14" i="40"/>
  <c r="BN7" i="40"/>
  <c r="AZ111" i="40"/>
  <c r="AZ98" i="40"/>
  <c r="AZ14" i="40"/>
  <c r="AV111" i="40"/>
  <c r="AV98" i="40"/>
  <c r="AV14" i="40"/>
  <c r="AO118" i="40"/>
  <c r="AO105" i="40"/>
  <c r="AK118" i="40"/>
  <c r="AK105" i="40"/>
  <c r="AD118" i="40"/>
  <c r="AD105" i="40"/>
  <c r="Z118" i="40"/>
  <c r="Z105" i="40"/>
  <c r="S118" i="40"/>
  <c r="S105" i="40"/>
  <c r="O118" i="40"/>
  <c r="O105" i="40"/>
  <c r="H118" i="40"/>
  <c r="H105" i="40"/>
  <c r="D118" i="40"/>
  <c r="D105" i="40"/>
  <c r="BV117" i="40"/>
  <c r="BV104" i="40"/>
  <c r="BR117" i="40"/>
  <c r="BR104" i="40"/>
  <c r="BK117" i="40"/>
  <c r="BK104" i="40"/>
  <c r="BG117" i="40"/>
  <c r="BG104" i="40"/>
  <c r="AZ117" i="40"/>
  <c r="AZ104" i="40"/>
  <c r="AV117" i="40"/>
  <c r="AV104" i="40"/>
  <c r="BW116" i="40"/>
  <c r="BW103" i="40"/>
  <c r="BS116" i="40"/>
  <c r="BS103" i="40"/>
  <c r="BK116" i="40"/>
  <c r="BK103" i="40"/>
  <c r="BG116" i="40"/>
  <c r="BG103" i="40"/>
  <c r="BA116" i="40"/>
  <c r="BA103" i="40"/>
  <c r="AW116" i="40"/>
  <c r="AW103" i="40"/>
  <c r="AR116" i="40"/>
  <c r="AR103" i="40"/>
  <c r="BW115" i="40"/>
  <c r="BW102" i="40"/>
  <c r="BS115" i="40"/>
  <c r="BS102" i="40"/>
  <c r="BL115" i="40"/>
  <c r="BL102" i="40"/>
  <c r="BH115" i="40"/>
  <c r="BH102" i="40"/>
  <c r="BA115" i="40"/>
  <c r="BA102" i="40"/>
  <c r="AW115" i="40"/>
  <c r="AW102" i="40"/>
  <c r="AR115" i="40"/>
  <c r="AR102" i="40"/>
  <c r="V115" i="40"/>
  <c r="V102" i="40"/>
  <c r="BW114" i="40"/>
  <c r="BW101" i="40"/>
  <c r="BS114" i="40"/>
  <c r="BS101" i="40"/>
  <c r="BL114" i="40"/>
  <c r="BL101" i="40"/>
  <c r="BH114" i="40"/>
  <c r="BH101" i="40"/>
  <c r="BA114" i="40"/>
  <c r="BA101" i="40"/>
  <c r="AW114" i="40"/>
  <c r="AW101" i="40"/>
  <c r="AR114" i="40"/>
  <c r="AR101" i="40"/>
  <c r="V114" i="40"/>
  <c r="V101" i="40"/>
  <c r="BW113" i="40"/>
  <c r="BW100" i="40"/>
  <c r="BS113" i="40"/>
  <c r="BS100" i="40"/>
  <c r="BL113" i="40"/>
  <c r="BL100" i="40"/>
  <c r="BH113" i="40"/>
  <c r="BH100" i="40"/>
  <c r="BA113" i="40"/>
  <c r="BA100" i="40"/>
  <c r="AW113" i="40"/>
  <c r="AW100" i="40"/>
  <c r="AR113" i="40"/>
  <c r="AR100" i="40"/>
  <c r="V113" i="40"/>
  <c r="V100" i="40"/>
  <c r="BW112" i="40"/>
  <c r="BW99" i="40"/>
  <c r="BS112" i="40"/>
  <c r="BS99" i="40"/>
  <c r="BL112" i="40"/>
  <c r="BL99" i="40"/>
  <c r="BH112" i="40"/>
  <c r="BH99" i="40"/>
  <c r="BA112" i="40"/>
  <c r="BA99" i="40"/>
  <c r="AW112" i="40"/>
  <c r="AW99" i="40"/>
  <c r="AR112" i="40"/>
  <c r="AR99" i="40"/>
  <c r="V112" i="40"/>
  <c r="V99" i="40"/>
  <c r="BW111" i="40"/>
  <c r="BW98" i="40"/>
  <c r="BW14" i="40"/>
  <c r="BS111" i="40"/>
  <c r="BS98" i="40"/>
  <c r="BS14" i="40"/>
  <c r="BL111" i="40"/>
  <c r="BL98" i="40"/>
  <c r="BL14" i="40"/>
  <c r="BH111" i="40"/>
  <c r="BH98" i="40"/>
  <c r="BH14" i="40"/>
  <c r="BA111" i="40"/>
  <c r="BA98" i="40"/>
  <c r="BA14" i="40"/>
  <c r="AW111" i="40"/>
  <c r="AW98" i="40"/>
  <c r="AW14" i="40"/>
  <c r="AR111" i="40"/>
  <c r="AR98" i="40"/>
  <c r="V111" i="40"/>
  <c r="V98" i="40"/>
  <c r="BE40" i="40"/>
  <c r="BN40" i="40" s="1"/>
  <c r="BC21" i="40"/>
  <c r="BP27" i="40"/>
  <c r="BY27" i="40" s="1"/>
  <c r="BY20" i="40"/>
  <c r="BB27" i="40"/>
  <c r="AX27" i="40"/>
  <c r="AT27" i="40"/>
  <c r="BC20" i="40"/>
  <c r="BK116" i="23"/>
  <c r="BH117" i="23"/>
  <c r="BH104" i="23"/>
  <c r="BP72" i="23"/>
  <c r="BT72" i="23"/>
  <c r="BP74" i="23"/>
  <c r="BP76" i="23"/>
  <c r="X92" i="23"/>
  <c r="BJ100" i="24"/>
  <c r="BJ113" i="24"/>
  <c r="BW102" i="24"/>
  <c r="BW115" i="24"/>
  <c r="BK112" i="23"/>
  <c r="BK99" i="23"/>
  <c r="BL103" i="23"/>
  <c r="AG117" i="23"/>
  <c r="BW101" i="24"/>
  <c r="BP99" i="23"/>
  <c r="BX112" i="23"/>
  <c r="BX99" i="23"/>
  <c r="BX101" i="23"/>
  <c r="BX114" i="23"/>
  <c r="AR116" i="23"/>
  <c r="AR103" i="23"/>
  <c r="BP104" i="23"/>
  <c r="BP117" i="23"/>
  <c r="BF40" i="23"/>
  <c r="BR73" i="23"/>
  <c r="BV73" i="23"/>
  <c r="BF73" i="23"/>
  <c r="BJ74" i="23"/>
  <c r="BR75" i="23"/>
  <c r="BV75" i="23"/>
  <c r="BJ75" i="23"/>
  <c r="BJ76" i="23"/>
  <c r="O79" i="23"/>
  <c r="D79" i="23"/>
  <c r="H79" i="23"/>
  <c r="AB79" i="23"/>
  <c r="B92" i="23"/>
  <c r="BH85" i="23"/>
  <c r="BL85" i="23"/>
  <c r="BP86" i="23"/>
  <c r="BT86" i="23"/>
  <c r="BX86" i="23"/>
  <c r="BX87" i="23"/>
  <c r="BL87" i="23"/>
  <c r="BP88" i="23"/>
  <c r="BL89" i="23"/>
  <c r="AT90" i="23"/>
  <c r="AX90" i="23"/>
  <c r="AR90" i="23"/>
  <c r="BP91" i="23"/>
  <c r="BT91" i="23"/>
  <c r="BW98" i="24"/>
  <c r="AR100" i="24"/>
  <c r="AR113" i="24"/>
  <c r="AB118" i="24"/>
  <c r="BN36" i="24"/>
  <c r="BG72" i="24"/>
  <c r="AG78" i="24"/>
  <c r="BL85" i="24"/>
  <c r="AR86" i="24"/>
  <c r="AR88" i="24"/>
  <c r="F92" i="24"/>
  <c r="AD92" i="24"/>
  <c r="BG116" i="23"/>
  <c r="BX72" i="23"/>
  <c r="BF114" i="24"/>
  <c r="BF101" i="24"/>
  <c r="BI75" i="24"/>
  <c r="BH103" i="23"/>
  <c r="BI104" i="23"/>
  <c r="BI117" i="23"/>
  <c r="BN26" i="23"/>
  <c r="BE73" i="23"/>
  <c r="BE75" i="23"/>
  <c r="BE91" i="23"/>
  <c r="AW114" i="24"/>
  <c r="BR115" i="25"/>
  <c r="BM98" i="23"/>
  <c r="R118" i="23"/>
  <c r="BU104" i="23"/>
  <c r="BE27" i="23"/>
  <c r="BN39" i="23"/>
  <c r="BG72" i="23"/>
  <c r="BK72" i="23"/>
  <c r="AG73" i="23"/>
  <c r="BW74" i="23"/>
  <c r="BG74" i="23"/>
  <c r="BK74" i="23"/>
  <c r="BK76" i="23"/>
  <c r="AW77" i="23"/>
  <c r="BS78" i="23"/>
  <c r="AK79" i="23"/>
  <c r="BQ85" i="23"/>
  <c r="BU85" i="23"/>
  <c r="AK92" i="23"/>
  <c r="V86" i="23"/>
  <c r="BI86" i="23"/>
  <c r="BM86" i="23"/>
  <c r="BU87" i="23"/>
  <c r="V88" i="23"/>
  <c r="BM88" i="23"/>
  <c r="BU89" i="23"/>
  <c r="BE89" i="23"/>
  <c r="R92" i="23"/>
  <c r="C92" i="23"/>
  <c r="BQ111" i="24"/>
  <c r="BQ98" i="24"/>
  <c r="BU113" i="24"/>
  <c r="BU100" i="24"/>
  <c r="BQ116" i="24"/>
  <c r="AU103" i="24"/>
  <c r="AU116" i="24"/>
  <c r="BV104" i="24"/>
  <c r="BH27" i="24"/>
  <c r="BV73" i="24"/>
  <c r="AX74" i="24"/>
  <c r="BX74" i="24"/>
  <c r="BR77" i="24"/>
  <c r="AU85" i="24"/>
  <c r="AG87" i="24"/>
  <c r="AV7" i="23"/>
  <c r="BE7" i="23"/>
  <c r="BI7" i="23"/>
  <c r="BR7" i="23"/>
  <c r="BV7" i="23"/>
  <c r="AT8" i="23"/>
  <c r="BE9" i="23"/>
  <c r="BM9" i="23"/>
  <c r="BR9" i="23"/>
  <c r="BV9" i="23"/>
  <c r="AT10" i="23"/>
  <c r="AV11" i="23"/>
  <c r="K12" i="23"/>
  <c r="AN103" i="23"/>
  <c r="AN116" i="23"/>
  <c r="AX12" i="23"/>
  <c r="BV12" i="23"/>
  <c r="N117" i="23"/>
  <c r="N104" i="23"/>
  <c r="R117" i="23"/>
  <c r="R104" i="23"/>
  <c r="AC104" i="23"/>
  <c r="AC117" i="23"/>
  <c r="AU13" i="23"/>
  <c r="BF13" i="23"/>
  <c r="BQ13" i="23"/>
  <c r="Y14" i="23"/>
  <c r="AL118" i="23"/>
  <c r="AL105" i="23"/>
  <c r="AW20" i="23"/>
  <c r="BJ20" i="23"/>
  <c r="BJ27" i="23" s="1"/>
  <c r="K21" i="23"/>
  <c r="AU21" i="23"/>
  <c r="BH21" i="23"/>
  <c r="BH73" i="23" s="1"/>
  <c r="BQ21" i="23"/>
  <c r="BQ73" i="23" s="1"/>
  <c r="BA22" i="23"/>
  <c r="BF22" i="23"/>
  <c r="BF74" i="23" s="1"/>
  <c r="BS22" i="23"/>
  <c r="BS74" i="23" s="1"/>
  <c r="AY23" i="23"/>
  <c r="BA24" i="23"/>
  <c r="V25" i="23"/>
  <c r="AU25" i="23"/>
  <c r="BI25" i="23"/>
  <c r="BI27" i="23" s="1"/>
  <c r="BR26" i="23"/>
  <c r="BV26" i="23"/>
  <c r="BV27" i="23" s="1"/>
  <c r="M27" i="23"/>
  <c r="AX33" i="23"/>
  <c r="BG33" i="23"/>
  <c r="BG40" i="23" s="1"/>
  <c r="BK33" i="23"/>
  <c r="BP33" i="23"/>
  <c r="BT33" i="23"/>
  <c r="BX33" i="23"/>
  <c r="BX40" i="23" s="1"/>
  <c r="BE34" i="23"/>
  <c r="BN34" i="23" s="1"/>
  <c r="AT35" i="23"/>
  <c r="BB35" i="23"/>
  <c r="AV36" i="23"/>
  <c r="BE36" i="23"/>
  <c r="BN36" i="23" s="1"/>
  <c r="AT37" i="23"/>
  <c r="BB37" i="23"/>
  <c r="BT37" i="23"/>
  <c r="BY37" i="23" s="1"/>
  <c r="AZ38" i="23"/>
  <c r="AZ90" i="23" s="1"/>
  <c r="BP38" i="23"/>
  <c r="N40" i="23"/>
  <c r="K46" i="23"/>
  <c r="BQ46" i="23"/>
  <c r="BU46" i="23"/>
  <c r="AW47" i="23"/>
  <c r="BA47" i="23"/>
  <c r="BA73" i="23" s="1"/>
  <c r="BJ47" i="23"/>
  <c r="BJ73" i="23" s="1"/>
  <c r="BS47" i="23"/>
  <c r="BS73" i="23" s="1"/>
  <c r="BW47" i="23"/>
  <c r="AG48" i="23"/>
  <c r="AG74" i="23" s="1"/>
  <c r="AU48" i="23"/>
  <c r="BH48" i="23"/>
  <c r="BH74" i="23" s="1"/>
  <c r="V49" i="23"/>
  <c r="V75" i="23" s="1"/>
  <c r="AR49" i="23"/>
  <c r="AR75" i="23" s="1"/>
  <c r="BA49" i="23"/>
  <c r="BS49" i="23"/>
  <c r="BS75" i="23" s="1"/>
  <c r="BW49" i="23"/>
  <c r="BW75" i="23" s="1"/>
  <c r="AU50" i="23"/>
  <c r="BH50" i="23"/>
  <c r="BH76" i="23" s="1"/>
  <c r="BQ50" i="23"/>
  <c r="BQ76" i="23" s="1"/>
  <c r="BU50" i="23"/>
  <c r="BU76" i="23" s="1"/>
  <c r="AR51" i="23"/>
  <c r="AR77" i="23" s="1"/>
  <c r="BA51" i="23"/>
  <c r="BA77" i="23" s="1"/>
  <c r="BQ51" i="23"/>
  <c r="BQ77" i="23" s="1"/>
  <c r="AT52" i="23"/>
  <c r="BE52" i="23"/>
  <c r="BP52" i="23"/>
  <c r="BT52" i="23"/>
  <c r="X53" i="23"/>
  <c r="BI59" i="23"/>
  <c r="AX60" i="23"/>
  <c r="BK60" i="23"/>
  <c r="BK86" i="23" s="1"/>
  <c r="AV61" i="23"/>
  <c r="AV87" i="23" s="1"/>
  <c r="BI61" i="23"/>
  <c r="BI87" i="23" s="1"/>
  <c r="BM61" i="23"/>
  <c r="BM87" i="23" s="1"/>
  <c r="BR61" i="23"/>
  <c r="BR87" i="23" s="1"/>
  <c r="BV61" i="23"/>
  <c r="BV87" i="23" s="1"/>
  <c r="AT62" i="23"/>
  <c r="BG62" i="23"/>
  <c r="BG88" i="23" s="1"/>
  <c r="AV63" i="23"/>
  <c r="AV89" i="23" s="1"/>
  <c r="BI63" i="23"/>
  <c r="BI89" i="23" s="1"/>
  <c r="BR63" i="23"/>
  <c r="BR89" i="23" s="1"/>
  <c r="BL64" i="23"/>
  <c r="BV64" i="23"/>
  <c r="AY65" i="23"/>
  <c r="BQ65" i="23"/>
  <c r="BQ91" i="23" s="1"/>
  <c r="G66" i="23"/>
  <c r="G92" i="23" s="1"/>
  <c r="P66" i="23"/>
  <c r="P92" i="23" s="1"/>
  <c r="AC66" i="23"/>
  <c r="AC92" i="23" s="1"/>
  <c r="N72" i="23"/>
  <c r="AA72" i="23"/>
  <c r="AJ72" i="23"/>
  <c r="Y73" i="23"/>
  <c r="I74" i="23"/>
  <c r="R74" i="23"/>
  <c r="AJ74" i="23"/>
  <c r="G75" i="23"/>
  <c r="T75" i="23"/>
  <c r="J85" i="23"/>
  <c r="H86" i="23"/>
  <c r="U86" i="23"/>
  <c r="H88" i="23"/>
  <c r="AA91" i="23"/>
  <c r="D111" i="23"/>
  <c r="U111" i="23"/>
  <c r="X112" i="23"/>
  <c r="AO112" i="23"/>
  <c r="H113" i="23"/>
  <c r="AI113" i="23"/>
  <c r="J114" i="23"/>
  <c r="AK114" i="23"/>
  <c r="D115" i="23"/>
  <c r="AM115" i="23"/>
  <c r="F116" i="23"/>
  <c r="P111" i="24"/>
  <c r="P14" i="24"/>
  <c r="AC111" i="24"/>
  <c r="AC14" i="24"/>
  <c r="AC98" i="24"/>
  <c r="AP111" i="24"/>
  <c r="AP14" i="24"/>
  <c r="BF98" i="24"/>
  <c r="AY112" i="24"/>
  <c r="I100" i="24"/>
  <c r="I113" i="24"/>
  <c r="AA100" i="24"/>
  <c r="AA113" i="24"/>
  <c r="AN100" i="24"/>
  <c r="AN113" i="24"/>
  <c r="BA9" i="24"/>
  <c r="BS9" i="24"/>
  <c r="BG114" i="24"/>
  <c r="BG101" i="24"/>
  <c r="AU114" i="24"/>
  <c r="BU101" i="24"/>
  <c r="BU114" i="24"/>
  <c r="C115" i="24"/>
  <c r="C102" i="24"/>
  <c r="K11" i="24"/>
  <c r="AL115" i="24"/>
  <c r="AL102" i="24"/>
  <c r="AW115" i="24"/>
  <c r="BE116" i="24"/>
  <c r="BE103" i="24"/>
  <c r="BW116" i="24"/>
  <c r="H118" i="24"/>
  <c r="AI118" i="24"/>
  <c r="V21" i="24"/>
  <c r="V73" i="24" s="1"/>
  <c r="BP22" i="24"/>
  <c r="BR23" i="24"/>
  <c r="BR75" i="24" s="1"/>
  <c r="AT24" i="24"/>
  <c r="BB24" i="24"/>
  <c r="BT25" i="24"/>
  <c r="BA34" i="24"/>
  <c r="BS34" i="24"/>
  <c r="K36" i="24"/>
  <c r="BW36" i="24"/>
  <c r="BW114" i="24" s="1"/>
  <c r="AW38" i="24"/>
  <c r="BG38" i="24"/>
  <c r="BG40" i="24" s="1"/>
  <c r="AT39" i="24"/>
  <c r="B40" i="24"/>
  <c r="Q72" i="24"/>
  <c r="Q53" i="24"/>
  <c r="AV72" i="24"/>
  <c r="BV46" i="24"/>
  <c r="BX47" i="24"/>
  <c r="BB49" i="24"/>
  <c r="BM50" i="24"/>
  <c r="BM76" i="24" s="1"/>
  <c r="BV50" i="24"/>
  <c r="E85" i="24"/>
  <c r="E66" i="24"/>
  <c r="R85" i="24"/>
  <c r="R66" i="24"/>
  <c r="V59" i="24"/>
  <c r="AJ85" i="24"/>
  <c r="AJ66" i="24"/>
  <c r="AR59" i="24"/>
  <c r="BJ59" i="24"/>
  <c r="BL86" i="24"/>
  <c r="K61" i="24"/>
  <c r="K87" i="24" s="1"/>
  <c r="BW61" i="24"/>
  <c r="BA63" i="24"/>
  <c r="BJ63" i="24"/>
  <c r="BJ89" i="24" s="1"/>
  <c r="BS63" i="24"/>
  <c r="AT90" i="24"/>
  <c r="V64" i="24"/>
  <c r="BF91" i="24"/>
  <c r="BJ91" i="24"/>
  <c r="AM92" i="24"/>
  <c r="H73" i="24"/>
  <c r="R77" i="24"/>
  <c r="N86" i="24"/>
  <c r="G87" i="24"/>
  <c r="G102" i="24"/>
  <c r="BX99" i="25"/>
  <c r="BV100" i="25"/>
  <c r="BV113" i="25"/>
  <c r="BH116" i="25"/>
  <c r="BH103" i="25"/>
  <c r="AI117" i="25"/>
  <c r="AI104" i="25"/>
  <c r="AR13" i="25"/>
  <c r="BF117" i="25"/>
  <c r="BF104" i="25"/>
  <c r="N40" i="25"/>
  <c r="BF33" i="25"/>
  <c r="BF40" i="25" s="1"/>
  <c r="AA40" i="25"/>
  <c r="BS33" i="25"/>
  <c r="AA85" i="25"/>
  <c r="AO40" i="25"/>
  <c r="AO85" i="25"/>
  <c r="G86" i="25"/>
  <c r="AY34" i="25"/>
  <c r="BU34" i="25"/>
  <c r="BE77" i="25"/>
  <c r="X77" i="25"/>
  <c r="BP51" i="25"/>
  <c r="E86" i="25"/>
  <c r="AW60" i="25"/>
  <c r="BE91" i="25"/>
  <c r="AB75" i="25"/>
  <c r="B111" i="26"/>
  <c r="B98" i="26"/>
  <c r="B14" i="26"/>
  <c r="K7" i="26"/>
  <c r="AT7" i="26"/>
  <c r="BP7" i="26"/>
  <c r="F111" i="26"/>
  <c r="F98" i="26"/>
  <c r="F14" i="26"/>
  <c r="BT7" i="26"/>
  <c r="P118" i="26"/>
  <c r="AX7" i="26"/>
  <c r="AJ101" i="26"/>
  <c r="AJ27" i="26"/>
  <c r="AN75" i="26"/>
  <c r="BJ23" i="26"/>
  <c r="AR23" i="26"/>
  <c r="B75" i="26"/>
  <c r="K49" i="26"/>
  <c r="BP49" i="26"/>
  <c r="F75" i="26"/>
  <c r="BT49" i="26"/>
  <c r="AX49" i="26"/>
  <c r="J75" i="26"/>
  <c r="BX49" i="26"/>
  <c r="BB49" i="26"/>
  <c r="AT49" i="26"/>
  <c r="E89" i="26"/>
  <c r="AW63" i="26"/>
  <c r="AW89" i="26" s="1"/>
  <c r="BS63" i="26"/>
  <c r="BS89" i="26" s="1"/>
  <c r="I89" i="26"/>
  <c r="BW63" i="26"/>
  <c r="BW89" i="26" s="1"/>
  <c r="BA63" i="26"/>
  <c r="X105" i="27"/>
  <c r="BP76" i="27"/>
  <c r="X79" i="27"/>
  <c r="BP89" i="29"/>
  <c r="V7" i="23"/>
  <c r="AR7" i="23"/>
  <c r="AW7" i="23"/>
  <c r="BA7" i="23"/>
  <c r="BF7" i="23"/>
  <c r="BJ7" i="23"/>
  <c r="BS7" i="23"/>
  <c r="BW7" i="23"/>
  <c r="K8" i="23"/>
  <c r="AG8" i="23"/>
  <c r="AU8" i="23"/>
  <c r="AY8" i="23"/>
  <c r="BH8" i="23"/>
  <c r="BL8" i="23"/>
  <c r="BQ8" i="23"/>
  <c r="BU8" i="23"/>
  <c r="V9" i="23"/>
  <c r="AR9" i="23"/>
  <c r="AW9" i="23"/>
  <c r="BA9" i="23"/>
  <c r="BF9" i="23"/>
  <c r="BJ9" i="23"/>
  <c r="BS9" i="23"/>
  <c r="BW9" i="23"/>
  <c r="K10" i="23"/>
  <c r="AG10" i="23"/>
  <c r="AU10" i="23"/>
  <c r="AY10" i="23"/>
  <c r="BH10" i="23"/>
  <c r="BL10" i="23"/>
  <c r="BQ10" i="23"/>
  <c r="BU10" i="23"/>
  <c r="V11" i="23"/>
  <c r="AR11" i="23"/>
  <c r="AW11" i="23"/>
  <c r="BA11" i="23"/>
  <c r="BF11" i="23"/>
  <c r="BJ11" i="23"/>
  <c r="BS11" i="23"/>
  <c r="BW11" i="23"/>
  <c r="V12" i="23"/>
  <c r="AU12" i="23"/>
  <c r="AY12" i="23"/>
  <c r="BE12" i="23"/>
  <c r="BI12" i="23"/>
  <c r="BS12" i="23"/>
  <c r="BW12" i="23"/>
  <c r="AV13" i="23"/>
  <c r="AZ13" i="23"/>
  <c r="BG13" i="23"/>
  <c r="BK13" i="23"/>
  <c r="BR13" i="23"/>
  <c r="BV13" i="23"/>
  <c r="D14" i="23"/>
  <c r="H14" i="23"/>
  <c r="M14" i="23"/>
  <c r="Q14" i="23"/>
  <c r="U14" i="23"/>
  <c r="Z14" i="23"/>
  <c r="AD14" i="23"/>
  <c r="AI14" i="23"/>
  <c r="AM14" i="23"/>
  <c r="AQ14" i="23"/>
  <c r="AT20" i="23"/>
  <c r="AX20" i="23"/>
  <c r="BB20" i="23"/>
  <c r="AV21" i="23"/>
  <c r="AZ21" i="23"/>
  <c r="AT22" i="23"/>
  <c r="AX22" i="23"/>
  <c r="BB22" i="23"/>
  <c r="AV23" i="23"/>
  <c r="AZ23" i="23"/>
  <c r="AT24" i="23"/>
  <c r="AX24" i="23"/>
  <c r="BB24" i="23"/>
  <c r="AV25" i="23"/>
  <c r="AV77" i="23" s="1"/>
  <c r="AZ25" i="23"/>
  <c r="AZ77" i="23" s="1"/>
  <c r="BP25" i="23"/>
  <c r="BT25" i="23"/>
  <c r="K26" i="23"/>
  <c r="K104" i="23" s="1"/>
  <c r="V26" i="23"/>
  <c r="AG26" i="23"/>
  <c r="AG104" i="23" s="1"/>
  <c r="AW26" i="23"/>
  <c r="E27" i="23"/>
  <c r="E79" i="23" s="1"/>
  <c r="I27" i="23"/>
  <c r="I79" i="23" s="1"/>
  <c r="N27" i="23"/>
  <c r="N79" i="23" s="1"/>
  <c r="R27" i="23"/>
  <c r="R79" i="23" s="1"/>
  <c r="AE27" i="23"/>
  <c r="AE79" i="23" s="1"/>
  <c r="AJ27" i="23"/>
  <c r="AJ79" i="23" s="1"/>
  <c r="AN27" i="23"/>
  <c r="AN79" i="23" s="1"/>
  <c r="K33" i="23"/>
  <c r="AG33" i="23"/>
  <c r="AU33" i="23"/>
  <c r="AY33" i="23"/>
  <c r="AW34" i="23"/>
  <c r="BA34" i="23"/>
  <c r="K35" i="23"/>
  <c r="K87" i="23" s="1"/>
  <c r="AU35" i="23"/>
  <c r="AY35" i="23"/>
  <c r="AW36" i="23"/>
  <c r="BA36" i="23"/>
  <c r="K37" i="23"/>
  <c r="K89" i="23" s="1"/>
  <c r="AU37" i="23"/>
  <c r="AY37" i="23"/>
  <c r="AW38" i="23"/>
  <c r="BC38" i="23" s="1"/>
  <c r="BA38" i="23"/>
  <c r="BA90" i="23" s="1"/>
  <c r="BQ38" i="23"/>
  <c r="BU38" i="23"/>
  <c r="AT39" i="23"/>
  <c r="AX39" i="23"/>
  <c r="B40" i="23"/>
  <c r="F40" i="23"/>
  <c r="F92" i="23" s="1"/>
  <c r="J40" i="23"/>
  <c r="J92" i="23" s="1"/>
  <c r="S40" i="23"/>
  <c r="S92" i="23" s="1"/>
  <c r="AB40" i="23"/>
  <c r="AB92" i="23" s="1"/>
  <c r="AF40" i="23"/>
  <c r="AF92" i="23" s="1"/>
  <c r="AO40" i="23"/>
  <c r="AO92" i="23" s="1"/>
  <c r="AV46" i="23"/>
  <c r="AZ46" i="23"/>
  <c r="BE46" i="23"/>
  <c r="BI46" i="23"/>
  <c r="BM46" i="23"/>
  <c r="BR46" i="23"/>
  <c r="BV46" i="23"/>
  <c r="AT47" i="23"/>
  <c r="AX47" i="23"/>
  <c r="BB47" i="23"/>
  <c r="BG47" i="23"/>
  <c r="BG73" i="23" s="1"/>
  <c r="BK47" i="23"/>
  <c r="BK73" i="23" s="1"/>
  <c r="BP47" i="23"/>
  <c r="BT47" i="23"/>
  <c r="BT73" i="23" s="1"/>
  <c r="BX47" i="23"/>
  <c r="BX73" i="23" s="1"/>
  <c r="AV48" i="23"/>
  <c r="AZ48" i="23"/>
  <c r="BE48" i="23"/>
  <c r="BI48" i="23"/>
  <c r="BI74" i="23" s="1"/>
  <c r="BM48" i="23"/>
  <c r="BM74" i="23" s="1"/>
  <c r="BR48" i="23"/>
  <c r="BR74" i="23" s="1"/>
  <c r="BV48" i="23"/>
  <c r="BV74" i="23" s="1"/>
  <c r="AT49" i="23"/>
  <c r="AX49" i="23"/>
  <c r="BB49" i="23"/>
  <c r="BG49" i="23"/>
  <c r="BG75" i="23" s="1"/>
  <c r="BK49" i="23"/>
  <c r="BK75" i="23" s="1"/>
  <c r="BP49" i="23"/>
  <c r="BT49" i="23"/>
  <c r="BT75" i="23" s="1"/>
  <c r="BX49" i="23"/>
  <c r="BX75" i="23" s="1"/>
  <c r="AV50" i="23"/>
  <c r="AZ50" i="23"/>
  <c r="BE50" i="23"/>
  <c r="BI50" i="23"/>
  <c r="BI76" i="23" s="1"/>
  <c r="BM50" i="23"/>
  <c r="BM76" i="23" s="1"/>
  <c r="BR50" i="23"/>
  <c r="BR76" i="23" s="1"/>
  <c r="BV50" i="23"/>
  <c r="BV76" i="23" s="1"/>
  <c r="K51" i="23"/>
  <c r="AT51" i="23"/>
  <c r="AX51" i="23"/>
  <c r="AX77" i="23" s="1"/>
  <c r="BH51" i="23"/>
  <c r="BH77" i="23" s="1"/>
  <c r="BL51" i="23"/>
  <c r="BL77" i="23" s="1"/>
  <c r="BR51" i="23"/>
  <c r="BR77" i="23" s="1"/>
  <c r="BV51" i="23"/>
  <c r="BV77" i="23" s="1"/>
  <c r="AU52" i="23"/>
  <c r="AU78" i="23" s="1"/>
  <c r="AY52" i="23"/>
  <c r="BF52" i="23"/>
  <c r="BF78" i="23" s="1"/>
  <c r="BJ52" i="23"/>
  <c r="BJ78" i="23" s="1"/>
  <c r="BQ52" i="23"/>
  <c r="BQ78" i="23" s="1"/>
  <c r="BU52" i="23"/>
  <c r="BU78" i="23" s="1"/>
  <c r="C53" i="23"/>
  <c r="C79" i="23" s="1"/>
  <c r="G53" i="23"/>
  <c r="G79" i="23" s="1"/>
  <c r="P53" i="23"/>
  <c r="P79" i="23" s="1"/>
  <c r="T53" i="23"/>
  <c r="T79" i="23" s="1"/>
  <c r="Y53" i="23"/>
  <c r="Y79" i="23" s="1"/>
  <c r="AC53" i="23"/>
  <c r="AC79" i="23" s="1"/>
  <c r="AL53" i="23"/>
  <c r="AL79" i="23" s="1"/>
  <c r="AP53" i="23"/>
  <c r="AP79" i="23" s="1"/>
  <c r="V59" i="23"/>
  <c r="AR59" i="23"/>
  <c r="AW59" i="23"/>
  <c r="BA59" i="23"/>
  <c r="BF59" i="23"/>
  <c r="BJ59" i="23"/>
  <c r="BS59" i="23"/>
  <c r="BW59" i="23"/>
  <c r="K60" i="23"/>
  <c r="K86" i="23" s="1"/>
  <c r="AG60" i="23"/>
  <c r="AG86" i="23" s="1"/>
  <c r="AU60" i="23"/>
  <c r="AY60" i="23"/>
  <c r="BH60" i="23"/>
  <c r="BH86" i="23" s="1"/>
  <c r="BL60" i="23"/>
  <c r="BL86" i="23" s="1"/>
  <c r="BQ60" i="23"/>
  <c r="BQ86" i="23" s="1"/>
  <c r="BU60" i="23"/>
  <c r="BU86" i="23" s="1"/>
  <c r="V61" i="23"/>
  <c r="V87" i="23" s="1"/>
  <c r="AR61" i="23"/>
  <c r="AR87" i="23" s="1"/>
  <c r="AW61" i="23"/>
  <c r="BA61" i="23"/>
  <c r="BF61" i="23"/>
  <c r="BF87" i="23" s="1"/>
  <c r="BJ61" i="23"/>
  <c r="BJ87" i="23" s="1"/>
  <c r="BS61" i="23"/>
  <c r="BS87" i="23" s="1"/>
  <c r="BW61" i="23"/>
  <c r="BW87" i="23" s="1"/>
  <c r="K62" i="23"/>
  <c r="K88" i="23" s="1"/>
  <c r="AG62" i="23"/>
  <c r="AG88" i="23" s="1"/>
  <c r="AU62" i="23"/>
  <c r="AU88" i="23" s="1"/>
  <c r="AY62" i="23"/>
  <c r="BH62" i="23"/>
  <c r="BH88" i="23" s="1"/>
  <c r="BL62" i="23"/>
  <c r="BL88" i="23" s="1"/>
  <c r="BQ62" i="23"/>
  <c r="BQ88" i="23" s="1"/>
  <c r="BU62" i="23"/>
  <c r="BU88" i="23" s="1"/>
  <c r="V63" i="23"/>
  <c r="V89" i="23" s="1"/>
  <c r="AR63" i="23"/>
  <c r="AR89" i="23" s="1"/>
  <c r="AW63" i="23"/>
  <c r="AW89" i="23" s="1"/>
  <c r="BA63" i="23"/>
  <c r="BF63" i="23"/>
  <c r="BF89" i="23" s="1"/>
  <c r="BJ63" i="23"/>
  <c r="BJ89" i="23" s="1"/>
  <c r="BS63" i="23"/>
  <c r="BS89" i="23" s="1"/>
  <c r="BW63" i="23"/>
  <c r="BW89" i="23" s="1"/>
  <c r="V64" i="23"/>
  <c r="AU64" i="23"/>
  <c r="AU90" i="23" s="1"/>
  <c r="AY64" i="23"/>
  <c r="AY90" i="23" s="1"/>
  <c r="BE64" i="23"/>
  <c r="BI64" i="23"/>
  <c r="BI90" i="23" s="1"/>
  <c r="BS64" i="23"/>
  <c r="BS90" i="23" s="1"/>
  <c r="BW64" i="23"/>
  <c r="BW90" i="23" s="1"/>
  <c r="AV65" i="23"/>
  <c r="AZ65" i="23"/>
  <c r="BG65" i="23"/>
  <c r="BG91" i="23" s="1"/>
  <c r="BK65" i="23"/>
  <c r="BK91" i="23" s="1"/>
  <c r="BR65" i="23"/>
  <c r="BR91" i="23" s="1"/>
  <c r="BV65" i="23"/>
  <c r="BV91" i="23" s="1"/>
  <c r="D66" i="23"/>
  <c r="D92" i="23" s="1"/>
  <c r="H66" i="23"/>
  <c r="H92" i="23" s="1"/>
  <c r="M66" i="23"/>
  <c r="Q66" i="23"/>
  <c r="Q92" i="23" s="1"/>
  <c r="U66" i="23"/>
  <c r="U92" i="23" s="1"/>
  <c r="Z66" i="23"/>
  <c r="Z92" i="23" s="1"/>
  <c r="AD66" i="23"/>
  <c r="AD92" i="23" s="1"/>
  <c r="AI66" i="23"/>
  <c r="AM66" i="23"/>
  <c r="AM92" i="23" s="1"/>
  <c r="AQ66" i="23"/>
  <c r="AQ92" i="23" s="1"/>
  <c r="B72" i="23"/>
  <c r="F72" i="23"/>
  <c r="J72" i="23"/>
  <c r="O72" i="23"/>
  <c r="S72" i="23"/>
  <c r="D73" i="23"/>
  <c r="H73" i="23"/>
  <c r="M73" i="23"/>
  <c r="Q73" i="23"/>
  <c r="U73" i="23"/>
  <c r="B74" i="23"/>
  <c r="F74" i="23"/>
  <c r="J74" i="23"/>
  <c r="O74" i="23"/>
  <c r="S74" i="23"/>
  <c r="D75" i="23"/>
  <c r="H75" i="23"/>
  <c r="M75" i="23"/>
  <c r="Q75" i="23"/>
  <c r="U75" i="23"/>
  <c r="B76" i="23"/>
  <c r="F76" i="23"/>
  <c r="J76" i="23"/>
  <c r="O76" i="23"/>
  <c r="S76" i="23"/>
  <c r="D77" i="23"/>
  <c r="H77" i="23"/>
  <c r="N77" i="23"/>
  <c r="R77" i="23"/>
  <c r="X77" i="23"/>
  <c r="E78" i="23"/>
  <c r="P78" i="23"/>
  <c r="C85" i="23"/>
  <c r="G85" i="23"/>
  <c r="P85" i="23"/>
  <c r="T85" i="23"/>
  <c r="E86" i="23"/>
  <c r="I86" i="23"/>
  <c r="N86" i="23"/>
  <c r="R86" i="23"/>
  <c r="C87" i="23"/>
  <c r="G87" i="23"/>
  <c r="P87" i="23"/>
  <c r="T87" i="23"/>
  <c r="E88" i="23"/>
  <c r="I88" i="23"/>
  <c r="N88" i="23"/>
  <c r="R88" i="23"/>
  <c r="C89" i="23"/>
  <c r="G89" i="23"/>
  <c r="P89" i="23"/>
  <c r="T89" i="23"/>
  <c r="E90" i="23"/>
  <c r="I90" i="23"/>
  <c r="O90" i="23"/>
  <c r="S90" i="23"/>
  <c r="AI90" i="23"/>
  <c r="B91" i="23"/>
  <c r="F91" i="23"/>
  <c r="M91" i="23"/>
  <c r="Q91" i="23"/>
  <c r="H98" i="23"/>
  <c r="M98" i="23"/>
  <c r="Q98" i="23"/>
  <c r="U98" i="23"/>
  <c r="Z98" i="23"/>
  <c r="AD98" i="23"/>
  <c r="AI98" i="23"/>
  <c r="AM98" i="23"/>
  <c r="AQ98" i="23"/>
  <c r="B99" i="23"/>
  <c r="F99" i="23"/>
  <c r="J99" i="23"/>
  <c r="O99" i="23"/>
  <c r="S99" i="23"/>
  <c r="AB99" i="23"/>
  <c r="AF99" i="23"/>
  <c r="AK99" i="23"/>
  <c r="D100" i="23"/>
  <c r="H100" i="23"/>
  <c r="M100" i="23"/>
  <c r="Q100" i="23"/>
  <c r="U100" i="23"/>
  <c r="Z100" i="23"/>
  <c r="AD100" i="23"/>
  <c r="AM100" i="23"/>
  <c r="AQ100" i="23"/>
  <c r="B101" i="23"/>
  <c r="F101" i="23"/>
  <c r="J101" i="23"/>
  <c r="O101" i="23"/>
  <c r="S101" i="23"/>
  <c r="X101" i="23"/>
  <c r="AB101" i="23"/>
  <c r="AF101" i="23"/>
  <c r="AO101" i="23"/>
  <c r="I102" i="23"/>
  <c r="R102" i="23"/>
  <c r="AA102" i="23"/>
  <c r="AJ102" i="23"/>
  <c r="C103" i="23"/>
  <c r="M103" i="23"/>
  <c r="AE103" i="23"/>
  <c r="D104" i="23"/>
  <c r="Z104" i="23"/>
  <c r="F111" i="23"/>
  <c r="O111" i="23"/>
  <c r="X111" i="23"/>
  <c r="AF111" i="23"/>
  <c r="AO111" i="23"/>
  <c r="H112" i="23"/>
  <c r="Q112" i="23"/>
  <c r="Z112" i="23"/>
  <c r="AI112" i="23"/>
  <c r="AQ112" i="23"/>
  <c r="B113" i="23"/>
  <c r="J113" i="23"/>
  <c r="S113" i="23"/>
  <c r="AB113" i="23"/>
  <c r="AK113" i="23"/>
  <c r="D114" i="23"/>
  <c r="M114" i="23"/>
  <c r="U114" i="23"/>
  <c r="AD114" i="23"/>
  <c r="AM114" i="23"/>
  <c r="F115" i="23"/>
  <c r="O115" i="23"/>
  <c r="X115" i="23"/>
  <c r="AF115" i="23"/>
  <c r="AO115" i="23"/>
  <c r="H116" i="23"/>
  <c r="Q116" i="23"/>
  <c r="Z116" i="23"/>
  <c r="AI116" i="23"/>
  <c r="B117" i="23"/>
  <c r="Q117" i="23"/>
  <c r="AM117" i="23"/>
  <c r="D98" i="24"/>
  <c r="BV98" i="24"/>
  <c r="BI111" i="24"/>
  <c r="AD98" i="24"/>
  <c r="AY7" i="24"/>
  <c r="BH7" i="24"/>
  <c r="E112" i="24"/>
  <c r="E99" i="24"/>
  <c r="I112" i="24"/>
  <c r="N112" i="24"/>
  <c r="N99" i="24"/>
  <c r="R112" i="24"/>
  <c r="V8" i="24"/>
  <c r="AA112" i="24"/>
  <c r="AE112" i="24"/>
  <c r="AE99" i="24"/>
  <c r="AJ112" i="24"/>
  <c r="AN112" i="24"/>
  <c r="AN99" i="24"/>
  <c r="AR8" i="24"/>
  <c r="BA8" i="24"/>
  <c r="BJ8" i="24"/>
  <c r="BS8" i="24"/>
  <c r="AU9" i="24"/>
  <c r="BL9" i="24"/>
  <c r="C101" i="24"/>
  <c r="C114" i="24"/>
  <c r="G101" i="24"/>
  <c r="G114" i="24"/>
  <c r="K10" i="24"/>
  <c r="P101" i="24"/>
  <c r="P114" i="24"/>
  <c r="T101" i="24"/>
  <c r="T114" i="24"/>
  <c r="Y101" i="24"/>
  <c r="Y114" i="24"/>
  <c r="AC101" i="24"/>
  <c r="AC114" i="24"/>
  <c r="AG10" i="24"/>
  <c r="AL101" i="24"/>
  <c r="AL114" i="24"/>
  <c r="AP101" i="24"/>
  <c r="AP114" i="24"/>
  <c r="D102" i="24"/>
  <c r="BI115" i="24"/>
  <c r="BI102" i="24"/>
  <c r="AD102" i="24"/>
  <c r="AY11" i="24"/>
  <c r="BH11" i="24"/>
  <c r="BQ11" i="24"/>
  <c r="E116" i="24"/>
  <c r="E103" i="24"/>
  <c r="I116" i="24"/>
  <c r="AK103" i="24"/>
  <c r="AK116" i="24"/>
  <c r="AO103" i="24"/>
  <c r="AO116" i="24"/>
  <c r="AW12" i="24"/>
  <c r="BG12" i="24"/>
  <c r="B117" i="24"/>
  <c r="K13" i="24"/>
  <c r="F117" i="24"/>
  <c r="F104" i="24"/>
  <c r="R104" i="24"/>
  <c r="Z104" i="24"/>
  <c r="Z117" i="24"/>
  <c r="AD104" i="24"/>
  <c r="AD117" i="24"/>
  <c r="AT13" i="24"/>
  <c r="BE13" i="24"/>
  <c r="BP13" i="24"/>
  <c r="B14" i="24"/>
  <c r="J118" i="24"/>
  <c r="S14" i="24"/>
  <c r="AK14" i="24"/>
  <c r="M27" i="24"/>
  <c r="V20" i="24"/>
  <c r="Q27" i="24"/>
  <c r="U27" i="24"/>
  <c r="U105" i="24" s="1"/>
  <c r="AK27" i="24"/>
  <c r="AK79" i="24" s="1"/>
  <c r="AO27" i="24"/>
  <c r="BE20" i="24"/>
  <c r="BE72" i="24" s="1"/>
  <c r="BM20" i="24"/>
  <c r="BM27" i="24" s="1"/>
  <c r="AX21" i="24"/>
  <c r="BG21" i="24"/>
  <c r="BG73" i="24" s="1"/>
  <c r="BP21" i="24"/>
  <c r="BX21" i="24"/>
  <c r="BX99" i="24" s="1"/>
  <c r="AZ22" i="24"/>
  <c r="AZ74" i="24" s="1"/>
  <c r="BR22" i="24"/>
  <c r="AT23" i="24"/>
  <c r="BB23" i="24"/>
  <c r="BK23" i="24"/>
  <c r="BK27" i="24" s="1"/>
  <c r="BT23" i="24"/>
  <c r="AV24" i="24"/>
  <c r="BE24" i="24"/>
  <c r="BN24" i="24" s="1"/>
  <c r="BV24" i="24"/>
  <c r="BV102" i="24" s="1"/>
  <c r="AR25" i="24"/>
  <c r="AR77" i="24" s="1"/>
  <c r="AT25" i="24"/>
  <c r="AT77" i="24" s="1"/>
  <c r="BL25" i="24"/>
  <c r="BL27" i="24" s="1"/>
  <c r="AY26" i="24"/>
  <c r="BJ26" i="24"/>
  <c r="BJ27" i="24" s="1"/>
  <c r="BU26" i="24"/>
  <c r="BU78" i="24" s="1"/>
  <c r="P27" i="24"/>
  <c r="P79" i="24" s="1"/>
  <c r="Y27" i="24"/>
  <c r="Y79" i="24" s="1"/>
  <c r="E40" i="24"/>
  <c r="I40" i="24"/>
  <c r="N40" i="24"/>
  <c r="R40" i="24"/>
  <c r="V33" i="24"/>
  <c r="AA40" i="24"/>
  <c r="AE40" i="24"/>
  <c r="AJ40" i="24"/>
  <c r="AN40" i="24"/>
  <c r="AR33" i="24"/>
  <c r="BA33" i="24"/>
  <c r="BJ33" i="24"/>
  <c r="BJ40" i="24" s="1"/>
  <c r="BS33" i="24"/>
  <c r="AU34" i="24"/>
  <c r="BU34" i="24"/>
  <c r="BU86" i="24" s="1"/>
  <c r="AW35" i="24"/>
  <c r="AW113" i="24" s="1"/>
  <c r="BF35" i="24"/>
  <c r="BN35" i="24" s="1"/>
  <c r="BW35" i="24"/>
  <c r="BY35" i="24" s="1"/>
  <c r="AY36" i="24"/>
  <c r="BQ36" i="24"/>
  <c r="BQ88" i="24" s="1"/>
  <c r="V37" i="24"/>
  <c r="BA37" i="24"/>
  <c r="BS37" i="24"/>
  <c r="BY37" i="24" s="1"/>
  <c r="BP38" i="24"/>
  <c r="BT38" i="24"/>
  <c r="V38" i="24"/>
  <c r="AY38" i="24"/>
  <c r="AY90" i="24" s="1"/>
  <c r="BI38" i="24"/>
  <c r="BI40" i="24" s="1"/>
  <c r="BS38" i="24"/>
  <c r="AR39" i="24"/>
  <c r="AV39" i="24"/>
  <c r="BR39" i="24"/>
  <c r="M40" i="24"/>
  <c r="BE40" i="24"/>
  <c r="D72" i="24"/>
  <c r="D53" i="24"/>
  <c r="H72" i="24"/>
  <c r="H53" i="24"/>
  <c r="X53" i="24"/>
  <c r="AG46" i="24"/>
  <c r="AB53" i="24"/>
  <c r="AF53" i="24"/>
  <c r="AX46" i="24"/>
  <c r="BP46" i="24"/>
  <c r="BS73" i="24"/>
  <c r="BW73" i="24"/>
  <c r="O73" i="24"/>
  <c r="S73" i="24"/>
  <c r="AR47" i="24"/>
  <c r="AZ47" i="24"/>
  <c r="AZ73" i="24" s="1"/>
  <c r="BI47" i="24"/>
  <c r="BI73" i="24" s="1"/>
  <c r="BR47" i="24"/>
  <c r="BR73" i="24" s="1"/>
  <c r="K48" i="24"/>
  <c r="BH74" i="24"/>
  <c r="BL74" i="24"/>
  <c r="Z74" i="24"/>
  <c r="AD74" i="24"/>
  <c r="AT48" i="24"/>
  <c r="BB48" i="24"/>
  <c r="BB74" i="24" s="1"/>
  <c r="BK48" i="24"/>
  <c r="BK74" i="24" s="1"/>
  <c r="BT48" i="24"/>
  <c r="BT74" i="24" s="1"/>
  <c r="V49" i="24"/>
  <c r="AK75" i="24"/>
  <c r="AO75" i="24"/>
  <c r="AV49" i="24"/>
  <c r="AV75" i="24" s="1"/>
  <c r="BE49" i="24"/>
  <c r="BV49" i="24"/>
  <c r="BV75" i="24" s="1"/>
  <c r="D76" i="24"/>
  <c r="H76" i="24"/>
  <c r="AG50" i="24"/>
  <c r="AX50" i="24"/>
  <c r="BG50" i="24"/>
  <c r="BG76" i="24" s="1"/>
  <c r="BP50" i="24"/>
  <c r="BX50" i="24"/>
  <c r="BX76" i="24" s="1"/>
  <c r="BG77" i="24"/>
  <c r="BK77" i="24"/>
  <c r="Z77" i="24"/>
  <c r="AD77" i="24"/>
  <c r="AJ77" i="24"/>
  <c r="AN77" i="24"/>
  <c r="AV51" i="24"/>
  <c r="AV77" i="24" s="1"/>
  <c r="BF51" i="24"/>
  <c r="BP51" i="24"/>
  <c r="V52" i="24"/>
  <c r="AR52" i="24"/>
  <c r="AR78" i="24" s="1"/>
  <c r="R53" i="24"/>
  <c r="R79" i="24" s="1"/>
  <c r="AA53" i="24"/>
  <c r="AA79" i="24" s="1"/>
  <c r="AJ53" i="24"/>
  <c r="AJ79" i="24" s="1"/>
  <c r="BU59" i="24"/>
  <c r="C86" i="24"/>
  <c r="G86" i="24"/>
  <c r="K60" i="24"/>
  <c r="P86" i="24"/>
  <c r="T86" i="24"/>
  <c r="Y86" i="24"/>
  <c r="AC86" i="24"/>
  <c r="AG60" i="24"/>
  <c r="AG86" i="24" s="1"/>
  <c r="AL86" i="24"/>
  <c r="AP86" i="24"/>
  <c r="AW60" i="24"/>
  <c r="BF60" i="24"/>
  <c r="BW60" i="24"/>
  <c r="BW86" i="24" s="1"/>
  <c r="BR87" i="24"/>
  <c r="BV87" i="24"/>
  <c r="BI87" i="24"/>
  <c r="BM87" i="24"/>
  <c r="AY61" i="24"/>
  <c r="AY87" i="24" s="1"/>
  <c r="BH61" i="24"/>
  <c r="BH87" i="24" s="1"/>
  <c r="BQ61" i="24"/>
  <c r="BQ87" i="24" s="1"/>
  <c r="V62" i="24"/>
  <c r="V88" i="24" s="1"/>
  <c r="BS62" i="24"/>
  <c r="BS88" i="24" s="1"/>
  <c r="AU63" i="24"/>
  <c r="AU89" i="24" s="1"/>
  <c r="BL63" i="24"/>
  <c r="BL89" i="24" s="1"/>
  <c r="BU63" i="24"/>
  <c r="BU89" i="24" s="1"/>
  <c r="C90" i="24"/>
  <c r="BQ64" i="24"/>
  <c r="BQ90" i="24" s="1"/>
  <c r="G90" i="24"/>
  <c r="BU64" i="24"/>
  <c r="BU90" i="24" s="1"/>
  <c r="AR64" i="24"/>
  <c r="AU64" i="24"/>
  <c r="AU90" i="24" s="1"/>
  <c r="BQ91" i="24"/>
  <c r="BU91" i="24"/>
  <c r="O91" i="24"/>
  <c r="S91" i="24"/>
  <c r="AR65" i="24"/>
  <c r="AR91" i="24" s="1"/>
  <c r="AZ65" i="24"/>
  <c r="M66" i="24"/>
  <c r="AQ92" i="24"/>
  <c r="AK72" i="24"/>
  <c r="M73" i="24"/>
  <c r="F74" i="24"/>
  <c r="X74" i="24"/>
  <c r="AI75" i="24"/>
  <c r="J76" i="24"/>
  <c r="D77" i="24"/>
  <c r="X77" i="24"/>
  <c r="E78" i="24"/>
  <c r="R86" i="24"/>
  <c r="AJ86" i="24"/>
  <c r="P89" i="24"/>
  <c r="AC90" i="24"/>
  <c r="B92" i="24"/>
  <c r="AP98" i="24"/>
  <c r="AJ99" i="24"/>
  <c r="AC100" i="24"/>
  <c r="P102" i="24"/>
  <c r="I103" i="24"/>
  <c r="Q117" i="24"/>
  <c r="AI98" i="25"/>
  <c r="AI111" i="25"/>
  <c r="AI14" i="25"/>
  <c r="AR7" i="25"/>
  <c r="BE7" i="25"/>
  <c r="AM98" i="25"/>
  <c r="AM111" i="25"/>
  <c r="AM14" i="25"/>
  <c r="AQ98" i="25"/>
  <c r="AQ111" i="25"/>
  <c r="AQ14" i="25"/>
  <c r="BM7" i="25"/>
  <c r="B99" i="25"/>
  <c r="B112" i="25"/>
  <c r="K8" i="25"/>
  <c r="B14" i="25"/>
  <c r="AT8" i="25"/>
  <c r="F99" i="25"/>
  <c r="F112" i="25"/>
  <c r="BT8" i="25"/>
  <c r="F14" i="25"/>
  <c r="J99" i="25"/>
  <c r="J112" i="25"/>
  <c r="J14" i="25"/>
  <c r="BB8" i="25"/>
  <c r="AX8" i="25"/>
  <c r="BH100" i="25"/>
  <c r="BH113" i="25"/>
  <c r="AV100" i="25"/>
  <c r="BT101" i="25"/>
  <c r="BA116" i="25"/>
  <c r="BK103" i="25"/>
  <c r="BR103" i="25"/>
  <c r="Z72" i="25"/>
  <c r="BR20" i="25"/>
  <c r="Z27" i="25"/>
  <c r="AJ27" i="25"/>
  <c r="AJ72" i="25"/>
  <c r="BF20" i="25"/>
  <c r="AN27" i="25"/>
  <c r="AN79" i="25" s="1"/>
  <c r="AN72" i="25"/>
  <c r="AN98" i="25"/>
  <c r="AR20" i="25"/>
  <c r="E74" i="25"/>
  <c r="BS22" i="25"/>
  <c r="I74" i="25"/>
  <c r="BA22" i="25"/>
  <c r="I100" i="25"/>
  <c r="BW22" i="25"/>
  <c r="BW74" i="25" s="1"/>
  <c r="BK33" i="25"/>
  <c r="V37" i="25"/>
  <c r="BX46" i="25"/>
  <c r="BH86" i="25"/>
  <c r="BL88" i="25"/>
  <c r="BF88" i="25"/>
  <c r="BJ89" i="25"/>
  <c r="BQ91" i="25"/>
  <c r="C101" i="26"/>
  <c r="C114" i="26"/>
  <c r="BQ10" i="26"/>
  <c r="AU10" i="26"/>
  <c r="G101" i="26"/>
  <c r="G114" i="26"/>
  <c r="AY10" i="26"/>
  <c r="BU10" i="26"/>
  <c r="K10" i="26"/>
  <c r="P101" i="26"/>
  <c r="P114" i="26"/>
  <c r="BH10" i="26"/>
  <c r="T101" i="26"/>
  <c r="T114" i="26"/>
  <c r="BL10" i="26"/>
  <c r="Z114" i="26"/>
  <c r="Z101" i="26"/>
  <c r="BR10" i="26"/>
  <c r="AD114" i="26"/>
  <c r="AD14" i="26"/>
  <c r="AD101" i="26"/>
  <c r="AZ10" i="26"/>
  <c r="BH115" i="27"/>
  <c r="BH102" i="27"/>
  <c r="AV36" i="27"/>
  <c r="AZ7" i="23"/>
  <c r="BG8" i="23"/>
  <c r="BI9" i="23"/>
  <c r="BB10" i="23"/>
  <c r="BG10" i="23"/>
  <c r="BK10" i="23"/>
  <c r="BP10" i="23"/>
  <c r="BT10" i="23"/>
  <c r="T116" i="23"/>
  <c r="T103" i="23"/>
  <c r="AJ103" i="23"/>
  <c r="AJ116" i="23"/>
  <c r="AT12" i="23"/>
  <c r="BR12" i="23"/>
  <c r="G104" i="23"/>
  <c r="G117" i="23"/>
  <c r="AJ117" i="23"/>
  <c r="AJ104" i="23"/>
  <c r="C14" i="23"/>
  <c r="T14" i="23"/>
  <c r="BA20" i="23"/>
  <c r="BS20" i="23"/>
  <c r="BW20" i="23"/>
  <c r="AY21" i="23"/>
  <c r="BL21" i="23"/>
  <c r="BL73" i="23" s="1"/>
  <c r="BU21" i="23"/>
  <c r="BU73" i="23" s="1"/>
  <c r="AG23" i="23"/>
  <c r="AG75" i="23" s="1"/>
  <c r="BF24" i="23"/>
  <c r="BN24" i="23" s="1"/>
  <c r="BS24" i="23"/>
  <c r="BS76" i="23" s="1"/>
  <c r="AV26" i="23"/>
  <c r="AV34" i="23"/>
  <c r="AG38" i="23"/>
  <c r="AG90" i="23" s="1"/>
  <c r="K39" i="23"/>
  <c r="K117" i="23" s="1"/>
  <c r="V39" i="23"/>
  <c r="E40" i="23"/>
  <c r="E92" i="23" s="1"/>
  <c r="AA40" i="23"/>
  <c r="AG40" i="23" s="1"/>
  <c r="BH46" i="23"/>
  <c r="AY48" i="23"/>
  <c r="BL48" i="23"/>
  <c r="BL74" i="23" s="1"/>
  <c r="BU48" i="23"/>
  <c r="BU74" i="23" s="1"/>
  <c r="BF49" i="23"/>
  <c r="AG50" i="23"/>
  <c r="AG76" i="23" s="1"/>
  <c r="B53" i="23"/>
  <c r="S53" i="23"/>
  <c r="S79" i="23" s="1"/>
  <c r="AV59" i="23"/>
  <c r="BE59" i="23"/>
  <c r="BM59" i="23"/>
  <c r="BR59" i="23"/>
  <c r="BV59" i="23"/>
  <c r="BB60" i="23"/>
  <c r="BE61" i="23"/>
  <c r="AX62" i="23"/>
  <c r="BK62" i="23"/>
  <c r="BK88" i="23" s="1"/>
  <c r="BT62" i="23"/>
  <c r="BT88" i="23" s="1"/>
  <c r="BX62" i="23"/>
  <c r="BX88" i="23" s="1"/>
  <c r="K64" i="23"/>
  <c r="BF65" i="23"/>
  <c r="BF91" i="23" s="1"/>
  <c r="BU65" i="23"/>
  <c r="E74" i="23"/>
  <c r="G77" i="23"/>
  <c r="AE77" i="23"/>
  <c r="Q86" i="23"/>
  <c r="J87" i="23"/>
  <c r="AB90" i="23"/>
  <c r="M115" i="23"/>
  <c r="G111" i="24"/>
  <c r="G14" i="24"/>
  <c r="T111" i="24"/>
  <c r="T14" i="24"/>
  <c r="T98" i="24"/>
  <c r="BQ99" i="24"/>
  <c r="BQ112" i="24"/>
  <c r="N100" i="24"/>
  <c r="N113" i="24"/>
  <c r="AE100" i="24"/>
  <c r="AE113" i="24"/>
  <c r="BL101" i="24"/>
  <c r="BL114" i="24"/>
  <c r="BF102" i="24"/>
  <c r="BF115" i="24"/>
  <c r="Y116" i="24"/>
  <c r="Y103" i="24"/>
  <c r="AK117" i="24"/>
  <c r="AK104" i="24"/>
  <c r="Z118" i="24"/>
  <c r="Z105" i="24"/>
  <c r="B27" i="24"/>
  <c r="K20" i="24"/>
  <c r="BB20" i="24"/>
  <c r="BE21" i="24"/>
  <c r="BN21" i="24" s="1"/>
  <c r="BT24" i="24"/>
  <c r="BT76" i="24" s="1"/>
  <c r="AG25" i="24"/>
  <c r="AG77" i="24" s="1"/>
  <c r="BH40" i="24"/>
  <c r="BN39" i="24"/>
  <c r="M72" i="24"/>
  <c r="M53" i="24"/>
  <c r="V46" i="24"/>
  <c r="V72" i="24" s="1"/>
  <c r="X73" i="24"/>
  <c r="AG47" i="24"/>
  <c r="AG73" i="24" s="1"/>
  <c r="BP47" i="24"/>
  <c r="BI48" i="24"/>
  <c r="BI74" i="24" s="1"/>
  <c r="B75" i="24"/>
  <c r="K49" i="24"/>
  <c r="K75" i="24" s="1"/>
  <c r="M76" i="24"/>
  <c r="V50" i="24"/>
  <c r="V76" i="24" s="1"/>
  <c r="BE50" i="24"/>
  <c r="BL77" i="24"/>
  <c r="AY78" i="24"/>
  <c r="I85" i="24"/>
  <c r="I66" i="24"/>
  <c r="I92" i="24" s="1"/>
  <c r="AE85" i="24"/>
  <c r="AE66" i="24"/>
  <c r="AU86" i="24"/>
  <c r="BH88" i="24"/>
  <c r="V63" i="24"/>
  <c r="V89" i="24" s="1"/>
  <c r="Z91" i="24"/>
  <c r="AV65" i="24"/>
  <c r="AV91" i="24" s="1"/>
  <c r="Y87" i="24"/>
  <c r="F91" i="24"/>
  <c r="C104" i="25"/>
  <c r="C117" i="25"/>
  <c r="X75" i="25"/>
  <c r="AT23" i="25"/>
  <c r="AG23" i="25"/>
  <c r="AE40" i="25"/>
  <c r="BA33" i="25"/>
  <c r="AE85" i="25"/>
  <c r="BQ34" i="25"/>
  <c r="BQ86" i="25" s="1"/>
  <c r="AU34" i="25"/>
  <c r="K34" i="25"/>
  <c r="AD86" i="25"/>
  <c r="AD40" i="25"/>
  <c r="AD112" i="25"/>
  <c r="BV34" i="25"/>
  <c r="AT77" i="25"/>
  <c r="AB77" i="25"/>
  <c r="BT51" i="25"/>
  <c r="AG51" i="25"/>
  <c r="J111" i="26"/>
  <c r="J14" i="26"/>
  <c r="J98" i="26"/>
  <c r="BB7" i="26"/>
  <c r="BX7" i="26"/>
  <c r="AX7" i="23"/>
  <c r="AZ8" i="23"/>
  <c r="BI8" i="23"/>
  <c r="BR8" i="23"/>
  <c r="BV8" i="23"/>
  <c r="AX9" i="23"/>
  <c r="BK9" i="23"/>
  <c r="BE10" i="23"/>
  <c r="BM10" i="23"/>
  <c r="BR10" i="23"/>
  <c r="BV10" i="23"/>
  <c r="AT11" i="23"/>
  <c r="N116" i="23"/>
  <c r="N103" i="23"/>
  <c r="AL116" i="23"/>
  <c r="AL103" i="23"/>
  <c r="AV12" i="23"/>
  <c r="E117" i="23"/>
  <c r="E104" i="23"/>
  <c r="AA117" i="23"/>
  <c r="AA104" i="23"/>
  <c r="AR13" i="23"/>
  <c r="AW13" i="23"/>
  <c r="BS13" i="23"/>
  <c r="E14" i="23"/>
  <c r="AA14" i="23"/>
  <c r="AJ14" i="23"/>
  <c r="AY20" i="23"/>
  <c r="AY72" i="23" s="1"/>
  <c r="BH20" i="23"/>
  <c r="BH27" i="23" s="1"/>
  <c r="BU20" i="23"/>
  <c r="AW21" i="23"/>
  <c r="BW21" i="23"/>
  <c r="AU22" i="23"/>
  <c r="AY22" i="23"/>
  <c r="BA23" i="23"/>
  <c r="BF23" i="23"/>
  <c r="BN23" i="23" s="1"/>
  <c r="AX26" i="23"/>
  <c r="B27" i="23"/>
  <c r="AO27" i="23"/>
  <c r="AO79" i="23" s="1"/>
  <c r="AV33" i="23"/>
  <c r="BB34" i="23"/>
  <c r="AV35" i="23"/>
  <c r="AV113" i="23" s="1"/>
  <c r="AZ35" i="23"/>
  <c r="AZ113" i="23" s="1"/>
  <c r="BE35" i="23"/>
  <c r="AT36" i="23"/>
  <c r="AX36" i="23"/>
  <c r="AX114" i="23" s="1"/>
  <c r="BB36" i="23"/>
  <c r="BB88" i="23" s="1"/>
  <c r="BP36" i="23"/>
  <c r="BY36" i="23" s="1"/>
  <c r="AV37" i="23"/>
  <c r="AZ37" i="23"/>
  <c r="BE37" i="23"/>
  <c r="BN37" i="23" s="1"/>
  <c r="K38" i="23"/>
  <c r="BH38" i="23"/>
  <c r="BL38" i="23"/>
  <c r="BL40" i="23" s="1"/>
  <c r="BR38" i="23"/>
  <c r="BV38" i="23"/>
  <c r="AU39" i="23"/>
  <c r="AY39" i="23"/>
  <c r="BQ39" i="23"/>
  <c r="BU39" i="23"/>
  <c r="BU117" i="23" s="1"/>
  <c r="AP40" i="23"/>
  <c r="AP92" i="23" s="1"/>
  <c r="V46" i="23"/>
  <c r="AR46" i="23"/>
  <c r="AR72" i="23" s="1"/>
  <c r="AW46" i="23"/>
  <c r="BA46" i="23"/>
  <c r="BF46" i="23"/>
  <c r="BJ46" i="23"/>
  <c r="BS46" i="23"/>
  <c r="BW46" i="23"/>
  <c r="K47" i="23"/>
  <c r="K73" i="23" s="1"/>
  <c r="AU47" i="23"/>
  <c r="AY47" i="23"/>
  <c r="AY73" i="23" s="1"/>
  <c r="V48" i="23"/>
  <c r="AW48" i="23"/>
  <c r="AW74" i="23" s="1"/>
  <c r="BA48" i="23"/>
  <c r="BA74" i="23" s="1"/>
  <c r="K49" i="23"/>
  <c r="AU49" i="23"/>
  <c r="AY49" i="23"/>
  <c r="AY75" i="23" s="1"/>
  <c r="V50" i="23"/>
  <c r="V76" i="23" s="1"/>
  <c r="AW50" i="23"/>
  <c r="AW76" i="23" s="1"/>
  <c r="BA50" i="23"/>
  <c r="BA76" i="23" s="1"/>
  <c r="V51" i="23"/>
  <c r="BE51" i="23"/>
  <c r="BI51" i="23"/>
  <c r="BI77" i="23" s="1"/>
  <c r="BS51" i="23"/>
  <c r="BW51" i="23"/>
  <c r="BW77" i="23" s="1"/>
  <c r="AV52" i="23"/>
  <c r="AV78" i="23" s="1"/>
  <c r="AZ52" i="23"/>
  <c r="AZ78" i="23" s="1"/>
  <c r="BR52" i="23"/>
  <c r="BR78" i="23" s="1"/>
  <c r="BV52" i="23"/>
  <c r="BV78" i="23" s="1"/>
  <c r="AI53" i="23"/>
  <c r="AM53" i="23"/>
  <c r="AM79" i="23" s="1"/>
  <c r="AT59" i="23"/>
  <c r="AX59" i="23"/>
  <c r="BB59" i="23"/>
  <c r="BG59" i="23"/>
  <c r="BK59" i="23"/>
  <c r="BP59" i="23"/>
  <c r="BT59" i="23"/>
  <c r="BX59" i="23"/>
  <c r="AV60" i="23"/>
  <c r="AV86" i="23" s="1"/>
  <c r="AZ60" i="23"/>
  <c r="BE60" i="23"/>
  <c r="AT61" i="23"/>
  <c r="AX61" i="23"/>
  <c r="BB61" i="23"/>
  <c r="BB87" i="23" s="1"/>
  <c r="BP61" i="23"/>
  <c r="AV62" i="23"/>
  <c r="AV88" i="23" s="1"/>
  <c r="AZ62" i="23"/>
  <c r="BE62" i="23"/>
  <c r="AT63" i="23"/>
  <c r="AX63" i="23"/>
  <c r="AX89" i="23" s="1"/>
  <c r="BB63" i="23"/>
  <c r="BB89" i="23" s="1"/>
  <c r="BP63" i="23"/>
  <c r="BF64" i="23"/>
  <c r="BF90" i="23" s="1"/>
  <c r="BJ64" i="23"/>
  <c r="BP64" i="23"/>
  <c r="BT64" i="23"/>
  <c r="BT90" i="23" s="1"/>
  <c r="K65" i="23"/>
  <c r="K91" i="23" s="1"/>
  <c r="V65" i="23"/>
  <c r="V91" i="23" s="1"/>
  <c r="AG65" i="23"/>
  <c r="AG91" i="23" s="1"/>
  <c r="AR65" i="23"/>
  <c r="AR91" i="23" s="1"/>
  <c r="AW65" i="23"/>
  <c r="BS65" i="23"/>
  <c r="AJ66" i="23"/>
  <c r="AJ92" i="23" s="1"/>
  <c r="AN66" i="23"/>
  <c r="AN92" i="23" s="1"/>
  <c r="C72" i="23"/>
  <c r="G72" i="23"/>
  <c r="T72" i="23"/>
  <c r="Y72" i="23"/>
  <c r="N73" i="23"/>
  <c r="AJ73" i="23"/>
  <c r="C74" i="23"/>
  <c r="E75" i="23"/>
  <c r="R75" i="23"/>
  <c r="C76" i="23"/>
  <c r="G76" i="23"/>
  <c r="T76" i="23"/>
  <c r="E77" i="23"/>
  <c r="O77" i="23"/>
  <c r="S77" i="23"/>
  <c r="AC77" i="23"/>
  <c r="B78" i="23"/>
  <c r="F78" i="23"/>
  <c r="M78" i="23"/>
  <c r="Q78" i="23"/>
  <c r="X78" i="23"/>
  <c r="AB78" i="23"/>
  <c r="AI78" i="23"/>
  <c r="H85" i="23"/>
  <c r="B86" i="23"/>
  <c r="F86" i="23"/>
  <c r="J86" i="23"/>
  <c r="O86" i="23"/>
  <c r="H87" i="23"/>
  <c r="B88" i="23"/>
  <c r="J88" i="23"/>
  <c r="H89" i="23"/>
  <c r="M89" i="23"/>
  <c r="U89" i="23"/>
  <c r="B90" i="23"/>
  <c r="F90" i="23"/>
  <c r="P90" i="23"/>
  <c r="T90" i="23"/>
  <c r="Z90" i="23"/>
  <c r="C91" i="23"/>
  <c r="R91" i="23"/>
  <c r="Y91" i="23"/>
  <c r="E98" i="23"/>
  <c r="I98" i="23"/>
  <c r="N98" i="23"/>
  <c r="R98" i="23"/>
  <c r="AA98" i="23"/>
  <c r="AE98" i="23"/>
  <c r="AJ98" i="23"/>
  <c r="AN98" i="23"/>
  <c r="C99" i="23"/>
  <c r="G99" i="23"/>
  <c r="P99" i="23"/>
  <c r="T99" i="23"/>
  <c r="Y99" i="23"/>
  <c r="AC99" i="23"/>
  <c r="AL99" i="23"/>
  <c r="AP99" i="23"/>
  <c r="E100" i="23"/>
  <c r="I100" i="23"/>
  <c r="N100" i="23"/>
  <c r="R100" i="23"/>
  <c r="AA100" i="23"/>
  <c r="AE100" i="23"/>
  <c r="AJ100" i="23"/>
  <c r="AN100" i="23"/>
  <c r="C101" i="23"/>
  <c r="G101" i="23"/>
  <c r="P101" i="23"/>
  <c r="T101" i="23"/>
  <c r="Y101" i="23"/>
  <c r="AC101" i="23"/>
  <c r="AL101" i="23"/>
  <c r="AP101" i="23"/>
  <c r="C102" i="23"/>
  <c r="T102" i="23"/>
  <c r="AC102" i="23"/>
  <c r="AL102" i="23"/>
  <c r="E103" i="23"/>
  <c r="O103" i="23"/>
  <c r="Y103" i="23"/>
  <c r="AI103" i="23"/>
  <c r="F104" i="23"/>
  <c r="Q104" i="23"/>
  <c r="AB104" i="23"/>
  <c r="B112" i="23"/>
  <c r="J112" i="23"/>
  <c r="S112" i="23"/>
  <c r="D113" i="23"/>
  <c r="F114" i="23"/>
  <c r="H115" i="23"/>
  <c r="Q115" i="23"/>
  <c r="Z115" i="23"/>
  <c r="AI115" i="23"/>
  <c r="AQ115" i="23"/>
  <c r="B116" i="23"/>
  <c r="S116" i="23"/>
  <c r="AB116" i="23"/>
  <c r="AK116" i="23"/>
  <c r="S117" i="23"/>
  <c r="AO117" i="23"/>
  <c r="E98" i="24"/>
  <c r="E111" i="24"/>
  <c r="E14" i="24"/>
  <c r="I98" i="24"/>
  <c r="I111" i="24"/>
  <c r="I14" i="24"/>
  <c r="N98" i="24"/>
  <c r="N111" i="24"/>
  <c r="N14" i="24"/>
  <c r="R98" i="24"/>
  <c r="R111" i="24"/>
  <c r="R14" i="24"/>
  <c r="V7" i="24"/>
  <c r="AA98" i="24"/>
  <c r="AA111" i="24"/>
  <c r="AA14" i="24"/>
  <c r="AE98" i="24"/>
  <c r="AE111" i="24"/>
  <c r="AE14" i="24"/>
  <c r="AJ98" i="24"/>
  <c r="AJ111" i="24"/>
  <c r="AJ14" i="24"/>
  <c r="AN98" i="24"/>
  <c r="AN111" i="24"/>
  <c r="AN14" i="24"/>
  <c r="AR7" i="24"/>
  <c r="BA7" i="24"/>
  <c r="BJ7" i="24"/>
  <c r="BS7" i="24"/>
  <c r="BP99" i="24"/>
  <c r="BK112" i="24"/>
  <c r="BK99" i="24"/>
  <c r="AO99" i="24"/>
  <c r="AU112" i="24"/>
  <c r="BL99" i="24"/>
  <c r="BL112" i="24"/>
  <c r="BU99" i="24"/>
  <c r="G113" i="24"/>
  <c r="G100" i="24"/>
  <c r="K9" i="24"/>
  <c r="P113" i="24"/>
  <c r="P100" i="24"/>
  <c r="Y113" i="24"/>
  <c r="Y100" i="24"/>
  <c r="AG9" i="24"/>
  <c r="AP113" i="24"/>
  <c r="AP100" i="24"/>
  <c r="BF9" i="24"/>
  <c r="BW9" i="24"/>
  <c r="AY114" i="24"/>
  <c r="BH101" i="24"/>
  <c r="BH114" i="24"/>
  <c r="BQ101" i="24"/>
  <c r="BQ114" i="24"/>
  <c r="E102" i="24"/>
  <c r="E115" i="24"/>
  <c r="I102" i="24"/>
  <c r="I115" i="24"/>
  <c r="N102" i="24"/>
  <c r="N115" i="24"/>
  <c r="R102" i="24"/>
  <c r="R115" i="24"/>
  <c r="V11" i="24"/>
  <c r="AA102" i="24"/>
  <c r="AA115" i="24"/>
  <c r="AE102" i="24"/>
  <c r="AE115" i="24"/>
  <c r="AJ102" i="24"/>
  <c r="AJ115" i="24"/>
  <c r="AN102" i="24"/>
  <c r="AN115" i="24"/>
  <c r="AR11" i="24"/>
  <c r="BA11" i="24"/>
  <c r="BJ11" i="24"/>
  <c r="BS11" i="24"/>
  <c r="AT103" i="24"/>
  <c r="M116" i="24"/>
  <c r="M103" i="24"/>
  <c r="Q116" i="24"/>
  <c r="Q103" i="24"/>
  <c r="V12" i="24"/>
  <c r="AA116" i="24"/>
  <c r="AA103" i="24"/>
  <c r="AE116" i="24"/>
  <c r="AE103" i="24"/>
  <c r="AY12" i="24"/>
  <c r="BI12" i="24"/>
  <c r="BS12" i="24"/>
  <c r="O117" i="24"/>
  <c r="O104" i="24"/>
  <c r="S117" i="24"/>
  <c r="S104" i="24"/>
  <c r="AI117" i="24"/>
  <c r="AR13" i="24"/>
  <c r="AV117" i="24"/>
  <c r="BG13" i="24"/>
  <c r="BR13" i="24"/>
  <c r="D118" i="24"/>
  <c r="M14" i="24"/>
  <c r="U118" i="24"/>
  <c r="AD118" i="24"/>
  <c r="AD105" i="24"/>
  <c r="AM14" i="24"/>
  <c r="D27" i="24"/>
  <c r="D105" i="24" s="1"/>
  <c r="H27" i="24"/>
  <c r="H105" i="24" s="1"/>
  <c r="X27" i="24"/>
  <c r="AG20" i="24"/>
  <c r="AG98" i="24" s="1"/>
  <c r="AB27" i="24"/>
  <c r="AB105" i="24" s="1"/>
  <c r="AF27" i="24"/>
  <c r="AF105" i="24" s="1"/>
  <c r="AX20" i="24"/>
  <c r="BG27" i="24"/>
  <c r="BP20" i="24"/>
  <c r="BX20" i="24"/>
  <c r="BX27" i="24" s="1"/>
  <c r="AR21" i="24"/>
  <c r="K22" i="24"/>
  <c r="AT22" i="24"/>
  <c r="V23" i="24"/>
  <c r="BE23" i="24"/>
  <c r="BN23" i="24" s="1"/>
  <c r="AG24" i="24"/>
  <c r="AX24" i="24"/>
  <c r="BP24" i="24"/>
  <c r="BS25" i="24"/>
  <c r="BS27" i="24" s="1"/>
  <c r="BW25" i="24"/>
  <c r="BW27" i="24" s="1"/>
  <c r="BF25" i="24"/>
  <c r="BF27" i="24" s="1"/>
  <c r="K26" i="24"/>
  <c r="K78" i="24" s="1"/>
  <c r="V26" i="24"/>
  <c r="BL40" i="24"/>
  <c r="BU40" i="24"/>
  <c r="K34" i="24"/>
  <c r="AW34" i="24"/>
  <c r="BF34" i="24"/>
  <c r="BN34" i="24" s="1"/>
  <c r="BA36" i="24"/>
  <c r="BA88" i="24" s="1"/>
  <c r="AR38" i="24"/>
  <c r="BA38" i="24"/>
  <c r="BK38" i="24"/>
  <c r="BK40" i="24" s="1"/>
  <c r="AG39" i="24"/>
  <c r="AX39" i="24"/>
  <c r="BT39" i="24"/>
  <c r="X40" i="24"/>
  <c r="O53" i="24"/>
  <c r="S53" i="24"/>
  <c r="AI72" i="24"/>
  <c r="AI53" i="24"/>
  <c r="AR46" i="24"/>
  <c r="AM72" i="24"/>
  <c r="AM53" i="24"/>
  <c r="AQ72" i="24"/>
  <c r="AQ53" i="24"/>
  <c r="BI46" i="24"/>
  <c r="BR46" i="24"/>
  <c r="B73" i="24"/>
  <c r="K47" i="24"/>
  <c r="K73" i="24" s="1"/>
  <c r="AT47" i="24"/>
  <c r="BB47" i="24"/>
  <c r="BB73" i="24" s="1"/>
  <c r="BK73" i="24"/>
  <c r="BT47" i="24"/>
  <c r="BT73" i="24" s="1"/>
  <c r="M74" i="24"/>
  <c r="V48" i="24"/>
  <c r="V74" i="24" s="1"/>
  <c r="AV74" i="24"/>
  <c r="BE48" i="24"/>
  <c r="BM48" i="24"/>
  <c r="BM74" i="24" s="1"/>
  <c r="BV48" i="24"/>
  <c r="BV74" i="24" s="1"/>
  <c r="X75" i="24"/>
  <c r="AG49" i="24"/>
  <c r="AG75" i="24" s="1"/>
  <c r="AX49" i="24"/>
  <c r="AX75" i="24" s="1"/>
  <c r="BG75" i="24"/>
  <c r="BP49" i="24"/>
  <c r="BX49" i="24"/>
  <c r="BX75" i="24" s="1"/>
  <c r="AI76" i="24"/>
  <c r="AR50" i="24"/>
  <c r="AR76" i="24" s="1"/>
  <c r="AZ76" i="24"/>
  <c r="BI50" i="24"/>
  <c r="BI76" i="24" s="1"/>
  <c r="BR50" i="24"/>
  <c r="BR76" i="24" s="1"/>
  <c r="K51" i="24"/>
  <c r="K77" i="24" s="1"/>
  <c r="AX51" i="24"/>
  <c r="AX77" i="24" s="1"/>
  <c r="BH51" i="24"/>
  <c r="BH77" i="24" s="1"/>
  <c r="BF78" i="24"/>
  <c r="C79" i="24"/>
  <c r="T53" i="24"/>
  <c r="T79" i="24" s="1"/>
  <c r="AC79" i="24"/>
  <c r="AL79" i="24"/>
  <c r="C66" i="24"/>
  <c r="G66" i="24"/>
  <c r="K59" i="24"/>
  <c r="P66" i="24"/>
  <c r="T66" i="24"/>
  <c r="Y66" i="24"/>
  <c r="AC66" i="24"/>
  <c r="AG59" i="24"/>
  <c r="AL66" i="24"/>
  <c r="AP66" i="24"/>
  <c r="AW59" i="24"/>
  <c r="BW59" i="24"/>
  <c r="AY86" i="24"/>
  <c r="BH86" i="24"/>
  <c r="BQ86" i="24"/>
  <c r="V61" i="24"/>
  <c r="V87" i="24" s="1"/>
  <c r="AR61" i="24"/>
  <c r="AR87" i="24" s="1"/>
  <c r="BA61" i="24"/>
  <c r="BA87" i="24" s="1"/>
  <c r="BJ61" i="24"/>
  <c r="BJ87" i="24" s="1"/>
  <c r="BS61" i="24"/>
  <c r="BS87" i="24" s="1"/>
  <c r="BT88" i="24"/>
  <c r="BX88" i="24"/>
  <c r="BG88" i="24"/>
  <c r="BK88" i="24"/>
  <c r="AU88" i="24"/>
  <c r="BL88" i="24"/>
  <c r="BU88" i="24"/>
  <c r="K63" i="24"/>
  <c r="K89" i="24" s="1"/>
  <c r="AG63" i="24"/>
  <c r="AG89" i="24" s="1"/>
  <c r="AW63" i="24"/>
  <c r="AW89" i="24" s="1"/>
  <c r="BF63" i="24"/>
  <c r="BW63" i="24"/>
  <c r="BW89" i="24" s="1"/>
  <c r="O66" i="24"/>
  <c r="O92" i="24" s="1"/>
  <c r="BG64" i="24"/>
  <c r="BG90" i="24" s="1"/>
  <c r="S66" i="24"/>
  <c r="S92" i="24" s="1"/>
  <c r="BK64" i="24"/>
  <c r="BS64" i="24"/>
  <c r="BS90" i="24" s="1"/>
  <c r="D91" i="24"/>
  <c r="H91" i="24"/>
  <c r="AB92" i="24"/>
  <c r="BG91" i="24"/>
  <c r="D66" i="24"/>
  <c r="D92" i="24" s="1"/>
  <c r="Q66" i="24"/>
  <c r="Q92" i="24" s="1"/>
  <c r="AF92" i="24"/>
  <c r="X72" i="24"/>
  <c r="AO72" i="24"/>
  <c r="AI73" i="24"/>
  <c r="J74" i="24"/>
  <c r="D75" i="24"/>
  <c r="AM75" i="24"/>
  <c r="H77" i="24"/>
  <c r="AC85" i="24"/>
  <c r="C89" i="24"/>
  <c r="O90" i="24"/>
  <c r="X92" i="24"/>
  <c r="P98" i="24"/>
  <c r="I99" i="24"/>
  <c r="C100" i="24"/>
  <c r="AL100" i="24"/>
  <c r="Y102" i="24"/>
  <c r="S103" i="24"/>
  <c r="O116" i="24"/>
  <c r="C98" i="25"/>
  <c r="C111" i="25"/>
  <c r="BQ7" i="25"/>
  <c r="AU7" i="25"/>
  <c r="G98" i="25"/>
  <c r="G111" i="25"/>
  <c r="AY7" i="25"/>
  <c r="G14" i="25"/>
  <c r="BU7" i="25"/>
  <c r="K7" i="25"/>
  <c r="P98" i="25"/>
  <c r="P111" i="25"/>
  <c r="BH7" i="25"/>
  <c r="P14" i="25"/>
  <c r="T98" i="25"/>
  <c r="T111" i="25"/>
  <c r="BL7" i="25"/>
  <c r="Z98" i="25"/>
  <c r="Z111" i="25"/>
  <c r="Z14" i="25"/>
  <c r="AV7" i="25"/>
  <c r="AD98" i="25"/>
  <c r="AD111" i="25"/>
  <c r="AD14" i="25"/>
  <c r="BV7" i="25"/>
  <c r="AZ7" i="25"/>
  <c r="AO118" i="25"/>
  <c r="BG99" i="25"/>
  <c r="BG112" i="25"/>
  <c r="BQ100" i="25"/>
  <c r="BE113" i="25"/>
  <c r="AT101" i="25"/>
  <c r="AI102" i="25"/>
  <c r="AI115" i="25"/>
  <c r="AR11" i="25"/>
  <c r="BE11" i="25"/>
  <c r="AM102" i="25"/>
  <c r="AM115" i="25"/>
  <c r="AQ102" i="25"/>
  <c r="AQ115" i="25"/>
  <c r="BM11" i="25"/>
  <c r="B103" i="25"/>
  <c r="B116" i="25"/>
  <c r="BP12" i="25"/>
  <c r="AT12" i="25"/>
  <c r="F103" i="25"/>
  <c r="F116" i="25"/>
  <c r="BT12" i="25"/>
  <c r="K12" i="25"/>
  <c r="P116" i="25"/>
  <c r="P103" i="25"/>
  <c r="T116" i="25"/>
  <c r="T103" i="25"/>
  <c r="BL12" i="25"/>
  <c r="BI13" i="25"/>
  <c r="BQ13" i="25"/>
  <c r="AC118" i="25"/>
  <c r="BE20" i="25"/>
  <c r="V20" i="25"/>
  <c r="BI20" i="25"/>
  <c r="BI27" i="25" s="1"/>
  <c r="Q27" i="25"/>
  <c r="Q72" i="25"/>
  <c r="U72" i="25"/>
  <c r="BM20" i="25"/>
  <c r="BM27" i="25" s="1"/>
  <c r="C73" i="25"/>
  <c r="C27" i="25"/>
  <c r="AU21" i="25"/>
  <c r="G73" i="25"/>
  <c r="BU21" i="25"/>
  <c r="G27" i="25"/>
  <c r="K21" i="25"/>
  <c r="P73" i="25"/>
  <c r="P99" i="25"/>
  <c r="P27" i="25"/>
  <c r="T73" i="25"/>
  <c r="T27" i="25"/>
  <c r="T105" i="25" s="1"/>
  <c r="BL21" i="25"/>
  <c r="BL27" i="25" s="1"/>
  <c r="AY21" i="25"/>
  <c r="BX23" i="25"/>
  <c r="Z76" i="25"/>
  <c r="BR24" i="25"/>
  <c r="BR102" i="25" s="1"/>
  <c r="AN76" i="25"/>
  <c r="AN102" i="25"/>
  <c r="AR24" i="25"/>
  <c r="V25" i="25"/>
  <c r="AA77" i="25"/>
  <c r="AA103" i="25"/>
  <c r="AE77" i="25"/>
  <c r="BW25" i="25"/>
  <c r="AD27" i="25"/>
  <c r="D73" i="25"/>
  <c r="BR47" i="25"/>
  <c r="AV47" i="25"/>
  <c r="H73" i="25"/>
  <c r="AZ47" i="25"/>
  <c r="AG73" i="25"/>
  <c r="BV47" i="25"/>
  <c r="BS74" i="25"/>
  <c r="S74" i="25"/>
  <c r="BK48" i="25"/>
  <c r="BK74" i="25" s="1"/>
  <c r="AI75" i="25"/>
  <c r="AR49" i="25"/>
  <c r="B76" i="25"/>
  <c r="K50" i="25"/>
  <c r="BP50" i="25"/>
  <c r="F76" i="25"/>
  <c r="BT50" i="25"/>
  <c r="AX50" i="25"/>
  <c r="J76" i="25"/>
  <c r="BX50" i="25"/>
  <c r="BX76" i="25" s="1"/>
  <c r="BB50" i="25"/>
  <c r="BB76" i="25" s="1"/>
  <c r="AT50" i="25"/>
  <c r="BU86" i="25"/>
  <c r="BS60" i="25"/>
  <c r="BW88" i="25"/>
  <c r="AU90" i="25"/>
  <c r="AC90" i="25"/>
  <c r="BU64" i="25"/>
  <c r="X91" i="25"/>
  <c r="AG65" i="25"/>
  <c r="X66" i="25"/>
  <c r="AB91" i="25"/>
  <c r="AB66" i="25"/>
  <c r="AD72" i="25"/>
  <c r="AD76" i="25"/>
  <c r="BR112" i="26"/>
  <c r="BR99" i="26"/>
  <c r="BF112" i="26"/>
  <c r="BF99" i="26"/>
  <c r="BM112" i="26"/>
  <c r="BR113" i="26"/>
  <c r="N100" i="26"/>
  <c r="N113" i="26"/>
  <c r="BF9" i="26"/>
  <c r="R100" i="26"/>
  <c r="BJ9" i="26"/>
  <c r="R113" i="26"/>
  <c r="R14" i="26"/>
  <c r="V9" i="26"/>
  <c r="AA100" i="26"/>
  <c r="AA113" i="26"/>
  <c r="AA14" i="26"/>
  <c r="AE100" i="26"/>
  <c r="AE113" i="26"/>
  <c r="AK113" i="26"/>
  <c r="AK100" i="26"/>
  <c r="AO113" i="26"/>
  <c r="AO100" i="26"/>
  <c r="BK9" i="26"/>
  <c r="BB100" i="26"/>
  <c r="BS25" i="26"/>
  <c r="E77" i="26"/>
  <c r="E103" i="26"/>
  <c r="AW25" i="26"/>
  <c r="BW25" i="26"/>
  <c r="I77" i="26"/>
  <c r="BA25" i="26"/>
  <c r="O73" i="26"/>
  <c r="BG47" i="26"/>
  <c r="BG73" i="26" s="1"/>
  <c r="S73" i="26"/>
  <c r="BK47" i="26"/>
  <c r="BK73" i="26" s="1"/>
  <c r="BP86" i="26"/>
  <c r="BT91" i="26"/>
  <c r="AX8" i="23"/>
  <c r="BB8" i="23"/>
  <c r="BT8" i="23"/>
  <c r="AZ11" i="23"/>
  <c r="BE11" i="23"/>
  <c r="BI11" i="23"/>
  <c r="BM11" i="23"/>
  <c r="BR11" i="23"/>
  <c r="BV11" i="23"/>
  <c r="P116" i="23"/>
  <c r="P103" i="23"/>
  <c r="C104" i="23"/>
  <c r="C117" i="23"/>
  <c r="Y104" i="23"/>
  <c r="Y117" i="23"/>
  <c r="AN117" i="23"/>
  <c r="AN104" i="23"/>
  <c r="AY13" i="23"/>
  <c r="BJ13" i="23"/>
  <c r="G14" i="23"/>
  <c r="P14" i="23"/>
  <c r="AC14" i="23"/>
  <c r="AP105" i="23"/>
  <c r="V20" i="23"/>
  <c r="V22" i="23"/>
  <c r="K23" i="23"/>
  <c r="AU23" i="23"/>
  <c r="BQ23" i="23"/>
  <c r="BY23" i="23" s="1"/>
  <c r="BW24" i="23"/>
  <c r="BW76" i="23" s="1"/>
  <c r="AY25" i="23"/>
  <c r="AY77" i="23" s="1"/>
  <c r="BS25" i="23"/>
  <c r="AZ26" i="23"/>
  <c r="AZ34" i="23"/>
  <c r="BR34" i="23"/>
  <c r="BR86" i="23" s="1"/>
  <c r="AX35" i="23"/>
  <c r="BK35" i="23"/>
  <c r="BK87" i="23" s="1"/>
  <c r="BT35" i="23"/>
  <c r="BT87" i="23" s="1"/>
  <c r="AZ36" i="23"/>
  <c r="BJ38" i="23"/>
  <c r="BJ40" i="23" s="1"/>
  <c r="AW39" i="23"/>
  <c r="BS39" i="23"/>
  <c r="BY39" i="23" s="1"/>
  <c r="V47" i="23"/>
  <c r="K48" i="23"/>
  <c r="BG51" i="23"/>
  <c r="BG77" i="23" s="1"/>
  <c r="AX52" i="23"/>
  <c r="AX78" i="23" s="1"/>
  <c r="AT60" i="23"/>
  <c r="AZ63" i="23"/>
  <c r="AZ89" i="23" s="1"/>
  <c r="AU65" i="23"/>
  <c r="AU91" i="23" s="1"/>
  <c r="U115" i="23"/>
  <c r="AD115" i="23"/>
  <c r="C111" i="24"/>
  <c r="C14" i="24"/>
  <c r="C98" i="24"/>
  <c r="K7" i="24"/>
  <c r="Y111" i="24"/>
  <c r="Y14" i="24"/>
  <c r="AL111" i="24"/>
  <c r="AL14" i="24"/>
  <c r="AL98" i="24"/>
  <c r="BH99" i="24"/>
  <c r="BH112" i="24"/>
  <c r="E100" i="24"/>
  <c r="E113" i="24"/>
  <c r="R100" i="24"/>
  <c r="R113" i="24"/>
  <c r="V9" i="24"/>
  <c r="AJ100" i="24"/>
  <c r="AJ113" i="24"/>
  <c r="BT101" i="24"/>
  <c r="T115" i="24"/>
  <c r="T102" i="24"/>
  <c r="AC115" i="24"/>
  <c r="AC102" i="24"/>
  <c r="AG11" i="24"/>
  <c r="M117" i="24"/>
  <c r="V13" i="24"/>
  <c r="AO117" i="24"/>
  <c r="AO104" i="24"/>
  <c r="BK13" i="24"/>
  <c r="Q14" i="24"/>
  <c r="AQ118" i="24"/>
  <c r="BT20" i="24"/>
  <c r="BT27" i="24" s="1"/>
  <c r="N27" i="24"/>
  <c r="BP39" i="24"/>
  <c r="U72" i="24"/>
  <c r="U53" i="24"/>
  <c r="U79" i="24" s="1"/>
  <c r="AO79" i="24"/>
  <c r="AX47" i="24"/>
  <c r="AI74" i="24"/>
  <c r="AR48" i="24"/>
  <c r="AR74" i="24" s="1"/>
  <c r="BR48" i="24"/>
  <c r="BR74" i="24" s="1"/>
  <c r="BT49" i="24"/>
  <c r="BT75" i="24" s="1"/>
  <c r="BV51" i="24"/>
  <c r="BV77" i="24" s="1"/>
  <c r="BJ78" i="24"/>
  <c r="G79" i="24"/>
  <c r="AP79" i="24"/>
  <c r="N85" i="24"/>
  <c r="N66" i="24"/>
  <c r="N92" i="24" s="1"/>
  <c r="AA85" i="24"/>
  <c r="AA66" i="24"/>
  <c r="AA92" i="24" s="1"/>
  <c r="AN85" i="24"/>
  <c r="AN66" i="24"/>
  <c r="AN92" i="24" s="1"/>
  <c r="BA59" i="24"/>
  <c r="BS59" i="24"/>
  <c r="BF87" i="24"/>
  <c r="AY88" i="24"/>
  <c r="AR63" i="24"/>
  <c r="AR89" i="24" s="1"/>
  <c r="BI64" i="24"/>
  <c r="AD91" i="24"/>
  <c r="BR65" i="24"/>
  <c r="Z66" i="24"/>
  <c r="Z92" i="24" s="1"/>
  <c r="AL77" i="24"/>
  <c r="AP102" i="24"/>
  <c r="AC116" i="24"/>
  <c r="BR98" i="25"/>
  <c r="BR111" i="25"/>
  <c r="BK114" i="25"/>
  <c r="BI102" i="25"/>
  <c r="BI115" i="25"/>
  <c r="G104" i="25"/>
  <c r="G117" i="25"/>
  <c r="BU13" i="25"/>
  <c r="AY13" i="25"/>
  <c r="AM117" i="25"/>
  <c r="AM104" i="25"/>
  <c r="R40" i="25"/>
  <c r="R92" i="25" s="1"/>
  <c r="BJ33" i="25"/>
  <c r="R85" i="25"/>
  <c r="V33" i="25"/>
  <c r="AK40" i="25"/>
  <c r="AK92" i="25" s="1"/>
  <c r="AK111" i="25"/>
  <c r="BG33" i="25"/>
  <c r="Z86" i="25"/>
  <c r="Z40" i="25"/>
  <c r="AV34" i="25"/>
  <c r="AZ34" i="25"/>
  <c r="BI77" i="25"/>
  <c r="I86" i="25"/>
  <c r="BW60" i="25"/>
  <c r="AT7" i="23"/>
  <c r="BB7" i="23"/>
  <c r="BG7" i="23"/>
  <c r="BK7" i="23"/>
  <c r="BP7" i="23"/>
  <c r="BT7" i="23"/>
  <c r="BX7" i="23"/>
  <c r="AV8" i="23"/>
  <c r="BE8" i="23"/>
  <c r="BM8" i="23"/>
  <c r="AT9" i="23"/>
  <c r="BB9" i="23"/>
  <c r="BG9" i="23"/>
  <c r="BP9" i="23"/>
  <c r="BT9" i="23"/>
  <c r="BX9" i="23"/>
  <c r="AV10" i="23"/>
  <c r="AZ10" i="23"/>
  <c r="BI10" i="23"/>
  <c r="AX11" i="23"/>
  <c r="BB11" i="23"/>
  <c r="BG11" i="23"/>
  <c r="BK11" i="23"/>
  <c r="BP11" i="23"/>
  <c r="BT11" i="23"/>
  <c r="BX11" i="23"/>
  <c r="R116" i="23"/>
  <c r="R103" i="23"/>
  <c r="AG12" i="23"/>
  <c r="AP116" i="23"/>
  <c r="AP103" i="23"/>
  <c r="AZ12" i="23"/>
  <c r="BF12" i="23"/>
  <c r="BJ12" i="23"/>
  <c r="BP12" i="23"/>
  <c r="BT12" i="23"/>
  <c r="P117" i="23"/>
  <c r="P104" i="23"/>
  <c r="V13" i="23"/>
  <c r="AL117" i="23"/>
  <c r="AL104" i="23"/>
  <c r="I118" i="23"/>
  <c r="N14" i="23"/>
  <c r="AE118" i="23"/>
  <c r="AN14" i="23"/>
  <c r="K20" i="23"/>
  <c r="AG20" i="23"/>
  <c r="AG72" i="23" s="1"/>
  <c r="AU20" i="23"/>
  <c r="BL20" i="23"/>
  <c r="BL27" i="23" s="1"/>
  <c r="BQ20" i="23"/>
  <c r="V21" i="23"/>
  <c r="K22" i="23"/>
  <c r="AW23" i="23"/>
  <c r="AW75" i="23" s="1"/>
  <c r="K24" i="23"/>
  <c r="K76" i="23" s="1"/>
  <c r="AU24" i="23"/>
  <c r="AY24" i="23"/>
  <c r="AY76" i="23" s="1"/>
  <c r="BG25" i="23"/>
  <c r="BG27" i="23" s="1"/>
  <c r="BK25" i="23"/>
  <c r="BK27" i="23" s="1"/>
  <c r="AT26" i="23"/>
  <c r="BT26" i="23"/>
  <c r="AZ33" i="23"/>
  <c r="AZ85" i="23" s="1"/>
  <c r="BE33" i="23"/>
  <c r="BI33" i="23"/>
  <c r="BI40" i="23" s="1"/>
  <c r="BM33" i="23"/>
  <c r="BM40" i="23" s="1"/>
  <c r="BR33" i="23"/>
  <c r="BR40" i="23" s="1"/>
  <c r="BV33" i="23"/>
  <c r="BV40" i="23" s="1"/>
  <c r="AT34" i="23"/>
  <c r="AX34" i="23"/>
  <c r="BP34" i="23"/>
  <c r="BY34" i="23" s="1"/>
  <c r="K7" i="23"/>
  <c r="AG7" i="23"/>
  <c r="AU7" i="23"/>
  <c r="AY7" i="23"/>
  <c r="BH7" i="23"/>
  <c r="BL7" i="23"/>
  <c r="BQ7" i="23"/>
  <c r="BU7" i="23"/>
  <c r="V8" i="23"/>
  <c r="AR8" i="23"/>
  <c r="AW8" i="23"/>
  <c r="BA8" i="23"/>
  <c r="BF8" i="23"/>
  <c r="BJ8" i="23"/>
  <c r="BS8" i="23"/>
  <c r="BW8" i="23"/>
  <c r="K9" i="23"/>
  <c r="AG9" i="23"/>
  <c r="AU9" i="23"/>
  <c r="AY9" i="23"/>
  <c r="BH9" i="23"/>
  <c r="BL9" i="23"/>
  <c r="BQ9" i="23"/>
  <c r="BU9" i="23"/>
  <c r="V10" i="23"/>
  <c r="AR10" i="23"/>
  <c r="AW10" i="23"/>
  <c r="BA10" i="23"/>
  <c r="BF10" i="23"/>
  <c r="BJ10" i="23"/>
  <c r="BS10" i="23"/>
  <c r="BW10" i="23"/>
  <c r="K11" i="23"/>
  <c r="AG11" i="23"/>
  <c r="AU11" i="23"/>
  <c r="AY11" i="23"/>
  <c r="BH11" i="23"/>
  <c r="BL11" i="23"/>
  <c r="BQ11" i="23"/>
  <c r="BU11" i="23"/>
  <c r="AW12" i="23"/>
  <c r="BA12" i="23"/>
  <c r="BQ12" i="23"/>
  <c r="BU12" i="23"/>
  <c r="AT13" i="23"/>
  <c r="AX13" i="23"/>
  <c r="BE13" i="23"/>
  <c r="BT13" i="23"/>
  <c r="B14" i="23"/>
  <c r="F14" i="23"/>
  <c r="J14" i="23"/>
  <c r="O14" i="23"/>
  <c r="S14" i="23"/>
  <c r="X14" i="23"/>
  <c r="AB14" i="23"/>
  <c r="AF14" i="23"/>
  <c r="AK14" i="23"/>
  <c r="AO14" i="23"/>
  <c r="AV20" i="23"/>
  <c r="AZ20" i="23"/>
  <c r="AT21" i="23"/>
  <c r="AX21" i="23"/>
  <c r="BB21" i="23"/>
  <c r="AV22" i="23"/>
  <c r="AV100" i="23" s="1"/>
  <c r="AZ22" i="23"/>
  <c r="AZ100" i="23" s="1"/>
  <c r="AT23" i="23"/>
  <c r="AX23" i="23"/>
  <c r="AX101" i="23" s="1"/>
  <c r="BB23" i="23"/>
  <c r="AV24" i="23"/>
  <c r="AZ24" i="23"/>
  <c r="K25" i="23"/>
  <c r="AU26" i="23"/>
  <c r="AY26" i="23"/>
  <c r="V33" i="23"/>
  <c r="AR33" i="23"/>
  <c r="AW33" i="23"/>
  <c r="BA33" i="23"/>
  <c r="AU34" i="23"/>
  <c r="AY34" i="23"/>
  <c r="AW35" i="23"/>
  <c r="BA35" i="23"/>
  <c r="AU36" i="23"/>
  <c r="AY36" i="23"/>
  <c r="AW37" i="23"/>
  <c r="BA37" i="23"/>
  <c r="V38" i="23"/>
  <c r="AV39" i="23"/>
  <c r="AZ39" i="23"/>
  <c r="AT46" i="23"/>
  <c r="AX46" i="23"/>
  <c r="BB46" i="23"/>
  <c r="AV47" i="23"/>
  <c r="AV73" i="23" s="1"/>
  <c r="AZ47" i="23"/>
  <c r="AZ73" i="23" s="1"/>
  <c r="AT48" i="23"/>
  <c r="AX48" i="23"/>
  <c r="BB48" i="23"/>
  <c r="BB74" i="23" s="1"/>
  <c r="AV49" i="23"/>
  <c r="AV75" i="23" s="1"/>
  <c r="AZ49" i="23"/>
  <c r="AT50" i="23"/>
  <c r="AX50" i="23"/>
  <c r="AX76" i="23" s="1"/>
  <c r="BB50" i="23"/>
  <c r="BB76" i="23" s="1"/>
  <c r="BP51" i="23"/>
  <c r="BT51" i="23"/>
  <c r="BT77" i="23" s="1"/>
  <c r="AW52" i="23"/>
  <c r="AW78" i="23" s="1"/>
  <c r="K59" i="23"/>
  <c r="K85" i="23" s="1"/>
  <c r="AG59" i="23"/>
  <c r="AU59" i="23"/>
  <c r="AY59" i="23"/>
  <c r="AW60" i="23"/>
  <c r="AW86" i="23" s="1"/>
  <c r="BA60" i="23"/>
  <c r="AU61" i="23"/>
  <c r="AU87" i="23" s="1"/>
  <c r="AY61" i="23"/>
  <c r="AY87" i="23" s="1"/>
  <c r="AW62" i="23"/>
  <c r="AW88" i="23" s="1"/>
  <c r="BA62" i="23"/>
  <c r="AU63" i="23"/>
  <c r="AU89" i="23" s="1"/>
  <c r="AY63" i="23"/>
  <c r="AY89" i="23" s="1"/>
  <c r="BQ64" i="23"/>
  <c r="BQ90" i="23" s="1"/>
  <c r="BU64" i="23"/>
  <c r="AT65" i="23"/>
  <c r="AX65" i="23"/>
  <c r="AX91" i="23" s="1"/>
  <c r="B98" i="23"/>
  <c r="J98" i="23"/>
  <c r="S98" i="23"/>
  <c r="AB98" i="23"/>
  <c r="AK98" i="23"/>
  <c r="D99" i="23"/>
  <c r="M99" i="23"/>
  <c r="U99" i="23"/>
  <c r="AD99" i="23"/>
  <c r="AM99" i="23"/>
  <c r="F100" i="23"/>
  <c r="O100" i="23"/>
  <c r="X100" i="23"/>
  <c r="AF100" i="23"/>
  <c r="AO100" i="23"/>
  <c r="H101" i="23"/>
  <c r="Q101" i="23"/>
  <c r="Z101" i="23"/>
  <c r="AI101" i="23"/>
  <c r="AQ101" i="23"/>
  <c r="E102" i="23"/>
  <c r="N102" i="23"/>
  <c r="AE102" i="23"/>
  <c r="AN102" i="23"/>
  <c r="G103" i="23"/>
  <c r="AA103" i="23"/>
  <c r="B115" i="23"/>
  <c r="J115" i="23"/>
  <c r="S115" i="23"/>
  <c r="AB115" i="23"/>
  <c r="AK115" i="23"/>
  <c r="D116" i="23"/>
  <c r="AD116" i="23"/>
  <c r="AU7" i="24"/>
  <c r="BL7" i="24"/>
  <c r="BU7" i="24"/>
  <c r="C99" i="24"/>
  <c r="C112" i="24"/>
  <c r="G99" i="24"/>
  <c r="G112" i="24"/>
  <c r="K8" i="24"/>
  <c r="P99" i="24"/>
  <c r="P112" i="24"/>
  <c r="T99" i="24"/>
  <c r="T112" i="24"/>
  <c r="Y99" i="24"/>
  <c r="Y112" i="24"/>
  <c r="AC99" i="24"/>
  <c r="AC112" i="24"/>
  <c r="AG8" i="24"/>
  <c r="AL99" i="24"/>
  <c r="AL112" i="24"/>
  <c r="AP99" i="24"/>
  <c r="AP112" i="24"/>
  <c r="AW8" i="24"/>
  <c r="BF8" i="24"/>
  <c r="BW8" i="24"/>
  <c r="BR100" i="24"/>
  <c r="H100" i="24"/>
  <c r="BE113" i="24"/>
  <c r="BM113" i="24"/>
  <c r="BM100" i="24"/>
  <c r="Z100" i="24"/>
  <c r="AY9" i="24"/>
  <c r="BH9" i="24"/>
  <c r="BQ9" i="24"/>
  <c r="E114" i="24"/>
  <c r="I114" i="24"/>
  <c r="I101" i="24"/>
  <c r="N114" i="24"/>
  <c r="R114" i="24"/>
  <c r="R101" i="24"/>
  <c r="V10" i="24"/>
  <c r="AA114" i="24"/>
  <c r="AA101" i="24"/>
  <c r="AE114" i="24"/>
  <c r="AJ114" i="24"/>
  <c r="AJ101" i="24"/>
  <c r="AN114" i="24"/>
  <c r="AR10" i="24"/>
  <c r="BA10" i="24"/>
  <c r="BJ10" i="24"/>
  <c r="BS10" i="24"/>
  <c r="AU11" i="24"/>
  <c r="BL11" i="24"/>
  <c r="BU11" i="24"/>
  <c r="C103" i="24"/>
  <c r="C116" i="24"/>
  <c r="G103" i="24"/>
  <c r="G116" i="24"/>
  <c r="AI116" i="24"/>
  <c r="AI103" i="24"/>
  <c r="AM116" i="24"/>
  <c r="AR12" i="24"/>
  <c r="BA12" i="24"/>
  <c r="BK12" i="24"/>
  <c r="BU12" i="24"/>
  <c r="D104" i="24"/>
  <c r="D117" i="24"/>
  <c r="H104" i="24"/>
  <c r="H117" i="24"/>
  <c r="X117" i="24"/>
  <c r="AG13" i="24"/>
  <c r="AB117" i="24"/>
  <c r="AB104" i="24"/>
  <c r="AN104" i="24"/>
  <c r="AX13" i="24"/>
  <c r="BI13" i="24"/>
  <c r="BT13" i="24"/>
  <c r="F14" i="24"/>
  <c r="O14" i="24"/>
  <c r="X14" i="24"/>
  <c r="AO14" i="24"/>
  <c r="O27" i="24"/>
  <c r="S27" i="24"/>
  <c r="AI27" i="24"/>
  <c r="AR20" i="24"/>
  <c r="AM27" i="24"/>
  <c r="AQ27" i="24"/>
  <c r="AQ105" i="24" s="1"/>
  <c r="AZ20" i="24"/>
  <c r="AZ72" i="24" s="1"/>
  <c r="BI20" i="24"/>
  <c r="BI27" i="24" s="1"/>
  <c r="BR20" i="24"/>
  <c r="BR27" i="24" s="1"/>
  <c r="AT21" i="24"/>
  <c r="BE22" i="24"/>
  <c r="BN22" i="24" s="1"/>
  <c r="BP23" i="24"/>
  <c r="BY23" i="24" s="1"/>
  <c r="AU26" i="24"/>
  <c r="AU78" i="24" s="1"/>
  <c r="BQ26" i="24"/>
  <c r="BY26" i="24" s="1"/>
  <c r="C40" i="24"/>
  <c r="G40" i="24"/>
  <c r="K33" i="24"/>
  <c r="P40" i="24"/>
  <c r="T40" i="24"/>
  <c r="Y40" i="24"/>
  <c r="AC40" i="24"/>
  <c r="AG33" i="24"/>
  <c r="AG111" i="24" s="1"/>
  <c r="AL40" i="24"/>
  <c r="AP40" i="24"/>
  <c r="AW33" i="24"/>
  <c r="BF33" i="24"/>
  <c r="BF40" i="24" s="1"/>
  <c r="BW33" i="24"/>
  <c r="BW40" i="24" s="1"/>
  <c r="AZ39" i="24"/>
  <c r="AZ117" i="24" s="1"/>
  <c r="BV39" i="24"/>
  <c r="BV117" i="24" s="1"/>
  <c r="B53" i="24"/>
  <c r="K46" i="24"/>
  <c r="F53" i="24"/>
  <c r="F79" i="24" s="1"/>
  <c r="J53" i="24"/>
  <c r="J79" i="24" s="1"/>
  <c r="BH72" i="24"/>
  <c r="BL72" i="24"/>
  <c r="Z72" i="24"/>
  <c r="Z53" i="24"/>
  <c r="Z79" i="24" s="1"/>
  <c r="AD72" i="24"/>
  <c r="AD53" i="24"/>
  <c r="AD79" i="24" s="1"/>
  <c r="AT46" i="24"/>
  <c r="BB46" i="24"/>
  <c r="BK46" i="24"/>
  <c r="BT46" i="24"/>
  <c r="AK73" i="24"/>
  <c r="AO73" i="24"/>
  <c r="AV47" i="24"/>
  <c r="AV73" i="24" s="1"/>
  <c r="BE47" i="24"/>
  <c r="BM47" i="24"/>
  <c r="BM73" i="24" s="1"/>
  <c r="D74" i="24"/>
  <c r="H74" i="24"/>
  <c r="AG74" i="24"/>
  <c r="BG48" i="24"/>
  <c r="BG74" i="24" s="1"/>
  <c r="BP48" i="24"/>
  <c r="BS75" i="24"/>
  <c r="BW75" i="24"/>
  <c r="O75" i="24"/>
  <c r="S75" i="24"/>
  <c r="AR75" i="24"/>
  <c r="AZ49" i="24"/>
  <c r="AZ75" i="24" s="1"/>
  <c r="K76" i="24"/>
  <c r="BH76" i="24"/>
  <c r="BL76" i="24"/>
  <c r="Z76" i="24"/>
  <c r="AD76" i="24"/>
  <c r="AT50" i="24"/>
  <c r="BK50" i="24"/>
  <c r="BK76" i="24" s="1"/>
  <c r="BT51" i="24"/>
  <c r="BT77" i="24" s="1"/>
  <c r="C78" i="24"/>
  <c r="G78" i="24"/>
  <c r="R78" i="24"/>
  <c r="Y78" i="24"/>
  <c r="AC78" i="24"/>
  <c r="AN78" i="24"/>
  <c r="AW52" i="24"/>
  <c r="AW78" i="24" s="1"/>
  <c r="BH52" i="24"/>
  <c r="BH78" i="24" s="1"/>
  <c r="BS52" i="24"/>
  <c r="BS78" i="24" s="1"/>
  <c r="N53" i="24"/>
  <c r="N79" i="24" s="1"/>
  <c r="AN53" i="24"/>
  <c r="AN79" i="24" s="1"/>
  <c r="BR85" i="24"/>
  <c r="BV85" i="24"/>
  <c r="BE85" i="24"/>
  <c r="BI85" i="24"/>
  <c r="BM85" i="24"/>
  <c r="AY59" i="24"/>
  <c r="BH59" i="24"/>
  <c r="BQ59" i="24"/>
  <c r="BA60" i="24"/>
  <c r="AU61" i="24"/>
  <c r="AU87" i="24" s="1"/>
  <c r="BL61" i="24"/>
  <c r="BL87" i="24" s="1"/>
  <c r="G88" i="24"/>
  <c r="K62" i="24"/>
  <c r="K88" i="24" s="1"/>
  <c r="T88" i="24"/>
  <c r="AC88" i="24"/>
  <c r="AG62" i="24"/>
  <c r="AG88" i="24" s="1"/>
  <c r="AL88" i="24"/>
  <c r="AP88" i="24"/>
  <c r="BW62" i="24"/>
  <c r="BW88" i="24" s="1"/>
  <c r="BR89" i="24"/>
  <c r="BV89" i="24"/>
  <c r="BI89" i="24"/>
  <c r="AY63" i="24"/>
  <c r="AY89" i="24" s="1"/>
  <c r="AW64" i="24"/>
  <c r="BA64" i="24"/>
  <c r="BA90" i="24" s="1"/>
  <c r="BH90" i="24"/>
  <c r="BL90" i="24"/>
  <c r="AK90" i="24"/>
  <c r="AK66" i="24"/>
  <c r="AK92" i="24" s="1"/>
  <c r="AO90" i="24"/>
  <c r="AO66" i="24"/>
  <c r="AO92" i="24" s="1"/>
  <c r="BE64" i="24"/>
  <c r="BW64" i="24"/>
  <c r="BW90" i="24" s="1"/>
  <c r="AK91" i="24"/>
  <c r="AO91" i="24"/>
  <c r="BK65" i="24"/>
  <c r="BK91" i="24" s="1"/>
  <c r="H66" i="24"/>
  <c r="H92" i="24" s="1"/>
  <c r="U92" i="24"/>
  <c r="AI92" i="24"/>
  <c r="J72" i="24"/>
  <c r="AB72" i="24"/>
  <c r="B76" i="24"/>
  <c r="P85" i="24"/>
  <c r="S90" i="24"/>
  <c r="Y98" i="24"/>
  <c r="R99" i="24"/>
  <c r="E101" i="24"/>
  <c r="AN101" i="24"/>
  <c r="AI104" i="24"/>
  <c r="BV115" i="24"/>
  <c r="AM117" i="24"/>
  <c r="BI98" i="25"/>
  <c r="BI111" i="25"/>
  <c r="BJ99" i="25"/>
  <c r="BJ112" i="25"/>
  <c r="BM100" i="25"/>
  <c r="BM113" i="25"/>
  <c r="N101" i="25"/>
  <c r="N114" i="25"/>
  <c r="BF10" i="25"/>
  <c r="R101" i="25"/>
  <c r="R114" i="25"/>
  <c r="BJ10" i="25"/>
  <c r="V10" i="25"/>
  <c r="AA101" i="25"/>
  <c r="AA114" i="25"/>
  <c r="BS10" i="25"/>
  <c r="AE101" i="25"/>
  <c r="AE114" i="25"/>
  <c r="BA10" i="25"/>
  <c r="AK101" i="25"/>
  <c r="AK114" i="25"/>
  <c r="BG10" i="25"/>
  <c r="AO101" i="25"/>
  <c r="AO114" i="25"/>
  <c r="BB101" i="25"/>
  <c r="C102" i="25"/>
  <c r="C115" i="25"/>
  <c r="BQ11" i="25"/>
  <c r="AU11" i="25"/>
  <c r="G102" i="25"/>
  <c r="G115" i="25"/>
  <c r="AY11" i="25"/>
  <c r="BU11" i="25"/>
  <c r="K11" i="25"/>
  <c r="P102" i="25"/>
  <c r="P115" i="25"/>
  <c r="BH11" i="25"/>
  <c r="T102" i="25"/>
  <c r="T115" i="25"/>
  <c r="BL11" i="25"/>
  <c r="Z102" i="25"/>
  <c r="Z115" i="25"/>
  <c r="AV11" i="25"/>
  <c r="AD102" i="25"/>
  <c r="AD115" i="25"/>
  <c r="BV11" i="25"/>
  <c r="AZ11" i="25"/>
  <c r="AX12" i="25"/>
  <c r="AU13" i="25"/>
  <c r="C14" i="25"/>
  <c r="BH21" i="25"/>
  <c r="AO75" i="25"/>
  <c r="BK23" i="25"/>
  <c r="BK75" i="25" s="1"/>
  <c r="BQ24" i="25"/>
  <c r="BU24" i="25"/>
  <c r="BE24" i="25"/>
  <c r="BN24" i="25" s="1"/>
  <c r="V24" i="25"/>
  <c r="BQ25" i="25"/>
  <c r="C77" i="25"/>
  <c r="AU25" i="25"/>
  <c r="BU25" i="25"/>
  <c r="BU103" i="25" s="1"/>
  <c r="G77" i="25"/>
  <c r="G103" i="25"/>
  <c r="AY25" i="25"/>
  <c r="BQ26" i="25"/>
  <c r="BQ78" i="25" s="1"/>
  <c r="AU26" i="25"/>
  <c r="C78" i="25"/>
  <c r="G78" i="25"/>
  <c r="BU26" i="25"/>
  <c r="BU78" i="25" s="1"/>
  <c r="AY26" i="25"/>
  <c r="BV26" i="25"/>
  <c r="BV78" i="25" s="1"/>
  <c r="BK26" i="25"/>
  <c r="AG34" i="25"/>
  <c r="AR34" i="25"/>
  <c r="BE34" i="25"/>
  <c r="AM86" i="25"/>
  <c r="AM112" i="25"/>
  <c r="AM40" i="25"/>
  <c r="AQ40" i="25"/>
  <c r="BM34" i="25"/>
  <c r="BM40" i="25" s="1"/>
  <c r="K35" i="25"/>
  <c r="AT35" i="25"/>
  <c r="F87" i="25"/>
  <c r="BT35" i="25"/>
  <c r="J87" i="25"/>
  <c r="BB35" i="25"/>
  <c r="AX35" i="25"/>
  <c r="BU38" i="25"/>
  <c r="BU116" i="25" s="1"/>
  <c r="AY38" i="25"/>
  <c r="O91" i="25"/>
  <c r="V39" i="25"/>
  <c r="BR39" i="25"/>
  <c r="BR91" i="25" s="1"/>
  <c r="BG39" i="25"/>
  <c r="BV39" i="25"/>
  <c r="D53" i="25"/>
  <c r="D79" i="25" s="1"/>
  <c r="H53" i="25"/>
  <c r="H79" i="25" s="1"/>
  <c r="BF72" i="25"/>
  <c r="BJ72" i="25"/>
  <c r="X72" i="25"/>
  <c r="X53" i="25"/>
  <c r="AG46" i="25"/>
  <c r="AB72" i="25"/>
  <c r="AB53" i="25"/>
  <c r="AF72" i="25"/>
  <c r="AF53" i="25"/>
  <c r="BT46" i="25"/>
  <c r="C85" i="25"/>
  <c r="C66" i="25"/>
  <c r="BQ59" i="25"/>
  <c r="AU59" i="25"/>
  <c r="G85" i="25"/>
  <c r="G66" i="25"/>
  <c r="BU59" i="25"/>
  <c r="AY59" i="25"/>
  <c r="K59" i="25"/>
  <c r="P85" i="25"/>
  <c r="P66" i="25"/>
  <c r="T85" i="25"/>
  <c r="T66" i="25"/>
  <c r="BL59" i="25"/>
  <c r="BH59" i="25"/>
  <c r="BQ64" i="25"/>
  <c r="BQ90" i="25" s="1"/>
  <c r="Q76" i="25"/>
  <c r="T86" i="25"/>
  <c r="G99" i="25"/>
  <c r="BX115" i="26"/>
  <c r="BX102" i="26"/>
  <c r="BL103" i="26"/>
  <c r="BF116" i="26"/>
  <c r="BF103" i="26"/>
  <c r="AJ118" i="26"/>
  <c r="AJ105" i="26"/>
  <c r="AT77" i="26"/>
  <c r="B98" i="24"/>
  <c r="B111" i="24"/>
  <c r="F98" i="24"/>
  <c r="F111" i="24"/>
  <c r="J98" i="24"/>
  <c r="J111" i="24"/>
  <c r="O98" i="24"/>
  <c r="O111" i="24"/>
  <c r="S98" i="24"/>
  <c r="S111" i="24"/>
  <c r="X98" i="24"/>
  <c r="X111" i="24"/>
  <c r="AB98" i="24"/>
  <c r="AB111" i="24"/>
  <c r="AF98" i="24"/>
  <c r="AF111" i="24"/>
  <c r="AK98" i="24"/>
  <c r="AK111" i="24"/>
  <c r="AO98" i="24"/>
  <c r="AO111" i="24"/>
  <c r="AT7" i="24"/>
  <c r="AX7" i="24"/>
  <c r="BB7" i="24"/>
  <c r="BG7" i="24"/>
  <c r="BK7" i="24"/>
  <c r="BP7" i="24"/>
  <c r="BT7" i="24"/>
  <c r="BX7" i="24"/>
  <c r="D99" i="24"/>
  <c r="D112" i="24"/>
  <c r="H99" i="24"/>
  <c r="H112" i="24"/>
  <c r="M99" i="24"/>
  <c r="M112" i="24"/>
  <c r="Q99" i="24"/>
  <c r="Q112" i="24"/>
  <c r="U99" i="24"/>
  <c r="U112" i="24"/>
  <c r="Z99" i="24"/>
  <c r="Z112" i="24"/>
  <c r="AD99" i="24"/>
  <c r="AD112" i="24"/>
  <c r="AI99" i="24"/>
  <c r="AI112" i="24"/>
  <c r="AM99" i="24"/>
  <c r="AM112" i="24"/>
  <c r="AQ99" i="24"/>
  <c r="AQ112" i="24"/>
  <c r="AV8" i="24"/>
  <c r="AZ8" i="24"/>
  <c r="BE8" i="24"/>
  <c r="BI8" i="24"/>
  <c r="BM8" i="24"/>
  <c r="BR8" i="24"/>
  <c r="BV8" i="24"/>
  <c r="B100" i="24"/>
  <c r="B113" i="24"/>
  <c r="F100" i="24"/>
  <c r="F113" i="24"/>
  <c r="J100" i="24"/>
  <c r="J113" i="24"/>
  <c r="O100" i="24"/>
  <c r="O113" i="24"/>
  <c r="S100" i="24"/>
  <c r="S113" i="24"/>
  <c r="X100" i="24"/>
  <c r="X113" i="24"/>
  <c r="AB100" i="24"/>
  <c r="AB113" i="24"/>
  <c r="AF100" i="24"/>
  <c r="AF113" i="24"/>
  <c r="AK100" i="24"/>
  <c r="AK113" i="24"/>
  <c r="AO100" i="24"/>
  <c r="AO113" i="24"/>
  <c r="AT9" i="24"/>
  <c r="AX9" i="24"/>
  <c r="BB9" i="24"/>
  <c r="BG9" i="24"/>
  <c r="BK9" i="24"/>
  <c r="BP9" i="24"/>
  <c r="BT9" i="24"/>
  <c r="BX9" i="24"/>
  <c r="D101" i="24"/>
  <c r="D114" i="24"/>
  <c r="H101" i="24"/>
  <c r="H114" i="24"/>
  <c r="M101" i="24"/>
  <c r="M114" i="24"/>
  <c r="Q101" i="24"/>
  <c r="Q114" i="24"/>
  <c r="U101" i="24"/>
  <c r="U114" i="24"/>
  <c r="Z101" i="24"/>
  <c r="Z114" i="24"/>
  <c r="AD101" i="24"/>
  <c r="AD114" i="24"/>
  <c r="AI101" i="24"/>
  <c r="AI114" i="24"/>
  <c r="AM101" i="24"/>
  <c r="AM114" i="24"/>
  <c r="AQ101" i="24"/>
  <c r="AQ114" i="24"/>
  <c r="AV10" i="24"/>
  <c r="AZ10" i="24"/>
  <c r="BE10" i="24"/>
  <c r="BI10" i="24"/>
  <c r="BM10" i="24"/>
  <c r="BR10" i="24"/>
  <c r="BV10" i="24"/>
  <c r="B102" i="24"/>
  <c r="B115" i="24"/>
  <c r="F102" i="24"/>
  <c r="F115" i="24"/>
  <c r="J102" i="24"/>
  <c r="J115" i="24"/>
  <c r="O102" i="24"/>
  <c r="O115" i="24"/>
  <c r="S102" i="24"/>
  <c r="S115" i="24"/>
  <c r="X102" i="24"/>
  <c r="X115" i="24"/>
  <c r="AB102" i="24"/>
  <c r="AB115" i="24"/>
  <c r="AF102" i="24"/>
  <c r="AF115" i="24"/>
  <c r="AK102" i="24"/>
  <c r="AK115" i="24"/>
  <c r="AO102" i="24"/>
  <c r="AO115" i="24"/>
  <c r="AT11" i="24"/>
  <c r="AX11" i="24"/>
  <c r="BB11" i="24"/>
  <c r="BG11" i="24"/>
  <c r="BK11" i="24"/>
  <c r="BP11" i="24"/>
  <c r="BT11" i="24"/>
  <c r="BX11" i="24"/>
  <c r="D103" i="24"/>
  <c r="D116" i="24"/>
  <c r="H103" i="24"/>
  <c r="H116" i="24"/>
  <c r="N116" i="24"/>
  <c r="N103" i="24"/>
  <c r="R116" i="24"/>
  <c r="R103" i="24"/>
  <c r="X103" i="24"/>
  <c r="AB103" i="24"/>
  <c r="AG12" i="24"/>
  <c r="AL103" i="24"/>
  <c r="AP103" i="24"/>
  <c r="AV12" i="24"/>
  <c r="AZ12" i="24"/>
  <c r="BF12" i="24"/>
  <c r="BJ12" i="24"/>
  <c r="BP12" i="24"/>
  <c r="BT12" i="24"/>
  <c r="E104" i="24"/>
  <c r="P117" i="24"/>
  <c r="P104" i="24"/>
  <c r="AA104" i="24"/>
  <c r="AL117" i="24"/>
  <c r="AL104" i="24"/>
  <c r="AW13" i="24"/>
  <c r="BH13" i="24"/>
  <c r="BS13" i="24"/>
  <c r="AU20" i="24"/>
  <c r="AY20" i="24"/>
  <c r="AW21" i="24"/>
  <c r="BA21" i="24"/>
  <c r="AU22" i="24"/>
  <c r="AY22" i="24"/>
  <c r="AW23" i="24"/>
  <c r="AW101" i="24" s="1"/>
  <c r="BA23" i="24"/>
  <c r="AU24" i="24"/>
  <c r="AY24" i="24"/>
  <c r="AW25" i="24"/>
  <c r="AW77" i="24" s="1"/>
  <c r="BA25" i="24"/>
  <c r="BA77" i="24" s="1"/>
  <c r="BQ25" i="24"/>
  <c r="BQ103" i="24" s="1"/>
  <c r="BU25" i="24"/>
  <c r="BU27" i="24" s="1"/>
  <c r="AT26" i="24"/>
  <c r="AX26" i="24"/>
  <c r="AV33" i="24"/>
  <c r="AZ33" i="24"/>
  <c r="AT34" i="24"/>
  <c r="AX34" i="24"/>
  <c r="BB34" i="24"/>
  <c r="AV35" i="24"/>
  <c r="AZ35" i="24"/>
  <c r="AT36" i="24"/>
  <c r="AX36" i="24"/>
  <c r="BB36" i="24"/>
  <c r="AV37" i="24"/>
  <c r="AZ37" i="24"/>
  <c r="K38" i="24"/>
  <c r="AT38" i="24"/>
  <c r="AX38" i="24"/>
  <c r="AX90" i="24" s="1"/>
  <c r="BR38" i="24"/>
  <c r="BV38" i="24"/>
  <c r="AU39" i="24"/>
  <c r="AU40" i="24" s="1"/>
  <c r="AY39" i="24"/>
  <c r="AW46" i="24"/>
  <c r="BA46" i="24"/>
  <c r="BF46" i="24"/>
  <c r="BJ46" i="24"/>
  <c r="BS46" i="24"/>
  <c r="BW46" i="24"/>
  <c r="AU47" i="24"/>
  <c r="AY47" i="24"/>
  <c r="BH47" i="24"/>
  <c r="BL47" i="24"/>
  <c r="BQ47" i="24"/>
  <c r="BQ73" i="24" s="1"/>
  <c r="BU47" i="24"/>
  <c r="BU73" i="24" s="1"/>
  <c r="AW48" i="24"/>
  <c r="BA48" i="24"/>
  <c r="BF48" i="24"/>
  <c r="BF74" i="24" s="1"/>
  <c r="BJ48" i="24"/>
  <c r="BJ74" i="24" s="1"/>
  <c r="BS48" i="24"/>
  <c r="BS74" i="24" s="1"/>
  <c r="BW48" i="24"/>
  <c r="BW74" i="24" s="1"/>
  <c r="AU49" i="24"/>
  <c r="AY49" i="24"/>
  <c r="BH49" i="24"/>
  <c r="BH75" i="24" s="1"/>
  <c r="BL49" i="24"/>
  <c r="BL75" i="24" s="1"/>
  <c r="BQ49" i="24"/>
  <c r="BQ75" i="24" s="1"/>
  <c r="BU49" i="24"/>
  <c r="BU75" i="24" s="1"/>
  <c r="AW50" i="24"/>
  <c r="BA50" i="24"/>
  <c r="BF50" i="24"/>
  <c r="BF76" i="24" s="1"/>
  <c r="BJ50" i="24"/>
  <c r="BJ76" i="24" s="1"/>
  <c r="BS50" i="24"/>
  <c r="BS76" i="24" s="1"/>
  <c r="BW50" i="24"/>
  <c r="BW76" i="24" s="1"/>
  <c r="V51" i="24"/>
  <c r="AU51" i="24"/>
  <c r="AU77" i="24" s="1"/>
  <c r="AY51" i="24"/>
  <c r="AY77" i="24" s="1"/>
  <c r="BE51" i="24"/>
  <c r="BI51" i="24"/>
  <c r="BI77" i="24" s="1"/>
  <c r="BS51" i="24"/>
  <c r="BS77" i="24" s="1"/>
  <c r="BW51" i="24"/>
  <c r="BW77" i="24" s="1"/>
  <c r="AV52" i="24"/>
  <c r="AZ52" i="24"/>
  <c r="BG52" i="24"/>
  <c r="BG78" i="24" s="1"/>
  <c r="BK52" i="24"/>
  <c r="BK78" i="24" s="1"/>
  <c r="BR52" i="24"/>
  <c r="BR78" i="24" s="1"/>
  <c r="BV52" i="24"/>
  <c r="BV78" i="24" s="1"/>
  <c r="AT59" i="24"/>
  <c r="AX59" i="24"/>
  <c r="BB59" i="24"/>
  <c r="BG59" i="24"/>
  <c r="BK59" i="24"/>
  <c r="BP59" i="24"/>
  <c r="BT59" i="24"/>
  <c r="BX59" i="24"/>
  <c r="AV60" i="24"/>
  <c r="AZ60" i="24"/>
  <c r="BE60" i="24"/>
  <c r="BI60" i="24"/>
  <c r="BI86" i="24" s="1"/>
  <c r="BM60" i="24"/>
  <c r="BR60" i="24"/>
  <c r="BR86" i="24" s="1"/>
  <c r="BV60" i="24"/>
  <c r="AT61" i="24"/>
  <c r="AX61" i="24"/>
  <c r="BB61" i="24"/>
  <c r="BG61" i="24"/>
  <c r="BG87" i="24" s="1"/>
  <c r="BK61" i="24"/>
  <c r="BK87" i="24" s="1"/>
  <c r="BP61" i="24"/>
  <c r="BT61" i="24"/>
  <c r="BT87" i="24" s="1"/>
  <c r="BX61" i="24"/>
  <c r="BX87" i="24" s="1"/>
  <c r="AV62" i="24"/>
  <c r="AZ62" i="24"/>
  <c r="BE62" i="24"/>
  <c r="BI62" i="24"/>
  <c r="BI88" i="24" s="1"/>
  <c r="BM62" i="24"/>
  <c r="BM88" i="24" s="1"/>
  <c r="BR62" i="24"/>
  <c r="BR88" i="24" s="1"/>
  <c r="BV62" i="24"/>
  <c r="BV88" i="24" s="1"/>
  <c r="AT63" i="24"/>
  <c r="AX63" i="24"/>
  <c r="BB63" i="24"/>
  <c r="BB89" i="24" s="1"/>
  <c r="BG63" i="24"/>
  <c r="BG89" i="24" s="1"/>
  <c r="BK63" i="24"/>
  <c r="BK89" i="24" s="1"/>
  <c r="BP63" i="24"/>
  <c r="BT63" i="24"/>
  <c r="BT89" i="24" s="1"/>
  <c r="BX63" i="24"/>
  <c r="BX89" i="24" s="1"/>
  <c r="AG64" i="24"/>
  <c r="AG90" i="24" s="1"/>
  <c r="AV64" i="24"/>
  <c r="AV90" i="24" s="1"/>
  <c r="AZ64" i="24"/>
  <c r="AZ90" i="24" s="1"/>
  <c r="BF64" i="24"/>
  <c r="BF90" i="24" s="1"/>
  <c r="BJ64" i="24"/>
  <c r="BJ90" i="24" s="1"/>
  <c r="BP64" i="24"/>
  <c r="BT64" i="24"/>
  <c r="BT90" i="24" s="1"/>
  <c r="K65" i="24"/>
  <c r="K91" i="24" s="1"/>
  <c r="V65" i="24"/>
  <c r="V91" i="24" s="1"/>
  <c r="AG65" i="24"/>
  <c r="AG91" i="24" s="1"/>
  <c r="AW65" i="24"/>
  <c r="BH65" i="24"/>
  <c r="BH91" i="24" s="1"/>
  <c r="BS65" i="24"/>
  <c r="BS91" i="24" s="1"/>
  <c r="C72" i="24"/>
  <c r="G72" i="24"/>
  <c r="P72" i="24"/>
  <c r="T72" i="24"/>
  <c r="E73" i="24"/>
  <c r="I73" i="24"/>
  <c r="N73" i="24"/>
  <c r="R73" i="24"/>
  <c r="C74" i="24"/>
  <c r="G74" i="24"/>
  <c r="P74" i="24"/>
  <c r="T74" i="24"/>
  <c r="E75" i="24"/>
  <c r="I75" i="24"/>
  <c r="N75" i="24"/>
  <c r="R75" i="24"/>
  <c r="C76" i="24"/>
  <c r="G76" i="24"/>
  <c r="P76" i="24"/>
  <c r="T76" i="24"/>
  <c r="E77" i="24"/>
  <c r="I77" i="24"/>
  <c r="O77" i="24"/>
  <c r="S77" i="24"/>
  <c r="AI77" i="24"/>
  <c r="B78" i="24"/>
  <c r="F78" i="24"/>
  <c r="M78" i="24"/>
  <c r="Q78" i="24"/>
  <c r="D85" i="24"/>
  <c r="H85" i="24"/>
  <c r="M85" i="24"/>
  <c r="Q85" i="24"/>
  <c r="U85" i="24"/>
  <c r="B86" i="24"/>
  <c r="F86" i="24"/>
  <c r="J86" i="24"/>
  <c r="O86" i="24"/>
  <c r="S86" i="24"/>
  <c r="D87" i="24"/>
  <c r="H87" i="24"/>
  <c r="M87" i="24"/>
  <c r="Q87" i="24"/>
  <c r="U87" i="24"/>
  <c r="B88" i="24"/>
  <c r="F88" i="24"/>
  <c r="J88" i="24"/>
  <c r="O88" i="24"/>
  <c r="S88" i="24"/>
  <c r="D89" i="24"/>
  <c r="H89" i="24"/>
  <c r="M89" i="24"/>
  <c r="Q89" i="24"/>
  <c r="U89" i="24"/>
  <c r="B90" i="24"/>
  <c r="F90" i="24"/>
  <c r="P90" i="24"/>
  <c r="T90" i="24"/>
  <c r="C91" i="24"/>
  <c r="G91" i="24"/>
  <c r="N91" i="24"/>
  <c r="R91" i="24"/>
  <c r="H98" i="24"/>
  <c r="Q98" i="24"/>
  <c r="Z98" i="24"/>
  <c r="AI98" i="24"/>
  <c r="AQ98" i="24"/>
  <c r="B99" i="24"/>
  <c r="J99" i="24"/>
  <c r="S99" i="24"/>
  <c r="AB99" i="24"/>
  <c r="AK99" i="24"/>
  <c r="D100" i="24"/>
  <c r="M100" i="24"/>
  <c r="U100" i="24"/>
  <c r="AD100" i="24"/>
  <c r="AM100" i="24"/>
  <c r="F101" i="24"/>
  <c r="O101" i="24"/>
  <c r="X101" i="24"/>
  <c r="AF101" i="24"/>
  <c r="AO101" i="24"/>
  <c r="H102" i="24"/>
  <c r="Q102" i="24"/>
  <c r="Z102" i="24"/>
  <c r="AI102" i="24"/>
  <c r="AQ102" i="24"/>
  <c r="B103" i="24"/>
  <c r="T103" i="24"/>
  <c r="AD103" i="24"/>
  <c r="AN103" i="24"/>
  <c r="C104" i="24"/>
  <c r="N104" i="24"/>
  <c r="Y104" i="24"/>
  <c r="AJ104" i="24"/>
  <c r="P116" i="24"/>
  <c r="X116" i="24"/>
  <c r="R117" i="24"/>
  <c r="AN117" i="24"/>
  <c r="D98" i="25"/>
  <c r="D111" i="25"/>
  <c r="D14" i="25"/>
  <c r="H98" i="25"/>
  <c r="H111" i="25"/>
  <c r="H14" i="25"/>
  <c r="M98" i="25"/>
  <c r="M111" i="25"/>
  <c r="M14" i="25"/>
  <c r="V7" i="25"/>
  <c r="Q98" i="25"/>
  <c r="Q111" i="25"/>
  <c r="Q14" i="25"/>
  <c r="U98" i="25"/>
  <c r="U111" i="25"/>
  <c r="U14" i="25"/>
  <c r="BI112" i="25"/>
  <c r="BI99" i="25"/>
  <c r="Z112" i="25"/>
  <c r="AJ99" i="25"/>
  <c r="AJ112" i="25"/>
  <c r="AN99" i="25"/>
  <c r="AN112" i="25"/>
  <c r="AR8" i="25"/>
  <c r="BP9" i="25"/>
  <c r="BX9" i="25"/>
  <c r="BK100" i="25"/>
  <c r="Y100" i="25"/>
  <c r="Y113" i="25"/>
  <c r="AC100" i="25"/>
  <c r="AC113" i="25"/>
  <c r="AG9" i="25"/>
  <c r="AL100" i="25"/>
  <c r="AL113" i="25"/>
  <c r="AP100" i="25"/>
  <c r="AP113" i="25"/>
  <c r="E101" i="25"/>
  <c r="E114" i="25"/>
  <c r="I101" i="25"/>
  <c r="I114" i="25"/>
  <c r="O101" i="25"/>
  <c r="O114" i="25"/>
  <c r="S101" i="25"/>
  <c r="S114" i="25"/>
  <c r="X101" i="25"/>
  <c r="X114" i="25"/>
  <c r="AG10" i="25"/>
  <c r="AB101" i="25"/>
  <c r="AB114" i="25"/>
  <c r="AF101" i="25"/>
  <c r="AF114" i="25"/>
  <c r="AW10" i="25"/>
  <c r="BW10" i="25"/>
  <c r="D102" i="25"/>
  <c r="D115" i="25"/>
  <c r="H102" i="25"/>
  <c r="H115" i="25"/>
  <c r="M102" i="25"/>
  <c r="M115" i="25"/>
  <c r="V11" i="25"/>
  <c r="Q102" i="25"/>
  <c r="Q115" i="25"/>
  <c r="U102" i="25"/>
  <c r="U115" i="25"/>
  <c r="M103" i="25"/>
  <c r="AM103" i="25"/>
  <c r="AM116" i="25"/>
  <c r="AR12" i="25"/>
  <c r="X104" i="25"/>
  <c r="AG13" i="25"/>
  <c r="X117" i="25"/>
  <c r="AJ117" i="25"/>
  <c r="AJ104" i="25"/>
  <c r="AN117" i="25"/>
  <c r="AN104" i="25"/>
  <c r="AX13" i="25"/>
  <c r="BT13" i="25"/>
  <c r="N27" i="25"/>
  <c r="N79" i="25" s="1"/>
  <c r="N72" i="25"/>
  <c r="R27" i="25"/>
  <c r="R72" i="25"/>
  <c r="AA27" i="25"/>
  <c r="AA72" i="25"/>
  <c r="AE27" i="25"/>
  <c r="AE79" i="25" s="1"/>
  <c r="AE72" i="25"/>
  <c r="AK27" i="25"/>
  <c r="AO27" i="25"/>
  <c r="AO105" i="25" s="1"/>
  <c r="AV20" i="25"/>
  <c r="BV20" i="25"/>
  <c r="BR21" i="25"/>
  <c r="BV21" i="25"/>
  <c r="V21" i="25"/>
  <c r="AT21" i="25"/>
  <c r="BB21" i="25"/>
  <c r="BK21" i="25"/>
  <c r="BK73" i="25" s="1"/>
  <c r="BT21" i="25"/>
  <c r="BT73" i="25" s="1"/>
  <c r="K22" i="25"/>
  <c r="BT22" i="25"/>
  <c r="BX22" i="25"/>
  <c r="BX74" i="25" s="1"/>
  <c r="AZ22" i="25"/>
  <c r="BR22" i="25"/>
  <c r="AX23" i="25"/>
  <c r="BG23" i="25"/>
  <c r="BG75" i="25" s="1"/>
  <c r="BP23" i="25"/>
  <c r="BV24" i="25"/>
  <c r="BV76" i="25" s="1"/>
  <c r="AV25" i="25"/>
  <c r="AZ25" i="25"/>
  <c r="BF25" i="25"/>
  <c r="BJ25" i="25"/>
  <c r="BJ103" i="25" s="1"/>
  <c r="AG25" i="25"/>
  <c r="AR25" i="25"/>
  <c r="BV25" i="25"/>
  <c r="AG26" i="25"/>
  <c r="Y27" i="25"/>
  <c r="AP27" i="25"/>
  <c r="E40" i="25"/>
  <c r="I40" i="25"/>
  <c r="O40" i="25"/>
  <c r="O118" i="25" s="1"/>
  <c r="S40" i="25"/>
  <c r="S92" i="25" s="1"/>
  <c r="S85" i="25"/>
  <c r="X40" i="25"/>
  <c r="AG33" i="25"/>
  <c r="AB40" i="25"/>
  <c r="AB85" i="25"/>
  <c r="AF40" i="25"/>
  <c r="AF118" i="25" s="1"/>
  <c r="AF85" i="25"/>
  <c r="AL40" i="25"/>
  <c r="AL118" i="25" s="1"/>
  <c r="AP40" i="25"/>
  <c r="AW33" i="25"/>
  <c r="BW33" i="25"/>
  <c r="V34" i="25"/>
  <c r="BQ35" i="25"/>
  <c r="BQ113" i="25" s="1"/>
  <c r="BU35" i="25"/>
  <c r="BA35" i="25"/>
  <c r="BJ35" i="25"/>
  <c r="BJ87" i="25" s="1"/>
  <c r="BS35" i="25"/>
  <c r="BP36" i="25"/>
  <c r="BT36" i="25"/>
  <c r="BT114" i="25" s="1"/>
  <c r="BX36" i="25"/>
  <c r="AY36" i="25"/>
  <c r="BQ36" i="25"/>
  <c r="AG37" i="25"/>
  <c r="BA37" i="25"/>
  <c r="BR38" i="25"/>
  <c r="BV38" i="25"/>
  <c r="BV116" i="25" s="1"/>
  <c r="BG38" i="25"/>
  <c r="BK38" i="25"/>
  <c r="BK116" i="25" s="1"/>
  <c r="BS38" i="25"/>
  <c r="D91" i="25"/>
  <c r="K39" i="25"/>
  <c r="D40" i="25"/>
  <c r="U40" i="25"/>
  <c r="BS72" i="25"/>
  <c r="O72" i="25"/>
  <c r="O53" i="25"/>
  <c r="S72" i="25"/>
  <c r="S53" i="25"/>
  <c r="AI53" i="25"/>
  <c r="AM53" i="25"/>
  <c r="AM79" i="25" s="1"/>
  <c r="AQ53" i="25"/>
  <c r="AQ79" i="25" s="1"/>
  <c r="BG46" i="25"/>
  <c r="AI73" i="25"/>
  <c r="AR47" i="25"/>
  <c r="AR73" i="25" s="1"/>
  <c r="BI47" i="25"/>
  <c r="BI73" i="25" s="1"/>
  <c r="B74" i="25"/>
  <c r="K48" i="25"/>
  <c r="AT48" i="25"/>
  <c r="K49" i="25"/>
  <c r="BT49" i="25"/>
  <c r="BT75" i="25" s="1"/>
  <c r="BX49" i="25"/>
  <c r="BX75" i="25" s="1"/>
  <c r="BL75" i="25"/>
  <c r="AV49" i="25"/>
  <c r="BM49" i="25"/>
  <c r="BM75" i="25" s="1"/>
  <c r="V50" i="25"/>
  <c r="V76" i="25" s="1"/>
  <c r="AU77" i="25"/>
  <c r="AY77" i="25"/>
  <c r="N77" i="25"/>
  <c r="BQ51" i="25"/>
  <c r="BQ77" i="25" s="1"/>
  <c r="R77" i="25"/>
  <c r="BU51" i="25"/>
  <c r="BU77" i="25" s="1"/>
  <c r="R53" i="25"/>
  <c r="R79" i="25" s="1"/>
  <c r="AA66" i="25"/>
  <c r="AE66" i="25"/>
  <c r="AJ66" i="25"/>
  <c r="AJ92" i="25" s="1"/>
  <c r="AN66" i="25"/>
  <c r="AN92" i="25" s="1"/>
  <c r="BF60" i="25"/>
  <c r="BF86" i="25" s="1"/>
  <c r="BS61" i="25"/>
  <c r="BW61" i="25"/>
  <c r="BW87" i="25" s="1"/>
  <c r="AY61" i="25"/>
  <c r="BQ61" i="25"/>
  <c r="BQ62" i="25"/>
  <c r="BQ88" i="25" s="1"/>
  <c r="BU62" i="25"/>
  <c r="BI88" i="25"/>
  <c r="AR62" i="25"/>
  <c r="AR88" i="25" s="1"/>
  <c r="BJ62" i="25"/>
  <c r="BJ88" i="25" s="1"/>
  <c r="AG63" i="25"/>
  <c r="BU63" i="25"/>
  <c r="O90" i="25"/>
  <c r="BR64" i="25"/>
  <c r="S90" i="25"/>
  <c r="BV64" i="25"/>
  <c r="BV90" i="25" s="1"/>
  <c r="M91" i="25"/>
  <c r="V65" i="25"/>
  <c r="BI65" i="25"/>
  <c r="BI91" i="25" s="1"/>
  <c r="F66" i="25"/>
  <c r="AO92" i="25"/>
  <c r="J73" i="25"/>
  <c r="D74" i="25"/>
  <c r="U74" i="25"/>
  <c r="E87" i="25"/>
  <c r="C101" i="25"/>
  <c r="AL101" i="25"/>
  <c r="AE102" i="25"/>
  <c r="AD104" i="25"/>
  <c r="AB111" i="25"/>
  <c r="U112" i="25"/>
  <c r="H114" i="25"/>
  <c r="F117" i="25"/>
  <c r="BW112" i="26"/>
  <c r="BV112" i="26"/>
  <c r="BV99" i="26"/>
  <c r="BI114" i="26"/>
  <c r="BG115" i="26"/>
  <c r="BG102" i="26"/>
  <c r="BP116" i="26"/>
  <c r="BP103" i="26"/>
  <c r="AI27" i="26"/>
  <c r="AM27" i="26"/>
  <c r="E73" i="26"/>
  <c r="E27" i="26"/>
  <c r="BS21" i="26"/>
  <c r="BS73" i="26" s="1"/>
  <c r="I73" i="26"/>
  <c r="I27" i="26"/>
  <c r="I105" i="26" s="1"/>
  <c r="BA21" i="26"/>
  <c r="BQ23" i="26"/>
  <c r="BU23" i="26"/>
  <c r="BE23" i="26"/>
  <c r="V23" i="26"/>
  <c r="V75" i="26" s="1"/>
  <c r="BI23" i="26"/>
  <c r="BI101" i="26" s="1"/>
  <c r="Q75" i="26"/>
  <c r="G76" i="26"/>
  <c r="BU24" i="26"/>
  <c r="K24" i="26"/>
  <c r="BY25" i="26"/>
  <c r="AB78" i="26"/>
  <c r="AB104" i="26"/>
  <c r="BE26" i="26"/>
  <c r="C40" i="26"/>
  <c r="BQ33" i="26"/>
  <c r="C111" i="26"/>
  <c r="AU33" i="26"/>
  <c r="G40" i="26"/>
  <c r="G92" i="26" s="1"/>
  <c r="BU33" i="26"/>
  <c r="AY33" i="26"/>
  <c r="K33" i="26"/>
  <c r="T40" i="26"/>
  <c r="T118" i="26" s="1"/>
  <c r="T85" i="26"/>
  <c r="BL33" i="26"/>
  <c r="BH33" i="26"/>
  <c r="BH40" i="26" s="1"/>
  <c r="D72" i="26"/>
  <c r="D53" i="26"/>
  <c r="D79" i="26" s="1"/>
  <c r="BR46" i="26"/>
  <c r="AV46" i="26"/>
  <c r="H72" i="26"/>
  <c r="H53" i="26"/>
  <c r="H79" i="26" s="1"/>
  <c r="AZ46" i="26"/>
  <c r="C78" i="26"/>
  <c r="BQ52" i="26"/>
  <c r="BQ78" i="26" s="1"/>
  <c r="AU52" i="26"/>
  <c r="AU78" i="26" s="1"/>
  <c r="C53" i="26"/>
  <c r="G78" i="26"/>
  <c r="G53" i="26"/>
  <c r="AR78" i="26"/>
  <c r="BU52" i="26"/>
  <c r="BU78" i="26" s="1"/>
  <c r="N87" i="26"/>
  <c r="BF61" i="26"/>
  <c r="R87" i="26"/>
  <c r="BJ61" i="26"/>
  <c r="BJ87" i="26" s="1"/>
  <c r="V61" i="26"/>
  <c r="V87" i="26" s="1"/>
  <c r="BL89" i="26"/>
  <c r="AM92" i="26"/>
  <c r="G85" i="26"/>
  <c r="AJ99" i="27"/>
  <c r="AJ112" i="27"/>
  <c r="AN99" i="27"/>
  <c r="AN112" i="27"/>
  <c r="AR8" i="27"/>
  <c r="BJ8" i="27"/>
  <c r="M78" i="27"/>
  <c r="V52" i="27"/>
  <c r="BE52" i="27"/>
  <c r="Q78" i="27"/>
  <c r="BI52" i="27"/>
  <c r="BI78" i="27" s="1"/>
  <c r="B86" i="27"/>
  <c r="K60" i="27"/>
  <c r="K86" i="27" s="1"/>
  <c r="BP60" i="27"/>
  <c r="F86" i="27"/>
  <c r="BT60" i="27"/>
  <c r="AX60" i="27"/>
  <c r="J86" i="27"/>
  <c r="BX60" i="27"/>
  <c r="BB60" i="27"/>
  <c r="AT60" i="27"/>
  <c r="X112" i="28"/>
  <c r="X99" i="28"/>
  <c r="AG8" i="28"/>
  <c r="AB112" i="28"/>
  <c r="AB99" i="28"/>
  <c r="BT8" i="28"/>
  <c r="AF112" i="28"/>
  <c r="AF99" i="28"/>
  <c r="BB8" i="28"/>
  <c r="AT65" i="24"/>
  <c r="AX65" i="24"/>
  <c r="BP65" i="24"/>
  <c r="BT65" i="24"/>
  <c r="BT91" i="24" s="1"/>
  <c r="H111" i="24"/>
  <c r="Q111" i="24"/>
  <c r="B112" i="24"/>
  <c r="J112" i="24"/>
  <c r="S112" i="24"/>
  <c r="D113" i="24"/>
  <c r="M113" i="24"/>
  <c r="U113" i="24"/>
  <c r="F114" i="24"/>
  <c r="O114" i="24"/>
  <c r="H115" i="24"/>
  <c r="Q115" i="24"/>
  <c r="B116" i="24"/>
  <c r="AP116" i="24"/>
  <c r="E117" i="24"/>
  <c r="AA117" i="24"/>
  <c r="AO111" i="25"/>
  <c r="BV99" i="25"/>
  <c r="N99" i="25"/>
  <c r="N112" i="25"/>
  <c r="R99" i="25"/>
  <c r="R112" i="25"/>
  <c r="V8" i="25"/>
  <c r="AA99" i="25"/>
  <c r="AA112" i="25"/>
  <c r="AE99" i="25"/>
  <c r="AE112" i="25"/>
  <c r="AK99" i="25"/>
  <c r="AK112" i="25"/>
  <c r="AO99" i="25"/>
  <c r="AO112" i="25"/>
  <c r="BK8" i="25"/>
  <c r="C100" i="25"/>
  <c r="C113" i="25"/>
  <c r="G100" i="25"/>
  <c r="G113" i="25"/>
  <c r="K9" i="25"/>
  <c r="P100" i="25"/>
  <c r="P113" i="25"/>
  <c r="T100" i="25"/>
  <c r="T113" i="25"/>
  <c r="Z100" i="25"/>
  <c r="Z113" i="25"/>
  <c r="AD100" i="25"/>
  <c r="AD113" i="25"/>
  <c r="AI100" i="25"/>
  <c r="AI113" i="25"/>
  <c r="AR9" i="25"/>
  <c r="AM100" i="25"/>
  <c r="AM113" i="25"/>
  <c r="AQ100" i="25"/>
  <c r="AQ113" i="25"/>
  <c r="AZ9" i="25"/>
  <c r="BI9" i="25"/>
  <c r="BR9" i="25"/>
  <c r="B101" i="25"/>
  <c r="B114" i="25"/>
  <c r="K10" i="25"/>
  <c r="F101" i="25"/>
  <c r="F114" i="25"/>
  <c r="J101" i="25"/>
  <c r="J114" i="25"/>
  <c r="AX10" i="25"/>
  <c r="BP10" i="25"/>
  <c r="BX10" i="25"/>
  <c r="AZ103" i="25"/>
  <c r="BJ116" i="25"/>
  <c r="Y116" i="25"/>
  <c r="Y103" i="25"/>
  <c r="AC116" i="25"/>
  <c r="AC103" i="25"/>
  <c r="AJ103" i="25"/>
  <c r="AJ116" i="25"/>
  <c r="AN103" i="25"/>
  <c r="AN116" i="25"/>
  <c r="BV103" i="25"/>
  <c r="M117" i="25"/>
  <c r="M104" i="25"/>
  <c r="V13" i="25"/>
  <c r="Q117" i="25"/>
  <c r="Q104" i="25"/>
  <c r="Y104" i="25"/>
  <c r="Y117" i="25"/>
  <c r="AC104" i="25"/>
  <c r="AC117" i="25"/>
  <c r="BJ117" i="25"/>
  <c r="BJ104" i="25"/>
  <c r="Y14" i="25"/>
  <c r="AP118" i="25"/>
  <c r="AP105" i="25"/>
  <c r="E27" i="25"/>
  <c r="E79" i="25" s="1"/>
  <c r="E72" i="25"/>
  <c r="I27" i="25"/>
  <c r="I72" i="25"/>
  <c r="O27" i="25"/>
  <c r="O105" i="25" s="1"/>
  <c r="S27" i="25"/>
  <c r="X27" i="25"/>
  <c r="AB27" i="25"/>
  <c r="AF27" i="25"/>
  <c r="AF105" i="25" s="1"/>
  <c r="AW20" i="25"/>
  <c r="BW20" i="25"/>
  <c r="BS21" i="25"/>
  <c r="BS99" i="25" s="1"/>
  <c r="BW21" i="25"/>
  <c r="AR22" i="25"/>
  <c r="AR74" i="25" s="1"/>
  <c r="BJ22" i="25"/>
  <c r="K23" i="25"/>
  <c r="AR23" i="25"/>
  <c r="AY23" i="25"/>
  <c r="BH23" i="25"/>
  <c r="BH75" i="25" s="1"/>
  <c r="BQ23" i="25"/>
  <c r="BQ27" i="25" s="1"/>
  <c r="AG24" i="25"/>
  <c r="AW24" i="25"/>
  <c r="BW24" i="25"/>
  <c r="AW25" i="25"/>
  <c r="BA25" i="25"/>
  <c r="BA103" i="25" s="1"/>
  <c r="BN26" i="25"/>
  <c r="B40" i="25"/>
  <c r="K33" i="25"/>
  <c r="F40" i="25"/>
  <c r="F85" i="25"/>
  <c r="J40" i="25"/>
  <c r="J92" i="25" s="1"/>
  <c r="J85" i="25"/>
  <c r="P40" i="25"/>
  <c r="T40" i="25"/>
  <c r="T118" i="25" s="1"/>
  <c r="AX33" i="25"/>
  <c r="BP33" i="25"/>
  <c r="BX33" i="25"/>
  <c r="BS34" i="25"/>
  <c r="BS112" i="25" s="1"/>
  <c r="BW34" i="25"/>
  <c r="V35" i="25"/>
  <c r="BK35" i="25"/>
  <c r="BK113" i="25" s="1"/>
  <c r="K36" i="25"/>
  <c r="AZ36" i="25"/>
  <c r="BR36" i="25"/>
  <c r="BR40" i="25" s="1"/>
  <c r="K37" i="25"/>
  <c r="BP37" i="25"/>
  <c r="AT37" i="25"/>
  <c r="BT37" i="25"/>
  <c r="AX37" i="25"/>
  <c r="BX37" i="25"/>
  <c r="BB37" i="25"/>
  <c r="BN39" i="25"/>
  <c r="B72" i="25"/>
  <c r="B53" i="25"/>
  <c r="K46" i="25"/>
  <c r="F72" i="25"/>
  <c r="F53" i="25"/>
  <c r="F79" i="25" s="1"/>
  <c r="J72" i="25"/>
  <c r="J53" i="25"/>
  <c r="J79" i="25" s="1"/>
  <c r="Z79" i="25"/>
  <c r="AD79" i="25"/>
  <c r="AT46" i="25"/>
  <c r="K47" i="25"/>
  <c r="K73" i="25" s="1"/>
  <c r="BL73" i="25"/>
  <c r="V48" i="25"/>
  <c r="BU75" i="25"/>
  <c r="M75" i="25"/>
  <c r="V49" i="25"/>
  <c r="BJ76" i="25"/>
  <c r="X76" i="25"/>
  <c r="AG50" i="25"/>
  <c r="AG76" i="25" s="1"/>
  <c r="D77" i="25"/>
  <c r="BR51" i="25"/>
  <c r="BR77" i="25" s="1"/>
  <c r="H77" i="25"/>
  <c r="BV51" i="25"/>
  <c r="BV77" i="25" s="1"/>
  <c r="AZ51" i="25"/>
  <c r="AZ77" i="25" s="1"/>
  <c r="BR78" i="25"/>
  <c r="BG78" i="25"/>
  <c r="E66" i="25"/>
  <c r="E92" i="25" s="1"/>
  <c r="I66" i="25"/>
  <c r="I92" i="25" s="1"/>
  <c r="N92" i="25"/>
  <c r="BI86" i="25"/>
  <c r="BM86" i="25"/>
  <c r="AR60" i="25"/>
  <c r="BJ60" i="25"/>
  <c r="BJ86" i="25" s="1"/>
  <c r="BT87" i="25"/>
  <c r="BX87" i="25"/>
  <c r="BK87" i="25"/>
  <c r="AG61" i="25"/>
  <c r="BU61" i="25"/>
  <c r="BV88" i="25"/>
  <c r="V62" i="25"/>
  <c r="AW62" i="25"/>
  <c r="K63" i="25"/>
  <c r="K89" i="25" s="1"/>
  <c r="AR89" i="25"/>
  <c r="BH63" i="25"/>
  <c r="BH89" i="25" s="1"/>
  <c r="E90" i="25"/>
  <c r="BS64" i="25"/>
  <c r="BS90" i="25" s="1"/>
  <c r="I90" i="25"/>
  <c r="BW64" i="25"/>
  <c r="BW90" i="25" s="1"/>
  <c r="BL90" i="25"/>
  <c r="AA90" i="25"/>
  <c r="B91" i="25"/>
  <c r="K65" i="25"/>
  <c r="K91" i="25" s="1"/>
  <c r="AD91" i="25"/>
  <c r="AT65" i="25"/>
  <c r="BP65" i="25"/>
  <c r="O73" i="25"/>
  <c r="H74" i="25"/>
  <c r="Z77" i="25"/>
  <c r="E85" i="25"/>
  <c r="I87" i="25"/>
  <c r="AE98" i="25"/>
  <c r="Y99" i="25"/>
  <c r="R100" i="25"/>
  <c r="E102" i="25"/>
  <c r="AK103" i="25"/>
  <c r="B111" i="25"/>
  <c r="J115" i="25"/>
  <c r="BG111" i="26"/>
  <c r="BT113" i="26"/>
  <c r="BT100" i="26"/>
  <c r="BK115" i="26"/>
  <c r="BK102" i="26"/>
  <c r="BP115" i="26"/>
  <c r="BP102" i="26"/>
  <c r="AV116" i="26"/>
  <c r="E104" i="26"/>
  <c r="E117" i="26"/>
  <c r="BS13" i="26"/>
  <c r="AW13" i="26"/>
  <c r="K13" i="26"/>
  <c r="P117" i="26"/>
  <c r="P104" i="26"/>
  <c r="BH13" i="26"/>
  <c r="V13" i="26"/>
  <c r="AA104" i="26"/>
  <c r="AA117" i="26"/>
  <c r="AG13" i="26"/>
  <c r="AL117" i="26"/>
  <c r="AL104" i="26"/>
  <c r="AR13" i="26"/>
  <c r="C27" i="26"/>
  <c r="C72" i="26"/>
  <c r="AU20" i="26"/>
  <c r="G27" i="26"/>
  <c r="G72" i="26"/>
  <c r="BU20" i="26"/>
  <c r="K20" i="26"/>
  <c r="P27" i="26"/>
  <c r="P105" i="26" s="1"/>
  <c r="P72" i="26"/>
  <c r="T27" i="26"/>
  <c r="T105" i="26" s="1"/>
  <c r="T72" i="26"/>
  <c r="T98" i="26"/>
  <c r="BL20" i="26"/>
  <c r="BL27" i="26" s="1"/>
  <c r="Z27" i="26"/>
  <c r="AD27" i="26"/>
  <c r="BR23" i="26"/>
  <c r="BF23" i="26"/>
  <c r="BF27" i="26" s="1"/>
  <c r="BI26" i="26"/>
  <c r="E86" i="26"/>
  <c r="AW34" i="26"/>
  <c r="AI74" i="26"/>
  <c r="AR48" i="26"/>
  <c r="BE48" i="26"/>
  <c r="AQ74" i="26"/>
  <c r="BM48" i="26"/>
  <c r="BM74" i="26" s="1"/>
  <c r="K76" i="26"/>
  <c r="Z76" i="26"/>
  <c r="BR50" i="26"/>
  <c r="BR76" i="26" s="1"/>
  <c r="AD76" i="26"/>
  <c r="AZ50" i="26"/>
  <c r="AV50" i="26"/>
  <c r="BL77" i="26"/>
  <c r="AG78" i="26"/>
  <c r="AJ85" i="26"/>
  <c r="AJ66" i="26"/>
  <c r="AJ92" i="26" s="1"/>
  <c r="AN85" i="26"/>
  <c r="AN66" i="26"/>
  <c r="AN92" i="26" s="1"/>
  <c r="AR59" i="26"/>
  <c r="D91" i="26"/>
  <c r="K65" i="26"/>
  <c r="K91" i="26" s="1"/>
  <c r="BR65" i="26"/>
  <c r="BR91" i="26" s="1"/>
  <c r="AV65" i="26"/>
  <c r="H91" i="26"/>
  <c r="BV65" i="26"/>
  <c r="BV91" i="26" s="1"/>
  <c r="AZ65" i="26"/>
  <c r="H66" i="26"/>
  <c r="H92" i="26" s="1"/>
  <c r="I86" i="26"/>
  <c r="BI104" i="27"/>
  <c r="AV7" i="24"/>
  <c r="AZ7" i="24"/>
  <c r="BE7" i="24"/>
  <c r="BM7" i="24"/>
  <c r="BR7" i="24"/>
  <c r="AT8" i="24"/>
  <c r="AX8" i="24"/>
  <c r="BB8" i="24"/>
  <c r="BG8" i="24"/>
  <c r="BT8" i="24"/>
  <c r="AV9" i="24"/>
  <c r="AZ9" i="24"/>
  <c r="BI9" i="24"/>
  <c r="BV9" i="24"/>
  <c r="AT10" i="24"/>
  <c r="AX10" i="24"/>
  <c r="BB10" i="24"/>
  <c r="BK10" i="24"/>
  <c r="BP10" i="24"/>
  <c r="BX10" i="24"/>
  <c r="AV11" i="24"/>
  <c r="AZ11" i="24"/>
  <c r="BE11" i="24"/>
  <c r="BM11" i="24"/>
  <c r="BR11" i="24"/>
  <c r="K12" i="24"/>
  <c r="AX12" i="24"/>
  <c r="BH12" i="24"/>
  <c r="BL12" i="24"/>
  <c r="BR12" i="24"/>
  <c r="BV12" i="24"/>
  <c r="AU13" i="24"/>
  <c r="AY13" i="24"/>
  <c r="BF13" i="24"/>
  <c r="BJ13" i="24"/>
  <c r="BQ13" i="24"/>
  <c r="BU13" i="24"/>
  <c r="AW20" i="24"/>
  <c r="AW98" i="24" s="1"/>
  <c r="BA20" i="24"/>
  <c r="AU21" i="24"/>
  <c r="AU99" i="24" s="1"/>
  <c r="AY21" i="24"/>
  <c r="AY99" i="24" s="1"/>
  <c r="AW22" i="24"/>
  <c r="AW100" i="24" s="1"/>
  <c r="BA22" i="24"/>
  <c r="AU23" i="24"/>
  <c r="AU101" i="24" s="1"/>
  <c r="AY23" i="24"/>
  <c r="AY101" i="24" s="1"/>
  <c r="AW24" i="24"/>
  <c r="AW102" i="24" s="1"/>
  <c r="BA24" i="24"/>
  <c r="V25" i="24"/>
  <c r="AV26" i="24"/>
  <c r="AV104" i="24" s="1"/>
  <c r="AZ26" i="24"/>
  <c r="AZ104" i="24" s="1"/>
  <c r="AT33" i="24"/>
  <c r="AX33" i="24"/>
  <c r="BB33" i="24"/>
  <c r="AV34" i="24"/>
  <c r="AZ34" i="24"/>
  <c r="AT35" i="24"/>
  <c r="AX35" i="24"/>
  <c r="BB35" i="24"/>
  <c r="AV36" i="24"/>
  <c r="AZ36" i="24"/>
  <c r="AT37" i="24"/>
  <c r="AX37" i="24"/>
  <c r="BB37" i="24"/>
  <c r="AW39" i="24"/>
  <c r="AU46" i="24"/>
  <c r="AY46" i="24"/>
  <c r="AW47" i="24"/>
  <c r="AW73" i="24" s="1"/>
  <c r="BA47" i="24"/>
  <c r="BA73" i="24" s="1"/>
  <c r="AU48" i="24"/>
  <c r="AU74" i="24" s="1"/>
  <c r="AY48" i="24"/>
  <c r="AY74" i="24" s="1"/>
  <c r="AW49" i="24"/>
  <c r="AW75" i="24" s="1"/>
  <c r="BA49" i="24"/>
  <c r="BA75" i="24" s="1"/>
  <c r="AU50" i="24"/>
  <c r="AU76" i="24" s="1"/>
  <c r="AY50" i="24"/>
  <c r="AY76" i="24" s="1"/>
  <c r="BQ51" i="24"/>
  <c r="BQ77" i="24" s="1"/>
  <c r="BU51" i="24"/>
  <c r="AT52" i="24"/>
  <c r="AX52" i="24"/>
  <c r="AX78" i="24" s="1"/>
  <c r="AV59" i="24"/>
  <c r="AZ59" i="24"/>
  <c r="AT60" i="24"/>
  <c r="AX60" i="24"/>
  <c r="AX86" i="24" s="1"/>
  <c r="BB60" i="24"/>
  <c r="BB86" i="24" s="1"/>
  <c r="AV61" i="24"/>
  <c r="AZ61" i="24"/>
  <c r="AT62" i="24"/>
  <c r="AX62" i="24"/>
  <c r="AX88" i="24" s="1"/>
  <c r="BB62" i="24"/>
  <c r="AV63" i="24"/>
  <c r="AZ63" i="24"/>
  <c r="AZ89" i="24" s="1"/>
  <c r="K64" i="24"/>
  <c r="K90" i="24" s="1"/>
  <c r="BR64" i="24"/>
  <c r="BR90" i="24" s="1"/>
  <c r="BV64" i="24"/>
  <c r="BV90" i="24" s="1"/>
  <c r="AU65" i="24"/>
  <c r="AU91" i="24" s="1"/>
  <c r="AY65" i="24"/>
  <c r="AY91" i="24" s="1"/>
  <c r="Z103" i="24"/>
  <c r="AJ103" i="24"/>
  <c r="G104" i="24"/>
  <c r="AC104" i="24"/>
  <c r="AB116" i="24"/>
  <c r="BT7" i="25"/>
  <c r="BG111" i="25"/>
  <c r="Y98" i="25"/>
  <c r="Y111" i="25"/>
  <c r="AC98" i="25"/>
  <c r="AC111" i="25"/>
  <c r="AG7" i="25"/>
  <c r="AL98" i="25"/>
  <c r="AL111" i="25"/>
  <c r="AP98" i="25"/>
  <c r="AP111" i="25"/>
  <c r="E99" i="25"/>
  <c r="E112" i="25"/>
  <c r="I99" i="25"/>
  <c r="I112" i="25"/>
  <c r="O99" i="25"/>
  <c r="O112" i="25"/>
  <c r="S99" i="25"/>
  <c r="S112" i="25"/>
  <c r="X99" i="25"/>
  <c r="X112" i="25"/>
  <c r="AG8" i="25"/>
  <c r="AB99" i="25"/>
  <c r="AB112" i="25"/>
  <c r="AF99" i="25"/>
  <c r="AF112" i="25"/>
  <c r="AW8" i="25"/>
  <c r="BF8" i="25"/>
  <c r="BW8" i="25"/>
  <c r="D100" i="25"/>
  <c r="D113" i="25"/>
  <c r="H100" i="25"/>
  <c r="H113" i="25"/>
  <c r="M100" i="25"/>
  <c r="M113" i="25"/>
  <c r="V9" i="25"/>
  <c r="Q100" i="25"/>
  <c r="Q113" i="25"/>
  <c r="U100" i="25"/>
  <c r="U113" i="25"/>
  <c r="AU9" i="25"/>
  <c r="BL9" i="25"/>
  <c r="BU9" i="25"/>
  <c r="BE114" i="25"/>
  <c r="BM114" i="25"/>
  <c r="BM101" i="25"/>
  <c r="AD114" i="25"/>
  <c r="AJ101" i="25"/>
  <c r="AJ114" i="25"/>
  <c r="AN101" i="25"/>
  <c r="AN114" i="25"/>
  <c r="AR10" i="25"/>
  <c r="BT11" i="25"/>
  <c r="BG115" i="25"/>
  <c r="BG102" i="25"/>
  <c r="Y102" i="25"/>
  <c r="Y115" i="25"/>
  <c r="AC102" i="25"/>
  <c r="AC115" i="25"/>
  <c r="AG11" i="25"/>
  <c r="AL102" i="25"/>
  <c r="AL115" i="25"/>
  <c r="AP102" i="25"/>
  <c r="AP115" i="25"/>
  <c r="E103" i="25"/>
  <c r="BS12" i="25"/>
  <c r="E116" i="25"/>
  <c r="I103" i="25"/>
  <c r="I116" i="25"/>
  <c r="BW12" i="25"/>
  <c r="O116" i="25"/>
  <c r="O103" i="25"/>
  <c r="S116" i="25"/>
  <c r="S103" i="25"/>
  <c r="Z103" i="25"/>
  <c r="Z116" i="25"/>
  <c r="AD103" i="25"/>
  <c r="AD116" i="25"/>
  <c r="AW12" i="25"/>
  <c r="BG12" i="25"/>
  <c r="BQ12" i="25"/>
  <c r="B104" i="25"/>
  <c r="K13" i="25"/>
  <c r="B117" i="25"/>
  <c r="N117" i="25"/>
  <c r="N104" i="25"/>
  <c r="R117" i="25"/>
  <c r="R104" i="25"/>
  <c r="AT13" i="25"/>
  <c r="BE13" i="25"/>
  <c r="BP13" i="25"/>
  <c r="S14" i="25"/>
  <c r="AB14" i="25"/>
  <c r="AK14" i="25"/>
  <c r="BP21" i="25"/>
  <c r="V22" i="25"/>
  <c r="BE22" i="25"/>
  <c r="BN22" i="25" s="1"/>
  <c r="BR23" i="25"/>
  <c r="BR75" i="25" s="1"/>
  <c r="BV23" i="25"/>
  <c r="V23" i="25"/>
  <c r="K24" i="25"/>
  <c r="BT24" i="25"/>
  <c r="BX24" i="25"/>
  <c r="BP25" i="25"/>
  <c r="BT25" i="25"/>
  <c r="K25" i="25"/>
  <c r="AX25" i="25"/>
  <c r="AX77" i="25" s="1"/>
  <c r="AC27" i="25"/>
  <c r="AC105" i="25" s="1"/>
  <c r="AL27" i="25"/>
  <c r="AL105" i="25" s="1"/>
  <c r="C40" i="25"/>
  <c r="G40" i="25"/>
  <c r="AR33" i="25"/>
  <c r="BP34" i="25"/>
  <c r="BP112" i="25" s="1"/>
  <c r="BT34" i="25"/>
  <c r="BX34" i="25"/>
  <c r="BX112" i="25" s="1"/>
  <c r="AG35" i="25"/>
  <c r="V36" i="25"/>
  <c r="BU36" i="25"/>
  <c r="BQ37" i="25"/>
  <c r="BU37" i="25"/>
  <c r="V38" i="25"/>
  <c r="BI38" i="25"/>
  <c r="BI40" i="25" s="1"/>
  <c r="Z91" i="25"/>
  <c r="AG39" i="25"/>
  <c r="AV39" i="25"/>
  <c r="M40" i="25"/>
  <c r="M53" i="25"/>
  <c r="Q53" i="25"/>
  <c r="Q79" i="25" s="1"/>
  <c r="U53" i="25"/>
  <c r="U79" i="25" s="1"/>
  <c r="AK72" i="25"/>
  <c r="AK53" i="25"/>
  <c r="AO72" i="25"/>
  <c r="AO53" i="25"/>
  <c r="AO79" i="25" s="1"/>
  <c r="AX46" i="25"/>
  <c r="BP46" i="25"/>
  <c r="BQ73" i="25"/>
  <c r="BU73" i="25"/>
  <c r="M73" i="25"/>
  <c r="V47" i="25"/>
  <c r="V73" i="25" s="1"/>
  <c r="BR48" i="25"/>
  <c r="BR74" i="25" s="1"/>
  <c r="BV48" i="25"/>
  <c r="BV74" i="25" s="1"/>
  <c r="BF74" i="25"/>
  <c r="BJ74" i="25"/>
  <c r="X74" i="25"/>
  <c r="AG48" i="25"/>
  <c r="AG74" i="25" s="1"/>
  <c r="BB48" i="25"/>
  <c r="BT48" i="25"/>
  <c r="AG75" i="25"/>
  <c r="BE49" i="25"/>
  <c r="BV49" i="25"/>
  <c r="BV75" i="25" s="1"/>
  <c r="BS76" i="25"/>
  <c r="BW76" i="25"/>
  <c r="AR76" i="25"/>
  <c r="BG50" i="25"/>
  <c r="BG76" i="25" s="1"/>
  <c r="BH51" i="25"/>
  <c r="BH77" i="25" s="1"/>
  <c r="BL51" i="25"/>
  <c r="BL77" i="25" s="1"/>
  <c r="BF77" i="25"/>
  <c r="K52" i="25"/>
  <c r="V52" i="25"/>
  <c r="AG52" i="25"/>
  <c r="AG78" i="25" s="1"/>
  <c r="AR52" i="25"/>
  <c r="AR78" i="25" s="1"/>
  <c r="I79" i="25"/>
  <c r="AA53" i="25"/>
  <c r="BT85" i="25"/>
  <c r="BX85" i="25"/>
  <c r="BK85" i="25"/>
  <c r="Y85" i="25"/>
  <c r="Y66" i="25"/>
  <c r="Y92" i="25" s="1"/>
  <c r="AC85" i="25"/>
  <c r="AC66" i="25"/>
  <c r="AC92" i="25" s="1"/>
  <c r="AG59" i="25"/>
  <c r="AL85" i="25"/>
  <c r="AL66" i="25"/>
  <c r="AL92" i="25" s="1"/>
  <c r="AP85" i="25"/>
  <c r="AP66" i="25"/>
  <c r="AP92" i="25" s="1"/>
  <c r="BR86" i="25"/>
  <c r="BV86" i="25"/>
  <c r="V60" i="25"/>
  <c r="V86" i="25" s="1"/>
  <c r="K61" i="25"/>
  <c r="K87" i="25" s="1"/>
  <c r="BH61" i="25"/>
  <c r="BH87" i="25" s="1"/>
  <c r="BA62" i="25"/>
  <c r="BS62" i="25"/>
  <c r="BS88" i="25" s="1"/>
  <c r="BV89" i="25"/>
  <c r="AE89" i="25"/>
  <c r="AU63" i="25"/>
  <c r="AU89" i="25" s="1"/>
  <c r="BL63" i="25"/>
  <c r="BL89" i="25" s="1"/>
  <c r="BP90" i="25"/>
  <c r="BT90" i="25"/>
  <c r="BE90" i="25"/>
  <c r="Q90" i="25"/>
  <c r="AR64" i="25"/>
  <c r="AR90" i="25" s="1"/>
  <c r="BK64" i="25"/>
  <c r="BK90" i="25" s="1"/>
  <c r="BG91" i="25"/>
  <c r="S91" i="25"/>
  <c r="AI91" i="25"/>
  <c r="AR65" i="25"/>
  <c r="AR91" i="25" s="1"/>
  <c r="AX65" i="25"/>
  <c r="BT65" i="25"/>
  <c r="BT91" i="25" s="1"/>
  <c r="O66" i="25"/>
  <c r="AF92" i="25"/>
  <c r="I85" i="25"/>
  <c r="E98" i="25"/>
  <c r="AA100" i="25"/>
  <c r="T101" i="25"/>
  <c r="H104" i="25"/>
  <c r="J111" i="25"/>
  <c r="D112" i="25"/>
  <c r="BV112" i="25"/>
  <c r="AF113" i="25"/>
  <c r="S115" i="25"/>
  <c r="AB117" i="25"/>
  <c r="E14" i="26"/>
  <c r="BK111" i="26"/>
  <c r="BK98" i="26"/>
  <c r="BI112" i="26"/>
  <c r="BE112" i="26"/>
  <c r="BE99" i="26"/>
  <c r="AT100" i="26"/>
  <c r="AI114" i="26"/>
  <c r="AI101" i="26"/>
  <c r="AR10" i="26"/>
  <c r="AM114" i="26"/>
  <c r="AM101" i="26"/>
  <c r="AM14" i="26"/>
  <c r="AQ114" i="26"/>
  <c r="AQ101" i="26"/>
  <c r="B115" i="26"/>
  <c r="K11" i="26"/>
  <c r="B102" i="26"/>
  <c r="AT11" i="26"/>
  <c r="F115" i="26"/>
  <c r="BT11" i="26"/>
  <c r="F102" i="26"/>
  <c r="J115" i="26"/>
  <c r="J102" i="26"/>
  <c r="BB11" i="26"/>
  <c r="AX11" i="26"/>
  <c r="AZ116" i="26"/>
  <c r="AZ103" i="26"/>
  <c r="AY20" i="26"/>
  <c r="BQ20" i="26"/>
  <c r="BW21" i="26"/>
  <c r="BW99" i="26" s="1"/>
  <c r="BK22" i="26"/>
  <c r="BK74" i="26" s="1"/>
  <c r="BP26" i="26"/>
  <c r="K26" i="26"/>
  <c r="F78" i="26"/>
  <c r="BT26" i="26"/>
  <c r="BT78" i="26" s="1"/>
  <c r="F104" i="26"/>
  <c r="AX26" i="26"/>
  <c r="AT26" i="26"/>
  <c r="BA34" i="26"/>
  <c r="AC90" i="26"/>
  <c r="BU38" i="26"/>
  <c r="AG39" i="26"/>
  <c r="X40" i="26"/>
  <c r="AX39" i="26"/>
  <c r="AB40" i="26"/>
  <c r="BI48" i="26"/>
  <c r="BI74" i="26" s="1"/>
  <c r="BS78" i="26"/>
  <c r="C92" i="26"/>
  <c r="BE85" i="26"/>
  <c r="BI85" i="26"/>
  <c r="BJ59" i="26"/>
  <c r="AG60" i="26"/>
  <c r="AG86" i="26" s="1"/>
  <c r="C88" i="26"/>
  <c r="BQ62" i="26"/>
  <c r="AU62" i="26"/>
  <c r="AU88" i="26" s="1"/>
  <c r="G88" i="26"/>
  <c r="BU62" i="26"/>
  <c r="BU88" i="26" s="1"/>
  <c r="AY62" i="26"/>
  <c r="K62" i="26"/>
  <c r="K88" i="26" s="1"/>
  <c r="T88" i="26"/>
  <c r="BL62" i="26"/>
  <c r="BL88" i="26" s="1"/>
  <c r="BH62" i="26"/>
  <c r="BH88" i="26" s="1"/>
  <c r="AB91" i="26"/>
  <c r="T111" i="26"/>
  <c r="AI116" i="27"/>
  <c r="AI103" i="27"/>
  <c r="AM116" i="27"/>
  <c r="AM103" i="27"/>
  <c r="AR12" i="27"/>
  <c r="AT23" i="27"/>
  <c r="K23" i="27"/>
  <c r="BP23" i="27"/>
  <c r="B101" i="27"/>
  <c r="BT23" i="27"/>
  <c r="AX23" i="27"/>
  <c r="BX23" i="27"/>
  <c r="AV38" i="25"/>
  <c r="BC38" i="25" s="1"/>
  <c r="AZ38" i="25"/>
  <c r="AZ116" i="25" s="1"/>
  <c r="AW39" i="25"/>
  <c r="AU46" i="25"/>
  <c r="AY46" i="25"/>
  <c r="BH46" i="25"/>
  <c r="BL46" i="25"/>
  <c r="BQ46" i="25"/>
  <c r="BU46" i="25"/>
  <c r="AW47" i="25"/>
  <c r="BA47" i="25"/>
  <c r="BF47" i="25"/>
  <c r="BF73" i="25" s="1"/>
  <c r="BJ47" i="25"/>
  <c r="BJ73" i="25" s="1"/>
  <c r="BS47" i="25"/>
  <c r="BW47" i="25"/>
  <c r="AU48" i="25"/>
  <c r="AY48" i="25"/>
  <c r="BH48" i="25"/>
  <c r="BH74" i="25" s="1"/>
  <c r="BL48" i="25"/>
  <c r="BL74" i="25" s="1"/>
  <c r="BQ48" i="25"/>
  <c r="BQ74" i="25" s="1"/>
  <c r="BU48" i="25"/>
  <c r="BU74" i="25" s="1"/>
  <c r="AW49" i="25"/>
  <c r="BA49" i="25"/>
  <c r="BF49" i="25"/>
  <c r="BF75" i="25" s="1"/>
  <c r="BJ49" i="25"/>
  <c r="BJ75" i="25" s="1"/>
  <c r="BS49" i="25"/>
  <c r="BS75" i="25" s="1"/>
  <c r="BW49" i="25"/>
  <c r="BW75" i="25" s="1"/>
  <c r="AU50" i="25"/>
  <c r="AY50" i="25"/>
  <c r="BH50" i="25"/>
  <c r="BH76" i="25" s="1"/>
  <c r="BL50" i="25"/>
  <c r="BL76" i="25" s="1"/>
  <c r="BQ50" i="25"/>
  <c r="BQ76" i="25" s="1"/>
  <c r="BU50" i="25"/>
  <c r="AR51" i="25"/>
  <c r="AR77" i="25" s="1"/>
  <c r="AW51" i="25"/>
  <c r="AW77" i="25" s="1"/>
  <c r="BA51" i="25"/>
  <c r="BA77" i="25" s="1"/>
  <c r="BG51" i="25"/>
  <c r="BG77" i="25" s="1"/>
  <c r="BK51" i="25"/>
  <c r="BK77" i="25" s="1"/>
  <c r="AT52" i="25"/>
  <c r="AX52" i="25"/>
  <c r="BE52" i="25"/>
  <c r="BI52" i="25"/>
  <c r="BI78" i="25" s="1"/>
  <c r="BP52" i="25"/>
  <c r="BT52" i="25"/>
  <c r="BT78" i="25" s="1"/>
  <c r="AV59" i="25"/>
  <c r="AZ59" i="25"/>
  <c r="BE59" i="25"/>
  <c r="BI59" i="25"/>
  <c r="BM59" i="25"/>
  <c r="BR59" i="25"/>
  <c r="BV59" i="25"/>
  <c r="AT60" i="25"/>
  <c r="AX60" i="25"/>
  <c r="BB60" i="25"/>
  <c r="BG60" i="25"/>
  <c r="BG86" i="25" s="1"/>
  <c r="BK60" i="25"/>
  <c r="BP60" i="25"/>
  <c r="BT60" i="25"/>
  <c r="BX60" i="25"/>
  <c r="BX86" i="25" s="1"/>
  <c r="AV61" i="25"/>
  <c r="AZ61" i="25"/>
  <c r="BE61" i="25"/>
  <c r="BI61" i="25"/>
  <c r="BI87" i="25" s="1"/>
  <c r="BM61" i="25"/>
  <c r="BM87" i="25" s="1"/>
  <c r="BR61" i="25"/>
  <c r="BR87" i="25" s="1"/>
  <c r="BV61" i="25"/>
  <c r="BV87" i="25" s="1"/>
  <c r="AT62" i="25"/>
  <c r="AX62" i="25"/>
  <c r="BB62" i="25"/>
  <c r="BG62" i="25"/>
  <c r="BG88" i="25" s="1"/>
  <c r="BK62" i="25"/>
  <c r="BK88" i="25" s="1"/>
  <c r="BP62" i="25"/>
  <c r="BT62" i="25"/>
  <c r="BT88" i="25" s="1"/>
  <c r="BX62" i="25"/>
  <c r="BX88" i="25" s="1"/>
  <c r="AV63" i="25"/>
  <c r="AV89" i="25" s="1"/>
  <c r="AZ63" i="25"/>
  <c r="BE63" i="25"/>
  <c r="BM63" i="25"/>
  <c r="BM89" i="25" s="1"/>
  <c r="BR63" i="25"/>
  <c r="BR89" i="25" s="1"/>
  <c r="K64" i="25"/>
  <c r="AT64" i="25"/>
  <c r="AX64" i="25"/>
  <c r="AX90" i="25" s="1"/>
  <c r="BH64" i="25"/>
  <c r="BH90" i="25" s="1"/>
  <c r="AU65" i="25"/>
  <c r="AY65" i="25"/>
  <c r="BJ65" i="25"/>
  <c r="BJ91" i="25" s="1"/>
  <c r="BU65" i="25"/>
  <c r="BU91" i="25" s="1"/>
  <c r="F98" i="25"/>
  <c r="O98" i="25"/>
  <c r="X98" i="25"/>
  <c r="AF98" i="25"/>
  <c r="AO98" i="25"/>
  <c r="H99" i="25"/>
  <c r="Q99" i="25"/>
  <c r="Z99" i="25"/>
  <c r="AI99" i="25"/>
  <c r="AQ99" i="25"/>
  <c r="B100" i="25"/>
  <c r="J100" i="25"/>
  <c r="S100" i="25"/>
  <c r="AB100" i="25"/>
  <c r="AK100" i="25"/>
  <c r="D101" i="25"/>
  <c r="M101" i="25"/>
  <c r="U101" i="25"/>
  <c r="AD101" i="25"/>
  <c r="AM101" i="25"/>
  <c r="F102" i="25"/>
  <c r="O102" i="25"/>
  <c r="X102" i="25"/>
  <c r="AF102" i="25"/>
  <c r="AO102" i="25"/>
  <c r="H103" i="25"/>
  <c r="R103" i="25"/>
  <c r="M116" i="25"/>
  <c r="O117" i="25"/>
  <c r="AK117" i="25"/>
  <c r="C14" i="26"/>
  <c r="G111" i="26"/>
  <c r="AJ98" i="26"/>
  <c r="AJ111" i="26"/>
  <c r="AN98" i="26"/>
  <c r="AN111" i="26"/>
  <c r="AR7" i="26"/>
  <c r="BJ7" i="26"/>
  <c r="BX99" i="26"/>
  <c r="BG112" i="26"/>
  <c r="BG99" i="26"/>
  <c r="BK99" i="26"/>
  <c r="AC99" i="26"/>
  <c r="AC112" i="26"/>
  <c r="AG8" i="26"/>
  <c r="AL99" i="26"/>
  <c r="AL112" i="26"/>
  <c r="AY8" i="26"/>
  <c r="BH8" i="26"/>
  <c r="BQ8" i="26"/>
  <c r="E100" i="26"/>
  <c r="E113" i="26"/>
  <c r="I100" i="26"/>
  <c r="I113" i="26"/>
  <c r="O113" i="26"/>
  <c r="O100" i="26"/>
  <c r="X113" i="26"/>
  <c r="X100" i="26"/>
  <c r="AG9" i="26"/>
  <c r="AB113" i="26"/>
  <c r="AB100" i="26"/>
  <c r="AF113" i="26"/>
  <c r="AF100" i="26"/>
  <c r="AW9" i="26"/>
  <c r="BW9" i="26"/>
  <c r="D114" i="26"/>
  <c r="D101" i="26"/>
  <c r="H114" i="26"/>
  <c r="H101" i="26"/>
  <c r="M114" i="26"/>
  <c r="V10" i="26"/>
  <c r="Q114" i="26"/>
  <c r="Q101" i="26"/>
  <c r="U114" i="26"/>
  <c r="U101" i="26"/>
  <c r="G102" i="26"/>
  <c r="BI102" i="26"/>
  <c r="BI115" i="26"/>
  <c r="AJ102" i="26"/>
  <c r="AJ115" i="26"/>
  <c r="AR11" i="26"/>
  <c r="BJ11" i="26"/>
  <c r="BS115" i="26"/>
  <c r="AT103" i="26"/>
  <c r="M116" i="26"/>
  <c r="M103" i="26"/>
  <c r="Q116" i="26"/>
  <c r="Q103" i="26"/>
  <c r="V12" i="26"/>
  <c r="AA116" i="26"/>
  <c r="AA103" i="26"/>
  <c r="AE116" i="26"/>
  <c r="AE103" i="26"/>
  <c r="AK103" i="26"/>
  <c r="AK116" i="26"/>
  <c r="AY103" i="26"/>
  <c r="AY116" i="26"/>
  <c r="BI12" i="26"/>
  <c r="BS12" i="26"/>
  <c r="B104" i="26"/>
  <c r="M104" i="26"/>
  <c r="X104" i="26"/>
  <c r="AI104" i="26"/>
  <c r="BG117" i="26"/>
  <c r="BG104" i="26"/>
  <c r="D14" i="26"/>
  <c r="M14" i="26"/>
  <c r="U14" i="26"/>
  <c r="M27" i="26"/>
  <c r="Q27" i="26"/>
  <c r="U27" i="26"/>
  <c r="K21" i="26"/>
  <c r="BI21" i="26"/>
  <c r="BI73" i="26" s="1"/>
  <c r="AX22" i="26"/>
  <c r="BG22" i="26"/>
  <c r="BG74" i="26" s="1"/>
  <c r="BP22" i="26"/>
  <c r="BX22" i="26"/>
  <c r="AV23" i="26"/>
  <c r="BV23" i="26"/>
  <c r="V24" i="26"/>
  <c r="AG25" i="26"/>
  <c r="AG77" i="26" s="1"/>
  <c r="R27" i="26"/>
  <c r="K34" i="26"/>
  <c r="AR36" i="26"/>
  <c r="AG37" i="26"/>
  <c r="BI39" i="26"/>
  <c r="BN39" i="26" s="1"/>
  <c r="O53" i="26"/>
  <c r="S53" i="26"/>
  <c r="AI72" i="26"/>
  <c r="AI53" i="26"/>
  <c r="AR46" i="26"/>
  <c r="AM72" i="26"/>
  <c r="AM53" i="26"/>
  <c r="AM79" i="26" s="1"/>
  <c r="AQ72" i="26"/>
  <c r="AQ53" i="26"/>
  <c r="AQ79" i="26" s="1"/>
  <c r="BI46" i="26"/>
  <c r="B73" i="26"/>
  <c r="K47" i="26"/>
  <c r="AT47" i="26"/>
  <c r="BT48" i="26"/>
  <c r="BT74" i="26" s="1"/>
  <c r="BX48" i="26"/>
  <c r="BL74" i="26"/>
  <c r="AV48" i="26"/>
  <c r="BQ76" i="26"/>
  <c r="BU76" i="26"/>
  <c r="M76" i="26"/>
  <c r="V50" i="26"/>
  <c r="AX77" i="26"/>
  <c r="BF52" i="26"/>
  <c r="BF78" i="26" s="1"/>
  <c r="T79" i="26"/>
  <c r="N85" i="26"/>
  <c r="N66" i="26"/>
  <c r="N92" i="26" s="1"/>
  <c r="R85" i="26"/>
  <c r="R66" i="26"/>
  <c r="V59" i="26"/>
  <c r="AA85" i="26"/>
  <c r="AA66" i="26"/>
  <c r="AA92" i="26" s="1"/>
  <c r="AE85" i="26"/>
  <c r="AE66" i="26"/>
  <c r="AE92" i="26" s="1"/>
  <c r="AW59" i="26"/>
  <c r="K60" i="26"/>
  <c r="BH60" i="26"/>
  <c r="BH86" i="26" s="1"/>
  <c r="BA61" i="26"/>
  <c r="BS61" i="26"/>
  <c r="BS87" i="26" s="1"/>
  <c r="BW90" i="26"/>
  <c r="Q91" i="26"/>
  <c r="BK65" i="26"/>
  <c r="BK91" i="26" s="1"/>
  <c r="Z92" i="26"/>
  <c r="AQ92" i="26"/>
  <c r="F74" i="26"/>
  <c r="D77" i="26"/>
  <c r="R77" i="26"/>
  <c r="G87" i="26"/>
  <c r="AK91" i="26"/>
  <c r="Z99" i="26"/>
  <c r="S100" i="26"/>
  <c r="AP100" i="26"/>
  <c r="BM100" i="26"/>
  <c r="M101" i="26"/>
  <c r="BG101" i="26"/>
  <c r="AC102" i="26"/>
  <c r="BF104" i="26"/>
  <c r="AP112" i="26"/>
  <c r="AJ113" i="26"/>
  <c r="AC114" i="26"/>
  <c r="E115" i="26"/>
  <c r="AN115" i="26"/>
  <c r="D117" i="26"/>
  <c r="M111" i="27"/>
  <c r="M98" i="27"/>
  <c r="M14" i="27"/>
  <c r="V7" i="27"/>
  <c r="BE7" i="27"/>
  <c r="Q111" i="27"/>
  <c r="Q98" i="27"/>
  <c r="Q14" i="27"/>
  <c r="BI7" i="27"/>
  <c r="U111" i="27"/>
  <c r="U14" i="27"/>
  <c r="BM7" i="27"/>
  <c r="BS99" i="27"/>
  <c r="BS112" i="27"/>
  <c r="BH100" i="27"/>
  <c r="BH113" i="27"/>
  <c r="BF101" i="27"/>
  <c r="BF114" i="27"/>
  <c r="BQ115" i="27"/>
  <c r="M115" i="27"/>
  <c r="V11" i="27"/>
  <c r="M102" i="27"/>
  <c r="BE11" i="27"/>
  <c r="Q115" i="27"/>
  <c r="Q102" i="27"/>
  <c r="BI11" i="27"/>
  <c r="U115" i="27"/>
  <c r="U102" i="27"/>
  <c r="BM11" i="27"/>
  <c r="X117" i="27"/>
  <c r="X104" i="27"/>
  <c r="AG13" i="27"/>
  <c r="AB117" i="27"/>
  <c r="AB104" i="27"/>
  <c r="AJ117" i="27"/>
  <c r="AJ104" i="27"/>
  <c r="AN117" i="27"/>
  <c r="AN104" i="27"/>
  <c r="BJ13" i="27"/>
  <c r="BT13" i="27"/>
  <c r="AF105" i="27"/>
  <c r="AZ20" i="27"/>
  <c r="H27" i="27"/>
  <c r="N27" i="27"/>
  <c r="BF20" i="27"/>
  <c r="BF27" i="27" s="1"/>
  <c r="R27" i="27"/>
  <c r="BJ20" i="27"/>
  <c r="BJ27" i="27" s="1"/>
  <c r="V20" i="27"/>
  <c r="BN21" i="27"/>
  <c r="BE27" i="27"/>
  <c r="BQ38" i="27"/>
  <c r="N40" i="27"/>
  <c r="BF38" i="27"/>
  <c r="BF40" i="27" s="1"/>
  <c r="BU38" i="27"/>
  <c r="BU116" i="27" s="1"/>
  <c r="BJ38" i="27"/>
  <c r="BJ40" i="27" s="1"/>
  <c r="AV77" i="27"/>
  <c r="O77" i="27"/>
  <c r="O53" i="27"/>
  <c r="BG51" i="27"/>
  <c r="BG77" i="27" s="1"/>
  <c r="S77" i="27"/>
  <c r="S53" i="27"/>
  <c r="BK51" i="27"/>
  <c r="BK77" i="27" s="1"/>
  <c r="BK86" i="27"/>
  <c r="AO88" i="27"/>
  <c r="BK62" i="27"/>
  <c r="BK88" i="27" s="1"/>
  <c r="BP88" i="27"/>
  <c r="AN90" i="27"/>
  <c r="BJ64" i="27"/>
  <c r="E111" i="25"/>
  <c r="I111" i="25"/>
  <c r="N111" i="25"/>
  <c r="R111" i="25"/>
  <c r="AA111" i="25"/>
  <c r="AE111" i="25"/>
  <c r="AJ111" i="25"/>
  <c r="AN111" i="25"/>
  <c r="AW7" i="25"/>
  <c r="BA7" i="25"/>
  <c r="BF7" i="25"/>
  <c r="BJ7" i="25"/>
  <c r="BS7" i="25"/>
  <c r="BW7" i="25"/>
  <c r="C112" i="25"/>
  <c r="G112" i="25"/>
  <c r="P112" i="25"/>
  <c r="T112" i="25"/>
  <c r="Y112" i="25"/>
  <c r="AC112" i="25"/>
  <c r="AL112" i="25"/>
  <c r="AP112" i="25"/>
  <c r="AU8" i="25"/>
  <c r="AY8" i="25"/>
  <c r="BH8" i="25"/>
  <c r="BL8" i="25"/>
  <c r="BQ8" i="25"/>
  <c r="BU8" i="25"/>
  <c r="E113" i="25"/>
  <c r="I113" i="25"/>
  <c r="N113" i="25"/>
  <c r="R113" i="25"/>
  <c r="AA113" i="25"/>
  <c r="AE113" i="25"/>
  <c r="AJ113" i="25"/>
  <c r="AN113" i="25"/>
  <c r="AW9" i="25"/>
  <c r="BA9" i="25"/>
  <c r="BF9" i="25"/>
  <c r="BJ9" i="25"/>
  <c r="BS9" i="25"/>
  <c r="BW9" i="25"/>
  <c r="C114" i="25"/>
  <c r="G114" i="25"/>
  <c r="P114" i="25"/>
  <c r="T114" i="25"/>
  <c r="Y114" i="25"/>
  <c r="AC114" i="25"/>
  <c r="AL114" i="25"/>
  <c r="AP114" i="25"/>
  <c r="AU10" i="25"/>
  <c r="AY10" i="25"/>
  <c r="BH10" i="25"/>
  <c r="BL10" i="25"/>
  <c r="BQ10" i="25"/>
  <c r="BU10" i="25"/>
  <c r="E115" i="25"/>
  <c r="I115" i="25"/>
  <c r="N115" i="25"/>
  <c r="R115" i="25"/>
  <c r="AA115" i="25"/>
  <c r="AE115" i="25"/>
  <c r="AJ115" i="25"/>
  <c r="AN115" i="25"/>
  <c r="AW11" i="25"/>
  <c r="BA11" i="25"/>
  <c r="BF11" i="25"/>
  <c r="BJ11" i="25"/>
  <c r="BS11" i="25"/>
  <c r="BW11" i="25"/>
  <c r="C116" i="25"/>
  <c r="G116" i="25"/>
  <c r="V12" i="25"/>
  <c r="AK116" i="25"/>
  <c r="AO116" i="25"/>
  <c r="AU12" i="25"/>
  <c r="AY12" i="25"/>
  <c r="BE12" i="25"/>
  <c r="BI12" i="25"/>
  <c r="D117" i="25"/>
  <c r="H117" i="25"/>
  <c r="Z117" i="25"/>
  <c r="AD117" i="25"/>
  <c r="AV13" i="25"/>
  <c r="AZ13" i="25"/>
  <c r="BG13" i="25"/>
  <c r="BK13" i="25"/>
  <c r="BR13" i="25"/>
  <c r="BV13" i="25"/>
  <c r="AT20" i="25"/>
  <c r="AX20" i="25"/>
  <c r="BB20" i="25"/>
  <c r="BB72" i="25" s="1"/>
  <c r="BG20" i="25"/>
  <c r="BG27" i="25" s="1"/>
  <c r="BK20" i="25"/>
  <c r="BK27" i="25" s="1"/>
  <c r="BP20" i="25"/>
  <c r="BT20" i="25"/>
  <c r="BX20" i="25"/>
  <c r="BX27" i="25" s="1"/>
  <c r="AV21" i="25"/>
  <c r="AZ21" i="25"/>
  <c r="BE21" i="25"/>
  <c r="BE73" i="25" s="1"/>
  <c r="AT22" i="25"/>
  <c r="AX22" i="25"/>
  <c r="AX74" i="25" s="1"/>
  <c r="BB22" i="25"/>
  <c r="BP22" i="25"/>
  <c r="AV23" i="25"/>
  <c r="AZ23" i="25"/>
  <c r="AZ75" i="25" s="1"/>
  <c r="BE23" i="25"/>
  <c r="BN23" i="25" s="1"/>
  <c r="AT24" i="25"/>
  <c r="AX24" i="25"/>
  <c r="BB24" i="25"/>
  <c r="BP24" i="25"/>
  <c r="K26" i="25"/>
  <c r="V26" i="25"/>
  <c r="AW26" i="25"/>
  <c r="AW78" i="25" s="1"/>
  <c r="AU33" i="25"/>
  <c r="AY33" i="25"/>
  <c r="BH33" i="25"/>
  <c r="BH40" i="25" s="1"/>
  <c r="BL33" i="25"/>
  <c r="BL40" i="25" s="1"/>
  <c r="BQ33" i="25"/>
  <c r="BU33" i="25"/>
  <c r="AW34" i="25"/>
  <c r="BA34" i="25"/>
  <c r="BA86" i="25" s="1"/>
  <c r="AU35" i="25"/>
  <c r="AY35" i="25"/>
  <c r="AY113" i="25" s="1"/>
  <c r="AW36" i="25"/>
  <c r="BA36" i="25"/>
  <c r="AU37" i="25"/>
  <c r="AY37" i="25"/>
  <c r="AY89" i="25" s="1"/>
  <c r="AT39" i="25"/>
  <c r="AX39" i="25"/>
  <c r="AV46" i="25"/>
  <c r="AZ46" i="25"/>
  <c r="BE46" i="25"/>
  <c r="BI46" i="25"/>
  <c r="BM46" i="25"/>
  <c r="BR46" i="25"/>
  <c r="BV46" i="25"/>
  <c r="AT47" i="25"/>
  <c r="AX47" i="25"/>
  <c r="AX73" i="25" s="1"/>
  <c r="BB47" i="25"/>
  <c r="BP47" i="25"/>
  <c r="AV48" i="25"/>
  <c r="AV74" i="25" s="1"/>
  <c r="AZ48" i="25"/>
  <c r="AZ74" i="25" s="1"/>
  <c r="BE48" i="25"/>
  <c r="AT49" i="25"/>
  <c r="AX49" i="25"/>
  <c r="AX75" i="25" s="1"/>
  <c r="BB49" i="25"/>
  <c r="BB75" i="25" s="1"/>
  <c r="BP49" i="25"/>
  <c r="AV50" i="25"/>
  <c r="AV76" i="25" s="1"/>
  <c r="AZ50" i="25"/>
  <c r="AZ76" i="25" s="1"/>
  <c r="BE50" i="25"/>
  <c r="K51" i="25"/>
  <c r="K77" i="25" s="1"/>
  <c r="AU52" i="25"/>
  <c r="AU78" i="25" s="1"/>
  <c r="AY52" i="25"/>
  <c r="AY78" i="25" s="1"/>
  <c r="C53" i="25"/>
  <c r="G53" i="25"/>
  <c r="P53" i="25"/>
  <c r="T53" i="25"/>
  <c r="T79" i="25" s="1"/>
  <c r="Y53" i="25"/>
  <c r="AC53" i="25"/>
  <c r="AL53" i="25"/>
  <c r="AL79" i="25" s="1"/>
  <c r="AP53" i="25"/>
  <c r="AP79" i="25" s="1"/>
  <c r="V59" i="25"/>
  <c r="AR59" i="25"/>
  <c r="AW59" i="25"/>
  <c r="BA59" i="25"/>
  <c r="BF59" i="25"/>
  <c r="BJ59" i="25"/>
  <c r="BS59" i="25"/>
  <c r="BW59" i="25"/>
  <c r="K60" i="25"/>
  <c r="K86" i="25" s="1"/>
  <c r="AG60" i="25"/>
  <c r="AG86" i="25" s="1"/>
  <c r="AU60" i="25"/>
  <c r="AY60" i="25"/>
  <c r="AY86" i="25" s="1"/>
  <c r="V61" i="25"/>
  <c r="AR61" i="25"/>
  <c r="AR87" i="25" s="1"/>
  <c r="AW61" i="25"/>
  <c r="AW87" i="25" s="1"/>
  <c r="BA61" i="25"/>
  <c r="BA87" i="25" s="1"/>
  <c r="K62" i="25"/>
  <c r="K88" i="25" s="1"/>
  <c r="AG62" i="25"/>
  <c r="AG88" i="25" s="1"/>
  <c r="AU62" i="25"/>
  <c r="AU88" i="25" s="1"/>
  <c r="AY62" i="25"/>
  <c r="AY88" i="25" s="1"/>
  <c r="V63" i="25"/>
  <c r="AW63" i="25"/>
  <c r="AW89" i="25" s="1"/>
  <c r="BA63" i="25"/>
  <c r="BA89" i="25" s="1"/>
  <c r="BF63" i="25"/>
  <c r="BF89" i="25" s="1"/>
  <c r="BS63" i="25"/>
  <c r="BS89" i="25" s="1"/>
  <c r="V64" i="25"/>
  <c r="AY64" i="25"/>
  <c r="AY90" i="25" s="1"/>
  <c r="BI64" i="25"/>
  <c r="BI90" i="25" s="1"/>
  <c r="AV65" i="25"/>
  <c r="AZ65" i="25"/>
  <c r="AZ91" i="25" s="1"/>
  <c r="BK65" i="25"/>
  <c r="BK91" i="25" s="1"/>
  <c r="BV65" i="25"/>
  <c r="BV91" i="25" s="1"/>
  <c r="D66" i="25"/>
  <c r="D92" i="25" s="1"/>
  <c r="H66" i="25"/>
  <c r="H92" i="25" s="1"/>
  <c r="M66" i="25"/>
  <c r="Q66" i="25"/>
  <c r="Q92" i="25" s="1"/>
  <c r="U66" i="25"/>
  <c r="Z66" i="25"/>
  <c r="Z92" i="25" s="1"/>
  <c r="AD66" i="25"/>
  <c r="AD92" i="25" s="1"/>
  <c r="AI66" i="25"/>
  <c r="AM66" i="25"/>
  <c r="AQ66" i="25"/>
  <c r="F90" i="25"/>
  <c r="I98" i="25"/>
  <c r="R98" i="25"/>
  <c r="AA98" i="25"/>
  <c r="AJ98" i="25"/>
  <c r="C99" i="25"/>
  <c r="T99" i="25"/>
  <c r="AC99" i="25"/>
  <c r="AL99" i="25"/>
  <c r="E100" i="25"/>
  <c r="N100" i="25"/>
  <c r="AE100" i="25"/>
  <c r="AN100" i="25"/>
  <c r="G101" i="25"/>
  <c r="P101" i="25"/>
  <c r="Y101" i="25"/>
  <c r="AP101" i="25"/>
  <c r="I102" i="25"/>
  <c r="R102" i="25"/>
  <c r="AA102" i="25"/>
  <c r="AJ102" i="25"/>
  <c r="C103" i="25"/>
  <c r="AE103" i="25"/>
  <c r="AO103" i="25"/>
  <c r="D104" i="25"/>
  <c r="Z104" i="25"/>
  <c r="F111" i="25"/>
  <c r="O111" i="25"/>
  <c r="H112" i="25"/>
  <c r="Q112" i="25"/>
  <c r="B113" i="25"/>
  <c r="J113" i="25"/>
  <c r="S113" i="25"/>
  <c r="D114" i="25"/>
  <c r="M114" i="25"/>
  <c r="U114" i="25"/>
  <c r="F115" i="25"/>
  <c r="O115" i="25"/>
  <c r="H116" i="25"/>
  <c r="N116" i="25"/>
  <c r="P117" i="25"/>
  <c r="AL117" i="25"/>
  <c r="R98" i="26"/>
  <c r="R111" i="26"/>
  <c r="V7" i="26"/>
  <c r="AA98" i="26"/>
  <c r="AA111" i="26"/>
  <c r="AK111" i="26"/>
  <c r="AK98" i="26"/>
  <c r="AK14" i="26"/>
  <c r="AO111" i="26"/>
  <c r="AO98" i="26"/>
  <c r="AO14" i="26"/>
  <c r="C99" i="26"/>
  <c r="C112" i="26"/>
  <c r="K8" i="26"/>
  <c r="P99" i="26"/>
  <c r="P112" i="26"/>
  <c r="T99" i="26"/>
  <c r="T112" i="26"/>
  <c r="AD112" i="26"/>
  <c r="AD99" i="26"/>
  <c r="AI112" i="26"/>
  <c r="AI99" i="26"/>
  <c r="AR8" i="26"/>
  <c r="AM112" i="26"/>
  <c r="AM99" i="26"/>
  <c r="AZ8" i="26"/>
  <c r="B113" i="26"/>
  <c r="K9" i="26"/>
  <c r="F113" i="26"/>
  <c r="F100" i="26"/>
  <c r="J113" i="26"/>
  <c r="J100" i="26"/>
  <c r="BL113" i="26"/>
  <c r="BL100" i="26"/>
  <c r="AX9" i="26"/>
  <c r="BG9" i="26"/>
  <c r="BP9" i="26"/>
  <c r="BX9" i="26"/>
  <c r="BF114" i="26"/>
  <c r="BF101" i="26"/>
  <c r="BJ114" i="26"/>
  <c r="BJ101" i="26"/>
  <c r="AV10" i="26"/>
  <c r="BE10" i="26"/>
  <c r="BM10" i="26"/>
  <c r="BV10" i="26"/>
  <c r="BV11" i="26"/>
  <c r="R102" i="26"/>
  <c r="R115" i="26"/>
  <c r="V11" i="26"/>
  <c r="AA102" i="26"/>
  <c r="AA115" i="26"/>
  <c r="AK115" i="26"/>
  <c r="AK102" i="26"/>
  <c r="C103" i="26"/>
  <c r="C116" i="26"/>
  <c r="BQ12" i="26"/>
  <c r="G103" i="26"/>
  <c r="BU12" i="26"/>
  <c r="N116" i="26"/>
  <c r="N103" i="26"/>
  <c r="X103" i="26"/>
  <c r="AB116" i="26"/>
  <c r="AB103" i="26"/>
  <c r="AG12" i="26"/>
  <c r="AP103" i="26"/>
  <c r="AP116" i="26"/>
  <c r="BJ12" i="26"/>
  <c r="BT12" i="26"/>
  <c r="N14" i="26"/>
  <c r="AE14" i="26"/>
  <c r="AN14" i="26"/>
  <c r="BS20" i="26"/>
  <c r="BS98" i="26" s="1"/>
  <c r="BW20" i="26"/>
  <c r="X27" i="26"/>
  <c r="AB27" i="26"/>
  <c r="AB79" i="26" s="1"/>
  <c r="AF27" i="26"/>
  <c r="AF79" i="26" s="1"/>
  <c r="AK27" i="26"/>
  <c r="AO27" i="26"/>
  <c r="BQ21" i="26"/>
  <c r="BU21" i="26"/>
  <c r="AR21" i="26"/>
  <c r="AR73" i="26" s="1"/>
  <c r="BJ21" i="26"/>
  <c r="BJ27" i="26" s="1"/>
  <c r="K22" i="26"/>
  <c r="K74" i="26" s="1"/>
  <c r="AR22" i="26"/>
  <c r="AY22" i="26"/>
  <c r="BH22" i="26"/>
  <c r="BH27" i="26" s="1"/>
  <c r="BQ22" i="26"/>
  <c r="BQ74" i="26" s="1"/>
  <c r="AG23" i="26"/>
  <c r="AW23" i="26"/>
  <c r="BW23" i="26"/>
  <c r="BW75" i="26" s="1"/>
  <c r="BS24" i="26"/>
  <c r="BS102" i="26" s="1"/>
  <c r="BW24" i="26"/>
  <c r="BK25" i="26"/>
  <c r="BK77" i="26" s="1"/>
  <c r="AN27" i="26"/>
  <c r="E40" i="26"/>
  <c r="I40" i="26"/>
  <c r="I118" i="26" s="1"/>
  <c r="N40" i="26"/>
  <c r="R40" i="26"/>
  <c r="BQ34" i="26"/>
  <c r="BU34" i="26"/>
  <c r="BU86" i="26" s="1"/>
  <c r="BJ34" i="26"/>
  <c r="AG35" i="26"/>
  <c r="AW36" i="26"/>
  <c r="AR37" i="26"/>
  <c r="BG38" i="26"/>
  <c r="BG40" i="26" s="1"/>
  <c r="AT39" i="26"/>
  <c r="BP39" i="26"/>
  <c r="BY39" i="26" s="1"/>
  <c r="B53" i="26"/>
  <c r="F53" i="26"/>
  <c r="J53" i="26"/>
  <c r="BH72" i="26"/>
  <c r="BL72" i="26"/>
  <c r="Z72" i="26"/>
  <c r="Z53" i="26"/>
  <c r="Z79" i="26" s="1"/>
  <c r="AD72" i="26"/>
  <c r="AD53" i="26"/>
  <c r="V47" i="26"/>
  <c r="AX47" i="26"/>
  <c r="BP47" i="26"/>
  <c r="BU74" i="26"/>
  <c r="M74" i="26"/>
  <c r="V48" i="26"/>
  <c r="AZ48" i="26"/>
  <c r="BR48" i="26"/>
  <c r="BR49" i="26"/>
  <c r="BR75" i="26" s="1"/>
  <c r="BV49" i="26"/>
  <c r="BJ75" i="26"/>
  <c r="X75" i="26"/>
  <c r="AG49" i="26"/>
  <c r="BE50" i="26"/>
  <c r="BV50" i="26"/>
  <c r="BV76" i="26" s="1"/>
  <c r="AW77" i="26"/>
  <c r="BA77" i="26"/>
  <c r="BV51" i="26"/>
  <c r="BV77" i="26" s="1"/>
  <c r="BE78" i="26"/>
  <c r="BJ52" i="26"/>
  <c r="BJ78" i="26" s="1"/>
  <c r="Y53" i="26"/>
  <c r="E85" i="26"/>
  <c r="E66" i="26"/>
  <c r="I85" i="26"/>
  <c r="I66" i="26"/>
  <c r="AL66" i="26"/>
  <c r="AP66" i="26"/>
  <c r="BA59" i="26"/>
  <c r="BS59" i="26"/>
  <c r="AU60" i="26"/>
  <c r="AU86" i="26" s="1"/>
  <c r="BL60" i="26"/>
  <c r="BL86" i="26" s="1"/>
  <c r="BW61" i="26"/>
  <c r="BW87" i="26" s="1"/>
  <c r="BS62" i="26"/>
  <c r="BS88" i="26" s="1"/>
  <c r="BW62" i="26"/>
  <c r="BW88" i="26" s="1"/>
  <c r="BQ63" i="26"/>
  <c r="BQ89" i="26" s="1"/>
  <c r="AR63" i="26"/>
  <c r="AR89" i="26" s="1"/>
  <c r="BJ63" i="26"/>
  <c r="BJ89" i="26" s="1"/>
  <c r="AT90" i="26"/>
  <c r="M90" i="26"/>
  <c r="BP64" i="26"/>
  <c r="Q90" i="26"/>
  <c r="BT64" i="26"/>
  <c r="BT90" i="26" s="1"/>
  <c r="V64" i="26"/>
  <c r="BI64" i="26"/>
  <c r="BI90" i="26" s="1"/>
  <c r="BP91" i="26"/>
  <c r="Z91" i="26"/>
  <c r="AG65" i="26"/>
  <c r="M66" i="26"/>
  <c r="AD66" i="26"/>
  <c r="AD92" i="26" s="1"/>
  <c r="X72" i="26"/>
  <c r="AO72" i="26"/>
  <c r="J74" i="26"/>
  <c r="D75" i="26"/>
  <c r="H77" i="26"/>
  <c r="AP87" i="26"/>
  <c r="I88" i="26"/>
  <c r="H99" i="26"/>
  <c r="AE99" i="26"/>
  <c r="B100" i="26"/>
  <c r="Y100" i="26"/>
  <c r="R101" i="26"/>
  <c r="AE111" i="26"/>
  <c r="Y112" i="26"/>
  <c r="N115" i="26"/>
  <c r="G116" i="26"/>
  <c r="X116" i="26"/>
  <c r="AU116" i="26"/>
  <c r="D111" i="27"/>
  <c r="D14" i="27"/>
  <c r="D98" i="27"/>
  <c r="BR7" i="27"/>
  <c r="AV7" i="27"/>
  <c r="H111" i="27"/>
  <c r="H98" i="27"/>
  <c r="H14" i="27"/>
  <c r="AZ7" i="27"/>
  <c r="BV7" i="27"/>
  <c r="Y100" i="27"/>
  <c r="Y113" i="27"/>
  <c r="Y14" i="27"/>
  <c r="AC100" i="27"/>
  <c r="AC113" i="27"/>
  <c r="AG9" i="27"/>
  <c r="AL100" i="27"/>
  <c r="AL113" i="27"/>
  <c r="AP100" i="27"/>
  <c r="AP113" i="27"/>
  <c r="AP14" i="27"/>
  <c r="BQ9" i="27"/>
  <c r="BJ114" i="27"/>
  <c r="BJ101" i="27"/>
  <c r="X114" i="27"/>
  <c r="X101" i="27"/>
  <c r="AG10" i="27"/>
  <c r="AB114" i="27"/>
  <c r="AB101" i="27"/>
  <c r="AF114" i="27"/>
  <c r="AF101" i="27"/>
  <c r="D115" i="27"/>
  <c r="D102" i="27"/>
  <c r="BR11" i="27"/>
  <c r="AV11" i="27"/>
  <c r="H115" i="27"/>
  <c r="H102" i="27"/>
  <c r="AZ11" i="27"/>
  <c r="BV11" i="27"/>
  <c r="BL115" i="27"/>
  <c r="BL102" i="27"/>
  <c r="BA103" i="27"/>
  <c r="AO105" i="27"/>
  <c r="BM27" i="27"/>
  <c r="AV24" i="27"/>
  <c r="D27" i="27"/>
  <c r="BW40" i="27"/>
  <c r="S40" i="27"/>
  <c r="BK33" i="27"/>
  <c r="BK40" i="27" s="1"/>
  <c r="AI40" i="27"/>
  <c r="AM40" i="27"/>
  <c r="AQ40" i="27"/>
  <c r="K35" i="27"/>
  <c r="BP35" i="27"/>
  <c r="BT35" i="27"/>
  <c r="AX35" i="27"/>
  <c r="BX35" i="27"/>
  <c r="BB35" i="27"/>
  <c r="AT35" i="27"/>
  <c r="BV36" i="27"/>
  <c r="AR49" i="27"/>
  <c r="BU50" i="27"/>
  <c r="AI85" i="27"/>
  <c r="AR59" i="27"/>
  <c r="AI66" i="27"/>
  <c r="BE59" i="27"/>
  <c r="AM85" i="27"/>
  <c r="AM66" i="27"/>
  <c r="AQ85" i="27"/>
  <c r="AQ66" i="27"/>
  <c r="BM59" i="27"/>
  <c r="BL87" i="27"/>
  <c r="Z87" i="27"/>
  <c r="BR61" i="27"/>
  <c r="AD87" i="27"/>
  <c r="AZ61" i="27"/>
  <c r="AV61" i="27"/>
  <c r="U98" i="27"/>
  <c r="AT7" i="25"/>
  <c r="AX7" i="25"/>
  <c r="BB7" i="25"/>
  <c r="BK7" i="25"/>
  <c r="BP7" i="25"/>
  <c r="BX7" i="25"/>
  <c r="AV8" i="25"/>
  <c r="AZ8" i="25"/>
  <c r="BE8" i="25"/>
  <c r="BM8" i="25"/>
  <c r="BR8" i="25"/>
  <c r="AT9" i="25"/>
  <c r="AX9" i="25"/>
  <c r="BB9" i="25"/>
  <c r="BG9" i="25"/>
  <c r="BG14" i="25" s="1"/>
  <c r="BT9" i="25"/>
  <c r="AV10" i="25"/>
  <c r="AZ10" i="25"/>
  <c r="BI10" i="25"/>
  <c r="BV10" i="25"/>
  <c r="AT11" i="25"/>
  <c r="AX11" i="25"/>
  <c r="BB11" i="25"/>
  <c r="BK11" i="25"/>
  <c r="BP11" i="25"/>
  <c r="BX11" i="25"/>
  <c r="X116" i="25"/>
  <c r="AB116" i="25"/>
  <c r="AG12" i="25"/>
  <c r="AL116" i="25"/>
  <c r="AP116" i="25"/>
  <c r="AV12" i="25"/>
  <c r="BF12" i="25"/>
  <c r="E117" i="25"/>
  <c r="AA117" i="25"/>
  <c r="AW13" i="25"/>
  <c r="BH13" i="25"/>
  <c r="BS13" i="25"/>
  <c r="E14" i="25"/>
  <c r="I14" i="25"/>
  <c r="N14" i="25"/>
  <c r="R14" i="25"/>
  <c r="AA14" i="25"/>
  <c r="AE14" i="25"/>
  <c r="AJ14" i="25"/>
  <c r="AN14" i="25"/>
  <c r="K20" i="25"/>
  <c r="AG20" i="25"/>
  <c r="AU20" i="25"/>
  <c r="AY20" i="25"/>
  <c r="AW21" i="25"/>
  <c r="BA21" i="25"/>
  <c r="BA99" i="25" s="1"/>
  <c r="AU22" i="25"/>
  <c r="AY22" i="25"/>
  <c r="AY100" i="25" s="1"/>
  <c r="AW23" i="25"/>
  <c r="BA23" i="25"/>
  <c r="AU24" i="25"/>
  <c r="AY24" i="25"/>
  <c r="AT26" i="25"/>
  <c r="BC26" i="25" s="1"/>
  <c r="AX26" i="25"/>
  <c r="AV33" i="25"/>
  <c r="AZ33" i="25"/>
  <c r="AT34" i="25"/>
  <c r="AX34" i="25"/>
  <c r="BB34" i="25"/>
  <c r="AV35" i="25"/>
  <c r="AV113" i="25" s="1"/>
  <c r="AZ35" i="25"/>
  <c r="AT36" i="25"/>
  <c r="AX36" i="25"/>
  <c r="BB36" i="25"/>
  <c r="BB114" i="25" s="1"/>
  <c r="AV37" i="25"/>
  <c r="AZ37" i="25"/>
  <c r="K38" i="25"/>
  <c r="AU39" i="25"/>
  <c r="AY39" i="25"/>
  <c r="V46" i="25"/>
  <c r="AR46" i="25"/>
  <c r="AR72" i="25" s="1"/>
  <c r="AW46" i="25"/>
  <c r="BA46" i="25"/>
  <c r="AU47" i="25"/>
  <c r="AU73" i="25" s="1"/>
  <c r="AY47" i="25"/>
  <c r="AW48" i="25"/>
  <c r="AW74" i="25" s="1"/>
  <c r="BA48" i="25"/>
  <c r="BA74" i="25" s="1"/>
  <c r="AU49" i="25"/>
  <c r="AU75" i="25" s="1"/>
  <c r="AY49" i="25"/>
  <c r="AY75" i="25" s="1"/>
  <c r="AW50" i="25"/>
  <c r="AW76" i="25" s="1"/>
  <c r="BA50" i="25"/>
  <c r="BA76" i="25" s="1"/>
  <c r="V51" i="25"/>
  <c r="V77" i="25" s="1"/>
  <c r="BS51" i="25"/>
  <c r="BS77" i="25" s="1"/>
  <c r="BW51" i="25"/>
  <c r="BW77" i="25" s="1"/>
  <c r="AV52" i="25"/>
  <c r="AV78" i="25" s="1"/>
  <c r="AZ52" i="25"/>
  <c r="AZ78" i="25" s="1"/>
  <c r="AT59" i="25"/>
  <c r="AX59" i="25"/>
  <c r="BB59" i="25"/>
  <c r="AV60" i="25"/>
  <c r="AV86" i="25" s="1"/>
  <c r="AZ60" i="25"/>
  <c r="AT61" i="25"/>
  <c r="AX61" i="25"/>
  <c r="AX87" i="25" s="1"/>
  <c r="BB61" i="25"/>
  <c r="AV62" i="25"/>
  <c r="AV88" i="25" s="1"/>
  <c r="AZ62" i="25"/>
  <c r="AZ88" i="25" s="1"/>
  <c r="F89" i="25"/>
  <c r="S89" i="25"/>
  <c r="AB89" i="25"/>
  <c r="AT63" i="25"/>
  <c r="AX63" i="25"/>
  <c r="AX89" i="25" s="1"/>
  <c r="BB63" i="25"/>
  <c r="BB89" i="25" s="1"/>
  <c r="BG63" i="25"/>
  <c r="BG89" i="25" s="1"/>
  <c r="BK63" i="25"/>
  <c r="BK89" i="25" s="1"/>
  <c r="BP63" i="25"/>
  <c r="BT63" i="25"/>
  <c r="BX63" i="25"/>
  <c r="BX89" i="25" s="1"/>
  <c r="D90" i="25"/>
  <c r="H90" i="25"/>
  <c r="R90" i="25"/>
  <c r="AB90" i="25"/>
  <c r="AG64" i="25"/>
  <c r="AG90" i="25" s="1"/>
  <c r="AP90" i="25"/>
  <c r="AV64" i="25"/>
  <c r="AV90" i="25" s="1"/>
  <c r="AZ64" i="25"/>
  <c r="AZ90" i="25" s="1"/>
  <c r="BF64" i="25"/>
  <c r="BF90" i="25" s="1"/>
  <c r="BJ64" i="25"/>
  <c r="BJ90" i="25" s="1"/>
  <c r="E91" i="25"/>
  <c r="P91" i="25"/>
  <c r="AA91" i="25"/>
  <c r="AL91" i="25"/>
  <c r="AW65" i="25"/>
  <c r="BH65" i="25"/>
  <c r="BH91" i="25" s="1"/>
  <c r="BS65" i="25"/>
  <c r="BS91" i="25" s="1"/>
  <c r="X103" i="25"/>
  <c r="AP103" i="25"/>
  <c r="E104" i="25"/>
  <c r="AA104" i="25"/>
  <c r="E98" i="26"/>
  <c r="E111" i="26"/>
  <c r="I98" i="26"/>
  <c r="I111" i="26"/>
  <c r="O111" i="26"/>
  <c r="O14" i="26"/>
  <c r="S111" i="26"/>
  <c r="S98" i="26"/>
  <c r="S14" i="26"/>
  <c r="X111" i="26"/>
  <c r="X98" i="26"/>
  <c r="X14" i="26"/>
  <c r="AG7" i="26"/>
  <c r="AB111" i="26"/>
  <c r="AB14" i="26"/>
  <c r="AB98" i="26"/>
  <c r="AF111" i="26"/>
  <c r="AF14" i="26"/>
  <c r="AL14" i="26"/>
  <c r="AW7" i="26"/>
  <c r="BF7" i="26"/>
  <c r="BW7" i="26"/>
  <c r="D112" i="26"/>
  <c r="D99" i="26"/>
  <c r="M112" i="26"/>
  <c r="M99" i="26"/>
  <c r="V8" i="26"/>
  <c r="Q112" i="26"/>
  <c r="Q99" i="26"/>
  <c r="U112" i="26"/>
  <c r="U99" i="26"/>
  <c r="AU8" i="26"/>
  <c r="BL8" i="26"/>
  <c r="BU8" i="26"/>
  <c r="BQ9" i="26"/>
  <c r="BU9" i="26"/>
  <c r="AN100" i="26"/>
  <c r="AN113" i="26"/>
  <c r="AR9" i="26"/>
  <c r="BA9" i="26"/>
  <c r="BS9" i="26"/>
  <c r="BP10" i="26"/>
  <c r="BT10" i="26"/>
  <c r="BK101" i="26"/>
  <c r="Y101" i="26"/>
  <c r="Y114" i="26"/>
  <c r="AG10" i="26"/>
  <c r="AL101" i="26"/>
  <c r="AL114" i="26"/>
  <c r="AP101" i="26"/>
  <c r="AP114" i="26"/>
  <c r="I102" i="26"/>
  <c r="I115" i="26"/>
  <c r="O115" i="26"/>
  <c r="O102" i="26"/>
  <c r="S115" i="26"/>
  <c r="S102" i="26"/>
  <c r="X115" i="26"/>
  <c r="AG11" i="26"/>
  <c r="AB115" i="26"/>
  <c r="AB102" i="26"/>
  <c r="AF115" i="26"/>
  <c r="AF102" i="26"/>
  <c r="AW11" i="26"/>
  <c r="BF11" i="26"/>
  <c r="BW11" i="26"/>
  <c r="D116" i="26"/>
  <c r="D103" i="26"/>
  <c r="BR12" i="26"/>
  <c r="H116" i="26"/>
  <c r="BV12" i="26"/>
  <c r="H103" i="26"/>
  <c r="O116" i="26"/>
  <c r="BK12" i="26"/>
  <c r="Y116" i="26"/>
  <c r="AC116" i="26"/>
  <c r="BE12" i="26"/>
  <c r="BW12" i="26"/>
  <c r="H104" i="26"/>
  <c r="H117" i="26"/>
  <c r="O117" i="26"/>
  <c r="O104" i="26"/>
  <c r="S117" i="26"/>
  <c r="S104" i="26"/>
  <c r="AD104" i="26"/>
  <c r="AD117" i="26"/>
  <c r="AK117" i="26"/>
  <c r="AK104" i="26"/>
  <c r="AO117" i="26"/>
  <c r="AO104" i="26"/>
  <c r="AZ13" i="26"/>
  <c r="BK13" i="26"/>
  <c r="BV13" i="26"/>
  <c r="H14" i="26"/>
  <c r="Q14" i="26"/>
  <c r="Z14" i="26"/>
  <c r="AI14" i="26"/>
  <c r="AQ14" i="26"/>
  <c r="B27" i="26"/>
  <c r="F27" i="26"/>
  <c r="J27" i="26"/>
  <c r="O27" i="26"/>
  <c r="S27" i="26"/>
  <c r="Y27" i="26"/>
  <c r="Y72" i="26"/>
  <c r="AC27" i="26"/>
  <c r="AC105" i="26" s="1"/>
  <c r="AC72" i="26"/>
  <c r="AG20" i="26"/>
  <c r="AL27" i="26"/>
  <c r="AL79" i="26" s="1"/>
  <c r="AL72" i="26"/>
  <c r="AP27" i="26"/>
  <c r="AP79" i="26" s="1"/>
  <c r="AP72" i="26"/>
  <c r="AX20" i="26"/>
  <c r="BG20" i="26"/>
  <c r="BP20" i="26"/>
  <c r="BX20" i="26"/>
  <c r="V21" i="26"/>
  <c r="AV21" i="26"/>
  <c r="AV99" i="26" s="1"/>
  <c r="BM21" i="26"/>
  <c r="BR22" i="26"/>
  <c r="BR100" i="26" s="1"/>
  <c r="BV22" i="26"/>
  <c r="BV100" i="26" s="1"/>
  <c r="V22" i="26"/>
  <c r="K23" i="26"/>
  <c r="BT23" i="26"/>
  <c r="BT27" i="26" s="1"/>
  <c r="BX23" i="26"/>
  <c r="AZ23" i="26"/>
  <c r="AX24" i="26"/>
  <c r="AV25" i="26"/>
  <c r="AV103" i="26" s="1"/>
  <c r="AA27" i="26"/>
  <c r="Y40" i="26"/>
  <c r="AC40" i="26"/>
  <c r="AC118" i="26" s="1"/>
  <c r="AG33" i="26"/>
  <c r="AL40" i="26"/>
  <c r="AR40" i="26" s="1"/>
  <c r="AP40" i="26"/>
  <c r="BY38" i="26"/>
  <c r="AG38" i="26"/>
  <c r="BK38" i="26"/>
  <c r="BK90" i="26" s="1"/>
  <c r="O40" i="26"/>
  <c r="BQ72" i="26"/>
  <c r="BU72" i="26"/>
  <c r="M72" i="26"/>
  <c r="M53" i="26"/>
  <c r="V46" i="26"/>
  <c r="Q72" i="26"/>
  <c r="Q53" i="26"/>
  <c r="U72" i="26"/>
  <c r="U53" i="26"/>
  <c r="U79" i="26" s="1"/>
  <c r="AK53" i="26"/>
  <c r="AK79" i="26" s="1"/>
  <c r="AO53" i="26"/>
  <c r="BR47" i="26"/>
  <c r="BR73" i="26" s="1"/>
  <c r="BV47" i="26"/>
  <c r="BV73" i="26" s="1"/>
  <c r="BF73" i="26"/>
  <c r="X73" i="26"/>
  <c r="AG47" i="26"/>
  <c r="AG73" i="26" s="1"/>
  <c r="BB47" i="26"/>
  <c r="BT47" i="26"/>
  <c r="BT73" i="26" s="1"/>
  <c r="AG48" i="26"/>
  <c r="AG74" i="26" s="1"/>
  <c r="BV48" i="26"/>
  <c r="BS75" i="26"/>
  <c r="AR49" i="26"/>
  <c r="AR75" i="26" s="1"/>
  <c r="BG49" i="26"/>
  <c r="BG75" i="26" s="1"/>
  <c r="AG50" i="26"/>
  <c r="AG76" i="26" s="1"/>
  <c r="AI76" i="26"/>
  <c r="AR50" i="26"/>
  <c r="AR76" i="26" s="1"/>
  <c r="BI50" i="26"/>
  <c r="BI76" i="26" s="1"/>
  <c r="B77" i="26"/>
  <c r="BP51" i="26"/>
  <c r="F77" i="26"/>
  <c r="BT51" i="26"/>
  <c r="BT77" i="26" s="1"/>
  <c r="K51" i="26"/>
  <c r="P77" i="26"/>
  <c r="BS51" i="26"/>
  <c r="BS77" i="26" s="1"/>
  <c r="T77" i="26"/>
  <c r="BW51" i="26"/>
  <c r="BH51" i="26"/>
  <c r="BH77" i="26" s="1"/>
  <c r="BP78" i="26"/>
  <c r="AC79" i="26"/>
  <c r="P66" i="26"/>
  <c r="P92" i="26" s="1"/>
  <c r="T66" i="26"/>
  <c r="Y66" i="26"/>
  <c r="Y92" i="26" s="1"/>
  <c r="AC66" i="26"/>
  <c r="BF59" i="26"/>
  <c r="BW59" i="26"/>
  <c r="BS60" i="26"/>
  <c r="BS86" i="26" s="1"/>
  <c r="BW60" i="26"/>
  <c r="BW86" i="26" s="1"/>
  <c r="AY60" i="26"/>
  <c r="BQ60" i="26"/>
  <c r="BQ86" i="26" s="1"/>
  <c r="BQ61" i="26"/>
  <c r="BQ87" i="26" s="1"/>
  <c r="BU61" i="26"/>
  <c r="BU87" i="26" s="1"/>
  <c r="AR61" i="26"/>
  <c r="AR87" i="26" s="1"/>
  <c r="AG62" i="26"/>
  <c r="AG88" i="26" s="1"/>
  <c r="V63" i="26"/>
  <c r="V89" i="26" s="1"/>
  <c r="C90" i="26"/>
  <c r="BQ64" i="26"/>
  <c r="BQ90" i="26" s="1"/>
  <c r="G90" i="26"/>
  <c r="BU64" i="26"/>
  <c r="BU90" i="26" s="1"/>
  <c r="AR64" i="26"/>
  <c r="AR90" i="26" s="1"/>
  <c r="AU64" i="26"/>
  <c r="AU90" i="26" s="1"/>
  <c r="BQ91" i="26"/>
  <c r="Q66" i="26"/>
  <c r="Q92" i="26" s="1"/>
  <c r="AI92" i="26"/>
  <c r="J72" i="26"/>
  <c r="AB72" i="26"/>
  <c r="AE86" i="26"/>
  <c r="E90" i="26"/>
  <c r="S90" i="26"/>
  <c r="N99" i="26"/>
  <c r="G100" i="26"/>
  <c r="AO102" i="26"/>
  <c r="AL103" i="26"/>
  <c r="N111" i="26"/>
  <c r="AL111" i="26"/>
  <c r="G112" i="26"/>
  <c r="Z117" i="26"/>
  <c r="BR117" i="26"/>
  <c r="E101" i="27"/>
  <c r="E114" i="27"/>
  <c r="BS10" i="27"/>
  <c r="I101" i="27"/>
  <c r="I114" i="27"/>
  <c r="BA10" i="27"/>
  <c r="O114" i="27"/>
  <c r="O101" i="27"/>
  <c r="BG10" i="27"/>
  <c r="S114" i="27"/>
  <c r="BK10" i="27"/>
  <c r="S101" i="27"/>
  <c r="BW10" i="27"/>
  <c r="BU115" i="27"/>
  <c r="BK116" i="27"/>
  <c r="BK103" i="27"/>
  <c r="AX13" i="27"/>
  <c r="O14" i="27"/>
  <c r="BV20" i="27"/>
  <c r="BY22" i="27"/>
  <c r="V24" i="27"/>
  <c r="BN24" i="27"/>
  <c r="BR26" i="27"/>
  <c r="AV26" i="27"/>
  <c r="BV26" i="27"/>
  <c r="AZ26" i="27"/>
  <c r="BG40" i="27"/>
  <c r="BE75" i="27"/>
  <c r="AG50" i="27"/>
  <c r="BH78" i="27"/>
  <c r="BI59" i="27"/>
  <c r="BU89" i="27"/>
  <c r="M89" i="27"/>
  <c r="V63" i="27"/>
  <c r="V89" i="27" s="1"/>
  <c r="BE63" i="27"/>
  <c r="Q89" i="27"/>
  <c r="BI63" i="27"/>
  <c r="BI89" i="27" s="1"/>
  <c r="U89" i="27"/>
  <c r="BM63" i="27"/>
  <c r="BM89" i="27" s="1"/>
  <c r="BP90" i="28"/>
  <c r="AV33" i="26"/>
  <c r="AZ33" i="26"/>
  <c r="BE33" i="26"/>
  <c r="BI33" i="26"/>
  <c r="BI40" i="26" s="1"/>
  <c r="BM33" i="26"/>
  <c r="BM40" i="26" s="1"/>
  <c r="BR33" i="26"/>
  <c r="BV33" i="26"/>
  <c r="BV85" i="26" s="1"/>
  <c r="AT34" i="26"/>
  <c r="AX34" i="26"/>
  <c r="BB34" i="26"/>
  <c r="BK34" i="26"/>
  <c r="BP34" i="26"/>
  <c r="BT34" i="26"/>
  <c r="BT86" i="26" s="1"/>
  <c r="BX34" i="26"/>
  <c r="BX112" i="26" s="1"/>
  <c r="AV35" i="26"/>
  <c r="AZ35" i="26"/>
  <c r="BE35" i="26"/>
  <c r="BN35" i="26" s="1"/>
  <c r="BM35" i="26"/>
  <c r="BM113" i="26" s="1"/>
  <c r="BV35" i="26"/>
  <c r="AT36" i="26"/>
  <c r="AX36" i="26"/>
  <c r="BB36" i="26"/>
  <c r="BK36" i="26"/>
  <c r="BP36" i="26"/>
  <c r="BT36" i="26"/>
  <c r="BT88" i="26" s="1"/>
  <c r="BX36" i="26"/>
  <c r="BX88" i="26" s="1"/>
  <c r="AV37" i="26"/>
  <c r="AZ37" i="26"/>
  <c r="BE37" i="26"/>
  <c r="BN37" i="26" s="1"/>
  <c r="BV37" i="26"/>
  <c r="BY37" i="26" s="1"/>
  <c r="K38" i="26"/>
  <c r="AT38" i="26"/>
  <c r="AX38" i="26"/>
  <c r="AX90" i="26" s="1"/>
  <c r="BL38" i="26"/>
  <c r="AU39" i="26"/>
  <c r="AY39" i="26"/>
  <c r="AW46" i="26"/>
  <c r="BA46" i="26"/>
  <c r="BF46" i="26"/>
  <c r="BJ46" i="26"/>
  <c r="BS46" i="26"/>
  <c r="BW46" i="26"/>
  <c r="AU47" i="26"/>
  <c r="AY47" i="26"/>
  <c r="BH47" i="26"/>
  <c r="BH73" i="26" s="1"/>
  <c r="BL47" i="26"/>
  <c r="BL73" i="26" s="1"/>
  <c r="BQ47" i="26"/>
  <c r="BU47" i="26"/>
  <c r="AW48" i="26"/>
  <c r="BA48" i="26"/>
  <c r="BF48" i="26"/>
  <c r="BF74" i="26" s="1"/>
  <c r="BJ48" i="26"/>
  <c r="BJ74" i="26" s="1"/>
  <c r="BS48" i="26"/>
  <c r="BS74" i="26" s="1"/>
  <c r="BW48" i="26"/>
  <c r="BW74" i="26" s="1"/>
  <c r="AU49" i="26"/>
  <c r="AY49" i="26"/>
  <c r="BH49" i="26"/>
  <c r="BH75" i="26" s="1"/>
  <c r="BL49" i="26"/>
  <c r="BL75" i="26" s="1"/>
  <c r="BQ49" i="26"/>
  <c r="BQ75" i="26" s="1"/>
  <c r="BU49" i="26"/>
  <c r="BU75" i="26" s="1"/>
  <c r="AW50" i="26"/>
  <c r="BA50" i="26"/>
  <c r="BF50" i="26"/>
  <c r="BF76" i="26" s="1"/>
  <c r="BJ50" i="26"/>
  <c r="BJ76" i="26" s="1"/>
  <c r="BS50" i="26"/>
  <c r="BS76" i="26" s="1"/>
  <c r="BW50" i="26"/>
  <c r="BW76" i="26" s="1"/>
  <c r="V51" i="26"/>
  <c r="AU51" i="26"/>
  <c r="AU77" i="26" s="1"/>
  <c r="AY51" i="26"/>
  <c r="AY77" i="26" s="1"/>
  <c r="BE51" i="26"/>
  <c r="BI51" i="26"/>
  <c r="BI77" i="26" s="1"/>
  <c r="AV52" i="26"/>
  <c r="AZ52" i="26"/>
  <c r="BG52" i="26"/>
  <c r="BG78" i="26" s="1"/>
  <c r="BK52" i="26"/>
  <c r="BK78" i="26" s="1"/>
  <c r="BR52" i="26"/>
  <c r="BR78" i="26" s="1"/>
  <c r="BV52" i="26"/>
  <c r="BV78" i="26" s="1"/>
  <c r="AT59" i="26"/>
  <c r="AX59" i="26"/>
  <c r="BB59" i="26"/>
  <c r="BG59" i="26"/>
  <c r="BK59" i="26"/>
  <c r="BP59" i="26"/>
  <c r="BT59" i="26"/>
  <c r="BX59" i="26"/>
  <c r="AV60" i="26"/>
  <c r="AZ60" i="26"/>
  <c r="BE60" i="26"/>
  <c r="BI60" i="26"/>
  <c r="BI86" i="26" s="1"/>
  <c r="BM60" i="26"/>
  <c r="BM86" i="26" s="1"/>
  <c r="BR60" i="26"/>
  <c r="BR86" i="26" s="1"/>
  <c r="BV60" i="26"/>
  <c r="AT61" i="26"/>
  <c r="AX61" i="26"/>
  <c r="BB61" i="26"/>
  <c r="BG61" i="26"/>
  <c r="BG87" i="26" s="1"/>
  <c r="BK61" i="26"/>
  <c r="BK87" i="26" s="1"/>
  <c r="BP61" i="26"/>
  <c r="BT61" i="26"/>
  <c r="BT87" i="26" s="1"/>
  <c r="BX61" i="26"/>
  <c r="BX87" i="26" s="1"/>
  <c r="AV62" i="26"/>
  <c r="AV88" i="26" s="1"/>
  <c r="AZ62" i="26"/>
  <c r="BE62" i="26"/>
  <c r="BI62" i="26"/>
  <c r="BI88" i="26" s="1"/>
  <c r="BM62" i="26"/>
  <c r="BM88" i="26" s="1"/>
  <c r="BR62" i="26"/>
  <c r="BR88" i="26" s="1"/>
  <c r="BV62" i="26"/>
  <c r="BV88" i="26" s="1"/>
  <c r="AT63" i="26"/>
  <c r="AX63" i="26"/>
  <c r="BB63" i="26"/>
  <c r="BG63" i="26"/>
  <c r="BG89" i="26" s="1"/>
  <c r="BK63" i="26"/>
  <c r="BK89" i="26" s="1"/>
  <c r="BP63" i="26"/>
  <c r="BT63" i="26"/>
  <c r="BT89" i="26" s="1"/>
  <c r="BX63" i="26"/>
  <c r="BX89" i="26" s="1"/>
  <c r="AG64" i="26"/>
  <c r="AG90" i="26" s="1"/>
  <c r="AV64" i="26"/>
  <c r="AV90" i="26" s="1"/>
  <c r="AZ64" i="26"/>
  <c r="AZ90" i="26" s="1"/>
  <c r="BF64" i="26"/>
  <c r="BF90" i="26" s="1"/>
  <c r="BJ64" i="26"/>
  <c r="BJ90" i="26" s="1"/>
  <c r="AW65" i="26"/>
  <c r="BH65" i="26"/>
  <c r="BH91" i="26" s="1"/>
  <c r="BS65" i="26"/>
  <c r="BS91" i="26" s="1"/>
  <c r="H85" i="26"/>
  <c r="U85" i="26"/>
  <c r="AD85" i="26"/>
  <c r="AQ85" i="26"/>
  <c r="F90" i="26"/>
  <c r="D98" i="26"/>
  <c r="P98" i="26"/>
  <c r="U98" i="26"/>
  <c r="AM98" i="26"/>
  <c r="I99" i="26"/>
  <c r="O99" i="26"/>
  <c r="AA99" i="26"/>
  <c r="AF99" i="26"/>
  <c r="C100" i="26"/>
  <c r="H100" i="26"/>
  <c r="T100" i="26"/>
  <c r="Z100" i="26"/>
  <c r="AL100" i="26"/>
  <c r="AQ100" i="26"/>
  <c r="B101" i="26"/>
  <c r="N101" i="26"/>
  <c r="S101" i="26"/>
  <c r="AE101" i="26"/>
  <c r="AK101" i="26"/>
  <c r="M102" i="26"/>
  <c r="AD102" i="26"/>
  <c r="F103" i="26"/>
  <c r="S103" i="26"/>
  <c r="D111" i="26"/>
  <c r="P111" i="26"/>
  <c r="U111" i="26"/>
  <c r="I112" i="26"/>
  <c r="O112" i="26"/>
  <c r="C113" i="26"/>
  <c r="H113" i="26"/>
  <c r="T113" i="26"/>
  <c r="B114" i="26"/>
  <c r="N114" i="26"/>
  <c r="S114" i="26"/>
  <c r="H115" i="26"/>
  <c r="Q115" i="26"/>
  <c r="Z115" i="26"/>
  <c r="AQ115" i="26"/>
  <c r="B116" i="26"/>
  <c r="S116" i="26"/>
  <c r="M117" i="26"/>
  <c r="AI117" i="26"/>
  <c r="N99" i="27"/>
  <c r="N112" i="27"/>
  <c r="R99" i="27"/>
  <c r="R112" i="27"/>
  <c r="V8" i="27"/>
  <c r="AA99" i="27"/>
  <c r="AA112" i="27"/>
  <c r="AE99" i="27"/>
  <c r="AE112" i="27"/>
  <c r="AK112" i="27"/>
  <c r="AK99" i="27"/>
  <c r="AO112" i="27"/>
  <c r="AO99" i="27"/>
  <c r="AT99" i="27"/>
  <c r="BB99" i="27"/>
  <c r="BK8" i="27"/>
  <c r="BT99" i="27"/>
  <c r="C100" i="27"/>
  <c r="C113" i="27"/>
  <c r="G100" i="27"/>
  <c r="G113" i="27"/>
  <c r="K9" i="27"/>
  <c r="P100" i="27"/>
  <c r="P113" i="27"/>
  <c r="T100" i="27"/>
  <c r="T113" i="27"/>
  <c r="AD113" i="27"/>
  <c r="AD100" i="27"/>
  <c r="AI113" i="27"/>
  <c r="AI100" i="27"/>
  <c r="AR9" i="27"/>
  <c r="AM113" i="27"/>
  <c r="AM100" i="27"/>
  <c r="AZ9" i="27"/>
  <c r="BI9" i="27"/>
  <c r="BR9" i="27"/>
  <c r="B114" i="27"/>
  <c r="K10" i="27"/>
  <c r="F114" i="27"/>
  <c r="F101" i="27"/>
  <c r="J114" i="27"/>
  <c r="J101" i="27"/>
  <c r="AX10" i="27"/>
  <c r="BP10" i="27"/>
  <c r="BX10" i="27"/>
  <c r="Y116" i="27"/>
  <c r="Y103" i="27"/>
  <c r="AC103" i="27"/>
  <c r="AC116" i="27"/>
  <c r="AJ116" i="27"/>
  <c r="AJ103" i="27"/>
  <c r="AN116" i="27"/>
  <c r="AN103" i="27"/>
  <c r="BV116" i="27"/>
  <c r="BV103" i="27"/>
  <c r="M117" i="27"/>
  <c r="M104" i="27"/>
  <c r="V13" i="27"/>
  <c r="Q117" i="27"/>
  <c r="Q104" i="27"/>
  <c r="Y117" i="27"/>
  <c r="Y104" i="27"/>
  <c r="AY13" i="27"/>
  <c r="BU13" i="27"/>
  <c r="G14" i="27"/>
  <c r="P14" i="27"/>
  <c r="O27" i="27"/>
  <c r="S27" i="27"/>
  <c r="AL27" i="27"/>
  <c r="AP27" i="27"/>
  <c r="AW20" i="27"/>
  <c r="BW20" i="27"/>
  <c r="AY23" i="27"/>
  <c r="BQ23" i="27"/>
  <c r="AW24" i="27"/>
  <c r="BW24" i="27"/>
  <c r="BN26" i="27"/>
  <c r="B40" i="27"/>
  <c r="K33" i="27"/>
  <c r="F40" i="27"/>
  <c r="F118" i="27" s="1"/>
  <c r="J40" i="27"/>
  <c r="J118" i="27" s="1"/>
  <c r="Z40" i="27"/>
  <c r="AD40" i="27"/>
  <c r="AT33" i="27"/>
  <c r="BT34" i="27"/>
  <c r="BT112" i="27" s="1"/>
  <c r="BX34" i="27"/>
  <c r="BX40" i="27" s="1"/>
  <c r="AV34" i="27"/>
  <c r="BR37" i="27"/>
  <c r="BV37" i="27"/>
  <c r="BB37" i="27"/>
  <c r="AZ38" i="27"/>
  <c r="BM73" i="27"/>
  <c r="AR47" i="27"/>
  <c r="AR73" i="27" s="1"/>
  <c r="BJ47" i="27"/>
  <c r="BJ73" i="27" s="1"/>
  <c r="BT74" i="27"/>
  <c r="BG74" i="27"/>
  <c r="BK74" i="27"/>
  <c r="AG48" i="27"/>
  <c r="AG74" i="27" s="1"/>
  <c r="BU48" i="27"/>
  <c r="BU74" i="27" s="1"/>
  <c r="V49" i="27"/>
  <c r="AW49" i="27"/>
  <c r="K50" i="27"/>
  <c r="BH50" i="27"/>
  <c r="BH76" i="27" s="1"/>
  <c r="E77" i="27"/>
  <c r="BS51" i="27"/>
  <c r="BS77" i="27" s="1"/>
  <c r="I77" i="27"/>
  <c r="BW51" i="27"/>
  <c r="BW77" i="27" s="1"/>
  <c r="B78" i="27"/>
  <c r="K52" i="27"/>
  <c r="AT52" i="27"/>
  <c r="BP52" i="27"/>
  <c r="AB79" i="27"/>
  <c r="Z85" i="27"/>
  <c r="Z66" i="27"/>
  <c r="Z92" i="27" s="1"/>
  <c r="AD85" i="27"/>
  <c r="AD66" i="27"/>
  <c r="AV59" i="27"/>
  <c r="BQ87" i="27"/>
  <c r="M87" i="27"/>
  <c r="V61" i="27"/>
  <c r="V87" i="27" s="1"/>
  <c r="BJ88" i="27"/>
  <c r="X88" i="27"/>
  <c r="AG62" i="27"/>
  <c r="BB62" i="27"/>
  <c r="BT62" i="27"/>
  <c r="BT88" i="27" s="1"/>
  <c r="BV63" i="27"/>
  <c r="BV89" i="27" s="1"/>
  <c r="BS90" i="27"/>
  <c r="BK90" i="27"/>
  <c r="BQ91" i="27"/>
  <c r="BU91" i="27"/>
  <c r="O91" i="27"/>
  <c r="V65" i="27"/>
  <c r="V91" i="27" s="1"/>
  <c r="BR65" i="27"/>
  <c r="BR91" i="27" s="1"/>
  <c r="BG65" i="27"/>
  <c r="BG91" i="27" s="1"/>
  <c r="S91" i="27"/>
  <c r="BK65" i="27"/>
  <c r="BK91" i="27" s="1"/>
  <c r="AA91" i="27"/>
  <c r="BV65" i="27"/>
  <c r="BV91" i="27" s="1"/>
  <c r="BE73" i="27"/>
  <c r="AF99" i="27"/>
  <c r="Z100" i="27"/>
  <c r="G104" i="27"/>
  <c r="BI115" i="28"/>
  <c r="BI102" i="28"/>
  <c r="AU7" i="26"/>
  <c r="AY7" i="26"/>
  <c r="BH7" i="26"/>
  <c r="BL7" i="26"/>
  <c r="BQ7" i="26"/>
  <c r="BU7" i="26"/>
  <c r="AW8" i="26"/>
  <c r="BA8" i="26"/>
  <c r="BJ8" i="26"/>
  <c r="BS8" i="26"/>
  <c r="AU9" i="26"/>
  <c r="AY9" i="26"/>
  <c r="BH9" i="26"/>
  <c r="AW10" i="26"/>
  <c r="BA10" i="26"/>
  <c r="BS10" i="26"/>
  <c r="BW10" i="26"/>
  <c r="C115" i="26"/>
  <c r="G115" i="26"/>
  <c r="P115" i="26"/>
  <c r="T115" i="26"/>
  <c r="Y115" i="26"/>
  <c r="AC115" i="26"/>
  <c r="AL115" i="26"/>
  <c r="AP115" i="26"/>
  <c r="AU11" i="26"/>
  <c r="AY11" i="26"/>
  <c r="BH11" i="26"/>
  <c r="BL11" i="26"/>
  <c r="BQ11" i="26"/>
  <c r="BU11" i="26"/>
  <c r="E116" i="26"/>
  <c r="I116" i="26"/>
  <c r="AM116" i="26"/>
  <c r="AR12" i="26"/>
  <c r="AW12" i="26"/>
  <c r="BA12" i="26"/>
  <c r="BG12" i="26"/>
  <c r="B117" i="26"/>
  <c r="F117" i="26"/>
  <c r="X117" i="26"/>
  <c r="AB117" i="26"/>
  <c r="AT13" i="26"/>
  <c r="AX13" i="26"/>
  <c r="BE13" i="26"/>
  <c r="BI13" i="26"/>
  <c r="BP13" i="26"/>
  <c r="BT13" i="26"/>
  <c r="AV20" i="26"/>
  <c r="AZ20" i="26"/>
  <c r="BE20" i="26"/>
  <c r="BE72" i="26" s="1"/>
  <c r="BI20" i="26"/>
  <c r="BI27" i="26" s="1"/>
  <c r="BM20" i="26"/>
  <c r="BM72" i="26" s="1"/>
  <c r="BR20" i="26"/>
  <c r="BV20" i="26"/>
  <c r="BV27" i="26" s="1"/>
  <c r="AT21" i="26"/>
  <c r="AX21" i="26"/>
  <c r="BB21" i="26"/>
  <c r="BB27" i="26" s="1"/>
  <c r="BP21" i="26"/>
  <c r="BY21" i="26" s="1"/>
  <c r="AV22" i="26"/>
  <c r="AZ22" i="26"/>
  <c r="BE22" i="26"/>
  <c r="AT23" i="26"/>
  <c r="AX23" i="26"/>
  <c r="BB23" i="26"/>
  <c r="BP23" i="26"/>
  <c r="AV24" i="26"/>
  <c r="AZ24" i="26"/>
  <c r="BE24" i="26"/>
  <c r="BN24" i="26" s="1"/>
  <c r="K25" i="26"/>
  <c r="AU26" i="26"/>
  <c r="AY26" i="26"/>
  <c r="AY78" i="26" s="1"/>
  <c r="V33" i="26"/>
  <c r="AR33" i="26"/>
  <c r="AW33" i="26"/>
  <c r="BA33" i="26"/>
  <c r="BA111" i="26" s="1"/>
  <c r="BF33" i="26"/>
  <c r="BF40" i="26" s="1"/>
  <c r="BJ33" i="26"/>
  <c r="BJ40" i="26" s="1"/>
  <c r="BS33" i="26"/>
  <c r="BS40" i="26" s="1"/>
  <c r="BW33" i="26"/>
  <c r="BW40" i="26" s="1"/>
  <c r="AU34" i="26"/>
  <c r="AY34" i="26"/>
  <c r="AW35" i="26"/>
  <c r="AW87" i="26" s="1"/>
  <c r="BA35" i="26"/>
  <c r="AU36" i="26"/>
  <c r="AY36" i="26"/>
  <c r="AW37" i="26"/>
  <c r="BA37" i="26"/>
  <c r="BA115" i="26" s="1"/>
  <c r="V38" i="26"/>
  <c r="AV39" i="26"/>
  <c r="AV117" i="26" s="1"/>
  <c r="AZ39" i="26"/>
  <c r="AT46" i="26"/>
  <c r="AX46" i="26"/>
  <c r="BB46" i="26"/>
  <c r="BG46" i="26"/>
  <c r="BK46" i="26"/>
  <c r="BP46" i="26"/>
  <c r="BT46" i="26"/>
  <c r="BX46" i="26"/>
  <c r="AV47" i="26"/>
  <c r="AV73" i="26" s="1"/>
  <c r="AZ47" i="26"/>
  <c r="AZ73" i="26" s="1"/>
  <c r="BE47" i="26"/>
  <c r="BE53" i="26" s="1"/>
  <c r="AT48" i="26"/>
  <c r="AX48" i="26"/>
  <c r="BB48" i="26"/>
  <c r="BB74" i="26" s="1"/>
  <c r="BP48" i="26"/>
  <c r="AV49" i="26"/>
  <c r="AV75" i="26" s="1"/>
  <c r="AZ49" i="26"/>
  <c r="AZ75" i="26" s="1"/>
  <c r="BE49" i="26"/>
  <c r="AT50" i="26"/>
  <c r="AX50" i="26"/>
  <c r="AX76" i="26" s="1"/>
  <c r="BB50" i="26"/>
  <c r="BB76" i="26" s="1"/>
  <c r="BP50" i="26"/>
  <c r="K52" i="26"/>
  <c r="K78" i="26" s="1"/>
  <c r="V52" i="26"/>
  <c r="V78" i="26" s="1"/>
  <c r="AW52" i="26"/>
  <c r="AW78" i="26" s="1"/>
  <c r="E53" i="26"/>
  <c r="I53" i="26"/>
  <c r="I79" i="26" s="1"/>
  <c r="N53" i="26"/>
  <c r="N79" i="26" s="1"/>
  <c r="R53" i="26"/>
  <c r="R79" i="26" s="1"/>
  <c r="AA53" i="26"/>
  <c r="AA79" i="26" s="1"/>
  <c r="AE53" i="26"/>
  <c r="AE79" i="26" s="1"/>
  <c r="AJ53" i="26"/>
  <c r="AJ79" i="26" s="1"/>
  <c r="AN53" i="26"/>
  <c r="K59" i="26"/>
  <c r="K85" i="26" s="1"/>
  <c r="AG59" i="26"/>
  <c r="AU59" i="26"/>
  <c r="AY59" i="26"/>
  <c r="BH59" i="26"/>
  <c r="BL59" i="26"/>
  <c r="BQ59" i="26"/>
  <c r="BU59" i="26"/>
  <c r="V60" i="26"/>
  <c r="V86" i="26" s="1"/>
  <c r="AR60" i="26"/>
  <c r="AR86" i="26" s="1"/>
  <c r="AW60" i="26"/>
  <c r="AW86" i="26" s="1"/>
  <c r="BA60" i="26"/>
  <c r="K61" i="26"/>
  <c r="K87" i="26" s="1"/>
  <c r="AG61" i="26"/>
  <c r="AU61" i="26"/>
  <c r="AU87" i="26" s="1"/>
  <c r="AY61" i="26"/>
  <c r="AY87" i="26" s="1"/>
  <c r="V62" i="26"/>
  <c r="V88" i="26" s="1"/>
  <c r="AR62" i="26"/>
  <c r="AW62" i="26"/>
  <c r="AW88" i="26" s="1"/>
  <c r="BA62" i="26"/>
  <c r="BA88" i="26" s="1"/>
  <c r="K63" i="26"/>
  <c r="K89" i="26" s="1"/>
  <c r="AG63" i="26"/>
  <c r="AG89" i="26" s="1"/>
  <c r="AU63" i="26"/>
  <c r="AU89" i="26" s="1"/>
  <c r="AY63" i="26"/>
  <c r="AY89" i="26" s="1"/>
  <c r="AT65" i="26"/>
  <c r="AX65" i="26"/>
  <c r="AX91" i="26" s="1"/>
  <c r="BE65" i="26"/>
  <c r="BI65" i="26"/>
  <c r="BI91" i="26" s="1"/>
  <c r="B66" i="26"/>
  <c r="F66" i="26"/>
  <c r="F92" i="26" s="1"/>
  <c r="J66" i="26"/>
  <c r="J92" i="26" s="1"/>
  <c r="O66" i="26"/>
  <c r="S66" i="26"/>
  <c r="S92" i="26" s="1"/>
  <c r="X66" i="26"/>
  <c r="AB66" i="26"/>
  <c r="AB92" i="26" s="1"/>
  <c r="AF66" i="26"/>
  <c r="AF92" i="26" s="1"/>
  <c r="AK66" i="26"/>
  <c r="AK92" i="26" s="1"/>
  <c r="AO66" i="26"/>
  <c r="AO92" i="26" s="1"/>
  <c r="Q98" i="26"/>
  <c r="AC98" i="26"/>
  <c r="AI98" i="26"/>
  <c r="E99" i="26"/>
  <c r="J99" i="26"/>
  <c r="AB99" i="26"/>
  <c r="AN99" i="26"/>
  <c r="D100" i="26"/>
  <c r="P100" i="26"/>
  <c r="U100" i="26"/>
  <c r="AM100" i="26"/>
  <c r="I101" i="26"/>
  <c r="O101" i="26"/>
  <c r="AA101" i="26"/>
  <c r="AF101" i="26"/>
  <c r="C102" i="26"/>
  <c r="H102" i="26"/>
  <c r="T102" i="26"/>
  <c r="AL102" i="26"/>
  <c r="B103" i="26"/>
  <c r="O103" i="26"/>
  <c r="T103" i="26"/>
  <c r="AI103" i="26"/>
  <c r="Q104" i="26"/>
  <c r="AM104" i="26"/>
  <c r="Q111" i="26"/>
  <c r="AC111" i="26"/>
  <c r="J112" i="26"/>
  <c r="D113" i="26"/>
  <c r="U113" i="26"/>
  <c r="O114" i="26"/>
  <c r="T116" i="26"/>
  <c r="N117" i="26"/>
  <c r="Y98" i="27"/>
  <c r="Y111" i="27"/>
  <c r="AC98" i="27"/>
  <c r="AC111" i="27"/>
  <c r="AG7" i="27"/>
  <c r="AL98" i="27"/>
  <c r="AL111" i="27"/>
  <c r="AP98" i="27"/>
  <c r="AP111" i="27"/>
  <c r="E99" i="27"/>
  <c r="E112" i="27"/>
  <c r="I99" i="27"/>
  <c r="I112" i="27"/>
  <c r="S112" i="27"/>
  <c r="S99" i="27"/>
  <c r="X112" i="27"/>
  <c r="X99" i="27"/>
  <c r="AG8" i="27"/>
  <c r="AB112" i="27"/>
  <c r="AB99" i="27"/>
  <c r="AW8" i="27"/>
  <c r="BF8" i="27"/>
  <c r="BW8" i="27"/>
  <c r="D113" i="27"/>
  <c r="D100" i="27"/>
  <c r="M113" i="27"/>
  <c r="M100" i="27"/>
  <c r="V9" i="27"/>
  <c r="Q113" i="27"/>
  <c r="Q100" i="27"/>
  <c r="U113" i="27"/>
  <c r="U100" i="27"/>
  <c r="AU9" i="27"/>
  <c r="BL9" i="27"/>
  <c r="BU9" i="27"/>
  <c r="AJ101" i="27"/>
  <c r="AJ114" i="27"/>
  <c r="AN101" i="27"/>
  <c r="AN114" i="27"/>
  <c r="AR10" i="27"/>
  <c r="Y115" i="27"/>
  <c r="Y102" i="27"/>
  <c r="AC115" i="27"/>
  <c r="AC102" i="27"/>
  <c r="AG11" i="27"/>
  <c r="AL115" i="27"/>
  <c r="AL102" i="27"/>
  <c r="AP115" i="27"/>
  <c r="AP102" i="27"/>
  <c r="E116" i="27"/>
  <c r="E103" i="27"/>
  <c r="BS12" i="27"/>
  <c r="I116" i="27"/>
  <c r="I103" i="27"/>
  <c r="BW12" i="27"/>
  <c r="O116" i="27"/>
  <c r="O103" i="27"/>
  <c r="S116" i="27"/>
  <c r="S103" i="27"/>
  <c r="AD116" i="27"/>
  <c r="AD103" i="27"/>
  <c r="AW12" i="27"/>
  <c r="BG12" i="27"/>
  <c r="BQ12" i="27"/>
  <c r="B117" i="27"/>
  <c r="B104" i="27"/>
  <c r="K13" i="27"/>
  <c r="F117" i="27"/>
  <c r="F104" i="27"/>
  <c r="R117" i="27"/>
  <c r="R104" i="27"/>
  <c r="AT13" i="27"/>
  <c r="BE13" i="27"/>
  <c r="BP13" i="27"/>
  <c r="S14" i="27"/>
  <c r="AB14" i="27"/>
  <c r="AK14" i="27"/>
  <c r="B27" i="27"/>
  <c r="F27" i="27"/>
  <c r="F105" i="27" s="1"/>
  <c r="J27" i="27"/>
  <c r="J105" i="27" s="1"/>
  <c r="P27" i="27"/>
  <c r="T27" i="27"/>
  <c r="Y27" i="27"/>
  <c r="AG27" i="27" s="1"/>
  <c r="AC27" i="27"/>
  <c r="BI20" i="27"/>
  <c r="BI27" i="27" s="1"/>
  <c r="BP21" i="27"/>
  <c r="BY21" i="27" s="1"/>
  <c r="V22" i="27"/>
  <c r="BR23" i="27"/>
  <c r="BR27" i="27" s="1"/>
  <c r="BV23" i="27"/>
  <c r="BV75" i="27" s="1"/>
  <c r="BN23" i="27"/>
  <c r="AR23" i="27"/>
  <c r="AG24" i="27"/>
  <c r="K25" i="27"/>
  <c r="AX25" i="27"/>
  <c r="BH25" i="27"/>
  <c r="BN25" i="27" s="1"/>
  <c r="M40" i="27"/>
  <c r="Q40" i="27"/>
  <c r="U40" i="27"/>
  <c r="AK40" i="27"/>
  <c r="AO40" i="27"/>
  <c r="AO118" i="27" s="1"/>
  <c r="AX33" i="27"/>
  <c r="BP33" i="27"/>
  <c r="BR35" i="27"/>
  <c r="BV35" i="27"/>
  <c r="AG36" i="27"/>
  <c r="BE36" i="27"/>
  <c r="BN36" i="27" s="1"/>
  <c r="AR37" i="27"/>
  <c r="K39" i="27"/>
  <c r="AG39" i="27"/>
  <c r="Y72" i="27"/>
  <c r="Y53" i="27"/>
  <c r="AC72" i="27"/>
  <c r="AC53" i="27"/>
  <c r="AG46" i="27"/>
  <c r="AL72" i="27"/>
  <c r="AL53" i="27"/>
  <c r="AP72" i="27"/>
  <c r="AP53" i="27"/>
  <c r="BU46" i="27"/>
  <c r="BR73" i="27"/>
  <c r="V47" i="27"/>
  <c r="AW47" i="27"/>
  <c r="K48" i="27"/>
  <c r="BH48" i="27"/>
  <c r="BH74" i="27" s="1"/>
  <c r="BA49" i="27"/>
  <c r="BS49" i="27"/>
  <c r="AU50" i="27"/>
  <c r="BL50" i="27"/>
  <c r="BL76" i="27" s="1"/>
  <c r="AG51" i="27"/>
  <c r="AG77" i="27" s="1"/>
  <c r="AR51" i="27"/>
  <c r="AR77" i="27" s="1"/>
  <c r="AI78" i="27"/>
  <c r="AR52" i="27"/>
  <c r="AX52" i="27"/>
  <c r="BT52" i="27"/>
  <c r="BT78" i="27" s="1"/>
  <c r="AF79" i="27"/>
  <c r="M85" i="27"/>
  <c r="M66" i="27"/>
  <c r="V59" i="27"/>
  <c r="U85" i="27"/>
  <c r="U66" i="27"/>
  <c r="U92" i="27" s="1"/>
  <c r="BF86" i="27"/>
  <c r="X86" i="27"/>
  <c r="AG60" i="27"/>
  <c r="BE61" i="27"/>
  <c r="BV61" i="27"/>
  <c r="BS88" i="27"/>
  <c r="BG62" i="27"/>
  <c r="BG88" i="27" s="1"/>
  <c r="BX62" i="27"/>
  <c r="BX88" i="27" s="1"/>
  <c r="AG63" i="27"/>
  <c r="AG89" i="27" s="1"/>
  <c r="AI89" i="27"/>
  <c r="AR63" i="27"/>
  <c r="AR89" i="27" s="1"/>
  <c r="B90" i="27"/>
  <c r="BP64" i="27"/>
  <c r="K64" i="27"/>
  <c r="BH64" i="27"/>
  <c r="BH90" i="27" s="1"/>
  <c r="P90" i="27"/>
  <c r="BL64" i="27"/>
  <c r="BL90" i="27" s="1"/>
  <c r="T90" i="27"/>
  <c r="Q66" i="27"/>
  <c r="AQ100" i="27"/>
  <c r="AK101" i="27"/>
  <c r="AD102" i="27"/>
  <c r="Z103" i="27"/>
  <c r="AC104" i="27"/>
  <c r="P116" i="27"/>
  <c r="BE100" i="28"/>
  <c r="AV7" i="26"/>
  <c r="AZ7" i="26"/>
  <c r="BE7" i="26"/>
  <c r="AT8" i="26"/>
  <c r="AX8" i="26"/>
  <c r="BB8" i="26"/>
  <c r="BT8" i="26"/>
  <c r="AV9" i="26"/>
  <c r="AZ9" i="26"/>
  <c r="BI9" i="26"/>
  <c r="AT10" i="26"/>
  <c r="AX10" i="26"/>
  <c r="BB10" i="26"/>
  <c r="BX10" i="26"/>
  <c r="AV11" i="26"/>
  <c r="AZ11" i="26"/>
  <c r="BE11" i="26"/>
  <c r="BM11" i="26"/>
  <c r="BR11" i="26"/>
  <c r="K12" i="26"/>
  <c r="Z116" i="26"/>
  <c r="AD116" i="26"/>
  <c r="AJ116" i="26"/>
  <c r="AN116" i="26"/>
  <c r="AX12" i="26"/>
  <c r="BH12" i="26"/>
  <c r="C117" i="26"/>
  <c r="G117" i="26"/>
  <c r="Y117" i="26"/>
  <c r="AC117" i="26"/>
  <c r="AU13" i="26"/>
  <c r="AY13" i="26"/>
  <c r="BJ13" i="26"/>
  <c r="BQ13" i="26"/>
  <c r="BU13" i="26"/>
  <c r="G14" i="26"/>
  <c r="Y14" i="26"/>
  <c r="AP14" i="26"/>
  <c r="V20" i="26"/>
  <c r="AR20" i="26"/>
  <c r="AW20" i="26"/>
  <c r="BA20" i="26"/>
  <c r="AU21" i="26"/>
  <c r="AY21" i="26"/>
  <c r="AW22" i="26"/>
  <c r="BA22" i="26"/>
  <c r="AU23" i="26"/>
  <c r="AY23" i="26"/>
  <c r="AW24" i="26"/>
  <c r="BA24" i="26"/>
  <c r="BA102" i="26" s="1"/>
  <c r="V25" i="26"/>
  <c r="AV26" i="26"/>
  <c r="AV104" i="26" s="1"/>
  <c r="AZ26" i="26"/>
  <c r="AT33" i="26"/>
  <c r="AX33" i="26"/>
  <c r="BB33" i="26"/>
  <c r="AV34" i="26"/>
  <c r="AV112" i="26" s="1"/>
  <c r="AZ34" i="26"/>
  <c r="AT35" i="26"/>
  <c r="AX35" i="26"/>
  <c r="BB35" i="26"/>
  <c r="BB113" i="26" s="1"/>
  <c r="AV36" i="26"/>
  <c r="AZ36" i="26"/>
  <c r="AT37" i="26"/>
  <c r="AX37" i="26"/>
  <c r="BB37" i="26"/>
  <c r="AW39" i="26"/>
  <c r="K46" i="26"/>
  <c r="AG46" i="26"/>
  <c r="AU46" i="26"/>
  <c r="AY46" i="26"/>
  <c r="AW47" i="26"/>
  <c r="AW73" i="26" s="1"/>
  <c r="BA47" i="26"/>
  <c r="AU48" i="26"/>
  <c r="AU74" i="26" s="1"/>
  <c r="AY48" i="26"/>
  <c r="AY74" i="26" s="1"/>
  <c r="AW49" i="26"/>
  <c r="BA49" i="26"/>
  <c r="BA75" i="26" s="1"/>
  <c r="AU50" i="26"/>
  <c r="AU76" i="26" s="1"/>
  <c r="AY50" i="26"/>
  <c r="AY76" i="26" s="1"/>
  <c r="BQ51" i="26"/>
  <c r="BQ77" i="26" s="1"/>
  <c r="BU51" i="26"/>
  <c r="BU77" i="26" s="1"/>
  <c r="AT52" i="26"/>
  <c r="AX52" i="26"/>
  <c r="AX78" i="26" s="1"/>
  <c r="AV59" i="26"/>
  <c r="AZ59" i="26"/>
  <c r="AT60" i="26"/>
  <c r="AX60" i="26"/>
  <c r="AX86" i="26" s="1"/>
  <c r="BB60" i="26"/>
  <c r="BB86" i="26" s="1"/>
  <c r="AV61" i="26"/>
  <c r="AV87" i="26" s="1"/>
  <c r="AZ61" i="26"/>
  <c r="AZ87" i="26" s="1"/>
  <c r="AT62" i="26"/>
  <c r="AX62" i="26"/>
  <c r="BB62" i="26"/>
  <c r="BB88" i="26" s="1"/>
  <c r="AV63" i="26"/>
  <c r="AV89" i="26" s="1"/>
  <c r="AZ63" i="26"/>
  <c r="AZ89" i="26" s="1"/>
  <c r="K64" i="26"/>
  <c r="K90" i="26" s="1"/>
  <c r="BR64" i="26"/>
  <c r="BR90" i="26" s="1"/>
  <c r="BV64" i="26"/>
  <c r="BV90" i="26" s="1"/>
  <c r="G91" i="26"/>
  <c r="R91" i="26"/>
  <c r="AC91" i="26"/>
  <c r="AU65" i="26"/>
  <c r="AU91" i="26" s="1"/>
  <c r="AY65" i="26"/>
  <c r="AY91" i="26" s="1"/>
  <c r="BF65" i="26"/>
  <c r="BF91" i="26" s="1"/>
  <c r="BJ65" i="26"/>
  <c r="BJ91" i="26" s="1"/>
  <c r="BU65" i="26"/>
  <c r="BU91" i="26" s="1"/>
  <c r="G98" i="26"/>
  <c r="M98" i="26"/>
  <c r="Y98" i="26"/>
  <c r="AD98" i="26"/>
  <c r="AP98" i="26"/>
  <c r="F99" i="26"/>
  <c r="R99" i="26"/>
  <c r="X99" i="26"/>
  <c r="AJ99" i="26"/>
  <c r="AO99" i="26"/>
  <c r="Q100" i="26"/>
  <c r="AC100" i="26"/>
  <c r="AI100" i="26"/>
  <c r="E101" i="26"/>
  <c r="J101" i="26"/>
  <c r="AB101" i="26"/>
  <c r="AN101" i="26"/>
  <c r="D102" i="26"/>
  <c r="P102" i="26"/>
  <c r="U102" i="26"/>
  <c r="AM102" i="26"/>
  <c r="I103" i="26"/>
  <c r="AC103" i="26"/>
  <c r="AJ103" i="26"/>
  <c r="C98" i="27"/>
  <c r="C111" i="27"/>
  <c r="G98" i="27"/>
  <c r="G111" i="27"/>
  <c r="K7" i="27"/>
  <c r="P98" i="27"/>
  <c r="P111" i="27"/>
  <c r="T98" i="27"/>
  <c r="T111" i="27"/>
  <c r="Z111" i="27"/>
  <c r="Z98" i="27"/>
  <c r="Z14" i="27"/>
  <c r="AD111" i="27"/>
  <c r="AD98" i="27"/>
  <c r="AD14" i="27"/>
  <c r="AI111" i="27"/>
  <c r="AI98" i="27"/>
  <c r="AI14" i="27"/>
  <c r="AR7" i="27"/>
  <c r="AM111" i="27"/>
  <c r="AM14" i="27"/>
  <c r="AQ111" i="27"/>
  <c r="AQ98" i="27"/>
  <c r="AQ14" i="27"/>
  <c r="B112" i="27"/>
  <c r="B99" i="27"/>
  <c r="K8" i="27"/>
  <c r="F112" i="27"/>
  <c r="F99" i="27"/>
  <c r="J112" i="27"/>
  <c r="J99" i="27"/>
  <c r="AX8" i="27"/>
  <c r="BG8" i="27"/>
  <c r="BP8" i="27"/>
  <c r="BX8" i="27"/>
  <c r="AV9" i="27"/>
  <c r="BE9" i="27"/>
  <c r="BM9" i="27"/>
  <c r="BV9" i="27"/>
  <c r="N101" i="27"/>
  <c r="N114" i="27"/>
  <c r="R101" i="27"/>
  <c r="R114" i="27"/>
  <c r="V10" i="27"/>
  <c r="AA101" i="27"/>
  <c r="AA114" i="27"/>
  <c r="AE101" i="27"/>
  <c r="AE114" i="27"/>
  <c r="AO114" i="27"/>
  <c r="AO101" i="27"/>
  <c r="AT10" i="27"/>
  <c r="BB10" i="27"/>
  <c r="BT10" i="27"/>
  <c r="C115" i="27"/>
  <c r="C102" i="27"/>
  <c r="G115" i="27"/>
  <c r="G102" i="27"/>
  <c r="K11" i="27"/>
  <c r="P115" i="27"/>
  <c r="P102" i="27"/>
  <c r="T115" i="27"/>
  <c r="T102" i="27"/>
  <c r="Z115" i="27"/>
  <c r="Z102" i="27"/>
  <c r="AI115" i="27"/>
  <c r="AI102" i="27"/>
  <c r="AR11" i="27"/>
  <c r="AM115" i="27"/>
  <c r="AM102" i="27"/>
  <c r="AQ115" i="27"/>
  <c r="AQ102" i="27"/>
  <c r="B116" i="27"/>
  <c r="B103" i="27"/>
  <c r="BP12" i="27"/>
  <c r="F116" i="27"/>
  <c r="BT12" i="27"/>
  <c r="K12" i="27"/>
  <c r="T116" i="27"/>
  <c r="T103" i="27"/>
  <c r="AX12" i="27"/>
  <c r="BH12" i="27"/>
  <c r="BR12" i="27"/>
  <c r="C117" i="27"/>
  <c r="C104" i="27"/>
  <c r="AI117" i="27"/>
  <c r="AI104" i="27"/>
  <c r="AR13" i="27"/>
  <c r="AM117" i="27"/>
  <c r="AM104" i="27"/>
  <c r="AU13" i="27"/>
  <c r="BF13" i="27"/>
  <c r="BQ13" i="27"/>
  <c r="C14" i="27"/>
  <c r="T14" i="27"/>
  <c r="AC14" i="27"/>
  <c r="AL14" i="27"/>
  <c r="C27" i="27"/>
  <c r="G27" i="27"/>
  <c r="AJ27" i="27"/>
  <c r="AR27" i="27" s="1"/>
  <c r="AN27" i="27"/>
  <c r="AR20" i="27"/>
  <c r="BA20" i="27"/>
  <c r="BS20" i="27"/>
  <c r="BS23" i="27"/>
  <c r="BW23" i="27"/>
  <c r="BQ24" i="27"/>
  <c r="BQ102" i="27" s="1"/>
  <c r="BU24" i="27"/>
  <c r="BU102" i="27" s="1"/>
  <c r="BQ25" i="27"/>
  <c r="BU25" i="27"/>
  <c r="BU103" i="27" s="1"/>
  <c r="AY25" i="27"/>
  <c r="BQ26" i="27"/>
  <c r="AU26" i="27"/>
  <c r="BU26" i="27"/>
  <c r="AY26" i="27"/>
  <c r="AR26" i="27"/>
  <c r="D40" i="27"/>
  <c r="H40" i="27"/>
  <c r="X40" i="27"/>
  <c r="X118" i="27" s="1"/>
  <c r="AG33" i="27"/>
  <c r="AB40" i="27"/>
  <c r="AF40" i="27"/>
  <c r="AF118" i="27" s="1"/>
  <c r="BB33" i="27"/>
  <c r="BT33" i="27"/>
  <c r="AG34" i="27"/>
  <c r="BE34" i="27"/>
  <c r="BN34" i="27" s="1"/>
  <c r="AR35" i="27"/>
  <c r="AT37" i="27"/>
  <c r="BN38" i="27"/>
  <c r="AW39" i="27"/>
  <c r="C72" i="27"/>
  <c r="C53" i="27"/>
  <c r="G72" i="27"/>
  <c r="G53" i="27"/>
  <c r="G79" i="27" s="1"/>
  <c r="K46" i="27"/>
  <c r="P72" i="27"/>
  <c r="P53" i="27"/>
  <c r="P79" i="27" s="1"/>
  <c r="T72" i="27"/>
  <c r="T53" i="27"/>
  <c r="T79" i="27" s="1"/>
  <c r="BH46" i="27"/>
  <c r="BA47" i="27"/>
  <c r="BS47" i="27"/>
  <c r="BS73" i="27" s="1"/>
  <c r="AU48" i="27"/>
  <c r="BL48" i="27"/>
  <c r="BL74" i="27" s="1"/>
  <c r="BF49" i="27"/>
  <c r="BF75" i="27" s="1"/>
  <c r="BW49" i="27"/>
  <c r="AY50" i="27"/>
  <c r="BQ50" i="27"/>
  <c r="BQ76" i="27" s="1"/>
  <c r="BJ77" i="27"/>
  <c r="AW51" i="27"/>
  <c r="AW77" i="27" s="1"/>
  <c r="BQ51" i="27"/>
  <c r="X78" i="27"/>
  <c r="AG52" i="27"/>
  <c r="AG78" i="27" s="1"/>
  <c r="B53" i="27"/>
  <c r="AK79" i="27"/>
  <c r="D85" i="27"/>
  <c r="D66" i="27"/>
  <c r="H85" i="27"/>
  <c r="H66" i="27"/>
  <c r="BV59" i="27"/>
  <c r="BW86" i="27"/>
  <c r="BG60" i="27"/>
  <c r="BG86" i="27" s="1"/>
  <c r="AG61" i="27"/>
  <c r="AG87" i="27" s="1"/>
  <c r="AI87" i="27"/>
  <c r="AR61" i="27"/>
  <c r="AR87" i="27" s="1"/>
  <c r="BI61" i="27"/>
  <c r="BI87" i="27" s="1"/>
  <c r="B88" i="27"/>
  <c r="K62" i="27"/>
  <c r="K88" i="27" s="1"/>
  <c r="AR62" i="27"/>
  <c r="AR88" i="27" s="1"/>
  <c r="AT62" i="27"/>
  <c r="AV63" i="27"/>
  <c r="AV89" i="27" s="1"/>
  <c r="BI90" i="27"/>
  <c r="BT90" i="27"/>
  <c r="AT103" i="27"/>
  <c r="K117" i="28"/>
  <c r="N117" i="28"/>
  <c r="N104" i="28"/>
  <c r="BF13" i="28"/>
  <c r="BQ13" i="28"/>
  <c r="R117" i="28"/>
  <c r="R104" i="28"/>
  <c r="BJ13" i="28"/>
  <c r="K37" i="28"/>
  <c r="BP37" i="28"/>
  <c r="BT37" i="28"/>
  <c r="AX37" i="28"/>
  <c r="BX37" i="28"/>
  <c r="BB37" i="28"/>
  <c r="AT37" i="28"/>
  <c r="E73" i="28"/>
  <c r="AW47" i="28"/>
  <c r="BS47" i="28"/>
  <c r="BS73" i="28" s="1"/>
  <c r="I73" i="28"/>
  <c r="BW47" i="28"/>
  <c r="BW73" i="28" s="1"/>
  <c r="BA47" i="28"/>
  <c r="E98" i="27"/>
  <c r="I98" i="27"/>
  <c r="N98" i="27"/>
  <c r="R98" i="27"/>
  <c r="AA98" i="27"/>
  <c r="AE98" i="27"/>
  <c r="AJ98" i="27"/>
  <c r="AN98" i="27"/>
  <c r="AW7" i="27"/>
  <c r="BA7" i="27"/>
  <c r="BF7" i="27"/>
  <c r="BJ7" i="27"/>
  <c r="BS7" i="27"/>
  <c r="BW7" i="27"/>
  <c r="C99" i="27"/>
  <c r="G99" i="27"/>
  <c r="P99" i="27"/>
  <c r="T99" i="27"/>
  <c r="Y99" i="27"/>
  <c r="AC99" i="27"/>
  <c r="AL99" i="27"/>
  <c r="AP99" i="27"/>
  <c r="AU8" i="27"/>
  <c r="AY8" i="27"/>
  <c r="BH8" i="27"/>
  <c r="BL8" i="27"/>
  <c r="BQ8" i="27"/>
  <c r="BU8" i="27"/>
  <c r="E100" i="27"/>
  <c r="I100" i="27"/>
  <c r="N100" i="27"/>
  <c r="R100" i="27"/>
  <c r="AA100" i="27"/>
  <c r="AE100" i="27"/>
  <c r="AJ100" i="27"/>
  <c r="AN100" i="27"/>
  <c r="AW9" i="27"/>
  <c r="BA9" i="27"/>
  <c r="BF9" i="27"/>
  <c r="BJ9" i="27"/>
  <c r="BS9" i="27"/>
  <c r="BW9" i="27"/>
  <c r="C101" i="27"/>
  <c r="G101" i="27"/>
  <c r="P101" i="27"/>
  <c r="T101" i="27"/>
  <c r="Y101" i="27"/>
  <c r="AC101" i="27"/>
  <c r="AL101" i="27"/>
  <c r="AP101" i="27"/>
  <c r="AU10" i="27"/>
  <c r="AY10" i="27"/>
  <c r="BH10" i="27"/>
  <c r="BL10" i="27"/>
  <c r="BQ10" i="27"/>
  <c r="BU10" i="27"/>
  <c r="E115" i="27"/>
  <c r="E102" i="27"/>
  <c r="I115" i="27"/>
  <c r="I102" i="27"/>
  <c r="N115" i="27"/>
  <c r="N102" i="27"/>
  <c r="R102" i="27"/>
  <c r="AA115" i="27"/>
  <c r="AA102" i="27"/>
  <c r="AE115" i="27"/>
  <c r="AE102" i="27"/>
  <c r="AJ102" i="27"/>
  <c r="AN115" i="27"/>
  <c r="AN102" i="27"/>
  <c r="AW11" i="27"/>
  <c r="BA11" i="27"/>
  <c r="BF11" i="27"/>
  <c r="BJ11" i="27"/>
  <c r="BS11" i="27"/>
  <c r="BW11" i="27"/>
  <c r="C103" i="27"/>
  <c r="G116" i="27"/>
  <c r="G103" i="27"/>
  <c r="M116" i="27"/>
  <c r="M103" i="27"/>
  <c r="Q116" i="27"/>
  <c r="Q103" i="27"/>
  <c r="V12" i="27"/>
  <c r="AA116" i="27"/>
  <c r="AA103" i="27"/>
  <c r="AE116" i="27"/>
  <c r="AE103" i="27"/>
  <c r="AK116" i="27"/>
  <c r="AK103" i="27"/>
  <c r="AO116" i="27"/>
  <c r="AO103" i="27"/>
  <c r="AU12" i="27"/>
  <c r="AY12" i="27"/>
  <c r="BE12" i="27"/>
  <c r="BI12" i="27"/>
  <c r="D117" i="27"/>
  <c r="D104" i="27"/>
  <c r="H117" i="27"/>
  <c r="H104" i="27"/>
  <c r="O117" i="27"/>
  <c r="O104" i="27"/>
  <c r="S117" i="27"/>
  <c r="S104" i="27"/>
  <c r="Z117" i="27"/>
  <c r="Z104" i="27"/>
  <c r="AD117" i="27"/>
  <c r="AD104" i="27"/>
  <c r="AK117" i="27"/>
  <c r="AK104" i="27"/>
  <c r="AO117" i="27"/>
  <c r="AO104" i="27"/>
  <c r="AV13" i="27"/>
  <c r="AZ13" i="27"/>
  <c r="BG13" i="27"/>
  <c r="BK13" i="27"/>
  <c r="BR13" i="27"/>
  <c r="BV13" i="27"/>
  <c r="AT20" i="27"/>
  <c r="AX20" i="27"/>
  <c r="BB20" i="27"/>
  <c r="BG20" i="27"/>
  <c r="BG27" i="27" s="1"/>
  <c r="BK20" i="27"/>
  <c r="BK27" i="27" s="1"/>
  <c r="BP20" i="27"/>
  <c r="BT20" i="27"/>
  <c r="BT27" i="27" s="1"/>
  <c r="BX20" i="27"/>
  <c r="AV21" i="27"/>
  <c r="AV27" i="27" s="1"/>
  <c r="AZ21" i="27"/>
  <c r="AT22" i="27"/>
  <c r="AX22" i="27"/>
  <c r="BB22" i="27"/>
  <c r="AV23" i="27"/>
  <c r="AZ23" i="27"/>
  <c r="AT24" i="27"/>
  <c r="AX24" i="27"/>
  <c r="BB24" i="27"/>
  <c r="K26" i="27"/>
  <c r="V26" i="27"/>
  <c r="AW26" i="27"/>
  <c r="AU33" i="27"/>
  <c r="AU111" i="27" s="1"/>
  <c r="AY33" i="27"/>
  <c r="BH33" i="27"/>
  <c r="BL33" i="27"/>
  <c r="BL40" i="27" s="1"/>
  <c r="BQ33" i="27"/>
  <c r="BQ111" i="27" s="1"/>
  <c r="BU33" i="27"/>
  <c r="BU40" i="27" s="1"/>
  <c r="AW34" i="27"/>
  <c r="BA34" i="27"/>
  <c r="BA112" i="27" s="1"/>
  <c r="AU35" i="27"/>
  <c r="AY35" i="27"/>
  <c r="AY113" i="27" s="1"/>
  <c r="AW36" i="27"/>
  <c r="AW114" i="27" s="1"/>
  <c r="BA36" i="27"/>
  <c r="AU37" i="27"/>
  <c r="AU115" i="27" s="1"/>
  <c r="AY37" i="27"/>
  <c r="AY115" i="27" s="1"/>
  <c r="AW38" i="27"/>
  <c r="BA38" i="27"/>
  <c r="BA116" i="27" s="1"/>
  <c r="AT39" i="27"/>
  <c r="AX39" i="27"/>
  <c r="BI39" i="27"/>
  <c r="BI91" i="27" s="1"/>
  <c r="BT39" i="27"/>
  <c r="BY39" i="27" s="1"/>
  <c r="D72" i="27"/>
  <c r="H72" i="27"/>
  <c r="M72" i="27"/>
  <c r="Q72" i="27"/>
  <c r="U72" i="27"/>
  <c r="Z72" i="27"/>
  <c r="AD72" i="27"/>
  <c r="AI72" i="27"/>
  <c r="AM72" i="27"/>
  <c r="AQ72" i="27"/>
  <c r="AV46" i="27"/>
  <c r="AZ46" i="27"/>
  <c r="BE46" i="27"/>
  <c r="BI46" i="27"/>
  <c r="BM46" i="27"/>
  <c r="BR46" i="27"/>
  <c r="BV46" i="27"/>
  <c r="B73" i="27"/>
  <c r="F73" i="27"/>
  <c r="J73" i="27"/>
  <c r="O73" i="27"/>
  <c r="S73" i="27"/>
  <c r="X73" i="27"/>
  <c r="AB73" i="27"/>
  <c r="AF73" i="27"/>
  <c r="AK73" i="27"/>
  <c r="AO73" i="27"/>
  <c r="AT47" i="27"/>
  <c r="AX47" i="27"/>
  <c r="AX73" i="27" s="1"/>
  <c r="BB47" i="27"/>
  <c r="BB73" i="27" s="1"/>
  <c r="BG47" i="27"/>
  <c r="BK47" i="27"/>
  <c r="BK73" i="27" s="1"/>
  <c r="BP47" i="27"/>
  <c r="BT47" i="27"/>
  <c r="BT73" i="27" s="1"/>
  <c r="BX47" i="27"/>
  <c r="D74" i="27"/>
  <c r="H74" i="27"/>
  <c r="M74" i="27"/>
  <c r="Q74" i="27"/>
  <c r="U74" i="27"/>
  <c r="Z74" i="27"/>
  <c r="AD74" i="27"/>
  <c r="AI74" i="27"/>
  <c r="AM74" i="27"/>
  <c r="AQ74" i="27"/>
  <c r="AV48" i="27"/>
  <c r="AV74" i="27" s="1"/>
  <c r="AZ48" i="27"/>
  <c r="AZ74" i="27" s="1"/>
  <c r="BE48" i="27"/>
  <c r="BI48" i="27"/>
  <c r="BI74" i="27" s="1"/>
  <c r="BM48" i="27"/>
  <c r="BM74" i="27" s="1"/>
  <c r="BR48" i="27"/>
  <c r="BR74" i="27" s="1"/>
  <c r="BV48" i="27"/>
  <c r="BV74" i="27" s="1"/>
  <c r="F75" i="27"/>
  <c r="J75" i="27"/>
  <c r="O75" i="27"/>
  <c r="S75" i="27"/>
  <c r="AB75" i="27"/>
  <c r="AF75" i="27"/>
  <c r="AK75" i="27"/>
  <c r="AO75" i="27"/>
  <c r="AT49" i="27"/>
  <c r="AX49" i="27"/>
  <c r="BB49" i="27"/>
  <c r="BB75" i="27" s="1"/>
  <c r="BG49" i="27"/>
  <c r="BG75" i="27" s="1"/>
  <c r="BK49" i="27"/>
  <c r="BK75" i="27" s="1"/>
  <c r="BP49" i="27"/>
  <c r="BT49" i="27"/>
  <c r="BT75" i="27" s="1"/>
  <c r="BX49" i="27"/>
  <c r="BX75" i="27" s="1"/>
  <c r="D76" i="27"/>
  <c r="H76" i="27"/>
  <c r="Q76" i="27"/>
  <c r="Z76" i="27"/>
  <c r="AD76" i="27"/>
  <c r="AM76" i="27"/>
  <c r="AV50" i="27"/>
  <c r="AZ50" i="27"/>
  <c r="AZ76" i="27" s="1"/>
  <c r="BE50" i="27"/>
  <c r="BI50" i="27"/>
  <c r="BI76" i="27" s="1"/>
  <c r="BM50" i="27"/>
  <c r="BM76" i="27" s="1"/>
  <c r="BR50" i="27"/>
  <c r="BR76" i="27" s="1"/>
  <c r="BV50" i="27"/>
  <c r="BV76" i="27" s="1"/>
  <c r="F77" i="27"/>
  <c r="K51" i="27"/>
  <c r="K77" i="27" s="1"/>
  <c r="T77" i="27"/>
  <c r="Z77" i="27"/>
  <c r="AD77" i="27"/>
  <c r="AN77" i="27"/>
  <c r="AT51" i="27"/>
  <c r="AX51" i="27"/>
  <c r="BH51" i="27"/>
  <c r="BH77" i="27" s="1"/>
  <c r="BL51" i="27"/>
  <c r="BL77" i="27" s="1"/>
  <c r="BR51" i="27"/>
  <c r="BR77" i="27" s="1"/>
  <c r="BV51" i="27"/>
  <c r="BV77" i="27" s="1"/>
  <c r="G78" i="27"/>
  <c r="Y78" i="27"/>
  <c r="AC78" i="27"/>
  <c r="AU52" i="27"/>
  <c r="AY52" i="27"/>
  <c r="AY78" i="27" s="1"/>
  <c r="BF52" i="27"/>
  <c r="BF78" i="27" s="1"/>
  <c r="BJ52" i="27"/>
  <c r="BJ78" i="27" s="1"/>
  <c r="BQ52" i="27"/>
  <c r="BU52" i="27"/>
  <c r="E85" i="27"/>
  <c r="E66" i="27"/>
  <c r="E92" i="27" s="1"/>
  <c r="I85" i="27"/>
  <c r="I66" i="27"/>
  <c r="I92" i="27" s="1"/>
  <c r="N85" i="27"/>
  <c r="N66" i="27"/>
  <c r="N92" i="27" s="1"/>
  <c r="R85" i="27"/>
  <c r="R66" i="27"/>
  <c r="R92" i="27" s="1"/>
  <c r="AA85" i="27"/>
  <c r="AA66" i="27"/>
  <c r="AA92" i="27" s="1"/>
  <c r="AE85" i="27"/>
  <c r="AE66" i="27"/>
  <c r="AE92" i="27" s="1"/>
  <c r="AJ85" i="27"/>
  <c r="AJ66" i="27"/>
  <c r="AJ92" i="27" s="1"/>
  <c r="AN85" i="27"/>
  <c r="AN66" i="27"/>
  <c r="AN92" i="27" s="1"/>
  <c r="AW59" i="27"/>
  <c r="BA59" i="27"/>
  <c r="BF59" i="27"/>
  <c r="BJ59" i="27"/>
  <c r="BS59" i="27"/>
  <c r="BW59" i="27"/>
  <c r="C86" i="27"/>
  <c r="G86" i="27"/>
  <c r="P86" i="27"/>
  <c r="T86" i="27"/>
  <c r="Y86" i="27"/>
  <c r="AC86" i="27"/>
  <c r="AL86" i="27"/>
  <c r="AP86" i="27"/>
  <c r="AU60" i="27"/>
  <c r="AY60" i="27"/>
  <c r="BH60" i="27"/>
  <c r="BH86" i="27" s="1"/>
  <c r="BL60" i="27"/>
  <c r="BL86" i="27" s="1"/>
  <c r="BQ60" i="27"/>
  <c r="BQ86" i="27" s="1"/>
  <c r="BU60" i="27"/>
  <c r="BU86" i="27" s="1"/>
  <c r="E87" i="27"/>
  <c r="I87" i="27"/>
  <c r="R87" i="27"/>
  <c r="AA87" i="27"/>
  <c r="AE87" i="27"/>
  <c r="AN87" i="27"/>
  <c r="AW61" i="27"/>
  <c r="BA61" i="27"/>
  <c r="BF61" i="27"/>
  <c r="BF87" i="27" s="1"/>
  <c r="BJ61" i="27"/>
  <c r="BJ87" i="27" s="1"/>
  <c r="BS61" i="27"/>
  <c r="BS87" i="27" s="1"/>
  <c r="BW61" i="27"/>
  <c r="BW87" i="27" s="1"/>
  <c r="G88" i="27"/>
  <c r="T88" i="27"/>
  <c r="AC88" i="27"/>
  <c r="AP88" i="27"/>
  <c r="AU62" i="27"/>
  <c r="AU88" i="27" s="1"/>
  <c r="AY62" i="27"/>
  <c r="BH62" i="27"/>
  <c r="BH88" i="27" s="1"/>
  <c r="BL62" i="27"/>
  <c r="BL88" i="27" s="1"/>
  <c r="BQ62" i="27"/>
  <c r="BQ88" i="27" s="1"/>
  <c r="BU62" i="27"/>
  <c r="BU88" i="27" s="1"/>
  <c r="I89" i="27"/>
  <c r="AA89" i="27"/>
  <c r="AE89" i="27"/>
  <c r="AW63" i="27"/>
  <c r="BA63" i="27"/>
  <c r="BF63" i="27"/>
  <c r="BF89" i="27" s="1"/>
  <c r="BJ63" i="27"/>
  <c r="BJ89" i="27" s="1"/>
  <c r="BS63" i="27"/>
  <c r="BS89" i="27" s="1"/>
  <c r="BW63" i="27"/>
  <c r="BW89" i="27" s="1"/>
  <c r="C90" i="27"/>
  <c r="BQ64" i="27"/>
  <c r="BQ90" i="27" s="1"/>
  <c r="G90" i="27"/>
  <c r="BU64" i="27"/>
  <c r="BU90" i="27" s="1"/>
  <c r="Q90" i="27"/>
  <c r="V64" i="27"/>
  <c r="AA90" i="27"/>
  <c r="AE90" i="27"/>
  <c r="AO90" i="27"/>
  <c r="AU64" i="27"/>
  <c r="AY64" i="27"/>
  <c r="AY90" i="27" s="1"/>
  <c r="BE64" i="27"/>
  <c r="BW64" i="27"/>
  <c r="BW90" i="27" s="1"/>
  <c r="D91" i="27"/>
  <c r="K65" i="27"/>
  <c r="K91" i="27" s="1"/>
  <c r="H91" i="27"/>
  <c r="P91" i="27"/>
  <c r="AN91" i="27"/>
  <c r="O72" i="27"/>
  <c r="H73" i="27"/>
  <c r="B74" i="27"/>
  <c r="S74" i="27"/>
  <c r="M75" i="27"/>
  <c r="F76" i="27"/>
  <c r="R77" i="27"/>
  <c r="C85" i="27"/>
  <c r="AL85" i="27"/>
  <c r="N86" i="27"/>
  <c r="G87" i="27"/>
  <c r="Y87" i="27"/>
  <c r="R88" i="27"/>
  <c r="AJ88" i="27"/>
  <c r="E90" i="27"/>
  <c r="N111" i="27"/>
  <c r="AE111" i="27"/>
  <c r="G112" i="27"/>
  <c r="Y112" i="27"/>
  <c r="AP112" i="27"/>
  <c r="R113" i="27"/>
  <c r="AJ113" i="27"/>
  <c r="AC114" i="27"/>
  <c r="AJ115" i="27"/>
  <c r="M111" i="28"/>
  <c r="M98" i="28"/>
  <c r="M14" i="28"/>
  <c r="V7" i="28"/>
  <c r="BE7" i="28"/>
  <c r="Q111" i="28"/>
  <c r="Q98" i="28"/>
  <c r="Q14" i="28"/>
  <c r="BI7" i="28"/>
  <c r="U111" i="28"/>
  <c r="U98" i="28"/>
  <c r="U14" i="28"/>
  <c r="BM7" i="28"/>
  <c r="BR98" i="28"/>
  <c r="BV100" i="28"/>
  <c r="O114" i="28"/>
  <c r="O101" i="28"/>
  <c r="S114" i="28"/>
  <c r="S101" i="28"/>
  <c r="BK10" i="28"/>
  <c r="BM11" i="28"/>
  <c r="B116" i="28"/>
  <c r="B103" i="28"/>
  <c r="BP12" i="28"/>
  <c r="AT12" i="28"/>
  <c r="F116" i="28"/>
  <c r="F103" i="28"/>
  <c r="BT12" i="28"/>
  <c r="AX12" i="28"/>
  <c r="K12" i="28"/>
  <c r="P116" i="28"/>
  <c r="P103" i="28"/>
  <c r="P14" i="28"/>
  <c r="T116" i="28"/>
  <c r="T103" i="28"/>
  <c r="T14" i="28"/>
  <c r="BL12" i="28"/>
  <c r="BI27" i="28"/>
  <c r="BQ22" i="28"/>
  <c r="BU22" i="28"/>
  <c r="AG23" i="28"/>
  <c r="BU25" i="28"/>
  <c r="AY25" i="28"/>
  <c r="BR34" i="28"/>
  <c r="AV34" i="28"/>
  <c r="AV86" i="28" s="1"/>
  <c r="BV34" i="28"/>
  <c r="BE78" i="28"/>
  <c r="BK85" i="28"/>
  <c r="BP89" i="28"/>
  <c r="B98" i="27"/>
  <c r="B111" i="27"/>
  <c r="F98" i="27"/>
  <c r="F111" i="27"/>
  <c r="J98" i="27"/>
  <c r="J111" i="27"/>
  <c r="O98" i="27"/>
  <c r="O111" i="27"/>
  <c r="S98" i="27"/>
  <c r="S111" i="27"/>
  <c r="X98" i="27"/>
  <c r="X111" i="27"/>
  <c r="AB98" i="27"/>
  <c r="AB111" i="27"/>
  <c r="AF98" i="27"/>
  <c r="AF111" i="27"/>
  <c r="AK98" i="27"/>
  <c r="AK111" i="27"/>
  <c r="AO98" i="27"/>
  <c r="AO111" i="27"/>
  <c r="AT7" i="27"/>
  <c r="AX7" i="27"/>
  <c r="BB7" i="27"/>
  <c r="BG7" i="27"/>
  <c r="BK7" i="27"/>
  <c r="BP7" i="27"/>
  <c r="BT7" i="27"/>
  <c r="BX7" i="27"/>
  <c r="D99" i="27"/>
  <c r="D112" i="27"/>
  <c r="H99" i="27"/>
  <c r="H112" i="27"/>
  <c r="M99" i="27"/>
  <c r="M112" i="27"/>
  <c r="Q99" i="27"/>
  <c r="Q112" i="27"/>
  <c r="U99" i="27"/>
  <c r="U112" i="27"/>
  <c r="Z99" i="27"/>
  <c r="Z112" i="27"/>
  <c r="AD99" i="27"/>
  <c r="AD112" i="27"/>
  <c r="AI99" i="27"/>
  <c r="AI112" i="27"/>
  <c r="AM99" i="27"/>
  <c r="AM112" i="27"/>
  <c r="AQ99" i="27"/>
  <c r="AQ112" i="27"/>
  <c r="AV8" i="27"/>
  <c r="AZ8" i="27"/>
  <c r="BE8" i="27"/>
  <c r="BI8" i="27"/>
  <c r="BM8" i="27"/>
  <c r="BR8" i="27"/>
  <c r="BV8" i="27"/>
  <c r="B100" i="27"/>
  <c r="B113" i="27"/>
  <c r="F100" i="27"/>
  <c r="F113" i="27"/>
  <c r="J100" i="27"/>
  <c r="J113" i="27"/>
  <c r="O100" i="27"/>
  <c r="O113" i="27"/>
  <c r="S100" i="27"/>
  <c r="S113" i="27"/>
  <c r="X100" i="27"/>
  <c r="X113" i="27"/>
  <c r="AB100" i="27"/>
  <c r="AB113" i="27"/>
  <c r="AF100" i="27"/>
  <c r="AF113" i="27"/>
  <c r="AK100" i="27"/>
  <c r="AK113" i="27"/>
  <c r="AO100" i="27"/>
  <c r="AO113" i="27"/>
  <c r="AT9" i="27"/>
  <c r="AX9" i="27"/>
  <c r="BB9" i="27"/>
  <c r="BG9" i="27"/>
  <c r="BK9" i="27"/>
  <c r="BP9" i="27"/>
  <c r="BT9" i="27"/>
  <c r="BX9" i="27"/>
  <c r="D101" i="27"/>
  <c r="D114" i="27"/>
  <c r="H101" i="27"/>
  <c r="H114" i="27"/>
  <c r="M101" i="27"/>
  <c r="M114" i="27"/>
  <c r="Q101" i="27"/>
  <c r="Q114" i="27"/>
  <c r="U101" i="27"/>
  <c r="U114" i="27"/>
  <c r="Z101" i="27"/>
  <c r="Z114" i="27"/>
  <c r="AD101" i="27"/>
  <c r="AD114" i="27"/>
  <c r="AI101" i="27"/>
  <c r="AI114" i="27"/>
  <c r="AM101" i="27"/>
  <c r="AM114" i="27"/>
  <c r="AQ101" i="27"/>
  <c r="AQ114" i="27"/>
  <c r="AV10" i="27"/>
  <c r="AZ10" i="27"/>
  <c r="BE10" i="27"/>
  <c r="BI10" i="27"/>
  <c r="BM10" i="27"/>
  <c r="BR10" i="27"/>
  <c r="BV10" i="27"/>
  <c r="B102" i="27"/>
  <c r="B115" i="27"/>
  <c r="J115" i="27"/>
  <c r="J102" i="27"/>
  <c r="O115" i="27"/>
  <c r="O102" i="27"/>
  <c r="S102" i="27"/>
  <c r="S115" i="27"/>
  <c r="AB115" i="27"/>
  <c r="AB102" i="27"/>
  <c r="AF115" i="27"/>
  <c r="AF102" i="27"/>
  <c r="AK102" i="27"/>
  <c r="AK115" i="27"/>
  <c r="AT11" i="27"/>
  <c r="AX11" i="27"/>
  <c r="BB11" i="27"/>
  <c r="BG11" i="27"/>
  <c r="BK11" i="27"/>
  <c r="BP11" i="27"/>
  <c r="BT11" i="27"/>
  <c r="BX11" i="27"/>
  <c r="D116" i="27"/>
  <c r="D103" i="27"/>
  <c r="H116" i="27"/>
  <c r="H103" i="27"/>
  <c r="N116" i="27"/>
  <c r="N103" i="27"/>
  <c r="R116" i="27"/>
  <c r="R103" i="27"/>
  <c r="X116" i="27"/>
  <c r="X103" i="27"/>
  <c r="AB116" i="27"/>
  <c r="AB103" i="27"/>
  <c r="AG12" i="27"/>
  <c r="AL116" i="27"/>
  <c r="AL103" i="27"/>
  <c r="AV12" i="27"/>
  <c r="AZ12" i="27"/>
  <c r="BF12" i="27"/>
  <c r="BJ12" i="27"/>
  <c r="E104" i="27"/>
  <c r="E117" i="27"/>
  <c r="P117" i="27"/>
  <c r="P104" i="27"/>
  <c r="AA104" i="27"/>
  <c r="AA117" i="27"/>
  <c r="AL117" i="27"/>
  <c r="AL104" i="27"/>
  <c r="AW13" i="27"/>
  <c r="BH13" i="27"/>
  <c r="BS13" i="27"/>
  <c r="E14" i="27"/>
  <c r="I14" i="27"/>
  <c r="N14" i="27"/>
  <c r="R14" i="27"/>
  <c r="AA14" i="27"/>
  <c r="AE14" i="27"/>
  <c r="AJ14" i="27"/>
  <c r="AN14" i="27"/>
  <c r="K20" i="27"/>
  <c r="AG20" i="27"/>
  <c r="AU20" i="27"/>
  <c r="AY20" i="27"/>
  <c r="AY98" i="27" s="1"/>
  <c r="BH20" i="27"/>
  <c r="BL20" i="27"/>
  <c r="BL27" i="27" s="1"/>
  <c r="BQ20" i="27"/>
  <c r="BQ27" i="27" s="1"/>
  <c r="BU20" i="27"/>
  <c r="BU98" i="27" s="1"/>
  <c r="V21" i="27"/>
  <c r="AW21" i="27"/>
  <c r="BA21" i="27"/>
  <c r="BA99" i="27" s="1"/>
  <c r="K22" i="27"/>
  <c r="AU22" i="27"/>
  <c r="AY22" i="27"/>
  <c r="AY100" i="27" s="1"/>
  <c r="V23" i="27"/>
  <c r="AW23" i="27"/>
  <c r="AW101" i="27" s="1"/>
  <c r="BA23" i="27"/>
  <c r="K24" i="27"/>
  <c r="AU24" i="27"/>
  <c r="AU102" i="27" s="1"/>
  <c r="AY24" i="27"/>
  <c r="AY102" i="27" s="1"/>
  <c r="AT26" i="27"/>
  <c r="AX26" i="27"/>
  <c r="AV33" i="27"/>
  <c r="AZ33" i="27"/>
  <c r="AZ85" i="27" s="1"/>
  <c r="BE33" i="27"/>
  <c r="BI33" i="27"/>
  <c r="BI40" i="27" s="1"/>
  <c r="BM33" i="27"/>
  <c r="BM40" i="27" s="1"/>
  <c r="BR33" i="27"/>
  <c r="BV33" i="27"/>
  <c r="AT34" i="27"/>
  <c r="AT112" i="27" s="1"/>
  <c r="AX34" i="27"/>
  <c r="BB34" i="27"/>
  <c r="BB112" i="27" s="1"/>
  <c r="BP34" i="27"/>
  <c r="AV35" i="27"/>
  <c r="AZ35" i="27"/>
  <c r="BE35" i="27"/>
  <c r="BN35" i="27" s="1"/>
  <c r="AT36" i="27"/>
  <c r="AX36" i="27"/>
  <c r="AX88" i="27" s="1"/>
  <c r="BB36" i="27"/>
  <c r="BP36" i="27"/>
  <c r="AV37" i="27"/>
  <c r="AZ37" i="27"/>
  <c r="AZ89" i="27" s="1"/>
  <c r="BE37" i="27"/>
  <c r="BN37" i="27" s="1"/>
  <c r="K38" i="27"/>
  <c r="AU39" i="27"/>
  <c r="AY39" i="27"/>
  <c r="E72" i="27"/>
  <c r="I72" i="27"/>
  <c r="N72" i="27"/>
  <c r="R72" i="27"/>
  <c r="V46" i="27"/>
  <c r="V72" i="27" s="1"/>
  <c r="AA72" i="27"/>
  <c r="AE72" i="27"/>
  <c r="AJ72" i="27"/>
  <c r="AN72" i="27"/>
  <c r="AR46" i="27"/>
  <c r="AW46" i="27"/>
  <c r="BA46" i="27"/>
  <c r="BF46" i="27"/>
  <c r="BJ46" i="27"/>
  <c r="BS46" i="27"/>
  <c r="BW46" i="27"/>
  <c r="C73" i="27"/>
  <c r="G73" i="27"/>
  <c r="K47" i="27"/>
  <c r="K73" i="27" s="1"/>
  <c r="P73" i="27"/>
  <c r="T73" i="27"/>
  <c r="Y73" i="27"/>
  <c r="AC73" i="27"/>
  <c r="AG47" i="27"/>
  <c r="AG73" i="27" s="1"/>
  <c r="AL73" i="27"/>
  <c r="AP73" i="27"/>
  <c r="AU47" i="27"/>
  <c r="AU73" i="27" s="1"/>
  <c r="AY47" i="27"/>
  <c r="AY73" i="27" s="1"/>
  <c r="BH47" i="27"/>
  <c r="BH73" i="27" s="1"/>
  <c r="BL47" i="27"/>
  <c r="BL73" i="27" s="1"/>
  <c r="BQ47" i="27"/>
  <c r="BQ73" i="27" s="1"/>
  <c r="BU47" i="27"/>
  <c r="BU73" i="27" s="1"/>
  <c r="E74" i="27"/>
  <c r="I74" i="27"/>
  <c r="N74" i="27"/>
  <c r="R74" i="27"/>
  <c r="V48" i="27"/>
  <c r="V74" i="27" s="1"/>
  <c r="AA74" i="27"/>
  <c r="AE74" i="27"/>
  <c r="AJ74" i="27"/>
  <c r="AN74" i="27"/>
  <c r="AR48" i="27"/>
  <c r="AR74" i="27" s="1"/>
  <c r="AW48" i="27"/>
  <c r="AW74" i="27" s="1"/>
  <c r="BA48" i="27"/>
  <c r="BA74" i="27" s="1"/>
  <c r="BF48" i="27"/>
  <c r="BF74" i="27" s="1"/>
  <c r="BJ48" i="27"/>
  <c r="BJ74" i="27" s="1"/>
  <c r="BS48" i="27"/>
  <c r="BS74" i="27" s="1"/>
  <c r="BW48" i="27"/>
  <c r="BW74" i="27" s="1"/>
  <c r="C75" i="27"/>
  <c r="G75" i="27"/>
  <c r="K49" i="27"/>
  <c r="P75" i="27"/>
  <c r="T75" i="27"/>
  <c r="Y75" i="27"/>
  <c r="AC75" i="27"/>
  <c r="AG49" i="27"/>
  <c r="AG75" i="27" s="1"/>
  <c r="AL75" i="27"/>
  <c r="AP75" i="27"/>
  <c r="AU49" i="27"/>
  <c r="AU75" i="27" s="1"/>
  <c r="AY49" i="27"/>
  <c r="BH49" i="27"/>
  <c r="BH75" i="27" s="1"/>
  <c r="BL49" i="27"/>
  <c r="BL75" i="27" s="1"/>
  <c r="BQ49" i="27"/>
  <c r="BQ75" i="27" s="1"/>
  <c r="BU49" i="27"/>
  <c r="BU75" i="27" s="1"/>
  <c r="E76" i="27"/>
  <c r="I76" i="27"/>
  <c r="R76" i="27"/>
  <c r="V50" i="27"/>
  <c r="AA76" i="27"/>
  <c r="AE76" i="27"/>
  <c r="AN76" i="27"/>
  <c r="AR50" i="27"/>
  <c r="AR76" i="27" s="1"/>
  <c r="AW50" i="27"/>
  <c r="AW76" i="27" s="1"/>
  <c r="BA50" i="27"/>
  <c r="BA76" i="27" s="1"/>
  <c r="BF50" i="27"/>
  <c r="BF76" i="27" s="1"/>
  <c r="BJ50" i="27"/>
  <c r="BJ76" i="27" s="1"/>
  <c r="BS50" i="27"/>
  <c r="BS76" i="27" s="1"/>
  <c r="BW50" i="27"/>
  <c r="C77" i="27"/>
  <c r="G77" i="27"/>
  <c r="V51" i="27"/>
  <c r="V77" i="27" s="1"/>
  <c r="AA77" i="27"/>
  <c r="AE77" i="27"/>
  <c r="AK77" i="27"/>
  <c r="AO77" i="27"/>
  <c r="AU51" i="27"/>
  <c r="AU77" i="27" s="1"/>
  <c r="AY51" i="27"/>
  <c r="AY77" i="27" s="1"/>
  <c r="BE51" i="27"/>
  <c r="BI51" i="27"/>
  <c r="BI77" i="27" s="1"/>
  <c r="D78" i="27"/>
  <c r="H78" i="27"/>
  <c r="Z78" i="27"/>
  <c r="AD78" i="27"/>
  <c r="AV52" i="27"/>
  <c r="AZ52" i="27"/>
  <c r="AZ78" i="27" s="1"/>
  <c r="BG52" i="27"/>
  <c r="BG78" i="27" s="1"/>
  <c r="BK52" i="27"/>
  <c r="BK78" i="27" s="1"/>
  <c r="BR52" i="27"/>
  <c r="BR78" i="27" s="1"/>
  <c r="BV52" i="27"/>
  <c r="D53" i="27"/>
  <c r="D79" i="27" s="1"/>
  <c r="H53" i="27"/>
  <c r="H79" i="27" s="1"/>
  <c r="M53" i="27"/>
  <c r="Q53" i="27"/>
  <c r="Q79" i="27" s="1"/>
  <c r="U53" i="27"/>
  <c r="U79" i="27" s="1"/>
  <c r="Z53" i="27"/>
  <c r="Z79" i="27" s="1"/>
  <c r="AD53" i="27"/>
  <c r="AD79" i="27" s="1"/>
  <c r="AI53" i="27"/>
  <c r="AM53" i="27"/>
  <c r="AM79" i="27" s="1"/>
  <c r="AQ53" i="27"/>
  <c r="AQ79" i="27" s="1"/>
  <c r="B85" i="27"/>
  <c r="B66" i="27"/>
  <c r="F85" i="27"/>
  <c r="F66" i="27"/>
  <c r="F92" i="27" s="1"/>
  <c r="J85" i="27"/>
  <c r="J66" i="27"/>
  <c r="O85" i="27"/>
  <c r="O66" i="27"/>
  <c r="O92" i="27" s="1"/>
  <c r="S85" i="27"/>
  <c r="S66" i="27"/>
  <c r="X85" i="27"/>
  <c r="X66" i="27"/>
  <c r="AB85" i="27"/>
  <c r="AB66" i="27"/>
  <c r="AF85" i="27"/>
  <c r="AF66" i="27"/>
  <c r="AF92" i="27" s="1"/>
  <c r="AK85" i="27"/>
  <c r="AK66" i="27"/>
  <c r="AK92" i="27" s="1"/>
  <c r="AO85" i="27"/>
  <c r="AO66" i="27"/>
  <c r="AO92" i="27" s="1"/>
  <c r="AT59" i="27"/>
  <c r="AX59" i="27"/>
  <c r="BB59" i="27"/>
  <c r="BG59" i="27"/>
  <c r="BK59" i="27"/>
  <c r="BP59" i="27"/>
  <c r="BT59" i="27"/>
  <c r="BX59" i="27"/>
  <c r="D86" i="27"/>
  <c r="H86" i="27"/>
  <c r="Q86" i="27"/>
  <c r="U86" i="27"/>
  <c r="Z86" i="27"/>
  <c r="AD86" i="27"/>
  <c r="AM86" i="27"/>
  <c r="AQ86" i="27"/>
  <c r="AV60" i="27"/>
  <c r="AV86" i="27" s="1"/>
  <c r="AZ60" i="27"/>
  <c r="BE60" i="27"/>
  <c r="BI60" i="27"/>
  <c r="BI86" i="27" s="1"/>
  <c r="BM60" i="27"/>
  <c r="BM86" i="27" s="1"/>
  <c r="BR60" i="27"/>
  <c r="BR86" i="27" s="1"/>
  <c r="BV60" i="27"/>
  <c r="BV86" i="27" s="1"/>
  <c r="F87" i="27"/>
  <c r="J87" i="27"/>
  <c r="S87" i="27"/>
  <c r="AB87" i="27"/>
  <c r="AF87" i="27"/>
  <c r="AO87" i="27"/>
  <c r="AT61" i="27"/>
  <c r="AX61" i="27"/>
  <c r="AX87" i="27" s="1"/>
  <c r="BB61" i="27"/>
  <c r="BB87" i="27" s="1"/>
  <c r="BG61" i="27"/>
  <c r="BG87" i="27" s="1"/>
  <c r="BK61" i="27"/>
  <c r="BK87" i="27" s="1"/>
  <c r="BP61" i="27"/>
  <c r="BT61" i="27"/>
  <c r="BT87" i="27" s="1"/>
  <c r="BX61" i="27"/>
  <c r="H88" i="27"/>
  <c r="U88" i="27"/>
  <c r="AD88" i="27"/>
  <c r="AQ88" i="27"/>
  <c r="AV62" i="27"/>
  <c r="AV88" i="27" s="1"/>
  <c r="AZ62" i="27"/>
  <c r="AZ88" i="27" s="1"/>
  <c r="BE62" i="27"/>
  <c r="BI62" i="27"/>
  <c r="BI88" i="27" s="1"/>
  <c r="BM62" i="27"/>
  <c r="BM88" i="27" s="1"/>
  <c r="BR62" i="27"/>
  <c r="BR88" i="27" s="1"/>
  <c r="BV62" i="27"/>
  <c r="BV88" i="27" s="1"/>
  <c r="F89" i="27"/>
  <c r="J89" i="27"/>
  <c r="S89" i="27"/>
  <c r="AB89" i="27"/>
  <c r="AF89" i="27"/>
  <c r="AO89" i="27"/>
  <c r="AT63" i="27"/>
  <c r="AX63" i="27"/>
  <c r="AX89" i="27" s="1"/>
  <c r="BB63" i="27"/>
  <c r="BB89" i="27" s="1"/>
  <c r="BG63" i="27"/>
  <c r="BG89" i="27" s="1"/>
  <c r="BK63" i="27"/>
  <c r="BK89" i="27" s="1"/>
  <c r="BP63" i="27"/>
  <c r="BT63" i="27"/>
  <c r="BT89" i="27" s="1"/>
  <c r="BX63" i="27"/>
  <c r="BX89" i="27" s="1"/>
  <c r="D90" i="27"/>
  <c r="BR64" i="27"/>
  <c r="BR90" i="27" s="1"/>
  <c r="H90" i="27"/>
  <c r="BV64" i="27"/>
  <c r="BV90" i="27" s="1"/>
  <c r="R90" i="27"/>
  <c r="AB90" i="27"/>
  <c r="AG64" i="27"/>
  <c r="AG90" i="27" s="1"/>
  <c r="AP90" i="27"/>
  <c r="AV64" i="27"/>
  <c r="AV90" i="27" s="1"/>
  <c r="AZ64" i="27"/>
  <c r="AZ90" i="27" s="1"/>
  <c r="BF64" i="27"/>
  <c r="BF90" i="27" s="1"/>
  <c r="E91" i="27"/>
  <c r="BS65" i="27"/>
  <c r="BS91" i="27" s="1"/>
  <c r="AW65" i="27"/>
  <c r="AW91" i="27" s="1"/>
  <c r="Y91" i="27"/>
  <c r="AC91" i="27"/>
  <c r="AK91" i="27"/>
  <c r="AR65" i="27"/>
  <c r="AR91" i="27" s="1"/>
  <c r="B72" i="27"/>
  <c r="S72" i="27"/>
  <c r="M73" i="27"/>
  <c r="F74" i="27"/>
  <c r="Q75" i="27"/>
  <c r="J76" i="27"/>
  <c r="D77" i="27"/>
  <c r="X77" i="27"/>
  <c r="E78" i="27"/>
  <c r="G85" i="27"/>
  <c r="Y85" i="27"/>
  <c r="AP85" i="27"/>
  <c r="R86" i="27"/>
  <c r="E88" i="27"/>
  <c r="P89" i="27"/>
  <c r="I90" i="27"/>
  <c r="BE91" i="27"/>
  <c r="R111" i="27"/>
  <c r="AJ111" i="27"/>
  <c r="AC112" i="27"/>
  <c r="E113" i="27"/>
  <c r="AN113" i="27"/>
  <c r="P114" i="27"/>
  <c r="R115" i="27"/>
  <c r="AO115" i="27"/>
  <c r="C116" i="27"/>
  <c r="BX8" i="28"/>
  <c r="D113" i="28"/>
  <c r="D100" i="28"/>
  <c r="BR9" i="28"/>
  <c r="AV9" i="28"/>
  <c r="H113" i="28"/>
  <c r="H100" i="28"/>
  <c r="AZ9" i="28"/>
  <c r="BG10" i="28"/>
  <c r="BH12" i="28"/>
  <c r="BJ27" i="28"/>
  <c r="BY21" i="28"/>
  <c r="BF22" i="28"/>
  <c r="BN22" i="28" s="1"/>
  <c r="BH23" i="28"/>
  <c r="D40" i="28"/>
  <c r="H40" i="28"/>
  <c r="BF40" i="28"/>
  <c r="X40" i="28"/>
  <c r="AG33" i="28"/>
  <c r="BT33" i="28"/>
  <c r="AG38" i="28"/>
  <c r="AR77" i="28"/>
  <c r="B79" i="28"/>
  <c r="BK87" i="28"/>
  <c r="BM115" i="29"/>
  <c r="BM102" i="29"/>
  <c r="V33" i="27"/>
  <c r="AR33" i="27"/>
  <c r="AW33" i="27"/>
  <c r="BA33" i="27"/>
  <c r="AU34" i="27"/>
  <c r="AY34" i="27"/>
  <c r="AW35" i="27"/>
  <c r="BA35" i="27"/>
  <c r="AU36" i="27"/>
  <c r="AY36" i="27"/>
  <c r="AW37" i="27"/>
  <c r="BA37" i="27"/>
  <c r="V38" i="27"/>
  <c r="AV39" i="27"/>
  <c r="AZ39" i="27"/>
  <c r="AZ91" i="27" s="1"/>
  <c r="AT46" i="27"/>
  <c r="AX46" i="27"/>
  <c r="BB46" i="27"/>
  <c r="BT46" i="27"/>
  <c r="AV47" i="27"/>
  <c r="AZ47" i="27"/>
  <c r="AZ73" i="27" s="1"/>
  <c r="BI47" i="27"/>
  <c r="BI73" i="27" s="1"/>
  <c r="AT48" i="27"/>
  <c r="AX48" i="27"/>
  <c r="BB48" i="27"/>
  <c r="BX48" i="27"/>
  <c r="BX74" i="27" s="1"/>
  <c r="AV49" i="27"/>
  <c r="AV75" i="27" s="1"/>
  <c r="AZ49" i="27"/>
  <c r="AZ75" i="27" s="1"/>
  <c r="BM49" i="27"/>
  <c r="BM75" i="27" s="1"/>
  <c r="BR49" i="27"/>
  <c r="AT50" i="27"/>
  <c r="AX50" i="27"/>
  <c r="BB50" i="27"/>
  <c r="BB76" i="27" s="1"/>
  <c r="BG50" i="27"/>
  <c r="BG76" i="27" s="1"/>
  <c r="AZ51" i="27"/>
  <c r="AZ77" i="27" s="1"/>
  <c r="BP51" i="27"/>
  <c r="BT51" i="27"/>
  <c r="BT77" i="27" s="1"/>
  <c r="AW52" i="27"/>
  <c r="E53" i="27"/>
  <c r="E79" i="27" s="1"/>
  <c r="I53" i="27"/>
  <c r="I79" i="27" s="1"/>
  <c r="N53" i="27"/>
  <c r="N79" i="27" s="1"/>
  <c r="R53" i="27"/>
  <c r="R79" i="27" s="1"/>
  <c r="AA53" i="27"/>
  <c r="AA79" i="27" s="1"/>
  <c r="AE53" i="27"/>
  <c r="AE79" i="27" s="1"/>
  <c r="AJ53" i="27"/>
  <c r="AJ79" i="27" s="1"/>
  <c r="AN53" i="27"/>
  <c r="AN79" i="27" s="1"/>
  <c r="C92" i="27"/>
  <c r="G92" i="27"/>
  <c r="K59" i="27"/>
  <c r="K85" i="27" s="1"/>
  <c r="P66" i="27"/>
  <c r="P92" i="27" s="1"/>
  <c r="T66" i="27"/>
  <c r="T92" i="27" s="1"/>
  <c r="Y92" i="27"/>
  <c r="AC92" i="27"/>
  <c r="AG59" i="27"/>
  <c r="AG85" i="27" s="1"/>
  <c r="AL92" i="27"/>
  <c r="AP92" i="27"/>
  <c r="AU59" i="27"/>
  <c r="AY59" i="27"/>
  <c r="BH59" i="27"/>
  <c r="BL59" i="27"/>
  <c r="BQ59" i="27"/>
  <c r="BU59" i="27"/>
  <c r="V60" i="27"/>
  <c r="V86" i="27" s="1"/>
  <c r="AR60" i="27"/>
  <c r="AR86" i="27" s="1"/>
  <c r="AW60" i="27"/>
  <c r="BA60" i="27"/>
  <c r="BS60" i="27"/>
  <c r="BS86" i="27" s="1"/>
  <c r="K61" i="27"/>
  <c r="AU61" i="27"/>
  <c r="AU87" i="27" s="1"/>
  <c r="AY61" i="27"/>
  <c r="AY87" i="27" s="1"/>
  <c r="BH61" i="27"/>
  <c r="BH87" i="27" s="1"/>
  <c r="V62" i="27"/>
  <c r="V88" i="27" s="1"/>
  <c r="AW62" i="27"/>
  <c r="BA62" i="27"/>
  <c r="BW62" i="27"/>
  <c r="BW88" i="27" s="1"/>
  <c r="K63" i="27"/>
  <c r="K89" i="27" s="1"/>
  <c r="AU63" i="27"/>
  <c r="AU89" i="27" s="1"/>
  <c r="AY63" i="27"/>
  <c r="AY89" i="27" s="1"/>
  <c r="BL63" i="27"/>
  <c r="BL89" i="27" s="1"/>
  <c r="BQ63" i="27"/>
  <c r="BQ89" i="27" s="1"/>
  <c r="AR64" i="27"/>
  <c r="AR90" i="27" s="1"/>
  <c r="AW64" i="27"/>
  <c r="AW90" i="27" s="1"/>
  <c r="BY65" i="27"/>
  <c r="BJ91" i="27"/>
  <c r="Z91" i="27"/>
  <c r="AG65" i="27"/>
  <c r="AD91" i="27"/>
  <c r="AV65" i="27"/>
  <c r="AC85" i="27"/>
  <c r="O90" i="27"/>
  <c r="E111" i="27"/>
  <c r="AN111" i="27"/>
  <c r="P112" i="27"/>
  <c r="I113" i="27"/>
  <c r="AA113" i="27"/>
  <c r="C114" i="27"/>
  <c r="T114" i="27"/>
  <c r="AL114" i="27"/>
  <c r="X115" i="27"/>
  <c r="BX101" i="28"/>
  <c r="AI115" i="28"/>
  <c r="AR11" i="28"/>
  <c r="AM115" i="28"/>
  <c r="AM102" i="28"/>
  <c r="AQ115" i="28"/>
  <c r="AQ102" i="28"/>
  <c r="AC118" i="28"/>
  <c r="AC105" i="28"/>
  <c r="V24" i="28"/>
  <c r="BV26" i="28"/>
  <c r="C53" i="28"/>
  <c r="C72" i="28"/>
  <c r="BQ46" i="28"/>
  <c r="AU46" i="28"/>
  <c r="G72" i="28"/>
  <c r="G53" i="28"/>
  <c r="BU46" i="28"/>
  <c r="AY46" i="28"/>
  <c r="K46" i="28"/>
  <c r="P72" i="28"/>
  <c r="P53" i="28"/>
  <c r="P79" i="28" s="1"/>
  <c r="T53" i="28"/>
  <c r="T79" i="28" s="1"/>
  <c r="BL46" i="28"/>
  <c r="BH46" i="28"/>
  <c r="BJ77" i="28"/>
  <c r="AC77" i="28"/>
  <c r="BU51" i="28"/>
  <c r="BU77" i="28" s="1"/>
  <c r="AG52" i="28"/>
  <c r="X78" i="28"/>
  <c r="X53" i="28"/>
  <c r="BT52" i="28"/>
  <c r="BT78" i="28" s="1"/>
  <c r="AX52" i="28"/>
  <c r="AB53" i="28"/>
  <c r="AB79" i="28" s="1"/>
  <c r="BR86" i="28"/>
  <c r="AZ86" i="28"/>
  <c r="BE86" i="28"/>
  <c r="BV86" i="28"/>
  <c r="T72" i="28"/>
  <c r="AI102" i="28"/>
  <c r="BH65" i="27"/>
  <c r="BH91" i="27" s="1"/>
  <c r="C91" i="27"/>
  <c r="G91" i="27"/>
  <c r="N91" i="27"/>
  <c r="R91" i="27"/>
  <c r="D111" i="28"/>
  <c r="D98" i="28"/>
  <c r="D14" i="28"/>
  <c r="H111" i="28"/>
  <c r="H14" i="28"/>
  <c r="BV7" i="28"/>
  <c r="O112" i="28"/>
  <c r="O99" i="28"/>
  <c r="BG8" i="28"/>
  <c r="AI113" i="28"/>
  <c r="AI100" i="28"/>
  <c r="AR9" i="28"/>
  <c r="AM113" i="28"/>
  <c r="AM100" i="28"/>
  <c r="AQ113" i="28"/>
  <c r="AQ100" i="28"/>
  <c r="BI9" i="28"/>
  <c r="B114" i="28"/>
  <c r="B101" i="28"/>
  <c r="K10" i="28"/>
  <c r="J114" i="28"/>
  <c r="J101" i="28"/>
  <c r="AT10" i="28"/>
  <c r="Z115" i="28"/>
  <c r="Z102" i="28"/>
  <c r="AD115" i="28"/>
  <c r="AD102" i="28"/>
  <c r="C117" i="28"/>
  <c r="C104" i="28"/>
  <c r="G117" i="28"/>
  <c r="G104" i="28"/>
  <c r="AR13" i="28"/>
  <c r="AY13" i="28"/>
  <c r="BU13" i="28"/>
  <c r="C27" i="28"/>
  <c r="G27" i="28"/>
  <c r="AJ27" i="28"/>
  <c r="AN27" i="28"/>
  <c r="AR20" i="28"/>
  <c r="V22" i="28"/>
  <c r="AW22" i="28"/>
  <c r="K23" i="28"/>
  <c r="AR23" i="28"/>
  <c r="AR75" i="28" s="1"/>
  <c r="AG24" i="28"/>
  <c r="BR25" i="28"/>
  <c r="BR103" i="28" s="1"/>
  <c r="BV25" i="28"/>
  <c r="BG25" i="28"/>
  <c r="BK25" i="28"/>
  <c r="BK77" i="28" s="1"/>
  <c r="AG26" i="28"/>
  <c r="AG104" i="28" s="1"/>
  <c r="D27" i="28"/>
  <c r="O40" i="28"/>
  <c r="S40" i="28"/>
  <c r="AI40" i="28"/>
  <c r="AM40" i="28"/>
  <c r="AQ40" i="28"/>
  <c r="BG33" i="28"/>
  <c r="AT35" i="28"/>
  <c r="K36" i="28"/>
  <c r="BT36" i="28"/>
  <c r="AV36" i="28"/>
  <c r="V37" i="28"/>
  <c r="AR38" i="28"/>
  <c r="AR90" i="28" s="1"/>
  <c r="AV38" i="28"/>
  <c r="AV90" i="28" s="1"/>
  <c r="BF47" i="28"/>
  <c r="BF73" i="28" s="1"/>
  <c r="AY48" i="28"/>
  <c r="BQ48" i="28"/>
  <c r="BJ49" i="28"/>
  <c r="BJ75" i="28" s="1"/>
  <c r="BT76" i="28"/>
  <c r="AG50" i="28"/>
  <c r="BU50" i="28"/>
  <c r="V52" i="28"/>
  <c r="M78" i="28"/>
  <c r="BI52" i="28"/>
  <c r="BI78" i="28" s="1"/>
  <c r="F53" i="28"/>
  <c r="F79" i="28" s="1"/>
  <c r="B85" i="28"/>
  <c r="B66" i="28"/>
  <c r="K59" i="28"/>
  <c r="AT59" i="28"/>
  <c r="F85" i="28"/>
  <c r="F66" i="28"/>
  <c r="BT59" i="28"/>
  <c r="J85" i="28"/>
  <c r="J66" i="28"/>
  <c r="BB59" i="28"/>
  <c r="T92" i="28"/>
  <c r="AX59" i="28"/>
  <c r="BX59" i="28"/>
  <c r="AM66" i="28"/>
  <c r="BT87" i="28"/>
  <c r="BR62" i="28"/>
  <c r="BR88" i="28" s="1"/>
  <c r="BR91" i="28"/>
  <c r="P74" i="28"/>
  <c r="I75" i="28"/>
  <c r="C76" i="28"/>
  <c r="AI77" i="28"/>
  <c r="H98" i="28"/>
  <c r="AT65" i="27"/>
  <c r="AX65" i="27"/>
  <c r="AX91" i="27" s="1"/>
  <c r="AI111" i="28"/>
  <c r="AI98" i="28"/>
  <c r="AI14" i="28"/>
  <c r="AR7" i="28"/>
  <c r="AM111" i="28"/>
  <c r="AM98" i="28"/>
  <c r="AM14" i="28"/>
  <c r="AQ111" i="28"/>
  <c r="AQ14" i="28"/>
  <c r="B112" i="28"/>
  <c r="K8" i="28"/>
  <c r="F112" i="28"/>
  <c r="F99" i="28"/>
  <c r="J112" i="28"/>
  <c r="J99" i="28"/>
  <c r="AT8" i="28"/>
  <c r="BK8" i="28"/>
  <c r="Z113" i="28"/>
  <c r="Z100" i="28"/>
  <c r="BM9" i="28"/>
  <c r="AK114" i="28"/>
  <c r="AK101" i="28"/>
  <c r="AX10" i="28"/>
  <c r="BP10" i="28"/>
  <c r="M115" i="28"/>
  <c r="M102" i="28"/>
  <c r="V11" i="28"/>
  <c r="U115" i="28"/>
  <c r="U102" i="28"/>
  <c r="AZ11" i="28"/>
  <c r="BR11" i="28"/>
  <c r="AJ116" i="28"/>
  <c r="AJ103" i="28"/>
  <c r="AN116" i="28"/>
  <c r="AN103" i="28"/>
  <c r="AN117" i="28"/>
  <c r="AN104" i="28"/>
  <c r="C14" i="28"/>
  <c r="AL118" i="28"/>
  <c r="N27" i="28"/>
  <c r="R27" i="28"/>
  <c r="V20" i="28"/>
  <c r="AA27" i="28"/>
  <c r="AG27" i="28" s="1"/>
  <c r="AE27" i="28"/>
  <c r="AW20" i="28"/>
  <c r="K21" i="28"/>
  <c r="AR21" i="28"/>
  <c r="AG22" i="28"/>
  <c r="BA22" i="28"/>
  <c r="BE25" i="28"/>
  <c r="BN26" i="28"/>
  <c r="B40" i="28"/>
  <c r="K33" i="28"/>
  <c r="F40" i="28"/>
  <c r="J40" i="28"/>
  <c r="AT33" i="28"/>
  <c r="K34" i="28"/>
  <c r="V35" i="28"/>
  <c r="AZ38" i="28"/>
  <c r="AZ90" i="28" s="1"/>
  <c r="BH39" i="28"/>
  <c r="BN39" i="28" s="1"/>
  <c r="E40" i="28"/>
  <c r="E92" i="28" s="1"/>
  <c r="BI73" i="28"/>
  <c r="AR47" i="28"/>
  <c r="AR73" i="28" s="1"/>
  <c r="BJ47" i="28"/>
  <c r="BJ73" i="28" s="1"/>
  <c r="BX74" i="28"/>
  <c r="BK74" i="28"/>
  <c r="AG48" i="28"/>
  <c r="BU48" i="28"/>
  <c r="BU74" i="28" s="1"/>
  <c r="BR75" i="28"/>
  <c r="V49" i="28"/>
  <c r="V75" i="28" s="1"/>
  <c r="AW49" i="28"/>
  <c r="K50" i="28"/>
  <c r="K76" i="28" s="1"/>
  <c r="BH50" i="28"/>
  <c r="BH76" i="28" s="1"/>
  <c r="BS77" i="28"/>
  <c r="I77" i="28"/>
  <c r="BW51" i="28"/>
  <c r="BW77" i="28" s="1"/>
  <c r="BG51" i="28"/>
  <c r="BG77" i="28" s="1"/>
  <c r="K52" i="28"/>
  <c r="B78" i="28"/>
  <c r="AT52" i="28"/>
  <c r="BP52" i="28"/>
  <c r="J79" i="28"/>
  <c r="AD92" i="28"/>
  <c r="BM86" i="28"/>
  <c r="BI87" i="28"/>
  <c r="AT87" i="28"/>
  <c r="AI88" i="28"/>
  <c r="AR62" i="28"/>
  <c r="AR88" i="28" s="1"/>
  <c r="B89" i="28"/>
  <c r="K63" i="28"/>
  <c r="K89" i="28" s="1"/>
  <c r="AT63" i="28"/>
  <c r="F89" i="28"/>
  <c r="BT63" i="28"/>
  <c r="J89" i="28"/>
  <c r="BB63" i="28"/>
  <c r="BB89" i="28" s="1"/>
  <c r="AX63" i="28"/>
  <c r="BX63" i="28"/>
  <c r="BX89" i="28" s="1"/>
  <c r="E91" i="28"/>
  <c r="BS65" i="28"/>
  <c r="BS91" i="28" s="1"/>
  <c r="AW65" i="28"/>
  <c r="AW91" i="28" s="1"/>
  <c r="K65" i="28"/>
  <c r="K91" i="28" s="1"/>
  <c r="P91" i="28"/>
  <c r="BH65" i="28"/>
  <c r="BH91" i="28" s="1"/>
  <c r="V65" i="28"/>
  <c r="V91" i="28" s="1"/>
  <c r="AA91" i="28"/>
  <c r="AG65" i="28"/>
  <c r="AR65" i="28"/>
  <c r="AR91" i="28" s="1"/>
  <c r="I92" i="28"/>
  <c r="AL72" i="28"/>
  <c r="E77" i="28"/>
  <c r="S99" i="28"/>
  <c r="F101" i="28"/>
  <c r="BI113" i="29"/>
  <c r="AU65" i="27"/>
  <c r="AU91" i="27" s="1"/>
  <c r="AY65" i="27"/>
  <c r="Z111" i="28"/>
  <c r="Z14" i="28"/>
  <c r="AD111" i="28"/>
  <c r="AD98" i="28"/>
  <c r="AD14" i="28"/>
  <c r="AV7" i="28"/>
  <c r="AO112" i="28"/>
  <c r="AO99" i="28"/>
  <c r="AX8" i="28"/>
  <c r="BP8" i="28"/>
  <c r="M113" i="28"/>
  <c r="V9" i="28"/>
  <c r="Q113" i="28"/>
  <c r="Q100" i="28"/>
  <c r="U113" i="28"/>
  <c r="U100" i="28"/>
  <c r="X114" i="28"/>
  <c r="AG10" i="28"/>
  <c r="AB114" i="28"/>
  <c r="AB101" i="28"/>
  <c r="AF114" i="28"/>
  <c r="AF101" i="28"/>
  <c r="BB10" i="28"/>
  <c r="BT10" i="28"/>
  <c r="D115" i="28"/>
  <c r="D102" i="28"/>
  <c r="H115" i="28"/>
  <c r="H102" i="28"/>
  <c r="BE11" i="28"/>
  <c r="BV11" i="28"/>
  <c r="BS12" i="28"/>
  <c r="BW12" i="28"/>
  <c r="Z116" i="28"/>
  <c r="Z103" i="28"/>
  <c r="BV12" i="28"/>
  <c r="V13" i="28"/>
  <c r="Y117" i="28"/>
  <c r="Y104" i="28"/>
  <c r="AC117" i="28"/>
  <c r="AC104" i="28"/>
  <c r="G14" i="28"/>
  <c r="Y14" i="28"/>
  <c r="O27" i="28"/>
  <c r="S27" i="28"/>
  <c r="S79" i="28" s="1"/>
  <c r="AL27" i="28"/>
  <c r="AL105" i="28" s="1"/>
  <c r="AP27" i="28"/>
  <c r="AP105" i="28" s="1"/>
  <c r="BA20" i="28"/>
  <c r="BS20" i="28"/>
  <c r="V21" i="28"/>
  <c r="V73" i="28" s="1"/>
  <c r="K22" i="28"/>
  <c r="BS23" i="28"/>
  <c r="BY23" i="28" s="1"/>
  <c r="BW23" i="28"/>
  <c r="BW75" i="28" s="1"/>
  <c r="BQ24" i="28"/>
  <c r="BQ76" i="28" s="1"/>
  <c r="BU24" i="28"/>
  <c r="V25" i="28"/>
  <c r="BY26" i="28"/>
  <c r="AV26" i="28"/>
  <c r="AX33" i="28"/>
  <c r="BP33" i="28"/>
  <c r="BR35" i="28"/>
  <c r="BR87" i="28" s="1"/>
  <c r="BE36" i="28"/>
  <c r="BS38" i="28"/>
  <c r="BW38" i="28"/>
  <c r="BH38" i="28"/>
  <c r="BL38" i="28"/>
  <c r="BL90" i="28" s="1"/>
  <c r="AG39" i="28"/>
  <c r="AG117" i="28" s="1"/>
  <c r="Y72" i="28"/>
  <c r="Y53" i="28"/>
  <c r="Y79" i="28" s="1"/>
  <c r="AC53" i="28"/>
  <c r="AC79" i="28" s="1"/>
  <c r="AG46" i="28"/>
  <c r="AP72" i="28"/>
  <c r="AP53" i="28"/>
  <c r="AP79" i="28" s="1"/>
  <c r="BV73" i="28"/>
  <c r="K48" i="28"/>
  <c r="K74" i="28" s="1"/>
  <c r="BS49" i="28"/>
  <c r="BS75" i="28" s="1"/>
  <c r="AR52" i="28"/>
  <c r="AR78" i="28" s="1"/>
  <c r="AI78" i="28"/>
  <c r="O53" i="28"/>
  <c r="O79" i="28" s="1"/>
  <c r="M92" i="28"/>
  <c r="BI86" i="28"/>
  <c r="U92" i="28"/>
  <c r="N87" i="28"/>
  <c r="BF61" i="28"/>
  <c r="BF87" i="28" s="1"/>
  <c r="R87" i="28"/>
  <c r="BJ61" i="28"/>
  <c r="BJ87" i="28" s="1"/>
  <c r="V61" i="28"/>
  <c r="V87" i="28" s="1"/>
  <c r="AA87" i="28"/>
  <c r="BS61" i="28"/>
  <c r="BS87" i="28" s="1"/>
  <c r="AE87" i="28"/>
  <c r="BA61" i="28"/>
  <c r="AO87" i="28"/>
  <c r="BB87" i="28"/>
  <c r="C88" i="28"/>
  <c r="BQ62" i="28"/>
  <c r="BQ88" i="28" s="1"/>
  <c r="AU62" i="28"/>
  <c r="AU88" i="28" s="1"/>
  <c r="G88" i="28"/>
  <c r="AY62" i="28"/>
  <c r="BU62" i="28"/>
  <c r="BU88" i="28" s="1"/>
  <c r="K62" i="28"/>
  <c r="K88" i="28" s="1"/>
  <c r="P88" i="28"/>
  <c r="BH62" i="28"/>
  <c r="BH88" i="28" s="1"/>
  <c r="T88" i="28"/>
  <c r="BL62" i="28"/>
  <c r="BL88" i="28" s="1"/>
  <c r="AD88" i="28"/>
  <c r="AZ62" i="28"/>
  <c r="AZ88" i="28" s="1"/>
  <c r="BI91" i="28"/>
  <c r="R66" i="28"/>
  <c r="R92" i="28" s="1"/>
  <c r="AQ98" i="28"/>
  <c r="AK99" i="28"/>
  <c r="AD100" i="28"/>
  <c r="X101" i="28"/>
  <c r="Q102" i="28"/>
  <c r="Y40" i="29"/>
  <c r="AU34" i="29"/>
  <c r="BU34" i="29"/>
  <c r="AC86" i="29"/>
  <c r="AC40" i="29"/>
  <c r="AG34" i="29"/>
  <c r="AP40" i="29"/>
  <c r="BL34" i="29"/>
  <c r="E98" i="28"/>
  <c r="I98" i="28"/>
  <c r="N98" i="28"/>
  <c r="R98" i="28"/>
  <c r="AA98" i="28"/>
  <c r="AE98" i="28"/>
  <c r="AJ98" i="28"/>
  <c r="AN98" i="28"/>
  <c r="AW7" i="28"/>
  <c r="BA7" i="28"/>
  <c r="BF7" i="28"/>
  <c r="BJ7" i="28"/>
  <c r="BS7" i="28"/>
  <c r="BW7" i="28"/>
  <c r="C99" i="28"/>
  <c r="G99" i="28"/>
  <c r="P99" i="28"/>
  <c r="T99" i="28"/>
  <c r="Y99" i="28"/>
  <c r="AC99" i="28"/>
  <c r="AL99" i="28"/>
  <c r="AP99" i="28"/>
  <c r="AU8" i="28"/>
  <c r="AY8" i="28"/>
  <c r="BH8" i="28"/>
  <c r="BL8" i="28"/>
  <c r="BQ8" i="28"/>
  <c r="BU8" i="28"/>
  <c r="E100" i="28"/>
  <c r="I100" i="28"/>
  <c r="N100" i="28"/>
  <c r="R100" i="28"/>
  <c r="AA100" i="28"/>
  <c r="AE100" i="28"/>
  <c r="AJ100" i="28"/>
  <c r="AN100" i="28"/>
  <c r="AW9" i="28"/>
  <c r="BA9" i="28"/>
  <c r="BF9" i="28"/>
  <c r="BJ9" i="28"/>
  <c r="BS9" i="28"/>
  <c r="BW9" i="28"/>
  <c r="C101" i="28"/>
  <c r="G101" i="28"/>
  <c r="P114" i="28"/>
  <c r="P101" i="28"/>
  <c r="T101" i="28"/>
  <c r="Y114" i="28"/>
  <c r="Y101" i="28"/>
  <c r="AC101" i="28"/>
  <c r="AL101" i="28"/>
  <c r="AP114" i="28"/>
  <c r="AP101" i="28"/>
  <c r="AU10" i="28"/>
  <c r="AY10" i="28"/>
  <c r="BH10" i="28"/>
  <c r="BL10" i="28"/>
  <c r="BQ10" i="28"/>
  <c r="BU10" i="28"/>
  <c r="E102" i="28"/>
  <c r="I115" i="28"/>
  <c r="I102" i="28"/>
  <c r="N102" i="28"/>
  <c r="R115" i="28"/>
  <c r="R102" i="28"/>
  <c r="AA115" i="28"/>
  <c r="AA102" i="28"/>
  <c r="AE102" i="28"/>
  <c r="AJ115" i="28"/>
  <c r="AJ102" i="28"/>
  <c r="AN102" i="28"/>
  <c r="AW11" i="28"/>
  <c r="BA11" i="28"/>
  <c r="BF11" i="28"/>
  <c r="BJ11" i="28"/>
  <c r="BS11" i="28"/>
  <c r="BW11" i="28"/>
  <c r="C116" i="28"/>
  <c r="C103" i="28"/>
  <c r="G103" i="28"/>
  <c r="M116" i="28"/>
  <c r="M103" i="28"/>
  <c r="Q116" i="28"/>
  <c r="Q103" i="28"/>
  <c r="V12" i="28"/>
  <c r="AA116" i="28"/>
  <c r="AA103" i="28"/>
  <c r="AE116" i="28"/>
  <c r="AE103" i="28"/>
  <c r="AK116" i="28"/>
  <c r="AK103" i="28"/>
  <c r="AO103" i="28"/>
  <c r="AU12" i="28"/>
  <c r="AY12" i="28"/>
  <c r="BE12" i="28"/>
  <c r="BI12" i="28"/>
  <c r="D104" i="28"/>
  <c r="H117" i="28"/>
  <c r="H104" i="28"/>
  <c r="O117" i="28"/>
  <c r="O104" i="28"/>
  <c r="S117" i="28"/>
  <c r="S104" i="28"/>
  <c r="Z104" i="28"/>
  <c r="AD117" i="28"/>
  <c r="AD104" i="28"/>
  <c r="AK117" i="28"/>
  <c r="AK104" i="28"/>
  <c r="AO117" i="28"/>
  <c r="AO104" i="28"/>
  <c r="AV13" i="28"/>
  <c r="AZ13" i="28"/>
  <c r="BG13" i="28"/>
  <c r="BK13" i="28"/>
  <c r="BR13" i="28"/>
  <c r="BV13" i="28"/>
  <c r="AT20" i="28"/>
  <c r="AX20" i="28"/>
  <c r="BB20" i="28"/>
  <c r="BG20" i="28"/>
  <c r="BG27" i="28" s="1"/>
  <c r="BK20" i="28"/>
  <c r="BK27" i="28" s="1"/>
  <c r="BP20" i="28"/>
  <c r="BT20" i="28"/>
  <c r="BT72" i="28" s="1"/>
  <c r="BX20" i="28"/>
  <c r="BX27" i="28" s="1"/>
  <c r="AV21" i="28"/>
  <c r="AZ21" i="28"/>
  <c r="BE21" i="28"/>
  <c r="BN21" i="28" s="1"/>
  <c r="AT22" i="28"/>
  <c r="AX22" i="28"/>
  <c r="BB22" i="28"/>
  <c r="BP22" i="28"/>
  <c r="BP74" i="28" s="1"/>
  <c r="AV23" i="28"/>
  <c r="AZ23" i="28"/>
  <c r="BE23" i="28"/>
  <c r="BN23" i="28" s="1"/>
  <c r="AT24" i="28"/>
  <c r="AX24" i="28"/>
  <c r="BB24" i="28"/>
  <c r="BP24" i="28"/>
  <c r="BY24" i="28" s="1"/>
  <c r="AV25" i="28"/>
  <c r="AZ25" i="28"/>
  <c r="AZ77" i="28" s="1"/>
  <c r="BP25" i="28"/>
  <c r="BT25" i="28"/>
  <c r="BT77" i="28" s="1"/>
  <c r="K26" i="28"/>
  <c r="K104" i="28" s="1"/>
  <c r="V26" i="28"/>
  <c r="AW26" i="28"/>
  <c r="AU33" i="28"/>
  <c r="AY33" i="28"/>
  <c r="BH33" i="28"/>
  <c r="BL33" i="28"/>
  <c r="BQ33" i="28"/>
  <c r="BQ40" i="28" s="1"/>
  <c r="BU33" i="28"/>
  <c r="AW34" i="28"/>
  <c r="BA34" i="28"/>
  <c r="BJ34" i="28"/>
  <c r="BJ40" i="28" s="1"/>
  <c r="BS34" i="28"/>
  <c r="BS40" i="28" s="1"/>
  <c r="BW34" i="28"/>
  <c r="BW86" i="28" s="1"/>
  <c r="AU35" i="28"/>
  <c r="AY35" i="28"/>
  <c r="BL35" i="28"/>
  <c r="BL87" i="28" s="1"/>
  <c r="BU35" i="28"/>
  <c r="AW36" i="28"/>
  <c r="BA36" i="28"/>
  <c r="BW36" i="28"/>
  <c r="AU37" i="28"/>
  <c r="AY37" i="28"/>
  <c r="BL37" i="28"/>
  <c r="BL89" i="28" s="1"/>
  <c r="BU37" i="28"/>
  <c r="BU89" i="28" s="1"/>
  <c r="AW38" i="28"/>
  <c r="AW90" i="28" s="1"/>
  <c r="BA38" i="28"/>
  <c r="BA90" i="28" s="1"/>
  <c r="BK38" i="28"/>
  <c r="BK90" i="28" s="1"/>
  <c r="BQ38" i="28"/>
  <c r="BU38" i="28"/>
  <c r="AT39" i="28"/>
  <c r="AX39" i="28"/>
  <c r="BP39" i="28"/>
  <c r="BY39" i="28" s="1"/>
  <c r="D72" i="28"/>
  <c r="H72" i="28"/>
  <c r="M72" i="28"/>
  <c r="Q72" i="28"/>
  <c r="U72" i="28"/>
  <c r="Z72" i="28"/>
  <c r="AD72" i="28"/>
  <c r="AI72" i="28"/>
  <c r="AM72" i="28"/>
  <c r="AQ72" i="28"/>
  <c r="AV46" i="28"/>
  <c r="AZ46" i="28"/>
  <c r="BE46" i="28"/>
  <c r="BI46" i="28"/>
  <c r="BM46" i="28"/>
  <c r="BR46" i="28"/>
  <c r="BV46" i="28"/>
  <c r="B73" i="28"/>
  <c r="F73" i="28"/>
  <c r="J73" i="28"/>
  <c r="O73" i="28"/>
  <c r="S73" i="28"/>
  <c r="X73" i="28"/>
  <c r="AB73" i="28"/>
  <c r="AF73" i="28"/>
  <c r="AK73" i="28"/>
  <c r="AO73" i="28"/>
  <c r="AT47" i="28"/>
  <c r="AX47" i="28"/>
  <c r="BB47" i="28"/>
  <c r="BG47" i="28"/>
  <c r="BG73" i="28" s="1"/>
  <c r="BK47" i="28"/>
  <c r="BK73" i="28" s="1"/>
  <c r="BP47" i="28"/>
  <c r="BT47" i="28"/>
  <c r="BT73" i="28" s="1"/>
  <c r="BX47" i="28"/>
  <c r="BX73" i="28" s="1"/>
  <c r="D74" i="28"/>
  <c r="H74" i="28"/>
  <c r="M74" i="28"/>
  <c r="Q74" i="28"/>
  <c r="U74" i="28"/>
  <c r="Z74" i="28"/>
  <c r="AD74" i="28"/>
  <c r="AI74" i="28"/>
  <c r="AM74" i="28"/>
  <c r="AQ74" i="28"/>
  <c r="AV48" i="28"/>
  <c r="AZ48" i="28"/>
  <c r="BE48" i="28"/>
  <c r="BI48" i="28"/>
  <c r="BI74" i="28" s="1"/>
  <c r="BM48" i="28"/>
  <c r="BM74" i="28" s="1"/>
  <c r="BR48" i="28"/>
  <c r="BR74" i="28" s="1"/>
  <c r="BV48" i="28"/>
  <c r="BV74" i="28" s="1"/>
  <c r="B75" i="28"/>
  <c r="F75" i="28"/>
  <c r="O75" i="28"/>
  <c r="S75" i="28"/>
  <c r="X75" i="28"/>
  <c r="AB75" i="28"/>
  <c r="AO75" i="28"/>
  <c r="AT49" i="28"/>
  <c r="AX49" i="28"/>
  <c r="BB49" i="28"/>
  <c r="BB75" i="28" s="1"/>
  <c r="BG49" i="28"/>
  <c r="BG75" i="28" s="1"/>
  <c r="BK49" i="28"/>
  <c r="BK75" i="28" s="1"/>
  <c r="BP49" i="28"/>
  <c r="BT49" i="28"/>
  <c r="BT75" i="28" s="1"/>
  <c r="BX49" i="28"/>
  <c r="BX75" i="28" s="1"/>
  <c r="D76" i="28"/>
  <c r="H76" i="28"/>
  <c r="Z76" i="28"/>
  <c r="AD76" i="28"/>
  <c r="AV50" i="28"/>
  <c r="AZ50" i="28"/>
  <c r="BE50" i="28"/>
  <c r="BI50" i="28"/>
  <c r="BI76" i="28" s="1"/>
  <c r="BM50" i="28"/>
  <c r="BM76" i="28" s="1"/>
  <c r="BR50" i="28"/>
  <c r="BR76" i="28" s="1"/>
  <c r="BV50" i="28"/>
  <c r="BV76" i="28" s="1"/>
  <c r="B77" i="28"/>
  <c r="F77" i="28"/>
  <c r="K51" i="28"/>
  <c r="Z77" i="28"/>
  <c r="AD77" i="28"/>
  <c r="AT51" i="28"/>
  <c r="AX51" i="28"/>
  <c r="AX77" i="28" s="1"/>
  <c r="BH51" i="28"/>
  <c r="BH77" i="28" s="1"/>
  <c r="BL51" i="28"/>
  <c r="BL77" i="28" s="1"/>
  <c r="BR51" i="28"/>
  <c r="BV51" i="28"/>
  <c r="BV77" i="28" s="1"/>
  <c r="G78" i="28"/>
  <c r="AU52" i="28"/>
  <c r="AY52" i="28"/>
  <c r="BF52" i="28"/>
  <c r="BF78" i="28" s="1"/>
  <c r="BJ52" i="28"/>
  <c r="BJ78" i="28" s="1"/>
  <c r="BQ52" i="28"/>
  <c r="BQ78" i="28" s="1"/>
  <c r="BU52" i="28"/>
  <c r="BU78" i="28" s="1"/>
  <c r="C66" i="28"/>
  <c r="C92" i="28" s="1"/>
  <c r="G66" i="28"/>
  <c r="AN85" i="28"/>
  <c r="AR59" i="28"/>
  <c r="BJ59" i="28"/>
  <c r="BS59" i="28"/>
  <c r="BP60" i="28"/>
  <c r="BT60" i="28"/>
  <c r="BX60" i="28"/>
  <c r="BX86" i="28" s="1"/>
  <c r="Y86" i="28"/>
  <c r="AC86" i="28"/>
  <c r="AG60" i="28"/>
  <c r="AG86" i="28" s="1"/>
  <c r="AP86" i="28"/>
  <c r="AY60" i="28"/>
  <c r="BH60" i="28"/>
  <c r="BH86" i="28" s="1"/>
  <c r="BQ60" i="28"/>
  <c r="BQ86" i="28" s="1"/>
  <c r="E87" i="28"/>
  <c r="I87" i="28"/>
  <c r="S87" i="28"/>
  <c r="X87" i="28"/>
  <c r="AG61" i="28"/>
  <c r="AG87" i="28" s="1"/>
  <c r="AB87" i="28"/>
  <c r="AF87" i="28"/>
  <c r="AW61" i="28"/>
  <c r="BW61" i="28"/>
  <c r="BW87" i="28" s="1"/>
  <c r="H88" i="28"/>
  <c r="M88" i="28"/>
  <c r="V62" i="28"/>
  <c r="V88" i="28" s="1"/>
  <c r="AR63" i="28"/>
  <c r="AR89" i="28" s="1"/>
  <c r="BJ63" i="28"/>
  <c r="BJ89" i="28" s="1"/>
  <c r="BS63" i="28"/>
  <c r="BS89" i="28" s="1"/>
  <c r="BC64" i="28"/>
  <c r="AT90" i="28"/>
  <c r="AX90" i="28"/>
  <c r="V64" i="28"/>
  <c r="AE90" i="28"/>
  <c r="AY90" i="28"/>
  <c r="BI64" i="28"/>
  <c r="BI90" i="28" s="1"/>
  <c r="BS64" i="28"/>
  <c r="BS90" i="28" s="1"/>
  <c r="AV65" i="28"/>
  <c r="BG65" i="28"/>
  <c r="D66" i="28"/>
  <c r="D92" i="28" s="1"/>
  <c r="F72" i="28"/>
  <c r="O72" i="28"/>
  <c r="H73" i="28"/>
  <c r="Q73" i="28"/>
  <c r="B74" i="28"/>
  <c r="J74" i="28"/>
  <c r="S74" i="28"/>
  <c r="D75" i="28"/>
  <c r="M75" i="28"/>
  <c r="U75" i="28"/>
  <c r="F76" i="28"/>
  <c r="O76" i="28"/>
  <c r="H77" i="28"/>
  <c r="R77" i="28"/>
  <c r="AB77" i="28"/>
  <c r="C85" i="28"/>
  <c r="T85" i="28"/>
  <c r="AC85" i="28"/>
  <c r="I90" i="28"/>
  <c r="R111" i="28"/>
  <c r="AJ111" i="28"/>
  <c r="AC112" i="28"/>
  <c r="E113" i="28"/>
  <c r="AN113" i="28"/>
  <c r="T114" i="28"/>
  <c r="N115" i="28"/>
  <c r="G116" i="28"/>
  <c r="X116" i="28"/>
  <c r="O112" i="29"/>
  <c r="O99" i="29"/>
  <c r="S112" i="29"/>
  <c r="S99" i="29"/>
  <c r="BK8" i="29"/>
  <c r="B114" i="29"/>
  <c r="B101" i="29"/>
  <c r="K10" i="29"/>
  <c r="BP10" i="29"/>
  <c r="F114" i="29"/>
  <c r="F101" i="29"/>
  <c r="BT10" i="29"/>
  <c r="AX10" i="29"/>
  <c r="J114" i="29"/>
  <c r="J101" i="29"/>
  <c r="BX10" i="29"/>
  <c r="BB10" i="29"/>
  <c r="AT10" i="29"/>
  <c r="AT103" i="29"/>
  <c r="BJ117" i="29"/>
  <c r="AY104" i="29"/>
  <c r="BJ22" i="29"/>
  <c r="BU22" i="29"/>
  <c r="V22" i="29"/>
  <c r="AI40" i="29"/>
  <c r="AR33" i="29"/>
  <c r="AM40" i="29"/>
  <c r="BI33" i="29"/>
  <c r="BI40" i="29" s="1"/>
  <c r="BR35" i="29"/>
  <c r="AV35" i="29"/>
  <c r="AZ35" i="29"/>
  <c r="BV35" i="29"/>
  <c r="V35" i="29"/>
  <c r="BQ73" i="29"/>
  <c r="AW74" i="29"/>
  <c r="O87" i="29"/>
  <c r="BG61" i="29"/>
  <c r="BG87" i="29" s="1"/>
  <c r="S87" i="29"/>
  <c r="BK61" i="29"/>
  <c r="BK87" i="29" s="1"/>
  <c r="B98" i="28"/>
  <c r="B111" i="28"/>
  <c r="F98" i="28"/>
  <c r="F111" i="28"/>
  <c r="J98" i="28"/>
  <c r="J111" i="28"/>
  <c r="O98" i="28"/>
  <c r="O111" i="28"/>
  <c r="S98" i="28"/>
  <c r="S111" i="28"/>
  <c r="X98" i="28"/>
  <c r="X111" i="28"/>
  <c r="AB98" i="28"/>
  <c r="AB111" i="28"/>
  <c r="AF98" i="28"/>
  <c r="AF111" i="28"/>
  <c r="AK98" i="28"/>
  <c r="AK111" i="28"/>
  <c r="AO98" i="28"/>
  <c r="AO111" i="28"/>
  <c r="AT7" i="28"/>
  <c r="AX7" i="28"/>
  <c r="BB7" i="28"/>
  <c r="BG7" i="28"/>
  <c r="BK7" i="28"/>
  <c r="BP7" i="28"/>
  <c r="BT7" i="28"/>
  <c r="BX7" i="28"/>
  <c r="D99" i="28"/>
  <c r="D112" i="28"/>
  <c r="H99" i="28"/>
  <c r="H112" i="28"/>
  <c r="M99" i="28"/>
  <c r="M112" i="28"/>
  <c r="Q99" i="28"/>
  <c r="Q112" i="28"/>
  <c r="U99" i="28"/>
  <c r="U112" i="28"/>
  <c r="Z99" i="28"/>
  <c r="Z112" i="28"/>
  <c r="AD99" i="28"/>
  <c r="AD112" i="28"/>
  <c r="AI99" i="28"/>
  <c r="AI112" i="28"/>
  <c r="AM99" i="28"/>
  <c r="AM112" i="28"/>
  <c r="AQ99" i="28"/>
  <c r="AQ112" i="28"/>
  <c r="AV8" i="28"/>
  <c r="AZ8" i="28"/>
  <c r="BE8" i="28"/>
  <c r="BI8" i="28"/>
  <c r="BM8" i="28"/>
  <c r="BR8" i="28"/>
  <c r="BV8" i="28"/>
  <c r="B100" i="28"/>
  <c r="B113" i="28"/>
  <c r="F100" i="28"/>
  <c r="F113" i="28"/>
  <c r="J100" i="28"/>
  <c r="J113" i="28"/>
  <c r="O100" i="28"/>
  <c r="O113" i="28"/>
  <c r="S100" i="28"/>
  <c r="S113" i="28"/>
  <c r="X100" i="28"/>
  <c r="X113" i="28"/>
  <c r="AB100" i="28"/>
  <c r="AB113" i="28"/>
  <c r="AF100" i="28"/>
  <c r="AF113" i="28"/>
  <c r="AK100" i="28"/>
  <c r="AK113" i="28"/>
  <c r="AO100" i="28"/>
  <c r="AO113" i="28"/>
  <c r="AT9" i="28"/>
  <c r="AX9" i="28"/>
  <c r="BB9" i="28"/>
  <c r="BG9" i="28"/>
  <c r="BK9" i="28"/>
  <c r="BP9" i="28"/>
  <c r="BT9" i="28"/>
  <c r="BX9" i="28"/>
  <c r="D101" i="28"/>
  <c r="D114" i="28"/>
  <c r="H101" i="28"/>
  <c r="H114" i="28"/>
  <c r="M114" i="28"/>
  <c r="M101" i="28"/>
  <c r="Q114" i="28"/>
  <c r="Q101" i="28"/>
  <c r="U114" i="28"/>
  <c r="U101" i="28"/>
  <c r="Z114" i="28"/>
  <c r="Z101" i="28"/>
  <c r="AD114" i="28"/>
  <c r="AD101" i="28"/>
  <c r="AI114" i="28"/>
  <c r="AI101" i="28"/>
  <c r="AM114" i="28"/>
  <c r="AM101" i="28"/>
  <c r="AQ114" i="28"/>
  <c r="AQ101" i="28"/>
  <c r="AV10" i="28"/>
  <c r="AZ10" i="28"/>
  <c r="BE10" i="28"/>
  <c r="BI10" i="28"/>
  <c r="BM10" i="28"/>
  <c r="BR10" i="28"/>
  <c r="BV10" i="28"/>
  <c r="B115" i="28"/>
  <c r="B102" i="28"/>
  <c r="F115" i="28"/>
  <c r="F102" i="28"/>
  <c r="J115" i="28"/>
  <c r="J102" i="28"/>
  <c r="O115" i="28"/>
  <c r="O102" i="28"/>
  <c r="S115" i="28"/>
  <c r="S102" i="28"/>
  <c r="X115" i="28"/>
  <c r="X102" i="28"/>
  <c r="AB115" i="28"/>
  <c r="AB102" i="28"/>
  <c r="AF115" i="28"/>
  <c r="AF102" i="28"/>
  <c r="AK115" i="28"/>
  <c r="AK102" i="28"/>
  <c r="AO115" i="28"/>
  <c r="AO102" i="28"/>
  <c r="AT11" i="28"/>
  <c r="AX11" i="28"/>
  <c r="BB11" i="28"/>
  <c r="BG11" i="28"/>
  <c r="BK11" i="28"/>
  <c r="BP11" i="28"/>
  <c r="BT11" i="28"/>
  <c r="BX11" i="28"/>
  <c r="D116" i="28"/>
  <c r="D103" i="28"/>
  <c r="H116" i="28"/>
  <c r="H103" i="28"/>
  <c r="N116" i="28"/>
  <c r="N103" i="28"/>
  <c r="R116" i="28"/>
  <c r="R103" i="28"/>
  <c r="AB116" i="28"/>
  <c r="AB103" i="28"/>
  <c r="AG12" i="28"/>
  <c r="AL116" i="28"/>
  <c r="AL103" i="28"/>
  <c r="AP103" i="28"/>
  <c r="AP116" i="28"/>
  <c r="AV12" i="28"/>
  <c r="AZ12" i="28"/>
  <c r="BF12" i="28"/>
  <c r="BJ12" i="28"/>
  <c r="E104" i="28"/>
  <c r="E117" i="28"/>
  <c r="P117" i="28"/>
  <c r="P104" i="28"/>
  <c r="AA104" i="28"/>
  <c r="AA117" i="28"/>
  <c r="AL117" i="28"/>
  <c r="AL104" i="28"/>
  <c r="AW13" i="28"/>
  <c r="BH13" i="28"/>
  <c r="BS13" i="28"/>
  <c r="E14" i="28"/>
  <c r="I14" i="28"/>
  <c r="N14" i="28"/>
  <c r="R14" i="28"/>
  <c r="AA14" i="28"/>
  <c r="AE14" i="28"/>
  <c r="AJ14" i="28"/>
  <c r="AN14" i="28"/>
  <c r="K20" i="28"/>
  <c r="AG20" i="28"/>
  <c r="AU20" i="28"/>
  <c r="AY20" i="28"/>
  <c r="BH20" i="28"/>
  <c r="BH27" i="28" s="1"/>
  <c r="BL20" i="28"/>
  <c r="BL27" i="28" s="1"/>
  <c r="BQ20" i="28"/>
  <c r="BQ27" i="28" s="1"/>
  <c r="BU20" i="28"/>
  <c r="AW21" i="28"/>
  <c r="BA21" i="28"/>
  <c r="AU22" i="28"/>
  <c r="AU74" i="28" s="1"/>
  <c r="AY22" i="28"/>
  <c r="AW23" i="28"/>
  <c r="BA23" i="28"/>
  <c r="BA75" i="28" s="1"/>
  <c r="AU24" i="28"/>
  <c r="AU76" i="28" s="1"/>
  <c r="AY24" i="28"/>
  <c r="AY76" i="28" s="1"/>
  <c r="AT26" i="28"/>
  <c r="AX26" i="28"/>
  <c r="AV33" i="28"/>
  <c r="AZ33" i="28"/>
  <c r="AZ111" i="28" s="1"/>
  <c r="BE33" i="28"/>
  <c r="BI33" i="28"/>
  <c r="BM33" i="28"/>
  <c r="BM40" i="28" s="1"/>
  <c r="BR33" i="28"/>
  <c r="BV33" i="28"/>
  <c r="AT34" i="28"/>
  <c r="AX34" i="28"/>
  <c r="BB34" i="28"/>
  <c r="BG34" i="28"/>
  <c r="BG86" i="28" s="1"/>
  <c r="BP34" i="28"/>
  <c r="BT34" i="28"/>
  <c r="AV35" i="28"/>
  <c r="AZ35" i="28"/>
  <c r="BE35" i="28"/>
  <c r="BN35" i="28" s="1"/>
  <c r="BV35" i="28"/>
  <c r="BV87" i="28" s="1"/>
  <c r="AT36" i="28"/>
  <c r="AX36" i="28"/>
  <c r="BB36" i="28"/>
  <c r="BK36" i="28"/>
  <c r="BK88" i="28" s="1"/>
  <c r="BP36" i="28"/>
  <c r="BX36" i="28"/>
  <c r="BX40" i="28" s="1"/>
  <c r="AV37" i="28"/>
  <c r="AV115" i="28" s="1"/>
  <c r="AZ37" i="28"/>
  <c r="BE37" i="28"/>
  <c r="K38" i="28"/>
  <c r="AU39" i="28"/>
  <c r="AU117" i="28" s="1"/>
  <c r="AY39" i="28"/>
  <c r="G40" i="28"/>
  <c r="P40" i="28"/>
  <c r="P92" i="28" s="1"/>
  <c r="Y40" i="28"/>
  <c r="Y92" i="28" s="1"/>
  <c r="AP40" i="28"/>
  <c r="AP92" i="28" s="1"/>
  <c r="E72" i="28"/>
  <c r="I72" i="28"/>
  <c r="N72" i="28"/>
  <c r="R72" i="28"/>
  <c r="V46" i="28"/>
  <c r="V72" i="28" s="1"/>
  <c r="AA72" i="28"/>
  <c r="AE72" i="28"/>
  <c r="AJ72" i="28"/>
  <c r="AN72" i="28"/>
  <c r="AR46" i="28"/>
  <c r="AR72" i="28" s="1"/>
  <c r="AW46" i="28"/>
  <c r="BA46" i="28"/>
  <c r="BF46" i="28"/>
  <c r="BJ46" i="28"/>
  <c r="BS46" i="28"/>
  <c r="BW46" i="28"/>
  <c r="C73" i="28"/>
  <c r="G73" i="28"/>
  <c r="K47" i="28"/>
  <c r="K73" i="28" s="1"/>
  <c r="P73" i="28"/>
  <c r="T73" i="28"/>
  <c r="Y73" i="28"/>
  <c r="AC73" i="28"/>
  <c r="AG47" i="28"/>
  <c r="AG73" i="28" s="1"/>
  <c r="AL73" i="28"/>
  <c r="AP73" i="28"/>
  <c r="AU47" i="28"/>
  <c r="AU73" i="28" s="1"/>
  <c r="AY47" i="28"/>
  <c r="AY73" i="28" s="1"/>
  <c r="BH47" i="28"/>
  <c r="BH73" i="28" s="1"/>
  <c r="BL47" i="28"/>
  <c r="BL73" i="28" s="1"/>
  <c r="BQ47" i="28"/>
  <c r="BQ73" i="28" s="1"/>
  <c r="BU47" i="28"/>
  <c r="BU73" i="28" s="1"/>
  <c r="E74" i="28"/>
  <c r="I74" i="28"/>
  <c r="N74" i="28"/>
  <c r="R74" i="28"/>
  <c r="V48" i="28"/>
  <c r="AA74" i="28"/>
  <c r="AE74" i="28"/>
  <c r="AJ74" i="28"/>
  <c r="AN74" i="28"/>
  <c r="AR48" i="28"/>
  <c r="AR74" i="28" s="1"/>
  <c r="AW48" i="28"/>
  <c r="BA48" i="28"/>
  <c r="BA74" i="28" s="1"/>
  <c r="BF48" i="28"/>
  <c r="BJ48" i="28"/>
  <c r="BJ74" i="28" s="1"/>
  <c r="BS48" i="28"/>
  <c r="BS74" i="28" s="1"/>
  <c r="BW48" i="28"/>
  <c r="BW74" i="28" s="1"/>
  <c r="C75" i="28"/>
  <c r="G75" i="28"/>
  <c r="K49" i="28"/>
  <c r="K75" i="28" s="1"/>
  <c r="P75" i="28"/>
  <c r="T75" i="28"/>
  <c r="Y75" i="28"/>
  <c r="AC75" i="28"/>
  <c r="AG49" i="28"/>
  <c r="AG75" i="28" s="1"/>
  <c r="AL75" i="28"/>
  <c r="AU49" i="28"/>
  <c r="AU75" i="28" s="1"/>
  <c r="AY49" i="28"/>
  <c r="AY75" i="28" s="1"/>
  <c r="BH49" i="28"/>
  <c r="BH75" i="28" s="1"/>
  <c r="BL49" i="28"/>
  <c r="BL75" i="28" s="1"/>
  <c r="BQ49" i="28"/>
  <c r="BQ75" i="28" s="1"/>
  <c r="BU49" i="28"/>
  <c r="BU75" i="28" s="1"/>
  <c r="E76" i="28"/>
  <c r="I76" i="28"/>
  <c r="V50" i="28"/>
  <c r="AA76" i="28"/>
  <c r="AE76" i="28"/>
  <c r="AR50" i="28"/>
  <c r="AR76" i="28" s="1"/>
  <c r="AW50" i="28"/>
  <c r="AW76" i="28" s="1"/>
  <c r="BA50" i="28"/>
  <c r="BA76" i="28" s="1"/>
  <c r="BF50" i="28"/>
  <c r="BF76" i="28" s="1"/>
  <c r="BJ50" i="28"/>
  <c r="BJ76" i="28" s="1"/>
  <c r="BS50" i="28"/>
  <c r="BS76" i="28" s="1"/>
  <c r="BW50" i="28"/>
  <c r="BW76" i="28" s="1"/>
  <c r="C77" i="28"/>
  <c r="G77" i="28"/>
  <c r="V51" i="28"/>
  <c r="AA77" i="28"/>
  <c r="AE77" i="28"/>
  <c r="AU51" i="28"/>
  <c r="AU77" i="28" s="1"/>
  <c r="AY51" i="28"/>
  <c r="AY77" i="28" s="1"/>
  <c r="BE51" i="28"/>
  <c r="BI51" i="28"/>
  <c r="BI77" i="28" s="1"/>
  <c r="Z78" i="28"/>
  <c r="AV52" i="28"/>
  <c r="AV78" i="28" s="1"/>
  <c r="AZ52" i="28"/>
  <c r="AZ78" i="28" s="1"/>
  <c r="BG52" i="28"/>
  <c r="BG78" i="28" s="1"/>
  <c r="BK52" i="28"/>
  <c r="BK78" i="28" s="1"/>
  <c r="BR52" i="28"/>
  <c r="BR78" i="28" s="1"/>
  <c r="BV52" i="28"/>
  <c r="BV78" i="28" s="1"/>
  <c r="D53" i="28"/>
  <c r="D79" i="28" s="1"/>
  <c r="H53" i="28"/>
  <c r="H79" i="28" s="1"/>
  <c r="M53" i="28"/>
  <c r="Q53" i="28"/>
  <c r="Q79" i="28" s="1"/>
  <c r="U53" i="28"/>
  <c r="U79" i="28" s="1"/>
  <c r="Z53" i="28"/>
  <c r="Z79" i="28" s="1"/>
  <c r="AD53" i="28"/>
  <c r="AD79" i="28" s="1"/>
  <c r="AI53" i="28"/>
  <c r="AM53" i="28"/>
  <c r="AM79" i="28" s="1"/>
  <c r="AQ53" i="28"/>
  <c r="AQ79" i="28" s="1"/>
  <c r="BR59" i="28"/>
  <c r="BV59" i="28"/>
  <c r="R85" i="28"/>
  <c r="V59" i="28"/>
  <c r="AA85" i="28"/>
  <c r="AE85" i="28"/>
  <c r="AK85" i="28"/>
  <c r="AK66" i="28"/>
  <c r="AK92" i="28" s="1"/>
  <c r="AO85" i="28"/>
  <c r="AO66" i="28"/>
  <c r="AO92" i="28" s="1"/>
  <c r="C86" i="28"/>
  <c r="G86" i="28"/>
  <c r="K60" i="28"/>
  <c r="K86" i="28" s="1"/>
  <c r="P86" i="28"/>
  <c r="T86" i="28"/>
  <c r="Z86" i="28"/>
  <c r="AD86" i="28"/>
  <c r="AI86" i="28"/>
  <c r="AR60" i="28"/>
  <c r="AR86" i="28" s="1"/>
  <c r="AM86" i="28"/>
  <c r="AQ86" i="28"/>
  <c r="B87" i="28"/>
  <c r="K61" i="28"/>
  <c r="K87" i="28" s="1"/>
  <c r="F87" i="28"/>
  <c r="J87" i="28"/>
  <c r="AX61" i="28"/>
  <c r="AX87" i="28" s="1"/>
  <c r="BG61" i="28"/>
  <c r="BG87" i="28" s="1"/>
  <c r="BP61" i="28"/>
  <c r="BX61" i="28"/>
  <c r="BX87" i="28" s="1"/>
  <c r="BS62" i="28"/>
  <c r="BS88" i="28" s="1"/>
  <c r="BW62" i="28"/>
  <c r="BW88" i="28" s="1"/>
  <c r="AV62" i="28"/>
  <c r="AV88" i="28" s="1"/>
  <c r="BE62" i="28"/>
  <c r="BE66" i="28" s="1"/>
  <c r="BM62" i="28"/>
  <c r="BM88" i="28" s="1"/>
  <c r="BV62" i="28"/>
  <c r="BV88" i="28" s="1"/>
  <c r="BR63" i="28"/>
  <c r="BR89" i="28" s="1"/>
  <c r="BV63" i="28"/>
  <c r="BV89" i="28" s="1"/>
  <c r="V63" i="28"/>
  <c r="V89" i="28" s="1"/>
  <c r="AE89" i="28"/>
  <c r="BK63" i="28"/>
  <c r="BK89" i="28" s="1"/>
  <c r="C90" i="28"/>
  <c r="BQ64" i="28"/>
  <c r="BQ90" i="28" s="1"/>
  <c r="G90" i="28"/>
  <c r="BU64" i="28"/>
  <c r="BU90" i="28" s="1"/>
  <c r="R90" i="28"/>
  <c r="AB90" i="28"/>
  <c r="AG64" i="28"/>
  <c r="AG90" i="28" s="1"/>
  <c r="BJ64" i="28"/>
  <c r="BJ90" i="28" s="1"/>
  <c r="BT64" i="28"/>
  <c r="BT90" i="28" s="1"/>
  <c r="BQ91" i="28"/>
  <c r="BU91" i="28"/>
  <c r="BJ91" i="28"/>
  <c r="AC91" i="28"/>
  <c r="N66" i="28"/>
  <c r="N92" i="28" s="1"/>
  <c r="AE66" i="28"/>
  <c r="AE92" i="28" s="1"/>
  <c r="AN66" i="28"/>
  <c r="AN92" i="28" s="1"/>
  <c r="D85" i="28"/>
  <c r="U85" i="28"/>
  <c r="AD85" i="28"/>
  <c r="E111" i="28"/>
  <c r="AN111" i="28"/>
  <c r="P112" i="28"/>
  <c r="I113" i="28"/>
  <c r="AA113" i="28"/>
  <c r="C114" i="28"/>
  <c r="AC114" i="28"/>
  <c r="Z117" i="28"/>
  <c r="D111" i="29"/>
  <c r="D98" i="29"/>
  <c r="D14" i="29"/>
  <c r="BR7" i="29"/>
  <c r="AV7" i="29"/>
  <c r="H111" i="29"/>
  <c r="H98" i="29"/>
  <c r="H14" i="29"/>
  <c r="AZ7" i="29"/>
  <c r="BG8" i="29"/>
  <c r="BR113" i="29"/>
  <c r="AZ113" i="29"/>
  <c r="AZ100" i="29"/>
  <c r="BK114" i="29"/>
  <c r="BK101" i="29"/>
  <c r="C117" i="29"/>
  <c r="C104" i="29"/>
  <c r="BQ13" i="29"/>
  <c r="AU13" i="29"/>
  <c r="C14" i="29"/>
  <c r="G117" i="29"/>
  <c r="G104" i="29"/>
  <c r="G14" i="29"/>
  <c r="AR117" i="29"/>
  <c r="AR104" i="29"/>
  <c r="BU13" i="29"/>
  <c r="AR20" i="29"/>
  <c r="C98" i="28"/>
  <c r="C111" i="28"/>
  <c r="G98" i="28"/>
  <c r="G111" i="28"/>
  <c r="K7" i="28"/>
  <c r="P98" i="28"/>
  <c r="P111" i="28"/>
  <c r="T98" i="28"/>
  <c r="T111" i="28"/>
  <c r="Y98" i="28"/>
  <c r="Y111" i="28"/>
  <c r="AC98" i="28"/>
  <c r="AC111" i="28"/>
  <c r="AG7" i="28"/>
  <c r="AL98" i="28"/>
  <c r="AL111" i="28"/>
  <c r="AP98" i="28"/>
  <c r="AP111" i="28"/>
  <c r="AU7" i="28"/>
  <c r="AY7" i="28"/>
  <c r="BH7" i="28"/>
  <c r="BL7" i="28"/>
  <c r="BQ7" i="28"/>
  <c r="BU7" i="28"/>
  <c r="E99" i="28"/>
  <c r="E112" i="28"/>
  <c r="I99" i="28"/>
  <c r="I112" i="28"/>
  <c r="N99" i="28"/>
  <c r="N112" i="28"/>
  <c r="R99" i="28"/>
  <c r="R112" i="28"/>
  <c r="V8" i="28"/>
  <c r="AA99" i="28"/>
  <c r="AA112" i="28"/>
  <c r="AE99" i="28"/>
  <c r="AE112" i="28"/>
  <c r="AJ99" i="28"/>
  <c r="AJ112" i="28"/>
  <c r="AN99" i="28"/>
  <c r="AN112" i="28"/>
  <c r="AR8" i="28"/>
  <c r="AW8" i="28"/>
  <c r="BA8" i="28"/>
  <c r="BF8" i="28"/>
  <c r="BJ8" i="28"/>
  <c r="BS8" i="28"/>
  <c r="BW8" i="28"/>
  <c r="C100" i="28"/>
  <c r="C113" i="28"/>
  <c r="G100" i="28"/>
  <c r="G113" i="28"/>
  <c r="K9" i="28"/>
  <c r="P100" i="28"/>
  <c r="P113" i="28"/>
  <c r="T100" i="28"/>
  <c r="T113" i="28"/>
  <c r="Y100" i="28"/>
  <c r="Y113" i="28"/>
  <c r="AC100" i="28"/>
  <c r="AC113" i="28"/>
  <c r="AG9" i="28"/>
  <c r="AL100" i="28"/>
  <c r="AL113" i="28"/>
  <c r="AP100" i="28"/>
  <c r="AP113" i="28"/>
  <c r="AU9" i="28"/>
  <c r="AY9" i="28"/>
  <c r="BH9" i="28"/>
  <c r="BL9" i="28"/>
  <c r="BQ9" i="28"/>
  <c r="BU9" i="28"/>
  <c r="E101" i="28"/>
  <c r="E114" i="28"/>
  <c r="I101" i="28"/>
  <c r="I114" i="28"/>
  <c r="N114" i="28"/>
  <c r="N101" i="28"/>
  <c r="R114" i="28"/>
  <c r="R101" i="28"/>
  <c r="V10" i="28"/>
  <c r="AA114" i="28"/>
  <c r="AA101" i="28"/>
  <c r="AE114" i="28"/>
  <c r="AE101" i="28"/>
  <c r="AJ114" i="28"/>
  <c r="AJ101" i="28"/>
  <c r="AN114" i="28"/>
  <c r="AN101" i="28"/>
  <c r="AR10" i="28"/>
  <c r="AW10" i="28"/>
  <c r="BA10" i="28"/>
  <c r="BF10" i="28"/>
  <c r="BJ10" i="28"/>
  <c r="BS10" i="28"/>
  <c r="BW10" i="28"/>
  <c r="C115" i="28"/>
  <c r="C102" i="28"/>
  <c r="G115" i="28"/>
  <c r="G102" i="28"/>
  <c r="K11" i="28"/>
  <c r="P115" i="28"/>
  <c r="P102" i="28"/>
  <c r="T115" i="28"/>
  <c r="T102" i="28"/>
  <c r="Y115" i="28"/>
  <c r="Y102" i="28"/>
  <c r="AC115" i="28"/>
  <c r="AC102" i="28"/>
  <c r="AG11" i="28"/>
  <c r="AL115" i="28"/>
  <c r="AL102" i="28"/>
  <c r="AP115" i="28"/>
  <c r="AP102" i="28"/>
  <c r="AU11" i="28"/>
  <c r="AY11" i="28"/>
  <c r="BH11" i="28"/>
  <c r="BL11" i="28"/>
  <c r="BQ11" i="28"/>
  <c r="BU11" i="28"/>
  <c r="E116" i="28"/>
  <c r="E103" i="28"/>
  <c r="I116" i="28"/>
  <c r="I103" i="28"/>
  <c r="O116" i="28"/>
  <c r="O103" i="28"/>
  <c r="S103" i="28"/>
  <c r="S116" i="28"/>
  <c r="Y103" i="28"/>
  <c r="Y116" i="28"/>
  <c r="AC116" i="28"/>
  <c r="AC103" i="28"/>
  <c r="AI116" i="28"/>
  <c r="AI103" i="28"/>
  <c r="AM116" i="28"/>
  <c r="AM103" i="28"/>
  <c r="AR12" i="28"/>
  <c r="AW12" i="28"/>
  <c r="BA12" i="28"/>
  <c r="BG12" i="28"/>
  <c r="BK12" i="28"/>
  <c r="BQ12" i="28"/>
  <c r="BU12" i="28"/>
  <c r="B117" i="28"/>
  <c r="B104" i="28"/>
  <c r="F117" i="28"/>
  <c r="F104" i="28"/>
  <c r="M104" i="28"/>
  <c r="M117" i="28"/>
  <c r="Q117" i="28"/>
  <c r="Q104" i="28"/>
  <c r="X117" i="28"/>
  <c r="X104" i="28"/>
  <c r="AB117" i="28"/>
  <c r="AB104" i="28"/>
  <c r="AI104" i="28"/>
  <c r="AI117" i="28"/>
  <c r="AM117" i="28"/>
  <c r="AM104" i="28"/>
  <c r="AT13" i="28"/>
  <c r="AX13" i="28"/>
  <c r="BE13" i="28"/>
  <c r="BI13" i="28"/>
  <c r="BP13" i="28"/>
  <c r="BT13" i="28"/>
  <c r="B14" i="28"/>
  <c r="F14" i="28"/>
  <c r="J14" i="28"/>
  <c r="O14" i="28"/>
  <c r="S14" i="28"/>
  <c r="X14" i="28"/>
  <c r="AB14" i="28"/>
  <c r="AF14" i="28"/>
  <c r="AK14" i="28"/>
  <c r="AO14" i="28"/>
  <c r="AV20" i="28"/>
  <c r="AZ20" i="28"/>
  <c r="AT21" i="28"/>
  <c r="AX21" i="28"/>
  <c r="BB21" i="28"/>
  <c r="AV22" i="28"/>
  <c r="AZ22" i="28"/>
  <c r="AT23" i="28"/>
  <c r="AX23" i="28"/>
  <c r="BB23" i="28"/>
  <c r="AV24" i="28"/>
  <c r="AV102" i="28" s="1"/>
  <c r="AZ24" i="28"/>
  <c r="K25" i="28"/>
  <c r="AU26" i="28"/>
  <c r="AU104" i="28" s="1"/>
  <c r="AY26" i="28"/>
  <c r="V33" i="28"/>
  <c r="AR33" i="28"/>
  <c r="AW33" i="28"/>
  <c r="BA33" i="28"/>
  <c r="BA85" i="28" s="1"/>
  <c r="AU34" i="28"/>
  <c r="AY34" i="28"/>
  <c r="AW35" i="28"/>
  <c r="BA35" i="28"/>
  <c r="AU36" i="28"/>
  <c r="AY36" i="28"/>
  <c r="AW37" i="28"/>
  <c r="BA37" i="28"/>
  <c r="BA89" i="28" s="1"/>
  <c r="V38" i="28"/>
  <c r="AV39" i="28"/>
  <c r="AZ39" i="28"/>
  <c r="AT46" i="28"/>
  <c r="AX46" i="28"/>
  <c r="BB46" i="28"/>
  <c r="BK46" i="28"/>
  <c r="BP46" i="28"/>
  <c r="BX46" i="28"/>
  <c r="AV47" i="28"/>
  <c r="AV73" i="28" s="1"/>
  <c r="AZ47" i="28"/>
  <c r="BE47" i="28"/>
  <c r="BM47" i="28"/>
  <c r="BM73" i="28" s="1"/>
  <c r="BR47" i="28"/>
  <c r="BR73" i="28" s="1"/>
  <c r="AT48" i="28"/>
  <c r="AX48" i="28"/>
  <c r="BB48" i="28"/>
  <c r="BG48" i="28"/>
  <c r="BG74" i="28" s="1"/>
  <c r="BT48" i="28"/>
  <c r="BT74" i="28" s="1"/>
  <c r="AV49" i="28"/>
  <c r="AV75" i="28" s="1"/>
  <c r="AZ49" i="28"/>
  <c r="AZ75" i="28" s="1"/>
  <c r="BI49" i="28"/>
  <c r="BI75" i="28" s="1"/>
  <c r="BV49" i="28"/>
  <c r="BV75" i="28" s="1"/>
  <c r="AT50" i="28"/>
  <c r="AX50" i="28"/>
  <c r="AX76" i="28" s="1"/>
  <c r="BB50" i="28"/>
  <c r="BB76" i="28" s="1"/>
  <c r="BK50" i="28"/>
  <c r="BK76" i="28" s="1"/>
  <c r="BP50" i="28"/>
  <c r="BX50" i="28"/>
  <c r="BX76" i="28" s="1"/>
  <c r="AG51" i="28"/>
  <c r="AG77" i="28" s="1"/>
  <c r="AV51" i="28"/>
  <c r="AV77" i="28" s="1"/>
  <c r="BF51" i="28"/>
  <c r="BF77" i="28" s="1"/>
  <c r="BP51" i="28"/>
  <c r="AW52" i="28"/>
  <c r="AW78" i="28" s="1"/>
  <c r="BH52" i="28"/>
  <c r="BH78" i="28" s="1"/>
  <c r="BS52" i="28"/>
  <c r="BS78" i="28" s="1"/>
  <c r="E53" i="28"/>
  <c r="E79" i="28" s="1"/>
  <c r="I53" i="28"/>
  <c r="I79" i="28" s="1"/>
  <c r="N53" i="28"/>
  <c r="R53" i="28"/>
  <c r="AA53" i="28"/>
  <c r="AA79" i="28" s="1"/>
  <c r="AE53" i="28"/>
  <c r="AE79" i="28" s="1"/>
  <c r="AJ53" i="28"/>
  <c r="AN53" i="28"/>
  <c r="AN79" i="28" s="1"/>
  <c r="E85" i="28"/>
  <c r="I85" i="28"/>
  <c r="O85" i="28"/>
  <c r="O66" i="28"/>
  <c r="S85" i="28"/>
  <c r="S66" i="28"/>
  <c r="S92" i="28" s="1"/>
  <c r="X85" i="28"/>
  <c r="X66" i="28"/>
  <c r="AG59" i="28"/>
  <c r="AG85" i="28" s="1"/>
  <c r="AB85" i="28"/>
  <c r="AB66" i="28"/>
  <c r="AB92" i="28" s="1"/>
  <c r="AF85" i="28"/>
  <c r="AF66" i="28"/>
  <c r="AF92" i="28" s="1"/>
  <c r="AL66" i="28"/>
  <c r="AL92" i="28" s="1"/>
  <c r="AW59" i="28"/>
  <c r="BF85" i="28"/>
  <c r="BW59" i="28"/>
  <c r="D86" i="28"/>
  <c r="H86" i="28"/>
  <c r="M86" i="28"/>
  <c r="V60" i="28"/>
  <c r="V86" i="28" s="1"/>
  <c r="Q86" i="28"/>
  <c r="U86" i="28"/>
  <c r="AU86" i="28"/>
  <c r="BL86" i="28"/>
  <c r="BU86" i="28"/>
  <c r="BQ61" i="28"/>
  <c r="BQ87" i="28" s="1"/>
  <c r="BU61" i="28"/>
  <c r="BU87" i="28" s="1"/>
  <c r="AR61" i="28"/>
  <c r="AR87" i="28" s="1"/>
  <c r="BP62" i="28"/>
  <c r="BT62" i="28"/>
  <c r="BT88" i="28" s="1"/>
  <c r="BX62" i="28"/>
  <c r="BX88" i="28" s="1"/>
  <c r="AC88" i="28"/>
  <c r="AG62" i="28"/>
  <c r="AG88" i="28" s="1"/>
  <c r="I89" i="28"/>
  <c r="X89" i="28"/>
  <c r="AG63" i="28"/>
  <c r="AG89" i="28" s="1"/>
  <c r="AW63" i="28"/>
  <c r="AW89" i="28" s="1"/>
  <c r="BN63" i="28"/>
  <c r="BW63" i="28"/>
  <c r="BW89" i="28" s="1"/>
  <c r="D90" i="28"/>
  <c r="BR64" i="28"/>
  <c r="BR90" i="28" s="1"/>
  <c r="H90" i="28"/>
  <c r="BV64" i="28"/>
  <c r="BV90" i="28" s="1"/>
  <c r="D91" i="28"/>
  <c r="H91" i="28"/>
  <c r="Z91" i="28"/>
  <c r="AD91" i="28"/>
  <c r="AZ65" i="28"/>
  <c r="BK65" i="28"/>
  <c r="BK91" i="28" s="1"/>
  <c r="BV65" i="28"/>
  <c r="BV91" i="28" s="1"/>
  <c r="H66" i="28"/>
  <c r="Q66" i="28"/>
  <c r="Q92" i="28" s="1"/>
  <c r="Z66" i="28"/>
  <c r="Z92" i="28" s="1"/>
  <c r="AI66" i="28"/>
  <c r="AQ66" i="28"/>
  <c r="I111" i="28"/>
  <c r="AA111" i="28"/>
  <c r="C112" i="28"/>
  <c r="T112" i="28"/>
  <c r="AL112" i="28"/>
  <c r="N113" i="28"/>
  <c r="AE113" i="28"/>
  <c r="G114" i="28"/>
  <c r="AL114" i="28"/>
  <c r="AE115" i="28"/>
  <c r="AO116" i="28"/>
  <c r="BX99" i="29"/>
  <c r="AI113" i="29"/>
  <c r="AI100" i="29"/>
  <c r="AR9" i="29"/>
  <c r="AM113" i="29"/>
  <c r="AM100" i="29"/>
  <c r="AQ113" i="29"/>
  <c r="AQ100" i="29"/>
  <c r="BM9" i="29"/>
  <c r="Z115" i="29"/>
  <c r="Z102" i="29"/>
  <c r="BR11" i="29"/>
  <c r="AD115" i="29"/>
  <c r="AD102" i="29"/>
  <c r="AZ11" i="29"/>
  <c r="AV11" i="29"/>
  <c r="BL103" i="29"/>
  <c r="P118" i="29"/>
  <c r="AI79" i="29"/>
  <c r="B90" i="28"/>
  <c r="F90" i="28"/>
  <c r="P90" i="28"/>
  <c r="T90" i="28"/>
  <c r="C91" i="28"/>
  <c r="G91" i="28"/>
  <c r="N91" i="28"/>
  <c r="R91" i="28"/>
  <c r="AI111" i="29"/>
  <c r="AI98" i="29"/>
  <c r="AI14" i="29"/>
  <c r="AR7" i="29"/>
  <c r="AM111" i="29"/>
  <c r="AM98" i="29"/>
  <c r="AM14" i="29"/>
  <c r="AQ111" i="29"/>
  <c r="AQ98" i="29"/>
  <c r="AQ14" i="29"/>
  <c r="BI7" i="29"/>
  <c r="B112" i="29"/>
  <c r="B99" i="29"/>
  <c r="K8" i="29"/>
  <c r="F112" i="29"/>
  <c r="F99" i="29"/>
  <c r="J112" i="29"/>
  <c r="J99" i="29"/>
  <c r="AT8" i="29"/>
  <c r="Z113" i="29"/>
  <c r="Z100" i="29"/>
  <c r="AD113" i="29"/>
  <c r="AD100" i="29"/>
  <c r="AV9" i="29"/>
  <c r="AK114" i="29"/>
  <c r="AK101" i="29"/>
  <c r="AO114" i="29"/>
  <c r="AO101" i="29"/>
  <c r="M115" i="29"/>
  <c r="M102" i="29"/>
  <c r="V11" i="29"/>
  <c r="Q115" i="29"/>
  <c r="Q102" i="29"/>
  <c r="U115" i="29"/>
  <c r="U102" i="29"/>
  <c r="AJ116" i="29"/>
  <c r="AJ103" i="29"/>
  <c r="AN116" i="29"/>
  <c r="AN103" i="29"/>
  <c r="AX116" i="29"/>
  <c r="BR116" i="29"/>
  <c r="BR103" i="29"/>
  <c r="AJ117" i="29"/>
  <c r="AJ104" i="29"/>
  <c r="AN117" i="29"/>
  <c r="AN104" i="29"/>
  <c r="BF13" i="29"/>
  <c r="T118" i="29"/>
  <c r="AL118" i="29"/>
  <c r="N27" i="29"/>
  <c r="R27" i="29"/>
  <c r="V20" i="29"/>
  <c r="AA27" i="29"/>
  <c r="AE27" i="29"/>
  <c r="AW20" i="29"/>
  <c r="K21" i="29"/>
  <c r="AR21" i="29"/>
  <c r="BS22" i="29"/>
  <c r="BW22" i="29"/>
  <c r="BW74" i="29" s="1"/>
  <c r="AG22" i="29"/>
  <c r="BA22" i="29"/>
  <c r="BT26" i="29"/>
  <c r="AX26" i="29"/>
  <c r="BU26" i="29"/>
  <c r="BJ26" i="29"/>
  <c r="BJ104" i="29" s="1"/>
  <c r="AT26" i="29"/>
  <c r="AT34" i="29"/>
  <c r="K34" i="29"/>
  <c r="BX34" i="29"/>
  <c r="BX112" i="29" s="1"/>
  <c r="AW35" i="29"/>
  <c r="BW35" i="29"/>
  <c r="AJ74" i="29"/>
  <c r="BF48" i="29"/>
  <c r="BF74" i="29" s="1"/>
  <c r="AN74" i="29"/>
  <c r="AR48" i="29"/>
  <c r="AR74" i="29" s="1"/>
  <c r="N76" i="29"/>
  <c r="BF50" i="29"/>
  <c r="R76" i="29"/>
  <c r="BJ50" i="29"/>
  <c r="BJ76" i="29" s="1"/>
  <c r="V50" i="29"/>
  <c r="AE76" i="29"/>
  <c r="BW50" i="29"/>
  <c r="O78" i="29"/>
  <c r="V52" i="29"/>
  <c r="BR52" i="29"/>
  <c r="BR78" i="29" s="1"/>
  <c r="BG52" i="29"/>
  <c r="BG78" i="29" s="1"/>
  <c r="S78" i="29"/>
  <c r="BK52" i="29"/>
  <c r="BK78" i="29" s="1"/>
  <c r="BV52" i="29"/>
  <c r="BV78" i="29" s="1"/>
  <c r="D86" i="29"/>
  <c r="BR60" i="29"/>
  <c r="AV60" i="29"/>
  <c r="H86" i="29"/>
  <c r="AZ60" i="29"/>
  <c r="AU59" i="28"/>
  <c r="AY59" i="28"/>
  <c r="BH59" i="28"/>
  <c r="BN59" i="28" s="1"/>
  <c r="BL59" i="28"/>
  <c r="BQ59" i="28"/>
  <c r="BU59" i="28"/>
  <c r="AW60" i="28"/>
  <c r="AW86" i="28" s="1"/>
  <c r="BA60" i="28"/>
  <c r="BA86" i="28" s="1"/>
  <c r="AU61" i="28"/>
  <c r="AU87" i="28" s="1"/>
  <c r="AY61" i="28"/>
  <c r="AW62" i="28"/>
  <c r="BA62" i="28"/>
  <c r="AU63" i="28"/>
  <c r="AU89" i="28" s="1"/>
  <c r="AY63" i="28"/>
  <c r="AT65" i="28"/>
  <c r="AX65" i="28"/>
  <c r="Z111" i="29"/>
  <c r="Z98" i="29"/>
  <c r="Z14" i="29"/>
  <c r="AD111" i="29"/>
  <c r="AD98" i="29"/>
  <c r="AD14" i="29"/>
  <c r="AK112" i="29"/>
  <c r="AK99" i="29"/>
  <c r="AO112" i="29"/>
  <c r="AO99" i="29"/>
  <c r="AX8" i="29"/>
  <c r="BP8" i="29"/>
  <c r="M113" i="29"/>
  <c r="M100" i="29"/>
  <c r="V9" i="29"/>
  <c r="Q113" i="29"/>
  <c r="Q100" i="29"/>
  <c r="U113" i="29"/>
  <c r="U100" i="29"/>
  <c r="X114" i="29"/>
  <c r="X101" i="29"/>
  <c r="AG10" i="29"/>
  <c r="AB114" i="29"/>
  <c r="AB101" i="29"/>
  <c r="AF114" i="29"/>
  <c r="AF101" i="29"/>
  <c r="D115" i="29"/>
  <c r="D102" i="29"/>
  <c r="H115" i="29"/>
  <c r="H102" i="29"/>
  <c r="BE11" i="29"/>
  <c r="BV11" i="29"/>
  <c r="BS116" i="29"/>
  <c r="BS103" i="29"/>
  <c r="Z116" i="29"/>
  <c r="Z103" i="29"/>
  <c r="AD116" i="29"/>
  <c r="AD103" i="29"/>
  <c r="BV12" i="29"/>
  <c r="Y117" i="29"/>
  <c r="Y104" i="29"/>
  <c r="AC117" i="29"/>
  <c r="AC104" i="29"/>
  <c r="Y14" i="29"/>
  <c r="AP118" i="29"/>
  <c r="E27" i="29"/>
  <c r="I27" i="29"/>
  <c r="AL27" i="29"/>
  <c r="AL105" i="29" s="1"/>
  <c r="AP27" i="29"/>
  <c r="AP105" i="29" s="1"/>
  <c r="BA20" i="29"/>
  <c r="BS20" i="29"/>
  <c r="V21" i="29"/>
  <c r="AU21" i="29"/>
  <c r="K22" i="29"/>
  <c r="BV25" i="29"/>
  <c r="BY25" i="29" s="1"/>
  <c r="BK25" i="29"/>
  <c r="BK27" i="29" s="1"/>
  <c r="BG25" i="29"/>
  <c r="BQ26" i="29"/>
  <c r="BN26" i="29"/>
  <c r="S27" i="29"/>
  <c r="AX34" i="29"/>
  <c r="BU39" i="29"/>
  <c r="BQ39" i="29"/>
  <c r="AW72" i="29"/>
  <c r="AC53" i="29"/>
  <c r="AY73" i="29"/>
  <c r="BQ48" i="29"/>
  <c r="BJ48" i="29"/>
  <c r="BJ74" i="29" s="1"/>
  <c r="AV59" i="28"/>
  <c r="AZ59" i="28"/>
  <c r="AT60" i="28"/>
  <c r="AX60" i="28"/>
  <c r="AX86" i="28" s="1"/>
  <c r="BB60" i="28"/>
  <c r="BB86" i="28" s="1"/>
  <c r="AV61" i="28"/>
  <c r="AV87" i="28" s="1"/>
  <c r="AZ61" i="28"/>
  <c r="AZ87" i="28" s="1"/>
  <c r="AT62" i="28"/>
  <c r="AX62" i="28"/>
  <c r="AX88" i="28" s="1"/>
  <c r="BB62" i="28"/>
  <c r="AV63" i="28"/>
  <c r="AV89" i="28" s="1"/>
  <c r="AZ63" i="28"/>
  <c r="AZ89" i="28" s="1"/>
  <c r="K64" i="28"/>
  <c r="K90" i="28" s="1"/>
  <c r="AU65" i="28"/>
  <c r="AY65" i="28"/>
  <c r="M111" i="29"/>
  <c r="M98" i="29"/>
  <c r="M14" i="29"/>
  <c r="V7" i="29"/>
  <c r="Q111" i="29"/>
  <c r="Q98" i="29"/>
  <c r="Q14" i="29"/>
  <c r="U111" i="29"/>
  <c r="U98" i="29"/>
  <c r="U14" i="29"/>
  <c r="X112" i="29"/>
  <c r="X99" i="29"/>
  <c r="AG8" i="29"/>
  <c r="AB112" i="29"/>
  <c r="AB99" i="29"/>
  <c r="AF112" i="29"/>
  <c r="AF99" i="29"/>
  <c r="BB8" i="29"/>
  <c r="BT8" i="29"/>
  <c r="D113" i="29"/>
  <c r="D100" i="29"/>
  <c r="H113" i="29"/>
  <c r="H100" i="29"/>
  <c r="BE9" i="29"/>
  <c r="BV9" i="29"/>
  <c r="O114" i="29"/>
  <c r="O101" i="29"/>
  <c r="S114" i="29"/>
  <c r="S101" i="29"/>
  <c r="BG10" i="29"/>
  <c r="AI115" i="29"/>
  <c r="AI102" i="29"/>
  <c r="AR11" i="29"/>
  <c r="AM115" i="29"/>
  <c r="AM102" i="29"/>
  <c r="AQ115" i="29"/>
  <c r="AQ102" i="29"/>
  <c r="BI11" i="29"/>
  <c r="B116" i="29"/>
  <c r="B103" i="29"/>
  <c r="BP12" i="29"/>
  <c r="F116" i="29"/>
  <c r="F103" i="29"/>
  <c r="BT12" i="29"/>
  <c r="K12" i="29"/>
  <c r="P116" i="29"/>
  <c r="P103" i="29"/>
  <c r="T116" i="29"/>
  <c r="T103" i="29"/>
  <c r="BH12" i="29"/>
  <c r="K13" i="29"/>
  <c r="N117" i="29"/>
  <c r="N104" i="29"/>
  <c r="R117" i="29"/>
  <c r="R104" i="29"/>
  <c r="AC14" i="29"/>
  <c r="K20" i="29"/>
  <c r="F27" i="29"/>
  <c r="P27" i="29"/>
  <c r="BL27" i="29"/>
  <c r="Y27" i="29"/>
  <c r="AC27" i="29"/>
  <c r="BF20" i="29"/>
  <c r="BF27" i="29" s="1"/>
  <c r="BW20" i="29"/>
  <c r="BW21" i="29"/>
  <c r="BW73" i="29" s="1"/>
  <c r="BQ23" i="29"/>
  <c r="BN23" i="29"/>
  <c r="BW25" i="29"/>
  <c r="BW103" i="29" s="1"/>
  <c r="BA25" i="29"/>
  <c r="BP26" i="29"/>
  <c r="BP38" i="29"/>
  <c r="AT38" i="29"/>
  <c r="AT116" i="29" s="1"/>
  <c r="K38" i="29"/>
  <c r="BW38" i="29"/>
  <c r="BW116" i="29" s="1"/>
  <c r="BL38" i="29"/>
  <c r="BL40" i="29" s="1"/>
  <c r="BH38" i="29"/>
  <c r="Y75" i="29"/>
  <c r="BQ49" i="29"/>
  <c r="BQ75" i="29" s="1"/>
  <c r="AC75" i="29"/>
  <c r="AY49" i="29"/>
  <c r="AG49" i="29"/>
  <c r="C77" i="29"/>
  <c r="BQ51" i="29"/>
  <c r="BQ77" i="29" s="1"/>
  <c r="G77" i="29"/>
  <c r="BU51" i="29"/>
  <c r="BU77" i="29" s="1"/>
  <c r="AY51" i="29"/>
  <c r="X85" i="29"/>
  <c r="X66" i="29"/>
  <c r="AG59" i="29"/>
  <c r="AG85" i="29" s="1"/>
  <c r="AB85" i="29"/>
  <c r="AB66" i="29"/>
  <c r="AB92" i="29" s="1"/>
  <c r="AX59" i="29"/>
  <c r="AF85" i="29"/>
  <c r="AF66" i="29"/>
  <c r="AF92" i="29" s="1"/>
  <c r="BE86" i="29"/>
  <c r="E111" i="29"/>
  <c r="E98" i="29"/>
  <c r="I111" i="29"/>
  <c r="I98" i="29"/>
  <c r="N111" i="29"/>
  <c r="N98" i="29"/>
  <c r="R111" i="29"/>
  <c r="R98" i="29"/>
  <c r="AA111" i="29"/>
  <c r="AA98" i="29"/>
  <c r="AE111" i="29"/>
  <c r="AE98" i="29"/>
  <c r="AJ111" i="29"/>
  <c r="AJ98" i="29"/>
  <c r="AN111" i="29"/>
  <c r="AN98" i="29"/>
  <c r="AW7" i="29"/>
  <c r="BA7" i="29"/>
  <c r="BF7" i="29"/>
  <c r="BJ7" i="29"/>
  <c r="BS7" i="29"/>
  <c r="BW7" i="29"/>
  <c r="C112" i="29"/>
  <c r="C99" i="29"/>
  <c r="G112" i="29"/>
  <c r="G99" i="29"/>
  <c r="P112" i="29"/>
  <c r="P99" i="29"/>
  <c r="T112" i="29"/>
  <c r="T99" i="29"/>
  <c r="Y112" i="29"/>
  <c r="Y99" i="29"/>
  <c r="AC112" i="29"/>
  <c r="AC99" i="29"/>
  <c r="AL112" i="29"/>
  <c r="AL99" i="29"/>
  <c r="AP112" i="29"/>
  <c r="AP99" i="29"/>
  <c r="AU8" i="29"/>
  <c r="AY8" i="29"/>
  <c r="BH8" i="29"/>
  <c r="BL8" i="29"/>
  <c r="BQ8" i="29"/>
  <c r="BU8" i="29"/>
  <c r="E113" i="29"/>
  <c r="E100" i="29"/>
  <c r="I113" i="29"/>
  <c r="I100" i="29"/>
  <c r="N113" i="29"/>
  <c r="N100" i="29"/>
  <c r="R113" i="29"/>
  <c r="R100" i="29"/>
  <c r="AA113" i="29"/>
  <c r="AA100" i="29"/>
  <c r="AE113" i="29"/>
  <c r="AE100" i="29"/>
  <c r="AJ113" i="29"/>
  <c r="AJ100" i="29"/>
  <c r="AN113" i="29"/>
  <c r="AN100" i="29"/>
  <c r="AW9" i="29"/>
  <c r="BA9" i="29"/>
  <c r="BF9" i="29"/>
  <c r="BJ9" i="29"/>
  <c r="BS9" i="29"/>
  <c r="BW9" i="29"/>
  <c r="C114" i="29"/>
  <c r="C101" i="29"/>
  <c r="G114" i="29"/>
  <c r="G101" i="29"/>
  <c r="P114" i="29"/>
  <c r="P101" i="29"/>
  <c r="T114" i="29"/>
  <c r="T101" i="29"/>
  <c r="Y114" i="29"/>
  <c r="Y101" i="29"/>
  <c r="AC114" i="29"/>
  <c r="AC101" i="29"/>
  <c r="AL114" i="29"/>
  <c r="AL101" i="29"/>
  <c r="AP114" i="29"/>
  <c r="AP101" i="29"/>
  <c r="AU10" i="29"/>
  <c r="AY10" i="29"/>
  <c r="BH10" i="29"/>
  <c r="BL10" i="29"/>
  <c r="BQ10" i="29"/>
  <c r="BU10" i="29"/>
  <c r="E115" i="29"/>
  <c r="E102" i="29"/>
  <c r="I115" i="29"/>
  <c r="I102" i="29"/>
  <c r="N115" i="29"/>
  <c r="N102" i="29"/>
  <c r="R115" i="29"/>
  <c r="R102" i="29"/>
  <c r="AA115" i="29"/>
  <c r="AA102" i="29"/>
  <c r="AE115" i="29"/>
  <c r="AE102" i="29"/>
  <c r="AJ115" i="29"/>
  <c r="AJ102" i="29"/>
  <c r="AN115" i="29"/>
  <c r="AN102" i="29"/>
  <c r="AW11" i="29"/>
  <c r="BA11" i="29"/>
  <c r="BF11" i="29"/>
  <c r="BJ11" i="29"/>
  <c r="BS11" i="29"/>
  <c r="BW11" i="29"/>
  <c r="C116" i="29"/>
  <c r="C103" i="29"/>
  <c r="G116" i="29"/>
  <c r="G103" i="29"/>
  <c r="M116" i="29"/>
  <c r="M103" i="29"/>
  <c r="Q116" i="29"/>
  <c r="Q103" i="29"/>
  <c r="V12" i="29"/>
  <c r="AA116" i="29"/>
  <c r="AA103" i="29"/>
  <c r="AE116" i="29"/>
  <c r="AE103" i="29"/>
  <c r="AK116" i="29"/>
  <c r="AK103" i="29"/>
  <c r="AO116" i="29"/>
  <c r="AO103" i="29"/>
  <c r="AU12" i="29"/>
  <c r="AY12" i="29"/>
  <c r="BE12" i="29"/>
  <c r="BI12" i="29"/>
  <c r="D117" i="29"/>
  <c r="D104" i="29"/>
  <c r="H117" i="29"/>
  <c r="H104" i="29"/>
  <c r="O117" i="29"/>
  <c r="O104" i="29"/>
  <c r="S117" i="29"/>
  <c r="S104" i="29"/>
  <c r="Z117" i="29"/>
  <c r="Z104" i="29"/>
  <c r="AD117" i="29"/>
  <c r="AD104" i="29"/>
  <c r="AK117" i="29"/>
  <c r="AK104" i="29"/>
  <c r="AO104" i="29"/>
  <c r="AO117" i="29"/>
  <c r="AV13" i="29"/>
  <c r="AZ13" i="29"/>
  <c r="BG13" i="29"/>
  <c r="BK13" i="29"/>
  <c r="BR13" i="29"/>
  <c r="BV13" i="29"/>
  <c r="AT20" i="29"/>
  <c r="AX20" i="29"/>
  <c r="BB20" i="29"/>
  <c r="BG20" i="29"/>
  <c r="BG27" i="29" s="1"/>
  <c r="BP20" i="29"/>
  <c r="BT20" i="29"/>
  <c r="AV21" i="29"/>
  <c r="AZ21" i="29"/>
  <c r="BE21" i="29"/>
  <c r="BN21" i="29" s="1"/>
  <c r="BX22" i="29"/>
  <c r="BX27" i="29" s="1"/>
  <c r="AT22" i="29"/>
  <c r="BB22" i="29"/>
  <c r="BQ22" i="29"/>
  <c r="BV22" i="29"/>
  <c r="V23" i="29"/>
  <c r="AT23" i="29"/>
  <c r="BB23" i="29"/>
  <c r="BT23" i="29"/>
  <c r="K24" i="29"/>
  <c r="AR24" i="29"/>
  <c r="BR24" i="29"/>
  <c r="K25" i="29"/>
  <c r="AX25" i="29"/>
  <c r="AX103" i="29" s="1"/>
  <c r="AU26" i="29"/>
  <c r="C27" i="29"/>
  <c r="T27" i="29"/>
  <c r="T105" i="29" s="1"/>
  <c r="Z40" i="29"/>
  <c r="AD40" i="29"/>
  <c r="BA33" i="29"/>
  <c r="BJ33" i="29"/>
  <c r="BS33" i="29"/>
  <c r="AY34" i="29"/>
  <c r="BH34" i="29"/>
  <c r="BQ34" i="29"/>
  <c r="BS36" i="29"/>
  <c r="BW36" i="29"/>
  <c r="AU36" i="29"/>
  <c r="BU36" i="29"/>
  <c r="BA37" i="29"/>
  <c r="BS37" i="29"/>
  <c r="BY37" i="29" s="1"/>
  <c r="BQ38" i="29"/>
  <c r="BU38" i="29"/>
  <c r="AY38" i="29"/>
  <c r="AY39" i="29"/>
  <c r="AY117" i="29" s="1"/>
  <c r="C53" i="29"/>
  <c r="G72" i="29"/>
  <c r="AJ72" i="29"/>
  <c r="AJ53" i="29"/>
  <c r="AJ79" i="29" s="1"/>
  <c r="AN72" i="29"/>
  <c r="AN53" i="29"/>
  <c r="AN79" i="29" s="1"/>
  <c r="AR46" i="29"/>
  <c r="BJ46" i="29"/>
  <c r="Y73" i="29"/>
  <c r="AC73" i="29"/>
  <c r="AG47" i="29"/>
  <c r="AG73" i="29" s="1"/>
  <c r="AL73" i="29"/>
  <c r="AP73" i="29"/>
  <c r="BU47" i="29"/>
  <c r="BU73" i="29" s="1"/>
  <c r="N74" i="29"/>
  <c r="R74" i="29"/>
  <c r="V48" i="29"/>
  <c r="AA74" i="29"/>
  <c r="AE74" i="29"/>
  <c r="K49" i="29"/>
  <c r="K75" i="29" s="1"/>
  <c r="BH49" i="29"/>
  <c r="BH75" i="29" s="1"/>
  <c r="BA50" i="29"/>
  <c r="BS50" i="29"/>
  <c r="BS51" i="29"/>
  <c r="BS77" i="29" s="1"/>
  <c r="D78" i="29"/>
  <c r="K52" i="29"/>
  <c r="K78" i="29" s="1"/>
  <c r="D53" i="29"/>
  <c r="D79" i="29" s="1"/>
  <c r="U79" i="29"/>
  <c r="AM79" i="29"/>
  <c r="I92" i="29"/>
  <c r="O85" i="29"/>
  <c r="O66" i="29"/>
  <c r="S85" i="29"/>
  <c r="S66" i="29"/>
  <c r="BG59" i="29"/>
  <c r="AI86" i="29"/>
  <c r="AR60" i="29"/>
  <c r="BI60" i="29"/>
  <c r="BI86" i="29" s="1"/>
  <c r="B87" i="29"/>
  <c r="K61" i="29"/>
  <c r="AN87" i="29"/>
  <c r="AT61" i="29"/>
  <c r="B111" i="29"/>
  <c r="B98" i="29"/>
  <c r="F111" i="29"/>
  <c r="F98" i="29"/>
  <c r="J111" i="29"/>
  <c r="J98" i="29"/>
  <c r="O111" i="29"/>
  <c r="O98" i="29"/>
  <c r="S111" i="29"/>
  <c r="S98" i="29"/>
  <c r="X111" i="29"/>
  <c r="X98" i="29"/>
  <c r="AB111" i="29"/>
  <c r="AB98" i="29"/>
  <c r="AF111" i="29"/>
  <c r="AF98" i="29"/>
  <c r="AK111" i="29"/>
  <c r="AK98" i="29"/>
  <c r="AO111" i="29"/>
  <c r="AO98" i="29"/>
  <c r="AT7" i="29"/>
  <c r="AX7" i="29"/>
  <c r="BB7" i="29"/>
  <c r="BG7" i="29"/>
  <c r="BK7" i="29"/>
  <c r="BP7" i="29"/>
  <c r="BT7" i="29"/>
  <c r="BX7" i="29"/>
  <c r="D112" i="29"/>
  <c r="D99" i="29"/>
  <c r="H112" i="29"/>
  <c r="H99" i="29"/>
  <c r="M112" i="29"/>
  <c r="M99" i="29"/>
  <c r="Q112" i="29"/>
  <c r="Q99" i="29"/>
  <c r="U112" i="29"/>
  <c r="U99" i="29"/>
  <c r="Z112" i="29"/>
  <c r="Z99" i="29"/>
  <c r="AD112" i="29"/>
  <c r="AD99" i="29"/>
  <c r="AI112" i="29"/>
  <c r="AI99" i="29"/>
  <c r="AM112" i="29"/>
  <c r="AM99" i="29"/>
  <c r="AQ112" i="29"/>
  <c r="AQ99" i="29"/>
  <c r="AV8" i="29"/>
  <c r="AZ8" i="29"/>
  <c r="BE8" i="29"/>
  <c r="BI8" i="29"/>
  <c r="BM8" i="29"/>
  <c r="BR8" i="29"/>
  <c r="BV8" i="29"/>
  <c r="B113" i="29"/>
  <c r="B100" i="29"/>
  <c r="F113" i="29"/>
  <c r="F100" i="29"/>
  <c r="J113" i="29"/>
  <c r="J100" i="29"/>
  <c r="O113" i="29"/>
  <c r="O100" i="29"/>
  <c r="S113" i="29"/>
  <c r="S100" i="29"/>
  <c r="X113" i="29"/>
  <c r="X100" i="29"/>
  <c r="AB113" i="29"/>
  <c r="AB100" i="29"/>
  <c r="AF113" i="29"/>
  <c r="AF100" i="29"/>
  <c r="AK113" i="29"/>
  <c r="AK100" i="29"/>
  <c r="AO113" i="29"/>
  <c r="AO100" i="29"/>
  <c r="AT9" i="29"/>
  <c r="AX9" i="29"/>
  <c r="BB9" i="29"/>
  <c r="BG9" i="29"/>
  <c r="BK9" i="29"/>
  <c r="BP9" i="29"/>
  <c r="BT9" i="29"/>
  <c r="BX9" i="29"/>
  <c r="D114" i="29"/>
  <c r="D101" i="29"/>
  <c r="H114" i="29"/>
  <c r="H101" i="29"/>
  <c r="M114" i="29"/>
  <c r="M101" i="29"/>
  <c r="Q114" i="29"/>
  <c r="Q101" i="29"/>
  <c r="U114" i="29"/>
  <c r="U101" i="29"/>
  <c r="Z114" i="29"/>
  <c r="Z101" i="29"/>
  <c r="AD114" i="29"/>
  <c r="AD101" i="29"/>
  <c r="AI114" i="29"/>
  <c r="AI101" i="29"/>
  <c r="AM114" i="29"/>
  <c r="AM101" i="29"/>
  <c r="AQ114" i="29"/>
  <c r="AQ101" i="29"/>
  <c r="AV10" i="29"/>
  <c r="AZ10" i="29"/>
  <c r="BE10" i="29"/>
  <c r="BI10" i="29"/>
  <c r="BM10" i="29"/>
  <c r="BR10" i="29"/>
  <c r="BV10" i="29"/>
  <c r="B102" i="29"/>
  <c r="B115" i="29"/>
  <c r="F115" i="29"/>
  <c r="F102" i="29"/>
  <c r="J115" i="29"/>
  <c r="J102" i="29"/>
  <c r="O115" i="29"/>
  <c r="O102" i="29"/>
  <c r="S102" i="29"/>
  <c r="S115" i="29"/>
  <c r="X115" i="29"/>
  <c r="X102" i="29"/>
  <c r="AB115" i="29"/>
  <c r="AB102" i="29"/>
  <c r="AF115" i="29"/>
  <c r="AF102" i="29"/>
  <c r="AK115" i="29"/>
  <c r="AK102" i="29"/>
  <c r="AO115" i="29"/>
  <c r="AO102" i="29"/>
  <c r="AT11" i="29"/>
  <c r="AX11" i="29"/>
  <c r="BB11" i="29"/>
  <c r="BG11" i="29"/>
  <c r="BK11" i="29"/>
  <c r="BP11" i="29"/>
  <c r="BT11" i="29"/>
  <c r="BX11" i="29"/>
  <c r="D116" i="29"/>
  <c r="D103" i="29"/>
  <c r="H116" i="29"/>
  <c r="H103" i="29"/>
  <c r="N116" i="29"/>
  <c r="N103" i="29"/>
  <c r="R116" i="29"/>
  <c r="R103" i="29"/>
  <c r="X116" i="29"/>
  <c r="X103" i="29"/>
  <c r="AB116" i="29"/>
  <c r="AB103" i="29"/>
  <c r="AG12" i="29"/>
  <c r="AL116" i="29"/>
  <c r="AL103" i="29"/>
  <c r="AP116" i="29"/>
  <c r="AP103" i="29"/>
  <c r="AV12" i="29"/>
  <c r="AZ12" i="29"/>
  <c r="BF12" i="29"/>
  <c r="BJ12" i="29"/>
  <c r="E117" i="29"/>
  <c r="E104" i="29"/>
  <c r="P117" i="29"/>
  <c r="P104" i="29"/>
  <c r="AA117" i="29"/>
  <c r="AA104" i="29"/>
  <c r="AL117" i="29"/>
  <c r="AL104" i="29"/>
  <c r="AW13" i="29"/>
  <c r="BH13" i="29"/>
  <c r="BS13" i="29"/>
  <c r="E14" i="29"/>
  <c r="I14" i="29"/>
  <c r="N14" i="29"/>
  <c r="R14" i="29"/>
  <c r="AA14" i="29"/>
  <c r="AE14" i="29"/>
  <c r="AJ14" i="29"/>
  <c r="AN14" i="29"/>
  <c r="AG20" i="29"/>
  <c r="AU20" i="29"/>
  <c r="AY20" i="29"/>
  <c r="BH20" i="29"/>
  <c r="BH27" i="29" s="1"/>
  <c r="BU20" i="29"/>
  <c r="AW21" i="29"/>
  <c r="BA21" i="29"/>
  <c r="BS21" i="29"/>
  <c r="BY21" i="29" s="1"/>
  <c r="BR22" i="29"/>
  <c r="BR100" i="29" s="1"/>
  <c r="AG23" i="29"/>
  <c r="V24" i="29"/>
  <c r="AU25" i="29"/>
  <c r="AU77" i="29" s="1"/>
  <c r="AY25" i="29"/>
  <c r="BN25" i="29"/>
  <c r="AG25" i="29"/>
  <c r="AG26" i="29"/>
  <c r="AG104" i="29" s="1"/>
  <c r="D40" i="29"/>
  <c r="H40" i="29"/>
  <c r="N40" i="29"/>
  <c r="R40" i="29"/>
  <c r="V33" i="29"/>
  <c r="AA40" i="29"/>
  <c r="AE40" i="29"/>
  <c r="AK40" i="29"/>
  <c r="AO40" i="29"/>
  <c r="AV33" i="29"/>
  <c r="BE33" i="29"/>
  <c r="BM33" i="29"/>
  <c r="BM40" i="29" s="1"/>
  <c r="BV33" i="29"/>
  <c r="BR34" i="29"/>
  <c r="BR40" i="29" s="1"/>
  <c r="BV34" i="29"/>
  <c r="BV86" i="29" s="1"/>
  <c r="BN34" i="29"/>
  <c r="AR34" i="29"/>
  <c r="BP35" i="29"/>
  <c r="BT35" i="29"/>
  <c r="BX35" i="29"/>
  <c r="BX87" i="29" s="1"/>
  <c r="AG35" i="29"/>
  <c r="V37" i="29"/>
  <c r="AV38" i="29"/>
  <c r="AV90" i="29" s="1"/>
  <c r="AZ38" i="29"/>
  <c r="BF38" i="29"/>
  <c r="BJ38" i="29"/>
  <c r="AG38" i="29"/>
  <c r="AR38" i="29"/>
  <c r="BR39" i="29"/>
  <c r="AV39" i="29"/>
  <c r="BV39" i="29"/>
  <c r="AZ39" i="29"/>
  <c r="AG39" i="29"/>
  <c r="AG117" i="29" s="1"/>
  <c r="N72" i="29"/>
  <c r="N53" i="29"/>
  <c r="N79" i="29" s="1"/>
  <c r="R72" i="29"/>
  <c r="R53" i="29"/>
  <c r="V46" i="29"/>
  <c r="AA72" i="29"/>
  <c r="AA53" i="29"/>
  <c r="AA79" i="29" s="1"/>
  <c r="AE72" i="29"/>
  <c r="AE53" i="29"/>
  <c r="AE79" i="29" s="1"/>
  <c r="C73" i="29"/>
  <c r="G73" i="29"/>
  <c r="K47" i="29"/>
  <c r="P73" i="29"/>
  <c r="T73" i="29"/>
  <c r="BH47" i="29"/>
  <c r="BH73" i="29" s="1"/>
  <c r="E74" i="29"/>
  <c r="I74" i="29"/>
  <c r="AL74" i="29"/>
  <c r="AP74" i="29"/>
  <c r="BA48" i="29"/>
  <c r="BA74" i="29" s="1"/>
  <c r="BS48" i="29"/>
  <c r="BS74" i="29" s="1"/>
  <c r="AE75" i="29"/>
  <c r="AJ75" i="29"/>
  <c r="AN75" i="29"/>
  <c r="AU49" i="29"/>
  <c r="BL49" i="29"/>
  <c r="BL75" i="29" s="1"/>
  <c r="BW51" i="29"/>
  <c r="BW77" i="29" s="1"/>
  <c r="AK78" i="29"/>
  <c r="AR52" i="29"/>
  <c r="AR78" i="29" s="1"/>
  <c r="H53" i="29"/>
  <c r="H79" i="29" s="1"/>
  <c r="AQ79" i="29"/>
  <c r="B85" i="29"/>
  <c r="B66" i="29"/>
  <c r="K59" i="29"/>
  <c r="F85" i="29"/>
  <c r="F66" i="29"/>
  <c r="F92" i="29" s="1"/>
  <c r="J85" i="29"/>
  <c r="J66" i="29"/>
  <c r="J92" i="29" s="1"/>
  <c r="AT59" i="29"/>
  <c r="BM60" i="29"/>
  <c r="BM86" i="29" s="1"/>
  <c r="AX61" i="29"/>
  <c r="BP61" i="29"/>
  <c r="M88" i="29"/>
  <c r="V62" i="29"/>
  <c r="BE62" i="29"/>
  <c r="Q88" i="29"/>
  <c r="BI62" i="29"/>
  <c r="BI88" i="29" s="1"/>
  <c r="BM62" i="29"/>
  <c r="BM88" i="29" s="1"/>
  <c r="BU90" i="29"/>
  <c r="N90" i="29"/>
  <c r="BF64" i="29"/>
  <c r="BF90" i="29" s="1"/>
  <c r="R90" i="29"/>
  <c r="BJ64" i="29"/>
  <c r="BJ90" i="29" s="1"/>
  <c r="BP90" i="29"/>
  <c r="C111" i="29"/>
  <c r="C98" i="29"/>
  <c r="G98" i="29"/>
  <c r="G111" i="29"/>
  <c r="K7" i="29"/>
  <c r="P98" i="29"/>
  <c r="P111" i="29"/>
  <c r="T111" i="29"/>
  <c r="T98" i="29"/>
  <c r="Y111" i="29"/>
  <c r="Y98" i="29"/>
  <c r="AC111" i="29"/>
  <c r="AC98" i="29"/>
  <c r="AG7" i="29"/>
  <c r="AL111" i="29"/>
  <c r="AL98" i="29"/>
  <c r="AP111" i="29"/>
  <c r="AP98" i="29"/>
  <c r="AU7" i="29"/>
  <c r="AY7" i="29"/>
  <c r="BH7" i="29"/>
  <c r="BL7" i="29"/>
  <c r="BQ7" i="29"/>
  <c r="BU7" i="29"/>
  <c r="E112" i="29"/>
  <c r="E99" i="29"/>
  <c r="I112" i="29"/>
  <c r="I99" i="29"/>
  <c r="N112" i="29"/>
  <c r="N99" i="29"/>
  <c r="R112" i="29"/>
  <c r="R99" i="29"/>
  <c r="V8" i="29"/>
  <c r="AA112" i="29"/>
  <c r="AA99" i="29"/>
  <c r="AE112" i="29"/>
  <c r="AE99" i="29"/>
  <c r="AJ112" i="29"/>
  <c r="AJ99" i="29"/>
  <c r="AN112" i="29"/>
  <c r="AN99" i="29"/>
  <c r="AR8" i="29"/>
  <c r="AW8" i="29"/>
  <c r="BA8" i="29"/>
  <c r="BF8" i="29"/>
  <c r="BJ8" i="29"/>
  <c r="BS8" i="29"/>
  <c r="BW8" i="29"/>
  <c r="C113" i="29"/>
  <c r="C100" i="29"/>
  <c r="G113" i="29"/>
  <c r="G100" i="29"/>
  <c r="K9" i="29"/>
  <c r="P113" i="29"/>
  <c r="P100" i="29"/>
  <c r="T113" i="29"/>
  <c r="T100" i="29"/>
  <c r="Y113" i="29"/>
  <c r="Y100" i="29"/>
  <c r="AC113" i="29"/>
  <c r="AC100" i="29"/>
  <c r="AG9" i="29"/>
  <c r="AL113" i="29"/>
  <c r="AL100" i="29"/>
  <c r="AP113" i="29"/>
  <c r="AP100" i="29"/>
  <c r="AU9" i="29"/>
  <c r="AY9" i="29"/>
  <c r="BH9" i="29"/>
  <c r="BL9" i="29"/>
  <c r="BQ9" i="29"/>
  <c r="BU9" i="29"/>
  <c r="E114" i="29"/>
  <c r="E101" i="29"/>
  <c r="I114" i="29"/>
  <c r="I101" i="29"/>
  <c r="N114" i="29"/>
  <c r="N101" i="29"/>
  <c r="R114" i="29"/>
  <c r="R101" i="29"/>
  <c r="V10" i="29"/>
  <c r="AA114" i="29"/>
  <c r="AA101" i="29"/>
  <c r="AE114" i="29"/>
  <c r="AE101" i="29"/>
  <c r="AJ114" i="29"/>
  <c r="AJ101" i="29"/>
  <c r="AN114" i="29"/>
  <c r="AN101" i="29"/>
  <c r="AR10" i="29"/>
  <c r="AW10" i="29"/>
  <c r="BA10" i="29"/>
  <c r="BF10" i="29"/>
  <c r="BJ10" i="29"/>
  <c r="BS10" i="29"/>
  <c r="BW10" i="29"/>
  <c r="C115" i="29"/>
  <c r="C102" i="29"/>
  <c r="G115" i="29"/>
  <c r="G102" i="29"/>
  <c r="K11" i="29"/>
  <c r="P115" i="29"/>
  <c r="P102" i="29"/>
  <c r="T115" i="29"/>
  <c r="T102" i="29"/>
  <c r="Y115" i="29"/>
  <c r="Y102" i="29"/>
  <c r="AC115" i="29"/>
  <c r="AC102" i="29"/>
  <c r="AG11" i="29"/>
  <c r="AL115" i="29"/>
  <c r="AL102" i="29"/>
  <c r="AP115" i="29"/>
  <c r="AP102" i="29"/>
  <c r="AU11" i="29"/>
  <c r="AY11" i="29"/>
  <c r="BH11" i="29"/>
  <c r="BL11" i="29"/>
  <c r="BQ11" i="29"/>
  <c r="BU11" i="29"/>
  <c r="E116" i="29"/>
  <c r="E103" i="29"/>
  <c r="I116" i="29"/>
  <c r="I103" i="29"/>
  <c r="O116" i="29"/>
  <c r="O103" i="29"/>
  <c r="S116" i="29"/>
  <c r="S103" i="29"/>
  <c r="Y116" i="29"/>
  <c r="Y103" i="29"/>
  <c r="AC116" i="29"/>
  <c r="AC103" i="29"/>
  <c r="AI116" i="29"/>
  <c r="AI103" i="29"/>
  <c r="AM103" i="29"/>
  <c r="AM116" i="29"/>
  <c r="AR12" i="29"/>
  <c r="AW12" i="29"/>
  <c r="BA12" i="29"/>
  <c r="BG12" i="29"/>
  <c r="BK12" i="29"/>
  <c r="BQ12" i="29"/>
  <c r="BU12" i="29"/>
  <c r="B117" i="29"/>
  <c r="B104" i="29"/>
  <c r="F117" i="29"/>
  <c r="F104" i="29"/>
  <c r="M117" i="29"/>
  <c r="M104" i="29"/>
  <c r="Q117" i="29"/>
  <c r="Q104" i="29"/>
  <c r="X117" i="29"/>
  <c r="X104" i="29"/>
  <c r="AB104" i="29"/>
  <c r="AB117" i="29"/>
  <c r="AI117" i="29"/>
  <c r="AI104" i="29"/>
  <c r="AM117" i="29"/>
  <c r="AM104" i="29"/>
  <c r="AT13" i="29"/>
  <c r="AX13" i="29"/>
  <c r="BE13" i="29"/>
  <c r="BI13" i="29"/>
  <c r="BP13" i="29"/>
  <c r="BT13" i="29"/>
  <c r="B14" i="29"/>
  <c r="F14" i="29"/>
  <c r="J14" i="29"/>
  <c r="O14" i="29"/>
  <c r="S14" i="29"/>
  <c r="X14" i="29"/>
  <c r="AB14" i="29"/>
  <c r="AF14" i="29"/>
  <c r="AK14" i="29"/>
  <c r="AO14" i="29"/>
  <c r="Z27" i="29"/>
  <c r="Z79" i="29" s="1"/>
  <c r="AD27" i="29"/>
  <c r="AR27" i="29"/>
  <c r="AV20" i="29"/>
  <c r="AZ20" i="29"/>
  <c r="BE20" i="29"/>
  <c r="BI20" i="29"/>
  <c r="BM20" i="29"/>
  <c r="BM27" i="29" s="1"/>
  <c r="BR20" i="29"/>
  <c r="BV20" i="29"/>
  <c r="BV98" i="29" s="1"/>
  <c r="AT21" i="29"/>
  <c r="AX21" i="29"/>
  <c r="BB21" i="29"/>
  <c r="BI22" i="29"/>
  <c r="BI100" i="29" s="1"/>
  <c r="BP23" i="29"/>
  <c r="BY23" i="29" s="1"/>
  <c r="BS24" i="29"/>
  <c r="BW24" i="29"/>
  <c r="BN24" i="29"/>
  <c r="AV25" i="29"/>
  <c r="AZ25" i="29"/>
  <c r="V26" i="29"/>
  <c r="V104" i="29" s="1"/>
  <c r="O40" i="29"/>
  <c r="S40" i="29"/>
  <c r="AW33" i="29"/>
  <c r="BF40" i="29"/>
  <c r="BW33" i="29"/>
  <c r="BS34" i="29"/>
  <c r="BW34" i="29"/>
  <c r="BQ35" i="29"/>
  <c r="BU35" i="29"/>
  <c r="BU40" i="29" s="1"/>
  <c r="K36" i="29"/>
  <c r="BG38" i="29"/>
  <c r="BK38" i="29"/>
  <c r="BN39" i="29"/>
  <c r="E72" i="29"/>
  <c r="E53" i="29"/>
  <c r="E79" i="29" s="1"/>
  <c r="I72" i="29"/>
  <c r="I53" i="29"/>
  <c r="I79" i="29" s="1"/>
  <c r="AL53" i="29"/>
  <c r="AL79" i="29" s="1"/>
  <c r="AP72" i="29"/>
  <c r="BA46" i="29"/>
  <c r="BS46" i="29"/>
  <c r="AA73" i="29"/>
  <c r="AE73" i="29"/>
  <c r="AJ73" i="29"/>
  <c r="AU73" i="29"/>
  <c r="BL73" i="29"/>
  <c r="BH74" i="29"/>
  <c r="BL74" i="29"/>
  <c r="Y74" i="29"/>
  <c r="AC74" i="29"/>
  <c r="E75" i="29"/>
  <c r="BW49" i="29"/>
  <c r="BW75" i="29" s="1"/>
  <c r="BF75" i="29"/>
  <c r="R75" i="29"/>
  <c r="AD76" i="29"/>
  <c r="AR50" i="29"/>
  <c r="AR76" i="29" s="1"/>
  <c r="M77" i="29"/>
  <c r="BP51" i="29"/>
  <c r="Q77" i="29"/>
  <c r="BT51" i="29"/>
  <c r="BT77" i="29" s="1"/>
  <c r="V51" i="29"/>
  <c r="BI51" i="29"/>
  <c r="BI77" i="29" s="1"/>
  <c r="Z78" i="29"/>
  <c r="AG52" i="29"/>
  <c r="AG78" i="29" s="1"/>
  <c r="AV52" i="29"/>
  <c r="M53" i="29"/>
  <c r="AD53" i="29"/>
  <c r="AA92" i="29"/>
  <c r="AK85" i="29"/>
  <c r="AK66" i="29"/>
  <c r="AK92" i="29" s="1"/>
  <c r="AO85" i="29"/>
  <c r="AO66" i="29"/>
  <c r="AO92" i="29" s="1"/>
  <c r="BP59" i="29"/>
  <c r="M86" i="29"/>
  <c r="V60" i="29"/>
  <c r="X87" i="29"/>
  <c r="AG61" i="29"/>
  <c r="AG87" i="29" s="1"/>
  <c r="BB61" i="29"/>
  <c r="BT61" i="29"/>
  <c r="D88" i="29"/>
  <c r="BR62" i="29"/>
  <c r="BR88" i="29" s="1"/>
  <c r="H88" i="29"/>
  <c r="BV62" i="29"/>
  <c r="BV88" i="29" s="1"/>
  <c r="AZ62" i="29"/>
  <c r="R66" i="29"/>
  <c r="R92" i="29" s="1"/>
  <c r="B72" i="29"/>
  <c r="F72" i="29"/>
  <c r="J72" i="29"/>
  <c r="O72" i="29"/>
  <c r="S72" i="29"/>
  <c r="X72" i="29"/>
  <c r="AB72" i="29"/>
  <c r="AF72" i="29"/>
  <c r="AK72" i="29"/>
  <c r="AO72" i="29"/>
  <c r="AT46" i="29"/>
  <c r="AX46" i="29"/>
  <c r="BB46" i="29"/>
  <c r="BG46" i="29"/>
  <c r="BK46" i="29"/>
  <c r="BP46" i="29"/>
  <c r="BT46" i="29"/>
  <c r="BX46" i="29"/>
  <c r="D73" i="29"/>
  <c r="H73" i="29"/>
  <c r="M73" i="29"/>
  <c r="Q73" i="29"/>
  <c r="U73" i="29"/>
  <c r="Z73" i="29"/>
  <c r="AD73" i="29"/>
  <c r="AI73" i="29"/>
  <c r="AM73" i="29"/>
  <c r="AQ73" i="29"/>
  <c r="AV47" i="29"/>
  <c r="AV73" i="29" s="1"/>
  <c r="AZ47" i="29"/>
  <c r="AZ73" i="29" s="1"/>
  <c r="BE47" i="29"/>
  <c r="BI47" i="29"/>
  <c r="BI73" i="29" s="1"/>
  <c r="BM47" i="29"/>
  <c r="BM73" i="29" s="1"/>
  <c r="BR47" i="29"/>
  <c r="BR73" i="29" s="1"/>
  <c r="BV47" i="29"/>
  <c r="BV73" i="29" s="1"/>
  <c r="B74" i="29"/>
  <c r="F74" i="29"/>
  <c r="J74" i="29"/>
  <c r="O74" i="29"/>
  <c r="S74" i="29"/>
  <c r="X74" i="29"/>
  <c r="AB74" i="29"/>
  <c r="AF74" i="29"/>
  <c r="AK74" i="29"/>
  <c r="AO74" i="29"/>
  <c r="AT48" i="29"/>
  <c r="AX48" i="29"/>
  <c r="AX74" i="29" s="1"/>
  <c r="BB48" i="29"/>
  <c r="BB74" i="29" s="1"/>
  <c r="BG48" i="29"/>
  <c r="BG74" i="29" s="1"/>
  <c r="BK48" i="29"/>
  <c r="BK74" i="29" s="1"/>
  <c r="BP48" i="29"/>
  <c r="BT48" i="29"/>
  <c r="BT74" i="29" s="1"/>
  <c r="BX48" i="29"/>
  <c r="D75" i="29"/>
  <c r="H75" i="29"/>
  <c r="Q75" i="29"/>
  <c r="Z75" i="29"/>
  <c r="AD75" i="29"/>
  <c r="AM75" i="29"/>
  <c r="AV49" i="29"/>
  <c r="AZ49" i="29"/>
  <c r="BE49" i="29"/>
  <c r="BI49" i="29"/>
  <c r="BI75" i="29" s="1"/>
  <c r="BM49" i="29"/>
  <c r="BM75" i="29" s="1"/>
  <c r="BR49" i="29"/>
  <c r="BR75" i="29" s="1"/>
  <c r="BV49" i="29"/>
  <c r="BV75" i="29" s="1"/>
  <c r="F76" i="29"/>
  <c r="S76" i="29"/>
  <c r="AB76" i="29"/>
  <c r="AT50" i="29"/>
  <c r="AX50" i="29"/>
  <c r="BB50" i="29"/>
  <c r="BB76" i="29" s="1"/>
  <c r="BG50" i="29"/>
  <c r="BG76" i="29" s="1"/>
  <c r="BK50" i="29"/>
  <c r="BK76" i="29" s="1"/>
  <c r="BP50" i="29"/>
  <c r="BT50" i="29"/>
  <c r="BT76" i="29" s="1"/>
  <c r="BX50" i="29"/>
  <c r="BX76" i="29" s="1"/>
  <c r="D77" i="29"/>
  <c r="H77" i="29"/>
  <c r="R77" i="29"/>
  <c r="AB77" i="29"/>
  <c r="AG51" i="29"/>
  <c r="AL77" i="29"/>
  <c r="AP77" i="29"/>
  <c r="AV51" i="29"/>
  <c r="AZ51" i="29"/>
  <c r="AZ77" i="29" s="1"/>
  <c r="BF51" i="29"/>
  <c r="BJ51" i="29"/>
  <c r="BJ77" i="29" s="1"/>
  <c r="E78" i="29"/>
  <c r="AA78" i="29"/>
  <c r="AW52" i="29"/>
  <c r="BH52" i="29"/>
  <c r="BH78" i="29" s="1"/>
  <c r="BS52" i="29"/>
  <c r="BS78" i="29" s="1"/>
  <c r="C85" i="29"/>
  <c r="C66" i="29"/>
  <c r="C92" i="29" s="1"/>
  <c r="G85" i="29"/>
  <c r="G66" i="29"/>
  <c r="G92" i="29" s="1"/>
  <c r="P85" i="29"/>
  <c r="P66" i="29"/>
  <c r="P92" i="29" s="1"/>
  <c r="T85" i="29"/>
  <c r="T66" i="29"/>
  <c r="T92" i="29" s="1"/>
  <c r="Y85" i="29"/>
  <c r="Y66" i="29"/>
  <c r="Y92" i="29" s="1"/>
  <c r="AC85" i="29"/>
  <c r="AC66" i="29"/>
  <c r="AL85" i="29"/>
  <c r="AL66" i="29"/>
  <c r="AL92" i="29" s="1"/>
  <c r="AP85" i="29"/>
  <c r="AP66" i="29"/>
  <c r="AP92" i="29" s="1"/>
  <c r="AU59" i="29"/>
  <c r="AY59" i="29"/>
  <c r="BH59" i="29"/>
  <c r="BL59" i="29"/>
  <c r="BQ59" i="29"/>
  <c r="BU59" i="29"/>
  <c r="E86" i="29"/>
  <c r="I86" i="29"/>
  <c r="R86" i="29"/>
  <c r="AA86" i="29"/>
  <c r="AE86" i="29"/>
  <c r="AN86" i="29"/>
  <c r="AW60" i="29"/>
  <c r="BA60" i="29"/>
  <c r="BF60" i="29"/>
  <c r="BF86" i="29" s="1"/>
  <c r="BJ60" i="29"/>
  <c r="BJ86" i="29" s="1"/>
  <c r="BS60" i="29"/>
  <c r="BW60" i="29"/>
  <c r="BW86" i="29" s="1"/>
  <c r="G87" i="29"/>
  <c r="T87" i="29"/>
  <c r="AC87" i="29"/>
  <c r="AP87" i="29"/>
  <c r="AU61" i="29"/>
  <c r="AY61" i="29"/>
  <c r="BH61" i="29"/>
  <c r="BH87" i="29" s="1"/>
  <c r="BL61" i="29"/>
  <c r="BL87" i="29" s="1"/>
  <c r="BQ61" i="29"/>
  <c r="BU61" i="29"/>
  <c r="E88" i="29"/>
  <c r="BS62" i="29"/>
  <c r="BS88" i="29" s="1"/>
  <c r="AW62" i="29"/>
  <c r="I88" i="29"/>
  <c r="BW62" i="29"/>
  <c r="BA62" i="29"/>
  <c r="N88" i="29"/>
  <c r="BF62" i="29"/>
  <c r="BF88" i="29" s="1"/>
  <c r="X89" i="29"/>
  <c r="AG63" i="29"/>
  <c r="AG89" i="29" s="1"/>
  <c r="AB89" i="29"/>
  <c r="BB63" i="29"/>
  <c r="BT63" i="29"/>
  <c r="BT89" i="29" s="1"/>
  <c r="D90" i="29"/>
  <c r="BR64" i="29"/>
  <c r="BR90" i="29" s="1"/>
  <c r="H90" i="29"/>
  <c r="BV64" i="29"/>
  <c r="BV90" i="29" s="1"/>
  <c r="AZ64" i="29"/>
  <c r="AZ90" i="29" s="1"/>
  <c r="BT90" i="29"/>
  <c r="BH91" i="29"/>
  <c r="E66" i="29"/>
  <c r="E92" i="29" s="1"/>
  <c r="AN66" i="29"/>
  <c r="AN92" i="29" s="1"/>
  <c r="P72" i="29"/>
  <c r="I73" i="29"/>
  <c r="C74" i="29"/>
  <c r="T74" i="29"/>
  <c r="N75" i="29"/>
  <c r="M76" i="29"/>
  <c r="AU23" i="29"/>
  <c r="AY23" i="29"/>
  <c r="AW24" i="29"/>
  <c r="AW76" i="29" s="1"/>
  <c r="BA24" i="29"/>
  <c r="V25" i="29"/>
  <c r="AV26" i="29"/>
  <c r="AZ26" i="29"/>
  <c r="AZ78" i="29" s="1"/>
  <c r="AT33" i="29"/>
  <c r="AX33" i="29"/>
  <c r="BB33" i="29"/>
  <c r="BG33" i="29"/>
  <c r="BK33" i="29"/>
  <c r="BP33" i="29"/>
  <c r="BT33" i="29"/>
  <c r="BT40" i="29" s="1"/>
  <c r="BX33" i="29"/>
  <c r="BX85" i="29" s="1"/>
  <c r="AV34" i="29"/>
  <c r="AZ34" i="29"/>
  <c r="AT35" i="29"/>
  <c r="AX35" i="29"/>
  <c r="BB35" i="29"/>
  <c r="AV36" i="29"/>
  <c r="AV88" i="29" s="1"/>
  <c r="AZ36" i="29"/>
  <c r="AT37" i="29"/>
  <c r="AX37" i="29"/>
  <c r="AX89" i="29" s="1"/>
  <c r="BB37" i="29"/>
  <c r="K39" i="29"/>
  <c r="V39" i="29"/>
  <c r="V117" i="29" s="1"/>
  <c r="AW39" i="29"/>
  <c r="K46" i="29"/>
  <c r="AG46" i="29"/>
  <c r="AG72" i="29" s="1"/>
  <c r="AU46" i="29"/>
  <c r="AY46" i="29"/>
  <c r="BH46" i="29"/>
  <c r="BL46" i="29"/>
  <c r="BQ46" i="29"/>
  <c r="BU46" i="29"/>
  <c r="V47" i="29"/>
  <c r="V73" i="29" s="1"/>
  <c r="AR47" i="29"/>
  <c r="AR73" i="29" s="1"/>
  <c r="AW47" i="29"/>
  <c r="BA47" i="29"/>
  <c r="BF47" i="29"/>
  <c r="BF73" i="29" s="1"/>
  <c r="BJ47" i="29"/>
  <c r="BJ73" i="29" s="1"/>
  <c r="K48" i="29"/>
  <c r="AG48" i="29"/>
  <c r="AU48" i="29"/>
  <c r="AU74" i="29" s="1"/>
  <c r="AY48" i="29"/>
  <c r="AY74" i="29" s="1"/>
  <c r="BU48" i="29"/>
  <c r="V49" i="29"/>
  <c r="V75" i="29" s="1"/>
  <c r="AR49" i="29"/>
  <c r="AR75" i="29" s="1"/>
  <c r="AW49" i="29"/>
  <c r="AW75" i="29" s="1"/>
  <c r="BA49" i="29"/>
  <c r="BA75" i="29" s="1"/>
  <c r="BJ49" i="29"/>
  <c r="BJ75" i="29" s="1"/>
  <c r="BS49" i="29"/>
  <c r="BS75" i="29" s="1"/>
  <c r="G76" i="29"/>
  <c r="K50" i="29"/>
  <c r="K76" i="29" s="1"/>
  <c r="P76" i="29"/>
  <c r="Y76" i="29"/>
  <c r="AC76" i="29"/>
  <c r="AG50" i="29"/>
  <c r="AG76" i="29" s="1"/>
  <c r="AL76" i="29"/>
  <c r="AU50" i="29"/>
  <c r="AU76" i="29" s="1"/>
  <c r="AY50" i="29"/>
  <c r="AY76" i="29" s="1"/>
  <c r="BH50" i="29"/>
  <c r="BH76" i="29" s="1"/>
  <c r="BL50" i="29"/>
  <c r="BL76" i="29" s="1"/>
  <c r="BQ50" i="29"/>
  <c r="BQ76" i="29" s="1"/>
  <c r="BU50" i="29"/>
  <c r="BU76" i="29" s="1"/>
  <c r="E77" i="29"/>
  <c r="I77" i="29"/>
  <c r="S77" i="29"/>
  <c r="Y77" i="29"/>
  <c r="AC77" i="29"/>
  <c r="AM77" i="29"/>
  <c r="AR51" i="29"/>
  <c r="AR77" i="29" s="1"/>
  <c r="AW51" i="29"/>
  <c r="AW77" i="29" s="1"/>
  <c r="BA51" i="29"/>
  <c r="BA77" i="29" s="1"/>
  <c r="BG51" i="29"/>
  <c r="BG77" i="29" s="1"/>
  <c r="BK51" i="29"/>
  <c r="BK77" i="29" s="1"/>
  <c r="F78" i="29"/>
  <c r="AB78" i="29"/>
  <c r="AT52" i="29"/>
  <c r="AX52" i="29"/>
  <c r="AX78" i="29" s="1"/>
  <c r="BE52" i="29"/>
  <c r="BI52" i="29"/>
  <c r="BI78" i="29" s="1"/>
  <c r="BP52" i="29"/>
  <c r="BT52" i="29"/>
  <c r="BT78" i="29" s="1"/>
  <c r="B53" i="29"/>
  <c r="F53" i="29"/>
  <c r="F79" i="29" s="1"/>
  <c r="J53" i="29"/>
  <c r="J79" i="29" s="1"/>
  <c r="O53" i="29"/>
  <c r="O79" i="29" s="1"/>
  <c r="S53" i="29"/>
  <c r="S79" i="29" s="1"/>
  <c r="X53" i="29"/>
  <c r="AB53" i="29"/>
  <c r="AB79" i="29" s="1"/>
  <c r="AF53" i="29"/>
  <c r="AF79" i="29" s="1"/>
  <c r="AK53" i="29"/>
  <c r="AK79" i="29" s="1"/>
  <c r="AO53" i="29"/>
  <c r="AO79" i="29" s="1"/>
  <c r="D85" i="29"/>
  <c r="D66" i="29"/>
  <c r="D92" i="29" s="1"/>
  <c r="H85" i="29"/>
  <c r="H66" i="29"/>
  <c r="M85" i="29"/>
  <c r="M66" i="29"/>
  <c r="Q85" i="29"/>
  <c r="Q66" i="29"/>
  <c r="Q92" i="29" s="1"/>
  <c r="U85" i="29"/>
  <c r="U66" i="29"/>
  <c r="U92" i="29" s="1"/>
  <c r="Z85" i="29"/>
  <c r="Z66" i="29"/>
  <c r="AD85" i="29"/>
  <c r="AD66" i="29"/>
  <c r="AI85" i="29"/>
  <c r="AI66" i="29"/>
  <c r="AM85" i="29"/>
  <c r="AM66" i="29"/>
  <c r="AM92" i="29" s="1"/>
  <c r="AQ85" i="29"/>
  <c r="AQ66" i="29"/>
  <c r="AQ92" i="29" s="1"/>
  <c r="AV59" i="29"/>
  <c r="AZ59" i="29"/>
  <c r="BE59" i="29"/>
  <c r="BI59" i="29"/>
  <c r="BM59" i="29"/>
  <c r="BR59" i="29"/>
  <c r="BV59" i="29"/>
  <c r="F86" i="29"/>
  <c r="J86" i="29"/>
  <c r="S86" i="29"/>
  <c r="AB86" i="29"/>
  <c r="AF86" i="29"/>
  <c r="AK86" i="29"/>
  <c r="AO86" i="29"/>
  <c r="AT60" i="29"/>
  <c r="AX60" i="29"/>
  <c r="BB60" i="29"/>
  <c r="BB86" i="29" s="1"/>
  <c r="BG60" i="29"/>
  <c r="BG86" i="29" s="1"/>
  <c r="BK60" i="29"/>
  <c r="BK86" i="29" s="1"/>
  <c r="BP60" i="29"/>
  <c r="BT60" i="29"/>
  <c r="BT86" i="29" s="1"/>
  <c r="BX60" i="29"/>
  <c r="BX86" i="29" s="1"/>
  <c r="H87" i="29"/>
  <c r="Q87" i="29"/>
  <c r="U87" i="29"/>
  <c r="Z87" i="29"/>
  <c r="AD87" i="29"/>
  <c r="AM87" i="29"/>
  <c r="AQ87" i="29"/>
  <c r="AV61" i="29"/>
  <c r="AZ61" i="29"/>
  <c r="AZ87" i="29" s="1"/>
  <c r="BE61" i="29"/>
  <c r="BI61" i="29"/>
  <c r="BI87" i="29" s="1"/>
  <c r="BM61" i="29"/>
  <c r="BM87" i="29" s="1"/>
  <c r="BR61" i="29"/>
  <c r="BR87" i="29" s="1"/>
  <c r="BV61" i="29"/>
  <c r="BV87" i="29" s="1"/>
  <c r="B88" i="29"/>
  <c r="BP62" i="29"/>
  <c r="AT62" i="29"/>
  <c r="F88" i="29"/>
  <c r="BT62" i="29"/>
  <c r="BT88" i="29" s="1"/>
  <c r="AX62" i="29"/>
  <c r="AX88" i="29" s="1"/>
  <c r="J88" i="29"/>
  <c r="BX62" i="29"/>
  <c r="BX88" i="29" s="1"/>
  <c r="BB62" i="29"/>
  <c r="BB88" i="29" s="1"/>
  <c r="O88" i="29"/>
  <c r="BG62" i="29"/>
  <c r="BG88" i="29" s="1"/>
  <c r="S88" i="29"/>
  <c r="BK62" i="29"/>
  <c r="BK88" i="29" s="1"/>
  <c r="AC88" i="29"/>
  <c r="AG62" i="29"/>
  <c r="AG88" i="29" s="1"/>
  <c r="S89" i="29"/>
  <c r="BG63" i="29"/>
  <c r="BG89" i="29" s="1"/>
  <c r="BX63" i="29"/>
  <c r="BX89" i="29" s="1"/>
  <c r="E91" i="29"/>
  <c r="K65" i="29"/>
  <c r="P91" i="29"/>
  <c r="V65" i="29"/>
  <c r="V91" i="29" s="1"/>
  <c r="AA91" i="29"/>
  <c r="AG65" i="29"/>
  <c r="AG91" i="29" s="1"/>
  <c r="AL91" i="29"/>
  <c r="AR65" i="29"/>
  <c r="AR91" i="29" s="1"/>
  <c r="C72" i="29"/>
  <c r="T72" i="29"/>
  <c r="AL72" i="29"/>
  <c r="U76" i="29"/>
  <c r="AV23" i="29"/>
  <c r="AZ23" i="29"/>
  <c r="AT24" i="29"/>
  <c r="AX24" i="29"/>
  <c r="BB24" i="29"/>
  <c r="AW26" i="29"/>
  <c r="K33" i="29"/>
  <c r="AU33" i="29"/>
  <c r="AY33" i="29"/>
  <c r="V34" i="29"/>
  <c r="AW34" i="29"/>
  <c r="BA34" i="29"/>
  <c r="K35" i="29"/>
  <c r="AU35" i="29"/>
  <c r="AY35" i="29"/>
  <c r="V36" i="29"/>
  <c r="AW36" i="29"/>
  <c r="BA36" i="29"/>
  <c r="K37" i="29"/>
  <c r="AU37" i="29"/>
  <c r="AY37" i="29"/>
  <c r="AT39" i="29"/>
  <c r="AX39" i="29"/>
  <c r="D72" i="29"/>
  <c r="H72" i="29"/>
  <c r="M72" i="29"/>
  <c r="Q72" i="29"/>
  <c r="U72" i="29"/>
  <c r="Z72" i="29"/>
  <c r="AD72" i="29"/>
  <c r="AI72" i="29"/>
  <c r="AM72" i="29"/>
  <c r="AQ72" i="29"/>
  <c r="AV46" i="29"/>
  <c r="AZ46" i="29"/>
  <c r="BE46" i="29"/>
  <c r="BI46" i="29"/>
  <c r="BM46" i="29"/>
  <c r="BR46" i="29"/>
  <c r="BV46" i="29"/>
  <c r="B73" i="29"/>
  <c r="F73" i="29"/>
  <c r="J73" i="29"/>
  <c r="O73" i="29"/>
  <c r="S73" i="29"/>
  <c r="X73" i="29"/>
  <c r="AB73" i="29"/>
  <c r="AF73" i="29"/>
  <c r="AK73" i="29"/>
  <c r="AO73" i="29"/>
  <c r="AT47" i="29"/>
  <c r="AX47" i="29"/>
  <c r="AX73" i="29" s="1"/>
  <c r="BB47" i="29"/>
  <c r="BB73" i="29" s="1"/>
  <c r="BG47" i="29"/>
  <c r="BG73" i="29" s="1"/>
  <c r="BK47" i="29"/>
  <c r="BK73" i="29" s="1"/>
  <c r="BP47" i="29"/>
  <c r="BT47" i="29"/>
  <c r="BT73" i="29" s="1"/>
  <c r="BX47" i="29"/>
  <c r="BX73" i="29" s="1"/>
  <c r="D74" i="29"/>
  <c r="H74" i="29"/>
  <c r="M74" i="29"/>
  <c r="Q74" i="29"/>
  <c r="U74" i="29"/>
  <c r="Z74" i="29"/>
  <c r="AD74" i="29"/>
  <c r="AI74" i="29"/>
  <c r="AM74" i="29"/>
  <c r="AQ74" i="29"/>
  <c r="AV48" i="29"/>
  <c r="AV74" i="29" s="1"/>
  <c r="AZ48" i="29"/>
  <c r="AZ74" i="29" s="1"/>
  <c r="BE48" i="29"/>
  <c r="BI48" i="29"/>
  <c r="BI74" i="29" s="1"/>
  <c r="BM48" i="29"/>
  <c r="BM74" i="29" s="1"/>
  <c r="BR48" i="29"/>
  <c r="BR74" i="29" s="1"/>
  <c r="BV48" i="29"/>
  <c r="B75" i="29"/>
  <c r="F75" i="29"/>
  <c r="J75" i="29"/>
  <c r="O75" i="29"/>
  <c r="S75" i="29"/>
  <c r="X75" i="29"/>
  <c r="AB75" i="29"/>
  <c r="AK75" i="29"/>
  <c r="AO75" i="29"/>
  <c r="AT49" i="29"/>
  <c r="AX49" i="29"/>
  <c r="AX75" i="29" s="1"/>
  <c r="BB49" i="29"/>
  <c r="BG49" i="29"/>
  <c r="BG75" i="29" s="1"/>
  <c r="BK49" i="29"/>
  <c r="BK75" i="29" s="1"/>
  <c r="BP49" i="29"/>
  <c r="BT49" i="29"/>
  <c r="BX49" i="29"/>
  <c r="BX75" i="29" s="1"/>
  <c r="H76" i="29"/>
  <c r="Q76" i="29"/>
  <c r="Z76" i="29"/>
  <c r="AV50" i="29"/>
  <c r="AV76" i="29" s="1"/>
  <c r="AZ50" i="29"/>
  <c r="AZ76" i="29" s="1"/>
  <c r="BI50" i="29"/>
  <c r="BI76" i="29" s="1"/>
  <c r="BV50" i="29"/>
  <c r="BV76" i="29" s="1"/>
  <c r="F77" i="29"/>
  <c r="K51" i="29"/>
  <c r="K77" i="29" s="1"/>
  <c r="Z77" i="29"/>
  <c r="AD77" i="29"/>
  <c r="AN77" i="29"/>
  <c r="AT51" i="29"/>
  <c r="AX51" i="29"/>
  <c r="AX77" i="29" s="1"/>
  <c r="BH51" i="29"/>
  <c r="BH77" i="29" s="1"/>
  <c r="BL51" i="29"/>
  <c r="BL77" i="29" s="1"/>
  <c r="BR51" i="29"/>
  <c r="BR77" i="29" s="1"/>
  <c r="BV51" i="29"/>
  <c r="C78" i="29"/>
  <c r="G78" i="29"/>
  <c r="Y78" i="29"/>
  <c r="AC78" i="29"/>
  <c r="AU52" i="29"/>
  <c r="AY52" i="29"/>
  <c r="AY78" i="29" s="1"/>
  <c r="BF52" i="29"/>
  <c r="BF78" i="29" s="1"/>
  <c r="BJ52" i="29"/>
  <c r="BJ78" i="29" s="1"/>
  <c r="BQ52" i="29"/>
  <c r="BU52" i="29"/>
  <c r="G53" i="29"/>
  <c r="G79" i="29" s="1"/>
  <c r="Y53" i="29"/>
  <c r="Y79" i="29" s="1"/>
  <c r="AP53" i="29"/>
  <c r="AP79" i="29" s="1"/>
  <c r="E85" i="29"/>
  <c r="I85" i="29"/>
  <c r="V59" i="29"/>
  <c r="V85" i="29" s="1"/>
  <c r="AA85" i="29"/>
  <c r="AE85" i="29"/>
  <c r="AN85" i="29"/>
  <c r="AR59" i="29"/>
  <c r="AW59" i="29"/>
  <c r="BA59" i="29"/>
  <c r="BF59" i="29"/>
  <c r="BJ59" i="29"/>
  <c r="BS59" i="29"/>
  <c r="BW59" i="29"/>
  <c r="C86" i="29"/>
  <c r="G86" i="29"/>
  <c r="K60" i="29"/>
  <c r="K86" i="29" s="1"/>
  <c r="P86" i="29"/>
  <c r="T86" i="29"/>
  <c r="Y86" i="29"/>
  <c r="AG60" i="29"/>
  <c r="AL86" i="29"/>
  <c r="AP86" i="29"/>
  <c r="AU60" i="29"/>
  <c r="AY60" i="29"/>
  <c r="BH60" i="29"/>
  <c r="BH86" i="29" s="1"/>
  <c r="BL60" i="29"/>
  <c r="BL86" i="29" s="1"/>
  <c r="BQ60" i="29"/>
  <c r="BQ86" i="29" s="1"/>
  <c r="BU60" i="29"/>
  <c r="BU86" i="29" s="1"/>
  <c r="I87" i="29"/>
  <c r="R87" i="29"/>
  <c r="V61" i="29"/>
  <c r="AA87" i="29"/>
  <c r="AE87" i="29"/>
  <c r="AR61" i="29"/>
  <c r="AR87" i="29" s="1"/>
  <c r="AW61" i="29"/>
  <c r="BA61" i="29"/>
  <c r="BA87" i="29" s="1"/>
  <c r="BF61" i="29"/>
  <c r="BF87" i="29" s="1"/>
  <c r="BJ61" i="29"/>
  <c r="BJ87" i="29" s="1"/>
  <c r="BS61" i="29"/>
  <c r="BS87" i="29" s="1"/>
  <c r="BW61" i="29"/>
  <c r="BW87" i="29" s="1"/>
  <c r="BQ62" i="29"/>
  <c r="BQ88" i="29" s="1"/>
  <c r="AU62" i="29"/>
  <c r="AU88" i="29" s="1"/>
  <c r="C88" i="29"/>
  <c r="BU62" i="29"/>
  <c r="BU88" i="29" s="1"/>
  <c r="AY62" i="29"/>
  <c r="AY88" i="29" s="1"/>
  <c r="G88" i="29"/>
  <c r="K62" i="29"/>
  <c r="P88" i="29"/>
  <c r="BH62" i="29"/>
  <c r="BH88" i="29" s="1"/>
  <c r="T88" i="29"/>
  <c r="BL62" i="29"/>
  <c r="BL88" i="29" s="1"/>
  <c r="AD88" i="29"/>
  <c r="AI88" i="29"/>
  <c r="AR62" i="29"/>
  <c r="AR88" i="29" s="1"/>
  <c r="B89" i="29"/>
  <c r="K63" i="29"/>
  <c r="K89" i="29" s="1"/>
  <c r="F89" i="29"/>
  <c r="T89" i="29"/>
  <c r="AT63" i="29"/>
  <c r="BK63" i="29"/>
  <c r="BK89" i="29" s="1"/>
  <c r="AB90" i="29"/>
  <c r="AG64" i="29"/>
  <c r="AG90" i="29" s="1"/>
  <c r="AP90" i="29"/>
  <c r="Q91" i="29"/>
  <c r="AM91" i="29"/>
  <c r="AW65" i="29"/>
  <c r="AW91" i="29" s="1"/>
  <c r="BS65" i="29"/>
  <c r="BS91" i="29" s="1"/>
  <c r="N66" i="29"/>
  <c r="AE66" i="29"/>
  <c r="R88" i="29"/>
  <c r="AE88" i="29"/>
  <c r="BJ62" i="29"/>
  <c r="BJ88" i="29" s="1"/>
  <c r="G89" i="29"/>
  <c r="AC89" i="29"/>
  <c r="AP89" i="29"/>
  <c r="AU63" i="29"/>
  <c r="AU89" i="29" s="1"/>
  <c r="AY63" i="29"/>
  <c r="BH63" i="29"/>
  <c r="BH89" i="29" s="1"/>
  <c r="BL63" i="29"/>
  <c r="BL89" i="29" s="1"/>
  <c r="BU63" i="29"/>
  <c r="BU89" i="29" s="1"/>
  <c r="E90" i="29"/>
  <c r="I90" i="29"/>
  <c r="S90" i="29"/>
  <c r="AC90" i="29"/>
  <c r="AR64" i="29"/>
  <c r="AR90" i="29" s="1"/>
  <c r="AW64" i="29"/>
  <c r="AW90" i="29" s="1"/>
  <c r="BA64" i="29"/>
  <c r="BA90" i="29" s="1"/>
  <c r="BG64" i="29"/>
  <c r="BG90" i="29" s="1"/>
  <c r="BK64" i="29"/>
  <c r="BK90" i="29" s="1"/>
  <c r="BQ64" i="29"/>
  <c r="BQ90" i="29" s="1"/>
  <c r="F91" i="29"/>
  <c r="AB91" i="29"/>
  <c r="AT65" i="29"/>
  <c r="AX65" i="29"/>
  <c r="AX91" i="29" s="1"/>
  <c r="BE65" i="29"/>
  <c r="BI65" i="29"/>
  <c r="BI91" i="29" s="1"/>
  <c r="BP65" i="29"/>
  <c r="BT65" i="29"/>
  <c r="BT91" i="29" s="1"/>
  <c r="AB88" i="29"/>
  <c r="AF88" i="29"/>
  <c r="AO88" i="29"/>
  <c r="H89" i="29"/>
  <c r="AD89" i="29"/>
  <c r="AV63" i="29"/>
  <c r="AV89" i="29" s="1"/>
  <c r="AZ63" i="29"/>
  <c r="AZ89" i="29" s="1"/>
  <c r="BE63" i="29"/>
  <c r="BI63" i="29"/>
  <c r="BI89" i="29" s="1"/>
  <c r="BM63" i="29"/>
  <c r="BM89" i="29" s="1"/>
  <c r="BR63" i="29"/>
  <c r="BR89" i="29" s="1"/>
  <c r="BV63" i="29"/>
  <c r="BV89" i="29" s="1"/>
  <c r="F90" i="29"/>
  <c r="K64" i="29"/>
  <c r="K90" i="29" s="1"/>
  <c r="T90" i="29"/>
  <c r="Z90" i="29"/>
  <c r="AD90" i="29"/>
  <c r="AN90" i="29"/>
  <c r="AT64" i="29"/>
  <c r="AX64" i="29"/>
  <c r="AX90" i="29" s="1"/>
  <c r="BH64" i="29"/>
  <c r="BH90" i="29" s="1"/>
  <c r="BL64" i="29"/>
  <c r="C91" i="29"/>
  <c r="G91" i="29"/>
  <c r="R91" i="29"/>
  <c r="Y91" i="29"/>
  <c r="AC91" i="29"/>
  <c r="AN91" i="29"/>
  <c r="AU65" i="29"/>
  <c r="AU91" i="29" s="1"/>
  <c r="AY65" i="29"/>
  <c r="BF65" i="29"/>
  <c r="BF91" i="29" s="1"/>
  <c r="BJ65" i="29"/>
  <c r="BJ91" i="29" s="1"/>
  <c r="BQ65" i="29"/>
  <c r="BU65" i="29"/>
  <c r="BU91" i="29" s="1"/>
  <c r="AP88" i="29"/>
  <c r="I89" i="29"/>
  <c r="V63" i="29"/>
  <c r="AE89" i="29"/>
  <c r="AR63" i="29"/>
  <c r="AR89" i="29" s="1"/>
  <c r="AW63" i="29"/>
  <c r="AW89" i="29" s="1"/>
  <c r="BA63" i="29"/>
  <c r="BF63" i="29"/>
  <c r="BF89" i="29" s="1"/>
  <c r="BJ63" i="29"/>
  <c r="BJ89" i="29" s="1"/>
  <c r="BS63" i="29"/>
  <c r="BS89" i="29" s="1"/>
  <c r="BW63" i="29"/>
  <c r="BW89" i="29" s="1"/>
  <c r="G90" i="29"/>
  <c r="Q90" i="29"/>
  <c r="V64" i="29"/>
  <c r="V90" i="29" s="1"/>
  <c r="AA90" i="29"/>
  <c r="AE90" i="29"/>
  <c r="AO90" i="29"/>
  <c r="AU64" i="29"/>
  <c r="AU90" i="29" s="1"/>
  <c r="AY64" i="29"/>
  <c r="BE64" i="29"/>
  <c r="BI64" i="29"/>
  <c r="BI90" i="29" s="1"/>
  <c r="BS64" i="29"/>
  <c r="BS90" i="29" s="1"/>
  <c r="BW64" i="29"/>
  <c r="D91" i="29"/>
  <c r="H91" i="29"/>
  <c r="O91" i="29"/>
  <c r="S91" i="29"/>
  <c r="Z91" i="29"/>
  <c r="AD91" i="29"/>
  <c r="AK91" i="29"/>
  <c r="AV65" i="29"/>
  <c r="AZ65" i="29"/>
  <c r="AZ91" i="29" s="1"/>
  <c r="BG65" i="29"/>
  <c r="BG91" i="29" s="1"/>
  <c r="BK65" i="29"/>
  <c r="BK91" i="29" s="1"/>
  <c r="BR65" i="29"/>
  <c r="BR91" i="29" s="1"/>
  <c r="BV65" i="29"/>
  <c r="M115" i="22"/>
  <c r="Q115" i="22"/>
  <c r="V115" i="22"/>
  <c r="AE115" i="22"/>
  <c r="N116" i="22"/>
  <c r="R116" i="22"/>
  <c r="AJ116" i="22"/>
  <c r="AN116" i="22"/>
  <c r="BG40" i="29" l="1"/>
  <c r="BQ87" i="29"/>
  <c r="AG27" i="29"/>
  <c r="K27" i="28"/>
  <c r="BC35" i="26"/>
  <c r="AD92" i="27"/>
  <c r="AC92" i="26"/>
  <c r="BC34" i="25"/>
  <c r="BY38" i="27"/>
  <c r="BY39" i="25"/>
  <c r="BE53" i="24"/>
  <c r="BF14" i="24"/>
  <c r="K66" i="24"/>
  <c r="AV27" i="24"/>
  <c r="AZ40" i="29"/>
  <c r="BB40" i="29"/>
  <c r="BS27" i="28"/>
  <c r="AM92" i="27"/>
  <c r="BT40" i="24"/>
  <c r="BY33" i="24"/>
  <c r="BU40" i="23"/>
  <c r="BQ40" i="23"/>
  <c r="BK40" i="29"/>
  <c r="BE14" i="29"/>
  <c r="BH40" i="29"/>
  <c r="K27" i="29"/>
  <c r="AZ91" i="28"/>
  <c r="AM92" i="28"/>
  <c r="BQ78" i="27"/>
  <c r="BP53" i="27"/>
  <c r="BQ77" i="27"/>
  <c r="AP79" i="27"/>
  <c r="BC20" i="26"/>
  <c r="BV74" i="26"/>
  <c r="AQ92" i="27"/>
  <c r="AG89" i="25"/>
  <c r="BN25" i="25"/>
  <c r="BQ27" i="23"/>
  <c r="AW86" i="29"/>
  <c r="K85" i="29"/>
  <c r="V40" i="29"/>
  <c r="BS76" i="29"/>
  <c r="BY36" i="29"/>
  <c r="BF72" i="29"/>
  <c r="BJ27" i="29"/>
  <c r="BB40" i="28"/>
  <c r="BM98" i="29"/>
  <c r="BC25" i="28"/>
  <c r="BY38" i="28"/>
  <c r="BF66" i="28"/>
  <c r="BF92" i="28" s="1"/>
  <c r="BV27" i="28"/>
  <c r="K14" i="27"/>
  <c r="AX40" i="26"/>
  <c r="AW73" i="27"/>
  <c r="AG72" i="27"/>
  <c r="BC25" i="27"/>
  <c r="AZ27" i="26"/>
  <c r="AY53" i="27"/>
  <c r="BK114" i="26"/>
  <c r="BN36" i="26"/>
  <c r="BV113" i="26"/>
  <c r="BV87" i="26"/>
  <c r="BK86" i="26"/>
  <c r="BK40" i="26"/>
  <c r="BN39" i="27"/>
  <c r="BR87" i="27"/>
  <c r="F79" i="27"/>
  <c r="BV14" i="26"/>
  <c r="AX87" i="29"/>
  <c r="BQ40" i="29"/>
  <c r="T79" i="29"/>
  <c r="AV27" i="28"/>
  <c r="V90" i="28"/>
  <c r="AU78" i="28"/>
  <c r="AZ74" i="28"/>
  <c r="AU40" i="28"/>
  <c r="AR27" i="28"/>
  <c r="BH27" i="27"/>
  <c r="BH98" i="27"/>
  <c r="AY14" i="27"/>
  <c r="BY25" i="27"/>
  <c r="AX78" i="27"/>
  <c r="BA75" i="27"/>
  <c r="V73" i="27"/>
  <c r="AY72" i="27"/>
  <c r="BY37" i="27"/>
  <c r="BL116" i="26"/>
  <c r="BL90" i="26"/>
  <c r="BR40" i="26"/>
  <c r="BR85" i="26"/>
  <c r="BU111" i="27"/>
  <c r="BR66" i="26"/>
  <c r="BM87" i="26"/>
  <c r="AY86" i="26"/>
  <c r="BN59" i="26"/>
  <c r="BN38" i="26"/>
  <c r="BX27" i="26"/>
  <c r="BU76" i="27"/>
  <c r="V90" i="26"/>
  <c r="K40" i="26"/>
  <c r="V27" i="27"/>
  <c r="BY34" i="29"/>
  <c r="BC25" i="29"/>
  <c r="BC21" i="29"/>
  <c r="BI27" i="29"/>
  <c r="BN38" i="29"/>
  <c r="K40" i="29"/>
  <c r="BC36" i="29"/>
  <c r="AX27" i="29"/>
  <c r="AY77" i="29"/>
  <c r="BW27" i="29"/>
  <c r="AV86" i="29"/>
  <c r="V78" i="29"/>
  <c r="AZ14" i="28"/>
  <c r="G92" i="28"/>
  <c r="AV74" i="28"/>
  <c r="AW27" i="28"/>
  <c r="V27" i="28"/>
  <c r="J92" i="28"/>
  <c r="V78" i="28"/>
  <c r="BG40" i="28"/>
  <c r="BA66" i="28"/>
  <c r="AY88" i="27"/>
  <c r="BY46" i="27"/>
  <c r="BQ14" i="27"/>
  <c r="AU14" i="27"/>
  <c r="BY26" i="27"/>
  <c r="AR78" i="27"/>
  <c r="BC12" i="26"/>
  <c r="AX89" i="26"/>
  <c r="AZ78" i="26"/>
  <c r="AW76" i="26"/>
  <c r="AW74" i="26"/>
  <c r="AV40" i="26"/>
  <c r="AG76" i="27"/>
  <c r="BK88" i="26"/>
  <c r="BL53" i="26"/>
  <c r="BL79" i="26" s="1"/>
  <c r="BM99" i="26"/>
  <c r="BM73" i="26"/>
  <c r="AX73" i="26"/>
  <c r="J79" i="26"/>
  <c r="BV111" i="26"/>
  <c r="BS53" i="25"/>
  <c r="BC35" i="29"/>
  <c r="BA88" i="29"/>
  <c r="BA86" i="29"/>
  <c r="AW78" i="29"/>
  <c r="AX76" i="29"/>
  <c r="V77" i="29"/>
  <c r="O92" i="29"/>
  <c r="AG40" i="29"/>
  <c r="BY24" i="29"/>
  <c r="BY22" i="29"/>
  <c r="BY38" i="29"/>
  <c r="V27" i="29"/>
  <c r="BQ74" i="29"/>
  <c r="BY39" i="29"/>
  <c r="BS27" i="29"/>
  <c r="AR40" i="29"/>
  <c r="BT53" i="28"/>
  <c r="BN38" i="28"/>
  <c r="BY35" i="28"/>
  <c r="K40" i="28"/>
  <c r="BY65" i="28"/>
  <c r="BY91" i="28" s="1"/>
  <c r="V40" i="28"/>
  <c r="AV40" i="27"/>
  <c r="V90" i="27"/>
  <c r="BC38" i="27"/>
  <c r="BH40" i="27"/>
  <c r="BH111" i="27"/>
  <c r="AY76" i="27"/>
  <c r="AU74" i="27"/>
  <c r="BY24" i="27"/>
  <c r="BC24" i="26"/>
  <c r="BC9" i="26"/>
  <c r="BC100" i="26" s="1"/>
  <c r="AV78" i="26"/>
  <c r="AY75" i="26"/>
  <c r="AY73" i="26"/>
  <c r="BP112" i="26"/>
  <c r="BP40" i="26"/>
  <c r="BN63" i="26"/>
  <c r="AG14" i="27"/>
  <c r="BI98" i="26"/>
  <c r="I92" i="26"/>
  <c r="AG75" i="26"/>
  <c r="V73" i="26"/>
  <c r="BN34" i="26"/>
  <c r="V40" i="26"/>
  <c r="BX74" i="26"/>
  <c r="BC22" i="26"/>
  <c r="AY88" i="26"/>
  <c r="AG40" i="26"/>
  <c r="BY26" i="26"/>
  <c r="AY27" i="26"/>
  <c r="BQ75" i="25"/>
  <c r="BK53" i="25"/>
  <c r="BK79" i="25" s="1"/>
  <c r="BU40" i="26"/>
  <c r="BN23" i="26"/>
  <c r="BU88" i="25"/>
  <c r="BC25" i="25"/>
  <c r="AW91" i="24"/>
  <c r="AZ88" i="24"/>
  <c r="AX87" i="24"/>
  <c r="AV86" i="24"/>
  <c r="AY75" i="24"/>
  <c r="AY73" i="24"/>
  <c r="BC26" i="24"/>
  <c r="AG72" i="25"/>
  <c r="BR101" i="25"/>
  <c r="BE100" i="24"/>
  <c r="BC21" i="23"/>
  <c r="BK101" i="25"/>
  <c r="BJ77" i="25"/>
  <c r="AP92" i="24"/>
  <c r="Y92" i="24"/>
  <c r="G92" i="24"/>
  <c r="AR72" i="24"/>
  <c r="AR14" i="24"/>
  <c r="AZ88" i="23"/>
  <c r="AX87" i="23"/>
  <c r="BS77" i="23"/>
  <c r="AU75" i="23"/>
  <c r="BN38" i="23"/>
  <c r="BC36" i="23"/>
  <c r="BB40" i="23"/>
  <c r="AY74" i="23"/>
  <c r="V90" i="23"/>
  <c r="V85" i="23"/>
  <c r="BS40" i="25"/>
  <c r="BW87" i="24"/>
  <c r="AV76" i="24"/>
  <c r="BN25" i="24"/>
  <c r="BY22" i="24"/>
  <c r="BV90" i="23"/>
  <c r="BT78" i="23"/>
  <c r="BY38" i="23"/>
  <c r="V27" i="23"/>
  <c r="BC25" i="23"/>
  <c r="AW27" i="23"/>
  <c r="BM111" i="23"/>
  <c r="V53" i="23"/>
  <c r="BH66" i="23"/>
  <c r="BP112" i="23"/>
  <c r="BL116" i="23"/>
  <c r="BY48" i="23"/>
  <c r="O79" i="27"/>
  <c r="V74" i="25"/>
  <c r="V77" i="24"/>
  <c r="AU75" i="24"/>
  <c r="AU73" i="24"/>
  <c r="K66" i="25"/>
  <c r="AT27" i="24"/>
  <c r="BM53" i="26"/>
  <c r="BV73" i="25"/>
  <c r="K27" i="25"/>
  <c r="BJ90" i="23"/>
  <c r="K75" i="23"/>
  <c r="BY24" i="23"/>
  <c r="BR40" i="24"/>
  <c r="BY38" i="24"/>
  <c r="AR40" i="24"/>
  <c r="BT27" i="23"/>
  <c r="BN51" i="25"/>
  <c r="BS89" i="24"/>
  <c r="Q79" i="24"/>
  <c r="BY34" i="24"/>
  <c r="BW103" i="24"/>
  <c r="BL90" i="23"/>
  <c r="AX86" i="23"/>
  <c r="BA75" i="23"/>
  <c r="AA92" i="23"/>
  <c r="BN22" i="23"/>
  <c r="R105" i="23"/>
  <c r="S79" i="27"/>
  <c r="K86" i="26"/>
  <c r="S79" i="26"/>
  <c r="AU91" i="25"/>
  <c r="K90" i="25"/>
  <c r="AZ89" i="25"/>
  <c r="BP66" i="25"/>
  <c r="AX88" i="25"/>
  <c r="AV87" i="25"/>
  <c r="AX78" i="25"/>
  <c r="AU76" i="25"/>
  <c r="AU74" i="25"/>
  <c r="BI99" i="26"/>
  <c r="BG98" i="25"/>
  <c r="BR88" i="25"/>
  <c r="K75" i="25"/>
  <c r="BY38" i="25"/>
  <c r="T92" i="25"/>
  <c r="BN34" i="25"/>
  <c r="BW86" i="25"/>
  <c r="BU90" i="25"/>
  <c r="BS86" i="25"/>
  <c r="BU27" i="25"/>
  <c r="BK90" i="24"/>
  <c r="AX27" i="24"/>
  <c r="AG27" i="24"/>
  <c r="AR27" i="25"/>
  <c r="BR116" i="25"/>
  <c r="AX76" i="24"/>
  <c r="AY40" i="24"/>
  <c r="E92" i="24"/>
  <c r="BY26" i="23"/>
  <c r="BU66" i="23"/>
  <c r="BU92" i="23" s="1"/>
  <c r="BV91" i="24"/>
  <c r="AZ87" i="23"/>
  <c r="BL72" i="23"/>
  <c r="BW111" i="24"/>
  <c r="BT89" i="23"/>
  <c r="AV92" i="40"/>
  <c r="BC10" i="25"/>
  <c r="BN9" i="25"/>
  <c r="AZ27" i="27"/>
  <c r="AR72" i="26"/>
  <c r="O79" i="26"/>
  <c r="BA75" i="25"/>
  <c r="BA73" i="25"/>
  <c r="BE101" i="25"/>
  <c r="AZ76" i="26"/>
  <c r="AR74" i="26"/>
  <c r="BT40" i="25"/>
  <c r="BI14" i="25"/>
  <c r="BI105" i="25" s="1"/>
  <c r="F92" i="25"/>
  <c r="AY87" i="25"/>
  <c r="BN35" i="25"/>
  <c r="BN113" i="25" s="1"/>
  <c r="BB40" i="25"/>
  <c r="BH27" i="25"/>
  <c r="BN65" i="24"/>
  <c r="BN91" i="24" s="1"/>
  <c r="BW73" i="26"/>
  <c r="AC92" i="24"/>
  <c r="K85" i="24"/>
  <c r="AZ91" i="24"/>
  <c r="AG76" i="24"/>
  <c r="AR85" i="23"/>
  <c r="AZ76" i="23"/>
  <c r="AX75" i="23"/>
  <c r="AV74" i="23"/>
  <c r="BB27" i="23"/>
  <c r="V90" i="24"/>
  <c r="V85" i="24"/>
  <c r="V40" i="23"/>
  <c r="BN26" i="24"/>
  <c r="BC27" i="40"/>
  <c r="BA118" i="40"/>
  <c r="BA105" i="40"/>
  <c r="BL118" i="40"/>
  <c r="BL105" i="40"/>
  <c r="BW118" i="40"/>
  <c r="BW105" i="40"/>
  <c r="AZ118" i="40"/>
  <c r="AZ105" i="40"/>
  <c r="BE118" i="40"/>
  <c r="BE105" i="40"/>
  <c r="BN14" i="40"/>
  <c r="BM118" i="40"/>
  <c r="BM105" i="40"/>
  <c r="BV118" i="40"/>
  <c r="BV105" i="40"/>
  <c r="BY112" i="40"/>
  <c r="BY99" i="40"/>
  <c r="BC114" i="40"/>
  <c r="BC101" i="40"/>
  <c r="BN115" i="40"/>
  <c r="BN102" i="40"/>
  <c r="BY116" i="40"/>
  <c r="BY103" i="40"/>
  <c r="V92" i="40"/>
  <c r="AZ92" i="40"/>
  <c r="AR118" i="40"/>
  <c r="AR105" i="40"/>
  <c r="AT118" i="40"/>
  <c r="AT105" i="40"/>
  <c r="BC14" i="40"/>
  <c r="BB118" i="40"/>
  <c r="BB105" i="40"/>
  <c r="BK118" i="40"/>
  <c r="BK105" i="40"/>
  <c r="BP118" i="40"/>
  <c r="BP105" i="40"/>
  <c r="BY14" i="40"/>
  <c r="BX118" i="40"/>
  <c r="BX105" i="40"/>
  <c r="BC113" i="40"/>
  <c r="BC100" i="40"/>
  <c r="BN114" i="40"/>
  <c r="BN101" i="40"/>
  <c r="BY115" i="40"/>
  <c r="BY102" i="40"/>
  <c r="AT79" i="40"/>
  <c r="BC53" i="40"/>
  <c r="AX79" i="40"/>
  <c r="BB79" i="40"/>
  <c r="BY72" i="40"/>
  <c r="BC40" i="40"/>
  <c r="AW79" i="40"/>
  <c r="BA79" i="40"/>
  <c r="BC85" i="40"/>
  <c r="BP92" i="40"/>
  <c r="BY66" i="40"/>
  <c r="BY92" i="40" s="1"/>
  <c r="BC86" i="40"/>
  <c r="AY118" i="40"/>
  <c r="AY105" i="40"/>
  <c r="BJ118" i="40"/>
  <c r="BJ105" i="40"/>
  <c r="BU118" i="40"/>
  <c r="BU105" i="40"/>
  <c r="BC117" i="40"/>
  <c r="BC104" i="40"/>
  <c r="BY117" i="40"/>
  <c r="BY104" i="40"/>
  <c r="V118" i="40"/>
  <c r="V105" i="40"/>
  <c r="AX92" i="40"/>
  <c r="BC87" i="40"/>
  <c r="BC89" i="40"/>
  <c r="AW118" i="40"/>
  <c r="AW105" i="40"/>
  <c r="BH118" i="40"/>
  <c r="BH105" i="40"/>
  <c r="BS118" i="40"/>
  <c r="BS105" i="40"/>
  <c r="AV118" i="40"/>
  <c r="AV105" i="40"/>
  <c r="BN111" i="40"/>
  <c r="BN98" i="40"/>
  <c r="BI118" i="40"/>
  <c r="BI105" i="40"/>
  <c r="BR118" i="40"/>
  <c r="BR105" i="40"/>
  <c r="BC112" i="40"/>
  <c r="BC99" i="40"/>
  <c r="BN113" i="40"/>
  <c r="BN100" i="40"/>
  <c r="BY114" i="40"/>
  <c r="BY101" i="40"/>
  <c r="BC116" i="40"/>
  <c r="BC103" i="40"/>
  <c r="BE79" i="40"/>
  <c r="BN53" i="40"/>
  <c r="BN79" i="40" s="1"/>
  <c r="BC73" i="40"/>
  <c r="BC75" i="40"/>
  <c r="BE92" i="40"/>
  <c r="BN66" i="40"/>
  <c r="BN92" i="40" s="1"/>
  <c r="BC88" i="40"/>
  <c r="AG118" i="40"/>
  <c r="AG105" i="40"/>
  <c r="BC111" i="40"/>
  <c r="BC98" i="40"/>
  <c r="AX118" i="40"/>
  <c r="AX105" i="40"/>
  <c r="BG118" i="40"/>
  <c r="BG105" i="40"/>
  <c r="BY111" i="40"/>
  <c r="BY98" i="40"/>
  <c r="BT118" i="40"/>
  <c r="BT105" i="40"/>
  <c r="BN112" i="40"/>
  <c r="BN99" i="40"/>
  <c r="BY113" i="40"/>
  <c r="BY100" i="40"/>
  <c r="BC115" i="40"/>
  <c r="BC102" i="40"/>
  <c r="BC72" i="40"/>
  <c r="BP79" i="40"/>
  <c r="BY53" i="40"/>
  <c r="BY79" i="40" s="1"/>
  <c r="BC74" i="40"/>
  <c r="BC76" i="40"/>
  <c r="AU92" i="40"/>
  <c r="AT92" i="40"/>
  <c r="BC66" i="40"/>
  <c r="BC92" i="40" s="1"/>
  <c r="BB92" i="40"/>
  <c r="BY85" i="40"/>
  <c r="AU118" i="40"/>
  <c r="AU105" i="40"/>
  <c r="BF118" i="40"/>
  <c r="BF105" i="40"/>
  <c r="BQ118" i="40"/>
  <c r="BQ105" i="40"/>
  <c r="BN116" i="40"/>
  <c r="BN103" i="40"/>
  <c r="BN117" i="40"/>
  <c r="BN104" i="40"/>
  <c r="K118" i="40"/>
  <c r="K105" i="40"/>
  <c r="AY92" i="40"/>
  <c r="BI118" i="25"/>
  <c r="BG105" i="25"/>
  <c r="BQ105" i="27"/>
  <c r="BN100" i="25"/>
  <c r="AG105" i="27"/>
  <c r="AR118" i="24"/>
  <c r="BE89" i="29"/>
  <c r="BN63" i="29"/>
  <c r="BN89" i="29" s="1"/>
  <c r="BF85" i="29"/>
  <c r="BF66" i="29"/>
  <c r="BF92" i="29" s="1"/>
  <c r="AT77" i="29"/>
  <c r="BC51" i="29"/>
  <c r="BC77" i="29" s="1"/>
  <c r="AT75" i="29"/>
  <c r="BC49" i="29"/>
  <c r="BI72" i="29"/>
  <c r="BI53" i="29"/>
  <c r="BI79" i="29" s="1"/>
  <c r="AY40" i="29"/>
  <c r="AT88" i="29"/>
  <c r="BC62" i="29"/>
  <c r="BC88" i="29" s="1"/>
  <c r="AT86" i="29"/>
  <c r="BC60" i="29"/>
  <c r="BV85" i="29"/>
  <c r="BV66" i="29"/>
  <c r="BE85" i="29"/>
  <c r="BE66" i="29"/>
  <c r="BN59" i="29"/>
  <c r="BN85" i="29" s="1"/>
  <c r="B79" i="29"/>
  <c r="K53" i="29"/>
  <c r="K79" i="29" s="1"/>
  <c r="BE78" i="29"/>
  <c r="BN52" i="29"/>
  <c r="BN78" i="29" s="1"/>
  <c r="BL53" i="29"/>
  <c r="BL79" i="29" s="1"/>
  <c r="BL72" i="29"/>
  <c r="BU85" i="29"/>
  <c r="BU66" i="29"/>
  <c r="BU92" i="29" s="1"/>
  <c r="AY85" i="29"/>
  <c r="AY66" i="29"/>
  <c r="BF77" i="29"/>
  <c r="BN51" i="29"/>
  <c r="BN77" i="29" s="1"/>
  <c r="BP76" i="29"/>
  <c r="BY50" i="29"/>
  <c r="BP74" i="29"/>
  <c r="BY48" i="29"/>
  <c r="BY74" i="29" s="1"/>
  <c r="BE73" i="29"/>
  <c r="BN47" i="29"/>
  <c r="BN73" i="29" s="1"/>
  <c r="BK72" i="29"/>
  <c r="BK53" i="29"/>
  <c r="BK79" i="29" s="1"/>
  <c r="AT72" i="29"/>
  <c r="AT53" i="29"/>
  <c r="BC46" i="29"/>
  <c r="BP85" i="29"/>
  <c r="BP66" i="29"/>
  <c r="BY59" i="29"/>
  <c r="AV78" i="29"/>
  <c r="AO118" i="29"/>
  <c r="AO105" i="29"/>
  <c r="X118" i="29"/>
  <c r="X105" i="29"/>
  <c r="AG14" i="29"/>
  <c r="F118" i="29"/>
  <c r="F105" i="29"/>
  <c r="BI117" i="29"/>
  <c r="BI104" i="29"/>
  <c r="BU116" i="29"/>
  <c r="BU103" i="29"/>
  <c r="BA116" i="29"/>
  <c r="BA103" i="29"/>
  <c r="BQ115" i="29"/>
  <c r="BQ102" i="29"/>
  <c r="AU115" i="29"/>
  <c r="AU102" i="29"/>
  <c r="BS114" i="29"/>
  <c r="BS101" i="29"/>
  <c r="AW114" i="29"/>
  <c r="AW101" i="29"/>
  <c r="BQ113" i="29"/>
  <c r="BQ100" i="29"/>
  <c r="AU113" i="29"/>
  <c r="AU100" i="29"/>
  <c r="BS112" i="29"/>
  <c r="BS99" i="29"/>
  <c r="AW112" i="29"/>
  <c r="AW99" i="29"/>
  <c r="BQ111" i="29"/>
  <c r="BQ98" i="29"/>
  <c r="BQ14" i="29"/>
  <c r="AU111" i="29"/>
  <c r="AU98" i="29"/>
  <c r="AU14" i="29"/>
  <c r="BP87" i="29"/>
  <c r="BY61" i="29"/>
  <c r="BE40" i="29"/>
  <c r="BE118" i="29" s="1"/>
  <c r="BN33" i="29"/>
  <c r="AY27" i="29"/>
  <c r="AJ118" i="29"/>
  <c r="AJ105" i="29"/>
  <c r="N118" i="29"/>
  <c r="N105" i="29"/>
  <c r="BH117" i="29"/>
  <c r="BH104" i="29"/>
  <c r="AZ116" i="29"/>
  <c r="AZ103" i="29"/>
  <c r="BT102" i="29"/>
  <c r="BT115" i="29"/>
  <c r="BB115" i="29"/>
  <c r="BB102" i="29"/>
  <c r="BR114" i="29"/>
  <c r="BR101" i="29"/>
  <c r="AZ114" i="29"/>
  <c r="AZ101" i="29"/>
  <c r="BP113" i="29"/>
  <c r="BP100" i="29"/>
  <c r="BY9" i="29"/>
  <c r="AX113" i="29"/>
  <c r="AX100" i="29"/>
  <c r="BM112" i="29"/>
  <c r="BM99" i="29"/>
  <c r="AV112" i="29"/>
  <c r="AV99" i="29"/>
  <c r="BK111" i="29"/>
  <c r="BK98" i="29"/>
  <c r="BK14" i="29"/>
  <c r="AT111" i="29"/>
  <c r="AT98" i="29"/>
  <c r="AT14" i="29"/>
  <c r="BC7" i="29"/>
  <c r="K87" i="29"/>
  <c r="BJ72" i="29"/>
  <c r="BJ53" i="29"/>
  <c r="BT27" i="29"/>
  <c r="BK117" i="29"/>
  <c r="BK104" i="29"/>
  <c r="BI116" i="29"/>
  <c r="BI103" i="29"/>
  <c r="V116" i="29"/>
  <c r="V103" i="29"/>
  <c r="BF115" i="29"/>
  <c r="BF102" i="29"/>
  <c r="BQ114" i="29"/>
  <c r="BQ101" i="29"/>
  <c r="AU114" i="29"/>
  <c r="AU101" i="29"/>
  <c r="BF113" i="29"/>
  <c r="BF100" i="29"/>
  <c r="BQ112" i="29"/>
  <c r="BQ99" i="29"/>
  <c r="AU112" i="29"/>
  <c r="AU99" i="29"/>
  <c r="BF111" i="29"/>
  <c r="BF98" i="29"/>
  <c r="BF14" i="29"/>
  <c r="K116" i="29"/>
  <c r="K103" i="29"/>
  <c r="BP116" i="29"/>
  <c r="BP103" i="29"/>
  <c r="BY12" i="29"/>
  <c r="AR115" i="29"/>
  <c r="AR102" i="29"/>
  <c r="BV113" i="29"/>
  <c r="BV100" i="29"/>
  <c r="AT88" i="28"/>
  <c r="BC62" i="28"/>
  <c r="BQ66" i="28"/>
  <c r="BQ92" i="28" s="1"/>
  <c r="BQ85" i="28"/>
  <c r="J105" i="28"/>
  <c r="J118" i="28"/>
  <c r="BU115" i="28"/>
  <c r="BU102" i="28"/>
  <c r="BA99" i="28"/>
  <c r="BA112" i="28"/>
  <c r="BU98" i="28"/>
  <c r="BU111" i="28"/>
  <c r="BU14" i="28"/>
  <c r="AY98" i="28"/>
  <c r="AY111" i="28"/>
  <c r="AY14" i="28"/>
  <c r="BR111" i="29"/>
  <c r="BR98" i="29"/>
  <c r="BR14" i="29"/>
  <c r="BW72" i="28"/>
  <c r="BW53" i="28"/>
  <c r="N118" i="28"/>
  <c r="N105" i="28"/>
  <c r="BI114" i="28"/>
  <c r="BI101" i="28"/>
  <c r="BG100" i="28"/>
  <c r="BG113" i="28"/>
  <c r="BB98" i="28"/>
  <c r="BB111" i="28"/>
  <c r="BB14" i="28"/>
  <c r="BC12" i="29"/>
  <c r="BP114" i="29"/>
  <c r="BP101" i="29"/>
  <c r="BY10" i="29"/>
  <c r="BE92" i="28"/>
  <c r="BP86" i="28"/>
  <c r="BY60" i="28"/>
  <c r="AV72" i="28"/>
  <c r="AV53" i="28"/>
  <c r="AV79" i="28" s="1"/>
  <c r="BK117" i="28"/>
  <c r="BK104" i="28"/>
  <c r="AY116" i="28"/>
  <c r="AY103" i="28"/>
  <c r="BF102" i="28"/>
  <c r="BF115" i="28"/>
  <c r="AU101" i="28"/>
  <c r="AU114" i="28"/>
  <c r="BW100" i="28"/>
  <c r="BW113" i="28"/>
  <c r="BW98" i="28"/>
  <c r="BW111" i="28"/>
  <c r="BW14" i="28"/>
  <c r="BV116" i="28"/>
  <c r="BV103" i="28"/>
  <c r="AT89" i="28"/>
  <c r="BC63" i="28"/>
  <c r="BY52" i="28"/>
  <c r="BY78" i="28" s="1"/>
  <c r="BP78" i="28"/>
  <c r="V102" i="28"/>
  <c r="V115" i="28"/>
  <c r="K99" i="28"/>
  <c r="K112" i="28"/>
  <c r="BC65" i="27"/>
  <c r="AT91" i="27"/>
  <c r="AX85" i="28"/>
  <c r="AX66" i="28"/>
  <c r="H118" i="28"/>
  <c r="H105" i="28"/>
  <c r="BN34" i="28"/>
  <c r="AR115" i="28"/>
  <c r="AR102" i="28"/>
  <c r="AT74" i="27"/>
  <c r="BC48" i="27"/>
  <c r="AW40" i="27"/>
  <c r="BT40" i="28"/>
  <c r="AV113" i="28"/>
  <c r="AV100" i="28"/>
  <c r="BP89" i="27"/>
  <c r="BY63" i="27"/>
  <c r="BY89" i="27" s="1"/>
  <c r="BE88" i="27"/>
  <c r="BN62" i="27"/>
  <c r="BN88" i="27" s="1"/>
  <c r="BX85" i="27"/>
  <c r="BX66" i="27"/>
  <c r="BX92" i="27" s="1"/>
  <c r="BG85" i="27"/>
  <c r="BG66" i="27"/>
  <c r="BG92" i="27" s="1"/>
  <c r="AG66" i="27"/>
  <c r="X92" i="27"/>
  <c r="AJ118" i="27"/>
  <c r="AJ105" i="27"/>
  <c r="AZ116" i="27"/>
  <c r="AZ103" i="27"/>
  <c r="AT115" i="27"/>
  <c r="AT102" i="27"/>
  <c r="BC11" i="27"/>
  <c r="AZ101" i="27"/>
  <c r="AZ114" i="27"/>
  <c r="BP100" i="27"/>
  <c r="BP113" i="27"/>
  <c r="BY9" i="27"/>
  <c r="AV99" i="27"/>
  <c r="AV112" i="27"/>
  <c r="AT98" i="27"/>
  <c r="AT111" i="27"/>
  <c r="AT14" i="27"/>
  <c r="BC7" i="27"/>
  <c r="AP118" i="28"/>
  <c r="BV113" i="28"/>
  <c r="BI111" i="28"/>
  <c r="BI14" i="28"/>
  <c r="BI98" i="28"/>
  <c r="AT77" i="27"/>
  <c r="BC51" i="27"/>
  <c r="BC77" i="27" s="1"/>
  <c r="BE74" i="27"/>
  <c r="BN48" i="27"/>
  <c r="BN74" i="27" s="1"/>
  <c r="AZ72" i="27"/>
  <c r="AZ53" i="27"/>
  <c r="AZ79" i="27" s="1"/>
  <c r="AW115" i="27"/>
  <c r="AW102" i="27"/>
  <c r="AU101" i="27"/>
  <c r="AU114" i="27"/>
  <c r="BF100" i="27"/>
  <c r="BF113" i="27"/>
  <c r="BF98" i="27"/>
  <c r="BF111" i="27"/>
  <c r="BF14" i="27"/>
  <c r="BQ117" i="28"/>
  <c r="BQ104" i="28"/>
  <c r="BV85" i="27"/>
  <c r="BV66" i="27"/>
  <c r="K116" i="27"/>
  <c r="K103" i="27"/>
  <c r="BE113" i="27"/>
  <c r="BE100" i="27"/>
  <c r="BN9" i="27"/>
  <c r="BG112" i="27"/>
  <c r="BG99" i="27"/>
  <c r="AM118" i="27"/>
  <c r="AM105" i="27"/>
  <c r="AT88" i="26"/>
  <c r="BC62" i="26"/>
  <c r="BR115" i="26"/>
  <c r="BR102" i="26"/>
  <c r="BT112" i="26"/>
  <c r="BT99" i="26"/>
  <c r="AT117" i="27"/>
  <c r="AT104" i="27"/>
  <c r="BC13" i="27"/>
  <c r="BE91" i="26"/>
  <c r="BN65" i="26"/>
  <c r="BN91" i="26" s="1"/>
  <c r="BQ66" i="26"/>
  <c r="BQ85" i="26"/>
  <c r="AU66" i="26"/>
  <c r="AU85" i="26"/>
  <c r="BC48" i="26"/>
  <c r="BC74" i="26" s="1"/>
  <c r="AT74" i="26"/>
  <c r="BG53" i="26"/>
  <c r="BG72" i="26"/>
  <c r="BP117" i="26"/>
  <c r="BP104" i="26"/>
  <c r="BY13" i="26"/>
  <c r="AR116" i="26"/>
  <c r="AR103" i="26"/>
  <c r="BA114" i="26"/>
  <c r="BA101" i="26"/>
  <c r="BH111" i="26"/>
  <c r="BH98" i="26"/>
  <c r="BH14" i="26"/>
  <c r="V104" i="27"/>
  <c r="V117" i="27"/>
  <c r="BS72" i="26"/>
  <c r="BS53" i="26"/>
  <c r="BT91" i="27"/>
  <c r="V72" i="26"/>
  <c r="H118" i="26"/>
  <c r="H105" i="26"/>
  <c r="AR100" i="26"/>
  <c r="AR113" i="26"/>
  <c r="BL99" i="26"/>
  <c r="BL112" i="26"/>
  <c r="BF98" i="26"/>
  <c r="BF111" i="26"/>
  <c r="BF14" i="26"/>
  <c r="AG111" i="26"/>
  <c r="AG98" i="26"/>
  <c r="BB85" i="25"/>
  <c r="BB66" i="25"/>
  <c r="BB92" i="25" s="1"/>
  <c r="AA105" i="25"/>
  <c r="AA118" i="25"/>
  <c r="BB102" i="25"/>
  <c r="BB115" i="25"/>
  <c r="BR112" i="25"/>
  <c r="BR99" i="25"/>
  <c r="BC39" i="26"/>
  <c r="BJ116" i="26"/>
  <c r="BJ103" i="26"/>
  <c r="BG113" i="26"/>
  <c r="BG100" i="26"/>
  <c r="BC47" i="25"/>
  <c r="AT73" i="25"/>
  <c r="BG104" i="25"/>
  <c r="BG117" i="25"/>
  <c r="BW115" i="25"/>
  <c r="BW102" i="25"/>
  <c r="BA113" i="25"/>
  <c r="BA100" i="25"/>
  <c r="BA111" i="25"/>
  <c r="BA14" i="25"/>
  <c r="BA98" i="25"/>
  <c r="BY62" i="27"/>
  <c r="BY8" i="26"/>
  <c r="BQ72" i="25"/>
  <c r="BQ53" i="25"/>
  <c r="BQ79" i="25" s="1"/>
  <c r="AU72" i="25"/>
  <c r="AU53" i="25"/>
  <c r="AR116" i="27"/>
  <c r="AR103" i="27"/>
  <c r="BQ88" i="26"/>
  <c r="BY62" i="26"/>
  <c r="BT115" i="26"/>
  <c r="BT102" i="26"/>
  <c r="AT113" i="26"/>
  <c r="E118" i="26"/>
  <c r="E105" i="26"/>
  <c r="AB118" i="25"/>
  <c r="AB105" i="25"/>
  <c r="BQ116" i="25"/>
  <c r="BQ103" i="25"/>
  <c r="BC33" i="24"/>
  <c r="AT40" i="24"/>
  <c r="BJ104" i="24"/>
  <c r="BJ117" i="24"/>
  <c r="BP114" i="24"/>
  <c r="BP101" i="24"/>
  <c r="BY10" i="24"/>
  <c r="AX99" i="24"/>
  <c r="AX112" i="24"/>
  <c r="AZ91" i="26"/>
  <c r="AR117" i="26"/>
  <c r="AR104" i="26"/>
  <c r="BS104" i="26"/>
  <c r="BS117" i="26"/>
  <c r="AT91" i="25"/>
  <c r="BC65" i="25"/>
  <c r="BX101" i="25"/>
  <c r="BX114" i="25"/>
  <c r="AZ100" i="25"/>
  <c r="AZ113" i="25"/>
  <c r="BT112" i="28"/>
  <c r="BT99" i="28"/>
  <c r="BU77" i="27"/>
  <c r="G79" i="26"/>
  <c r="BV105" i="26"/>
  <c r="BY36" i="25"/>
  <c r="D105" i="25"/>
  <c r="D118" i="25"/>
  <c r="BJ72" i="24"/>
  <c r="BJ53" i="24"/>
  <c r="BJ79" i="24" s="1"/>
  <c r="AG103" i="24"/>
  <c r="AG116" i="24"/>
  <c r="BT102" i="24"/>
  <c r="BT115" i="24"/>
  <c r="AZ101" i="24"/>
  <c r="AZ114" i="24"/>
  <c r="BM99" i="24"/>
  <c r="BM112" i="24"/>
  <c r="BK98" i="24"/>
  <c r="BK111" i="24"/>
  <c r="BK14" i="24"/>
  <c r="C118" i="25"/>
  <c r="C105" i="25"/>
  <c r="BI104" i="24"/>
  <c r="BI117" i="24"/>
  <c r="BW112" i="24"/>
  <c r="BW99" i="24"/>
  <c r="AT72" i="23"/>
  <c r="AT53" i="23"/>
  <c r="BC46" i="23"/>
  <c r="BA40" i="23"/>
  <c r="S118" i="23"/>
  <c r="S105" i="23"/>
  <c r="AW116" i="23"/>
  <c r="AW103" i="23"/>
  <c r="K115" i="23"/>
  <c r="K102" i="23"/>
  <c r="BH113" i="23"/>
  <c r="BH100" i="23"/>
  <c r="V112" i="23"/>
  <c r="V99" i="23"/>
  <c r="K111" i="23"/>
  <c r="K98" i="23"/>
  <c r="BE40" i="23"/>
  <c r="BN33" i="23"/>
  <c r="AZ103" i="23"/>
  <c r="AZ116" i="23"/>
  <c r="BX113" i="23"/>
  <c r="BX100" i="23"/>
  <c r="AY104" i="25"/>
  <c r="AY117" i="25"/>
  <c r="BR14" i="25"/>
  <c r="AY104" i="23"/>
  <c r="AY117" i="23"/>
  <c r="BI102" i="23"/>
  <c r="BI115" i="23"/>
  <c r="AR40" i="25"/>
  <c r="AY98" i="25"/>
  <c r="AY111" i="25"/>
  <c r="AY14" i="25"/>
  <c r="BJ102" i="24"/>
  <c r="BJ115" i="24"/>
  <c r="AR98" i="24"/>
  <c r="AR111" i="24"/>
  <c r="I118" i="24"/>
  <c r="I105" i="24"/>
  <c r="V74" i="23"/>
  <c r="E118" i="23"/>
  <c r="E105" i="23"/>
  <c r="J118" i="26"/>
  <c r="J105" i="26"/>
  <c r="BP73" i="24"/>
  <c r="BY47" i="24"/>
  <c r="G105" i="24"/>
  <c r="G118" i="24"/>
  <c r="BM85" i="23"/>
  <c r="BM66" i="23"/>
  <c r="BM92" i="23" s="1"/>
  <c r="C118" i="23"/>
  <c r="C105" i="23"/>
  <c r="BP114" i="23"/>
  <c r="BP101" i="23"/>
  <c r="BY10" i="23"/>
  <c r="BX72" i="25"/>
  <c r="BX53" i="25"/>
  <c r="BX79" i="25" s="1"/>
  <c r="AR90" i="24"/>
  <c r="X79" i="24"/>
  <c r="AG53" i="24"/>
  <c r="AG79" i="24" s="1"/>
  <c r="K14" i="24"/>
  <c r="B118" i="24"/>
  <c r="B105" i="24"/>
  <c r="AY115" i="24"/>
  <c r="AY102" i="24"/>
  <c r="V112" i="24"/>
  <c r="V99" i="24"/>
  <c r="BP75" i="23"/>
  <c r="BY49" i="23"/>
  <c r="BY75" i="23" s="1"/>
  <c r="BI72" i="23"/>
  <c r="BI53" i="23"/>
  <c r="BI79" i="23" s="1"/>
  <c r="U118" i="23"/>
  <c r="U105" i="23"/>
  <c r="BS116" i="23"/>
  <c r="BS103" i="23"/>
  <c r="AU116" i="23"/>
  <c r="AU103" i="23"/>
  <c r="BL114" i="23"/>
  <c r="BL101" i="23"/>
  <c r="AR113" i="23"/>
  <c r="AR100" i="23"/>
  <c r="AR111" i="23"/>
  <c r="AR98" i="23"/>
  <c r="AG53" i="27"/>
  <c r="AG79" i="27" s="1"/>
  <c r="BT111" i="26"/>
  <c r="BT98" i="26"/>
  <c r="BT14" i="26"/>
  <c r="BN77" i="25"/>
  <c r="BV72" i="24"/>
  <c r="BV53" i="24"/>
  <c r="P105" i="24"/>
  <c r="P118" i="24"/>
  <c r="BU72" i="23"/>
  <c r="BU53" i="23"/>
  <c r="BC37" i="23"/>
  <c r="BP40" i="23"/>
  <c r="BY33" i="23"/>
  <c r="BV113" i="23"/>
  <c r="BV100" i="23"/>
  <c r="AR40" i="23"/>
  <c r="AU77" i="23"/>
  <c r="V79" i="23"/>
  <c r="BL66" i="24"/>
  <c r="BL92" i="24" s="1"/>
  <c r="BW14" i="24"/>
  <c r="K66" i="23"/>
  <c r="BN25" i="23"/>
  <c r="BY22" i="23"/>
  <c r="BY25" i="24"/>
  <c r="BY35" i="23"/>
  <c r="AT90" i="29"/>
  <c r="BC64" i="29"/>
  <c r="AY89" i="29"/>
  <c r="BV72" i="29"/>
  <c r="BV53" i="29"/>
  <c r="AU40" i="29"/>
  <c r="AV87" i="29"/>
  <c r="BH72" i="29"/>
  <c r="BH53" i="29"/>
  <c r="BH79" i="29" s="1"/>
  <c r="AX40" i="29"/>
  <c r="BS86" i="29"/>
  <c r="BQ85" i="29"/>
  <c r="BQ66" i="29"/>
  <c r="BQ92" i="29" s="1"/>
  <c r="AU85" i="29"/>
  <c r="AU66" i="29"/>
  <c r="AU92" i="29" s="1"/>
  <c r="AG77" i="29"/>
  <c r="BX72" i="29"/>
  <c r="BX53" i="29"/>
  <c r="BX79" i="29" s="1"/>
  <c r="AZ88" i="29"/>
  <c r="BE27" i="29"/>
  <c r="BN20" i="29"/>
  <c r="S118" i="29"/>
  <c r="S105" i="29"/>
  <c r="AW116" i="29"/>
  <c r="AW103" i="29"/>
  <c r="AR112" i="29"/>
  <c r="AR99" i="29"/>
  <c r="AU27" i="29"/>
  <c r="I118" i="29"/>
  <c r="I105" i="29"/>
  <c r="AX115" i="29"/>
  <c r="AX102" i="29"/>
  <c r="AV114" i="29"/>
  <c r="AV101" i="29"/>
  <c r="BK113" i="29"/>
  <c r="BK100" i="29"/>
  <c r="BG85" i="29"/>
  <c r="BG66" i="29"/>
  <c r="BG92" i="29" s="1"/>
  <c r="BG117" i="29"/>
  <c r="BG104" i="29"/>
  <c r="BE116" i="29"/>
  <c r="BE103" i="29"/>
  <c r="BN12" i="29"/>
  <c r="BL114" i="29"/>
  <c r="BL101" i="29"/>
  <c r="BW113" i="29"/>
  <c r="BW100" i="29"/>
  <c r="BL112" i="29"/>
  <c r="BL99" i="29"/>
  <c r="BW111" i="29"/>
  <c r="BW98" i="29"/>
  <c r="BW14" i="29"/>
  <c r="BY26" i="29"/>
  <c r="BE113" i="29"/>
  <c r="BE100" i="29"/>
  <c r="BN9" i="29"/>
  <c r="V111" i="29"/>
  <c r="V98" i="29"/>
  <c r="BK66" i="29"/>
  <c r="BK92" i="29" s="1"/>
  <c r="Y118" i="29"/>
  <c r="Y105" i="29"/>
  <c r="BA88" i="28"/>
  <c r="BR86" i="29"/>
  <c r="BR76" i="29"/>
  <c r="AW27" i="29"/>
  <c r="AV113" i="29"/>
  <c r="AV100" i="29"/>
  <c r="AR53" i="29"/>
  <c r="AR79" i="29" s="1"/>
  <c r="BX53" i="28"/>
  <c r="BX79" i="28" s="1"/>
  <c r="BX72" i="28"/>
  <c r="BC23" i="28"/>
  <c r="F118" i="28"/>
  <c r="F105" i="28"/>
  <c r="BQ115" i="28"/>
  <c r="BQ102" i="28"/>
  <c r="BS114" i="28"/>
  <c r="BS101" i="28"/>
  <c r="BQ100" i="28"/>
  <c r="BQ113" i="28"/>
  <c r="BS99" i="28"/>
  <c r="BS112" i="28"/>
  <c r="BQ98" i="28"/>
  <c r="BQ111" i="28"/>
  <c r="BQ14" i="28"/>
  <c r="BQ117" i="29"/>
  <c r="BQ104" i="29"/>
  <c r="AW74" i="28"/>
  <c r="AW72" i="28"/>
  <c r="AW53" i="28"/>
  <c r="AW79" i="28" s="1"/>
  <c r="BI40" i="28"/>
  <c r="BI85" i="28"/>
  <c r="I118" i="28"/>
  <c r="I105" i="28"/>
  <c r="AV116" i="28"/>
  <c r="AV103" i="28"/>
  <c r="BV114" i="28"/>
  <c r="BV101" i="28"/>
  <c r="BR99" i="28"/>
  <c r="BR112" i="28"/>
  <c r="BP98" i="28"/>
  <c r="BP111" i="28"/>
  <c r="BP14" i="28"/>
  <c r="BY7" i="28"/>
  <c r="BT85" i="29"/>
  <c r="BT114" i="29"/>
  <c r="BT101" i="29"/>
  <c r="AY86" i="28"/>
  <c r="BB73" i="28"/>
  <c r="BI72" i="28"/>
  <c r="BI53" i="28"/>
  <c r="BI79" i="28" s="1"/>
  <c r="BY25" i="28"/>
  <c r="BG117" i="28"/>
  <c r="BG104" i="28"/>
  <c r="BL101" i="28"/>
  <c r="BL114" i="28"/>
  <c r="AW100" i="28"/>
  <c r="AW113" i="28"/>
  <c r="AW98" i="28"/>
  <c r="AW14" i="28"/>
  <c r="AW111" i="28"/>
  <c r="BP40" i="28"/>
  <c r="BY33" i="28"/>
  <c r="AV111" i="28"/>
  <c r="AV98" i="28"/>
  <c r="AV14" i="28"/>
  <c r="BM85" i="28"/>
  <c r="AT40" i="28"/>
  <c r="BC33" i="28"/>
  <c r="AR100" i="28"/>
  <c r="AR113" i="28"/>
  <c r="AG53" i="28"/>
  <c r="AG79" i="28" s="1"/>
  <c r="X79" i="28"/>
  <c r="BW40" i="28"/>
  <c r="BA86" i="27"/>
  <c r="AY66" i="27"/>
  <c r="AY85" i="27"/>
  <c r="AZ113" i="28"/>
  <c r="AZ100" i="28"/>
  <c r="AT89" i="27"/>
  <c r="BC63" i="27"/>
  <c r="BP87" i="27"/>
  <c r="BY61" i="27"/>
  <c r="BE86" i="27"/>
  <c r="BN60" i="27"/>
  <c r="BN86" i="27" s="1"/>
  <c r="BT85" i="27"/>
  <c r="BT66" i="27"/>
  <c r="BE77" i="27"/>
  <c r="BN51" i="27"/>
  <c r="BN77" i="27" s="1"/>
  <c r="AY75" i="27"/>
  <c r="BW72" i="27"/>
  <c r="BW53" i="27"/>
  <c r="BA72" i="27"/>
  <c r="BA53" i="27"/>
  <c r="AE118" i="27"/>
  <c r="AE105" i="27"/>
  <c r="I118" i="27"/>
  <c r="I105" i="27"/>
  <c r="AW104" i="27"/>
  <c r="AW117" i="27"/>
  <c r="AV116" i="27"/>
  <c r="AV103" i="27"/>
  <c r="BX115" i="27"/>
  <c r="BX102" i="27"/>
  <c r="BG115" i="27"/>
  <c r="BG102" i="27"/>
  <c r="BM101" i="27"/>
  <c r="BM114" i="27"/>
  <c r="AV101" i="27"/>
  <c r="AV114" i="27"/>
  <c r="BK100" i="27"/>
  <c r="BK113" i="27"/>
  <c r="AT100" i="27"/>
  <c r="AT113" i="27"/>
  <c r="BC9" i="27"/>
  <c r="BI99" i="27"/>
  <c r="BI112" i="27"/>
  <c r="BX98" i="27"/>
  <c r="BX111" i="27"/>
  <c r="BX14" i="27"/>
  <c r="BG98" i="27"/>
  <c r="BG111" i="27"/>
  <c r="BG14" i="27"/>
  <c r="BW27" i="28"/>
  <c r="BL103" i="28"/>
  <c r="BL116" i="28"/>
  <c r="P105" i="28"/>
  <c r="P118" i="28"/>
  <c r="AX116" i="28"/>
  <c r="AX103" i="28"/>
  <c r="AT116" i="28"/>
  <c r="AT103" i="28"/>
  <c r="BC12" i="28"/>
  <c r="BM115" i="28"/>
  <c r="BM102" i="28"/>
  <c r="BR14" i="28"/>
  <c r="U118" i="28"/>
  <c r="U105" i="28"/>
  <c r="Q118" i="28"/>
  <c r="Q105" i="28"/>
  <c r="V98" i="28"/>
  <c r="V111" i="28"/>
  <c r="AU90" i="27"/>
  <c r="BC64" i="27"/>
  <c r="BC90" i="27" s="1"/>
  <c r="BS85" i="27"/>
  <c r="BS66" i="27"/>
  <c r="BS92" i="27" s="1"/>
  <c r="AW85" i="27"/>
  <c r="AW66" i="27"/>
  <c r="AW92" i="27" s="1"/>
  <c r="AV76" i="27"/>
  <c r="BX73" i="27"/>
  <c r="BX53" i="27"/>
  <c r="BG73" i="27"/>
  <c r="BG53" i="27"/>
  <c r="BG79" i="27" s="1"/>
  <c r="BM72" i="27"/>
  <c r="BM53" i="27"/>
  <c r="BM79" i="27" s="1"/>
  <c r="AV72" i="27"/>
  <c r="AV53" i="27"/>
  <c r="AV79" i="27" s="1"/>
  <c r="BC24" i="27"/>
  <c r="BX27" i="27"/>
  <c r="BV117" i="27"/>
  <c r="BV104" i="27"/>
  <c r="AZ117" i="27"/>
  <c r="AZ104" i="27"/>
  <c r="AY116" i="27"/>
  <c r="AY103" i="27"/>
  <c r="BJ115" i="27"/>
  <c r="BJ102" i="27"/>
  <c r="BL114" i="27"/>
  <c r="BL101" i="27"/>
  <c r="BW100" i="27"/>
  <c r="BW113" i="27"/>
  <c r="BA100" i="27"/>
  <c r="BA113" i="27"/>
  <c r="BL99" i="27"/>
  <c r="BL112" i="27"/>
  <c r="BW98" i="27"/>
  <c r="BW111" i="27"/>
  <c r="BW14" i="27"/>
  <c r="BA98" i="27"/>
  <c r="BA111" i="27"/>
  <c r="BA14" i="27"/>
  <c r="BC37" i="28"/>
  <c r="BF27" i="28"/>
  <c r="BJ117" i="28"/>
  <c r="BJ104" i="28"/>
  <c r="BF117" i="28"/>
  <c r="BF104" i="28"/>
  <c r="H92" i="27"/>
  <c r="BH72" i="27"/>
  <c r="BH53" i="27"/>
  <c r="BH79" i="27" s="1"/>
  <c r="C79" i="27"/>
  <c r="AL105" i="27"/>
  <c r="AL118" i="27"/>
  <c r="BQ117" i="27"/>
  <c r="BQ104" i="27"/>
  <c r="AX116" i="27"/>
  <c r="AX103" i="27"/>
  <c r="BT116" i="27"/>
  <c r="BT103" i="27"/>
  <c r="BB114" i="27"/>
  <c r="BB101" i="27"/>
  <c r="V101" i="27"/>
  <c r="V114" i="27"/>
  <c r="AV113" i="27"/>
  <c r="AV100" i="27"/>
  <c r="AX112" i="27"/>
  <c r="AX99" i="27"/>
  <c r="AQ118" i="27"/>
  <c r="AQ105" i="27"/>
  <c r="Z118" i="27"/>
  <c r="Z105" i="27"/>
  <c r="AT86" i="26"/>
  <c r="BC60" i="26"/>
  <c r="BC52" i="26"/>
  <c r="AT78" i="26"/>
  <c r="AU72" i="26"/>
  <c r="AU53" i="26"/>
  <c r="BC33" i="26"/>
  <c r="AT40" i="26"/>
  <c r="BA27" i="26"/>
  <c r="AP105" i="26"/>
  <c r="AP118" i="26"/>
  <c r="BQ117" i="26"/>
  <c r="BQ104" i="26"/>
  <c r="BH116" i="26"/>
  <c r="BH103" i="26"/>
  <c r="BM115" i="26"/>
  <c r="BM102" i="26"/>
  <c r="BX114" i="26"/>
  <c r="BX101" i="26"/>
  <c r="BI113" i="26"/>
  <c r="BI100" i="26"/>
  <c r="BB112" i="26"/>
  <c r="BB99" i="26"/>
  <c r="AZ111" i="26"/>
  <c r="AZ98" i="26"/>
  <c r="AZ14" i="26"/>
  <c r="Q92" i="27"/>
  <c r="AG86" i="27"/>
  <c r="BY48" i="27"/>
  <c r="BY74" i="27" s="1"/>
  <c r="AC79" i="27"/>
  <c r="BG72" i="27"/>
  <c r="V40" i="27"/>
  <c r="S118" i="27"/>
  <c r="S105" i="27"/>
  <c r="K117" i="27"/>
  <c r="K104" i="27"/>
  <c r="BG116" i="27"/>
  <c r="BG103" i="27"/>
  <c r="BW116" i="27"/>
  <c r="BW103" i="27"/>
  <c r="BU100" i="27"/>
  <c r="BU113" i="27"/>
  <c r="BW99" i="27"/>
  <c r="BW112" i="27"/>
  <c r="AG66" i="26"/>
  <c r="X92" i="26"/>
  <c r="AR88" i="26"/>
  <c r="AG87" i="26"/>
  <c r="BL66" i="26"/>
  <c r="BL85" i="26"/>
  <c r="AG85" i="26"/>
  <c r="BC50" i="26"/>
  <c r="BC76" i="26" s="1"/>
  <c r="AT76" i="26"/>
  <c r="BY48" i="26"/>
  <c r="BP74" i="26"/>
  <c r="BN47" i="26"/>
  <c r="BE73" i="26"/>
  <c r="BT53" i="26"/>
  <c r="BT79" i="26" s="1"/>
  <c r="BT72" i="26"/>
  <c r="BB53" i="26"/>
  <c r="BB79" i="26" s="1"/>
  <c r="BB72" i="26"/>
  <c r="BY23" i="26"/>
  <c r="BN22" i="26"/>
  <c r="BR27" i="26"/>
  <c r="BI117" i="26"/>
  <c r="BI104" i="26"/>
  <c r="BG116" i="26"/>
  <c r="BG103" i="26"/>
  <c r="BQ115" i="26"/>
  <c r="BQ102" i="26"/>
  <c r="AU115" i="26"/>
  <c r="AU102" i="26"/>
  <c r="AW114" i="26"/>
  <c r="AW101" i="26"/>
  <c r="BS112" i="26"/>
  <c r="BS99" i="26"/>
  <c r="BS14" i="26"/>
  <c r="BU14" i="26"/>
  <c r="BU111" i="26"/>
  <c r="BU98" i="26"/>
  <c r="AY14" i="26"/>
  <c r="AY111" i="26"/>
  <c r="AY98" i="26"/>
  <c r="AV85" i="27"/>
  <c r="AV66" i="27"/>
  <c r="AV92" i="27" s="1"/>
  <c r="BP78" i="27"/>
  <c r="BY52" i="27"/>
  <c r="BY78" i="27" s="1"/>
  <c r="AT40" i="27"/>
  <c r="BC33" i="27"/>
  <c r="BW27" i="27"/>
  <c r="G118" i="27"/>
  <c r="G105" i="27"/>
  <c r="BC12" i="27"/>
  <c r="K101" i="27"/>
  <c r="K114" i="27"/>
  <c r="AZ113" i="27"/>
  <c r="AZ100" i="27"/>
  <c r="K100" i="27"/>
  <c r="K113" i="27"/>
  <c r="AT89" i="26"/>
  <c r="BC63" i="26"/>
  <c r="BV86" i="26"/>
  <c r="BV66" i="26"/>
  <c r="BE86" i="26"/>
  <c r="BN60" i="26"/>
  <c r="BN86" i="26" s="1"/>
  <c r="BT85" i="26"/>
  <c r="BT66" i="26"/>
  <c r="BB85" i="26"/>
  <c r="BB66" i="26"/>
  <c r="BU73" i="26"/>
  <c r="BU53" i="26"/>
  <c r="BJ72" i="26"/>
  <c r="BJ53" i="26"/>
  <c r="BJ79" i="26" s="1"/>
  <c r="BC38" i="26"/>
  <c r="BC116" i="26" s="1"/>
  <c r="BY36" i="26"/>
  <c r="BC36" i="26"/>
  <c r="BY34" i="26"/>
  <c r="BC34" i="26"/>
  <c r="BY64" i="28"/>
  <c r="BP66" i="28"/>
  <c r="BR89" i="27"/>
  <c r="BN49" i="27"/>
  <c r="BN75" i="27" s="1"/>
  <c r="AX117" i="27"/>
  <c r="AX104" i="27"/>
  <c r="BA101" i="27"/>
  <c r="BA114" i="27"/>
  <c r="AR66" i="26"/>
  <c r="AR92" i="26" s="1"/>
  <c r="BN64" i="26"/>
  <c r="BN90" i="26" s="1"/>
  <c r="BY52" i="26"/>
  <c r="BY78" i="26" s="1"/>
  <c r="M79" i="26"/>
  <c r="V53" i="26"/>
  <c r="BP27" i="26"/>
  <c r="BY20" i="26"/>
  <c r="K27" i="26"/>
  <c r="AI118" i="26"/>
  <c r="AI105" i="26"/>
  <c r="AR14" i="26"/>
  <c r="BV104" i="26"/>
  <c r="BV117" i="26"/>
  <c r="BE116" i="26"/>
  <c r="BE103" i="26"/>
  <c r="BN12" i="26"/>
  <c r="BR116" i="26"/>
  <c r="BR103" i="26"/>
  <c r="BF102" i="26"/>
  <c r="BF115" i="26"/>
  <c r="BP101" i="26"/>
  <c r="BP114" i="26"/>
  <c r="BY10" i="26"/>
  <c r="BU113" i="26"/>
  <c r="BU100" i="26"/>
  <c r="AU99" i="26"/>
  <c r="AU112" i="26"/>
  <c r="AW98" i="26"/>
  <c r="AW14" i="26"/>
  <c r="AW111" i="26"/>
  <c r="X118" i="26"/>
  <c r="AG14" i="26"/>
  <c r="X105" i="26"/>
  <c r="AT89" i="25"/>
  <c r="BC63" i="25"/>
  <c r="AT87" i="25"/>
  <c r="BC61" i="25"/>
  <c r="AX85" i="25"/>
  <c r="AX66" i="25"/>
  <c r="AW72" i="25"/>
  <c r="AW53" i="25"/>
  <c r="AZ40" i="25"/>
  <c r="AY27" i="25"/>
  <c r="AN105" i="25"/>
  <c r="AN118" i="25"/>
  <c r="R105" i="25"/>
  <c r="R118" i="25"/>
  <c r="BS117" i="25"/>
  <c r="BS104" i="25"/>
  <c r="BX115" i="25"/>
  <c r="BX102" i="25"/>
  <c r="AX115" i="25"/>
  <c r="AX102" i="25"/>
  <c r="AZ101" i="25"/>
  <c r="AZ114" i="25"/>
  <c r="BB113" i="25"/>
  <c r="BB100" i="25"/>
  <c r="BM99" i="25"/>
  <c r="BM112" i="25"/>
  <c r="BX111" i="25"/>
  <c r="BX98" i="25"/>
  <c r="BX14" i="25"/>
  <c r="AX111" i="25"/>
  <c r="AX98" i="25"/>
  <c r="AX14" i="25"/>
  <c r="AV87" i="27"/>
  <c r="AI92" i="27"/>
  <c r="AR66" i="27"/>
  <c r="AG100" i="27"/>
  <c r="AG113" i="27"/>
  <c r="BL14" i="27"/>
  <c r="AZ111" i="27"/>
  <c r="AZ98" i="27"/>
  <c r="AZ14" i="27"/>
  <c r="AV111" i="27"/>
  <c r="AV98" i="27"/>
  <c r="AV14" i="27"/>
  <c r="BY65" i="26"/>
  <c r="BY91" i="26" s="1"/>
  <c r="BA85" i="26"/>
  <c r="BA66" i="26"/>
  <c r="BN52" i="26"/>
  <c r="BR74" i="26"/>
  <c r="F79" i="26"/>
  <c r="AG27" i="26"/>
  <c r="AE118" i="26"/>
  <c r="AE105" i="26"/>
  <c r="BU103" i="26"/>
  <c r="BU116" i="26"/>
  <c r="BV115" i="26"/>
  <c r="BV102" i="26"/>
  <c r="AV114" i="26"/>
  <c r="AV101" i="26"/>
  <c r="AX113" i="26"/>
  <c r="AX100" i="26"/>
  <c r="AR112" i="26"/>
  <c r="AR99" i="26"/>
  <c r="AO118" i="26"/>
  <c r="AO105" i="26"/>
  <c r="V98" i="26"/>
  <c r="V111" i="26"/>
  <c r="V66" i="25"/>
  <c r="M92" i="25"/>
  <c r="AU86" i="25"/>
  <c r="BS66" i="25"/>
  <c r="BS92" i="25" s="1"/>
  <c r="BS85" i="25"/>
  <c r="AW66" i="25"/>
  <c r="AW85" i="25"/>
  <c r="P79" i="25"/>
  <c r="BC49" i="25"/>
  <c r="AT75" i="25"/>
  <c r="BY47" i="25"/>
  <c r="BP73" i="25"/>
  <c r="BV53" i="25"/>
  <c r="BV72" i="25"/>
  <c r="BE53" i="25"/>
  <c r="BN46" i="25"/>
  <c r="BE72" i="25"/>
  <c r="BC39" i="25"/>
  <c r="BC22" i="25"/>
  <c r="BV117" i="25"/>
  <c r="BV104" i="25"/>
  <c r="AZ117" i="25"/>
  <c r="AZ104" i="25"/>
  <c r="AY116" i="25"/>
  <c r="AY103" i="25"/>
  <c r="V116" i="25"/>
  <c r="V103" i="25"/>
  <c r="BS115" i="25"/>
  <c r="BS102" i="25"/>
  <c r="AW115" i="25"/>
  <c r="AW102" i="25"/>
  <c r="BH114" i="25"/>
  <c r="BH101" i="25"/>
  <c r="BS113" i="25"/>
  <c r="BS100" i="25"/>
  <c r="AW113" i="25"/>
  <c r="AW100" i="25"/>
  <c r="BH112" i="25"/>
  <c r="BH99" i="25"/>
  <c r="BS111" i="25"/>
  <c r="BS14" i="25"/>
  <c r="BS98" i="25"/>
  <c r="AW111" i="25"/>
  <c r="AW14" i="25"/>
  <c r="AW98" i="25"/>
  <c r="BT117" i="27"/>
  <c r="BT104" i="27"/>
  <c r="AG117" i="27"/>
  <c r="AG104" i="27"/>
  <c r="BI115" i="27"/>
  <c r="BI102" i="27"/>
  <c r="BI111" i="27"/>
  <c r="BI98" i="27"/>
  <c r="BI14" i="27"/>
  <c r="BE111" i="27"/>
  <c r="BE14" i="27"/>
  <c r="BN7" i="27"/>
  <c r="BE98" i="27"/>
  <c r="BH74" i="26"/>
  <c r="AT73" i="26"/>
  <c r="BC47" i="26"/>
  <c r="BN25" i="26"/>
  <c r="BK27" i="26"/>
  <c r="M118" i="26"/>
  <c r="M105" i="26"/>
  <c r="V14" i="26"/>
  <c r="AR102" i="26"/>
  <c r="AR115" i="26"/>
  <c r="BW100" i="26"/>
  <c r="BW113" i="26"/>
  <c r="BQ99" i="26"/>
  <c r="BQ112" i="26"/>
  <c r="BS111" i="26"/>
  <c r="BA98" i="26"/>
  <c r="AT88" i="25"/>
  <c r="BC62" i="25"/>
  <c r="BV85" i="25"/>
  <c r="BV66" i="25"/>
  <c r="BE85" i="25"/>
  <c r="BE66" i="25"/>
  <c r="BN59" i="25"/>
  <c r="BP78" i="25"/>
  <c r="BY52" i="25"/>
  <c r="AT78" i="25"/>
  <c r="BC52" i="25"/>
  <c r="BC78" i="25" s="1"/>
  <c r="BW73" i="25"/>
  <c r="BW53" i="25"/>
  <c r="BL72" i="25"/>
  <c r="BL53" i="25"/>
  <c r="BL79" i="25" s="1"/>
  <c r="BM66" i="26"/>
  <c r="BM92" i="26" s="1"/>
  <c r="BY26" i="25"/>
  <c r="BY25" i="25"/>
  <c r="S118" i="25"/>
  <c r="S105" i="25"/>
  <c r="BG116" i="25"/>
  <c r="BG103" i="25"/>
  <c r="AG102" i="25"/>
  <c r="AG115" i="25"/>
  <c r="AR101" i="25"/>
  <c r="AR114" i="25"/>
  <c r="AU100" i="25"/>
  <c r="AU113" i="25"/>
  <c r="BW99" i="25"/>
  <c r="BW112" i="25"/>
  <c r="AT88" i="24"/>
  <c r="BC62" i="24"/>
  <c r="AY72" i="24"/>
  <c r="AY53" i="24"/>
  <c r="AW27" i="24"/>
  <c r="BF117" i="24"/>
  <c r="BF104" i="24"/>
  <c r="BR116" i="24"/>
  <c r="BR103" i="24"/>
  <c r="K116" i="24"/>
  <c r="K103" i="24"/>
  <c r="AZ115" i="24"/>
  <c r="AZ102" i="24"/>
  <c r="BK101" i="24"/>
  <c r="BK114" i="24"/>
  <c r="BV113" i="24"/>
  <c r="BV100" i="24"/>
  <c r="BT112" i="24"/>
  <c r="BT99" i="24"/>
  <c r="AT112" i="24"/>
  <c r="AT99" i="24"/>
  <c r="BC8" i="24"/>
  <c r="AZ111" i="24"/>
  <c r="AZ98" i="24"/>
  <c r="AZ14" i="24"/>
  <c r="BI117" i="27"/>
  <c r="BJ86" i="26"/>
  <c r="AU27" i="26"/>
  <c r="BY11" i="26"/>
  <c r="AW88" i="25"/>
  <c r="BU87" i="25"/>
  <c r="V75" i="25"/>
  <c r="BY48" i="25"/>
  <c r="BK72" i="25"/>
  <c r="K72" i="25"/>
  <c r="BC37" i="25"/>
  <c r="AX40" i="25"/>
  <c r="K40" i="25"/>
  <c r="K92" i="25" s="1"/>
  <c r="BP101" i="25"/>
  <c r="BP114" i="25"/>
  <c r="BY10" i="25"/>
  <c r="AR113" i="25"/>
  <c r="AR100" i="25"/>
  <c r="BK99" i="25"/>
  <c r="BK112" i="25"/>
  <c r="BB112" i="28"/>
  <c r="BB99" i="28"/>
  <c r="AT86" i="27"/>
  <c r="BC60" i="27"/>
  <c r="AX86" i="27"/>
  <c r="BE78" i="27"/>
  <c r="BN52" i="27"/>
  <c r="BN78" i="27" s="1"/>
  <c r="AY74" i="27"/>
  <c r="BJ99" i="27"/>
  <c r="BJ112" i="27"/>
  <c r="AG53" i="26"/>
  <c r="AG79" i="26" s="1"/>
  <c r="X79" i="26"/>
  <c r="AV72" i="26"/>
  <c r="AV53" i="26"/>
  <c r="BI111" i="26"/>
  <c r="AJ79" i="25"/>
  <c r="AT74" i="25"/>
  <c r="BC48" i="25"/>
  <c r="BC74" i="25" s="1"/>
  <c r="O79" i="25"/>
  <c r="AW40" i="25"/>
  <c r="AG40" i="25"/>
  <c r="BC21" i="25"/>
  <c r="BV27" i="25"/>
  <c r="BT104" i="25"/>
  <c r="BT117" i="25"/>
  <c r="BW101" i="25"/>
  <c r="BW114" i="25"/>
  <c r="BX100" i="25"/>
  <c r="BX113" i="25"/>
  <c r="V111" i="25"/>
  <c r="V98" i="25"/>
  <c r="H118" i="25"/>
  <c r="H105" i="25"/>
  <c r="BP90" i="24"/>
  <c r="BY64" i="24"/>
  <c r="BP89" i="24"/>
  <c r="BY63" i="24"/>
  <c r="BY89" i="24" s="1"/>
  <c r="AX89" i="24"/>
  <c r="AV88" i="24"/>
  <c r="AT87" i="24"/>
  <c r="BC61" i="24"/>
  <c r="BX85" i="24"/>
  <c r="BX66" i="24"/>
  <c r="BX92" i="24" s="1"/>
  <c r="BG85" i="24"/>
  <c r="BG66" i="24"/>
  <c r="BG92" i="24" s="1"/>
  <c r="AZ78" i="24"/>
  <c r="BF72" i="24"/>
  <c r="BF53" i="24"/>
  <c r="BF79" i="24" s="1"/>
  <c r="BC38" i="24"/>
  <c r="AT116" i="24"/>
  <c r="AZ40" i="24"/>
  <c r="AY27" i="24"/>
  <c r="AW104" i="24"/>
  <c r="AW117" i="24"/>
  <c r="BP103" i="24"/>
  <c r="BP116" i="24"/>
  <c r="BY12" i="24"/>
  <c r="AV103" i="24"/>
  <c r="AV116" i="24"/>
  <c r="BP102" i="24"/>
  <c r="BP115" i="24"/>
  <c r="BY11" i="24"/>
  <c r="AX102" i="24"/>
  <c r="AX115" i="24"/>
  <c r="BM101" i="24"/>
  <c r="BM114" i="24"/>
  <c r="AV101" i="24"/>
  <c r="AV114" i="24"/>
  <c r="BK100" i="24"/>
  <c r="BK113" i="24"/>
  <c r="AT100" i="24"/>
  <c r="AT113" i="24"/>
  <c r="BC9" i="24"/>
  <c r="BI99" i="24"/>
  <c r="BI112" i="24"/>
  <c r="BI14" i="24"/>
  <c r="BX98" i="24"/>
  <c r="BX111" i="24"/>
  <c r="BX14" i="24"/>
  <c r="BG98" i="24"/>
  <c r="BG111" i="24"/>
  <c r="BG14" i="24"/>
  <c r="BN21" i="26"/>
  <c r="AY85" i="25"/>
  <c r="AY66" i="25"/>
  <c r="AU85" i="25"/>
  <c r="AU66" i="25"/>
  <c r="X79" i="25"/>
  <c r="AG53" i="25"/>
  <c r="BF53" i="25"/>
  <c r="BC35" i="25"/>
  <c r="BJ27" i="25"/>
  <c r="AU104" i="25"/>
  <c r="AU117" i="25"/>
  <c r="BH102" i="25"/>
  <c r="BH115" i="25"/>
  <c r="BU102" i="25"/>
  <c r="BU115" i="25"/>
  <c r="AU102" i="25"/>
  <c r="AU115" i="25"/>
  <c r="BG101" i="25"/>
  <c r="BG114" i="25"/>
  <c r="AG14" i="25"/>
  <c r="BR66" i="24"/>
  <c r="BR92" i="24" s="1"/>
  <c r="AY66" i="24"/>
  <c r="AY92" i="24" s="1"/>
  <c r="AY85" i="24"/>
  <c r="BB53" i="24"/>
  <c r="BB72" i="24"/>
  <c r="AW40" i="24"/>
  <c r="O105" i="24"/>
  <c r="O118" i="24"/>
  <c r="AX117" i="24"/>
  <c r="AX104" i="24"/>
  <c r="AG117" i="24"/>
  <c r="AG104" i="24"/>
  <c r="BA116" i="24"/>
  <c r="BA103" i="24"/>
  <c r="BS114" i="24"/>
  <c r="BS101" i="24"/>
  <c r="BF112" i="24"/>
  <c r="BF99" i="24"/>
  <c r="BU111" i="24"/>
  <c r="BU14" i="24"/>
  <c r="BU98" i="24"/>
  <c r="AY66" i="23"/>
  <c r="AY85" i="23"/>
  <c r="AW40" i="23"/>
  <c r="AZ27" i="23"/>
  <c r="AF105" i="23"/>
  <c r="AF118" i="23"/>
  <c r="O105" i="23"/>
  <c r="O118" i="23"/>
  <c r="BT117" i="23"/>
  <c r="BT104" i="23"/>
  <c r="BU116" i="23"/>
  <c r="BU103" i="23"/>
  <c r="BU115" i="23"/>
  <c r="BU102" i="23"/>
  <c r="AY115" i="23"/>
  <c r="AY102" i="23"/>
  <c r="BW114" i="23"/>
  <c r="BW101" i="23"/>
  <c r="BA114" i="23"/>
  <c r="BA101" i="23"/>
  <c r="BU113" i="23"/>
  <c r="BU100" i="23"/>
  <c r="AY113" i="23"/>
  <c r="AY100" i="23"/>
  <c r="BW112" i="23"/>
  <c r="BW99" i="23"/>
  <c r="BA112" i="23"/>
  <c r="BA99" i="23"/>
  <c r="BU111" i="23"/>
  <c r="BU98" i="23"/>
  <c r="BU14" i="23"/>
  <c r="AY111" i="23"/>
  <c r="AY98" i="23"/>
  <c r="AY14" i="23"/>
  <c r="AZ40" i="23"/>
  <c r="AN118" i="23"/>
  <c r="AN105" i="23"/>
  <c r="I105" i="23"/>
  <c r="V117" i="23"/>
  <c r="V104" i="23"/>
  <c r="BP103" i="23"/>
  <c r="BY12" i="23"/>
  <c r="BP116" i="23"/>
  <c r="BK102" i="23"/>
  <c r="BK115" i="23"/>
  <c r="BI114" i="23"/>
  <c r="BI101" i="23"/>
  <c r="BT100" i="23"/>
  <c r="BT113" i="23"/>
  <c r="AT100" i="23"/>
  <c r="BC9" i="23"/>
  <c r="AT113" i="23"/>
  <c r="BX98" i="23"/>
  <c r="BX14" i="23"/>
  <c r="BX111" i="23"/>
  <c r="BG98" i="23"/>
  <c r="BG14" i="23"/>
  <c r="BG111" i="23"/>
  <c r="BS27" i="25"/>
  <c r="BS79" i="25" s="1"/>
  <c r="BU104" i="25"/>
  <c r="BU117" i="25"/>
  <c r="BI90" i="24"/>
  <c r="BK75" i="24"/>
  <c r="Q118" i="24"/>
  <c r="Q105" i="24"/>
  <c r="V104" i="24"/>
  <c r="V117" i="24"/>
  <c r="Y105" i="24"/>
  <c r="Y118" i="24"/>
  <c r="C118" i="24"/>
  <c r="C105" i="24"/>
  <c r="P118" i="23"/>
  <c r="P105" i="23"/>
  <c r="BV102" i="23"/>
  <c r="BV115" i="23"/>
  <c r="BE102" i="23"/>
  <c r="BE115" i="23"/>
  <c r="BN11" i="23"/>
  <c r="AX112" i="23"/>
  <c r="AX99" i="23"/>
  <c r="BY60" i="26"/>
  <c r="BJ100" i="26"/>
  <c r="BJ113" i="26"/>
  <c r="AG91" i="25"/>
  <c r="AV77" i="25"/>
  <c r="BP76" i="25"/>
  <c r="BY50" i="25"/>
  <c r="AV73" i="25"/>
  <c r="BN20" i="25"/>
  <c r="BE27" i="25"/>
  <c r="K116" i="25"/>
  <c r="K103" i="25"/>
  <c r="AT103" i="25"/>
  <c r="AT116" i="25"/>
  <c r="BC12" i="25"/>
  <c r="BM102" i="25"/>
  <c r="BM115" i="25"/>
  <c r="BN10" i="25"/>
  <c r="AZ98" i="25"/>
  <c r="AZ111" i="25"/>
  <c r="AZ14" i="25"/>
  <c r="P118" i="25"/>
  <c r="P105" i="25"/>
  <c r="K98" i="25"/>
  <c r="K111" i="25"/>
  <c r="BR72" i="24"/>
  <c r="BR53" i="24"/>
  <c r="BR79" i="24" s="1"/>
  <c r="AQ79" i="24"/>
  <c r="O79" i="24"/>
  <c r="BY24" i="24"/>
  <c r="BS116" i="24"/>
  <c r="BS103" i="24"/>
  <c r="BC12" i="24"/>
  <c r="BA102" i="24"/>
  <c r="BA115" i="24"/>
  <c r="BS98" i="24"/>
  <c r="BS111" i="24"/>
  <c r="BS14" i="24"/>
  <c r="AN118" i="24"/>
  <c r="AN105" i="24"/>
  <c r="V98" i="24"/>
  <c r="V111" i="24"/>
  <c r="N118" i="24"/>
  <c r="N105" i="24"/>
  <c r="BS91" i="23"/>
  <c r="BC61" i="23"/>
  <c r="AT87" i="23"/>
  <c r="BX66" i="23"/>
  <c r="BX92" i="23" s="1"/>
  <c r="BX85" i="23"/>
  <c r="BG66" i="23"/>
  <c r="BG92" i="23" s="1"/>
  <c r="BG85" i="23"/>
  <c r="BS53" i="23"/>
  <c r="BS72" i="23"/>
  <c r="AW53" i="23"/>
  <c r="AW79" i="23" s="1"/>
  <c r="AW72" i="23"/>
  <c r="BN35" i="23"/>
  <c r="AV40" i="23"/>
  <c r="AY27" i="23"/>
  <c r="BS117" i="23"/>
  <c r="BS104" i="23"/>
  <c r="AT102" i="23"/>
  <c r="AT115" i="23"/>
  <c r="BC11" i="23"/>
  <c r="BE101" i="23"/>
  <c r="BN10" i="23"/>
  <c r="BE114" i="23"/>
  <c r="BR99" i="23"/>
  <c r="BR112" i="23"/>
  <c r="BX111" i="26"/>
  <c r="BX98" i="26"/>
  <c r="BX14" i="26"/>
  <c r="BV40" i="25"/>
  <c r="K27" i="24"/>
  <c r="BU91" i="23"/>
  <c r="BB86" i="23"/>
  <c r="BE85" i="23"/>
  <c r="BE66" i="23"/>
  <c r="BN59" i="23"/>
  <c r="BS27" i="23"/>
  <c r="BR103" i="23"/>
  <c r="BR116" i="23"/>
  <c r="BK114" i="23"/>
  <c r="BK101" i="23"/>
  <c r="BG112" i="23"/>
  <c r="BG99" i="23"/>
  <c r="AD118" i="26"/>
  <c r="AD105" i="26"/>
  <c r="BH101" i="26"/>
  <c r="BH114" i="26"/>
  <c r="BU101" i="26"/>
  <c r="BU114" i="26"/>
  <c r="AU101" i="26"/>
  <c r="AU114" i="26"/>
  <c r="AZ27" i="25"/>
  <c r="BB99" i="25"/>
  <c r="BB112" i="25"/>
  <c r="F118" i="25"/>
  <c r="F105" i="25"/>
  <c r="AT99" i="25"/>
  <c r="AT112" i="25"/>
  <c r="BC8" i="25"/>
  <c r="BE98" i="25"/>
  <c r="BE111" i="25"/>
  <c r="BE14" i="25"/>
  <c r="BN7" i="25"/>
  <c r="V78" i="24"/>
  <c r="BN49" i="24"/>
  <c r="BN75" i="24" s="1"/>
  <c r="BE75" i="24"/>
  <c r="V75" i="24"/>
  <c r="BC48" i="24"/>
  <c r="AT74" i="24"/>
  <c r="AF79" i="24"/>
  <c r="H79" i="24"/>
  <c r="BV40" i="24"/>
  <c r="BA40" i="24"/>
  <c r="AK118" i="24"/>
  <c r="AK105" i="24"/>
  <c r="BP117" i="24"/>
  <c r="BY13" i="24"/>
  <c r="BP104" i="24"/>
  <c r="BG116" i="24"/>
  <c r="BG103" i="24"/>
  <c r="AU113" i="24"/>
  <c r="AU100" i="24"/>
  <c r="AR112" i="24"/>
  <c r="AR99" i="24"/>
  <c r="AI92" i="23"/>
  <c r="AR66" i="23"/>
  <c r="AZ91" i="23"/>
  <c r="BF85" i="23"/>
  <c r="BF66" i="23"/>
  <c r="BF92" i="23" s="1"/>
  <c r="AT77" i="23"/>
  <c r="BC51" i="23"/>
  <c r="BC77" i="23" s="1"/>
  <c r="AV76" i="23"/>
  <c r="AT75" i="23"/>
  <c r="BC49" i="23"/>
  <c r="BV72" i="23"/>
  <c r="BV53" i="23"/>
  <c r="BV79" i="23" s="1"/>
  <c r="BE72" i="23"/>
  <c r="BE53" i="23"/>
  <c r="BN46" i="23"/>
  <c r="BC22" i="23"/>
  <c r="AX27" i="23"/>
  <c r="AI105" i="23"/>
  <c r="AI118" i="23"/>
  <c r="AR14" i="23"/>
  <c r="Q105" i="23"/>
  <c r="Q118" i="23"/>
  <c r="BV104" i="23"/>
  <c r="BV117" i="23"/>
  <c r="AZ104" i="23"/>
  <c r="AZ117" i="23"/>
  <c r="BI116" i="23"/>
  <c r="BI103" i="23"/>
  <c r="V116" i="23"/>
  <c r="V103" i="23"/>
  <c r="BF115" i="23"/>
  <c r="BF102" i="23"/>
  <c r="V115" i="23"/>
  <c r="V102" i="23"/>
  <c r="BH114" i="23"/>
  <c r="BH101" i="23"/>
  <c r="K114" i="23"/>
  <c r="K101" i="23"/>
  <c r="BF113" i="23"/>
  <c r="BF100" i="23"/>
  <c r="V113" i="23"/>
  <c r="V100" i="23"/>
  <c r="BH112" i="23"/>
  <c r="BH99" i="23"/>
  <c r="K112" i="23"/>
  <c r="K99" i="23"/>
  <c r="BF111" i="23"/>
  <c r="BF14" i="23"/>
  <c r="BF98" i="23"/>
  <c r="V111" i="23"/>
  <c r="V98" i="23"/>
  <c r="AT75" i="26"/>
  <c r="BC49" i="26"/>
  <c r="AX75" i="26"/>
  <c r="K75" i="26"/>
  <c r="F118" i="26"/>
  <c r="F105" i="26"/>
  <c r="AT111" i="26"/>
  <c r="AT14" i="26"/>
  <c r="BC7" i="26"/>
  <c r="AT98" i="26"/>
  <c r="AW86" i="25"/>
  <c r="BP77" i="25"/>
  <c r="BY51" i="25"/>
  <c r="AW87" i="24"/>
  <c r="BJ85" i="24"/>
  <c r="BJ66" i="24"/>
  <c r="BJ92" i="24" s="1"/>
  <c r="BB75" i="24"/>
  <c r="AV53" i="24"/>
  <c r="AV79" i="24" s="1"/>
  <c r="K115" i="24"/>
  <c r="K102" i="24"/>
  <c r="BF111" i="24"/>
  <c r="BY52" i="23"/>
  <c r="BY78" i="23" s="1"/>
  <c r="BP78" i="23"/>
  <c r="AU74" i="23"/>
  <c r="BQ72" i="23"/>
  <c r="BQ53" i="23"/>
  <c r="BQ79" i="23" s="1"/>
  <c r="BK40" i="23"/>
  <c r="BF117" i="23"/>
  <c r="BF104" i="23"/>
  <c r="BV103" i="23"/>
  <c r="BV116" i="23"/>
  <c r="K116" i="23"/>
  <c r="K103" i="23"/>
  <c r="BR113" i="23"/>
  <c r="BR100" i="23"/>
  <c r="BV98" i="23"/>
  <c r="BV14" i="23"/>
  <c r="BV111" i="23"/>
  <c r="AV98" i="23"/>
  <c r="AV14" i="23"/>
  <c r="AV111" i="23"/>
  <c r="BY35" i="25"/>
  <c r="BI66" i="24"/>
  <c r="BI92" i="24" s="1"/>
  <c r="BS40" i="23"/>
  <c r="BN21" i="23"/>
  <c r="BN65" i="23"/>
  <c r="BN91" i="23" s="1"/>
  <c r="AR27" i="23"/>
  <c r="BN59" i="24"/>
  <c r="BM53" i="24"/>
  <c r="BM79" i="24" s="1"/>
  <c r="AG27" i="23"/>
  <c r="BG103" i="23"/>
  <c r="BY65" i="23"/>
  <c r="BY91" i="23" s="1"/>
  <c r="BC64" i="23"/>
  <c r="BC90" i="23" s="1"/>
  <c r="BL66" i="23"/>
  <c r="BL92" i="23" s="1"/>
  <c r="BK77" i="23"/>
  <c r="BY21" i="23"/>
  <c r="BY8" i="23"/>
  <c r="BS86" i="24"/>
  <c r="BN38" i="24"/>
  <c r="BV27" i="24"/>
  <c r="BQ75" i="23"/>
  <c r="AU53" i="23"/>
  <c r="BY8" i="24"/>
  <c r="K78" i="23"/>
  <c r="BY74" i="23"/>
  <c r="BT53" i="23"/>
  <c r="BT79" i="23" s="1"/>
  <c r="V76" i="29"/>
  <c r="BB72" i="28"/>
  <c r="BB53" i="28"/>
  <c r="AB118" i="28"/>
  <c r="AB105" i="28"/>
  <c r="AT117" i="28"/>
  <c r="AT104" i="28"/>
  <c r="BC13" i="28"/>
  <c r="AY115" i="28"/>
  <c r="AY102" i="28"/>
  <c r="BW114" i="28"/>
  <c r="BW101" i="28"/>
  <c r="AY100" i="28"/>
  <c r="AY113" i="28"/>
  <c r="AU117" i="29"/>
  <c r="AU104" i="29"/>
  <c r="H105" i="29"/>
  <c r="H118" i="29"/>
  <c r="AV40" i="28"/>
  <c r="AU27" i="28"/>
  <c r="BH117" i="28"/>
  <c r="BH104" i="28"/>
  <c r="BK115" i="28"/>
  <c r="BK102" i="28"/>
  <c r="BV99" i="28"/>
  <c r="BV112" i="28"/>
  <c r="BW72" i="29"/>
  <c r="AX114" i="29"/>
  <c r="AX101" i="29"/>
  <c r="BM14" i="29"/>
  <c r="BM72" i="28"/>
  <c r="BM53" i="28"/>
  <c r="BM79" i="28" s="1"/>
  <c r="AX27" i="28"/>
  <c r="BA100" i="28"/>
  <c r="BA113" i="28"/>
  <c r="BA98" i="28"/>
  <c r="BA14" i="28"/>
  <c r="BA111" i="28"/>
  <c r="BE105" i="29"/>
  <c r="V66" i="28"/>
  <c r="V92" i="28" s="1"/>
  <c r="BK40" i="28"/>
  <c r="BR115" i="28"/>
  <c r="BR102" i="28"/>
  <c r="AM118" i="28"/>
  <c r="AM105" i="28"/>
  <c r="AY117" i="28"/>
  <c r="AY104" i="28"/>
  <c r="BI113" i="28"/>
  <c r="BI100" i="28"/>
  <c r="AY72" i="28"/>
  <c r="AY53" i="28"/>
  <c r="BH66" i="27"/>
  <c r="BH92" i="27" s="1"/>
  <c r="BH85" i="27"/>
  <c r="AT76" i="27"/>
  <c r="BC50" i="27"/>
  <c r="BC76" i="27" s="1"/>
  <c r="BT72" i="27"/>
  <c r="BT53" i="27"/>
  <c r="BT79" i="27" s="1"/>
  <c r="BG114" i="28"/>
  <c r="BG101" i="28"/>
  <c r="BF72" i="27"/>
  <c r="BF53" i="27"/>
  <c r="BF79" i="27" s="1"/>
  <c r="AU27" i="27"/>
  <c r="AU105" i="27" s="1"/>
  <c r="BH117" i="27"/>
  <c r="BH104" i="27"/>
  <c r="AG116" i="27"/>
  <c r="AG103" i="27"/>
  <c r="BK115" i="27"/>
  <c r="BK102" i="27"/>
  <c r="BE111" i="28"/>
  <c r="BE98" i="28"/>
  <c r="BE14" i="28"/>
  <c r="BN7" i="28"/>
  <c r="AW89" i="27"/>
  <c r="BW85" i="27"/>
  <c r="BW66" i="27"/>
  <c r="BW92" i="27" s="1"/>
  <c r="AT27" i="27"/>
  <c r="BC20" i="27"/>
  <c r="BE116" i="27"/>
  <c r="BE103" i="27"/>
  <c r="BN12" i="27"/>
  <c r="AU99" i="27"/>
  <c r="AU112" i="27"/>
  <c r="BR27" i="28"/>
  <c r="AU117" i="26"/>
  <c r="AU104" i="26"/>
  <c r="AV115" i="26"/>
  <c r="AV102" i="26"/>
  <c r="BN9" i="28"/>
  <c r="BE87" i="27"/>
  <c r="BN61" i="27"/>
  <c r="BN87" i="27" s="1"/>
  <c r="AX40" i="27"/>
  <c r="BS116" i="27"/>
  <c r="BS103" i="27"/>
  <c r="AR101" i="27"/>
  <c r="AR114" i="27"/>
  <c r="AW40" i="26"/>
  <c r="BC23" i="26"/>
  <c r="BE27" i="26"/>
  <c r="BN20" i="26"/>
  <c r="AY115" i="26"/>
  <c r="AY102" i="26"/>
  <c r="AW112" i="26"/>
  <c r="AW99" i="26"/>
  <c r="AR100" i="27"/>
  <c r="AR113" i="27"/>
  <c r="AW91" i="26"/>
  <c r="AW72" i="26"/>
  <c r="AW53" i="26"/>
  <c r="BY59" i="28"/>
  <c r="BY85" i="28" s="1"/>
  <c r="O118" i="27"/>
  <c r="O105" i="27"/>
  <c r="BS114" i="27"/>
  <c r="BS101" i="27"/>
  <c r="BN89" i="26"/>
  <c r="BF85" i="26"/>
  <c r="BF66" i="26"/>
  <c r="BF92" i="26" s="1"/>
  <c r="AQ118" i="26"/>
  <c r="AQ105" i="26"/>
  <c r="BK116" i="26"/>
  <c r="BK103" i="26"/>
  <c r="BT114" i="26"/>
  <c r="BT101" i="26"/>
  <c r="S105" i="26"/>
  <c r="S118" i="26"/>
  <c r="BI101" i="25"/>
  <c r="BI114" i="25"/>
  <c r="AV99" i="25"/>
  <c r="AV112" i="25"/>
  <c r="BE85" i="27"/>
  <c r="BE66" i="27"/>
  <c r="BN59" i="27"/>
  <c r="AP118" i="27"/>
  <c r="AP105" i="27"/>
  <c r="BV111" i="27"/>
  <c r="BV14" i="27"/>
  <c r="BV98" i="27"/>
  <c r="BS85" i="26"/>
  <c r="BS66" i="26"/>
  <c r="BS92" i="26" s="1"/>
  <c r="BH53" i="26"/>
  <c r="BH79" i="26" s="1"/>
  <c r="BE114" i="26"/>
  <c r="BE101" i="26"/>
  <c r="BN10" i="26"/>
  <c r="K113" i="26"/>
  <c r="K100" i="26"/>
  <c r="AK105" i="26"/>
  <c r="AK118" i="26"/>
  <c r="AI92" i="25"/>
  <c r="AR66" i="25"/>
  <c r="AR92" i="25" s="1"/>
  <c r="BI53" i="25"/>
  <c r="BI79" i="25" s="1"/>
  <c r="BI72" i="25"/>
  <c r="AT27" i="25"/>
  <c r="BC20" i="25"/>
  <c r="BE116" i="25"/>
  <c r="BN12" i="25"/>
  <c r="BE103" i="25"/>
  <c r="BI72" i="26"/>
  <c r="BI53" i="26"/>
  <c r="BI79" i="26" s="1"/>
  <c r="U118" i="26"/>
  <c r="U105" i="26"/>
  <c r="BM111" i="26"/>
  <c r="BY62" i="25"/>
  <c r="BP88" i="25"/>
  <c r="BK86" i="25"/>
  <c r="BK66" i="25"/>
  <c r="BI85" i="25"/>
  <c r="BI66" i="25"/>
  <c r="BI92" i="25" s="1"/>
  <c r="BJ85" i="26"/>
  <c r="BJ66" i="26"/>
  <c r="BJ92" i="26" s="1"/>
  <c r="K115" i="26"/>
  <c r="K102" i="26"/>
  <c r="BE75" i="25"/>
  <c r="BN49" i="25"/>
  <c r="BN75" i="25" s="1"/>
  <c r="BT102" i="25"/>
  <c r="BT115" i="25"/>
  <c r="BL100" i="25"/>
  <c r="BL113" i="25"/>
  <c r="AV85" i="24"/>
  <c r="AV66" i="24"/>
  <c r="BV116" i="24"/>
  <c r="BV103" i="24"/>
  <c r="AT101" i="24"/>
  <c r="AT114" i="24"/>
  <c r="BC10" i="24"/>
  <c r="BE98" i="24"/>
  <c r="BN7" i="24"/>
  <c r="BE111" i="24"/>
  <c r="BE14" i="24"/>
  <c r="BP40" i="25"/>
  <c r="BY33" i="25"/>
  <c r="K100" i="25"/>
  <c r="K113" i="25"/>
  <c r="BN33" i="25"/>
  <c r="BT103" i="24"/>
  <c r="BT116" i="24"/>
  <c r="BR101" i="24"/>
  <c r="BR114" i="24"/>
  <c r="BP100" i="24"/>
  <c r="BP113" i="24"/>
  <c r="BY9" i="24"/>
  <c r="AT98" i="24"/>
  <c r="AT111" i="24"/>
  <c r="BC7" i="24"/>
  <c r="AT14" i="24"/>
  <c r="AF79" i="25"/>
  <c r="AT40" i="25"/>
  <c r="BV102" i="25"/>
  <c r="BV115" i="25"/>
  <c r="K102" i="25"/>
  <c r="K115" i="25"/>
  <c r="B79" i="24"/>
  <c r="K53" i="24"/>
  <c r="AG14" i="24"/>
  <c r="X105" i="24"/>
  <c r="X118" i="24"/>
  <c r="BK103" i="24"/>
  <c r="BK116" i="24"/>
  <c r="AR114" i="24"/>
  <c r="AR101" i="24"/>
  <c r="AY113" i="24"/>
  <c r="AY100" i="24"/>
  <c r="K99" i="24"/>
  <c r="K112" i="24"/>
  <c r="B118" i="23"/>
  <c r="B105" i="23"/>
  <c r="K14" i="23"/>
  <c r="BF114" i="23"/>
  <c r="BF101" i="23"/>
  <c r="BH111" i="23"/>
  <c r="BH14" i="23"/>
  <c r="BH98" i="23"/>
  <c r="BP102" i="23"/>
  <c r="BY11" i="23"/>
  <c r="BP115" i="23"/>
  <c r="AV112" i="23"/>
  <c r="AV99" i="23"/>
  <c r="BK113" i="26"/>
  <c r="BK100" i="26"/>
  <c r="X92" i="25"/>
  <c r="AG66" i="25"/>
  <c r="BE100" i="25"/>
  <c r="BQ98" i="25"/>
  <c r="BQ111" i="25"/>
  <c r="BQ14" i="25"/>
  <c r="AW85" i="24"/>
  <c r="AW66" i="24"/>
  <c r="AW92" i="24" s="1"/>
  <c r="BP75" i="24"/>
  <c r="BY49" i="24"/>
  <c r="BY75" i="24" s="1"/>
  <c r="BG117" i="24"/>
  <c r="BG104" i="24"/>
  <c r="BA53" i="23"/>
  <c r="BA72" i="23"/>
  <c r="BV112" i="23"/>
  <c r="BV99" i="23"/>
  <c r="BW27" i="23"/>
  <c r="K101" i="26"/>
  <c r="K114" i="26"/>
  <c r="M92" i="24"/>
  <c r="V66" i="24"/>
  <c r="BA112" i="24"/>
  <c r="BA99" i="24"/>
  <c r="BJ85" i="23"/>
  <c r="BJ66" i="23"/>
  <c r="BJ92" i="23" s="1"/>
  <c r="AU40" i="23"/>
  <c r="BC24" i="23"/>
  <c r="D118" i="23"/>
  <c r="D105" i="23"/>
  <c r="AR115" i="23"/>
  <c r="AR102" i="23"/>
  <c r="AG112" i="23"/>
  <c r="AG99" i="23"/>
  <c r="BP111" i="26"/>
  <c r="BP14" i="26"/>
  <c r="BY7" i="26"/>
  <c r="BP98" i="26"/>
  <c r="BK103" i="23"/>
  <c r="AE92" i="29"/>
  <c r="BA85" i="29"/>
  <c r="BA66" i="29"/>
  <c r="BR85" i="29"/>
  <c r="BR66" i="29"/>
  <c r="BR92" i="29" s="1"/>
  <c r="BW88" i="29"/>
  <c r="BG72" i="29"/>
  <c r="BG53" i="29"/>
  <c r="BG79" i="29" s="1"/>
  <c r="BS72" i="29"/>
  <c r="BS53" i="29"/>
  <c r="BS79" i="29" s="1"/>
  <c r="AK118" i="29"/>
  <c r="AK105" i="29"/>
  <c r="BQ116" i="29"/>
  <c r="BQ103" i="29"/>
  <c r="BL115" i="29"/>
  <c r="BL102" i="29"/>
  <c r="BJ114" i="29"/>
  <c r="BJ101" i="29"/>
  <c r="AG113" i="29"/>
  <c r="AG100" i="29"/>
  <c r="BJ112" i="29"/>
  <c r="BJ99" i="29"/>
  <c r="AU75" i="29"/>
  <c r="AV40" i="29"/>
  <c r="AW117" i="29"/>
  <c r="AW104" i="29"/>
  <c r="AV116" i="29"/>
  <c r="AV103" i="29"/>
  <c r="BP115" i="29"/>
  <c r="BP102" i="29"/>
  <c r="BY11" i="29"/>
  <c r="AT113" i="29"/>
  <c r="AT100" i="29"/>
  <c r="BC9" i="29"/>
  <c r="BX111" i="29"/>
  <c r="BX98" i="29"/>
  <c r="BX14" i="29"/>
  <c r="BS40" i="29"/>
  <c r="BP27" i="29"/>
  <c r="BY20" i="29"/>
  <c r="BW115" i="29"/>
  <c r="BW102" i="29"/>
  <c r="BA111" i="29"/>
  <c r="BA98" i="29"/>
  <c r="BA14" i="29"/>
  <c r="BT116" i="29"/>
  <c r="BT103" i="29"/>
  <c r="BA27" i="29"/>
  <c r="BP112" i="29"/>
  <c r="BP99" i="29"/>
  <c r="BY8" i="29"/>
  <c r="AX91" i="28"/>
  <c r="BL66" i="28"/>
  <c r="BL85" i="28"/>
  <c r="AR111" i="29"/>
  <c r="AR98" i="29"/>
  <c r="BQ27" i="29"/>
  <c r="BY51" i="28"/>
  <c r="BP77" i="28"/>
  <c r="BB74" i="28"/>
  <c r="AX72" i="28"/>
  <c r="AX53" i="28"/>
  <c r="AO118" i="28"/>
  <c r="AO105" i="28"/>
  <c r="BI117" i="28"/>
  <c r="BI104" i="28"/>
  <c r="BA116" i="28"/>
  <c r="BA103" i="28"/>
  <c r="AU115" i="28"/>
  <c r="AU102" i="28"/>
  <c r="AU100" i="28"/>
  <c r="AU113" i="28"/>
  <c r="AW99" i="28"/>
  <c r="AW112" i="28"/>
  <c r="BU117" i="29"/>
  <c r="BU104" i="29"/>
  <c r="BV85" i="28"/>
  <c r="BV66" i="28"/>
  <c r="BC34" i="28"/>
  <c r="BG115" i="28"/>
  <c r="BG102" i="28"/>
  <c r="BB100" i="28"/>
  <c r="BB113" i="28"/>
  <c r="BX114" i="29"/>
  <c r="BX101" i="29"/>
  <c r="BV14" i="29"/>
  <c r="BS85" i="28"/>
  <c r="BS66" i="28"/>
  <c r="BS92" i="28" s="1"/>
  <c r="BC39" i="28"/>
  <c r="BL40" i="28"/>
  <c r="BW102" i="28"/>
  <c r="BW115" i="28"/>
  <c r="BH99" i="28"/>
  <c r="BH112" i="28"/>
  <c r="BY48" i="28"/>
  <c r="Y118" i="28"/>
  <c r="Y105" i="28"/>
  <c r="BV115" i="28"/>
  <c r="BV102" i="28"/>
  <c r="AG114" i="28"/>
  <c r="AG101" i="28"/>
  <c r="Z118" i="28"/>
  <c r="Z105" i="28"/>
  <c r="BN61" i="28"/>
  <c r="BN87" i="28" s="1"/>
  <c r="BC52" i="28"/>
  <c r="AT78" i="28"/>
  <c r="AZ115" i="28"/>
  <c r="AZ102" i="28"/>
  <c r="AT85" i="28"/>
  <c r="AT66" i="28"/>
  <c r="BC59" i="28"/>
  <c r="BC85" i="28" s="1"/>
  <c r="AR117" i="28"/>
  <c r="AR104" i="28"/>
  <c r="K101" i="28"/>
  <c r="K114" i="28"/>
  <c r="BN60" i="28"/>
  <c r="BN86" i="28" s="1"/>
  <c r="BU72" i="28"/>
  <c r="BU53" i="28"/>
  <c r="AG91" i="27"/>
  <c r="AW78" i="27"/>
  <c r="BR113" i="28"/>
  <c r="BR100" i="28"/>
  <c r="BV91" i="29"/>
  <c r="BE90" i="29"/>
  <c r="BN64" i="29"/>
  <c r="BN90" i="29" s="1"/>
  <c r="AY91" i="29"/>
  <c r="BL90" i="29"/>
  <c r="N92" i="29"/>
  <c r="AY86" i="29"/>
  <c r="AG86" i="29"/>
  <c r="BS85" i="29"/>
  <c r="BS66" i="29"/>
  <c r="AW85" i="29"/>
  <c r="AW66" i="29"/>
  <c r="BQ78" i="29"/>
  <c r="AU78" i="29"/>
  <c r="BT75" i="29"/>
  <c r="BB75" i="29"/>
  <c r="BV74" i="29"/>
  <c r="BE74" i="29"/>
  <c r="BN48" i="29"/>
  <c r="AT73" i="29"/>
  <c r="BC47" i="29"/>
  <c r="BR72" i="29"/>
  <c r="BR53" i="29"/>
  <c r="AZ72" i="29"/>
  <c r="AZ53" i="29"/>
  <c r="BC24" i="29"/>
  <c r="BM85" i="29"/>
  <c r="BM66" i="29"/>
  <c r="BM92" i="29" s="1"/>
  <c r="AV85" i="29"/>
  <c r="AV66" i="29"/>
  <c r="AV92" i="29" s="1"/>
  <c r="BP78" i="29"/>
  <c r="BY52" i="29"/>
  <c r="BY78" i="29" s="1"/>
  <c r="AT78" i="29"/>
  <c r="BC52" i="29"/>
  <c r="AG74" i="29"/>
  <c r="BA73" i="29"/>
  <c r="BU53" i="29"/>
  <c r="BU72" i="29"/>
  <c r="AY53" i="29"/>
  <c r="AY79" i="29" s="1"/>
  <c r="AY72" i="29"/>
  <c r="AT40" i="29"/>
  <c r="BC33" i="29"/>
  <c r="BB89" i="29"/>
  <c r="BU87" i="29"/>
  <c r="AY87" i="29"/>
  <c r="BL85" i="29"/>
  <c r="BL66" i="29"/>
  <c r="BL92" i="29" s="1"/>
  <c r="AC92" i="29"/>
  <c r="AV77" i="29"/>
  <c r="AZ75" i="29"/>
  <c r="BX74" i="29"/>
  <c r="BT72" i="29"/>
  <c r="BT53" i="29"/>
  <c r="BT79" i="29" s="1"/>
  <c r="BB72" i="29"/>
  <c r="BB53" i="29"/>
  <c r="BT87" i="29"/>
  <c r="V86" i="29"/>
  <c r="AD79" i="29"/>
  <c r="BA72" i="29"/>
  <c r="BA53" i="29"/>
  <c r="BR27" i="29"/>
  <c r="AZ27" i="29"/>
  <c r="AF118" i="29"/>
  <c r="AF105" i="29"/>
  <c r="O118" i="29"/>
  <c r="O105" i="29"/>
  <c r="BT104" i="29"/>
  <c r="BT117" i="29"/>
  <c r="AX117" i="29"/>
  <c r="AX104" i="29"/>
  <c r="BK116" i="29"/>
  <c r="BK103" i="29"/>
  <c r="AR116" i="29"/>
  <c r="AR103" i="29"/>
  <c r="BH115" i="29"/>
  <c r="BH102" i="29"/>
  <c r="K115" i="29"/>
  <c r="K102" i="29"/>
  <c r="BF114" i="29"/>
  <c r="BF101" i="29"/>
  <c r="V114" i="29"/>
  <c r="V101" i="29"/>
  <c r="BH113" i="29"/>
  <c r="BH100" i="29"/>
  <c r="K113" i="29"/>
  <c r="K100" i="29"/>
  <c r="BF112" i="29"/>
  <c r="BF99" i="29"/>
  <c r="V112" i="29"/>
  <c r="V99" i="29"/>
  <c r="BH111" i="29"/>
  <c r="BH98" i="29"/>
  <c r="BH14" i="29"/>
  <c r="K111" i="29"/>
  <c r="K98" i="29"/>
  <c r="V88" i="29"/>
  <c r="K73" i="29"/>
  <c r="R79" i="29"/>
  <c r="BV40" i="29"/>
  <c r="BU27" i="29"/>
  <c r="AA118" i="29"/>
  <c r="AA105" i="29"/>
  <c r="E118" i="29"/>
  <c r="E105" i="29"/>
  <c r="BJ116" i="29"/>
  <c r="BJ103" i="29"/>
  <c r="AG116" i="29"/>
  <c r="AG103" i="29"/>
  <c r="BK115" i="29"/>
  <c r="BK102" i="29"/>
  <c r="AT115" i="29"/>
  <c r="AT102" i="29"/>
  <c r="BC11" i="29"/>
  <c r="BI114" i="29"/>
  <c r="BI101" i="29"/>
  <c r="BX113" i="29"/>
  <c r="BX100" i="29"/>
  <c r="BG113" i="29"/>
  <c r="BG100" i="29"/>
  <c r="BV112" i="29"/>
  <c r="BV99" i="29"/>
  <c r="BE112" i="29"/>
  <c r="BE99" i="29"/>
  <c r="BN8" i="29"/>
  <c r="BT111" i="29"/>
  <c r="BT98" i="29"/>
  <c r="BT14" i="29"/>
  <c r="BB111" i="29"/>
  <c r="BB98" i="29"/>
  <c r="BB14" i="29"/>
  <c r="AT87" i="29"/>
  <c r="BC61" i="29"/>
  <c r="BC87" i="29" s="1"/>
  <c r="S92" i="29"/>
  <c r="BA76" i="29"/>
  <c r="BJ40" i="29"/>
  <c r="BC23" i="29"/>
  <c r="BV117" i="29"/>
  <c r="BV104" i="29"/>
  <c r="AZ117" i="29"/>
  <c r="AZ104" i="29"/>
  <c r="AY116" i="29"/>
  <c r="AY103" i="29"/>
  <c r="BS115" i="29"/>
  <c r="BS102" i="29"/>
  <c r="AW115" i="29"/>
  <c r="AW102" i="29"/>
  <c r="BH114" i="29"/>
  <c r="BH101" i="29"/>
  <c r="BS113" i="29"/>
  <c r="BS100" i="29"/>
  <c r="AW113" i="29"/>
  <c r="AW100" i="29"/>
  <c r="BH99" i="29"/>
  <c r="BH112" i="29"/>
  <c r="BS111" i="29"/>
  <c r="BS98" i="29"/>
  <c r="BS14" i="29"/>
  <c r="AW111" i="29"/>
  <c r="AW98" i="29"/>
  <c r="AW14" i="29"/>
  <c r="AG75" i="29"/>
  <c r="P79" i="29"/>
  <c r="BN22" i="29"/>
  <c r="K117" i="29"/>
  <c r="K104" i="29"/>
  <c r="BT112" i="29"/>
  <c r="BT99" i="29"/>
  <c r="Q118" i="29"/>
  <c r="Q105" i="29"/>
  <c r="M118" i="29"/>
  <c r="M105" i="29"/>
  <c r="V14" i="29"/>
  <c r="AU91" i="28"/>
  <c r="BB88" i="28"/>
  <c r="AZ66" i="28"/>
  <c r="AZ85" i="28"/>
  <c r="BK85" i="29"/>
  <c r="AC79" i="29"/>
  <c r="BE115" i="29"/>
  <c r="BE102" i="29"/>
  <c r="BN11" i="29"/>
  <c r="V113" i="29"/>
  <c r="V100" i="29"/>
  <c r="AX112" i="29"/>
  <c r="AX99" i="29"/>
  <c r="Z105" i="29"/>
  <c r="Z118" i="29"/>
  <c r="AT91" i="28"/>
  <c r="BC65" i="28"/>
  <c r="AW88" i="28"/>
  <c r="BH66" i="28"/>
  <c r="BH85" i="28"/>
  <c r="AZ86" i="29"/>
  <c r="BW76" i="29"/>
  <c r="BC26" i="29"/>
  <c r="V115" i="29"/>
  <c r="V102" i="29"/>
  <c r="AT112" i="29"/>
  <c r="AT99" i="29"/>
  <c r="BC8" i="29"/>
  <c r="BI111" i="29"/>
  <c r="BI98" i="29"/>
  <c r="BI14" i="29"/>
  <c r="AM118" i="29"/>
  <c r="AM105" i="29"/>
  <c r="AI118" i="29"/>
  <c r="AI105" i="29"/>
  <c r="AR14" i="29"/>
  <c r="P105" i="29"/>
  <c r="AV115" i="29"/>
  <c r="AV102" i="29"/>
  <c r="BR115" i="29"/>
  <c r="BR102" i="29"/>
  <c r="AR113" i="29"/>
  <c r="AR100" i="29"/>
  <c r="AQ92" i="28"/>
  <c r="H92" i="28"/>
  <c r="BW90" i="28"/>
  <c r="BY62" i="28"/>
  <c r="BP88" i="28"/>
  <c r="AW85" i="28"/>
  <c r="AW66" i="28"/>
  <c r="AG66" i="28"/>
  <c r="X92" i="28"/>
  <c r="O92" i="28"/>
  <c r="R79" i="28"/>
  <c r="BP76" i="28"/>
  <c r="BY50" i="28"/>
  <c r="BY76" i="28" s="1"/>
  <c r="AT76" i="28"/>
  <c r="BC50" i="28"/>
  <c r="AX74" i="28"/>
  <c r="BE73" i="28"/>
  <c r="BN47" i="28"/>
  <c r="BN73" i="28" s="1"/>
  <c r="BP72" i="28"/>
  <c r="BP53" i="28"/>
  <c r="BY46" i="28"/>
  <c r="AT72" i="28"/>
  <c r="BC46" i="28"/>
  <c r="AT53" i="28"/>
  <c r="BA40" i="28"/>
  <c r="BA92" i="28" s="1"/>
  <c r="BC21" i="28"/>
  <c r="AK118" i="28"/>
  <c r="AK105" i="28"/>
  <c r="S105" i="28"/>
  <c r="S118" i="28"/>
  <c r="B105" i="28"/>
  <c r="B118" i="28"/>
  <c r="K14" i="28"/>
  <c r="BE104" i="28"/>
  <c r="BE117" i="28"/>
  <c r="BN13" i="28"/>
  <c r="BQ116" i="28"/>
  <c r="BQ103" i="28"/>
  <c r="AW116" i="28"/>
  <c r="AW103" i="28"/>
  <c r="BL115" i="28"/>
  <c r="BL102" i="28"/>
  <c r="AG115" i="28"/>
  <c r="AG102" i="28"/>
  <c r="BJ114" i="28"/>
  <c r="BJ101" i="28"/>
  <c r="AR114" i="28"/>
  <c r="AR101" i="28"/>
  <c r="BL100" i="28"/>
  <c r="BL113" i="28"/>
  <c r="AG100" i="28"/>
  <c r="AG113" i="28"/>
  <c r="BJ99" i="28"/>
  <c r="BJ112" i="28"/>
  <c r="AR99" i="28"/>
  <c r="AR112" i="28"/>
  <c r="BL98" i="28"/>
  <c r="BL111" i="28"/>
  <c r="BL14" i="28"/>
  <c r="AG98" i="28"/>
  <c r="AG111" i="28"/>
  <c r="BG112" i="29"/>
  <c r="BG99" i="29"/>
  <c r="BE88" i="28"/>
  <c r="BN62" i="28"/>
  <c r="BR66" i="28"/>
  <c r="BR85" i="28"/>
  <c r="M79" i="28"/>
  <c r="V53" i="28"/>
  <c r="V79" i="28" s="1"/>
  <c r="V77" i="28"/>
  <c r="V76" i="28"/>
  <c r="BJ72" i="28"/>
  <c r="BJ53" i="28"/>
  <c r="BJ79" i="28" s="1"/>
  <c r="BV40" i="28"/>
  <c r="BE40" i="28"/>
  <c r="BN33" i="28"/>
  <c r="BN85" i="28" s="1"/>
  <c r="BC26" i="28"/>
  <c r="AA118" i="28"/>
  <c r="AA105" i="28"/>
  <c r="E118" i="28"/>
  <c r="E105" i="28"/>
  <c r="BJ116" i="28"/>
  <c r="BJ103" i="28"/>
  <c r="AG103" i="28"/>
  <c r="AG116" i="28"/>
  <c r="BT115" i="28"/>
  <c r="BT102" i="28"/>
  <c r="BB115" i="28"/>
  <c r="BB102" i="28"/>
  <c r="BR114" i="28"/>
  <c r="BR101" i="28"/>
  <c r="AZ114" i="28"/>
  <c r="AZ101" i="28"/>
  <c r="BP100" i="28"/>
  <c r="BP113" i="28"/>
  <c r="BY9" i="28"/>
  <c r="AX100" i="28"/>
  <c r="AX113" i="28"/>
  <c r="BM99" i="28"/>
  <c r="BM112" i="28"/>
  <c r="AV99" i="28"/>
  <c r="AV112" i="28"/>
  <c r="BK98" i="28"/>
  <c r="BK111" i="28"/>
  <c r="BK14" i="28"/>
  <c r="AT98" i="28"/>
  <c r="AT111" i="28"/>
  <c r="AT14" i="28"/>
  <c r="BC7" i="28"/>
  <c r="BS73" i="29"/>
  <c r="BM111" i="29"/>
  <c r="BG91" i="28"/>
  <c r="BN65" i="28"/>
  <c r="BN91" i="28" s="1"/>
  <c r="BJ85" i="28"/>
  <c r="BJ66" i="28"/>
  <c r="BJ92" i="28" s="1"/>
  <c r="K77" i="28"/>
  <c r="AZ76" i="28"/>
  <c r="BP75" i="28"/>
  <c r="BY49" i="28"/>
  <c r="BY75" i="28" s="1"/>
  <c r="AX75" i="28"/>
  <c r="BP73" i="28"/>
  <c r="BY47" i="28"/>
  <c r="BY73" i="28" s="1"/>
  <c r="AX73" i="28"/>
  <c r="BV72" i="28"/>
  <c r="BV53" i="28"/>
  <c r="BV79" i="28" s="1"/>
  <c r="BE72" i="28"/>
  <c r="BE53" i="28"/>
  <c r="BN46" i="28"/>
  <c r="BH40" i="28"/>
  <c r="BC22" i="28"/>
  <c r="BV117" i="28"/>
  <c r="BV104" i="28"/>
  <c r="AZ117" i="28"/>
  <c r="AZ104" i="28"/>
  <c r="BI116" i="28"/>
  <c r="BI103" i="28"/>
  <c r="BS115" i="28"/>
  <c r="BS102" i="28"/>
  <c r="AW102" i="28"/>
  <c r="AW115" i="28"/>
  <c r="BH114" i="28"/>
  <c r="BH101" i="28"/>
  <c r="BJ100" i="28"/>
  <c r="BJ113" i="28"/>
  <c r="BU99" i="28"/>
  <c r="BU112" i="28"/>
  <c r="AY99" i="28"/>
  <c r="AY112" i="28"/>
  <c r="BJ98" i="28"/>
  <c r="BJ111" i="28"/>
  <c r="BJ14" i="28"/>
  <c r="BE111" i="29"/>
  <c r="BP91" i="28"/>
  <c r="BG66" i="28"/>
  <c r="BG92" i="28" s="1"/>
  <c r="AL79" i="28"/>
  <c r="AX40" i="28"/>
  <c r="BA27" i="28"/>
  <c r="G118" i="28"/>
  <c r="G105" i="28"/>
  <c r="BE115" i="28"/>
  <c r="BE102" i="28"/>
  <c r="BN11" i="28"/>
  <c r="AX112" i="28"/>
  <c r="AX99" i="28"/>
  <c r="AD118" i="28"/>
  <c r="AD105" i="28"/>
  <c r="AG91" i="28"/>
  <c r="BT89" i="28"/>
  <c r="BC61" i="28"/>
  <c r="BI66" i="28"/>
  <c r="BI92" i="28" s="1"/>
  <c r="BN49" i="28"/>
  <c r="BN75" i="28" s="1"/>
  <c r="BK112" i="28"/>
  <c r="BK99" i="28"/>
  <c r="AQ118" i="28"/>
  <c r="AQ105" i="28"/>
  <c r="BS86" i="28"/>
  <c r="BT85" i="28"/>
  <c r="BT66" i="28"/>
  <c r="K85" i="28"/>
  <c r="BU76" i="28"/>
  <c r="BQ74" i="28"/>
  <c r="BE27" i="28"/>
  <c r="BN27" i="28" s="1"/>
  <c r="AT114" i="28"/>
  <c r="AT101" i="28"/>
  <c r="BC10" i="28"/>
  <c r="D118" i="28"/>
  <c r="D105" i="28"/>
  <c r="BH72" i="28"/>
  <c r="BH53" i="28"/>
  <c r="BH79" i="28" s="1"/>
  <c r="G79" i="28"/>
  <c r="AW88" i="27"/>
  <c r="AW86" i="27"/>
  <c r="BQ66" i="27"/>
  <c r="BQ85" i="27"/>
  <c r="AU66" i="27"/>
  <c r="AU85" i="27"/>
  <c r="BB74" i="27"/>
  <c r="AX72" i="27"/>
  <c r="AX53" i="27"/>
  <c r="AG40" i="28"/>
  <c r="AT87" i="27"/>
  <c r="BC61" i="27"/>
  <c r="AZ86" i="27"/>
  <c r="AZ66" i="27"/>
  <c r="BP85" i="27"/>
  <c r="BP66" i="27"/>
  <c r="BY59" i="27"/>
  <c r="AX85" i="27"/>
  <c r="AX66" i="27"/>
  <c r="AX92" i="27" s="1"/>
  <c r="AB92" i="27"/>
  <c r="S92" i="27"/>
  <c r="J92" i="27"/>
  <c r="K66" i="27"/>
  <c r="B92" i="27"/>
  <c r="AI79" i="27"/>
  <c r="AR53" i="27"/>
  <c r="AR79" i="27" s="1"/>
  <c r="BV78" i="27"/>
  <c r="K75" i="27"/>
  <c r="BS72" i="27"/>
  <c r="BS53" i="27"/>
  <c r="AW72" i="27"/>
  <c r="AW53" i="27"/>
  <c r="BC36" i="27"/>
  <c r="BY34" i="27"/>
  <c r="BV40" i="27"/>
  <c r="BE40" i="27"/>
  <c r="BN40" i="27" s="1"/>
  <c r="BN33" i="27"/>
  <c r="BC26" i="27"/>
  <c r="AA118" i="27"/>
  <c r="AA105" i="27"/>
  <c r="E118" i="27"/>
  <c r="E105" i="27"/>
  <c r="BJ116" i="27"/>
  <c r="BJ103" i="27"/>
  <c r="BT115" i="27"/>
  <c r="BT102" i="27"/>
  <c r="BB115" i="27"/>
  <c r="BB102" i="27"/>
  <c r="BI101" i="27"/>
  <c r="BI114" i="27"/>
  <c r="BX100" i="27"/>
  <c r="BX113" i="27"/>
  <c r="BG100" i="27"/>
  <c r="BG113" i="27"/>
  <c r="BV99" i="27"/>
  <c r="BV112" i="27"/>
  <c r="BE99" i="27"/>
  <c r="BE112" i="27"/>
  <c r="BN8" i="27"/>
  <c r="BT98" i="27"/>
  <c r="BT111" i="27"/>
  <c r="BT14" i="27"/>
  <c r="BB98" i="27"/>
  <c r="BB111" i="27"/>
  <c r="BB14" i="27"/>
  <c r="BK66" i="28"/>
  <c r="T118" i="28"/>
  <c r="T105" i="28"/>
  <c r="BT103" i="28"/>
  <c r="BT116" i="28"/>
  <c r="BP116" i="28"/>
  <c r="BP103" i="28"/>
  <c r="BY12" i="28"/>
  <c r="BK114" i="28"/>
  <c r="BK101" i="28"/>
  <c r="M118" i="28"/>
  <c r="M105" i="28"/>
  <c r="V14" i="28"/>
  <c r="BA87" i="27"/>
  <c r="AY86" i="27"/>
  <c r="BJ85" i="27"/>
  <c r="BJ66" i="27"/>
  <c r="BJ92" i="27" s="1"/>
  <c r="BU78" i="27"/>
  <c r="BP75" i="27"/>
  <c r="BY49" i="27"/>
  <c r="AX75" i="27"/>
  <c r="BI72" i="27"/>
  <c r="BI53" i="27"/>
  <c r="BI79" i="27" s="1"/>
  <c r="AY40" i="27"/>
  <c r="AY118" i="27" s="1"/>
  <c r="BC22" i="27"/>
  <c r="BB27" i="27"/>
  <c r="BR117" i="27"/>
  <c r="BR104" i="27"/>
  <c r="AV117" i="27"/>
  <c r="AV104" i="27"/>
  <c r="AU116" i="27"/>
  <c r="AU103" i="27"/>
  <c r="BF115" i="27"/>
  <c r="BF102" i="27"/>
  <c r="BH101" i="27"/>
  <c r="BH114" i="27"/>
  <c r="BS100" i="27"/>
  <c r="BS113" i="27"/>
  <c r="AW100" i="27"/>
  <c r="AW113" i="27"/>
  <c r="BH99" i="27"/>
  <c r="BH112" i="27"/>
  <c r="BS98" i="27"/>
  <c r="BS111" i="27"/>
  <c r="BS14" i="27"/>
  <c r="AW98" i="27"/>
  <c r="AW14" i="27"/>
  <c r="AW111" i="27"/>
  <c r="BY37" i="28"/>
  <c r="AT88" i="27"/>
  <c r="BC62" i="27"/>
  <c r="B79" i="27"/>
  <c r="K53" i="27"/>
  <c r="BW75" i="27"/>
  <c r="K72" i="27"/>
  <c r="BC37" i="27"/>
  <c r="BT40" i="27"/>
  <c r="BS27" i="27"/>
  <c r="AC118" i="27"/>
  <c r="AC105" i="27"/>
  <c r="BF104" i="27"/>
  <c r="BF117" i="27"/>
  <c r="AR104" i="27"/>
  <c r="AR117" i="27"/>
  <c r="AR115" i="27"/>
  <c r="AR102" i="27"/>
  <c r="AT114" i="27"/>
  <c r="AT101" i="27"/>
  <c r="BC10" i="27"/>
  <c r="BV113" i="27"/>
  <c r="BV100" i="27"/>
  <c r="BX112" i="27"/>
  <c r="BX99" i="27"/>
  <c r="K99" i="27"/>
  <c r="K112" i="27"/>
  <c r="AR98" i="27"/>
  <c r="AR111" i="27"/>
  <c r="AD118" i="27"/>
  <c r="AD105" i="27"/>
  <c r="AZ85" i="26"/>
  <c r="AZ66" i="26"/>
  <c r="BA73" i="26"/>
  <c r="AG72" i="26"/>
  <c r="AW27" i="26"/>
  <c r="Y105" i="26"/>
  <c r="Y118" i="26"/>
  <c r="BJ104" i="26"/>
  <c r="BJ117" i="26"/>
  <c r="AX116" i="26"/>
  <c r="AX103" i="26"/>
  <c r="BE115" i="26"/>
  <c r="BE102" i="26"/>
  <c r="BN11" i="26"/>
  <c r="BB114" i="26"/>
  <c r="BB101" i="26"/>
  <c r="AZ113" i="26"/>
  <c r="AZ100" i="26"/>
  <c r="AX112" i="26"/>
  <c r="AX99" i="26"/>
  <c r="AV111" i="26"/>
  <c r="AV98" i="26"/>
  <c r="AV14" i="26"/>
  <c r="BE113" i="28"/>
  <c r="K90" i="27"/>
  <c r="V85" i="27"/>
  <c r="AU76" i="27"/>
  <c r="AL79" i="27"/>
  <c r="BX72" i="27"/>
  <c r="K27" i="27"/>
  <c r="K105" i="27" s="1"/>
  <c r="BP117" i="27"/>
  <c r="BP104" i="27"/>
  <c r="BY13" i="27"/>
  <c r="AW116" i="27"/>
  <c r="AW103" i="27"/>
  <c r="BL100" i="27"/>
  <c r="BL113" i="27"/>
  <c r="BF99" i="27"/>
  <c r="BF112" i="27"/>
  <c r="AG99" i="27"/>
  <c r="AG112" i="27"/>
  <c r="B92" i="26"/>
  <c r="K66" i="26"/>
  <c r="K92" i="26" s="1"/>
  <c r="AT91" i="26"/>
  <c r="BC65" i="26"/>
  <c r="BC91" i="26" s="1"/>
  <c r="BH66" i="26"/>
  <c r="BH92" i="26" s="1"/>
  <c r="BH85" i="26"/>
  <c r="E79" i="26"/>
  <c r="BY50" i="26"/>
  <c r="BP76" i="26"/>
  <c r="BN49" i="26"/>
  <c r="BN75" i="26" s="1"/>
  <c r="BE75" i="26"/>
  <c r="BP53" i="26"/>
  <c r="BY46" i="26"/>
  <c r="BY72" i="26" s="1"/>
  <c r="BP72" i="26"/>
  <c r="AX53" i="26"/>
  <c r="AX72" i="26"/>
  <c r="BM27" i="26"/>
  <c r="BM79" i="26" s="1"/>
  <c r="AV27" i="26"/>
  <c r="BE104" i="26"/>
  <c r="BE117" i="26"/>
  <c r="BN13" i="26"/>
  <c r="BA116" i="26"/>
  <c r="BA103" i="26"/>
  <c r="BL115" i="26"/>
  <c r="BL102" i="26"/>
  <c r="BW114" i="26"/>
  <c r="BW101" i="26"/>
  <c r="BH113" i="26"/>
  <c r="BH100" i="26"/>
  <c r="BJ112" i="26"/>
  <c r="BJ99" i="26"/>
  <c r="BQ14" i="26"/>
  <c r="BQ111" i="26"/>
  <c r="BQ98" i="26"/>
  <c r="AU14" i="26"/>
  <c r="AU111" i="26"/>
  <c r="AU98" i="26"/>
  <c r="BA90" i="27"/>
  <c r="BB88" i="27"/>
  <c r="BK53" i="27"/>
  <c r="BK79" i="27" s="1"/>
  <c r="AT78" i="27"/>
  <c r="BC52" i="27"/>
  <c r="K76" i="27"/>
  <c r="BQ53" i="27"/>
  <c r="BQ79" i="27" s="1"/>
  <c r="AW27" i="27"/>
  <c r="BU117" i="27"/>
  <c r="BU104" i="27"/>
  <c r="BX114" i="27"/>
  <c r="BX101" i="27"/>
  <c r="V99" i="27"/>
  <c r="V112" i="27"/>
  <c r="BE88" i="26"/>
  <c r="BN62" i="26"/>
  <c r="BN88" i="26" s="1"/>
  <c r="BB87" i="26"/>
  <c r="AZ86" i="26"/>
  <c r="BP85" i="26"/>
  <c r="BP66" i="26"/>
  <c r="BY59" i="26"/>
  <c r="AX85" i="26"/>
  <c r="AX66" i="26"/>
  <c r="V77" i="26"/>
  <c r="AU75" i="26"/>
  <c r="BQ73" i="26"/>
  <c r="BQ53" i="26"/>
  <c r="AU73" i="26"/>
  <c r="BF72" i="26"/>
  <c r="BF53" i="26"/>
  <c r="BF79" i="26" s="1"/>
  <c r="BV40" i="26"/>
  <c r="BV118" i="26" s="1"/>
  <c r="BE40" i="26"/>
  <c r="BN33" i="26"/>
  <c r="BN85" i="26" s="1"/>
  <c r="BP85" i="28"/>
  <c r="BE89" i="27"/>
  <c r="BN63" i="27"/>
  <c r="BN89" i="27" s="1"/>
  <c r="BI85" i="27"/>
  <c r="BI66" i="27"/>
  <c r="BI92" i="27" s="1"/>
  <c r="BV27" i="27"/>
  <c r="BW114" i="27"/>
  <c r="BW101" i="27"/>
  <c r="BG114" i="27"/>
  <c r="BG101" i="27"/>
  <c r="BV89" i="26"/>
  <c r="BY51" i="26"/>
  <c r="BY77" i="26" s="1"/>
  <c r="BP77" i="26"/>
  <c r="BJ73" i="26"/>
  <c r="AO79" i="26"/>
  <c r="Q79" i="26"/>
  <c r="BG27" i="26"/>
  <c r="BR14" i="26"/>
  <c r="Z118" i="26"/>
  <c r="Z105" i="26"/>
  <c r="BK117" i="26"/>
  <c r="BK104" i="26"/>
  <c r="AW102" i="26"/>
  <c r="AW115" i="26"/>
  <c r="BS100" i="26"/>
  <c r="BS113" i="26"/>
  <c r="BQ113" i="26"/>
  <c r="BQ100" i="26"/>
  <c r="V112" i="26"/>
  <c r="V99" i="26"/>
  <c r="AL118" i="26"/>
  <c r="AL105" i="26"/>
  <c r="AB118" i="26"/>
  <c r="AB105" i="26"/>
  <c r="AZ86" i="25"/>
  <c r="AT85" i="25"/>
  <c r="BC59" i="25"/>
  <c r="AT66" i="25"/>
  <c r="AY73" i="25"/>
  <c r="AV40" i="25"/>
  <c r="AU27" i="25"/>
  <c r="AJ105" i="25"/>
  <c r="AJ118" i="25"/>
  <c r="N105" i="25"/>
  <c r="N118" i="25"/>
  <c r="BH104" i="25"/>
  <c r="BH117" i="25"/>
  <c r="BF103" i="25"/>
  <c r="BF116" i="25"/>
  <c r="AG116" i="25"/>
  <c r="AG103" i="25"/>
  <c r="BP115" i="25"/>
  <c r="BP102" i="25"/>
  <c r="BY11" i="25"/>
  <c r="AT102" i="25"/>
  <c r="AT115" i="25"/>
  <c r="BC11" i="25"/>
  <c r="AV114" i="25"/>
  <c r="AV101" i="25"/>
  <c r="AX100" i="25"/>
  <c r="AX113" i="25"/>
  <c r="BE99" i="25"/>
  <c r="BN8" i="25"/>
  <c r="BE112" i="25"/>
  <c r="BP111" i="25"/>
  <c r="BP98" i="25"/>
  <c r="BY7" i="25"/>
  <c r="BP14" i="25"/>
  <c r="AT98" i="25"/>
  <c r="AT111" i="25"/>
  <c r="AT14" i="25"/>
  <c r="BC7" i="25"/>
  <c r="AZ87" i="27"/>
  <c r="AR85" i="27"/>
  <c r="AR75" i="27"/>
  <c r="BC35" i="27"/>
  <c r="BV115" i="27"/>
  <c r="BV102" i="27"/>
  <c r="AV115" i="27"/>
  <c r="AV102" i="27"/>
  <c r="AG101" i="27"/>
  <c r="AG114" i="27"/>
  <c r="BL111" i="27"/>
  <c r="H118" i="27"/>
  <c r="H105" i="27"/>
  <c r="BR111" i="27"/>
  <c r="BR98" i="27"/>
  <c r="BR14" i="27"/>
  <c r="M92" i="26"/>
  <c r="V66" i="26"/>
  <c r="AP92" i="26"/>
  <c r="E92" i="26"/>
  <c r="Y79" i="26"/>
  <c r="AZ74" i="26"/>
  <c r="AD79" i="26"/>
  <c r="B79" i="26"/>
  <c r="K53" i="26"/>
  <c r="K79" i="26" s="1"/>
  <c r="BW27" i="26"/>
  <c r="N118" i="26"/>
  <c r="N105" i="26"/>
  <c r="V102" i="26"/>
  <c r="V115" i="26"/>
  <c r="BV114" i="26"/>
  <c r="BV101" i="26"/>
  <c r="BX113" i="26"/>
  <c r="BX100" i="26"/>
  <c r="AZ112" i="26"/>
  <c r="AZ99" i="26"/>
  <c r="K99" i="26"/>
  <c r="K112" i="26"/>
  <c r="BR98" i="26"/>
  <c r="AQ92" i="25"/>
  <c r="V90" i="25"/>
  <c r="BJ66" i="25"/>
  <c r="BJ85" i="25"/>
  <c r="AR85" i="25"/>
  <c r="AC79" i="25"/>
  <c r="G79" i="25"/>
  <c r="BY49" i="25"/>
  <c r="BP75" i="25"/>
  <c r="BN48" i="25"/>
  <c r="BN74" i="25" s="1"/>
  <c r="BE74" i="25"/>
  <c r="BB73" i="25"/>
  <c r="BR53" i="25"/>
  <c r="BR72" i="25"/>
  <c r="AZ53" i="25"/>
  <c r="AZ79" i="25" s="1"/>
  <c r="AZ72" i="25"/>
  <c r="BU40" i="25"/>
  <c r="AY40" i="25"/>
  <c r="BC24" i="25"/>
  <c r="BY22" i="25"/>
  <c r="BN21" i="25"/>
  <c r="BT27" i="25"/>
  <c r="BB27" i="25"/>
  <c r="BR117" i="25"/>
  <c r="BR104" i="25"/>
  <c r="AV117" i="25"/>
  <c r="AV104" i="25"/>
  <c r="AU116" i="25"/>
  <c r="AU103" i="25"/>
  <c r="BJ115" i="25"/>
  <c r="BJ102" i="25"/>
  <c r="BU114" i="25"/>
  <c r="BU101" i="25"/>
  <c r="AY114" i="25"/>
  <c r="AY101" i="25"/>
  <c r="BJ113" i="25"/>
  <c r="BJ100" i="25"/>
  <c r="BU112" i="25"/>
  <c r="BU99" i="25"/>
  <c r="AY112" i="25"/>
  <c r="AY99" i="25"/>
  <c r="BJ111" i="25"/>
  <c r="BJ14" i="25"/>
  <c r="BJ98" i="25"/>
  <c r="BJ90" i="27"/>
  <c r="BR66" i="27"/>
  <c r="BN20" i="27"/>
  <c r="BJ117" i="27"/>
  <c r="BJ104" i="27"/>
  <c r="BM115" i="27"/>
  <c r="BM102" i="27"/>
  <c r="V115" i="27"/>
  <c r="V102" i="27"/>
  <c r="BM111" i="27"/>
  <c r="BM98" i="27"/>
  <c r="BM14" i="27"/>
  <c r="Q118" i="27"/>
  <c r="Q105" i="27"/>
  <c r="V98" i="27"/>
  <c r="V111" i="27"/>
  <c r="AW85" i="26"/>
  <c r="AW66" i="26"/>
  <c r="AW92" i="26" s="1"/>
  <c r="V76" i="26"/>
  <c r="K73" i="26"/>
  <c r="AI79" i="26"/>
  <c r="AR53" i="26"/>
  <c r="BC25" i="26"/>
  <c r="BC103" i="26" s="1"/>
  <c r="V27" i="26"/>
  <c r="D118" i="26"/>
  <c r="D105" i="26"/>
  <c r="BS116" i="26"/>
  <c r="BS103" i="26"/>
  <c r="BJ102" i="26"/>
  <c r="BJ115" i="26"/>
  <c r="AW100" i="26"/>
  <c r="AW113" i="26"/>
  <c r="BH99" i="26"/>
  <c r="BH112" i="26"/>
  <c r="AG99" i="26"/>
  <c r="AG112" i="26"/>
  <c r="BK112" i="26"/>
  <c r="AR98" i="26"/>
  <c r="AR111" i="26"/>
  <c r="C118" i="26"/>
  <c r="C105" i="26"/>
  <c r="BE87" i="25"/>
  <c r="BN61" i="25"/>
  <c r="BN87" i="25" s="1"/>
  <c r="BT86" i="25"/>
  <c r="BT66" i="25"/>
  <c r="BT92" i="25" s="1"/>
  <c r="BB86" i="25"/>
  <c r="BR85" i="25"/>
  <c r="BR66" i="25"/>
  <c r="BR92" i="25" s="1"/>
  <c r="AZ85" i="25"/>
  <c r="AZ66" i="25"/>
  <c r="AW75" i="25"/>
  <c r="BS73" i="25"/>
  <c r="AW73" i="25"/>
  <c r="BH72" i="25"/>
  <c r="BH53" i="25"/>
  <c r="BH79" i="25" s="1"/>
  <c r="BC23" i="27"/>
  <c r="BM85" i="26"/>
  <c r="BC26" i="26"/>
  <c r="AT115" i="26"/>
  <c r="AT102" i="26"/>
  <c r="BC11" i="26"/>
  <c r="BK14" i="26"/>
  <c r="O92" i="25"/>
  <c r="BA88" i="25"/>
  <c r="BN60" i="25"/>
  <c r="BN86" i="25" s="1"/>
  <c r="AG85" i="25"/>
  <c r="AA79" i="25"/>
  <c r="V78" i="25"/>
  <c r="BT74" i="25"/>
  <c r="BP72" i="25"/>
  <c r="BP53" i="25"/>
  <c r="BY46" i="25"/>
  <c r="AK79" i="25"/>
  <c r="M79" i="25"/>
  <c r="V53" i="25"/>
  <c r="BY21" i="25"/>
  <c r="BP104" i="25"/>
  <c r="BY13" i="25"/>
  <c r="BP117" i="25"/>
  <c r="K104" i="25"/>
  <c r="K117" i="25"/>
  <c r="AW103" i="25"/>
  <c r="AW116" i="25"/>
  <c r="V113" i="25"/>
  <c r="V100" i="25"/>
  <c r="BF99" i="25"/>
  <c r="BF112" i="25"/>
  <c r="BT98" i="25"/>
  <c r="BT14" i="25"/>
  <c r="BT111" i="25"/>
  <c r="AV89" i="24"/>
  <c r="AZ87" i="24"/>
  <c r="AT86" i="24"/>
  <c r="BC60" i="24"/>
  <c r="AT78" i="24"/>
  <c r="BC52" i="24"/>
  <c r="BC78" i="24" s="1"/>
  <c r="AU72" i="24"/>
  <c r="AU53" i="24"/>
  <c r="BC37" i="24"/>
  <c r="BB40" i="24"/>
  <c r="BU117" i="24"/>
  <c r="BU104" i="24"/>
  <c r="AY117" i="24"/>
  <c r="AY104" i="24"/>
  <c r="BL103" i="24"/>
  <c r="BL116" i="24"/>
  <c r="BR115" i="24"/>
  <c r="BR102" i="24"/>
  <c r="AV102" i="24"/>
  <c r="AV115" i="24"/>
  <c r="BB101" i="24"/>
  <c r="BB114" i="24"/>
  <c r="BI100" i="24"/>
  <c r="BI113" i="24"/>
  <c r="BG99" i="24"/>
  <c r="BG112" i="24"/>
  <c r="BR111" i="24"/>
  <c r="BR98" i="24"/>
  <c r="BR14" i="24"/>
  <c r="AV98" i="24"/>
  <c r="AV14" i="24"/>
  <c r="AV111" i="24"/>
  <c r="AU98" i="27"/>
  <c r="AR85" i="26"/>
  <c r="AV77" i="26"/>
  <c r="BY35" i="26"/>
  <c r="BU27" i="26"/>
  <c r="V117" i="26"/>
  <c r="V104" i="26"/>
  <c r="K117" i="26"/>
  <c r="K104" i="26"/>
  <c r="BG14" i="26"/>
  <c r="V88" i="25"/>
  <c r="AG87" i="25"/>
  <c r="BP74" i="25"/>
  <c r="BH73" i="25"/>
  <c r="AT72" i="25"/>
  <c r="AT53" i="25"/>
  <c r="BC46" i="25"/>
  <c r="BC72" i="25" s="1"/>
  <c r="B79" i="25"/>
  <c r="K53" i="25"/>
  <c r="K79" i="25" s="1"/>
  <c r="BY37" i="25"/>
  <c r="BW27" i="25"/>
  <c r="AG27" i="25"/>
  <c r="AX101" i="25"/>
  <c r="AX114" i="25"/>
  <c r="BR100" i="25"/>
  <c r="BR113" i="25"/>
  <c r="V99" i="25"/>
  <c r="V112" i="25"/>
  <c r="BY65" i="24"/>
  <c r="BP91" i="24"/>
  <c r="BB86" i="27"/>
  <c r="BT86" i="27"/>
  <c r="V78" i="27"/>
  <c r="BL53" i="27"/>
  <c r="BL79" i="27" s="1"/>
  <c r="AR99" i="27"/>
  <c r="AR112" i="27"/>
  <c r="B105" i="27"/>
  <c r="BF87" i="26"/>
  <c r="BN61" i="26"/>
  <c r="BN87" i="26" s="1"/>
  <c r="C79" i="26"/>
  <c r="BI75" i="26"/>
  <c r="AZ72" i="26"/>
  <c r="AZ53" i="26"/>
  <c r="AZ79" i="26" s="1"/>
  <c r="BR72" i="26"/>
  <c r="BR53" i="26"/>
  <c r="AU40" i="26"/>
  <c r="BN26" i="26"/>
  <c r="BG66" i="25"/>
  <c r="V91" i="25"/>
  <c r="BR90" i="25"/>
  <c r="BS87" i="25"/>
  <c r="AE92" i="25"/>
  <c r="K74" i="25"/>
  <c r="AI79" i="25"/>
  <c r="AR53" i="25"/>
  <c r="AR79" i="25" s="1"/>
  <c r="BY23" i="25"/>
  <c r="AV27" i="25"/>
  <c r="AX104" i="25"/>
  <c r="AX117" i="25"/>
  <c r="AR103" i="25"/>
  <c r="AR116" i="25"/>
  <c r="V115" i="25"/>
  <c r="V102" i="25"/>
  <c r="AW101" i="25"/>
  <c r="AW114" i="25"/>
  <c r="AG100" i="25"/>
  <c r="AG113" i="25"/>
  <c r="BP100" i="25"/>
  <c r="BP113" i="25"/>
  <c r="BY9" i="25"/>
  <c r="Q118" i="25"/>
  <c r="Q105" i="25"/>
  <c r="V14" i="25"/>
  <c r="M105" i="25"/>
  <c r="M118" i="25"/>
  <c r="AT89" i="24"/>
  <c r="BC63" i="24"/>
  <c r="BC89" i="24" s="1"/>
  <c r="BV86" i="24"/>
  <c r="BV66" i="24"/>
  <c r="BV92" i="24" s="1"/>
  <c r="BE86" i="24"/>
  <c r="BE66" i="24"/>
  <c r="BN60" i="24"/>
  <c r="BN86" i="24" s="1"/>
  <c r="BT85" i="24"/>
  <c r="BT66" i="24"/>
  <c r="BT92" i="24" s="1"/>
  <c r="BB85" i="24"/>
  <c r="BB66" i="24"/>
  <c r="BB92" i="24" s="1"/>
  <c r="AV78" i="24"/>
  <c r="BE77" i="24"/>
  <c r="BN51" i="24"/>
  <c r="BA76" i="24"/>
  <c r="BA74" i="24"/>
  <c r="BL73" i="24"/>
  <c r="BL53" i="24"/>
  <c r="BL79" i="24" s="1"/>
  <c r="BW72" i="24"/>
  <c r="BW53" i="24"/>
  <c r="BW79" i="24" s="1"/>
  <c r="BA72" i="24"/>
  <c r="BA53" i="24"/>
  <c r="AV40" i="24"/>
  <c r="AU27" i="24"/>
  <c r="BJ116" i="24"/>
  <c r="BJ103" i="24"/>
  <c r="BK102" i="24"/>
  <c r="BK115" i="24"/>
  <c r="AT102" i="24"/>
  <c r="AT115" i="24"/>
  <c r="BC11" i="24"/>
  <c r="BI101" i="24"/>
  <c r="BI114" i="24"/>
  <c r="BX100" i="24"/>
  <c r="BX113" i="24"/>
  <c r="BG100" i="24"/>
  <c r="BG113" i="24"/>
  <c r="BV99" i="24"/>
  <c r="BV112" i="24"/>
  <c r="BV14" i="24"/>
  <c r="BE99" i="24"/>
  <c r="BE112" i="24"/>
  <c r="BN8" i="24"/>
  <c r="BT98" i="24"/>
  <c r="BT111" i="24"/>
  <c r="BT14" i="24"/>
  <c r="BB98" i="24"/>
  <c r="BB111" i="24"/>
  <c r="BB14" i="24"/>
  <c r="BC51" i="26"/>
  <c r="BC77" i="26" s="1"/>
  <c r="BH85" i="25"/>
  <c r="BH66" i="25"/>
  <c r="BH92" i="25" s="1"/>
  <c r="P92" i="25"/>
  <c r="BU85" i="25"/>
  <c r="BU66" i="25"/>
  <c r="BQ85" i="25"/>
  <c r="BQ66" i="25"/>
  <c r="BY59" i="25"/>
  <c r="AB79" i="25"/>
  <c r="BE40" i="25"/>
  <c r="AX103" i="25"/>
  <c r="AX116" i="25"/>
  <c r="BL102" i="25"/>
  <c r="BL115" i="25"/>
  <c r="AY102" i="25"/>
  <c r="AY115" i="25"/>
  <c r="BQ102" i="25"/>
  <c r="BQ115" i="25"/>
  <c r="V101" i="25"/>
  <c r="V114" i="25"/>
  <c r="BF101" i="25"/>
  <c r="BF114" i="25"/>
  <c r="BP99" i="25"/>
  <c r="X105" i="25"/>
  <c r="AR66" i="24"/>
  <c r="AR92" i="24" s="1"/>
  <c r="BA86" i="24"/>
  <c r="BN47" i="24"/>
  <c r="BN73" i="24" s="1"/>
  <c r="BE73" i="24"/>
  <c r="AT53" i="24"/>
  <c r="BC46" i="24"/>
  <c r="AT72" i="24"/>
  <c r="AO105" i="24"/>
  <c r="AO118" i="24"/>
  <c r="F105" i="24"/>
  <c r="F118" i="24"/>
  <c r="AR116" i="24"/>
  <c r="AR103" i="24"/>
  <c r="BU115" i="24"/>
  <c r="BU102" i="24"/>
  <c r="BJ114" i="24"/>
  <c r="BJ101" i="24"/>
  <c r="BQ113" i="24"/>
  <c r="BQ100" i="24"/>
  <c r="AW112" i="24"/>
  <c r="AW99" i="24"/>
  <c r="BL111" i="24"/>
  <c r="BL14" i="24"/>
  <c r="BL98" i="24"/>
  <c r="BC65" i="23"/>
  <c r="AT91" i="23"/>
  <c r="AU66" i="23"/>
  <c r="AU92" i="23" s="1"/>
  <c r="AU85" i="23"/>
  <c r="BC50" i="23"/>
  <c r="AT76" i="23"/>
  <c r="AX74" i="23"/>
  <c r="BB53" i="23"/>
  <c r="BB72" i="23"/>
  <c r="AV27" i="23"/>
  <c r="AB118" i="23"/>
  <c r="AB105" i="23"/>
  <c r="J118" i="23"/>
  <c r="J105" i="23"/>
  <c r="BE117" i="23"/>
  <c r="BN13" i="23"/>
  <c r="BE104" i="23"/>
  <c r="BQ116" i="23"/>
  <c r="BQ103" i="23"/>
  <c r="BQ115" i="23"/>
  <c r="BQ102" i="23"/>
  <c r="AU115" i="23"/>
  <c r="AU102" i="23"/>
  <c r="BS114" i="23"/>
  <c r="BS101" i="23"/>
  <c r="AW114" i="23"/>
  <c r="AW101" i="23"/>
  <c r="BQ113" i="23"/>
  <c r="BQ100" i="23"/>
  <c r="AU113" i="23"/>
  <c r="AU100" i="23"/>
  <c r="BS112" i="23"/>
  <c r="BS99" i="23"/>
  <c r="AW112" i="23"/>
  <c r="AW99" i="23"/>
  <c r="BQ111" i="23"/>
  <c r="BQ14" i="23"/>
  <c r="BQ98" i="23"/>
  <c r="AU111" i="23"/>
  <c r="AU98" i="23"/>
  <c r="AU14" i="23"/>
  <c r="AU27" i="23"/>
  <c r="AE105" i="23"/>
  <c r="BJ116" i="23"/>
  <c r="BJ103" i="23"/>
  <c r="BX102" i="23"/>
  <c r="BX115" i="23"/>
  <c r="BG102" i="23"/>
  <c r="BG115" i="23"/>
  <c r="AZ114" i="23"/>
  <c r="AZ101" i="23"/>
  <c r="BP113" i="23"/>
  <c r="BP100" i="23"/>
  <c r="BY9" i="23"/>
  <c r="BM112" i="23"/>
  <c r="BM99" i="23"/>
  <c r="BT111" i="23"/>
  <c r="BT98" i="23"/>
  <c r="BT14" i="23"/>
  <c r="BB111" i="23"/>
  <c r="BB98" i="23"/>
  <c r="BB14" i="23"/>
  <c r="BG40" i="25"/>
  <c r="BG118" i="25" s="1"/>
  <c r="BA112" i="25"/>
  <c r="BS85" i="24"/>
  <c r="BS66" i="24"/>
  <c r="BQ53" i="24"/>
  <c r="AX73" i="24"/>
  <c r="BY39" i="24"/>
  <c r="BK117" i="24"/>
  <c r="BK104" i="24"/>
  <c r="K74" i="23"/>
  <c r="G118" i="23"/>
  <c r="G105" i="23"/>
  <c r="BR102" i="23"/>
  <c r="BR115" i="23"/>
  <c r="AZ102" i="23"/>
  <c r="AZ115" i="23"/>
  <c r="BV53" i="26"/>
  <c r="BV79" i="26" s="1"/>
  <c r="V100" i="26"/>
  <c r="V113" i="26"/>
  <c r="AB92" i="25"/>
  <c r="AT76" i="25"/>
  <c r="BC50" i="25"/>
  <c r="BC76" i="25" s="1"/>
  <c r="AX76" i="25"/>
  <c r="K76" i="25"/>
  <c r="BR73" i="25"/>
  <c r="BA27" i="25"/>
  <c r="BQ104" i="25"/>
  <c r="BQ117" i="25"/>
  <c r="BT116" i="25"/>
  <c r="BT103" i="25"/>
  <c r="BP116" i="25"/>
  <c r="BY12" i="25"/>
  <c r="BP103" i="25"/>
  <c r="BE102" i="25"/>
  <c r="BE115" i="25"/>
  <c r="BN11" i="25"/>
  <c r="BV98" i="25"/>
  <c r="BV111" i="25"/>
  <c r="BV14" i="25"/>
  <c r="AV98" i="25"/>
  <c r="AV111" i="25"/>
  <c r="AV14" i="25"/>
  <c r="BL98" i="25"/>
  <c r="BL111" i="25"/>
  <c r="BL14" i="25"/>
  <c r="BH98" i="25"/>
  <c r="BH111" i="25"/>
  <c r="BH14" i="25"/>
  <c r="BU98" i="25"/>
  <c r="BU111" i="25"/>
  <c r="BU14" i="25"/>
  <c r="AG66" i="24"/>
  <c r="AL92" i="24"/>
  <c r="T92" i="24"/>
  <c r="C92" i="24"/>
  <c r="AT73" i="24"/>
  <c r="BC47" i="24"/>
  <c r="BI72" i="24"/>
  <c r="BI53" i="24"/>
  <c r="BI79" i="24" s="1"/>
  <c r="AI79" i="24"/>
  <c r="AR53" i="24"/>
  <c r="AG40" i="24"/>
  <c r="BC22" i="24"/>
  <c r="BP27" i="24"/>
  <c r="BY20" i="24"/>
  <c r="BI116" i="24"/>
  <c r="BI103" i="24"/>
  <c r="AR102" i="24"/>
  <c r="AR115" i="24"/>
  <c r="BW100" i="24"/>
  <c r="BW113" i="24"/>
  <c r="AG113" i="24"/>
  <c r="AG100" i="24"/>
  <c r="BU112" i="24"/>
  <c r="BJ98" i="24"/>
  <c r="BJ111" i="24"/>
  <c r="BJ14" i="24"/>
  <c r="AA118" i="24"/>
  <c r="AA105" i="24"/>
  <c r="R118" i="24"/>
  <c r="R105" i="24"/>
  <c r="AW91" i="23"/>
  <c r="BC63" i="23"/>
  <c r="AT89" i="23"/>
  <c r="BY61" i="23"/>
  <c r="BY87" i="23" s="1"/>
  <c r="BP87" i="23"/>
  <c r="BN60" i="23"/>
  <c r="BN86" i="23" s="1"/>
  <c r="BE86" i="23"/>
  <c r="BT66" i="23"/>
  <c r="BT85" i="23"/>
  <c r="BB66" i="23"/>
  <c r="BB92" i="23" s="1"/>
  <c r="BB85" i="23"/>
  <c r="AR53" i="23"/>
  <c r="AI79" i="23"/>
  <c r="BE77" i="23"/>
  <c r="BN51" i="23"/>
  <c r="AU73" i="23"/>
  <c r="BJ53" i="23"/>
  <c r="BJ79" i="23" s="1"/>
  <c r="BJ72" i="23"/>
  <c r="AJ118" i="23"/>
  <c r="AJ105" i="23"/>
  <c r="AW117" i="23"/>
  <c r="AW104" i="23"/>
  <c r="BV101" i="23"/>
  <c r="BV114" i="23"/>
  <c r="BK100" i="23"/>
  <c r="BK113" i="23"/>
  <c r="BI99" i="23"/>
  <c r="BI112" i="23"/>
  <c r="BB111" i="26"/>
  <c r="BB98" i="26"/>
  <c r="BB14" i="26"/>
  <c r="AG77" i="25"/>
  <c r="BC51" i="25"/>
  <c r="BE76" i="24"/>
  <c r="BN50" i="24"/>
  <c r="BN76" i="24" s="1"/>
  <c r="AW14" i="24"/>
  <c r="T118" i="24"/>
  <c r="T105" i="24"/>
  <c r="BV85" i="23"/>
  <c r="BV66" i="23"/>
  <c r="BV92" i="23" s="1"/>
  <c r="AV85" i="23"/>
  <c r="AV66" i="23"/>
  <c r="BF75" i="23"/>
  <c r="BH72" i="23"/>
  <c r="BH53" i="23"/>
  <c r="BH79" i="23" s="1"/>
  <c r="BA27" i="23"/>
  <c r="AT103" i="23"/>
  <c r="BC12" i="23"/>
  <c r="AT116" i="23"/>
  <c r="BG114" i="23"/>
  <c r="BG101" i="23"/>
  <c r="AZ111" i="23"/>
  <c r="AZ98" i="23"/>
  <c r="AZ14" i="23"/>
  <c r="BL101" i="26"/>
  <c r="BL114" i="26"/>
  <c r="AY101" i="26"/>
  <c r="AY114" i="26"/>
  <c r="BQ101" i="26"/>
  <c r="BQ114" i="26"/>
  <c r="BN62" i="25"/>
  <c r="BN88" i="25" s="1"/>
  <c r="BF27" i="25"/>
  <c r="J118" i="25"/>
  <c r="J105" i="25"/>
  <c r="BT99" i="25"/>
  <c r="BT112" i="25"/>
  <c r="B118" i="25"/>
  <c r="B105" i="25"/>
  <c r="K14" i="25"/>
  <c r="BM98" i="25"/>
  <c r="BM111" i="25"/>
  <c r="BM14" i="25"/>
  <c r="AM105" i="25"/>
  <c r="AM118" i="25"/>
  <c r="AR111" i="25"/>
  <c r="AR98" i="25"/>
  <c r="BF86" i="24"/>
  <c r="BU66" i="24"/>
  <c r="BU92" i="24" s="1"/>
  <c r="BU85" i="24"/>
  <c r="BY52" i="24"/>
  <c r="BY78" i="24" s="1"/>
  <c r="BP77" i="24"/>
  <c r="BY51" i="24"/>
  <c r="BY50" i="24"/>
  <c r="BY76" i="24" s="1"/>
  <c r="BP76" i="24"/>
  <c r="K74" i="24"/>
  <c r="AR73" i="24"/>
  <c r="AB79" i="24"/>
  <c r="BN40" i="24"/>
  <c r="BC25" i="24"/>
  <c r="BC23" i="24"/>
  <c r="BY21" i="24"/>
  <c r="BE27" i="24"/>
  <c r="BN27" i="24" s="1"/>
  <c r="BN20" i="24"/>
  <c r="S118" i="24"/>
  <c r="S105" i="24"/>
  <c r="BE117" i="24"/>
  <c r="BN13" i="24"/>
  <c r="BE104" i="24"/>
  <c r="AW116" i="24"/>
  <c r="AW103" i="24"/>
  <c r="BQ115" i="24"/>
  <c r="BQ102" i="24"/>
  <c r="AG101" i="24"/>
  <c r="AG114" i="24"/>
  <c r="BS112" i="24"/>
  <c r="BS99" i="24"/>
  <c r="BI98" i="24"/>
  <c r="M92" i="23"/>
  <c r="V66" i="23"/>
  <c r="V92" i="23" s="1"/>
  <c r="AV91" i="23"/>
  <c r="BE90" i="23"/>
  <c r="BN64" i="23"/>
  <c r="BN90" i="23" s="1"/>
  <c r="BA89" i="23"/>
  <c r="AY88" i="23"/>
  <c r="BA87" i="23"/>
  <c r="AY86" i="23"/>
  <c r="BW85" i="23"/>
  <c r="BW66" i="23"/>
  <c r="BW92" i="23" s="1"/>
  <c r="BA85" i="23"/>
  <c r="BA66" i="23"/>
  <c r="AY78" i="23"/>
  <c r="K77" i="23"/>
  <c r="BE74" i="23"/>
  <c r="BN48" i="23"/>
  <c r="BB73" i="23"/>
  <c r="BR72" i="23"/>
  <c r="BR53" i="23"/>
  <c r="AZ72" i="23"/>
  <c r="AZ53" i="23"/>
  <c r="AZ79" i="23" s="1"/>
  <c r="K40" i="23"/>
  <c r="AT27" i="23"/>
  <c r="BC20" i="23"/>
  <c r="AD105" i="23"/>
  <c r="AD118" i="23"/>
  <c r="V14" i="23"/>
  <c r="M105" i="23"/>
  <c r="M118" i="23"/>
  <c r="BR117" i="23"/>
  <c r="BR104" i="23"/>
  <c r="AV117" i="23"/>
  <c r="AV104" i="23"/>
  <c r="BE116" i="23"/>
  <c r="BE103" i="23"/>
  <c r="BN12" i="23"/>
  <c r="BW115" i="23"/>
  <c r="BW102" i="23"/>
  <c r="BA115" i="23"/>
  <c r="BA102" i="23"/>
  <c r="BU114" i="23"/>
  <c r="BU101" i="23"/>
  <c r="AY114" i="23"/>
  <c r="AY101" i="23"/>
  <c r="BW113" i="23"/>
  <c r="BW100" i="23"/>
  <c r="BA113" i="23"/>
  <c r="BA100" i="23"/>
  <c r="BU112" i="23"/>
  <c r="BU99" i="23"/>
  <c r="AY112" i="23"/>
  <c r="AY99" i="23"/>
  <c r="BW111" i="23"/>
  <c r="BW14" i="23"/>
  <c r="BW98" i="23"/>
  <c r="BA111" i="23"/>
  <c r="BA98" i="23"/>
  <c r="BA14" i="23"/>
  <c r="BY63" i="29"/>
  <c r="BY89" i="29" s="1"/>
  <c r="BY50" i="27"/>
  <c r="BY76" i="27" s="1"/>
  <c r="BB75" i="26"/>
  <c r="BT75" i="26"/>
  <c r="K111" i="26"/>
  <c r="K98" i="26"/>
  <c r="BA89" i="24"/>
  <c r="AR85" i="24"/>
  <c r="R92" i="24"/>
  <c r="BV76" i="24"/>
  <c r="BX73" i="24"/>
  <c r="K40" i="24"/>
  <c r="K92" i="24" s="1"/>
  <c r="BC24" i="24"/>
  <c r="BS100" i="24"/>
  <c r="BS113" i="24"/>
  <c r="AC118" i="24"/>
  <c r="AC105" i="24"/>
  <c r="AT88" i="23"/>
  <c r="BC62" i="23"/>
  <c r="BI85" i="23"/>
  <c r="BI66" i="23"/>
  <c r="BI92" i="23" s="1"/>
  <c r="BN52" i="23"/>
  <c r="BN78" i="23" s="1"/>
  <c r="BE78" i="23"/>
  <c r="AU76" i="23"/>
  <c r="K72" i="23"/>
  <c r="AU104" i="23"/>
  <c r="AU117" i="23"/>
  <c r="AX103" i="23"/>
  <c r="AX116" i="23"/>
  <c r="AV102" i="23"/>
  <c r="AV115" i="23"/>
  <c r="BM113" i="23"/>
  <c r="BM100" i="23"/>
  <c r="BR111" i="23"/>
  <c r="BR98" i="23"/>
  <c r="BR14" i="23"/>
  <c r="BR114" i="25"/>
  <c r="BX72" i="24"/>
  <c r="BQ66" i="23"/>
  <c r="BQ92" i="23" s="1"/>
  <c r="BK53" i="23"/>
  <c r="BK79" i="23" s="1"/>
  <c r="AW90" i="23"/>
  <c r="BN49" i="23"/>
  <c r="BN75" i="23" s="1"/>
  <c r="BF66" i="24"/>
  <c r="BF92" i="24" s="1"/>
  <c r="BM72" i="24"/>
  <c r="BX53" i="23"/>
  <c r="BX79" i="23" s="1"/>
  <c r="BF27" i="23"/>
  <c r="BN27" i="23" s="1"/>
  <c r="AG78" i="23"/>
  <c r="BC49" i="24"/>
  <c r="BC75" i="24" s="1"/>
  <c r="BY36" i="24"/>
  <c r="AU72" i="23"/>
  <c r="AG66" i="23"/>
  <c r="AG92" i="23" s="1"/>
  <c r="AG112" i="29"/>
  <c r="AG99" i="29"/>
  <c r="BV116" i="29"/>
  <c r="BV103" i="29"/>
  <c r="AU66" i="28"/>
  <c r="AU92" i="28" s="1"/>
  <c r="AU85" i="28"/>
  <c r="BB85" i="29"/>
  <c r="BP117" i="28"/>
  <c r="BP104" i="28"/>
  <c r="BY13" i="28"/>
  <c r="BG103" i="28"/>
  <c r="BG116" i="28"/>
  <c r="BA114" i="28"/>
  <c r="BA101" i="28"/>
  <c r="BU100" i="28"/>
  <c r="BU113" i="28"/>
  <c r="BW99" i="28"/>
  <c r="BW112" i="28"/>
  <c r="G118" i="29"/>
  <c r="G105" i="29"/>
  <c r="BA72" i="28"/>
  <c r="BA53" i="28"/>
  <c r="BA79" i="28" s="1"/>
  <c r="AJ118" i="28"/>
  <c r="AJ105" i="28"/>
  <c r="AZ116" i="28"/>
  <c r="AZ103" i="28"/>
  <c r="AT115" i="28"/>
  <c r="AT102" i="28"/>
  <c r="BC11" i="28"/>
  <c r="BX100" i="28"/>
  <c r="BX113" i="28"/>
  <c r="BE99" i="28"/>
  <c r="BE112" i="28"/>
  <c r="BN8" i="28"/>
  <c r="BT98" i="28"/>
  <c r="BT111" i="28"/>
  <c r="BT14" i="28"/>
  <c r="BT66" i="29"/>
  <c r="BT92" i="29" s="1"/>
  <c r="BB114" i="29"/>
  <c r="BB101" i="29"/>
  <c r="BK112" i="29"/>
  <c r="BK99" i="29"/>
  <c r="BP27" i="28"/>
  <c r="BY20" i="28"/>
  <c r="BQ114" i="28"/>
  <c r="BQ101" i="28"/>
  <c r="BL99" i="28"/>
  <c r="BL112" i="28"/>
  <c r="AY88" i="28"/>
  <c r="BS116" i="28"/>
  <c r="BS103" i="28"/>
  <c r="BB114" i="28"/>
  <c r="BB101" i="28"/>
  <c r="AX114" i="28"/>
  <c r="AX101" i="28"/>
  <c r="AI118" i="28"/>
  <c r="AI105" i="28"/>
  <c r="AR14" i="28"/>
  <c r="BG112" i="28"/>
  <c r="BG99" i="28"/>
  <c r="AU53" i="28"/>
  <c r="AU79" i="28" s="1"/>
  <c r="AU72" i="28"/>
  <c r="BY91" i="27"/>
  <c r="BX112" i="28"/>
  <c r="BX99" i="28"/>
  <c r="N118" i="27"/>
  <c r="N105" i="27"/>
  <c r="BR114" i="27"/>
  <c r="BR101" i="27"/>
  <c r="AX100" i="27"/>
  <c r="AX113" i="27"/>
  <c r="BM99" i="27"/>
  <c r="BM112" i="27"/>
  <c r="BK98" i="27"/>
  <c r="BK111" i="27"/>
  <c r="BK14" i="27"/>
  <c r="BN52" i="28"/>
  <c r="BN78" i="28" s="1"/>
  <c r="K116" i="28"/>
  <c r="K103" i="28"/>
  <c r="BM111" i="28"/>
  <c r="BM98" i="28"/>
  <c r="BM14" i="28"/>
  <c r="BA85" i="27"/>
  <c r="BA66" i="27"/>
  <c r="AT73" i="27"/>
  <c r="BC47" i="27"/>
  <c r="BR72" i="27"/>
  <c r="BR53" i="27"/>
  <c r="BR79" i="27" s="1"/>
  <c r="BG117" i="27"/>
  <c r="BG104" i="27"/>
  <c r="BS115" i="27"/>
  <c r="BS102" i="27"/>
  <c r="BQ114" i="27"/>
  <c r="BQ101" i="27"/>
  <c r="BQ99" i="27"/>
  <c r="BQ112" i="27"/>
  <c r="C118" i="27"/>
  <c r="C105" i="27"/>
  <c r="BH116" i="27"/>
  <c r="BH103" i="27"/>
  <c r="BT114" i="27"/>
  <c r="BT101" i="27"/>
  <c r="K98" i="27"/>
  <c r="K111" i="27"/>
  <c r="AY72" i="26"/>
  <c r="AY53" i="26"/>
  <c r="AY79" i="26" s="1"/>
  <c r="BU117" i="26"/>
  <c r="BU104" i="26"/>
  <c r="AT114" i="26"/>
  <c r="AT101" i="26"/>
  <c r="BC10" i="26"/>
  <c r="BE111" i="26"/>
  <c r="BE98" i="26"/>
  <c r="BN7" i="26"/>
  <c r="BE14" i="26"/>
  <c r="AB118" i="27"/>
  <c r="AB105" i="27"/>
  <c r="BQ103" i="27"/>
  <c r="BQ116" i="27"/>
  <c r="V100" i="27"/>
  <c r="V113" i="27"/>
  <c r="BX53" i="26"/>
  <c r="BX79" i="26" s="1"/>
  <c r="BX72" i="26"/>
  <c r="AT117" i="26"/>
  <c r="AT104" i="26"/>
  <c r="BC13" i="26"/>
  <c r="BU115" i="26"/>
  <c r="BU102" i="26"/>
  <c r="AU113" i="26"/>
  <c r="AU100" i="26"/>
  <c r="J79" i="27"/>
  <c r="V75" i="27"/>
  <c r="P118" i="27"/>
  <c r="P105" i="27"/>
  <c r="AX114" i="27"/>
  <c r="AX101" i="27"/>
  <c r="BI113" i="27"/>
  <c r="BI100" i="27"/>
  <c r="BK112" i="27"/>
  <c r="BK99" i="27"/>
  <c r="BP89" i="26"/>
  <c r="BY63" i="26"/>
  <c r="BY89" i="26" s="1"/>
  <c r="AT87" i="26"/>
  <c r="BC61" i="26"/>
  <c r="BC87" i="26" s="1"/>
  <c r="BX85" i="26"/>
  <c r="BX66" i="26"/>
  <c r="BG85" i="26"/>
  <c r="BG66" i="26"/>
  <c r="BG92" i="26" s="1"/>
  <c r="BT40" i="26"/>
  <c r="BK114" i="27"/>
  <c r="BK101" i="27"/>
  <c r="BW116" i="26"/>
  <c r="BW103" i="26"/>
  <c r="BW102" i="26"/>
  <c r="BW115" i="26"/>
  <c r="BE113" i="26"/>
  <c r="BP89" i="25"/>
  <c r="BY63" i="25"/>
  <c r="BA72" i="25"/>
  <c r="BA53" i="25"/>
  <c r="BA79" i="25" s="1"/>
  <c r="E105" i="25"/>
  <c r="E118" i="25"/>
  <c r="BG100" i="25"/>
  <c r="BG113" i="25"/>
  <c r="BB98" i="25"/>
  <c r="BB14" i="25"/>
  <c r="BB111" i="25"/>
  <c r="AU72" i="27"/>
  <c r="Y118" i="27"/>
  <c r="Y105" i="27"/>
  <c r="D118" i="27"/>
  <c r="D105" i="27"/>
  <c r="AN118" i="26"/>
  <c r="AN105" i="26"/>
  <c r="BV98" i="26"/>
  <c r="BW66" i="25"/>
  <c r="BW85" i="25"/>
  <c r="BA66" i="25"/>
  <c r="BA85" i="25"/>
  <c r="BA115" i="25"/>
  <c r="BA102" i="25"/>
  <c r="BL114" i="25"/>
  <c r="BL101" i="25"/>
  <c r="BW113" i="25"/>
  <c r="BW100" i="25"/>
  <c r="BL112" i="25"/>
  <c r="BL99" i="25"/>
  <c r="BW111" i="25"/>
  <c r="BW14" i="25"/>
  <c r="BW98" i="25"/>
  <c r="BE102" i="27"/>
  <c r="BN11" i="27"/>
  <c r="BE115" i="27"/>
  <c r="R92" i="26"/>
  <c r="V116" i="26"/>
  <c r="V103" i="26"/>
  <c r="AT86" i="25"/>
  <c r="BC60" i="25"/>
  <c r="BC86" i="25" s="1"/>
  <c r="BY23" i="27"/>
  <c r="BE79" i="26"/>
  <c r="BB115" i="26"/>
  <c r="BB102" i="26"/>
  <c r="AM118" i="26"/>
  <c r="AM105" i="26"/>
  <c r="AX91" i="25"/>
  <c r="BN64" i="25"/>
  <c r="AT104" i="25"/>
  <c r="BC13" i="25"/>
  <c r="AT117" i="25"/>
  <c r="AG112" i="25"/>
  <c r="AG99" i="25"/>
  <c r="BA27" i="24"/>
  <c r="AX116" i="24"/>
  <c r="AX103" i="24"/>
  <c r="BE102" i="24"/>
  <c r="BN11" i="24"/>
  <c r="BE115" i="24"/>
  <c r="AV113" i="24"/>
  <c r="AV100" i="24"/>
  <c r="V117" i="25"/>
  <c r="V104" i="25"/>
  <c r="BC65" i="24"/>
  <c r="AT91" i="24"/>
  <c r="BP86" i="27"/>
  <c r="BY60" i="27"/>
  <c r="BY86" i="27" s="1"/>
  <c r="BQ40" i="26"/>
  <c r="BY33" i="26"/>
  <c r="BU89" i="25"/>
  <c r="AG104" i="25"/>
  <c r="AG117" i="25"/>
  <c r="BP87" i="24"/>
  <c r="BY61" i="24"/>
  <c r="BY87" i="24" s="1"/>
  <c r="BM86" i="24"/>
  <c r="BM66" i="24"/>
  <c r="BM92" i="24" s="1"/>
  <c r="BK85" i="24"/>
  <c r="BK66" i="24"/>
  <c r="BK92" i="24" s="1"/>
  <c r="AT85" i="24"/>
  <c r="AT66" i="24"/>
  <c r="BC59" i="24"/>
  <c r="BC85" i="24" s="1"/>
  <c r="BC34" i="24"/>
  <c r="BH117" i="24"/>
  <c r="BH104" i="24"/>
  <c r="AZ103" i="24"/>
  <c r="AZ116" i="24"/>
  <c r="BB102" i="24"/>
  <c r="BB115" i="24"/>
  <c r="AX100" i="24"/>
  <c r="AX113" i="24"/>
  <c r="AV99" i="24"/>
  <c r="AV112" i="24"/>
  <c r="K85" i="25"/>
  <c r="BA101" i="25"/>
  <c r="BA114" i="25"/>
  <c r="BY8" i="25"/>
  <c r="BH66" i="24"/>
  <c r="BH92" i="24" s="1"/>
  <c r="BH85" i="24"/>
  <c r="BC50" i="24"/>
  <c r="BC76" i="24" s="1"/>
  <c r="AT76" i="24"/>
  <c r="BY48" i="24"/>
  <c r="BY74" i="24" s="1"/>
  <c r="BP74" i="24"/>
  <c r="BK53" i="24"/>
  <c r="BK79" i="24" s="1"/>
  <c r="BK72" i="24"/>
  <c r="BC21" i="24"/>
  <c r="AU115" i="24"/>
  <c r="AU102" i="24"/>
  <c r="AK118" i="23"/>
  <c r="AK105" i="23"/>
  <c r="BC13" i="23"/>
  <c r="AT104" i="23"/>
  <c r="AT117" i="23"/>
  <c r="BH115" i="23"/>
  <c r="BH102" i="23"/>
  <c r="V114" i="23"/>
  <c r="V101" i="23"/>
  <c r="K113" i="23"/>
  <c r="K100" i="23"/>
  <c r="BF112" i="23"/>
  <c r="BF99" i="23"/>
  <c r="N118" i="23"/>
  <c r="N105" i="23"/>
  <c r="BT103" i="23"/>
  <c r="BT116" i="23"/>
  <c r="AX102" i="23"/>
  <c r="AX115" i="23"/>
  <c r="BB100" i="23"/>
  <c r="BB113" i="23"/>
  <c r="BK111" i="23"/>
  <c r="BK98" i="23"/>
  <c r="BK14" i="23"/>
  <c r="AC118" i="23"/>
  <c r="AC105" i="23"/>
  <c r="BB112" i="23"/>
  <c r="BB99" i="23"/>
  <c r="AR75" i="25"/>
  <c r="BL116" i="25"/>
  <c r="BL103" i="25"/>
  <c r="BQ78" i="24"/>
  <c r="S79" i="24"/>
  <c r="M118" i="24"/>
  <c r="M105" i="24"/>
  <c r="V14" i="24"/>
  <c r="V116" i="24"/>
  <c r="V103" i="24"/>
  <c r="AJ118" i="24"/>
  <c r="AJ105" i="24"/>
  <c r="BY64" i="23"/>
  <c r="BP90" i="23"/>
  <c r="BK66" i="23"/>
  <c r="BK85" i="23"/>
  <c r="AT66" i="23"/>
  <c r="BC59" i="23"/>
  <c r="AT85" i="23"/>
  <c r="BW53" i="23"/>
  <c r="BW79" i="23" s="1"/>
  <c r="BW72" i="23"/>
  <c r="AV103" i="23"/>
  <c r="AV116" i="23"/>
  <c r="BM101" i="23"/>
  <c r="BM114" i="23"/>
  <c r="AX98" i="23"/>
  <c r="AX14" i="23"/>
  <c r="AX111" i="23"/>
  <c r="BN47" i="25"/>
  <c r="M79" i="24"/>
  <c r="V53" i="24"/>
  <c r="BE87" i="23"/>
  <c r="BN61" i="23"/>
  <c r="BN87" i="23" s="1"/>
  <c r="B79" i="23"/>
  <c r="K53" i="23"/>
  <c r="BI100" i="23"/>
  <c r="BI113" i="23"/>
  <c r="AX99" i="25"/>
  <c r="AX112" i="25"/>
  <c r="AX53" i="24"/>
  <c r="AX79" i="24" s="1"/>
  <c r="AX72" i="24"/>
  <c r="V27" i="24"/>
  <c r="BL113" i="24"/>
  <c r="BL100" i="24"/>
  <c r="AY111" i="24"/>
  <c r="AY14" i="24"/>
  <c r="AY98" i="24"/>
  <c r="AT73" i="23"/>
  <c r="BC47" i="23"/>
  <c r="BC73" i="23" s="1"/>
  <c r="BC39" i="23"/>
  <c r="AM118" i="23"/>
  <c r="AM105" i="23"/>
  <c r="BG104" i="23"/>
  <c r="BG117" i="23"/>
  <c r="BJ115" i="23"/>
  <c r="BJ102" i="23"/>
  <c r="AG114" i="23"/>
  <c r="AG101" i="23"/>
  <c r="BJ113" i="23"/>
  <c r="BJ100" i="23"/>
  <c r="BL112" i="23"/>
  <c r="BL99" i="23"/>
  <c r="BJ111" i="23"/>
  <c r="BJ14" i="23"/>
  <c r="BJ98" i="23"/>
  <c r="BP75" i="26"/>
  <c r="BY49" i="26"/>
  <c r="BY75" i="26" s="1"/>
  <c r="V27" i="25"/>
  <c r="BF118" i="24"/>
  <c r="BF105" i="24"/>
  <c r="BC35" i="23"/>
  <c r="BQ104" i="23"/>
  <c r="BQ117" i="23"/>
  <c r="AT112" i="23"/>
  <c r="AT99" i="23"/>
  <c r="BC8" i="23"/>
  <c r="BE111" i="23"/>
  <c r="BE98" i="23"/>
  <c r="BE14" i="23"/>
  <c r="BN7" i="23"/>
  <c r="BC20" i="24"/>
  <c r="BN63" i="23"/>
  <c r="BN89" i="23" s="1"/>
  <c r="BN47" i="23"/>
  <c r="BN73" i="23" s="1"/>
  <c r="BH40" i="23"/>
  <c r="BH92" i="23" s="1"/>
  <c r="BY20" i="23"/>
  <c r="BN61" i="24"/>
  <c r="BN87" i="24" s="1"/>
  <c r="BQ27" i="24"/>
  <c r="BP53" i="23"/>
  <c r="AT40" i="23"/>
  <c r="BP91" i="29"/>
  <c r="BY65" i="29"/>
  <c r="BY91" i="29" s="1"/>
  <c r="AT91" i="29"/>
  <c r="BC65" i="29"/>
  <c r="BW85" i="29"/>
  <c r="BW66" i="29"/>
  <c r="BW92" i="29" s="1"/>
  <c r="BU78" i="29"/>
  <c r="BP73" i="29"/>
  <c r="BY47" i="29"/>
  <c r="BY73" i="29" s="1"/>
  <c r="BE72" i="29"/>
  <c r="BN46" i="29"/>
  <c r="BN72" i="29" s="1"/>
  <c r="BE53" i="29"/>
  <c r="BP88" i="29"/>
  <c r="BY62" i="29"/>
  <c r="BY88" i="29" s="1"/>
  <c r="AZ85" i="29"/>
  <c r="AZ66" i="29"/>
  <c r="AZ92" i="29" s="1"/>
  <c r="AD92" i="29"/>
  <c r="M92" i="29"/>
  <c r="V66" i="29"/>
  <c r="V92" i="29" s="1"/>
  <c r="K72" i="29"/>
  <c r="BP40" i="29"/>
  <c r="BY33" i="29"/>
  <c r="AT76" i="29"/>
  <c r="BC50" i="29"/>
  <c r="BE75" i="29"/>
  <c r="BN49" i="29"/>
  <c r="BN75" i="29" s="1"/>
  <c r="AT74" i="29"/>
  <c r="BC48" i="29"/>
  <c r="BW40" i="29"/>
  <c r="BV27" i="29"/>
  <c r="B118" i="29"/>
  <c r="B105" i="29"/>
  <c r="K14" i="29"/>
  <c r="BE117" i="29"/>
  <c r="BE104" i="29"/>
  <c r="BN13" i="29"/>
  <c r="AG115" i="29"/>
  <c r="AG102" i="29"/>
  <c r="AR114" i="29"/>
  <c r="AR101" i="29"/>
  <c r="BL113" i="29"/>
  <c r="BL100" i="29"/>
  <c r="BL111" i="29"/>
  <c r="BL98" i="29"/>
  <c r="BL14" i="29"/>
  <c r="AG111" i="29"/>
  <c r="AG98" i="29"/>
  <c r="BE88" i="29"/>
  <c r="BN62" i="29"/>
  <c r="BN88" i="29" s="1"/>
  <c r="B92" i="29"/>
  <c r="K66" i="29"/>
  <c r="K92" i="29" s="1"/>
  <c r="V72" i="29"/>
  <c r="BY35" i="29"/>
  <c r="AE118" i="29"/>
  <c r="AE105" i="29"/>
  <c r="BM114" i="29"/>
  <c r="BM101" i="29"/>
  <c r="BI112" i="29"/>
  <c r="BI99" i="29"/>
  <c r="BG111" i="29"/>
  <c r="BG98" i="29"/>
  <c r="BG14" i="29"/>
  <c r="AR72" i="29"/>
  <c r="BC20" i="29"/>
  <c r="AT27" i="29"/>
  <c r="BA115" i="29"/>
  <c r="BA102" i="29"/>
  <c r="BA100" i="29"/>
  <c r="BA113" i="29"/>
  <c r="AC118" i="29"/>
  <c r="AC105" i="29"/>
  <c r="AY91" i="28"/>
  <c r="BC60" i="28"/>
  <c r="BC86" i="28" s="1"/>
  <c r="AT86" i="28"/>
  <c r="BV115" i="29"/>
  <c r="BV102" i="29"/>
  <c r="BX66" i="29"/>
  <c r="BL116" i="29"/>
  <c r="BM113" i="29"/>
  <c r="BM100" i="29"/>
  <c r="X118" i="28"/>
  <c r="X105" i="28"/>
  <c r="AG14" i="28"/>
  <c r="BU103" i="28"/>
  <c r="BU116" i="28"/>
  <c r="AW114" i="28"/>
  <c r="AW101" i="28"/>
  <c r="AU98" i="28"/>
  <c r="AU111" i="28"/>
  <c r="AU14" i="28"/>
  <c r="D118" i="29"/>
  <c r="D105" i="29"/>
  <c r="AI79" i="28"/>
  <c r="AR53" i="28"/>
  <c r="BE77" i="28"/>
  <c r="BN51" i="28"/>
  <c r="BS72" i="28"/>
  <c r="BS53" i="28"/>
  <c r="BS79" i="28" s="1"/>
  <c r="BY34" i="28"/>
  <c r="AE118" i="28"/>
  <c r="AE105" i="28"/>
  <c r="AW104" i="28"/>
  <c r="AW117" i="28"/>
  <c r="BX115" i="28"/>
  <c r="BX102" i="28"/>
  <c r="BE114" i="28"/>
  <c r="BE101" i="28"/>
  <c r="BN10" i="28"/>
  <c r="BT100" i="28"/>
  <c r="BT113" i="28"/>
  <c r="AZ99" i="28"/>
  <c r="AZ112" i="28"/>
  <c r="AX98" i="28"/>
  <c r="AX111" i="28"/>
  <c r="AX14" i="28"/>
  <c r="K114" i="29"/>
  <c r="K101" i="29"/>
  <c r="BE76" i="28"/>
  <c r="BN50" i="28"/>
  <c r="BN76" i="28" s="1"/>
  <c r="AT27" i="28"/>
  <c r="BC20" i="28"/>
  <c r="AU103" i="28"/>
  <c r="AU116" i="28"/>
  <c r="V116" i="28"/>
  <c r="V103" i="28"/>
  <c r="BA115" i="28"/>
  <c r="BA102" i="28"/>
  <c r="BS100" i="28"/>
  <c r="BS113" i="28"/>
  <c r="BS98" i="28"/>
  <c r="BS14" i="28"/>
  <c r="BS111" i="28"/>
  <c r="BE98" i="29"/>
  <c r="BP112" i="28"/>
  <c r="BP99" i="28"/>
  <c r="BY8" i="28"/>
  <c r="BQ72" i="28"/>
  <c r="BQ53" i="28"/>
  <c r="BQ79" i="28" s="1"/>
  <c r="BA88" i="27"/>
  <c r="BU66" i="27"/>
  <c r="BU92" i="27" s="1"/>
  <c r="BU85" i="27"/>
  <c r="BR75" i="27"/>
  <c r="BB72" i="27"/>
  <c r="BB53" i="27"/>
  <c r="BH116" i="28"/>
  <c r="BH103" i="28"/>
  <c r="BB85" i="27"/>
  <c r="BB66" i="27"/>
  <c r="V76" i="27"/>
  <c r="BC34" i="27"/>
  <c r="AV91" i="29"/>
  <c r="BW90" i="29"/>
  <c r="AY90" i="29"/>
  <c r="BA89" i="29"/>
  <c r="V89" i="29"/>
  <c r="BQ91" i="29"/>
  <c r="BE91" i="29"/>
  <c r="BN65" i="29"/>
  <c r="BN91" i="29" s="1"/>
  <c r="AT89" i="29"/>
  <c r="BC63" i="29"/>
  <c r="K88" i="29"/>
  <c r="AW87" i="29"/>
  <c r="V87" i="29"/>
  <c r="AU86" i="29"/>
  <c r="BJ85" i="29"/>
  <c r="BJ66" i="29"/>
  <c r="BJ92" i="29" s="1"/>
  <c r="AR85" i="29"/>
  <c r="BV77" i="29"/>
  <c r="BP75" i="29"/>
  <c r="BY49" i="29"/>
  <c r="BY75" i="29" s="1"/>
  <c r="BM72" i="29"/>
  <c r="BM53" i="29"/>
  <c r="BM79" i="29" s="1"/>
  <c r="AV72" i="29"/>
  <c r="AV53" i="29"/>
  <c r="BC39" i="29"/>
  <c r="K91" i="29"/>
  <c r="BE87" i="29"/>
  <c r="BN61" i="29"/>
  <c r="BN87" i="29" s="1"/>
  <c r="BP86" i="29"/>
  <c r="BY60" i="29"/>
  <c r="BY86" i="29" s="1"/>
  <c r="AX86" i="29"/>
  <c r="BI85" i="29"/>
  <c r="BI66" i="29"/>
  <c r="BI92" i="29" s="1"/>
  <c r="AI92" i="29"/>
  <c r="AR66" i="29"/>
  <c r="AR92" i="29" s="1"/>
  <c r="Z92" i="29"/>
  <c r="H92" i="29"/>
  <c r="X79" i="29"/>
  <c r="AG53" i="29"/>
  <c r="AG79" i="29" s="1"/>
  <c r="BU74" i="29"/>
  <c r="K74" i="29"/>
  <c r="AW73" i="29"/>
  <c r="BQ53" i="29"/>
  <c r="BQ72" i="29"/>
  <c r="AU53" i="29"/>
  <c r="AU79" i="29" s="1"/>
  <c r="AU72" i="29"/>
  <c r="BC37" i="29"/>
  <c r="BX40" i="29"/>
  <c r="AW88" i="29"/>
  <c r="AU87" i="29"/>
  <c r="BH85" i="29"/>
  <c r="BH66" i="29"/>
  <c r="BH92" i="29" s="1"/>
  <c r="AV75" i="29"/>
  <c r="BP72" i="29"/>
  <c r="BP53" i="29"/>
  <c r="BY46" i="29"/>
  <c r="BY72" i="29" s="1"/>
  <c r="AX72" i="29"/>
  <c r="AX53" i="29"/>
  <c r="AX79" i="29" s="1"/>
  <c r="BB87" i="29"/>
  <c r="M79" i="29"/>
  <c r="V53" i="29"/>
  <c r="V79" i="29" s="1"/>
  <c r="BP77" i="29"/>
  <c r="BY51" i="29"/>
  <c r="BY77" i="29" s="1"/>
  <c r="AW40" i="29"/>
  <c r="AV27" i="29"/>
  <c r="AB118" i="29"/>
  <c r="AB105" i="29"/>
  <c r="J118" i="29"/>
  <c r="J105" i="29"/>
  <c r="BP117" i="29"/>
  <c r="BP104" i="29"/>
  <c r="BY13" i="29"/>
  <c r="AT117" i="29"/>
  <c r="AT104" i="29"/>
  <c r="BC13" i="29"/>
  <c r="BG116" i="29"/>
  <c r="BG103" i="29"/>
  <c r="BU115" i="29"/>
  <c r="BU102" i="29"/>
  <c r="AY115" i="29"/>
  <c r="AY102" i="29"/>
  <c r="BW114" i="29"/>
  <c r="BW101" i="29"/>
  <c r="BA114" i="29"/>
  <c r="BA101" i="29"/>
  <c r="BU113" i="29"/>
  <c r="BU100" i="29"/>
  <c r="AY113" i="29"/>
  <c r="AY100" i="29"/>
  <c r="BW112" i="29"/>
  <c r="BW99" i="29"/>
  <c r="BA112" i="29"/>
  <c r="BA99" i="29"/>
  <c r="BU111" i="29"/>
  <c r="BU98" i="29"/>
  <c r="BU14" i="29"/>
  <c r="AY111" i="29"/>
  <c r="AY98" i="29"/>
  <c r="AY14" i="29"/>
  <c r="BY64" i="29"/>
  <c r="BY90" i="29" s="1"/>
  <c r="AT85" i="29"/>
  <c r="AT66" i="29"/>
  <c r="BC59" i="29"/>
  <c r="AN118" i="29"/>
  <c r="AN105" i="29"/>
  <c r="R118" i="29"/>
  <c r="R105" i="29"/>
  <c r="BS117" i="29"/>
  <c r="BS104" i="29"/>
  <c r="BF116" i="29"/>
  <c r="BF103" i="29"/>
  <c r="BX115" i="29"/>
  <c r="BX102" i="29"/>
  <c r="BG115" i="29"/>
  <c r="BG102" i="29"/>
  <c r="BV114" i="29"/>
  <c r="BV101" i="29"/>
  <c r="BE114" i="29"/>
  <c r="BE101" i="29"/>
  <c r="BN10" i="29"/>
  <c r="BT113" i="29"/>
  <c r="BT100" i="29"/>
  <c r="BB113" i="29"/>
  <c r="BB100" i="29"/>
  <c r="BR112" i="29"/>
  <c r="BR99" i="29"/>
  <c r="AZ112" i="29"/>
  <c r="AZ99" i="29"/>
  <c r="BP111" i="29"/>
  <c r="BP98" i="29"/>
  <c r="BP14" i="29"/>
  <c r="BY7" i="29"/>
  <c r="AX111" i="29"/>
  <c r="AX98" i="29"/>
  <c r="AX14" i="29"/>
  <c r="AR86" i="29"/>
  <c r="V74" i="29"/>
  <c r="C79" i="29"/>
  <c r="BA40" i="29"/>
  <c r="BC22" i="29"/>
  <c r="BB27" i="29"/>
  <c r="BR117" i="29"/>
  <c r="BR104" i="29"/>
  <c r="AV117" i="29"/>
  <c r="AV104" i="29"/>
  <c r="AU116" i="29"/>
  <c r="AU103" i="29"/>
  <c r="BJ115" i="29"/>
  <c r="BJ102" i="29"/>
  <c r="BU114" i="29"/>
  <c r="BU101" i="29"/>
  <c r="AY114" i="29"/>
  <c r="AY101" i="29"/>
  <c r="BJ113" i="29"/>
  <c r="BJ100" i="29"/>
  <c r="BU112" i="29"/>
  <c r="BU99" i="29"/>
  <c r="AY112" i="29"/>
  <c r="AY99" i="29"/>
  <c r="BJ111" i="29"/>
  <c r="BJ98" i="29"/>
  <c r="BJ14" i="29"/>
  <c r="BN60" i="29"/>
  <c r="BN86" i="29" s="1"/>
  <c r="AX85" i="29"/>
  <c r="AX66" i="29"/>
  <c r="AX92" i="29" s="1"/>
  <c r="AG66" i="29"/>
  <c r="AG92" i="29" s="1"/>
  <c r="X92" i="29"/>
  <c r="AY75" i="29"/>
  <c r="BF53" i="29"/>
  <c r="BF79" i="29" s="1"/>
  <c r="BC38" i="29"/>
  <c r="BH116" i="29"/>
  <c r="BH103" i="29"/>
  <c r="BI115" i="29"/>
  <c r="BI102" i="29"/>
  <c r="BG114" i="29"/>
  <c r="BG101" i="29"/>
  <c r="BB112" i="29"/>
  <c r="BB99" i="29"/>
  <c r="U118" i="29"/>
  <c r="U105" i="29"/>
  <c r="AV85" i="28"/>
  <c r="AV66" i="28"/>
  <c r="AV92" i="28" s="1"/>
  <c r="AW53" i="29"/>
  <c r="AW79" i="29" s="1"/>
  <c r="AG114" i="29"/>
  <c r="AG101" i="29"/>
  <c r="AD118" i="29"/>
  <c r="AD105" i="29"/>
  <c r="AY89" i="28"/>
  <c r="AY87" i="28"/>
  <c r="BU66" i="28"/>
  <c r="BU85" i="28"/>
  <c r="AY66" i="28"/>
  <c r="AY85" i="28"/>
  <c r="BB66" i="29"/>
  <c r="BB92" i="29" s="1"/>
  <c r="BF76" i="29"/>
  <c r="BN50" i="29"/>
  <c r="BN76" i="29" s="1"/>
  <c r="BC34" i="29"/>
  <c r="BF117" i="29"/>
  <c r="BF104" i="29"/>
  <c r="K112" i="29"/>
  <c r="K99" i="29"/>
  <c r="AQ105" i="29"/>
  <c r="AQ118" i="29"/>
  <c r="AZ115" i="29"/>
  <c r="AZ102" i="29"/>
  <c r="AI92" i="28"/>
  <c r="AR66" i="28"/>
  <c r="BN64" i="28"/>
  <c r="BN90" i="28" s="1"/>
  <c r="BW85" i="28"/>
  <c r="BW66" i="28"/>
  <c r="BW92" i="28" s="1"/>
  <c r="AJ79" i="28"/>
  <c r="N79" i="28"/>
  <c r="AT74" i="28"/>
  <c r="BC48" i="28"/>
  <c r="BC74" i="28" s="1"/>
  <c r="AZ73" i="28"/>
  <c r="BK72" i="28"/>
  <c r="BK53" i="28"/>
  <c r="BK79" i="28" s="1"/>
  <c r="AW40" i="28"/>
  <c r="AZ27" i="28"/>
  <c r="AZ105" i="28" s="1"/>
  <c r="AF118" i="28"/>
  <c r="AF105" i="28"/>
  <c r="O118" i="28"/>
  <c r="O105" i="28"/>
  <c r="BT117" i="28"/>
  <c r="BT104" i="28"/>
  <c r="AX117" i="28"/>
  <c r="AX104" i="28"/>
  <c r="BK116" i="28"/>
  <c r="BK103" i="28"/>
  <c r="AR116" i="28"/>
  <c r="AR103" i="28"/>
  <c r="BH115" i="28"/>
  <c r="BH102" i="28"/>
  <c r="K115" i="28"/>
  <c r="K102" i="28"/>
  <c r="BF114" i="28"/>
  <c r="BF101" i="28"/>
  <c r="V114" i="28"/>
  <c r="V101" i="28"/>
  <c r="BH100" i="28"/>
  <c r="BH113" i="28"/>
  <c r="K100" i="28"/>
  <c r="K113" i="28"/>
  <c r="BF99" i="28"/>
  <c r="BF112" i="28"/>
  <c r="V99" i="28"/>
  <c r="V112" i="28"/>
  <c r="BH98" i="28"/>
  <c r="BH111" i="28"/>
  <c r="BH14" i="28"/>
  <c r="K98" i="28"/>
  <c r="K111" i="28"/>
  <c r="C118" i="29"/>
  <c r="C105" i="29"/>
  <c r="AZ111" i="29"/>
  <c r="AZ98" i="29"/>
  <c r="AZ14" i="29"/>
  <c r="AV111" i="29"/>
  <c r="AV98" i="29"/>
  <c r="AV14" i="29"/>
  <c r="BP87" i="28"/>
  <c r="BY61" i="28"/>
  <c r="BY87" i="28" s="1"/>
  <c r="V85" i="28"/>
  <c r="BF74" i="28"/>
  <c r="V74" i="28"/>
  <c r="BF72" i="28"/>
  <c r="BF53" i="28"/>
  <c r="BF79" i="28" s="1"/>
  <c r="BN37" i="28"/>
  <c r="BN89" i="28" s="1"/>
  <c r="BY36" i="28"/>
  <c r="BC36" i="28"/>
  <c r="BR40" i="28"/>
  <c r="AZ40" i="28"/>
  <c r="AZ118" i="28" s="1"/>
  <c r="BU27" i="28"/>
  <c r="AY27" i="28"/>
  <c r="AN118" i="28"/>
  <c r="AN105" i="28"/>
  <c r="R118" i="28"/>
  <c r="R105" i="28"/>
  <c r="BS104" i="28"/>
  <c r="BS117" i="28"/>
  <c r="BF116" i="28"/>
  <c r="BF103" i="28"/>
  <c r="BP115" i="28"/>
  <c r="BP102" i="28"/>
  <c r="BY11" i="28"/>
  <c r="AX115" i="28"/>
  <c r="AX102" i="28"/>
  <c r="BM114" i="28"/>
  <c r="BM101" i="28"/>
  <c r="AV114" i="28"/>
  <c r="AV101" i="28"/>
  <c r="BK100" i="28"/>
  <c r="BK113" i="28"/>
  <c r="AT100" i="28"/>
  <c r="AT113" i="28"/>
  <c r="BC9" i="28"/>
  <c r="BI99" i="28"/>
  <c r="BI112" i="28"/>
  <c r="BX98" i="28"/>
  <c r="BX111" i="28"/>
  <c r="BX14" i="28"/>
  <c r="BG98" i="28"/>
  <c r="BG111" i="28"/>
  <c r="BG14" i="28"/>
  <c r="BW53" i="29"/>
  <c r="BW79" i="29" s="1"/>
  <c r="AT114" i="29"/>
  <c r="AT101" i="29"/>
  <c r="BC10" i="29"/>
  <c r="BV111" i="29"/>
  <c r="BM66" i="28"/>
  <c r="BM92" i="28" s="1"/>
  <c r="AV91" i="28"/>
  <c r="BC90" i="28"/>
  <c r="AW87" i="28"/>
  <c r="BT86" i="28"/>
  <c r="AR85" i="28"/>
  <c r="AY78" i="28"/>
  <c r="BR77" i="28"/>
  <c r="AT77" i="28"/>
  <c r="BC51" i="28"/>
  <c r="BC77" i="28" s="1"/>
  <c r="AV76" i="28"/>
  <c r="AT75" i="28"/>
  <c r="BC49" i="28"/>
  <c r="BE74" i="28"/>
  <c r="BN48" i="28"/>
  <c r="BN74" i="28" s="1"/>
  <c r="AT73" i="28"/>
  <c r="BC47" i="28"/>
  <c r="BC73" i="28" s="1"/>
  <c r="BR72" i="28"/>
  <c r="BR53" i="28"/>
  <c r="BR79" i="28" s="1"/>
  <c r="AZ72" i="28"/>
  <c r="AZ53" i="28"/>
  <c r="BU40" i="28"/>
  <c r="AY40" i="28"/>
  <c r="BC24" i="28"/>
  <c r="BY22" i="28"/>
  <c r="BT27" i="28"/>
  <c r="BB27" i="28"/>
  <c r="BR104" i="28"/>
  <c r="BR117" i="28"/>
  <c r="AV104" i="28"/>
  <c r="AV117" i="28"/>
  <c r="BE116" i="28"/>
  <c r="BE103" i="28"/>
  <c r="BN12" i="28"/>
  <c r="BJ115" i="28"/>
  <c r="BJ102" i="28"/>
  <c r="BU101" i="28"/>
  <c r="BU114" i="28"/>
  <c r="AY114" i="28"/>
  <c r="AY101" i="28"/>
  <c r="BF100" i="28"/>
  <c r="BF113" i="28"/>
  <c r="BQ99" i="28"/>
  <c r="BQ112" i="28"/>
  <c r="AU99" i="28"/>
  <c r="AU112" i="28"/>
  <c r="BF98" i="28"/>
  <c r="BF111" i="28"/>
  <c r="BF14" i="28"/>
  <c r="BN7" i="29"/>
  <c r="BA87" i="28"/>
  <c r="BG85" i="28"/>
  <c r="AG72" i="28"/>
  <c r="BG72" i="28"/>
  <c r="BN36" i="28"/>
  <c r="V117" i="28"/>
  <c r="V104" i="28"/>
  <c r="BW116" i="28"/>
  <c r="BW103" i="28"/>
  <c r="BT114" i="28"/>
  <c r="BT101" i="28"/>
  <c r="V100" i="28"/>
  <c r="V113" i="28"/>
  <c r="AY91" i="27"/>
  <c r="AX89" i="28"/>
  <c r="K78" i="28"/>
  <c r="AW75" i="28"/>
  <c r="AG74" i="28"/>
  <c r="BN25" i="28"/>
  <c r="C118" i="28"/>
  <c r="C105" i="28"/>
  <c r="BP114" i="28"/>
  <c r="BP101" i="28"/>
  <c r="BY10" i="28"/>
  <c r="BM113" i="28"/>
  <c r="BM100" i="28"/>
  <c r="AT112" i="28"/>
  <c r="AT99" i="28"/>
  <c r="BC8" i="28"/>
  <c r="AR98" i="28"/>
  <c r="AR111" i="28"/>
  <c r="BX85" i="28"/>
  <c r="BX66" i="28"/>
  <c r="BX92" i="28" s="1"/>
  <c r="BB85" i="28"/>
  <c r="BB66" i="28"/>
  <c r="BB92" i="28" s="1"/>
  <c r="F92" i="28"/>
  <c r="K66" i="28"/>
  <c r="K92" i="28" s="1"/>
  <c r="B92" i="28"/>
  <c r="AG76" i="28"/>
  <c r="AY74" i="28"/>
  <c r="BC35" i="28"/>
  <c r="AR40" i="28"/>
  <c r="BU117" i="28"/>
  <c r="BU104" i="28"/>
  <c r="BV111" i="28"/>
  <c r="BV98" i="28"/>
  <c r="BV14" i="28"/>
  <c r="BJ86" i="28"/>
  <c r="AX78" i="28"/>
  <c r="AG78" i="28"/>
  <c r="BL53" i="28"/>
  <c r="BL79" i="28" s="1"/>
  <c r="BL72" i="28"/>
  <c r="K72" i="28"/>
  <c r="C79" i="28"/>
  <c r="BX114" i="28"/>
  <c r="AV91" i="27"/>
  <c r="K87" i="27"/>
  <c r="BL66" i="27"/>
  <c r="BL92" i="27" s="1"/>
  <c r="BL85" i="27"/>
  <c r="BP77" i="27"/>
  <c r="BY51" i="27"/>
  <c r="AX76" i="27"/>
  <c r="AX74" i="27"/>
  <c r="AV73" i="27"/>
  <c r="BC46" i="27"/>
  <c r="AT53" i="27"/>
  <c r="AT72" i="27"/>
  <c r="BA40" i="27"/>
  <c r="K53" i="28"/>
  <c r="K79" i="28" s="1"/>
  <c r="BG53" i="28"/>
  <c r="BG79" i="28" s="1"/>
  <c r="BC38" i="28"/>
  <c r="BN65" i="27"/>
  <c r="BX87" i="27"/>
  <c r="BK85" i="27"/>
  <c r="BK66" i="27"/>
  <c r="BK92" i="27" s="1"/>
  <c r="AT85" i="27"/>
  <c r="AT66" i="27"/>
  <c r="BC59" i="27"/>
  <c r="BC85" i="27" s="1"/>
  <c r="M79" i="27"/>
  <c r="V53" i="27"/>
  <c r="AV78" i="27"/>
  <c r="BW76" i="27"/>
  <c r="BJ72" i="27"/>
  <c r="BJ53" i="27"/>
  <c r="BJ79" i="27" s="1"/>
  <c r="AR72" i="27"/>
  <c r="BY36" i="27"/>
  <c r="BR40" i="27"/>
  <c r="AZ40" i="27"/>
  <c r="BU27" i="27"/>
  <c r="AY27" i="27"/>
  <c r="AY105" i="27" s="1"/>
  <c r="AN118" i="27"/>
  <c r="AN105" i="27"/>
  <c r="R118" i="27"/>
  <c r="R105" i="27"/>
  <c r="BS104" i="27"/>
  <c r="BS117" i="27"/>
  <c r="BF116" i="27"/>
  <c r="BF103" i="27"/>
  <c r="BP115" i="27"/>
  <c r="BP102" i="27"/>
  <c r="BY11" i="27"/>
  <c r="AX115" i="27"/>
  <c r="AX102" i="27"/>
  <c r="BV114" i="27"/>
  <c r="BV101" i="27"/>
  <c r="BE101" i="27"/>
  <c r="BE114" i="27"/>
  <c r="BN10" i="27"/>
  <c r="BT100" i="27"/>
  <c r="BT113" i="27"/>
  <c r="BB100" i="27"/>
  <c r="BB113" i="27"/>
  <c r="BR99" i="27"/>
  <c r="BR112" i="27"/>
  <c r="AZ99" i="27"/>
  <c r="AZ112" i="27"/>
  <c r="BP98" i="27"/>
  <c r="BP111" i="27"/>
  <c r="BY7" i="27"/>
  <c r="BP14" i="27"/>
  <c r="AX98" i="27"/>
  <c r="AX111" i="27"/>
  <c r="AX14" i="27"/>
  <c r="BY63" i="28"/>
  <c r="BY89" i="28" s="1"/>
  <c r="BN20" i="28"/>
  <c r="BR111" i="28"/>
  <c r="BE90" i="27"/>
  <c r="BN64" i="27"/>
  <c r="BN90" i="27" s="1"/>
  <c r="BA89" i="27"/>
  <c r="AW87" i="27"/>
  <c r="AU86" i="27"/>
  <c r="BF85" i="27"/>
  <c r="BF66" i="27"/>
  <c r="BF92" i="27" s="1"/>
  <c r="AU78" i="27"/>
  <c r="AX77" i="27"/>
  <c r="BE76" i="27"/>
  <c r="BN50" i="27"/>
  <c r="BN76" i="27" s="1"/>
  <c r="AT75" i="27"/>
  <c r="BC49" i="27"/>
  <c r="BC75" i="27" s="1"/>
  <c r="BP73" i="27"/>
  <c r="BY47" i="27"/>
  <c r="BY73" i="27" s="1"/>
  <c r="BV72" i="27"/>
  <c r="BV53" i="27"/>
  <c r="BE72" i="27"/>
  <c r="BE53" i="27"/>
  <c r="BN46" i="27"/>
  <c r="BC39" i="27"/>
  <c r="BQ40" i="27"/>
  <c r="BQ118" i="27" s="1"/>
  <c r="AU40" i="27"/>
  <c r="AU118" i="27" s="1"/>
  <c r="BP27" i="27"/>
  <c r="BP79" i="27" s="1"/>
  <c r="BY20" i="27"/>
  <c r="AX27" i="27"/>
  <c r="BK117" i="27"/>
  <c r="BK104" i="27"/>
  <c r="BI116" i="27"/>
  <c r="BI103" i="27"/>
  <c r="V116" i="27"/>
  <c r="V103" i="27"/>
  <c r="BW115" i="27"/>
  <c r="BW102" i="27"/>
  <c r="BA115" i="27"/>
  <c r="BA102" i="27"/>
  <c r="BU114" i="27"/>
  <c r="BU101" i="27"/>
  <c r="AY101" i="27"/>
  <c r="AY114" i="27"/>
  <c r="BJ100" i="27"/>
  <c r="BJ113" i="27"/>
  <c r="BU99" i="27"/>
  <c r="BU112" i="27"/>
  <c r="AY99" i="27"/>
  <c r="AY112" i="27"/>
  <c r="BJ98" i="27"/>
  <c r="BJ14" i="27"/>
  <c r="BJ111" i="27"/>
  <c r="BA73" i="28"/>
  <c r="AW73" i="28"/>
  <c r="D92" i="27"/>
  <c r="BA73" i="27"/>
  <c r="BB40" i="27"/>
  <c r="AG40" i="27"/>
  <c r="AG118" i="27" s="1"/>
  <c r="BA27" i="27"/>
  <c r="T118" i="27"/>
  <c r="T105" i="27"/>
  <c r="AU117" i="27"/>
  <c r="AU104" i="27"/>
  <c r="BR116" i="27"/>
  <c r="BR103" i="27"/>
  <c r="BP116" i="27"/>
  <c r="BP103" i="27"/>
  <c r="BY12" i="27"/>
  <c r="K115" i="27"/>
  <c r="K102" i="27"/>
  <c r="BM113" i="27"/>
  <c r="BM100" i="27"/>
  <c r="BP112" i="27"/>
  <c r="BY8" i="27"/>
  <c r="BP99" i="27"/>
  <c r="AI118" i="27"/>
  <c r="AI105" i="27"/>
  <c r="AR14" i="27"/>
  <c r="AX88" i="26"/>
  <c r="AV85" i="26"/>
  <c r="AV66" i="26"/>
  <c r="AV92" i="26" s="1"/>
  <c r="AW75" i="26"/>
  <c r="K72" i="26"/>
  <c r="BC37" i="26"/>
  <c r="BB40" i="26"/>
  <c r="G105" i="26"/>
  <c r="G118" i="26"/>
  <c r="AY117" i="26"/>
  <c r="AY104" i="26"/>
  <c r="K116" i="26"/>
  <c r="K103" i="26"/>
  <c r="AZ115" i="26"/>
  <c r="AZ102" i="26"/>
  <c r="AX114" i="26"/>
  <c r="AX101" i="26"/>
  <c r="AV113" i="26"/>
  <c r="AV100" i="26"/>
  <c r="AT112" i="26"/>
  <c r="AT99" i="26"/>
  <c r="BC8" i="26"/>
  <c r="BP90" i="27"/>
  <c r="BY64" i="27"/>
  <c r="BY90" i="27" s="1"/>
  <c r="BV87" i="27"/>
  <c r="M92" i="27"/>
  <c r="V66" i="27"/>
  <c r="BS75" i="27"/>
  <c r="K74" i="27"/>
  <c r="BU72" i="27"/>
  <c r="BU53" i="27"/>
  <c r="Y79" i="27"/>
  <c r="BP72" i="27"/>
  <c r="BP40" i="27"/>
  <c r="BY33" i="27"/>
  <c r="AK118" i="27"/>
  <c r="AK105" i="27"/>
  <c r="BE117" i="27"/>
  <c r="BE104" i="27"/>
  <c r="BN13" i="27"/>
  <c r="AG115" i="27"/>
  <c r="AG102" i="27"/>
  <c r="AU100" i="27"/>
  <c r="AU113" i="27"/>
  <c r="AW99" i="27"/>
  <c r="AW112" i="27"/>
  <c r="AG98" i="27"/>
  <c r="AG111" i="27"/>
  <c r="O92" i="26"/>
  <c r="BA86" i="26"/>
  <c r="BU66" i="26"/>
  <c r="BU92" i="26" s="1"/>
  <c r="BU85" i="26"/>
  <c r="AY66" i="26"/>
  <c r="AY85" i="26"/>
  <c r="AN79" i="26"/>
  <c r="AX74" i="26"/>
  <c r="BK53" i="26"/>
  <c r="BK79" i="26" s="1"/>
  <c r="BK72" i="26"/>
  <c r="AT53" i="26"/>
  <c r="BC46" i="26"/>
  <c r="BC72" i="26" s="1"/>
  <c r="AT72" i="26"/>
  <c r="BA40" i="26"/>
  <c r="BC21" i="26"/>
  <c r="BT117" i="26"/>
  <c r="BT104" i="26"/>
  <c r="AX117" i="26"/>
  <c r="AX104" i="26"/>
  <c r="AW116" i="26"/>
  <c r="AW103" i="26"/>
  <c r="BH115" i="26"/>
  <c r="BH102" i="26"/>
  <c r="BS114" i="26"/>
  <c r="BS101" i="26"/>
  <c r="AY113" i="26"/>
  <c r="AY100" i="26"/>
  <c r="BA112" i="26"/>
  <c r="BA99" i="26"/>
  <c r="BA14" i="26"/>
  <c r="BL14" i="26"/>
  <c r="BL111" i="26"/>
  <c r="BL98" i="26"/>
  <c r="AG88" i="27"/>
  <c r="K78" i="27"/>
  <c r="AW75" i="27"/>
  <c r="BQ72" i="27"/>
  <c r="K40" i="27"/>
  <c r="K118" i="27" s="1"/>
  <c r="AY117" i="27"/>
  <c r="AY104" i="27"/>
  <c r="BP114" i="27"/>
  <c r="BP101" i="27"/>
  <c r="BY10" i="27"/>
  <c r="BR113" i="27"/>
  <c r="BR100" i="27"/>
  <c r="BC8" i="27"/>
  <c r="BB89" i="26"/>
  <c r="AZ88" i="26"/>
  <c r="BP87" i="26"/>
  <c r="BY61" i="26"/>
  <c r="BY87" i="26" s="1"/>
  <c r="AX87" i="26"/>
  <c r="AV86" i="26"/>
  <c r="BK85" i="26"/>
  <c r="BK66" i="26"/>
  <c r="BK92" i="26" s="1"/>
  <c r="AT85" i="26"/>
  <c r="AT66" i="26"/>
  <c r="BC59" i="26"/>
  <c r="BC85" i="26" s="1"/>
  <c r="BE77" i="26"/>
  <c r="BN51" i="26"/>
  <c r="BA76" i="26"/>
  <c r="BA74" i="26"/>
  <c r="BW72" i="26"/>
  <c r="BW53" i="26"/>
  <c r="BA72" i="26"/>
  <c r="BA53" i="26"/>
  <c r="BX40" i="26"/>
  <c r="AZ40" i="26"/>
  <c r="BN47" i="27"/>
  <c r="BN73" i="27" s="1"/>
  <c r="BU14" i="27"/>
  <c r="BW85" i="26"/>
  <c r="BW66" i="26"/>
  <c r="BW92" i="26" s="1"/>
  <c r="T92" i="26"/>
  <c r="BW77" i="26"/>
  <c r="K77" i="26"/>
  <c r="BB73" i="26"/>
  <c r="AX27" i="26"/>
  <c r="BI14" i="26"/>
  <c r="Q118" i="26"/>
  <c r="Q105" i="26"/>
  <c r="AZ104" i="26"/>
  <c r="AZ117" i="26"/>
  <c r="BV116" i="26"/>
  <c r="BV103" i="26"/>
  <c r="AG115" i="26"/>
  <c r="AG102" i="26"/>
  <c r="AG101" i="26"/>
  <c r="AG114" i="26"/>
  <c r="BA100" i="26"/>
  <c r="BA113" i="26"/>
  <c r="BE100" i="26"/>
  <c r="BU99" i="26"/>
  <c r="BU112" i="26"/>
  <c r="BW98" i="26"/>
  <c r="BW111" i="26"/>
  <c r="BW14" i="26"/>
  <c r="AF118" i="26"/>
  <c r="AF105" i="26"/>
  <c r="O118" i="26"/>
  <c r="O105" i="26"/>
  <c r="AW91" i="25"/>
  <c r="BT89" i="25"/>
  <c r="BB87" i="25"/>
  <c r="V72" i="25"/>
  <c r="BC36" i="25"/>
  <c r="BC114" i="25" s="1"/>
  <c r="AE105" i="25"/>
  <c r="AE118" i="25"/>
  <c r="I105" i="25"/>
  <c r="I118" i="25"/>
  <c r="AW117" i="25"/>
  <c r="AW104" i="25"/>
  <c r="AV116" i="25"/>
  <c r="AV103" i="25"/>
  <c r="BK102" i="25"/>
  <c r="BK115" i="25"/>
  <c r="BV114" i="25"/>
  <c r="BV101" i="25"/>
  <c r="BT113" i="25"/>
  <c r="BT100" i="25"/>
  <c r="AT113" i="25"/>
  <c r="AT100" i="25"/>
  <c r="BC9" i="25"/>
  <c r="AZ112" i="25"/>
  <c r="AZ99" i="25"/>
  <c r="BK98" i="25"/>
  <c r="BK14" i="25"/>
  <c r="BK111" i="25"/>
  <c r="BM85" i="27"/>
  <c r="BM66" i="27"/>
  <c r="BM92" i="27" s="1"/>
  <c r="AU53" i="27"/>
  <c r="AU79" i="27" s="1"/>
  <c r="BY35" i="27"/>
  <c r="AR40" i="27"/>
  <c r="AZ115" i="27"/>
  <c r="AZ102" i="27"/>
  <c r="BR115" i="27"/>
  <c r="BR102" i="27"/>
  <c r="BQ100" i="27"/>
  <c r="BQ113" i="27"/>
  <c r="BL98" i="27"/>
  <c r="AG91" i="26"/>
  <c r="BP90" i="26"/>
  <c r="BY64" i="26"/>
  <c r="BY90" i="26" s="1"/>
  <c r="BC64" i="26"/>
  <c r="BC90" i="26" s="1"/>
  <c r="AL92" i="26"/>
  <c r="BE76" i="26"/>
  <c r="BN50" i="26"/>
  <c r="BN76" i="26" s="1"/>
  <c r="BV75" i="26"/>
  <c r="V74" i="26"/>
  <c r="BP73" i="26"/>
  <c r="BY47" i="26"/>
  <c r="BY73" i="26" s="1"/>
  <c r="BY24" i="26"/>
  <c r="BS27" i="26"/>
  <c r="BT103" i="26"/>
  <c r="BT116" i="26"/>
  <c r="AG116" i="26"/>
  <c r="AG103" i="26"/>
  <c r="BQ116" i="26"/>
  <c r="BQ103" i="26"/>
  <c r="BY12" i="26"/>
  <c r="BM114" i="26"/>
  <c r="BM101" i="26"/>
  <c r="BP113" i="26"/>
  <c r="BY9" i="26"/>
  <c r="BP100" i="26"/>
  <c r="BR111" i="26"/>
  <c r="AM92" i="25"/>
  <c r="U92" i="25"/>
  <c r="AV91" i="25"/>
  <c r="V89" i="25"/>
  <c r="V87" i="25"/>
  <c r="BF66" i="25"/>
  <c r="BF92" i="25" s="1"/>
  <c r="BF85" i="25"/>
  <c r="V85" i="25"/>
  <c r="Y79" i="25"/>
  <c r="C79" i="25"/>
  <c r="BN50" i="25"/>
  <c r="BN76" i="25" s="1"/>
  <c r="BE76" i="25"/>
  <c r="BM53" i="25"/>
  <c r="BM79" i="25" s="1"/>
  <c r="BM72" i="25"/>
  <c r="AV53" i="25"/>
  <c r="AV72" i="25"/>
  <c r="BQ40" i="25"/>
  <c r="AU40" i="25"/>
  <c r="BY24" i="25"/>
  <c r="BP27" i="25"/>
  <c r="BY20" i="25"/>
  <c r="AX27" i="25"/>
  <c r="BK117" i="25"/>
  <c r="BK104" i="25"/>
  <c r="BI103" i="25"/>
  <c r="BI116" i="25"/>
  <c r="BF115" i="25"/>
  <c r="BF102" i="25"/>
  <c r="BQ114" i="25"/>
  <c r="BQ101" i="25"/>
  <c r="AU114" i="25"/>
  <c r="AU101" i="25"/>
  <c r="BF113" i="25"/>
  <c r="BF100" i="25"/>
  <c r="BQ112" i="25"/>
  <c r="BQ99" i="25"/>
  <c r="AU112" i="25"/>
  <c r="AU99" i="25"/>
  <c r="BF111" i="25"/>
  <c r="BF14" i="25"/>
  <c r="BF98" i="25"/>
  <c r="BR85" i="27"/>
  <c r="BK72" i="27"/>
  <c r="BN27" i="27"/>
  <c r="U118" i="27"/>
  <c r="U105" i="27"/>
  <c r="M118" i="27"/>
  <c r="M105" i="27"/>
  <c r="V14" i="27"/>
  <c r="AY111" i="27"/>
  <c r="BQ98" i="27"/>
  <c r="BA87" i="26"/>
  <c r="V85" i="26"/>
  <c r="AV74" i="26"/>
  <c r="BY22" i="26"/>
  <c r="AT27" i="26"/>
  <c r="BM14" i="26"/>
  <c r="BI116" i="26"/>
  <c r="BI103" i="26"/>
  <c r="AT116" i="26"/>
  <c r="V114" i="26"/>
  <c r="V101" i="26"/>
  <c r="AG113" i="26"/>
  <c r="AG100" i="26"/>
  <c r="AY99" i="26"/>
  <c r="AY112" i="26"/>
  <c r="BP99" i="26"/>
  <c r="BJ98" i="26"/>
  <c r="BJ111" i="26"/>
  <c r="BJ14" i="26"/>
  <c r="BM98" i="26"/>
  <c r="AY91" i="25"/>
  <c r="AT90" i="25"/>
  <c r="BC64" i="25"/>
  <c r="BC90" i="25" s="1"/>
  <c r="BE89" i="25"/>
  <c r="BN63" i="25"/>
  <c r="BN89" i="25" s="1"/>
  <c r="BB88" i="25"/>
  <c r="AZ87" i="25"/>
  <c r="BP86" i="25"/>
  <c r="BY60" i="25"/>
  <c r="AX86" i="25"/>
  <c r="BM85" i="25"/>
  <c r="BM66" i="25"/>
  <c r="BM92" i="25" s="1"/>
  <c r="AV85" i="25"/>
  <c r="AV66" i="25"/>
  <c r="AV92" i="25" s="1"/>
  <c r="BE78" i="25"/>
  <c r="BN52" i="25"/>
  <c r="BN78" i="25" s="1"/>
  <c r="BU76" i="25"/>
  <c r="AY76" i="25"/>
  <c r="AY74" i="25"/>
  <c r="BU72" i="25"/>
  <c r="BU53" i="25"/>
  <c r="AY72" i="25"/>
  <c r="AY53" i="25"/>
  <c r="AY79" i="25" s="1"/>
  <c r="BC21" i="27"/>
  <c r="BE66" i="26"/>
  <c r="BI66" i="26"/>
  <c r="BI92" i="26" s="1"/>
  <c r="BN46" i="26"/>
  <c r="BN72" i="26" s="1"/>
  <c r="BQ27" i="26"/>
  <c r="AX115" i="26"/>
  <c r="AX102" i="26"/>
  <c r="AR114" i="26"/>
  <c r="AR101" i="26"/>
  <c r="BN8" i="26"/>
  <c r="BY64" i="25"/>
  <c r="BY90" i="25" s="1"/>
  <c r="BY61" i="25"/>
  <c r="BY87" i="25" s="1"/>
  <c r="K78" i="25"/>
  <c r="BB74" i="25"/>
  <c r="AX72" i="25"/>
  <c r="AX53" i="25"/>
  <c r="AX79" i="25" s="1"/>
  <c r="V40" i="25"/>
  <c r="BY34" i="25"/>
  <c r="AK118" i="25"/>
  <c r="AK105" i="25"/>
  <c r="BE117" i="25"/>
  <c r="BE104" i="25"/>
  <c r="BN13" i="25"/>
  <c r="BW116" i="25"/>
  <c r="BW103" i="25"/>
  <c r="BS116" i="25"/>
  <c r="BS103" i="25"/>
  <c r="BU100" i="25"/>
  <c r="BU113" i="25"/>
  <c r="AW99" i="25"/>
  <c r="AW112" i="25"/>
  <c r="AG98" i="25"/>
  <c r="AG111" i="25"/>
  <c r="BB88" i="24"/>
  <c r="AV87" i="24"/>
  <c r="AZ85" i="24"/>
  <c r="AZ66" i="24"/>
  <c r="AZ92" i="24" s="1"/>
  <c r="BU77" i="24"/>
  <c r="BC35" i="24"/>
  <c r="AX40" i="24"/>
  <c r="BQ117" i="24"/>
  <c r="BQ104" i="24"/>
  <c r="AU117" i="24"/>
  <c r="AU104" i="24"/>
  <c r="BH116" i="24"/>
  <c r="BH103" i="24"/>
  <c r="BM102" i="24"/>
  <c r="BM115" i="24"/>
  <c r="BX114" i="24"/>
  <c r="BX101" i="24"/>
  <c r="AX114" i="24"/>
  <c r="AX101" i="24"/>
  <c r="AZ100" i="24"/>
  <c r="AZ113" i="24"/>
  <c r="BB112" i="24"/>
  <c r="BB99" i="24"/>
  <c r="BM98" i="24"/>
  <c r="BM111" i="24"/>
  <c r="BM14" i="24"/>
  <c r="BH14" i="27"/>
  <c r="AV91" i="26"/>
  <c r="P79" i="26"/>
  <c r="AV76" i="26"/>
  <c r="BE74" i="26"/>
  <c r="BN48" i="26"/>
  <c r="AG117" i="26"/>
  <c r="AG104" i="26"/>
  <c r="BH117" i="26"/>
  <c r="BH104" i="26"/>
  <c r="AW104" i="26"/>
  <c r="AW117" i="26"/>
  <c r="BG98" i="26"/>
  <c r="BP91" i="25"/>
  <c r="BY65" i="25"/>
  <c r="BY91" i="25" s="1"/>
  <c r="AR86" i="25"/>
  <c r="BX40" i="25"/>
  <c r="AW27" i="25"/>
  <c r="Y118" i="25"/>
  <c r="Y105" i="25"/>
  <c r="K114" i="25"/>
  <c r="K101" i="25"/>
  <c r="BI100" i="25"/>
  <c r="BI113" i="25"/>
  <c r="AX91" i="24"/>
  <c r="AG99" i="28"/>
  <c r="AG112" i="28"/>
  <c r="AZ98" i="28"/>
  <c r="BX86" i="27"/>
  <c r="BL72" i="27"/>
  <c r="B118" i="27"/>
  <c r="BL40" i="26"/>
  <c r="AY40" i="26"/>
  <c r="AR27" i="26"/>
  <c r="BQ87" i="25"/>
  <c r="AA92" i="25"/>
  <c r="AV75" i="25"/>
  <c r="BG72" i="25"/>
  <c r="BG53" i="25"/>
  <c r="BG79" i="25" s="1"/>
  <c r="S79" i="25"/>
  <c r="BW72" i="25"/>
  <c r="BN38" i="25"/>
  <c r="BW40" i="25"/>
  <c r="AG114" i="25"/>
  <c r="AG101" i="25"/>
  <c r="AR99" i="25"/>
  <c r="AR112" i="25"/>
  <c r="U105" i="25"/>
  <c r="U118" i="25"/>
  <c r="BE88" i="24"/>
  <c r="BN62" i="24"/>
  <c r="BN88" i="24" s="1"/>
  <c r="BB87" i="24"/>
  <c r="AZ86" i="24"/>
  <c r="BP85" i="24"/>
  <c r="BP66" i="24"/>
  <c r="BY59" i="24"/>
  <c r="BY85" i="24" s="1"/>
  <c r="AX85" i="24"/>
  <c r="AX66" i="24"/>
  <c r="AW76" i="24"/>
  <c r="AW74" i="24"/>
  <c r="BH73" i="24"/>
  <c r="BH53" i="24"/>
  <c r="BH79" i="24" s="1"/>
  <c r="BS72" i="24"/>
  <c r="BS53" i="24"/>
  <c r="BS79" i="24" s="1"/>
  <c r="AW72" i="24"/>
  <c r="AW53" i="24"/>
  <c r="BC36" i="24"/>
  <c r="BS104" i="24"/>
  <c r="BS117" i="24"/>
  <c r="BF116" i="24"/>
  <c r="BF103" i="24"/>
  <c r="BN12" i="24"/>
  <c r="BX102" i="24"/>
  <c r="BX115" i="24"/>
  <c r="BG102" i="24"/>
  <c r="BG115" i="24"/>
  <c r="BV101" i="24"/>
  <c r="BV114" i="24"/>
  <c r="BE101" i="24"/>
  <c r="BE114" i="24"/>
  <c r="BN10" i="24"/>
  <c r="BT100" i="24"/>
  <c r="BT113" i="24"/>
  <c r="BB100" i="24"/>
  <c r="BB113" i="24"/>
  <c r="BR99" i="24"/>
  <c r="BR112" i="24"/>
  <c r="AZ99" i="24"/>
  <c r="AZ112" i="24"/>
  <c r="BP98" i="24"/>
  <c r="BP111" i="24"/>
  <c r="BP14" i="24"/>
  <c r="BY7" i="24"/>
  <c r="AX98" i="24"/>
  <c r="AX111" i="24"/>
  <c r="AX14" i="24"/>
  <c r="BL85" i="25"/>
  <c r="BL66" i="25"/>
  <c r="BL92" i="25" s="1"/>
  <c r="G92" i="25"/>
  <c r="C92" i="25"/>
  <c r="BT72" i="25"/>
  <c r="BT53" i="25"/>
  <c r="BT79" i="25" s="1"/>
  <c r="BJ53" i="25"/>
  <c r="BJ79" i="25" s="1"/>
  <c r="BC33" i="25"/>
  <c r="AZ102" i="25"/>
  <c r="AZ115" i="25"/>
  <c r="AV102" i="25"/>
  <c r="AV115" i="25"/>
  <c r="BS101" i="25"/>
  <c r="BS114" i="25"/>
  <c r="BJ101" i="25"/>
  <c r="BJ114" i="25"/>
  <c r="X118" i="25"/>
  <c r="BE90" i="24"/>
  <c r="BN64" i="24"/>
  <c r="BN90" i="24" s="1"/>
  <c r="AW90" i="24"/>
  <c r="BQ66" i="24"/>
  <c r="BQ85" i="24"/>
  <c r="BT53" i="24"/>
  <c r="BT79" i="24" s="1"/>
  <c r="BT72" i="24"/>
  <c r="K72" i="24"/>
  <c r="AZ27" i="24"/>
  <c r="AR27" i="24"/>
  <c r="AR105" i="24" s="1"/>
  <c r="BT117" i="24"/>
  <c r="BT104" i="24"/>
  <c r="BU116" i="24"/>
  <c r="BU103" i="24"/>
  <c r="BL115" i="24"/>
  <c r="BL102" i="24"/>
  <c r="BA114" i="24"/>
  <c r="BA101" i="24"/>
  <c r="V114" i="24"/>
  <c r="V101" i="24"/>
  <c r="BH113" i="24"/>
  <c r="BH100" i="24"/>
  <c r="AG99" i="24"/>
  <c r="AG112" i="24"/>
  <c r="AU111" i="24"/>
  <c r="AU14" i="24"/>
  <c r="AU98" i="24"/>
  <c r="BU90" i="23"/>
  <c r="BA88" i="23"/>
  <c r="BA86" i="23"/>
  <c r="AG85" i="23"/>
  <c r="BY51" i="23"/>
  <c r="BP77" i="23"/>
  <c r="AZ75" i="23"/>
  <c r="BC48" i="23"/>
  <c r="BC74" i="23" s="1"/>
  <c r="AT74" i="23"/>
  <c r="AX53" i="23"/>
  <c r="AX79" i="23" s="1"/>
  <c r="AX72" i="23"/>
  <c r="BC23" i="23"/>
  <c r="AO105" i="23"/>
  <c r="AO118" i="23"/>
  <c r="X105" i="23"/>
  <c r="AG14" i="23"/>
  <c r="X118" i="23"/>
  <c r="F105" i="23"/>
  <c r="F118" i="23"/>
  <c r="AX117" i="23"/>
  <c r="AX104" i="23"/>
  <c r="BA116" i="23"/>
  <c r="BA103" i="23"/>
  <c r="BL115" i="23"/>
  <c r="BL102" i="23"/>
  <c r="AG115" i="23"/>
  <c r="AG102" i="23"/>
  <c r="BJ114" i="23"/>
  <c r="BJ101" i="23"/>
  <c r="AR114" i="23"/>
  <c r="AR101" i="23"/>
  <c r="BL113" i="23"/>
  <c r="BL100" i="23"/>
  <c r="AG113" i="23"/>
  <c r="AG100" i="23"/>
  <c r="BJ112" i="23"/>
  <c r="BJ99" i="23"/>
  <c r="AR112" i="23"/>
  <c r="AR99" i="23"/>
  <c r="BL111" i="23"/>
  <c r="BL98" i="23"/>
  <c r="BL14" i="23"/>
  <c r="AG111" i="23"/>
  <c r="AG98" i="23"/>
  <c r="BC34" i="23"/>
  <c r="BC26" i="23"/>
  <c r="BF116" i="23"/>
  <c r="BF103" i="23"/>
  <c r="AG116" i="23"/>
  <c r="AG103" i="23"/>
  <c r="BT102" i="23"/>
  <c r="BT115" i="23"/>
  <c r="BB102" i="23"/>
  <c r="BB115" i="23"/>
  <c r="AV101" i="23"/>
  <c r="AV114" i="23"/>
  <c r="BG113" i="23"/>
  <c r="BG100" i="23"/>
  <c r="BE112" i="23"/>
  <c r="BE99" i="23"/>
  <c r="BN8" i="23"/>
  <c r="BP98" i="23"/>
  <c r="BP14" i="23"/>
  <c r="BY7" i="23"/>
  <c r="BP111" i="23"/>
  <c r="AT111" i="23"/>
  <c r="AT98" i="23"/>
  <c r="AT14" i="23"/>
  <c r="BC7" i="23"/>
  <c r="BJ40" i="25"/>
  <c r="BR91" i="24"/>
  <c r="BY62" i="24"/>
  <c r="BY88" i="24" s="1"/>
  <c r="BA85" i="24"/>
  <c r="BA66" i="24"/>
  <c r="BA92" i="24" s="1"/>
  <c r="BC51" i="24"/>
  <c r="BC77" i="24" s="1"/>
  <c r="BQ40" i="24"/>
  <c r="AG115" i="24"/>
  <c r="AG102" i="24"/>
  <c r="V100" i="24"/>
  <c r="V113" i="24"/>
  <c r="AL118" i="24"/>
  <c r="AL105" i="24"/>
  <c r="K111" i="24"/>
  <c r="K98" i="24"/>
  <c r="AT86" i="23"/>
  <c r="BC60" i="23"/>
  <c r="V73" i="23"/>
  <c r="AP118" i="23"/>
  <c r="BJ117" i="23"/>
  <c r="BJ104" i="23"/>
  <c r="BM102" i="23"/>
  <c r="BM115" i="23"/>
  <c r="BT112" i="23"/>
  <c r="BT99" i="23"/>
  <c r="BX86" i="26"/>
  <c r="BV72" i="26"/>
  <c r="AA118" i="26"/>
  <c r="AA105" i="26"/>
  <c r="R118" i="26"/>
  <c r="R105" i="26"/>
  <c r="BF100" i="26"/>
  <c r="BF113" i="26"/>
  <c r="BN9" i="26"/>
  <c r="BX66" i="25"/>
  <c r="BX92" i="25" s="1"/>
  <c r="BT76" i="25"/>
  <c r="AZ73" i="25"/>
  <c r="BI117" i="25"/>
  <c r="BI104" i="25"/>
  <c r="AR115" i="25"/>
  <c r="AR102" i="25"/>
  <c r="AT114" i="25"/>
  <c r="AD105" i="25"/>
  <c r="AD118" i="25"/>
  <c r="Z118" i="25"/>
  <c r="Z105" i="25"/>
  <c r="G118" i="25"/>
  <c r="G105" i="25"/>
  <c r="AU98" i="25"/>
  <c r="AU111" i="25"/>
  <c r="AU14" i="25"/>
  <c r="BF89" i="24"/>
  <c r="BN63" i="24"/>
  <c r="BN89" i="24" s="1"/>
  <c r="BY60" i="24"/>
  <c r="BY86" i="24" s="1"/>
  <c r="BW85" i="24"/>
  <c r="BW66" i="24"/>
  <c r="BW92" i="24" s="1"/>
  <c r="AG85" i="24"/>
  <c r="P92" i="24"/>
  <c r="BU53" i="24"/>
  <c r="BU79" i="24" s="1"/>
  <c r="BE74" i="24"/>
  <c r="BN48" i="24"/>
  <c r="BN74" i="24" s="1"/>
  <c r="AZ53" i="24"/>
  <c r="AZ79" i="24" s="1"/>
  <c r="AM79" i="24"/>
  <c r="AM118" i="24"/>
  <c r="AM105" i="24"/>
  <c r="BR104" i="24"/>
  <c r="BR117" i="24"/>
  <c r="AR104" i="24"/>
  <c r="AR117" i="24"/>
  <c r="AY103" i="24"/>
  <c r="AY116" i="24"/>
  <c r="BS102" i="24"/>
  <c r="BS115" i="24"/>
  <c r="V102" i="24"/>
  <c r="V115" i="24"/>
  <c r="BF100" i="24"/>
  <c r="BF113" i="24"/>
  <c r="BN9" i="24"/>
  <c r="K113" i="24"/>
  <c r="K100" i="24"/>
  <c r="BA98" i="24"/>
  <c r="BA111" i="24"/>
  <c r="BA14" i="24"/>
  <c r="AE118" i="24"/>
  <c r="AE105" i="24"/>
  <c r="E118" i="24"/>
  <c r="E105" i="24"/>
  <c r="BY63" i="23"/>
  <c r="BY89" i="23" s="1"/>
  <c r="BP89" i="23"/>
  <c r="BN62" i="23"/>
  <c r="BN88" i="23" s="1"/>
  <c r="BE88" i="23"/>
  <c r="AZ86" i="23"/>
  <c r="BP66" i="23"/>
  <c r="BY59" i="23"/>
  <c r="BY85" i="23" s="1"/>
  <c r="BP85" i="23"/>
  <c r="AX66" i="23"/>
  <c r="AX85" i="23"/>
  <c r="V77" i="23"/>
  <c r="BF53" i="23"/>
  <c r="BF72" i="23"/>
  <c r="V72" i="23"/>
  <c r="K27" i="23"/>
  <c r="BU27" i="23"/>
  <c r="AA118" i="23"/>
  <c r="AA105" i="23"/>
  <c r="AR117" i="23"/>
  <c r="AR104" i="23"/>
  <c r="BR114" i="23"/>
  <c r="BR101" i="23"/>
  <c r="AX113" i="23"/>
  <c r="AX100" i="23"/>
  <c r="AZ99" i="23"/>
  <c r="AZ112" i="23"/>
  <c r="BT77" i="25"/>
  <c r="BR76" i="25"/>
  <c r="BA40" i="25"/>
  <c r="BC23" i="25"/>
  <c r="BC101" i="25" s="1"/>
  <c r="AE92" i="24"/>
  <c r="BB27" i="24"/>
  <c r="AW111" i="24"/>
  <c r="K90" i="23"/>
  <c r="AX88" i="23"/>
  <c r="BR85" i="23"/>
  <c r="BR66" i="23"/>
  <c r="BR92" i="23" s="1"/>
  <c r="T118" i="23"/>
  <c r="T105" i="23"/>
  <c r="BT114" i="23"/>
  <c r="BT101" i="23"/>
  <c r="BB101" i="23"/>
  <c r="BB114" i="23"/>
  <c r="AZ114" i="26"/>
  <c r="AZ101" i="26"/>
  <c r="BR114" i="26"/>
  <c r="BR101" i="26"/>
  <c r="B92" i="25"/>
  <c r="BK40" i="25"/>
  <c r="BR27" i="25"/>
  <c r="K112" i="25"/>
  <c r="K99" i="25"/>
  <c r="AQ118" i="25"/>
  <c r="AQ105" i="25"/>
  <c r="AI118" i="25"/>
  <c r="AR14" i="25"/>
  <c r="AI105" i="25"/>
  <c r="AW86" i="24"/>
  <c r="K86" i="24"/>
  <c r="BN52" i="24"/>
  <c r="BN78" i="24" s="1"/>
  <c r="BF77" i="24"/>
  <c r="BP53" i="24"/>
  <c r="BY46" i="24"/>
  <c r="BY72" i="24" s="1"/>
  <c r="BP72" i="24"/>
  <c r="AG72" i="24"/>
  <c r="D79" i="24"/>
  <c r="V40" i="24"/>
  <c r="BS40" i="24"/>
  <c r="AT117" i="24"/>
  <c r="BC13" i="24"/>
  <c r="AT104" i="24"/>
  <c r="K117" i="24"/>
  <c r="K104" i="24"/>
  <c r="BH115" i="24"/>
  <c r="BH102" i="24"/>
  <c r="K101" i="24"/>
  <c r="K114" i="24"/>
  <c r="BJ112" i="24"/>
  <c r="BJ99" i="24"/>
  <c r="BH111" i="24"/>
  <c r="BH14" i="24"/>
  <c r="BH98" i="24"/>
  <c r="AW87" i="23"/>
  <c r="AU86" i="23"/>
  <c r="BS85" i="23"/>
  <c r="BS66" i="23"/>
  <c r="AW85" i="23"/>
  <c r="AW66" i="23"/>
  <c r="AW92" i="23" s="1"/>
  <c r="BE76" i="23"/>
  <c r="BN50" i="23"/>
  <c r="BN76" i="23" s="1"/>
  <c r="BB75" i="23"/>
  <c r="AZ74" i="23"/>
  <c r="BP73" i="23"/>
  <c r="BY47" i="23"/>
  <c r="AX73" i="23"/>
  <c r="BM72" i="23"/>
  <c r="BM53" i="23"/>
  <c r="BM79" i="23" s="1"/>
  <c r="AV72" i="23"/>
  <c r="AV53" i="23"/>
  <c r="AY40" i="23"/>
  <c r="BY25" i="23"/>
  <c r="AQ105" i="23"/>
  <c r="AQ118" i="23"/>
  <c r="Z105" i="23"/>
  <c r="Z118" i="23"/>
  <c r="H105" i="23"/>
  <c r="H118" i="23"/>
  <c r="BK104" i="23"/>
  <c r="BK117" i="23"/>
  <c r="BW116" i="23"/>
  <c r="BW103" i="23"/>
  <c r="AY116" i="23"/>
  <c r="AY103" i="23"/>
  <c r="BS115" i="23"/>
  <c r="BS102" i="23"/>
  <c r="AW115" i="23"/>
  <c r="AW102" i="23"/>
  <c r="BQ114" i="23"/>
  <c r="BQ101" i="23"/>
  <c r="AU114" i="23"/>
  <c r="AU101" i="23"/>
  <c r="BS113" i="23"/>
  <c r="BS100" i="23"/>
  <c r="AW113" i="23"/>
  <c r="AW100" i="23"/>
  <c r="BQ112" i="23"/>
  <c r="BQ99" i="23"/>
  <c r="AU112" i="23"/>
  <c r="AU99" i="23"/>
  <c r="BS111" i="23"/>
  <c r="BS14" i="23"/>
  <c r="BS98" i="23"/>
  <c r="AW111" i="23"/>
  <c r="AW14" i="23"/>
  <c r="AW98" i="23"/>
  <c r="BA89" i="26"/>
  <c r="BX75" i="26"/>
  <c r="AX111" i="26"/>
  <c r="AX14" i="26"/>
  <c r="AX98" i="26"/>
  <c r="B105" i="26"/>
  <c r="K14" i="26"/>
  <c r="B118" i="26"/>
  <c r="BN65" i="25"/>
  <c r="BN91" i="25" s="1"/>
  <c r="AR117" i="25"/>
  <c r="AR104" i="25"/>
  <c r="BC64" i="24"/>
  <c r="AJ92" i="24"/>
  <c r="BC39" i="24"/>
  <c r="AI105" i="24"/>
  <c r="BA100" i="24"/>
  <c r="BA113" i="24"/>
  <c r="AP105" i="24"/>
  <c r="AP118" i="24"/>
  <c r="AY91" i="23"/>
  <c r="X79" i="23"/>
  <c r="AG53" i="23"/>
  <c r="AG79" i="23" s="1"/>
  <c r="BC52" i="23"/>
  <c r="BC78" i="23" s="1"/>
  <c r="AT78" i="23"/>
  <c r="BW73" i="23"/>
  <c r="AW73" i="23"/>
  <c r="BT40" i="23"/>
  <c r="AX40" i="23"/>
  <c r="Y118" i="23"/>
  <c r="Y105" i="23"/>
  <c r="AT114" i="23"/>
  <c r="AT101" i="23"/>
  <c r="BC10" i="23"/>
  <c r="BE113" i="23"/>
  <c r="BE100" i="23"/>
  <c r="BN9" i="23"/>
  <c r="BI111" i="23"/>
  <c r="BI98" i="23"/>
  <c r="BI14" i="23"/>
  <c r="BB53" i="25"/>
  <c r="BB79" i="25" s="1"/>
  <c r="AU66" i="24"/>
  <c r="AU92" i="24" s="1"/>
  <c r="BX53" i="24"/>
  <c r="BX79" i="24" s="1"/>
  <c r="BQ14" i="24"/>
  <c r="BG53" i="23"/>
  <c r="BG79" i="23" s="1"/>
  <c r="BN20" i="23"/>
  <c r="BM14" i="23"/>
  <c r="BH116" i="23"/>
  <c r="BF85" i="24"/>
  <c r="M79" i="23"/>
  <c r="BL53" i="23"/>
  <c r="BL79" i="23" s="1"/>
  <c r="BR27" i="23"/>
  <c r="BG53" i="24"/>
  <c r="BG79" i="24" s="1"/>
  <c r="BN33" i="24"/>
  <c r="BY62" i="23"/>
  <c r="BY88" i="23" s="1"/>
  <c r="BY60" i="23"/>
  <c r="BY86" i="23" s="1"/>
  <c r="BP27" i="23"/>
  <c r="BY13" i="23"/>
  <c r="AT75" i="24"/>
  <c r="BP40" i="24"/>
  <c r="AY53" i="23"/>
  <c r="AY79" i="23" s="1"/>
  <c r="BN46" i="24"/>
  <c r="AZ66" i="23"/>
  <c r="AZ92" i="23" s="1"/>
  <c r="BY50" i="23"/>
  <c r="BY76" i="23" s="1"/>
  <c r="BY46" i="23"/>
  <c r="BY72" i="23" s="1"/>
  <c r="BC33" i="23"/>
  <c r="E31" i="6"/>
  <c r="BC78" i="27" l="1"/>
  <c r="BS79" i="23"/>
  <c r="BV79" i="25"/>
  <c r="BC87" i="25"/>
  <c r="BC113" i="26"/>
  <c r="BT79" i="28"/>
  <c r="BW79" i="27"/>
  <c r="BC73" i="25"/>
  <c r="BC86" i="23"/>
  <c r="AX92" i="24"/>
  <c r="BU79" i="25"/>
  <c r="AV79" i="29"/>
  <c r="AR79" i="28"/>
  <c r="BY77" i="24"/>
  <c r="AV92" i="23"/>
  <c r="BK92" i="28"/>
  <c r="BL92" i="28"/>
  <c r="BP92" i="25"/>
  <c r="BC75" i="23"/>
  <c r="AR92" i="23"/>
  <c r="BY74" i="25"/>
  <c r="BN85" i="25"/>
  <c r="BC73" i="26"/>
  <c r="BC75" i="25"/>
  <c r="V92" i="25"/>
  <c r="BN78" i="26"/>
  <c r="AW79" i="25"/>
  <c r="V79" i="26"/>
  <c r="BY90" i="28"/>
  <c r="BT92" i="26"/>
  <c r="BC72" i="23"/>
  <c r="BY87" i="29"/>
  <c r="BC75" i="29"/>
  <c r="BR92" i="26"/>
  <c r="BC27" i="24"/>
  <c r="BC27" i="26"/>
  <c r="BY77" i="27"/>
  <c r="BY40" i="24"/>
  <c r="BY73" i="23"/>
  <c r="BS92" i="23"/>
  <c r="BN77" i="26"/>
  <c r="V92" i="27"/>
  <c r="V79" i="27"/>
  <c r="BN91" i="27"/>
  <c r="AR92" i="28"/>
  <c r="BA92" i="27"/>
  <c r="BC88" i="23"/>
  <c r="BC77" i="25"/>
  <c r="BB79" i="23"/>
  <c r="BY85" i="25"/>
  <c r="BA79" i="24"/>
  <c r="BN77" i="24"/>
  <c r="BR79" i="26"/>
  <c r="BY91" i="24"/>
  <c r="BJ92" i="25"/>
  <c r="V92" i="26"/>
  <c r="BQ79" i="26"/>
  <c r="AX92" i="26"/>
  <c r="BY76" i="26"/>
  <c r="BY75" i="27"/>
  <c r="BY85" i="27"/>
  <c r="AX79" i="27"/>
  <c r="BN40" i="28"/>
  <c r="BC72" i="28"/>
  <c r="BC76" i="28"/>
  <c r="AW92" i="28"/>
  <c r="BC78" i="29"/>
  <c r="BS92" i="29"/>
  <c r="AG92" i="25"/>
  <c r="K79" i="24"/>
  <c r="AY79" i="28"/>
  <c r="BY90" i="24"/>
  <c r="BN72" i="25"/>
  <c r="BV79" i="24"/>
  <c r="BY27" i="23"/>
  <c r="BC90" i="24"/>
  <c r="AV79" i="23"/>
  <c r="BY27" i="25"/>
  <c r="BC72" i="27"/>
  <c r="BQ92" i="24"/>
  <c r="BY72" i="27"/>
  <c r="BB79" i="27"/>
  <c r="BC91" i="29"/>
  <c r="BN73" i="25"/>
  <c r="BY90" i="23"/>
  <c r="BY40" i="26"/>
  <c r="BC91" i="24"/>
  <c r="BN74" i="23"/>
  <c r="BA92" i="23"/>
  <c r="BC73" i="24"/>
  <c r="BQ92" i="25"/>
  <c r="AU79" i="24"/>
  <c r="BC86" i="24"/>
  <c r="AZ92" i="25"/>
  <c r="AW79" i="27"/>
  <c r="BC87" i="27"/>
  <c r="BT92" i="28"/>
  <c r="BC91" i="28"/>
  <c r="BU79" i="29"/>
  <c r="BC73" i="29"/>
  <c r="AV92" i="24"/>
  <c r="BN27" i="26"/>
  <c r="AG92" i="26"/>
  <c r="BN27" i="29"/>
  <c r="BC91" i="25"/>
  <c r="BS79" i="26"/>
  <c r="AY79" i="27"/>
  <c r="BG79" i="26"/>
  <c r="AU92" i="26"/>
  <c r="BC88" i="26"/>
  <c r="BC89" i="28"/>
  <c r="BY86" i="28"/>
  <c r="BJ79" i="29"/>
  <c r="BY76" i="29"/>
  <c r="BC118" i="40"/>
  <c r="BC105" i="40"/>
  <c r="BC79" i="40"/>
  <c r="BY118" i="40"/>
  <c r="BY105" i="40"/>
  <c r="BN118" i="40"/>
  <c r="BN105" i="40"/>
  <c r="BN113" i="23"/>
  <c r="BN100" i="23"/>
  <c r="BN100" i="24"/>
  <c r="BN113" i="24"/>
  <c r="BN117" i="23"/>
  <c r="BN104" i="23"/>
  <c r="BR118" i="24"/>
  <c r="BR105" i="24"/>
  <c r="BY102" i="25"/>
  <c r="BY115" i="25"/>
  <c r="BR118" i="26"/>
  <c r="BR105" i="26"/>
  <c r="BA118" i="29"/>
  <c r="BA105" i="29"/>
  <c r="BY111" i="26"/>
  <c r="BY98" i="26"/>
  <c r="BN116" i="25"/>
  <c r="BN103" i="25"/>
  <c r="BA118" i="28"/>
  <c r="BA105" i="28"/>
  <c r="BI118" i="24"/>
  <c r="BI105" i="24"/>
  <c r="BY114" i="25"/>
  <c r="BY101" i="25"/>
  <c r="AZ118" i="24"/>
  <c r="AZ105" i="24"/>
  <c r="BX118" i="27"/>
  <c r="BX105" i="27"/>
  <c r="AW118" i="28"/>
  <c r="AW105" i="28"/>
  <c r="BY114" i="23"/>
  <c r="BY101" i="23"/>
  <c r="BB118" i="28"/>
  <c r="BB105" i="28"/>
  <c r="AG118" i="29"/>
  <c r="AG105" i="29"/>
  <c r="AW118" i="23"/>
  <c r="AW105" i="23"/>
  <c r="BW79" i="26"/>
  <c r="BL118" i="26"/>
  <c r="BL105" i="26"/>
  <c r="BU79" i="27"/>
  <c r="BP118" i="27"/>
  <c r="BP105" i="27"/>
  <c r="BY14" i="27"/>
  <c r="AY118" i="29"/>
  <c r="AY105" i="29"/>
  <c r="BC117" i="29"/>
  <c r="BC104" i="29"/>
  <c r="BP79" i="29"/>
  <c r="BY53" i="29"/>
  <c r="BQ79" i="29"/>
  <c r="BX92" i="29"/>
  <c r="BC27" i="29"/>
  <c r="K118" i="29"/>
  <c r="K105" i="29"/>
  <c r="BY40" i="29"/>
  <c r="BN14" i="23"/>
  <c r="BE105" i="23"/>
  <c r="BE118" i="23"/>
  <c r="V118" i="24"/>
  <c r="V105" i="24"/>
  <c r="BK118" i="23"/>
  <c r="BK105" i="23"/>
  <c r="BN90" i="25"/>
  <c r="BE118" i="26"/>
  <c r="BE105" i="26"/>
  <c r="BN14" i="26"/>
  <c r="BC101" i="26"/>
  <c r="BC114" i="26"/>
  <c r="BY27" i="28"/>
  <c r="BN116" i="23"/>
  <c r="BN103" i="23"/>
  <c r="BM105" i="25"/>
  <c r="BM118" i="25"/>
  <c r="BC116" i="23"/>
  <c r="BC103" i="23"/>
  <c r="AW118" i="24"/>
  <c r="AW105" i="24"/>
  <c r="AR79" i="23"/>
  <c r="BT92" i="23"/>
  <c r="BJ118" i="24"/>
  <c r="BJ105" i="24"/>
  <c r="AR79" i="24"/>
  <c r="BL118" i="25"/>
  <c r="BL105" i="25"/>
  <c r="BQ79" i="24"/>
  <c r="BT118" i="23"/>
  <c r="BT105" i="23"/>
  <c r="BL118" i="24"/>
  <c r="BL105" i="24"/>
  <c r="BB118" i="24"/>
  <c r="BB105" i="24"/>
  <c r="BG92" i="25"/>
  <c r="AT79" i="25"/>
  <c r="BC53" i="25"/>
  <c r="BY104" i="25"/>
  <c r="BY117" i="25"/>
  <c r="BK118" i="26"/>
  <c r="BK105" i="26"/>
  <c r="AR79" i="26"/>
  <c r="BR92" i="27"/>
  <c r="BC102" i="25"/>
  <c r="BC115" i="25"/>
  <c r="BC85" i="25"/>
  <c r="AU118" i="26"/>
  <c r="AU105" i="26"/>
  <c r="AX79" i="26"/>
  <c r="BC88" i="27"/>
  <c r="AW118" i="27"/>
  <c r="AW105" i="27"/>
  <c r="BY66" i="27"/>
  <c r="BP92" i="27"/>
  <c r="BN102" i="28"/>
  <c r="BN115" i="28"/>
  <c r="BR92" i="28"/>
  <c r="BN115" i="29"/>
  <c r="BN102" i="29"/>
  <c r="BS118" i="29"/>
  <c r="BS105" i="29"/>
  <c r="BC115" i="29"/>
  <c r="BC102" i="29"/>
  <c r="BH118" i="29"/>
  <c r="BH105" i="29"/>
  <c r="BC40" i="29"/>
  <c r="AZ79" i="29"/>
  <c r="BY74" i="28"/>
  <c r="BP118" i="26"/>
  <c r="BY14" i="26"/>
  <c r="BP105" i="26"/>
  <c r="BH118" i="23"/>
  <c r="BH105" i="23"/>
  <c r="K118" i="23"/>
  <c r="K105" i="23"/>
  <c r="BC40" i="25"/>
  <c r="BN98" i="24"/>
  <c r="BN111" i="24"/>
  <c r="BY88" i="25"/>
  <c r="BC117" i="28"/>
  <c r="BC104" i="28"/>
  <c r="AU79" i="23"/>
  <c r="BC75" i="26"/>
  <c r="BY117" i="24"/>
  <c r="BY104" i="24"/>
  <c r="BX118" i="26"/>
  <c r="BX105" i="26"/>
  <c r="BC115" i="23"/>
  <c r="BC102" i="23"/>
  <c r="BC116" i="25"/>
  <c r="BC103" i="25"/>
  <c r="BY76" i="25"/>
  <c r="BC113" i="23"/>
  <c r="BC100" i="23"/>
  <c r="BU118" i="23"/>
  <c r="BU105" i="23"/>
  <c r="BU118" i="24"/>
  <c r="BU105" i="24"/>
  <c r="BB79" i="24"/>
  <c r="AG118" i="25"/>
  <c r="AG105" i="25"/>
  <c r="AU92" i="25"/>
  <c r="BX105" i="24"/>
  <c r="BX118" i="24"/>
  <c r="AY79" i="24"/>
  <c r="BN66" i="25"/>
  <c r="BE92" i="25"/>
  <c r="BC88" i="25"/>
  <c r="BE118" i="27"/>
  <c r="BE105" i="27"/>
  <c r="BN14" i="27"/>
  <c r="AW105" i="25"/>
  <c r="AW118" i="25"/>
  <c r="BA92" i="26"/>
  <c r="AR92" i="27"/>
  <c r="AG105" i="26"/>
  <c r="AG118" i="26"/>
  <c r="BN116" i="26"/>
  <c r="BN103" i="26"/>
  <c r="BU118" i="26"/>
  <c r="BU105" i="26"/>
  <c r="BY74" i="26"/>
  <c r="BC40" i="26"/>
  <c r="BX79" i="27"/>
  <c r="BG118" i="27"/>
  <c r="BG105" i="27"/>
  <c r="BC100" i="27"/>
  <c r="BC113" i="27"/>
  <c r="BT92" i="27"/>
  <c r="BY87" i="27"/>
  <c r="BP118" i="28"/>
  <c r="BP105" i="28"/>
  <c r="BY14" i="28"/>
  <c r="BC90" i="29"/>
  <c r="BE79" i="24"/>
  <c r="K92" i="23"/>
  <c r="BU79" i="23"/>
  <c r="BY73" i="24"/>
  <c r="AT79" i="23"/>
  <c r="BC53" i="23"/>
  <c r="BK118" i="24"/>
  <c r="BK105" i="24"/>
  <c r="BY101" i="24"/>
  <c r="BY114" i="24"/>
  <c r="BY88" i="26"/>
  <c r="AU79" i="25"/>
  <c r="BY99" i="26"/>
  <c r="BY112" i="26"/>
  <c r="BF118" i="26"/>
  <c r="BF105" i="26"/>
  <c r="BH105" i="26"/>
  <c r="BH118" i="26"/>
  <c r="BC117" i="27"/>
  <c r="BC104" i="27"/>
  <c r="BY100" i="27"/>
  <c r="BY113" i="27"/>
  <c r="BC91" i="27"/>
  <c r="BW118" i="28"/>
  <c r="BW105" i="28"/>
  <c r="BW79" i="28"/>
  <c r="BU118" i="28"/>
  <c r="BU105" i="28"/>
  <c r="BC88" i="28"/>
  <c r="BC111" i="29"/>
  <c r="BC98" i="29"/>
  <c r="BK118" i="29"/>
  <c r="BK105" i="29"/>
  <c r="BQ118" i="29"/>
  <c r="BQ105" i="29"/>
  <c r="BC72" i="29"/>
  <c r="BE92" i="29"/>
  <c r="BN66" i="29"/>
  <c r="BC86" i="29"/>
  <c r="AX118" i="26"/>
  <c r="AX105" i="26"/>
  <c r="BS118" i="23"/>
  <c r="BS105" i="23"/>
  <c r="BN100" i="26"/>
  <c r="BN113" i="26"/>
  <c r="BP105" i="23"/>
  <c r="BY14" i="23"/>
  <c r="BP118" i="23"/>
  <c r="AU118" i="24"/>
  <c r="AU105" i="24"/>
  <c r="BY66" i="24"/>
  <c r="BY92" i="24" s="1"/>
  <c r="BP92" i="24"/>
  <c r="BN112" i="26"/>
  <c r="BN99" i="26"/>
  <c r="BN66" i="26"/>
  <c r="BE92" i="26"/>
  <c r="BY86" i="25"/>
  <c r="BN104" i="27"/>
  <c r="BN117" i="27"/>
  <c r="AR118" i="27"/>
  <c r="AR105" i="27"/>
  <c r="BY115" i="27"/>
  <c r="BY102" i="27"/>
  <c r="BC99" i="28"/>
  <c r="BC112" i="28"/>
  <c r="BC114" i="29"/>
  <c r="BC101" i="29"/>
  <c r="AY92" i="28"/>
  <c r="BU118" i="29"/>
  <c r="BU105" i="29"/>
  <c r="BY117" i="29"/>
  <c r="BY104" i="29"/>
  <c r="BG118" i="29"/>
  <c r="BG105" i="29"/>
  <c r="BC112" i="23"/>
  <c r="BC99" i="23"/>
  <c r="BY112" i="25"/>
  <c r="BY99" i="25"/>
  <c r="K118" i="25"/>
  <c r="K105" i="25"/>
  <c r="AV105" i="25"/>
  <c r="AV118" i="25"/>
  <c r="BE92" i="24"/>
  <c r="BN66" i="24"/>
  <c r="BN92" i="24" s="1"/>
  <c r="V79" i="25"/>
  <c r="BQ105" i="26"/>
  <c r="BQ118" i="26"/>
  <c r="BY117" i="27"/>
  <c r="BY104" i="27"/>
  <c r="AU92" i="27"/>
  <c r="BJ118" i="28"/>
  <c r="BJ105" i="28"/>
  <c r="BE79" i="28"/>
  <c r="BN53" i="28"/>
  <c r="BN79" i="28" s="1"/>
  <c r="BL118" i="28"/>
  <c r="BL105" i="28"/>
  <c r="BB118" i="29"/>
  <c r="BB105" i="29"/>
  <c r="BN114" i="26"/>
  <c r="BN101" i="26"/>
  <c r="BE92" i="27"/>
  <c r="BN66" i="27"/>
  <c r="BN92" i="27" s="1"/>
  <c r="BN14" i="29"/>
  <c r="BN14" i="25"/>
  <c r="BE105" i="25"/>
  <c r="BE118" i="25"/>
  <c r="BC86" i="27"/>
  <c r="BY115" i="26"/>
  <c r="BY102" i="26"/>
  <c r="AW118" i="26"/>
  <c r="AW105" i="26"/>
  <c r="BU79" i="26"/>
  <c r="AY92" i="27"/>
  <c r="BN116" i="29"/>
  <c r="BN103" i="29"/>
  <c r="BT105" i="26"/>
  <c r="BT118" i="26"/>
  <c r="BY114" i="29"/>
  <c r="BY101" i="29"/>
  <c r="BI105" i="23"/>
  <c r="BI118" i="23"/>
  <c r="K118" i="26"/>
  <c r="K105" i="26"/>
  <c r="BC117" i="24"/>
  <c r="BC104" i="24"/>
  <c r="BP92" i="23"/>
  <c r="BY66" i="23"/>
  <c r="AW79" i="24"/>
  <c r="BN74" i="26"/>
  <c r="AV79" i="25"/>
  <c r="BW118" i="26"/>
  <c r="BW105" i="26"/>
  <c r="BY101" i="27"/>
  <c r="BY114" i="27"/>
  <c r="AT79" i="26"/>
  <c r="BC53" i="26"/>
  <c r="BC79" i="26" s="1"/>
  <c r="BN114" i="27"/>
  <c r="BN101" i="27"/>
  <c r="BY114" i="28"/>
  <c r="BY101" i="28"/>
  <c r="BP118" i="29"/>
  <c r="BP105" i="29"/>
  <c r="BY14" i="29"/>
  <c r="BC85" i="29"/>
  <c r="BM118" i="23"/>
  <c r="BM105" i="23"/>
  <c r="BH105" i="24"/>
  <c r="BH118" i="24"/>
  <c r="AX92" i="23"/>
  <c r="BC111" i="23"/>
  <c r="BC98" i="23"/>
  <c r="BN112" i="23"/>
  <c r="BN99" i="23"/>
  <c r="BY77" i="23"/>
  <c r="BY111" i="24"/>
  <c r="BY98" i="24"/>
  <c r="BN114" i="24"/>
  <c r="BN101" i="24"/>
  <c r="BH118" i="27"/>
  <c r="BH105" i="27"/>
  <c r="BJ118" i="26"/>
  <c r="BJ105" i="26"/>
  <c r="BY100" i="26"/>
  <c r="BY113" i="26"/>
  <c r="BY116" i="26"/>
  <c r="BY103" i="26"/>
  <c r="BC99" i="27"/>
  <c r="BC112" i="27"/>
  <c r="BA118" i="26"/>
  <c r="BA105" i="26"/>
  <c r="BY40" i="27"/>
  <c r="BC99" i="26"/>
  <c r="BC112" i="26"/>
  <c r="BY103" i="27"/>
  <c r="BY116" i="27"/>
  <c r="BV79" i="27"/>
  <c r="AX118" i="27"/>
  <c r="AX105" i="27"/>
  <c r="BY98" i="27"/>
  <c r="BY111" i="27"/>
  <c r="BV118" i="28"/>
  <c r="BV105" i="28"/>
  <c r="BF118" i="28"/>
  <c r="BF105" i="28"/>
  <c r="AZ79" i="28"/>
  <c r="BC75" i="28"/>
  <c r="BH118" i="28"/>
  <c r="BH105" i="28"/>
  <c r="BU92" i="28"/>
  <c r="BJ118" i="29"/>
  <c r="BJ105" i="29"/>
  <c r="AT92" i="29"/>
  <c r="BC66" i="29"/>
  <c r="BC92" i="29" s="1"/>
  <c r="BC89" i="29"/>
  <c r="BB92" i="27"/>
  <c r="BY99" i="28"/>
  <c r="BY112" i="28"/>
  <c r="BC27" i="28"/>
  <c r="BN114" i="28"/>
  <c r="BN101" i="28"/>
  <c r="BN77" i="28"/>
  <c r="BN117" i="29"/>
  <c r="BN104" i="29"/>
  <c r="BC74" i="29"/>
  <c r="BC76" i="29"/>
  <c r="BE79" i="29"/>
  <c r="BN53" i="29"/>
  <c r="BN79" i="29" s="1"/>
  <c r="BC40" i="23"/>
  <c r="AY105" i="24"/>
  <c r="AY118" i="24"/>
  <c r="K79" i="23"/>
  <c r="V79" i="24"/>
  <c r="AX105" i="23"/>
  <c r="AX118" i="23"/>
  <c r="BK92" i="23"/>
  <c r="BC117" i="23"/>
  <c r="BC104" i="23"/>
  <c r="BA92" i="25"/>
  <c r="BB118" i="25"/>
  <c r="BB105" i="25"/>
  <c r="BY89" i="25"/>
  <c r="BX92" i="26"/>
  <c r="BC117" i="26"/>
  <c r="BC104" i="26"/>
  <c r="BN98" i="26"/>
  <c r="BN111" i="26"/>
  <c r="BC73" i="27"/>
  <c r="BM118" i="28"/>
  <c r="BM105" i="28"/>
  <c r="AR118" i="28"/>
  <c r="AR105" i="28"/>
  <c r="BN99" i="28"/>
  <c r="BN112" i="28"/>
  <c r="BY117" i="28"/>
  <c r="BY104" i="28"/>
  <c r="V118" i="23"/>
  <c r="V105" i="23"/>
  <c r="BC27" i="23"/>
  <c r="BR79" i="23"/>
  <c r="BB105" i="26"/>
  <c r="BB118" i="26"/>
  <c r="BN77" i="23"/>
  <c r="BY27" i="24"/>
  <c r="AG92" i="24"/>
  <c r="BH118" i="25"/>
  <c r="BH105" i="25"/>
  <c r="BN115" i="25"/>
  <c r="BN102" i="25"/>
  <c r="BY116" i="25"/>
  <c r="BY103" i="25"/>
  <c r="BS92" i="24"/>
  <c r="BB118" i="23"/>
  <c r="BB105" i="23"/>
  <c r="BY113" i="23"/>
  <c r="BY100" i="23"/>
  <c r="BC72" i="24"/>
  <c r="BN40" i="25"/>
  <c r="BV118" i="24"/>
  <c r="BV105" i="24"/>
  <c r="AV118" i="24"/>
  <c r="AV105" i="24"/>
  <c r="BT118" i="25"/>
  <c r="BT105" i="25"/>
  <c r="BC115" i="26"/>
  <c r="BC102" i="26"/>
  <c r="BR79" i="25"/>
  <c r="BR118" i="27"/>
  <c r="BR105" i="27"/>
  <c r="BC98" i="25"/>
  <c r="BC111" i="25"/>
  <c r="BP118" i="25"/>
  <c r="BP105" i="25"/>
  <c r="BY14" i="25"/>
  <c r="BY85" i="26"/>
  <c r="AV118" i="26"/>
  <c r="AV105" i="26"/>
  <c r="BN99" i="27"/>
  <c r="BN112" i="27"/>
  <c r="K92" i="27"/>
  <c r="BQ92" i="27"/>
  <c r="BC101" i="28"/>
  <c r="BC114" i="28"/>
  <c r="BC87" i="28"/>
  <c r="BC98" i="28"/>
  <c r="BC111" i="28"/>
  <c r="BK118" i="28"/>
  <c r="BK105" i="28"/>
  <c r="BN88" i="28"/>
  <c r="K118" i="28"/>
  <c r="K105" i="28"/>
  <c r="BY72" i="28"/>
  <c r="AR118" i="29"/>
  <c r="AR105" i="29"/>
  <c r="BC112" i="29"/>
  <c r="BC99" i="29"/>
  <c r="V118" i="29"/>
  <c r="V105" i="29"/>
  <c r="AW118" i="29"/>
  <c r="AW105" i="29"/>
  <c r="BN112" i="29"/>
  <c r="BN99" i="29"/>
  <c r="BA79" i="29"/>
  <c r="AW92" i="29"/>
  <c r="BU79" i="28"/>
  <c r="BC66" i="28"/>
  <c r="AT92" i="28"/>
  <c r="BV118" i="29"/>
  <c r="BV105" i="29"/>
  <c r="BV92" i="28"/>
  <c r="AX79" i="28"/>
  <c r="BY77" i="28"/>
  <c r="BY112" i="29"/>
  <c r="BY99" i="29"/>
  <c r="BY27" i="29"/>
  <c r="BY115" i="29"/>
  <c r="BY102" i="29"/>
  <c r="BA92" i="29"/>
  <c r="BQ118" i="25"/>
  <c r="BQ105" i="25"/>
  <c r="BY115" i="23"/>
  <c r="BY102" i="23"/>
  <c r="AG105" i="24"/>
  <c r="AG118" i="24"/>
  <c r="BY40" i="25"/>
  <c r="BK92" i="25"/>
  <c r="AW79" i="26"/>
  <c r="BN100" i="28"/>
  <c r="BN113" i="28"/>
  <c r="BN116" i="27"/>
  <c r="BN103" i="27"/>
  <c r="BC27" i="27"/>
  <c r="BN98" i="28"/>
  <c r="BN111" i="28"/>
  <c r="BB79" i="28"/>
  <c r="BY112" i="23"/>
  <c r="BY99" i="23"/>
  <c r="BV105" i="23"/>
  <c r="BV118" i="23"/>
  <c r="BY77" i="25"/>
  <c r="BC111" i="26"/>
  <c r="BC98" i="26"/>
  <c r="BF118" i="23"/>
  <c r="BF105" i="23"/>
  <c r="AR118" i="23"/>
  <c r="AR105" i="23"/>
  <c r="BC74" i="24"/>
  <c r="BN85" i="23"/>
  <c r="BC87" i="23"/>
  <c r="BS118" i="24"/>
  <c r="BS105" i="24"/>
  <c r="BN101" i="25"/>
  <c r="BN114" i="25"/>
  <c r="BN27" i="25"/>
  <c r="BN115" i="23"/>
  <c r="BN102" i="23"/>
  <c r="BX105" i="23"/>
  <c r="BX118" i="23"/>
  <c r="BY116" i="23"/>
  <c r="BY103" i="23"/>
  <c r="AY118" i="23"/>
  <c r="AY105" i="23"/>
  <c r="BF79" i="25"/>
  <c r="BG105" i="24"/>
  <c r="BG118" i="24"/>
  <c r="BY115" i="24"/>
  <c r="BY102" i="24"/>
  <c r="AV79" i="26"/>
  <c r="BW79" i="25"/>
  <c r="BY78" i="25"/>
  <c r="BE79" i="25"/>
  <c r="BN53" i="25"/>
  <c r="BY73" i="25"/>
  <c r="BL118" i="27"/>
  <c r="BL105" i="27"/>
  <c r="AX92" i="25"/>
  <c r="BC89" i="25"/>
  <c r="BY101" i="26"/>
  <c r="BY114" i="26"/>
  <c r="AR118" i="26"/>
  <c r="AR105" i="26"/>
  <c r="BB92" i="26"/>
  <c r="BC89" i="26"/>
  <c r="BC116" i="27"/>
  <c r="BC103" i="27"/>
  <c r="AY105" i="26"/>
  <c r="AY118" i="26"/>
  <c r="BS118" i="26"/>
  <c r="BS105" i="26"/>
  <c r="BL92" i="26"/>
  <c r="BC78" i="26"/>
  <c r="BW118" i="27"/>
  <c r="BW105" i="27"/>
  <c r="BA79" i="27"/>
  <c r="AV118" i="28"/>
  <c r="AV105" i="28"/>
  <c r="BY40" i="28"/>
  <c r="BV79" i="29"/>
  <c r="BW118" i="24"/>
  <c r="BW105" i="24"/>
  <c r="K118" i="24"/>
  <c r="K105" i="24"/>
  <c r="AY118" i="25"/>
  <c r="AY105" i="25"/>
  <c r="BR118" i="25"/>
  <c r="BR105" i="25"/>
  <c r="BN40" i="23"/>
  <c r="BC40" i="24"/>
  <c r="BY88" i="27"/>
  <c r="BQ92" i="26"/>
  <c r="BN100" i="27"/>
  <c r="BN113" i="27"/>
  <c r="BC115" i="27"/>
  <c r="BC102" i="27"/>
  <c r="AG92" i="27"/>
  <c r="AX92" i="28"/>
  <c r="BN66" i="28"/>
  <c r="BN92" i="28" s="1"/>
  <c r="AY118" i="28"/>
  <c r="AY105" i="28"/>
  <c r="AT118" i="29"/>
  <c r="AT105" i="29"/>
  <c r="BC14" i="29"/>
  <c r="BY113" i="29"/>
  <c r="BY100" i="29"/>
  <c r="AU118" i="29"/>
  <c r="AU105" i="29"/>
  <c r="BY85" i="29"/>
  <c r="AT79" i="29"/>
  <c r="BC53" i="29"/>
  <c r="BC79" i="29" s="1"/>
  <c r="AY92" i="29"/>
  <c r="BF105" i="25"/>
  <c r="BF118" i="25"/>
  <c r="BC66" i="26"/>
  <c r="BC92" i="26" s="1"/>
  <c r="AT92" i="26"/>
  <c r="BY99" i="27"/>
  <c r="BY112" i="27"/>
  <c r="BE79" i="27"/>
  <c r="BN53" i="27"/>
  <c r="BN79" i="27" s="1"/>
  <c r="BC66" i="27"/>
  <c r="AT92" i="27"/>
  <c r="BG118" i="28"/>
  <c r="BG105" i="28"/>
  <c r="BC100" i="28"/>
  <c r="BC113" i="28"/>
  <c r="AV118" i="29"/>
  <c r="AV105" i="29"/>
  <c r="BY111" i="29"/>
  <c r="BY98" i="29"/>
  <c r="BN114" i="29"/>
  <c r="BN101" i="29"/>
  <c r="AU118" i="28"/>
  <c r="AU105" i="28"/>
  <c r="BN111" i="23"/>
  <c r="BN98" i="23"/>
  <c r="BJ118" i="23"/>
  <c r="BJ105" i="23"/>
  <c r="AT92" i="23"/>
  <c r="BC66" i="23"/>
  <c r="BC92" i="23" s="1"/>
  <c r="AT92" i="24"/>
  <c r="BC66" i="24"/>
  <c r="BC92" i="24" s="1"/>
  <c r="BN115" i="27"/>
  <c r="BN102" i="27"/>
  <c r="BW92" i="25"/>
  <c r="BK118" i="27"/>
  <c r="BK105" i="27"/>
  <c r="BN104" i="24"/>
  <c r="BN117" i="24"/>
  <c r="BT118" i="24"/>
  <c r="BT105" i="24"/>
  <c r="V105" i="25"/>
  <c r="V118" i="25"/>
  <c r="BP79" i="25"/>
  <c r="BY53" i="25"/>
  <c r="BY79" i="25" s="1"/>
  <c r="BJ105" i="25"/>
  <c r="BJ118" i="25"/>
  <c r="AT92" i="25"/>
  <c r="BC66" i="25"/>
  <c r="BC92" i="25" s="1"/>
  <c r="BP79" i="26"/>
  <c r="BY53" i="26"/>
  <c r="BY116" i="28"/>
  <c r="BY103" i="28"/>
  <c r="BB118" i="27"/>
  <c r="BB105" i="27"/>
  <c r="BX118" i="29"/>
  <c r="BX105" i="29"/>
  <c r="BC111" i="24"/>
  <c r="BC98" i="24"/>
  <c r="BY99" i="24"/>
  <c r="BY112" i="24"/>
  <c r="BN53" i="23"/>
  <c r="BN79" i="23" s="1"/>
  <c r="BE79" i="23"/>
  <c r="BN98" i="27"/>
  <c r="BN111" i="27"/>
  <c r="BS105" i="25"/>
  <c r="BS118" i="25"/>
  <c r="AV118" i="27"/>
  <c r="AV105" i="27"/>
  <c r="AX118" i="25"/>
  <c r="AX105" i="25"/>
  <c r="BV92" i="26"/>
  <c r="BR118" i="28"/>
  <c r="BR105" i="28"/>
  <c r="BC40" i="28"/>
  <c r="BY98" i="28"/>
  <c r="BY111" i="28"/>
  <c r="BN53" i="24"/>
  <c r="BN79" i="24" s="1"/>
  <c r="BA105" i="25"/>
  <c r="BA118" i="25"/>
  <c r="BY117" i="26"/>
  <c r="BY104" i="26"/>
  <c r="AT118" i="27"/>
  <c r="AT105" i="27"/>
  <c r="BC14" i="27"/>
  <c r="BF118" i="29"/>
  <c r="BF105" i="29"/>
  <c r="BY66" i="25"/>
  <c r="BY92" i="25" s="1"/>
  <c r="BQ105" i="24"/>
  <c r="BQ118" i="24"/>
  <c r="BP79" i="24"/>
  <c r="BY53" i="24"/>
  <c r="BY79" i="24" s="1"/>
  <c r="BL118" i="23"/>
  <c r="BL105" i="23"/>
  <c r="BN98" i="29"/>
  <c r="BN111" i="29"/>
  <c r="BN116" i="28"/>
  <c r="BN103" i="28"/>
  <c r="AX118" i="29"/>
  <c r="AX105" i="29"/>
  <c r="BL118" i="29"/>
  <c r="BL105" i="29"/>
  <c r="BN72" i="24"/>
  <c r="BY117" i="23"/>
  <c r="BY104" i="23"/>
  <c r="BC114" i="23"/>
  <c r="BC101" i="23"/>
  <c r="AR105" i="25"/>
  <c r="AR118" i="25"/>
  <c r="BF79" i="23"/>
  <c r="BA118" i="24"/>
  <c r="BA105" i="24"/>
  <c r="AU118" i="25"/>
  <c r="AU105" i="25"/>
  <c r="AT118" i="23"/>
  <c r="AT105" i="23"/>
  <c r="BC14" i="23"/>
  <c r="BY111" i="23"/>
  <c r="BY98" i="23"/>
  <c r="AG118" i="23"/>
  <c r="AG105" i="23"/>
  <c r="AX105" i="24"/>
  <c r="AX118" i="24"/>
  <c r="BY14" i="24"/>
  <c r="BP105" i="24"/>
  <c r="BP118" i="24"/>
  <c r="BN116" i="24"/>
  <c r="BN103" i="24"/>
  <c r="BM118" i="24"/>
  <c r="BM105" i="24"/>
  <c r="BN117" i="25"/>
  <c r="BN104" i="25"/>
  <c r="BM118" i="26"/>
  <c r="BM105" i="26"/>
  <c r="V118" i="27"/>
  <c r="V105" i="27"/>
  <c r="BK118" i="25"/>
  <c r="BK105" i="25"/>
  <c r="BC100" i="25"/>
  <c r="BC113" i="25"/>
  <c r="BI118" i="26"/>
  <c r="BI105" i="26"/>
  <c r="BU118" i="27"/>
  <c r="BU105" i="27"/>
  <c r="BA79" i="26"/>
  <c r="AY92" i="26"/>
  <c r="BJ118" i="27"/>
  <c r="BJ105" i="27"/>
  <c r="BY27" i="27"/>
  <c r="BN72" i="27"/>
  <c r="AT79" i="27"/>
  <c r="BC53" i="27"/>
  <c r="BC79" i="27" s="1"/>
  <c r="BX118" i="28"/>
  <c r="BX105" i="28"/>
  <c r="BY115" i="28"/>
  <c r="BY102" i="28"/>
  <c r="AZ118" i="29"/>
  <c r="AZ105" i="29"/>
  <c r="BS118" i="28"/>
  <c r="BS105" i="28"/>
  <c r="AX118" i="28"/>
  <c r="AX105" i="28"/>
  <c r="AG118" i="28"/>
  <c r="AG105" i="28"/>
  <c r="BP79" i="23"/>
  <c r="BY53" i="23"/>
  <c r="BY79" i="23" s="1"/>
  <c r="BC85" i="23"/>
  <c r="BN102" i="24"/>
  <c r="BN115" i="24"/>
  <c r="BC104" i="25"/>
  <c r="BC117" i="25"/>
  <c r="BN53" i="26"/>
  <c r="BN79" i="26" s="1"/>
  <c r="BW105" i="25"/>
  <c r="BW118" i="25"/>
  <c r="BT118" i="28"/>
  <c r="BT105" i="28"/>
  <c r="BC115" i="28"/>
  <c r="BC102" i="28"/>
  <c r="BR105" i="23"/>
  <c r="BR118" i="23"/>
  <c r="BA118" i="23"/>
  <c r="BA105" i="23"/>
  <c r="BW118" i="23"/>
  <c r="BW105" i="23"/>
  <c r="AZ105" i="23"/>
  <c r="AZ118" i="23"/>
  <c r="BC89" i="23"/>
  <c r="BU118" i="25"/>
  <c r="BU105" i="25"/>
  <c r="BV105" i="25"/>
  <c r="BV118" i="25"/>
  <c r="AU118" i="23"/>
  <c r="AU105" i="23"/>
  <c r="BQ118" i="23"/>
  <c r="BQ105" i="23"/>
  <c r="BC76" i="23"/>
  <c r="BC91" i="23"/>
  <c r="AT79" i="24"/>
  <c r="BC53" i="24"/>
  <c r="BC79" i="24" s="1"/>
  <c r="BU92" i="25"/>
  <c r="BN112" i="24"/>
  <c r="BN99" i="24"/>
  <c r="BC115" i="24"/>
  <c r="BC102" i="24"/>
  <c r="BY100" i="25"/>
  <c r="BY113" i="25"/>
  <c r="BG118" i="26"/>
  <c r="BG105" i="26"/>
  <c r="BY72" i="25"/>
  <c r="BM118" i="27"/>
  <c r="BM105" i="27"/>
  <c r="BY75" i="25"/>
  <c r="AT118" i="25"/>
  <c r="AT105" i="25"/>
  <c r="BC14" i="25"/>
  <c r="BY98" i="25"/>
  <c r="BY111" i="25"/>
  <c r="BN99" i="25"/>
  <c r="BN112" i="25"/>
  <c r="BN40" i="26"/>
  <c r="BY66" i="26"/>
  <c r="BY92" i="26" s="1"/>
  <c r="BP92" i="26"/>
  <c r="BN117" i="26"/>
  <c r="BN104" i="26"/>
  <c r="BN102" i="26"/>
  <c r="BN115" i="26"/>
  <c r="AZ92" i="26"/>
  <c r="BC101" i="27"/>
  <c r="BC114" i="27"/>
  <c r="K79" i="27"/>
  <c r="BS118" i="27"/>
  <c r="BS105" i="27"/>
  <c r="V118" i="28"/>
  <c r="V105" i="28"/>
  <c r="BT118" i="27"/>
  <c r="BT105" i="27"/>
  <c r="BS79" i="27"/>
  <c r="AZ92" i="27"/>
  <c r="BN72" i="28"/>
  <c r="AT118" i="28"/>
  <c r="AT105" i="28"/>
  <c r="BC14" i="28"/>
  <c r="BY100" i="28"/>
  <c r="BY113" i="28"/>
  <c r="BN117" i="28"/>
  <c r="BN104" i="28"/>
  <c r="AT79" i="28"/>
  <c r="BC53" i="28"/>
  <c r="BC79" i="28" s="1"/>
  <c r="BY53" i="28"/>
  <c r="BY79" i="28" s="1"/>
  <c r="BP79" i="28"/>
  <c r="AG92" i="28"/>
  <c r="BY88" i="28"/>
  <c r="BI105" i="29"/>
  <c r="BI118" i="29"/>
  <c r="BH92" i="28"/>
  <c r="AZ92" i="28"/>
  <c r="BT118" i="29"/>
  <c r="BT105" i="29"/>
  <c r="BB79" i="29"/>
  <c r="BR79" i="29"/>
  <c r="BN74" i="29"/>
  <c r="BC78" i="28"/>
  <c r="BC113" i="29"/>
  <c r="BC100" i="29"/>
  <c r="V92" i="24"/>
  <c r="BA79" i="23"/>
  <c r="BC14" i="24"/>
  <c r="AT118" i="24"/>
  <c r="AT105" i="24"/>
  <c r="BY113" i="24"/>
  <c r="BY100" i="24"/>
  <c r="BE118" i="24"/>
  <c r="BE105" i="24"/>
  <c r="BN14" i="24"/>
  <c r="BC101" i="24"/>
  <c r="BC114" i="24"/>
  <c r="BC27" i="25"/>
  <c r="BV118" i="27"/>
  <c r="BV105" i="27"/>
  <c r="BN85" i="27"/>
  <c r="BE118" i="28"/>
  <c r="BE105" i="28"/>
  <c r="BN14" i="28"/>
  <c r="BM118" i="29"/>
  <c r="BM105" i="29"/>
  <c r="BN85" i="24"/>
  <c r="AV118" i="23"/>
  <c r="AV105" i="23"/>
  <c r="BC14" i="26"/>
  <c r="AT118" i="26"/>
  <c r="AT105" i="26"/>
  <c r="BN72" i="23"/>
  <c r="BN111" i="25"/>
  <c r="BN98" i="25"/>
  <c r="BC112" i="25"/>
  <c r="BC99" i="25"/>
  <c r="BE92" i="23"/>
  <c r="BN66" i="23"/>
  <c r="BN92" i="23" s="1"/>
  <c r="BN114" i="23"/>
  <c r="BN101" i="23"/>
  <c r="BC103" i="24"/>
  <c r="BC116" i="24"/>
  <c r="AZ118" i="25"/>
  <c r="AZ105" i="25"/>
  <c r="BY86" i="26"/>
  <c r="BG105" i="23"/>
  <c r="BG118" i="23"/>
  <c r="AY92" i="23"/>
  <c r="AG79" i="25"/>
  <c r="AY92" i="25"/>
  <c r="BC113" i="24"/>
  <c r="BC100" i="24"/>
  <c r="BY103" i="24"/>
  <c r="BY116" i="24"/>
  <c r="BC87" i="24"/>
  <c r="BC99" i="24"/>
  <c r="BC112" i="24"/>
  <c r="BC88" i="24"/>
  <c r="BV92" i="25"/>
  <c r="V118" i="26"/>
  <c r="V105" i="26"/>
  <c r="BI118" i="27"/>
  <c r="BI105" i="27"/>
  <c r="AW92" i="25"/>
  <c r="AZ118" i="27"/>
  <c r="AZ105" i="27"/>
  <c r="BX118" i="25"/>
  <c r="BX105" i="25"/>
  <c r="BY27" i="26"/>
  <c r="BY66" i="28"/>
  <c r="BY92" i="28" s="1"/>
  <c r="BP92" i="28"/>
  <c r="BC40" i="27"/>
  <c r="BN73" i="26"/>
  <c r="BY53" i="27"/>
  <c r="BY79" i="27" s="1"/>
  <c r="AZ118" i="26"/>
  <c r="AZ105" i="26"/>
  <c r="AU79" i="26"/>
  <c r="BC86" i="26"/>
  <c r="BA118" i="27"/>
  <c r="BA105" i="27"/>
  <c r="BC116" i="28"/>
  <c r="BC103" i="28"/>
  <c r="BC89" i="27"/>
  <c r="BQ118" i="28"/>
  <c r="BQ105" i="28"/>
  <c r="BN113" i="29"/>
  <c r="BN100" i="29"/>
  <c r="BW118" i="29"/>
  <c r="BW105" i="29"/>
  <c r="BY40" i="23"/>
  <c r="BV92" i="27"/>
  <c r="BF118" i="27"/>
  <c r="BF105" i="27"/>
  <c r="BI118" i="28"/>
  <c r="BI105" i="28"/>
  <c r="BC98" i="27"/>
  <c r="BC111" i="27"/>
  <c r="BC74" i="27"/>
  <c r="BC116" i="29"/>
  <c r="BC103" i="29"/>
  <c r="BR118" i="29"/>
  <c r="BR105" i="29"/>
  <c r="BY116" i="29"/>
  <c r="BY103" i="29"/>
  <c r="BN40" i="29"/>
  <c r="BP92" i="29"/>
  <c r="BY66" i="29"/>
  <c r="BY92" i="29" s="1"/>
  <c r="BV92" i="29"/>
  <c r="E46" i="6"/>
  <c r="E45" i="6"/>
  <c r="E44" i="6"/>
  <c r="E43" i="6"/>
  <c r="E42" i="6"/>
  <c r="E29" i="6"/>
  <c r="E33" i="6" s="1"/>
  <c r="BN79" i="25" l="1"/>
  <c r="BY92" i="23"/>
  <c r="BC79" i="25"/>
  <c r="BN92" i="26"/>
  <c r="BC118" i="25"/>
  <c r="BC105" i="25"/>
  <c r="BY79" i="26"/>
  <c r="BC92" i="27"/>
  <c r="BN92" i="29"/>
  <c r="BC79" i="23"/>
  <c r="BY79" i="29"/>
  <c r="BY118" i="23"/>
  <c r="BY105" i="23"/>
  <c r="BN118" i="26"/>
  <c r="BN105" i="26"/>
  <c r="BN118" i="28"/>
  <c r="BN105" i="28"/>
  <c r="BC118" i="24"/>
  <c r="BC105" i="24"/>
  <c r="BN118" i="24"/>
  <c r="BN105" i="24"/>
  <c r="BC118" i="28"/>
  <c r="BC105" i="28"/>
  <c r="BC118" i="29"/>
  <c r="BC105" i="29"/>
  <c r="BC92" i="28"/>
  <c r="BY118" i="25"/>
  <c r="BY105" i="25"/>
  <c r="BN118" i="27"/>
  <c r="BN105" i="27"/>
  <c r="BN118" i="23"/>
  <c r="BN105" i="23"/>
  <c r="BY105" i="24"/>
  <c r="BY118" i="24"/>
  <c r="BY118" i="29"/>
  <c r="BY105" i="29"/>
  <c r="BN118" i="29"/>
  <c r="BN105" i="29"/>
  <c r="BY118" i="28"/>
  <c r="BY105" i="28"/>
  <c r="BY92" i="27"/>
  <c r="BC118" i="26"/>
  <c r="BC105" i="26"/>
  <c r="BC118" i="23"/>
  <c r="BC105" i="23"/>
  <c r="BC118" i="27"/>
  <c r="BC105" i="27"/>
  <c r="BN105" i="25"/>
  <c r="BN118" i="25"/>
  <c r="BN92" i="25"/>
  <c r="BY105" i="26"/>
  <c r="BY118" i="26"/>
  <c r="BY118" i="27"/>
  <c r="BY105" i="27"/>
  <c r="E40" i="6"/>
  <c r="E52" i="6" s="1"/>
  <c r="E59" i="6" s="1"/>
  <c r="E36" i="6"/>
  <c r="E48" i="6" s="1"/>
  <c r="E55" i="6" s="1"/>
  <c r="E39" i="6"/>
  <c r="E51" i="6" s="1"/>
  <c r="E58" i="6" s="1"/>
  <c r="E38" i="6"/>
  <c r="E50" i="6" s="1"/>
  <c r="E57" i="6" s="1"/>
  <c r="E37" i="6"/>
  <c r="E49" i="6" s="1"/>
  <c r="E56" i="6" s="1"/>
</calcChain>
</file>

<file path=xl/sharedStrings.xml><?xml version="1.0" encoding="utf-8"?>
<sst xmlns="http://schemas.openxmlformats.org/spreadsheetml/2006/main" count="14085" uniqueCount="319">
  <si>
    <t>Month/Year</t>
  </si>
  <si>
    <t>mth 4</t>
  </si>
  <si>
    <t>mth 5</t>
  </si>
  <si>
    <t>mth 6</t>
  </si>
  <si>
    <t>mth 7</t>
  </si>
  <si>
    <t>mth 8</t>
  </si>
  <si>
    <t>mth 9</t>
  </si>
  <si>
    <t>mth 10</t>
  </si>
  <si>
    <t>mth 11</t>
  </si>
  <si>
    <t>mth 12</t>
  </si>
  <si>
    <t>mth 13</t>
  </si>
  <si>
    <t>mth 14</t>
  </si>
  <si>
    <t>mth 15</t>
  </si>
  <si>
    <t>mth 16</t>
  </si>
  <si>
    <t>mth 17</t>
  </si>
  <si>
    <t>mth 18</t>
  </si>
  <si>
    <t>mth 19</t>
  </si>
  <si>
    <t>mth 20</t>
  </si>
  <si>
    <t>mth 21</t>
  </si>
  <si>
    <t>mth 22</t>
  </si>
  <si>
    <t>mth 23</t>
  </si>
  <si>
    <t>mth 24</t>
  </si>
  <si>
    <t>mth 25</t>
  </si>
  <si>
    <t>mth 26</t>
  </si>
  <si>
    <t>mth 27</t>
  </si>
  <si>
    <t>mth 28</t>
  </si>
  <si>
    <t>mth 29</t>
  </si>
  <si>
    <t>mth 30</t>
  </si>
  <si>
    <t>mth 31</t>
  </si>
  <si>
    <t>mth 32</t>
  </si>
  <si>
    <t>mth 33</t>
  </si>
  <si>
    <t>mth 34</t>
  </si>
  <si>
    <t>mth 35</t>
  </si>
  <si>
    <t>mth 36</t>
  </si>
  <si>
    <t>mth 37</t>
  </si>
  <si>
    <t>mth 38</t>
  </si>
  <si>
    <t>mth 39</t>
  </si>
  <si>
    <t>mth 40</t>
  </si>
  <si>
    <t>mth 41</t>
  </si>
  <si>
    <t>mth 42</t>
  </si>
  <si>
    <t>mth 43</t>
  </si>
  <si>
    <t>mth 44</t>
  </si>
  <si>
    <t>mth 45</t>
  </si>
  <si>
    <t>mth 46</t>
  </si>
  <si>
    <t>mth 47</t>
  </si>
  <si>
    <t>mth 48</t>
  </si>
  <si>
    <t>mth 49</t>
  </si>
  <si>
    <t>mth 50</t>
  </si>
  <si>
    <t>mth 51</t>
  </si>
  <si>
    <t>mth 52</t>
  </si>
  <si>
    <t>mth 53</t>
  </si>
  <si>
    <t>mth 54</t>
  </si>
  <si>
    <t>mth 55</t>
  </si>
  <si>
    <t>mth 56</t>
  </si>
  <si>
    <t>mth 57</t>
  </si>
  <si>
    <t>mth 58</t>
  </si>
  <si>
    <t>mth 59</t>
  </si>
  <si>
    <t>mth 60</t>
  </si>
  <si>
    <t>Age at Disability</t>
  </si>
  <si>
    <t>The Mortality tab provides values for the mortality component of the total termination rate.</t>
  </si>
  <si>
    <t xml:space="preserve"> Mortality Table</t>
  </si>
  <si>
    <t>Age means attained age last birthday.</t>
  </si>
  <si>
    <t>Under 25</t>
  </si>
  <si>
    <t>Please refer to this text for the complete documentation of the tables included here.</t>
  </si>
  <si>
    <t>The Termination tab provides base rates for total terminations prior to reaching the maximum benefit duration.</t>
  </si>
  <si>
    <t>The Change of Definition tab provides a mechanism for adjusting the base rates to account for terminations due to a change in the policy definition of disability.</t>
  </si>
  <si>
    <t>Total</t>
  </si>
  <si>
    <t>Deaths</t>
  </si>
  <si>
    <t>Exposures (years)</t>
  </si>
  <si>
    <t>10 years or more</t>
  </si>
  <si>
    <t>all ages</t>
  </si>
  <si>
    <t>under 25</t>
  </si>
  <si>
    <t>Age at disability</t>
  </si>
  <si>
    <t>Duration of Disability (months)</t>
  </si>
  <si>
    <t>Actual/Expected Deaths</t>
  </si>
  <si>
    <t>Expected Deaths</t>
  </si>
  <si>
    <t>The Actual to Expected tab provides a comparison of the tabular values to the raw data.</t>
  </si>
  <si>
    <t>Male - Rest of Canada (terminations)</t>
  </si>
  <si>
    <t>Multiplicative adjustment for each month</t>
  </si>
  <si>
    <t>2 mth prior</t>
  </si>
  <si>
    <t>1 mth prior</t>
  </si>
  <si>
    <t>at change date</t>
  </si>
  <si>
    <t>1 mth following</t>
  </si>
  <si>
    <t>2 mth following</t>
  </si>
  <si>
    <t>key rate for mth 28</t>
  </si>
  <si>
    <t>Example Calculation (note formulas in the cells)</t>
  </si>
  <si>
    <t>month</t>
  </si>
  <si>
    <t>an integer value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</si>
  <si>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</si>
  <si>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</si>
  <si>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</si>
  <si>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</si>
  <si>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</si>
  <si>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</si>
  <si>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</si>
  <si>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</si>
  <si>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</si>
  <si>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</si>
  <si>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</si>
  <si>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</si>
  <si>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</si>
  <si>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</si>
  <si>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</si>
  <si>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</si>
  <si>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</si>
  <si>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</si>
  <si>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</si>
  <si>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</si>
  <si>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</si>
  <si>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</si>
  <si>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</si>
  <si>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</si>
  <si>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</si>
  <si>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</si>
  <si>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</si>
  <si>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</si>
  <si>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</si>
  <si>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</si>
  <si>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</si>
  <si>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</si>
  <si>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</si>
  <si>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</si>
  <si>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</si>
  <si>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</si>
  <si>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</si>
  <si>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</si>
  <si>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</si>
  <si>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</si>
  <si>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CIA Long-Term Disability Termination Study 2009–2015</t>
  </si>
  <si>
    <t>This file contains the tables developed from Canadian Group Long-Term Disability experience</t>
  </si>
  <si>
    <t>in the period January 1, 2009, to December 31, 2015.</t>
  </si>
  <si>
    <t>For most applications, the base values should be adjusted by adding the change in definition value to the appropriate duration.</t>
  </si>
  <si>
    <t>The Recovery tab provides the difference in rates between the total termination value and the mortality value.</t>
  </si>
  <si>
    <t>Rates are monthly up to and including month 60, then annual.</t>
  </si>
  <si>
    <t>Users should note that monthly rates should be applied to exposure computed on a monthly basis, while annual rates should be applied to exposure computed on an annual basis.</t>
  </si>
  <si>
    <t>Termination Table – base rates including mortality</t>
  </si>
  <si>
    <t>Note: rates are monthly up to and including month 60, then annual.</t>
  </si>
  <si>
    <t>Female – Québec (terminations)</t>
  </si>
  <si>
    <t>Male – Québec (terminations)</t>
  </si>
  <si>
    <t>Female – Rest of Canada (terminations)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</si>
  <si>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</si>
  <si>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</si>
  <si>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</si>
  <si>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</si>
  <si>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</si>
  <si>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</si>
  <si>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</si>
  <si>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</si>
  <si>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Change in Definition Adjustment</t>
  </si>
  <si>
    <t>Termination Rates – Québec – female</t>
  </si>
  <si>
    <t>Termination Rates – Québec – male</t>
  </si>
  <si>
    <t>Termination Rates – Rest of Canada – female</t>
  </si>
  <si>
    <t>Termination Rates – Rest of Canada – male</t>
  </si>
  <si>
    <t>Policy has a 180-day waiting period with change of definition after 24 months from end of waiting period (i.e., in month 30).</t>
  </si>
  <si>
    <t>Claimant is Québec female age 33 at disability.</t>
  </si>
  <si>
    <t>Step 1 – Determine month of CiD.</t>
  </si>
  <si>
    <t>Step 2 – Find key rate at month 28.</t>
  </si>
  <si>
    <t>Step 3 – Adjustment factor for CiD not in month 28.</t>
  </si>
  <si>
    <t>Step 4 – Adjust key rate to month 30.</t>
  </si>
  <si>
    <t>Note: factor would be greater than 1.00 if CiD occurs before month 28.</t>
  </si>
  <si>
    <t>Step 5 – Distribution key rate adjustment.</t>
  </si>
  <si>
    <t>Step 5 – Find base rate.</t>
  </si>
  <si>
    <t>Step 6 – Add components for final rates.</t>
  </si>
  <si>
    <t>Compare final to base rates.</t>
  </si>
  <si>
    <t>Female – Québec (mortality)</t>
  </si>
  <si>
    <t>Male – Québec (mortality)</t>
  </si>
  <si>
    <t>Female – Rest of Canada (mortality)</t>
  </si>
  <si>
    <t>Male – Rest of Canada (mortality)</t>
  </si>
  <si>
    <t>Recovery Table – base rates EXCLUDING mortality</t>
  </si>
  <si>
    <t>Female – Québec (recoveries)</t>
  </si>
  <si>
    <t>Male – Québec (recoveries)</t>
  </si>
  <si>
    <t>Female – Rest of Canada (recoveries)</t>
  </si>
  <si>
    <t>Male – Rest of Canada (recoveries)</t>
  </si>
  <si>
    <t>Male – Rest of Canada</t>
  </si>
  <si>
    <t>Female – Rest of Canada</t>
  </si>
  <si>
    <t>Group Long-term Disability Termination Study</t>
  </si>
  <si>
    <t>This file is an appendix to the CIA report titled:</t>
  </si>
  <si>
    <t>Male – Quebec</t>
  </si>
  <si>
    <t>Female – Quebec</t>
  </si>
  <si>
    <t>Waiver Liability per $1000</t>
  </si>
  <si>
    <t>at 4 mths</t>
  </si>
  <si>
    <t>at 6 mths</t>
  </si>
  <si>
    <t>at 12 mths</t>
  </si>
  <si>
    <t>at 24 mths</t>
  </si>
  <si>
    <t>at 36 mths</t>
  </si>
  <si>
    <t>at 60 mths</t>
  </si>
  <si>
    <t>at 120 mths</t>
  </si>
  <si>
    <t>CIA 2009-2015 Mortality Rate (monthly)</t>
  </si>
  <si>
    <t>5 mths–12 mths</t>
  </si>
  <si>
    <t>13 mths–24 mths</t>
  </si>
  <si>
    <t>25 mths–36 mths</t>
  </si>
  <si>
    <t>37 mths–48 mths</t>
  </si>
  <si>
    <t>49 mths–60 mths</t>
  </si>
  <si>
    <t>Years 6-10</t>
  </si>
  <si>
    <t>CIA 2009-2015 Recovery Rate (monthly)</t>
  </si>
  <si>
    <t>CIA 2004-2008 Mortality Rate (monthly)</t>
  </si>
  <si>
    <t>CIA 2004-2008 Recovery Rate (monthly)</t>
  </si>
  <si>
    <t>CIA 1988-1997 Mortality Rate (monthly)</t>
  </si>
  <si>
    <t>CIA 1988-1997 Recovery Rate (monthly)</t>
  </si>
  <si>
    <t>Average Annual Mortality Improvement (1988-97 to 2004-08)</t>
  </si>
  <si>
    <t>Average Annual Recovery Improvement (1988-97 to 2004-08)</t>
  </si>
  <si>
    <t>Average Annual Mortality Improvement (2004-08 to 2019-15)</t>
  </si>
  <si>
    <t>Average Annual Recovery Improvement (2004-08 to 2009-15)</t>
  </si>
  <si>
    <t>Rest of Canada</t>
  </si>
  <si>
    <t>Quebec</t>
  </si>
  <si>
    <t>Total Study</t>
  </si>
  <si>
    <t>Recoveries</t>
  </si>
  <si>
    <t>Expected Recoveries</t>
  </si>
  <si>
    <t>Actual/Expected (A/E) Recoveries</t>
  </si>
  <si>
    <t xml:space="preserve"> * if expected number is less than 5</t>
  </si>
  <si>
    <t>Actual/Expected (A/E) Deaths</t>
  </si>
  <si>
    <t>Raw Recovery Rate (monthly)</t>
  </si>
  <si>
    <t>Raw Mortality Rate (monthly)</t>
  </si>
  <si>
    <t xml:space="preserve">Colored tabs have been added for the CIA Life Waiver study. </t>
  </si>
  <si>
    <t/>
  </si>
  <si>
    <t>Cause of Disability: Neoplasms</t>
  </si>
  <si>
    <t>Cause of Disability: Mental Disorders</t>
  </si>
  <si>
    <t>Cause of Disability: Diseases of the Nervous System and Sense Organs</t>
  </si>
  <si>
    <t>Cause of Disability: Diseases of the Circulatory System</t>
  </si>
  <si>
    <t>Cause of Disability: Diseases of the Musculoskeletal System and Connective Tissue</t>
  </si>
  <si>
    <t>Cause of Disability: Injury and Poisoning</t>
  </si>
  <si>
    <t>All Other Causes of Disability</t>
  </si>
  <si>
    <t>Exposures</t>
  </si>
  <si>
    <t>Cause of Disability</t>
  </si>
  <si>
    <t>ROC</t>
  </si>
  <si>
    <t>Neoplasms</t>
  </si>
  <si>
    <t>Mental Disorders</t>
  </si>
  <si>
    <t>Nervous system and Sense Organs</t>
  </si>
  <si>
    <t>Circulatory System</t>
  </si>
  <si>
    <t>Musculoskeletal and Connective Tissues</t>
  </si>
  <si>
    <t>Injury and Poisoning</t>
  </si>
  <si>
    <t>Other</t>
  </si>
  <si>
    <t> Cause of Disability</t>
  </si>
  <si>
    <t>Actual/Expected Recoveries</t>
  </si>
  <si>
    <t>Below rates are expected deaths or recoveries divided by exposure</t>
  </si>
  <si>
    <t>E</t>
  </si>
  <si>
    <t>Below rates are expected mortality or recoveries divided by exposure</t>
  </si>
  <si>
    <t xml:space="preserve">B </t>
  </si>
  <si>
    <t>F</t>
  </si>
  <si>
    <t>G</t>
  </si>
  <si>
    <t>M</t>
  </si>
  <si>
    <t>Q</t>
  </si>
  <si>
    <t>All Claims</t>
  </si>
  <si>
    <t>EXPOSURE (life years) - Rest of Canada Male</t>
  </si>
  <si>
    <t>EXPOSURE (life years) - Quebec Male</t>
  </si>
  <si>
    <t>EXPOSURE (life years) - Rest of Canada Female</t>
  </si>
  <si>
    <t>EXPOSURE (life years) - Quebec Female</t>
  </si>
  <si>
    <t>duration 
since 
disability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</si>
  <si>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</si>
  <si>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</si>
  <si>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</si>
  <si>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</si>
  <si>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</si>
  <si>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</si>
  <si>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</si>
  <si>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</si>
  <si>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mth 1</t>
  </si>
  <si>
    <t>mth 2</t>
  </si>
  <si>
    <t>mth 3</t>
  </si>
  <si>
    <t>mth 61-72</t>
  </si>
  <si>
    <t>mth 73-84</t>
  </si>
  <si>
    <t>mth 85-96</t>
  </si>
  <si>
    <t>mth 97-108</t>
  </si>
  <si>
    <t>mth 109-120</t>
  </si>
  <si>
    <t>mth 121-132</t>
  </si>
  <si>
    <t>mth 133-144</t>
  </si>
  <si>
    <t>mth 145-156</t>
  </si>
  <si>
    <t>mth 157-168</t>
  </si>
  <si>
    <t>mth 169-180</t>
  </si>
  <si>
    <t>mth 181-192</t>
  </si>
  <si>
    <t>mth 193-204</t>
  </si>
  <si>
    <t>mth 205-216</t>
  </si>
  <si>
    <t>mth 217-228</t>
  </si>
  <si>
    <t>mth 229-240</t>
  </si>
  <si>
    <t>mth 241-252</t>
  </si>
  <si>
    <t>mth 253-264</t>
  </si>
  <si>
    <t>mth 265-276</t>
  </si>
  <si>
    <t>mth 277-288</t>
  </si>
  <si>
    <t>mth 289-300</t>
  </si>
  <si>
    <t>mth 301-312</t>
  </si>
  <si>
    <t>mth 313-324</t>
  </si>
  <si>
    <t>mth 325-336</t>
  </si>
  <si>
    <t>mth 337-348</t>
  </si>
  <si>
    <t>mth 349-360</t>
  </si>
  <si>
    <t>mth 361-372</t>
  </si>
  <si>
    <t>mth 373-384</t>
  </si>
  <si>
    <t>mth 385-396</t>
  </si>
  <si>
    <t>mth 397-408</t>
  </si>
  <si>
    <t>mth 409-420</t>
  </si>
  <si>
    <t>mth 421-432</t>
  </si>
  <si>
    <t>mth 433-444</t>
  </si>
  <si>
    <t>mth 445-456</t>
  </si>
  <si>
    <t>mth 457-468</t>
  </si>
  <si>
    <t>mth 469-480</t>
  </si>
  <si>
    <t>mth 481-492</t>
  </si>
  <si>
    <t>mth 493-504</t>
  </si>
  <si>
    <t>mth 505-516</t>
  </si>
  <si>
    <t>mth 517-528</t>
  </si>
  <si>
    <t>mth 529-540</t>
  </si>
  <si>
    <t>Change in Definition (CiD) - Rest of Canada Male</t>
  </si>
  <si>
    <t>Change in Definition (CiD) - Quebec Male</t>
  </si>
  <si>
    <t>Change in Definition (CiD) - Rest of Canada Female</t>
  </si>
  <si>
    <t>Change in Definition (CiD) - Quebec Female</t>
  </si>
  <si>
    <t>RECOVERIES - Rest of Canada Male</t>
  </si>
  <si>
    <t>RECOVERIES - Quebec Male</t>
  </si>
  <si>
    <t>RECOVERIES - Rest of Canada Female</t>
  </si>
  <si>
    <t>RECOVERIES - Quebec Female</t>
  </si>
  <si>
    <t>DEATHS - Rest of Canada Male</t>
  </si>
  <si>
    <t>DEATHS - Quebec Male</t>
  </si>
  <si>
    <t>DEATHS - Rest of Canada Female</t>
  </si>
  <si>
    <t>DEATHS - Quebec Female</t>
  </si>
  <si>
    <t>2009-2015 Study</t>
  </si>
  <si>
    <t>Key</t>
  </si>
  <si>
    <t>Life Waiver</t>
  </si>
  <si>
    <t>*Life Waiver data is different from the LTD data in that the LTD tab included exposures, terminations and deaths from outside the study period (over age 65) -- expected terminations and deaths were zero (0).</t>
  </si>
  <si>
    <t>Life Waiver AE by Cause</t>
  </si>
  <si>
    <t>*Life Waiver AE summaries, Charts by Age and Improvements</t>
  </si>
  <si>
    <t>Life Waiver Study data total and by cause : Exposures, Deaths, Recoveries by duration</t>
  </si>
  <si>
    <t>LTD 2009-2015 Termination, mortality and recovery rates along with CiD logic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</si>
</sst>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0000"/>
    <numFmt numFmtId="165" formatCode="[$-F800]dddd\,\ mmmm\ dd\,\ yyyy"/>
    <numFmt numFmtId="166" formatCode="0.0%"/>
    <numFmt numFmtId="167" formatCode="_-* #,##0.00000_-;\-* #,##0.00000_-;_-* &quot;-&quot;??_-;_-@_-"/>
    <numFmt numFmtId="168" formatCode="_-* #,##0.00000000_-;\-* #,##0.00000000_-;_-* &quot;-&quot;??_-;_-@_-"/>
    <numFmt numFmtId="169" formatCode="0.0000"/>
    <numFmt numFmtId="170" formatCode="#,##0.0"/>
    <numFmt numFmtId="171" formatCode="#,##0.0_);[Red]\(#,##0.0\);&quot;&quot;"/>
    <numFmt numFmtId="172" formatCode="#,##0_);[Red]\(#,##0\);&quot;&quot;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name val="Times"/>
      <family val="1"/>
    </font>
    <font>
      <sz val="16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MS Sans Serif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20"/>
      <color rgb="FFFF0000"/>
      <name val="Arial"/>
      <family val="2"/>
    </font>
    <font>
      <b/>
      <sz val="16"/>
      <name val="Calibri"/>
      <family val="2"/>
      <scheme val="minor"/>
    </font>
    <font>
      <u/>
      <sz val="10"/>
      <color rgb="FF464653"/>
      <name val="Calibri"/>
      <family val="2"/>
      <scheme val="minor"/>
    </font>
    <font>
      <sz val="10"/>
      <color rgb="FF7ACCC8"/>
      <name val="Wingdings 3"/>
      <family val="1"/>
      <charset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C000C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7"/>
      <name val="Calibri"/>
      <family val="2"/>
      <scheme val="minor"/>
    </font>
    <font>
      <i/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Times"/>
    </font>
    <font>
      <sz val="11"/>
      <color theme="9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43" fillId="0" borderId="0"/>
  </cellStyleXfs>
  <cellXfs count="253">
    <xf numFmtId="0" fontId="0" fillId="0" borderId="0" xfId="0"/>
    <xf numFmtId="0" fontId="3" fillId="2" borderId="0" xfId="1" applyFont="1" applyFill="1"/>
    <xf numFmtId="0" fontId="4" fillId="2" borderId="0" xfId="1" applyFont="1" applyFill="1"/>
    <xf numFmtId="0" fontId="6" fillId="0" borderId="0" xfId="2" applyFont="1"/>
    <xf numFmtId="0" fontId="6" fillId="0" borderId="0" xfId="2" applyFont="1" applyAlignment="1">
      <alignment horizontal="left"/>
    </xf>
    <xf numFmtId="0" fontId="2" fillId="0" borderId="0" xfId="1" applyFont="1" applyAlignment="1">
      <alignment horizontal="left"/>
    </xf>
    <xf numFmtId="164" fontId="7" fillId="0" borderId="0" xfId="2" applyNumberFormat="1" applyFont="1" applyFill="1" applyBorder="1" applyAlignment="1">
      <alignment horizontal="center"/>
    </xf>
    <xf numFmtId="0" fontId="2" fillId="0" borderId="0" xfId="1" applyFont="1"/>
    <xf numFmtId="0" fontId="7" fillId="0" borderId="0" xfId="2" applyFont="1" applyAlignment="1">
      <alignment horizontal="left"/>
    </xf>
    <xf numFmtId="0" fontId="7" fillId="0" borderId="0" xfId="2" applyFont="1" applyFill="1" applyAlignment="1">
      <alignment horizontal="right"/>
    </xf>
    <xf numFmtId="0" fontId="7" fillId="0" borderId="0" xfId="1" applyFont="1"/>
    <xf numFmtId="0" fontId="7" fillId="0" borderId="0" xfId="2" applyFont="1" applyFill="1" applyAlignment="1">
      <alignment horizontal="left"/>
    </xf>
    <xf numFmtId="164" fontId="7" fillId="0" borderId="0" xfId="2" applyNumberFormat="1" applyFont="1"/>
    <xf numFmtId="0" fontId="7" fillId="0" borderId="0" xfId="2" applyFont="1" applyAlignment="1">
      <alignment horizontal="right"/>
    </xf>
    <xf numFmtId="165" fontId="0" fillId="0" borderId="0" xfId="0" applyNumberFormat="1" applyAlignment="1">
      <alignment horizontal="left"/>
    </xf>
    <xf numFmtId="0" fontId="3" fillId="0" borderId="0" xfId="1" applyFont="1" applyFill="1"/>
    <xf numFmtId="0" fontId="10" fillId="0" borderId="0" xfId="0" applyFont="1"/>
    <xf numFmtId="0" fontId="11" fillId="0" borderId="0" xfId="0" applyFont="1"/>
    <xf numFmtId="38" fontId="11" fillId="0" borderId="4" xfId="0" applyNumberFormat="1" applyFont="1" applyBorder="1"/>
    <xf numFmtId="38" fontId="11" fillId="0" borderId="0" xfId="0" applyNumberFormat="1" applyFont="1"/>
    <xf numFmtId="38" fontId="11" fillId="3" borderId="2" xfId="0" applyNumberFormat="1" applyFont="1" applyFill="1" applyBorder="1"/>
    <xf numFmtId="38" fontId="11" fillId="0" borderId="3" xfId="0" applyNumberFormat="1" applyFont="1" applyBorder="1"/>
    <xf numFmtId="0" fontId="12" fillId="0" borderId="0" xfId="0" applyFont="1"/>
    <xf numFmtId="164" fontId="13" fillId="0" borderId="5" xfId="0" applyNumberFormat="1" applyFont="1" applyFill="1" applyBorder="1" applyAlignment="1">
      <alignment horizontal="right"/>
    </xf>
    <xf numFmtId="164" fontId="13" fillId="0" borderId="1" xfId="0" applyNumberFormat="1" applyFont="1" applyFill="1" applyBorder="1" applyAlignment="1">
      <alignment horizontal="right"/>
    </xf>
    <xf numFmtId="0" fontId="0" fillId="0" borderId="0" xfId="0" applyFill="1"/>
    <xf numFmtId="0" fontId="15" fillId="0" borderId="0" xfId="0" applyFont="1" applyFill="1" applyBorder="1" applyAlignment="1">
      <alignment wrapText="1"/>
    </xf>
    <xf numFmtId="0" fontId="17" fillId="0" borderId="0" xfId="0" applyFont="1"/>
    <xf numFmtId="0" fontId="18" fillId="0" borderId="0" xfId="0" applyFont="1"/>
    <xf numFmtId="167" fontId="6" fillId="0" borderId="0" xfId="4" applyNumberFormat="1" applyFont="1" applyAlignment="1">
      <alignment horizontal="left"/>
    </xf>
    <xf numFmtId="167" fontId="6" fillId="0" borderId="0" xfId="4" applyNumberFormat="1" applyFont="1"/>
    <xf numFmtId="167" fontId="0" fillId="0" borderId="0" xfId="4" applyNumberFormat="1" applyFont="1"/>
    <xf numFmtId="167" fontId="10" fillId="0" borderId="0" xfId="4" applyNumberFormat="1" applyFont="1"/>
    <xf numFmtId="167" fontId="2" fillId="0" borderId="0" xfId="4" applyNumberFormat="1" applyFont="1" applyAlignment="1">
      <alignment horizontal="left"/>
    </xf>
    <xf numFmtId="167" fontId="2" fillId="0" borderId="0" xfId="4" applyNumberFormat="1" applyFont="1"/>
    <xf numFmtId="167" fontId="7" fillId="0" borderId="0" xfId="4" applyNumberFormat="1" applyFont="1" applyAlignment="1">
      <alignment horizontal="right"/>
    </xf>
    <xf numFmtId="167" fontId="7" fillId="0" borderId="0" xfId="4" applyNumberFormat="1" applyFont="1" applyFill="1" applyAlignment="1">
      <alignment horizontal="right"/>
    </xf>
    <xf numFmtId="167" fontId="7" fillId="0" borderId="0" xfId="4" applyNumberFormat="1" applyFont="1" applyFill="1" applyAlignment="1">
      <alignment horizontal="left"/>
    </xf>
    <xf numFmtId="167" fontId="7" fillId="0" borderId="0" xfId="4" applyNumberFormat="1" applyFont="1"/>
    <xf numFmtId="167" fontId="8" fillId="0" borderId="0" xfId="4" applyNumberFormat="1" applyFont="1"/>
    <xf numFmtId="167" fontId="1" fillId="0" borderId="0" xfId="4" applyNumberFormat="1"/>
    <xf numFmtId="167" fontId="9" fillId="0" borderId="0" xfId="4" applyNumberFormat="1" applyFont="1"/>
    <xf numFmtId="0" fontId="20" fillId="0" borderId="0" xfId="6" applyFont="1"/>
    <xf numFmtId="164" fontId="20" fillId="0" borderId="0" xfId="6" applyNumberFormat="1" applyFont="1"/>
    <xf numFmtId="0" fontId="21" fillId="0" borderId="0" xfId="0" applyFont="1"/>
    <xf numFmtId="0" fontId="0" fillId="0" borderId="0" xfId="0" applyFont="1"/>
    <xf numFmtId="164" fontId="22" fillId="0" borderId="0" xfId="6" applyNumberFormat="1" applyFont="1" applyAlignment="1">
      <alignment wrapText="1"/>
    </xf>
    <xf numFmtId="164" fontId="22" fillId="0" borderId="1" xfId="6" applyNumberFormat="1" applyFont="1" applyBorder="1" applyAlignment="1"/>
    <xf numFmtId="0" fontId="12" fillId="0" borderId="0" xfId="6" applyFont="1"/>
    <xf numFmtId="164" fontId="12" fillId="0" borderId="0" xfId="6" applyNumberFormat="1" applyFont="1" applyAlignment="1">
      <alignment horizontal="right"/>
    </xf>
    <xf numFmtId="0" fontId="0" fillId="0" borderId="0" xfId="0" applyFont="1" applyAlignment="1">
      <alignment horizontal="right"/>
    </xf>
    <xf numFmtId="164" fontId="0" fillId="0" borderId="0" xfId="6" applyNumberFormat="1" applyFont="1"/>
    <xf numFmtId="164" fontId="12" fillId="0" borderId="0" xfId="2" applyNumberFormat="1" applyFont="1" applyFill="1" applyAlignment="1">
      <alignment horizontal="right"/>
    </xf>
    <xf numFmtId="9" fontId="12" fillId="0" borderId="0" xfId="5" applyNumberFormat="1" applyFont="1"/>
    <xf numFmtId="0" fontId="0" fillId="0" borderId="0" xfId="0" applyFont="1" applyAlignment="1">
      <alignment horizontal="right" wrapText="1"/>
    </xf>
    <xf numFmtId="0" fontId="23" fillId="0" borderId="0" xfId="0" applyFont="1"/>
    <xf numFmtId="164" fontId="0" fillId="0" borderId="0" xfId="0" applyNumberFormat="1"/>
    <xf numFmtId="0" fontId="0" fillId="5" borderId="0" xfId="0" applyFill="1"/>
    <xf numFmtId="9" fontId="0" fillId="5" borderId="0" xfId="5" applyFont="1" applyFill="1"/>
    <xf numFmtId="168" fontId="0" fillId="0" borderId="0" xfId="4" applyNumberFormat="1" applyFont="1"/>
    <xf numFmtId="167" fontId="24" fillId="0" borderId="0" xfId="4" applyNumberFormat="1" applyFont="1"/>
    <xf numFmtId="0" fontId="24" fillId="0" borderId="0" xfId="0" applyFont="1"/>
    <xf numFmtId="167" fontId="25" fillId="0" borderId="0" xfId="4" applyNumberFormat="1" applyFont="1" applyFill="1" applyAlignment="1">
      <alignment horizontal="left"/>
    </xf>
    <xf numFmtId="167" fontId="25" fillId="0" borderId="0" xfId="4" applyNumberFormat="1" applyFont="1"/>
    <xf numFmtId="167" fontId="26" fillId="0" borderId="0" xfId="4" applyNumberFormat="1" applyFont="1"/>
    <xf numFmtId="167" fontId="27" fillId="0" borderId="0" xfId="4" applyNumberFormat="1" applyFont="1"/>
    <xf numFmtId="0" fontId="28" fillId="0" borderId="0" xfId="1" applyFont="1" applyFill="1"/>
    <xf numFmtId="9" fontId="0" fillId="0" borderId="0" xfId="0" applyNumberFormat="1"/>
    <xf numFmtId="0" fontId="0" fillId="6" borderId="0" xfId="0" applyFill="1"/>
    <xf numFmtId="0" fontId="18" fillId="6" borderId="0" xfId="0" applyFont="1" applyFill="1"/>
    <xf numFmtId="0" fontId="17" fillId="6" borderId="0" xfId="0" applyFont="1" applyFill="1"/>
    <xf numFmtId="0" fontId="15" fillId="6" borderId="0" xfId="0" applyFont="1" applyFill="1" applyBorder="1" applyAlignment="1">
      <alignment wrapText="1"/>
    </xf>
    <xf numFmtId="164" fontId="13" fillId="6" borderId="1" xfId="0" applyNumberFormat="1" applyFont="1" applyFill="1" applyBorder="1" applyAlignment="1">
      <alignment horizontal="right"/>
    </xf>
    <xf numFmtId="164" fontId="13" fillId="6" borderId="5" xfId="0" applyNumberFormat="1" applyFont="1" applyFill="1" applyBorder="1" applyAlignment="1">
      <alignment horizontal="right"/>
    </xf>
    <xf numFmtId="0" fontId="12" fillId="6" borderId="0" xfId="0" applyFont="1" applyFill="1"/>
    <xf numFmtId="169" fontId="11" fillId="0" borderId="0" xfId="5" applyNumberFormat="1" applyFont="1" applyAlignment="1">
      <alignment horizontal="right"/>
    </xf>
    <xf numFmtId="169" fontId="11" fillId="0" borderId="4" xfId="5" applyNumberFormat="1" applyFont="1" applyBorder="1" applyAlignment="1">
      <alignment horizontal="right"/>
    </xf>
    <xf numFmtId="169" fontId="11" fillId="0" borderId="3" xfId="5" applyNumberFormat="1" applyFont="1" applyBorder="1" applyAlignment="1">
      <alignment horizontal="right"/>
    </xf>
    <xf numFmtId="169" fontId="11" fillId="3" borderId="2" xfId="5" applyNumberFormat="1" applyFont="1" applyFill="1" applyBorder="1" applyAlignment="1">
      <alignment horizontal="right"/>
    </xf>
    <xf numFmtId="166" fontId="11" fillId="6" borderId="0" xfId="5" applyNumberFormat="1" applyFont="1" applyFill="1" applyAlignment="1">
      <alignment horizontal="right"/>
    </xf>
    <xf numFmtId="166" fontId="11" fillId="6" borderId="4" xfId="5" applyNumberFormat="1" applyFont="1" applyFill="1" applyBorder="1" applyAlignment="1">
      <alignment horizontal="right"/>
    </xf>
    <xf numFmtId="166" fontId="11" fillId="6" borderId="3" xfId="5" applyNumberFormat="1" applyFont="1" applyFill="1" applyBorder="1" applyAlignment="1">
      <alignment horizontal="right"/>
    </xf>
    <xf numFmtId="166" fontId="11" fillId="6" borderId="2" xfId="5" applyNumberFormat="1" applyFont="1" applyFill="1" applyBorder="1" applyAlignment="1">
      <alignment horizontal="right"/>
    </xf>
    <xf numFmtId="0" fontId="29" fillId="0" borderId="0" xfId="0" applyFont="1" applyAlignment="1">
      <alignment vertical="center" readingOrder="1"/>
    </xf>
    <xf numFmtId="0" fontId="30" fillId="0" borderId="0" xfId="0" applyFont="1" applyAlignment="1">
      <alignment horizontal="left" vertical="center" indent="3" readingOrder="1"/>
    </xf>
    <xf numFmtId="0" fontId="0" fillId="0" borderId="0" xfId="0" applyFill="1" applyBorder="1"/>
    <xf numFmtId="0" fontId="31" fillId="0" borderId="0" xfId="0" applyFont="1" applyAlignment="1">
      <alignment horizontal="left" vertical="center" indent="3" readingOrder="1"/>
    </xf>
    <xf numFmtId="164" fontId="13" fillId="0" borderId="0" xfId="0" applyNumberFormat="1" applyFont="1" applyFill="1" applyBorder="1" applyAlignment="1">
      <alignment horizontal="right"/>
    </xf>
    <xf numFmtId="38" fontId="11" fillId="0" borderId="0" xfId="0" applyNumberFormat="1" applyFont="1" applyFill="1" applyBorder="1"/>
    <xf numFmtId="166" fontId="11" fillId="0" borderId="0" xfId="5" applyNumberFormat="1" applyFont="1" applyAlignment="1">
      <alignment horizontal="right"/>
    </xf>
    <xf numFmtId="166" fontId="11" fillId="0" borderId="4" xfId="5" applyNumberFormat="1" applyFont="1" applyBorder="1" applyAlignment="1">
      <alignment horizontal="right"/>
    </xf>
    <xf numFmtId="166" fontId="11" fillId="0" borderId="3" xfId="5" applyNumberFormat="1" applyFont="1" applyBorder="1" applyAlignment="1">
      <alignment horizontal="right"/>
    </xf>
    <xf numFmtId="166" fontId="11" fillId="3" borderId="2" xfId="5" applyNumberFormat="1" applyFont="1" applyFill="1" applyBorder="1" applyAlignment="1">
      <alignment horizontal="right"/>
    </xf>
    <xf numFmtId="0" fontId="11" fillId="0" borderId="0" xfId="0" quotePrefix="1" applyFont="1"/>
    <xf numFmtId="0" fontId="0" fillId="0" borderId="0" xfId="0" applyBorder="1"/>
    <xf numFmtId="0" fontId="35" fillId="0" borderId="0" xfId="0" applyFont="1" applyBorder="1"/>
    <xf numFmtId="0" fontId="32" fillId="0" borderId="0" xfId="0" applyFont="1" applyBorder="1" applyAlignment="1">
      <alignment vertical="center"/>
    </xf>
    <xf numFmtId="0" fontId="33" fillId="0" borderId="1" xfId="0" applyFont="1" applyBorder="1" applyAlignment="1">
      <alignment horizontal="right" vertical="center"/>
    </xf>
    <xf numFmtId="0" fontId="33" fillId="0" borderId="5" xfId="0" applyFont="1" applyFill="1" applyBorder="1" applyAlignment="1">
      <alignment horizontal="right" vertical="center"/>
    </xf>
    <xf numFmtId="0" fontId="33" fillId="0" borderId="0" xfId="0" applyFont="1" applyBorder="1" applyAlignment="1">
      <alignment vertical="center"/>
    </xf>
    <xf numFmtId="38" fontId="33" fillId="0" borderId="0" xfId="0" applyNumberFormat="1" applyFont="1" applyBorder="1" applyAlignment="1">
      <alignment horizontal="right" vertical="center"/>
    </xf>
    <xf numFmtId="38" fontId="0" fillId="0" borderId="4" xfId="0" applyNumberFormat="1" applyBorder="1"/>
    <xf numFmtId="0" fontId="33" fillId="0" borderId="3" xfId="0" applyFont="1" applyBorder="1" applyAlignment="1">
      <alignment vertical="center"/>
    </xf>
    <xf numFmtId="38" fontId="33" fillId="0" borderId="3" xfId="0" applyNumberFormat="1" applyFont="1" applyBorder="1" applyAlignment="1">
      <alignment horizontal="right" vertical="center"/>
    </xf>
    <xf numFmtId="38" fontId="0" fillId="3" borderId="2" xfId="0" applyNumberFormat="1" applyFill="1" applyBorder="1"/>
    <xf numFmtId="9" fontId="33" fillId="0" borderId="0" xfId="5" applyFont="1" applyBorder="1" applyAlignment="1">
      <alignment horizontal="right" vertical="center"/>
    </xf>
    <xf numFmtId="9" fontId="0" fillId="0" borderId="4" xfId="5" applyFont="1" applyBorder="1"/>
    <xf numFmtId="9" fontId="33" fillId="0" borderId="3" xfId="5" applyFont="1" applyBorder="1" applyAlignment="1">
      <alignment horizontal="right" vertical="center"/>
    </xf>
    <xf numFmtId="9" fontId="0" fillId="3" borderId="2" xfId="5" applyFont="1" applyFill="1" applyBorder="1"/>
    <xf numFmtId="0" fontId="0" fillId="0" borderId="0" xfId="0" applyAlignment="1">
      <alignment horizontal="center"/>
    </xf>
    <xf numFmtId="0" fontId="18" fillId="0" borderId="0" xfId="0" applyFont="1" applyFill="1"/>
    <xf numFmtId="0" fontId="17" fillId="0" borderId="0" xfId="0" applyFont="1" applyFill="1"/>
    <xf numFmtId="0" fontId="12" fillId="0" borderId="0" xfId="0" applyFont="1" applyFill="1"/>
    <xf numFmtId="1" fontId="11" fillId="0" borderId="0" xfId="5" applyNumberFormat="1" applyFont="1" applyFill="1" applyAlignment="1">
      <alignment horizontal="right"/>
    </xf>
    <xf numFmtId="1" fontId="11" fillId="0" borderId="4" xfId="5" applyNumberFormat="1" applyFont="1" applyFill="1" applyBorder="1" applyAlignment="1">
      <alignment horizontal="right"/>
    </xf>
    <xf numFmtId="1" fontId="0" fillId="0" borderId="0" xfId="0" applyNumberFormat="1" applyFill="1"/>
    <xf numFmtId="0" fontId="34" fillId="0" borderId="0" xfId="0" applyFont="1" applyFill="1"/>
    <xf numFmtId="0" fontId="10" fillId="0" borderId="0" xfId="0" applyFont="1" applyFill="1"/>
    <xf numFmtId="169" fontId="11" fillId="0" borderId="0" xfId="5" applyNumberFormat="1" applyFont="1" applyFill="1" applyAlignment="1">
      <alignment horizontal="right"/>
    </xf>
    <xf numFmtId="169" fontId="11" fillId="0" borderId="4" xfId="5" applyNumberFormat="1" applyFont="1" applyFill="1" applyBorder="1" applyAlignment="1">
      <alignment horizontal="right"/>
    </xf>
    <xf numFmtId="169" fontId="11" fillId="0" borderId="3" xfId="5" applyNumberFormat="1" applyFont="1" applyFill="1" applyBorder="1" applyAlignment="1">
      <alignment horizontal="right"/>
    </xf>
    <xf numFmtId="169" fontId="11" fillId="0" borderId="2" xfId="5" applyNumberFormat="1" applyFont="1" applyFill="1" applyBorder="1" applyAlignment="1">
      <alignment horizontal="right"/>
    </xf>
    <xf numFmtId="166" fontId="11" fillId="0" borderId="0" xfId="5" applyNumberFormat="1" applyFont="1" applyFill="1" applyAlignment="1">
      <alignment horizontal="right"/>
    </xf>
    <xf numFmtId="166" fontId="11" fillId="0" borderId="4" xfId="5" applyNumberFormat="1" applyFont="1" applyFill="1" applyBorder="1" applyAlignment="1">
      <alignment horizontal="right"/>
    </xf>
    <xf numFmtId="166" fontId="11" fillId="0" borderId="3" xfId="5" applyNumberFormat="1" applyFont="1" applyFill="1" applyBorder="1" applyAlignment="1">
      <alignment horizontal="right"/>
    </xf>
    <xf numFmtId="166" fontId="11" fillId="0" borderId="2" xfId="5" applyNumberFormat="1" applyFont="1" applyFill="1" applyBorder="1" applyAlignment="1">
      <alignment horizontal="right"/>
    </xf>
    <xf numFmtId="4" fontId="36" fillId="0" borderId="0" xfId="0" applyNumberFormat="1" applyFont="1" applyAlignment="1">
      <alignment horizontal="right"/>
    </xf>
    <xf numFmtId="4" fontId="36" fillId="0" borderId="0" xfId="0" applyNumberFormat="1" applyFont="1"/>
    <xf numFmtId="0" fontId="37" fillId="7" borderId="0" xfId="0" applyFont="1" applyFill="1"/>
    <xf numFmtId="4" fontId="38" fillId="0" borderId="0" xfId="0" applyNumberFormat="1" applyFont="1" applyAlignment="1">
      <alignment horizontal="right"/>
    </xf>
    <xf numFmtId="4" fontId="38" fillId="0" borderId="0" xfId="0" applyNumberFormat="1" applyFont="1"/>
    <xf numFmtId="170" fontId="0" fillId="0" borderId="0" xfId="0" applyNumberFormat="1" applyFont="1"/>
    <xf numFmtId="164" fontId="36" fillId="0" borderId="0" xfId="0" applyNumberFormat="1" applyFont="1"/>
    <xf numFmtId="0" fontId="37" fillId="0" borderId="0" xfId="0" applyFont="1"/>
    <xf numFmtId="170" fontId="39" fillId="8" borderId="0" xfId="0" applyNumberFormat="1" applyFont="1" applyFill="1"/>
    <xf numFmtId="164" fontId="38" fillId="0" borderId="0" xfId="0" applyNumberFormat="1" applyFont="1"/>
    <xf numFmtId="0" fontId="38" fillId="0" borderId="0" xfId="0" applyFont="1"/>
    <xf numFmtId="164" fontId="36" fillId="0" borderId="8" xfId="0" applyNumberFormat="1" applyFont="1" applyBorder="1"/>
    <xf numFmtId="164" fontId="41" fillId="7" borderId="7" xfId="0" applyNumberFormat="1" applyFont="1" applyFill="1" applyBorder="1" applyAlignment="1">
      <alignment horizontal="center"/>
    </xf>
    <xf numFmtId="164" fontId="38" fillId="0" borderId="8" xfId="0" applyNumberFormat="1" applyFont="1" applyBorder="1"/>
    <xf numFmtId="164" fontId="41" fillId="7" borderId="0" xfId="0" applyNumberFormat="1" applyFont="1" applyFill="1" applyAlignment="1">
      <alignment horizontal="center"/>
    </xf>
    <xf numFmtId="164" fontId="36" fillId="0" borderId="0" xfId="0" applyNumberFormat="1" applyFont="1" applyAlignment="1">
      <alignment horizontal="right"/>
    </xf>
    <xf numFmtId="164" fontId="37" fillId="7" borderId="0" xfId="0" applyNumberFormat="1" applyFont="1" applyFill="1" applyAlignment="1">
      <alignment horizontal="right"/>
    </xf>
    <xf numFmtId="164" fontId="38" fillId="0" borderId="0" xfId="0" applyNumberFormat="1" applyFont="1" applyAlignment="1">
      <alignment horizontal="right"/>
    </xf>
    <xf numFmtId="0" fontId="42" fillId="0" borderId="0" xfId="0" applyFont="1"/>
    <xf numFmtId="171" fontId="36" fillId="0" borderId="9" xfId="0" applyNumberFormat="1" applyFont="1" applyBorder="1"/>
    <xf numFmtId="170" fontId="37" fillId="7" borderId="0" xfId="0" applyNumberFormat="1" applyFont="1" applyFill="1" applyAlignment="1">
      <alignment horizontal="right"/>
    </xf>
    <xf numFmtId="171" fontId="37" fillId="7" borderId="0" xfId="0" applyNumberFormat="1" applyFont="1" applyFill="1" applyAlignment="1">
      <alignment horizontal="right"/>
    </xf>
    <xf numFmtId="171" fontId="38" fillId="0" borderId="9" xfId="0" applyNumberFormat="1" applyFont="1" applyBorder="1"/>
    <xf numFmtId="171" fontId="36" fillId="0" borderId="10" xfId="0" applyNumberFormat="1" applyFont="1" applyBorder="1"/>
    <xf numFmtId="171" fontId="38" fillId="0" borderId="10" xfId="0" applyNumberFormat="1" applyFont="1" applyBorder="1"/>
    <xf numFmtId="170" fontId="37" fillId="7" borderId="0" xfId="0" applyNumberFormat="1" applyFont="1" applyFill="1"/>
    <xf numFmtId="171" fontId="37" fillId="7" borderId="0" xfId="0" applyNumberFormat="1" applyFont="1" applyFill="1"/>
    <xf numFmtId="171" fontId="38" fillId="0" borderId="10" xfId="0" applyNumberFormat="1" applyFont="1" applyBorder="1" applyAlignment="1">
      <alignment horizontal="right"/>
    </xf>
    <xf numFmtId="0" fontId="42" fillId="0" borderId="0" xfId="7" applyFont="1"/>
    <xf numFmtId="171" fontId="36" fillId="9" borderId="10" xfId="0" applyNumberFormat="1" applyFont="1" applyFill="1" applyBorder="1" applyAlignment="1">
      <alignment horizontal="right"/>
    </xf>
    <xf numFmtId="171" fontId="36" fillId="9" borderId="10" xfId="0" applyNumberFormat="1" applyFont="1" applyFill="1" applyBorder="1"/>
    <xf numFmtId="171" fontId="38" fillId="9" borderId="10" xfId="0" applyNumberFormat="1" applyFont="1" applyFill="1" applyBorder="1" applyAlignment="1">
      <alignment horizontal="right"/>
    </xf>
    <xf numFmtId="171" fontId="38" fillId="9" borderId="10" xfId="0" applyNumberFormat="1" applyFont="1" applyFill="1" applyBorder="1"/>
    <xf numFmtId="171" fontId="36" fillId="5" borderId="10" xfId="0" applyNumberFormat="1" applyFont="1" applyFill="1" applyBorder="1" applyAlignment="1">
      <alignment horizontal="right"/>
    </xf>
    <xf numFmtId="171" fontId="36" fillId="10" borderId="10" xfId="0" applyNumberFormat="1" applyFont="1" applyFill="1" applyBorder="1" applyAlignment="1">
      <alignment horizontal="right"/>
    </xf>
    <xf numFmtId="171" fontId="36" fillId="6" borderId="10" xfId="0" applyNumberFormat="1" applyFont="1" applyFill="1" applyBorder="1" applyAlignment="1">
      <alignment horizontal="right"/>
    </xf>
    <xf numFmtId="171" fontId="36" fillId="11" borderId="10" xfId="0" applyNumberFormat="1" applyFont="1" applyFill="1" applyBorder="1" applyAlignment="1">
      <alignment horizontal="right"/>
    </xf>
    <xf numFmtId="171" fontId="36" fillId="12" borderId="10" xfId="0" applyNumberFormat="1" applyFont="1" applyFill="1" applyBorder="1" applyAlignment="1">
      <alignment horizontal="right"/>
    </xf>
    <xf numFmtId="171" fontId="36" fillId="13" borderId="10" xfId="0" applyNumberFormat="1" applyFont="1" applyFill="1" applyBorder="1" applyAlignment="1">
      <alignment horizontal="right"/>
    </xf>
    <xf numFmtId="171" fontId="36" fillId="14" borderId="10" xfId="0" applyNumberFormat="1" applyFont="1" applyFill="1" applyBorder="1" applyAlignment="1">
      <alignment horizontal="right"/>
    </xf>
    <xf numFmtId="171" fontId="36" fillId="0" borderId="10" xfId="0" applyNumberFormat="1" applyFont="1" applyBorder="1" applyAlignment="1">
      <alignment horizontal="right"/>
    </xf>
    <xf numFmtId="171" fontId="38" fillId="5" borderId="10" xfId="0" applyNumberFormat="1" applyFont="1" applyFill="1" applyBorder="1" applyAlignment="1">
      <alignment horizontal="right"/>
    </xf>
    <xf numFmtId="171" fontId="38" fillId="10" borderId="10" xfId="0" applyNumberFormat="1" applyFont="1" applyFill="1" applyBorder="1" applyAlignment="1">
      <alignment horizontal="right"/>
    </xf>
    <xf numFmtId="171" fontId="38" fillId="6" borderId="10" xfId="0" applyNumberFormat="1" applyFont="1" applyFill="1" applyBorder="1" applyAlignment="1">
      <alignment horizontal="right"/>
    </xf>
    <xf numFmtId="171" fontId="38" fillId="11" borderId="10" xfId="0" applyNumberFormat="1" applyFont="1" applyFill="1" applyBorder="1" applyAlignment="1">
      <alignment horizontal="right"/>
    </xf>
    <xf numFmtId="171" fontId="38" fillId="12" borderId="10" xfId="0" applyNumberFormat="1" applyFont="1" applyFill="1" applyBorder="1" applyAlignment="1">
      <alignment horizontal="right"/>
    </xf>
    <xf numFmtId="171" fontId="38" fillId="13" borderId="10" xfId="0" applyNumberFormat="1" applyFont="1" applyFill="1" applyBorder="1" applyAlignment="1">
      <alignment horizontal="right"/>
    </xf>
    <xf numFmtId="171" fontId="38" fillId="14" borderId="10" xfId="0" applyNumberFormat="1" applyFont="1" applyFill="1" applyBorder="1" applyAlignment="1">
      <alignment horizontal="right"/>
    </xf>
    <xf numFmtId="171" fontId="38" fillId="0" borderId="10" xfId="0" applyNumberFormat="1" applyFont="1" applyBorder="1" applyAlignment="1">
      <alignment horizontal="center"/>
    </xf>
    <xf numFmtId="0" fontId="0" fillId="0" borderId="11" xfId="0" applyFont="1" applyBorder="1"/>
    <xf numFmtId="171" fontId="36" fillId="0" borderId="12" xfId="0" applyNumberFormat="1" applyFont="1" applyBorder="1" applyAlignment="1">
      <alignment horizontal="right"/>
    </xf>
    <xf numFmtId="171" fontId="36" fillId="0" borderId="12" xfId="0" applyNumberFormat="1" applyFont="1" applyBorder="1"/>
    <xf numFmtId="170" fontId="37" fillId="7" borderId="11" xfId="0" applyNumberFormat="1" applyFont="1" applyFill="1" applyBorder="1"/>
    <xf numFmtId="171" fontId="37" fillId="7" borderId="11" xfId="0" applyNumberFormat="1" applyFont="1" applyFill="1" applyBorder="1"/>
    <xf numFmtId="171" fontId="38" fillId="0" borderId="12" xfId="0" applyNumberFormat="1" applyFont="1" applyBorder="1" applyAlignment="1">
      <alignment horizontal="right"/>
    </xf>
    <xf numFmtId="171" fontId="38" fillId="0" borderId="12" xfId="0" applyNumberFormat="1" applyFont="1" applyBorder="1"/>
    <xf numFmtId="4" fontId="0" fillId="0" borderId="0" xfId="0" applyNumberFormat="1" applyFont="1"/>
    <xf numFmtId="3" fontId="39" fillId="8" borderId="0" xfId="0" applyNumberFormat="1" applyFont="1" applyFill="1"/>
    <xf numFmtId="172" fontId="38" fillId="0" borderId="9" xfId="0" applyNumberFormat="1" applyFont="1" applyBorder="1"/>
    <xf numFmtId="172" fontId="38" fillId="0" borderId="10" xfId="0" applyNumberFormat="1" applyFont="1" applyBorder="1"/>
    <xf numFmtId="172" fontId="36" fillId="0" borderId="10" xfId="0" applyNumberFormat="1" applyFont="1" applyBorder="1"/>
    <xf numFmtId="172" fontId="38" fillId="0" borderId="10" xfId="0" applyNumberFormat="1" applyFont="1" applyBorder="1" applyAlignment="1">
      <alignment horizontal="right"/>
    </xf>
    <xf numFmtId="172" fontId="36" fillId="9" borderId="10" xfId="0" applyNumberFormat="1" applyFont="1" applyFill="1" applyBorder="1" applyAlignment="1">
      <alignment horizontal="right"/>
    </xf>
    <xf numFmtId="172" fontId="36" fillId="9" borderId="10" xfId="0" applyNumberFormat="1" applyFont="1" applyFill="1" applyBorder="1"/>
    <xf numFmtId="172" fontId="38" fillId="9" borderId="10" xfId="0" applyNumberFormat="1" applyFont="1" applyFill="1" applyBorder="1" applyAlignment="1">
      <alignment horizontal="right"/>
    </xf>
    <xf numFmtId="172" fontId="38" fillId="9" borderId="10" xfId="0" applyNumberFormat="1" applyFont="1" applyFill="1" applyBorder="1"/>
    <xf numFmtId="172" fontId="36" fillId="5" borderId="10" xfId="0" applyNumberFormat="1" applyFont="1" applyFill="1" applyBorder="1" applyAlignment="1">
      <alignment horizontal="right"/>
    </xf>
    <xf numFmtId="172" fontId="36" fillId="10" borderId="10" xfId="0" applyNumberFormat="1" applyFont="1" applyFill="1" applyBorder="1" applyAlignment="1">
      <alignment horizontal="right"/>
    </xf>
    <xf numFmtId="172" fontId="36" fillId="6" borderId="10" xfId="0" applyNumberFormat="1" applyFont="1" applyFill="1" applyBorder="1" applyAlignment="1">
      <alignment horizontal="right"/>
    </xf>
    <xf numFmtId="172" fontId="36" fillId="11" borderId="10" xfId="0" applyNumberFormat="1" applyFont="1" applyFill="1" applyBorder="1" applyAlignment="1">
      <alignment horizontal="right"/>
    </xf>
    <xf numFmtId="172" fontId="36" fillId="12" borderId="10" xfId="0" applyNumberFormat="1" applyFont="1" applyFill="1" applyBorder="1" applyAlignment="1">
      <alignment horizontal="right"/>
    </xf>
    <xf numFmtId="172" fontId="36" fillId="13" borderId="10" xfId="0" applyNumberFormat="1" applyFont="1" applyFill="1" applyBorder="1" applyAlignment="1">
      <alignment horizontal="right"/>
    </xf>
    <xf numFmtId="172" fontId="36" fillId="14" borderId="10" xfId="0" applyNumberFormat="1" applyFont="1" applyFill="1" applyBorder="1" applyAlignment="1">
      <alignment horizontal="right"/>
    </xf>
    <xf numFmtId="172" fontId="38" fillId="5" borderId="10" xfId="0" applyNumberFormat="1" applyFont="1" applyFill="1" applyBorder="1" applyAlignment="1">
      <alignment horizontal="right"/>
    </xf>
    <xf numFmtId="172" fontId="38" fillId="10" borderId="10" xfId="0" applyNumberFormat="1" applyFont="1" applyFill="1" applyBorder="1" applyAlignment="1">
      <alignment horizontal="right"/>
    </xf>
    <xf numFmtId="172" fontId="38" fillId="6" borderId="10" xfId="0" applyNumberFormat="1" applyFont="1" applyFill="1" applyBorder="1" applyAlignment="1">
      <alignment horizontal="right"/>
    </xf>
    <xf numFmtId="172" fontId="38" fillId="11" borderId="10" xfId="0" applyNumberFormat="1" applyFont="1" applyFill="1" applyBorder="1" applyAlignment="1">
      <alignment horizontal="right"/>
    </xf>
    <xf numFmtId="172" fontId="38" fillId="12" borderId="10" xfId="0" applyNumberFormat="1" applyFont="1" applyFill="1" applyBorder="1" applyAlignment="1">
      <alignment horizontal="right"/>
    </xf>
    <xf numFmtId="172" fontId="38" fillId="13" borderId="10" xfId="0" applyNumberFormat="1" applyFont="1" applyFill="1" applyBorder="1" applyAlignment="1">
      <alignment horizontal="right"/>
    </xf>
    <xf numFmtId="172" fontId="38" fillId="14" borderId="10" xfId="0" applyNumberFormat="1" applyFont="1" applyFill="1" applyBorder="1" applyAlignment="1">
      <alignment horizontal="right"/>
    </xf>
    <xf numFmtId="172" fontId="38" fillId="0" borderId="10" xfId="0" applyNumberFormat="1" applyFont="1" applyBorder="1" applyAlignment="1">
      <alignment horizontal="center"/>
    </xf>
    <xf numFmtId="172" fontId="36" fillId="0" borderId="9" xfId="0" applyNumberFormat="1" applyFont="1" applyBorder="1"/>
    <xf numFmtId="3" fontId="37" fillId="7" borderId="0" xfId="0" applyNumberFormat="1" applyFont="1" applyFill="1" applyAlignment="1">
      <alignment horizontal="right"/>
    </xf>
    <xf numFmtId="172" fontId="37" fillId="7" borderId="0" xfId="0" applyNumberFormat="1" applyFont="1" applyFill="1" applyAlignment="1">
      <alignment horizontal="right"/>
    </xf>
    <xf numFmtId="3" fontId="37" fillId="7" borderId="0" xfId="0" applyNumberFormat="1" applyFont="1" applyFill="1"/>
    <xf numFmtId="172" fontId="37" fillId="7" borderId="0" xfId="0" applyNumberFormat="1" applyFont="1" applyFill="1"/>
    <xf numFmtId="172" fontId="36" fillId="0" borderId="10" xfId="0" applyNumberFormat="1" applyFont="1" applyBorder="1" applyAlignment="1">
      <alignment horizontal="right"/>
    </xf>
    <xf numFmtId="171" fontId="36" fillId="0" borderId="10" xfId="0" applyNumberFormat="1" applyFont="1" applyBorder="1" applyAlignment="1">
      <alignment horizontal="center"/>
    </xf>
    <xf numFmtId="3" fontId="37" fillId="7" borderId="11" xfId="0" applyNumberFormat="1" applyFont="1" applyFill="1" applyBorder="1"/>
    <xf numFmtId="172" fontId="37" fillId="7" borderId="11" xfId="0" applyNumberFormat="1" applyFont="1" applyFill="1" applyBorder="1"/>
    <xf numFmtId="172" fontId="38" fillId="0" borderId="12" xfId="0" applyNumberFormat="1" applyFont="1" applyBorder="1" applyAlignment="1">
      <alignment horizontal="right"/>
    </xf>
    <xf numFmtId="172" fontId="38" fillId="0" borderId="12" xfId="0" applyNumberFormat="1" applyFont="1" applyBorder="1"/>
    <xf numFmtId="164" fontId="40" fillId="0" borderId="0" xfId="0" applyNumberFormat="1" applyFont="1" applyAlignment="1">
      <alignment horizontal="center" wrapText="1"/>
    </xf>
    <xf numFmtId="164" fontId="40" fillId="0" borderId="7" xfId="0" applyNumberFormat="1" applyFont="1" applyBorder="1" applyAlignment="1">
      <alignment horizontal="center" wrapText="1"/>
    </xf>
    <xf numFmtId="0" fontId="0" fillId="6" borderId="0" xfId="0" applyFill="1" applyBorder="1"/>
    <xf numFmtId="164" fontId="13" fillId="6" borderId="0" xfId="0" applyNumberFormat="1" applyFont="1" applyFill="1" applyBorder="1" applyAlignment="1">
      <alignment horizontal="right"/>
    </xf>
    <xf numFmtId="38" fontId="11" fillId="6" borderId="0" xfId="0" applyNumberFormat="1" applyFont="1" applyFill="1"/>
    <xf numFmtId="38" fontId="11" fillId="6" borderId="4" xfId="0" applyNumberFormat="1" applyFont="1" applyFill="1" applyBorder="1"/>
    <xf numFmtId="38" fontId="11" fillId="6" borderId="0" xfId="0" applyNumberFormat="1" applyFont="1" applyFill="1" applyBorder="1"/>
    <xf numFmtId="38" fontId="11" fillId="6" borderId="3" xfId="0" applyNumberFormat="1" applyFont="1" applyFill="1" applyBorder="1"/>
    <xf numFmtId="38" fontId="11" fillId="6" borderId="2" xfId="0" applyNumberFormat="1" applyFont="1" applyFill="1" applyBorder="1"/>
    <xf numFmtId="0" fontId="11" fillId="6" borderId="0" xfId="0" applyFont="1" applyFill="1"/>
    <xf numFmtId="166" fontId="11" fillId="6" borderId="0" xfId="0" applyNumberFormat="1" applyFont="1" applyFill="1" applyBorder="1"/>
    <xf numFmtId="0" fontId="11" fillId="6" borderId="0" xfId="0" quotePrefix="1" applyFont="1" applyFill="1"/>
    <xf numFmtId="0" fontId="0" fillId="0" borderId="3" xfId="0" applyBorder="1"/>
    <xf numFmtId="0" fontId="0" fillId="0" borderId="13" xfId="0" applyBorder="1"/>
    <xf numFmtId="0" fontId="0" fillId="0" borderId="4" xfId="0" applyBorder="1"/>
    <xf numFmtId="0" fontId="10" fillId="0" borderId="0" xfId="0" applyFont="1" applyBorder="1"/>
    <xf numFmtId="0" fontId="0" fillId="0" borderId="14" xfId="0" applyBorder="1"/>
    <xf numFmtId="0" fontId="0" fillId="0" borderId="1" xfId="0" applyBorder="1"/>
    <xf numFmtId="0" fontId="0" fillId="0" borderId="15" xfId="0" applyBorder="1"/>
    <xf numFmtId="0" fontId="45" fillId="0" borderId="2" xfId="0" applyFont="1" applyFill="1" applyBorder="1"/>
    <xf numFmtId="0" fontId="10" fillId="0" borderId="4" xfId="0" applyFont="1" applyBorder="1"/>
    <xf numFmtId="0" fontId="44" fillId="11" borderId="4" xfId="0" applyFont="1" applyFill="1" applyBorder="1"/>
    <xf numFmtId="0" fontId="0" fillId="2" borderId="4" xfId="0" applyFill="1" applyBorder="1"/>
    <xf numFmtId="0" fontId="0" fillId="0" borderId="5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15" borderId="4" xfId="0" applyFill="1" applyBorder="1"/>
    <xf numFmtId="0" fontId="0" fillId="4" borderId="4" xfId="0" applyFill="1" applyBorder="1"/>
    <xf numFmtId="164" fontId="7" fillId="0" borderId="1" xfId="2" applyNumberFormat="1" applyFont="1" applyFill="1" applyBorder="1" applyAlignment="1">
      <alignment horizontal="center"/>
    </xf>
    <xf numFmtId="167" fontId="7" fillId="0" borderId="1" xfId="4" applyNumberFormat="1" applyFont="1" applyFill="1" applyBorder="1" applyAlignment="1">
      <alignment horizontal="center"/>
    </xf>
    <xf numFmtId="164" fontId="16" fillId="0" borderId="6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0" fontId="14" fillId="6" borderId="0" xfId="0" applyFont="1" applyFill="1" applyBorder="1" applyAlignment="1">
      <alignment horizontal="center" wrapText="1"/>
    </xf>
    <xf numFmtId="164" fontId="16" fillId="6" borderId="6" xfId="0" applyNumberFormat="1" applyFont="1" applyFill="1" applyBorder="1" applyAlignment="1">
      <alignment horizontal="center"/>
    </xf>
    <xf numFmtId="164" fontId="40" fillId="0" borderId="7" xfId="0" applyNumberFormat="1" applyFont="1" applyBorder="1" applyAlignment="1">
      <alignment horizontal="center" wrapText="1"/>
    </xf>
    <xf numFmtId="164" fontId="40" fillId="0" borderId="0" xfId="0" applyNumberFormat="1" applyFont="1" applyAlignment="1">
      <alignment horizontal="center" wrapText="1"/>
    </xf>
  </cellXfs>
  <cellStyles count="8">
    <cellStyle name="Comma" xfId="4" builtinId="3"/>
    <cellStyle name="Normal" xfId="0" builtinId="0"/>
    <cellStyle name="Normal 3" xfId="2" xr:uid="{00000000-0005-0000-0000-000002000000}"/>
    <cellStyle name="Normal 3 2" xfId="7" xr:uid="{00000000-0005-0000-0000-000003000000}"/>
    <cellStyle name="Normal 4" xfId="1" xr:uid="{00000000-0005-0000-0000-000004000000}"/>
    <cellStyle name="Normal 5" xfId="3" xr:uid="{00000000-0005-0000-0000-000005000000}"/>
    <cellStyle name="Normal 6" xfId="6" xr:uid="{00000000-0005-0000-0000-000006000000}"/>
    <cellStyle name="Per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all ages)</a:t>
            </a:r>
          </a:p>
        </c:rich>
      </c:tx>
      <c:layout>
        <c:manualLayout>
          <c:xMode val="edge"/>
          <c:yMode val="edge"/>
          <c:x val="0.31663468295971203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61878588219458E-2"/>
                  <c:y val="-7.977452725776577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A78-4855-B25C-B83B04B50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0.11411397433589993</c:v>
              </c:pt>
              <c:pt idx="5" formatCode="0.0000_);[Red]\(0.0000\)">
                <c:v>0.11356060602212323</c:v>
              </c:pt>
              <c:pt idx="6" formatCode="0.0000_);[Red]\(0.0000\)">
                <c:v>0.10861030946301463</c:v>
              </c:pt>
              <c:pt idx="7" formatCode="0.0000_);[Red]\(0.0000\)">
                <c:v>0.10218089583877864</c:v>
              </c:pt>
              <c:pt idx="8" formatCode="0.0000_);[Red]\(0.0000\)">
                <c:v>9.5602561583348969E-2</c:v>
              </c:pt>
              <c:pt idx="9" formatCode="0.0000_);[Red]\(0.0000\)">
                <c:v>8.7693317648806557E-2</c:v>
              </c:pt>
              <c:pt idx="10" formatCode="0.0000_);[Red]\(0.0000\)">
                <c:v>8.0667276746784283E-2</c:v>
              </c:pt>
              <c:pt idx="11" formatCode="0.0000_);[Red]\(0.0000\)">
                <c:v>7.6238811075564947E-2</c:v>
              </c:pt>
              <c:pt idx="12" formatCode="0.0000_);[Red]\(0.0000\)">
                <c:v>6.9996406359336294E-2</c:v>
              </c:pt>
              <c:pt idx="13" formatCode="0.0000_);[Red]\(0.0000\)">
                <c:v>6.4248385441800851E-2</c:v>
              </c:pt>
              <c:pt idx="14" formatCode="0.0000_);[Red]\(0.0000\)">
                <c:v>5.9405344934392007E-2</c:v>
              </c:pt>
              <c:pt idx="15" formatCode="0.0000_);[Red]\(0.0000\)">
                <c:v>5.5455576946003907E-2</c:v>
              </c:pt>
              <c:pt idx="16" formatCode="0.0000_);[Red]\(0.0000\)">
                <c:v>5.1550520783042661E-2</c:v>
              </c:pt>
              <c:pt idx="17" formatCode="0.0000_);[Red]\(0.0000\)">
                <c:v>4.8978741713666819E-2</c:v>
              </c:pt>
              <c:pt idx="18" formatCode="0.0000_);[Red]\(0.0000\)">
                <c:v>4.4140043859546403E-2</c:v>
              </c:pt>
              <c:pt idx="19" formatCode="0.0000_);[Red]\(0.0000\)">
                <c:v>4.0282348468276406E-2</c:v>
              </c:pt>
              <c:pt idx="20" formatCode="0.0000_);[Red]\(0.0000\)">
                <c:v>3.7054336886573044E-2</c:v>
              </c:pt>
              <c:pt idx="21" formatCode="0.0000_);[Red]\(0.0000\)">
                <c:v>3.6077957526211415E-2</c:v>
              </c:pt>
              <c:pt idx="22" formatCode="0.0000_);[Red]\(0.0000\)">
                <c:v>3.737890142704E-2</c:v>
              </c:pt>
              <c:pt idx="23" formatCode="0.0000_);[Red]\(0.0000\)">
                <c:v>5.4698222964286891E-2</c:v>
              </c:pt>
              <c:pt idx="24" formatCode="0.0000_);[Red]\(0.0000\)">
                <c:v>3.3825452000493264E-2</c:v>
              </c:pt>
              <c:pt idx="25" formatCode="0.0000_);[Red]\(0.0000\)">
                <c:v>3.5475789853089419E-2</c:v>
              </c:pt>
              <c:pt idx="26" formatCode="0.0000_);[Red]\(0.0000\)">
                <c:v>5.3371273207806436E-2</c:v>
              </c:pt>
              <c:pt idx="27" formatCode="0.0000_);[Red]\(0.0000\)">
                <c:v>7.6739334724928193E-2</c:v>
              </c:pt>
              <c:pt idx="28" formatCode="0.0000_);[Red]\(0.0000\)">
                <c:v>4.2509261902916332E-2</c:v>
              </c:pt>
              <c:pt idx="29" formatCode="0.0000_);[Red]\(0.0000\)">
                <c:v>4.0845292610972903E-2</c:v>
              </c:pt>
              <c:pt idx="30" formatCode="0.0000_);[Red]\(0.0000\)">
                <c:v>2.4791444686513734E-2</c:v>
              </c:pt>
              <c:pt idx="31" formatCode="0.0000_);[Red]\(0.0000\)">
                <c:v>1.7900217459652607E-2</c:v>
              </c:pt>
              <c:pt idx="32" formatCode="0.0000_);[Red]\(0.0000\)">
                <c:v>1.4945520465094777E-2</c:v>
              </c:pt>
              <c:pt idx="33" formatCode="0.0000_);[Red]\(0.0000\)">
                <c:v>1.388478929705564E-2</c:v>
              </c:pt>
              <c:pt idx="34" formatCode="0.0000_);[Red]\(0.0000\)">
                <c:v>1.4247118691127941E-2</c:v>
              </c:pt>
              <c:pt idx="35" formatCode="0.0000_);[Red]\(0.0000\)">
                <c:v>1.6551357551593777E-2</c:v>
              </c:pt>
              <c:pt idx="36" formatCode="0.0000_);[Red]\(0.0000\)">
                <c:v>1.2382945718993406E-2</c:v>
              </c:pt>
              <c:pt idx="37" formatCode="0.0000_);[Red]\(0.0000\)">
                <c:v>1.0282236589617039E-2</c:v>
              </c:pt>
              <c:pt idx="38" formatCode="0.0000_);[Red]\(0.0000\)">
                <c:v>9.1028152519193068E-3</c:v>
              </c:pt>
              <c:pt idx="39" formatCode="0.0000_);[Red]\(0.0000\)">
                <c:v>8.4650649899146984E-3</c:v>
              </c:pt>
              <c:pt idx="40" formatCode="0.0000_);[Red]\(0.0000\)">
                <c:v>7.9606097000397124E-3</c:v>
              </c:pt>
              <c:pt idx="41" formatCode="0.0000_);[Red]\(0.0000\)">
                <c:v>7.5053662289954783E-3</c:v>
              </c:pt>
              <c:pt idx="42" formatCode="0.0000_);[Red]\(0.0000\)">
                <c:v>7.1439293019827455E-3</c:v>
              </c:pt>
              <c:pt idx="43" formatCode="0.0000_);[Red]\(0.0000\)">
                <c:v>6.7394057901036921E-3</c:v>
              </c:pt>
              <c:pt idx="44" formatCode="0.0000_);[Red]\(0.0000\)">
                <c:v>6.3498562517345777E-3</c:v>
              </c:pt>
              <c:pt idx="45" formatCode="0.0000_);[Red]\(0.0000\)">
                <c:v>5.9595468286709604E-3</c:v>
              </c:pt>
              <c:pt idx="46" formatCode="0.0000_);[Red]\(0.0000\)">
                <c:v>5.608909772413925E-3</c:v>
              </c:pt>
              <c:pt idx="47" formatCode="0.0000_);[Red]\(0.0000\)">
                <c:v>5.2038384907018191E-3</c:v>
              </c:pt>
              <c:pt idx="48" formatCode="0.0000_);[Red]\(0.0000\)">
                <c:v>4.8128770236708961E-3</c:v>
              </c:pt>
              <c:pt idx="49" formatCode="0.0000_);[Red]\(0.0000\)">
                <c:v>4.4387304548887587E-3</c:v>
              </c:pt>
              <c:pt idx="50" formatCode="0.0000_);[Red]\(0.0000\)">
                <c:v>4.1018969777139661E-3</c:v>
              </c:pt>
              <c:pt idx="51" formatCode="0.0000_);[Red]\(0.0000\)">
                <c:v>3.7648842005992473E-3</c:v>
              </c:pt>
              <c:pt idx="52" formatCode="0.0000_);[Red]\(0.0000\)">
                <c:v>3.4419215796791997E-3</c:v>
              </c:pt>
              <c:pt idx="53" formatCode="0.0000_);[Red]\(0.0000\)">
                <c:v>3.1794348166487899E-3</c:v>
              </c:pt>
              <c:pt idx="54" formatCode="0.0000_);[Red]\(0.0000\)">
                <c:v>2.9157858385343918E-3</c:v>
              </c:pt>
              <c:pt idx="55" formatCode="0.0000_);[Red]\(0.0000\)">
                <c:v>2.6808286590365407E-3</c:v>
              </c:pt>
              <c:pt idx="56" formatCode="0.0000_);[Red]\(0.0000\)">
                <c:v>2.3960527549947534E-3</c:v>
              </c:pt>
              <c:pt idx="57" formatCode="0.0000_);[Red]\(0.0000\)">
                <c:v>2.1369884537501675E-3</c:v>
              </c:pt>
              <c:pt idx="58" formatCode="0.0000_);[Red]\(0.0000\)">
                <c:v>1.9757223993552742E-3</c:v>
              </c:pt>
              <c:pt idx="59" formatCode="0.0000_);[Red]\(0.0000\)">
                <c:v>1.9176563300746384E-3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78-4855-B25C-B83B04B509FE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792205943903715"/>
                  <c:y val="-9.702143555803366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1A78-4855-B25C-B83B04B50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5.849064112704281E-2</c:v>
              </c:pt>
              <c:pt idx="5" formatCode="0.0000_);[Red]\(0.0000\)">
                <c:v>5.6860128182659807E-2</c:v>
              </c:pt>
              <c:pt idx="6" formatCode="0.0000_);[Red]\(0.0000\)">
                <c:v>5.4977286155452929E-2</c:v>
              </c:pt>
              <c:pt idx="7" formatCode="0.0000_);[Red]\(0.0000\)">
                <c:v>5.2888401050881849E-2</c:v>
              </c:pt>
              <c:pt idx="8" formatCode="0.0000_);[Red]\(0.0000\)">
                <c:v>4.923206750477685E-2</c:v>
              </c:pt>
              <c:pt idx="9" formatCode="0.0000_);[Red]\(0.0000\)">
                <c:v>4.640758377321811E-2</c:v>
              </c:pt>
              <c:pt idx="10" formatCode="0.0000_);[Red]\(0.0000\)">
                <c:v>4.3199931714876037E-2</c:v>
              </c:pt>
              <c:pt idx="11" formatCode="0.0000_);[Red]\(0.0000\)">
                <c:v>4.0494776966724065E-2</c:v>
              </c:pt>
              <c:pt idx="12" formatCode="0.0000_);[Red]\(0.0000\)">
                <c:v>3.7678621990805891E-2</c:v>
              </c:pt>
              <c:pt idx="13" formatCode="0.0000_);[Red]\(0.0000\)">
                <c:v>3.531030103935906E-2</c:v>
              </c:pt>
              <c:pt idx="14" formatCode="0.0000_);[Red]\(0.0000\)">
                <c:v>3.3320931095572166E-2</c:v>
              </c:pt>
              <c:pt idx="15" formatCode="0.0000_);[Red]\(0.0000\)">
                <c:v>3.1909399787658978E-2</c:v>
              </c:pt>
              <c:pt idx="16" formatCode="0.0000_);[Red]\(0.0000\)">
                <c:v>2.9773795859416387E-2</c:v>
              </c:pt>
              <c:pt idx="17" formatCode="0.0000_);[Red]\(0.0000\)">
                <c:v>2.8734965363679889E-2</c:v>
              </c:pt>
              <c:pt idx="18" formatCode="0.0000_);[Red]\(0.0000\)">
                <c:v>2.5918874760289985E-2</c:v>
              </c:pt>
              <c:pt idx="19" formatCode="0.0000_);[Red]\(0.0000\)">
                <c:v>2.3947459053409056E-2</c:v>
              </c:pt>
              <c:pt idx="20" formatCode="0.0000_);[Red]\(0.0000\)">
                <c:v>2.2255882741974885E-2</c:v>
              </c:pt>
              <c:pt idx="21" formatCode="0.0000_);[Red]\(0.0000\)">
                <c:v>2.121395933536516E-2</c:v>
              </c:pt>
              <c:pt idx="22" formatCode="0.0000_);[Red]\(0.0000\)">
                <c:v>2.0820777471972654E-2</c:v>
              </c:pt>
              <c:pt idx="23" formatCode="0.0000_);[Red]\(0.0000\)">
                <c:v>2.3046840324959909E-2</c:v>
              </c:pt>
              <c:pt idx="24" formatCode="0.0000_);[Red]\(0.0000\)">
                <c:v>1.9917993980774863E-2</c:v>
              </c:pt>
              <c:pt idx="25" formatCode="0.0000_);[Red]\(0.0000\)">
                <c:v>2.378556994999094E-2</c:v>
              </c:pt>
              <c:pt idx="26" formatCode="0.0000_);[Red]\(0.0000\)">
                <c:v>3.8335511910610499E-2</c:v>
              </c:pt>
              <c:pt idx="27" formatCode="0.0000_);[Red]\(0.0000\)">
                <c:v>5.550175017596088E-2</c:v>
              </c:pt>
              <c:pt idx="28" formatCode="0.0000_);[Red]\(0.0000\)">
                <c:v>3.4961659434671027E-2</c:v>
              </c:pt>
              <c:pt idx="29" formatCode="0.0000_);[Red]\(0.0000\)">
                <c:v>3.4574968099360157E-2</c:v>
              </c:pt>
              <c:pt idx="30" formatCode="0.0000_);[Red]\(0.0000\)">
                <c:v>1.9578350593425685E-2</c:v>
              </c:pt>
              <c:pt idx="31" formatCode="0.0000_);[Red]\(0.0000\)">
                <c:v>1.2934433113010143E-2</c:v>
              </c:pt>
              <c:pt idx="32" formatCode="0.0000_);[Red]\(0.0000\)">
                <c:v>1.0392373528381569E-2</c:v>
              </c:pt>
              <c:pt idx="33" formatCode="0.0000_);[Red]\(0.0000\)">
                <c:v>9.5303934713119945E-3</c:v>
              </c:pt>
              <c:pt idx="34" formatCode="0.0000_);[Red]\(0.0000\)">
                <c:v>9.4098441100889333E-3</c:v>
              </c:pt>
              <c:pt idx="35" formatCode="0.0000_);[Red]\(0.0000\)">
                <c:v>1.0741305003674501E-2</c:v>
              </c:pt>
              <c:pt idx="36" formatCode="0.0000_);[Red]\(0.0000\)">
                <c:v>8.3383763426606097E-3</c:v>
              </c:pt>
              <c:pt idx="37" formatCode="0.0000_);[Red]\(0.0000\)">
                <c:v>7.086489127637461E-3</c:v>
              </c:pt>
              <c:pt idx="38" formatCode="0.0000_);[Red]\(0.0000\)">
                <c:v>6.4538364308736277E-3</c:v>
              </c:pt>
              <c:pt idx="39" formatCode="0.0000_);[Red]\(0.0000\)">
                <c:v>6.1329800448752638E-3</c:v>
              </c:pt>
              <c:pt idx="40" formatCode="0.0000_);[Red]\(0.0000\)">
                <c:v>5.827589397723279E-3</c:v>
              </c:pt>
              <c:pt idx="41" formatCode="0.0000_);[Red]\(0.0000\)">
                <c:v>5.5389182752844275E-3</c:v>
              </c:pt>
              <c:pt idx="42" formatCode="0.0000_);[Red]\(0.0000\)">
                <c:v>5.2648085862071698E-3</c:v>
              </c:pt>
              <c:pt idx="43" formatCode="0.0000_);[Red]\(0.0000\)">
                <c:v>4.9979800147944469E-3</c:v>
              </c:pt>
              <c:pt idx="44" formatCode="0.0000_);[Red]\(0.0000\)">
                <c:v>4.7519150173047E-3</c:v>
              </c:pt>
              <c:pt idx="45" formatCode="0.0000_);[Red]\(0.0000\)">
                <c:v>4.5036114085970471E-3</c:v>
              </c:pt>
              <c:pt idx="46" formatCode="0.0000_);[Red]\(0.0000\)">
                <c:v>4.2792715828053173E-3</c:v>
              </c:pt>
              <c:pt idx="47" formatCode="0.0000_);[Red]\(0.0000\)">
                <c:v>4.0613759926727468E-3</c:v>
              </c:pt>
              <c:pt idx="48" formatCode="0.0000_);[Red]\(0.0000\)">
                <c:v>3.8526605557246962E-3</c:v>
              </c:pt>
              <c:pt idx="49" formatCode="0.0000_);[Red]\(0.0000\)">
                <c:v>3.6673711475745103E-3</c:v>
              </c:pt>
              <c:pt idx="50" formatCode="0.0000_);[Red]\(0.0000\)">
                <c:v>3.4880792605820818E-3</c:v>
              </c:pt>
              <c:pt idx="51" formatCode="0.0000_);[Red]\(0.0000\)">
                <c:v>3.3105594054995482E-3</c:v>
              </c:pt>
              <c:pt idx="52" formatCode="0.0000_);[Red]\(0.0000\)">
                <c:v>3.1486284152360865E-3</c:v>
              </c:pt>
              <c:pt idx="53" formatCode="0.0000_);[Red]\(0.0000\)">
                <c:v>2.9894875473422903E-3</c:v>
              </c:pt>
              <c:pt idx="54" formatCode="0.0000_);[Red]\(0.0000\)">
                <c:v>2.8719476229173771E-3</c:v>
              </c:pt>
              <c:pt idx="55" formatCode="0.0000_);[Red]\(0.0000\)">
                <c:v>2.7217899846364458E-3</c:v>
              </c:pt>
              <c:pt idx="56" formatCode="0.0000_);[Red]\(0.0000\)">
                <c:v>2.5885440693327469E-3</c:v>
              </c:pt>
              <c:pt idx="57" formatCode="0.0000_);[Red]\(0.0000\)">
                <c:v>2.4506806330391716E-3</c:v>
              </c:pt>
              <c:pt idx="58" formatCode="0.0000_);[Red]\(0.0000\)">
                <c:v>2.3463497030692545E-3</c:v>
              </c:pt>
              <c:pt idx="59" formatCode="0.0000_);[Red]\(0.0000\)">
                <c:v>2.2441023439075227E-3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A78-4855-B25C-B83B04B509FE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78-4855-B25C-B83B04B509FE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78-4855-B25C-B83B04B509FE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78-4855-B25C-B83B04B509FE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78-4855-B25C-B83B04B509FE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78-4855-B25C-B83B04B509FE}"/>
              </c:ext>
            </c:extLst>
          </c:dPt>
          <c:dLbls>
            <c:dLbl>
              <c:idx val="10"/>
              <c:layout>
                <c:manualLayout>
                  <c:x val="-0.13487463622667065"/>
                  <c:y val="6.3282781943749941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1A78-4855-B25C-B83B04B50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2.7062345685618938E-2</c:v>
              </c:pt>
              <c:pt idx="5" formatCode="0.0000_);[Red]\(0.0000\)">
                <c:v>2.6953619945373746E-2</c:v>
              </c:pt>
              <c:pt idx="6" formatCode="0.0000_);[Red]\(0.0000\)">
                <c:v>2.0616828290188488E-2</c:v>
              </c:pt>
              <c:pt idx="7" formatCode="0.0000_);[Red]\(0.0000\)">
                <c:v>2.0491240243051444E-2</c:v>
              </c:pt>
              <c:pt idx="8" formatCode="0.0000_);[Red]\(0.0000\)">
                <c:v>2.0349621788657717E-2</c:v>
              </c:pt>
              <c:pt idx="9" formatCode="0.0000_);[Red]\(0.0000\)">
                <c:v>1.5554636478691002E-2</c:v>
              </c:pt>
              <c:pt idx="10" formatCode="0.0000_);[Red]\(0.0000\)">
                <c:v>1.5485008996852295E-2</c:v>
              </c:pt>
              <c:pt idx="11" formatCode="0.0000_);[Red]\(0.0000\)">
                <c:v>1.5417582612076307E-2</c:v>
              </c:pt>
              <c:pt idx="12" formatCode="0.0000_);[Red]\(0.0000\)">
                <c:v>1.1614129582611293E-2</c:v>
              </c:pt>
              <c:pt idx="13" formatCode="0.0000_);[Red]\(0.0000\)">
                <c:v>1.1561723444337011E-2</c:v>
              </c:pt>
              <c:pt idx="14" formatCode="0.0000_);[Red]\(0.0000\)">
                <c:v>1.1510435988111406E-2</c:v>
              </c:pt>
              <c:pt idx="15" formatCode="0.0000_);[Red]\(0.0000\)">
                <c:v>9.2450644153020869E-3</c:v>
              </c:pt>
              <c:pt idx="16" formatCode="0.0000_);[Red]\(0.0000\)">
                <c:v>9.1936768679211998E-3</c:v>
              </c:pt>
              <c:pt idx="17" formatCode="0.0000_);[Red]\(0.0000\)">
                <c:v>9.158480428847272E-3</c:v>
              </c:pt>
              <c:pt idx="18" formatCode="0.0000_);[Red]\(0.0000\)">
                <c:v>8.5560169793197811E-3</c:v>
              </c:pt>
              <c:pt idx="19" formatCode="0.0000_);[Red]\(0.0000\)">
                <c:v>8.53263431364964E-3</c:v>
              </c:pt>
              <c:pt idx="20" formatCode="0.0000_);[Red]\(0.0000\)">
                <c:v>8.5081801098597799E-3</c:v>
              </c:pt>
              <c:pt idx="21" formatCode="0.0000_);[Red]\(0.0000\)">
                <c:v>8.862028680255065E-3</c:v>
              </c:pt>
              <c:pt idx="22" formatCode="0.0000_);[Red]\(0.0000\)">
                <c:v>8.8488207107083397E-3</c:v>
              </c:pt>
              <c:pt idx="23" formatCode="0.0000_);[Red]\(0.0000\)">
                <c:v>8.8348866979453145E-3</c:v>
              </c:pt>
              <c:pt idx="24" formatCode="0.0000_);[Red]\(0.0000\)">
                <c:v>6.8567437796001884E-3</c:v>
              </c:pt>
              <c:pt idx="25" formatCode="0.0000_);[Red]\(0.0000\)">
                <c:v>6.8332593526284511E-3</c:v>
              </c:pt>
              <c:pt idx="26" formatCode="0.0000_);[Red]\(0.0000\)">
                <c:v>6.8082487029561094E-3</c:v>
              </c:pt>
              <c:pt idx="27" formatCode="0.0000_);[Red]\(0.0000\)">
                <c:v>6.780770120925656E-3</c:v>
              </c:pt>
              <c:pt idx="28" formatCode="0.0000_);[Red]\(0.0000\)">
                <c:v>6.6834563255312876E-3</c:v>
              </c:pt>
              <c:pt idx="29" formatCode="0.0000_);[Red]\(0.0000\)">
                <c:v>6.6430930786763901E-3</c:v>
              </c:pt>
              <c:pt idx="30" formatCode="0.0000_);[Red]\(0.0000\)">
                <c:v>6.6069658834318366E-3</c:v>
              </c:pt>
              <c:pt idx="31" formatCode="0.0000_);[Red]\(0.0000\)">
                <c:v>6.5868773611205663E-3</c:v>
              </c:pt>
              <c:pt idx="32" formatCode="0.0000_);[Red]\(0.0000\)">
                <c:v>6.578143161815592E-3</c:v>
              </c:pt>
              <c:pt idx="33" formatCode="0.0000_);[Red]\(0.0000\)">
                <c:v>6.5678973123101331E-3</c:v>
              </c:pt>
              <c:pt idx="34" formatCode="0.0000_);[Red]\(0.0000\)">
                <c:v>6.5635549331679918E-3</c:v>
              </c:pt>
              <c:pt idx="35" formatCode="0.0000_);[Red]\(0.0000\)">
                <c:v>6.5633579523139167E-3</c:v>
              </c:pt>
              <c:pt idx="36" formatCode="0.0000_);[Red]\(0.0000\)">
                <c:v>5.0087494742477841E-3</c:v>
              </c:pt>
              <c:pt idx="37" formatCode="0.0000_);[Red]\(0.0000\)">
                <c:v>5.0082809048932848E-3</c:v>
              </c:pt>
              <c:pt idx="38" formatCode="0.0000_);[Red]\(0.0000\)">
                <c:v>5.0092182740574124E-3</c:v>
              </c:pt>
              <c:pt idx="39" formatCode="0.0000_);[Red]\(0.0000\)">
                <c:v>5.0126271599099537E-3</c:v>
              </c:pt>
              <c:pt idx="40" formatCode="0.0000_);[Red]\(0.0000\)">
                <c:v>5.0168059562800127E-3</c:v>
              </c:pt>
              <c:pt idx="41" formatCode="0.0000_);[Red]\(0.0000\)">
                <c:v>5.0219577776120135E-3</c:v>
              </c:pt>
              <c:pt idx="42" formatCode="0.0000_);[Red]\(0.0000\)">
                <c:v>5.0270896388895552E-3</c:v>
              </c:pt>
              <c:pt idx="43" formatCode="0.0000_);[Red]\(0.0000\)">
                <c:v>5.0318759065331314E-3</c:v>
              </c:pt>
              <c:pt idx="44" formatCode="0.0000_);[Red]\(0.0000\)">
                <c:v>5.040890018021953E-3</c:v>
              </c:pt>
              <c:pt idx="45" formatCode="0.0000_);[Red]\(0.0000\)">
                <c:v>5.0495907055754302E-3</c:v>
              </c:pt>
              <c:pt idx="46" formatCode="0.0000_);[Red]\(0.0000\)">
                <c:v>5.0592885838389359E-3</c:v>
              </c:pt>
              <c:pt idx="47" formatCode="0.0000_);[Red]\(0.0000\)">
                <c:v>5.0692632375242044E-3</c:v>
              </c:pt>
              <c:pt idx="48" formatCode="0.0000_);[Red]\(0.0000\)">
                <c:v>4.4240808742371284E-3</c:v>
              </c:pt>
              <c:pt idx="49" formatCode="0.0000_);[Red]\(0.0000\)">
                <c:v>4.4264110434959472E-3</c:v>
              </c:pt>
              <c:pt idx="50" formatCode="0.0000_);[Red]\(0.0000\)">
                <c:v>4.4302061769224107E-3</c:v>
              </c:pt>
              <c:pt idx="51" formatCode="0.0000_);[Red]\(0.0000\)">
                <c:v>4.432720893064835E-3</c:v>
              </c:pt>
              <c:pt idx="52" formatCode="0.0000_);[Red]\(0.0000\)">
                <c:v>4.4344777047102971E-3</c:v>
              </c:pt>
              <c:pt idx="53" formatCode="0.0000_);[Red]\(0.0000\)">
                <c:v>4.437108195102752E-3</c:v>
              </c:pt>
              <c:pt idx="54" formatCode="0.0000_);[Red]\(0.0000\)">
                <c:v>4.441195338285334E-3</c:v>
              </c:pt>
              <c:pt idx="55" formatCode="0.0000_);[Red]\(0.0000\)">
                <c:v>4.4450075712335639E-3</c:v>
              </c:pt>
              <c:pt idx="56" formatCode="0.0000_);[Red]\(0.0000\)">
                <c:v>4.4495005760958198E-3</c:v>
              </c:pt>
              <c:pt idx="57" formatCode="0.0000_);[Red]\(0.0000\)">
                <c:v>4.4525394907680912E-3</c:v>
              </c:pt>
              <c:pt idx="58" formatCode="0.0000_);[Red]\(0.0000\)">
                <c:v>4.4587262460984555E-3</c:v>
              </c:pt>
              <c:pt idx="59" formatCode="0.0000_);[Red]\(0.0000\)">
                <c:v>4.4653608283046512E-3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1A78-4855-B25C-B83B04B50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0128"/>
        <c:axId val="387400520"/>
      </c:lineChart>
      <c:catAx>
        <c:axId val="38740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0520"/>
        <c:crosses val="autoZero"/>
        <c:auto val="1"/>
        <c:lblAlgn val="ctr"/>
        <c:lblOffset val="100"/>
        <c:tickLblSkip val="6"/>
        <c:noMultiLvlLbl val="0"/>
      </c:catAx>
      <c:valAx>
        <c:axId val="387400520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35-39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8.5069466316710432E-2"/>
                  <c:y val="-7.92208096534848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8D16-4CD2-A6CD-9940F4FF4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0.12003847636158865</c:v>
              </c:pt>
              <c:pt idx="5" formatCode="0.0000_);[Red]\(0.0000\)">
                <c:v>0.12097243249201846</c:v>
              </c:pt>
              <c:pt idx="6" formatCode="0.0000_);[Red]\(0.0000\)">
                <c:v>0.1201245720169301</c:v>
              </c:pt>
              <c:pt idx="7" formatCode="0.0000_);[Red]\(0.0000\)">
                <c:v>0.11896662841882188</c:v>
              </c:pt>
              <c:pt idx="8" formatCode="0.0000_);[Red]\(0.0000\)">
                <c:v>0.12027426372182827</c:v>
              </c:pt>
              <c:pt idx="9" formatCode="0.0000_);[Red]\(0.0000\)">
                <c:v>0.11528984106816294</c:v>
              </c:pt>
              <c:pt idx="10" formatCode="0.0000_);[Red]\(0.0000\)">
                <c:v>0.11118158338188498</c:v>
              </c:pt>
              <c:pt idx="11" formatCode="0.0000_);[Red]\(0.0000\)">
                <c:v>0.10692726672446286</c:v>
              </c:pt>
              <c:pt idx="12" formatCode="0.0000_);[Red]\(0.0000\)">
                <c:v>0.10072177671627497</c:v>
              </c:pt>
              <c:pt idx="13" formatCode="0.0000_);[Red]\(0.0000\)">
                <c:v>9.5114003444828663E-2</c:v>
              </c:pt>
              <c:pt idx="14" formatCode="0.0000_);[Red]\(0.0000\)">
                <c:v>9.0258826253173344E-2</c:v>
              </c:pt>
              <c:pt idx="15" formatCode="0.0000_);[Red]\(0.0000\)">
                <c:v>8.3925873090449965E-2</c:v>
              </c:pt>
              <c:pt idx="16" formatCode="0.0000_);[Red]\(0.0000\)">
                <c:v>7.9311476564796216E-2</c:v>
              </c:pt>
              <c:pt idx="17" formatCode="0.0000_);[Red]\(0.0000\)">
                <c:v>7.5314453918697302E-2</c:v>
              </c:pt>
              <c:pt idx="18" formatCode="0.0000_);[Red]\(0.0000\)">
                <c:v>6.7289652816330203E-2</c:v>
              </c:pt>
              <c:pt idx="19" formatCode="0.0000_);[Red]\(0.0000\)">
                <c:v>6.1902775860597781E-2</c:v>
              </c:pt>
              <c:pt idx="20" formatCode="0.0000_);[Red]\(0.0000\)">
                <c:v>6.0732625854575721E-2</c:v>
              </c:pt>
              <c:pt idx="21" formatCode="0.0000_);[Red]\(0.0000\)">
                <c:v>5.7534342328690341E-2</c:v>
              </c:pt>
              <c:pt idx="22" formatCode="0.0000_);[Red]\(0.0000\)">
                <c:v>6.1257917806543105E-2</c:v>
              </c:pt>
              <c:pt idx="23" formatCode="0.0000_);[Red]\(0.0000\)">
                <c:v>0.1017000874661726</c:v>
              </c:pt>
              <c:pt idx="24" formatCode="0.0000_);[Red]\(0.0000\)">
                <c:v>5.866493368542542E-2</c:v>
              </c:pt>
              <c:pt idx="25" formatCode="0.0000_);[Red]\(0.0000\)">
                <c:v>6.4967789409509855E-2</c:v>
              </c:pt>
              <c:pt idx="26" formatCode="0.0000_);[Red]\(0.0000\)">
                <c:v>9.0284592800299393E-2</c:v>
              </c:pt>
              <c:pt idx="27" formatCode="0.0000_);[Red]\(0.0000\)">
                <c:v>0.11517493943212352</c:v>
              </c:pt>
              <c:pt idx="28" formatCode="0.0000_);[Red]\(0.0000\)">
                <c:v>6.005701416685616E-2</c:v>
              </c:pt>
              <c:pt idx="29" formatCode="0.0000_);[Red]\(0.0000\)">
                <c:v>5.4486982909892796E-2</c:v>
              </c:pt>
              <c:pt idx="30" formatCode="0.0000_);[Red]\(0.0000\)">
                <c:v>3.8790934141868155E-2</c:v>
              </c:pt>
              <c:pt idx="31" formatCode="0.0000_);[Red]\(0.0000\)">
                <c:v>3.3895868301974538E-2</c:v>
              </c:pt>
              <c:pt idx="32" formatCode="0.0000_);[Red]\(0.0000\)">
                <c:v>3.089018927362773E-2</c:v>
              </c:pt>
              <c:pt idx="33" formatCode="0.0000_);[Red]\(0.0000\)">
                <c:v>2.9465821705354615E-2</c:v>
              </c:pt>
              <c:pt idx="34" formatCode="0.0000_);[Red]\(0.0000\)">
                <c:v>2.90491216558529E-2</c:v>
              </c:pt>
              <c:pt idx="35" formatCode="0.0000_);[Red]\(0.0000\)">
                <c:v>2.9693751262956172E-2</c:v>
              </c:pt>
              <c:pt idx="36" formatCode="0.0000_);[Red]\(0.0000\)">
                <c:v>2.6096289920015846E-2</c:v>
              </c:pt>
              <c:pt idx="37" formatCode="0.0000_);[Red]\(0.0000\)">
                <c:v>2.4104609181643772E-2</c:v>
              </c:pt>
              <c:pt idx="38" formatCode="0.0000_);[Red]\(0.0000\)">
                <c:v>2.2702409294269647E-2</c:v>
              </c:pt>
              <c:pt idx="39" formatCode="0.0000_);[Red]\(0.0000\)">
                <c:v>2.1620000000000052E-2</c:v>
              </c:pt>
              <c:pt idx="40" formatCode="0.0000_);[Red]\(0.0000\)">
                <c:v>2.0620000000000031E-2</c:v>
              </c:pt>
              <c:pt idx="41" formatCode="0.0000_);[Red]\(0.0000\)">
                <c:v>1.9669999999999955E-2</c:v>
              </c:pt>
              <c:pt idx="42" formatCode="0.0000_);[Red]\(0.0000\)">
                <c:v>1.8820000000000052E-2</c:v>
              </c:pt>
              <c:pt idx="43" formatCode="0.0000_);[Red]\(0.0000\)">
                <c:v>1.7749999999999991E-2</c:v>
              </c:pt>
              <c:pt idx="44" formatCode="0.0000_);[Red]\(0.0000\)">
                <c:v>1.6730000000000005E-2</c:v>
              </c:pt>
              <c:pt idx="45" formatCode="0.0000_);[Red]\(0.0000\)">
                <c:v>1.5780000000000016E-2</c:v>
              </c:pt>
              <c:pt idx="46" formatCode="0.0000_);[Red]\(0.0000\)">
                <c:v>1.4880000000000013E-2</c:v>
              </c:pt>
              <c:pt idx="47" formatCode="0.0000_);[Red]\(0.0000\)">
                <c:v>1.3840000000000007E-2</c:v>
              </c:pt>
              <c:pt idx="48" formatCode="0.0000_);[Red]\(0.0000\)">
                <c:v>1.2859999999999974E-2</c:v>
              </c:pt>
              <c:pt idx="49" formatCode="0.0000_);[Red]\(0.0000\)">
                <c:v>1.1949999999999976E-2</c:v>
              </c:pt>
              <c:pt idx="50" formatCode="0.0000_);[Red]\(0.0000\)">
                <c:v>1.1109999999999997E-2</c:v>
              </c:pt>
              <c:pt idx="51" formatCode="0.0000_);[Red]\(0.0000\)">
                <c:v>1.0309999999999975E-2</c:v>
              </c:pt>
              <c:pt idx="52" formatCode="0.0000_);[Red]\(0.0000\)">
                <c:v>9.5699999999999986E-3</c:v>
              </c:pt>
              <c:pt idx="53" formatCode="0.0000_);[Red]\(0.0000\)">
                <c:v>8.8900000000000073E-3</c:v>
              </c:pt>
              <c:pt idx="54" formatCode="0.0000_);[Red]\(0.0000\)">
                <c:v>8.2399999999999782E-3</c:v>
              </c:pt>
              <c:pt idx="55" formatCode="0.0000_);[Red]\(0.0000\)">
                <c:v>7.640000000000007E-3</c:v>
              </c:pt>
              <c:pt idx="56" formatCode="0.0000_);[Red]\(0.0000\)">
                <c:v>7.1399999999999936E-3</c:v>
              </c:pt>
              <c:pt idx="57" formatCode="0.0000_);[Red]\(0.0000\)">
                <c:v>6.6699999999999815E-3</c:v>
              </c:pt>
              <c:pt idx="58" formatCode="0.0000_);[Red]\(0.0000\)">
                <c:v>6.2599999999999878E-3</c:v>
              </c:pt>
              <c:pt idx="59" formatCode="0.0000_);[Red]\(0.0000\)">
                <c:v>5.8299999999999949E-3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16-4CD2-A6CD-9940F4FF4F46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1568871391076116"/>
                  <c:y val="-9.25404160746705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8D16-4CD2-A6CD-9940F4FF4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6.242772965056171E-2</c:v>
              </c:pt>
              <c:pt idx="5" formatCode="0.0000_);[Red]\(0.0000\)">
                <c:v>6.1628991615916145E-2</c:v>
              </c:pt>
              <c:pt idx="6" formatCode="0.0000_);[Red]\(0.0000\)">
                <c:v>6.0735049893352912E-2</c:v>
              </c:pt>
              <c:pt idx="7" formatCode="0.0000_);[Red]\(0.0000\)">
                <c:v>5.8190836324165447E-2</c:v>
              </c:pt>
              <c:pt idx="8" formatCode="0.0000_);[Red]\(0.0000\)">
                <c:v>5.5061766082050385E-2</c:v>
              </c:pt>
              <c:pt idx="9" formatCode="0.0000_);[Red]\(0.0000\)">
                <c:v>5.2468469572090622E-2</c:v>
              </c:pt>
              <c:pt idx="10" formatCode="0.0000_);[Red]\(0.0000\)">
                <c:v>4.9944405902707746E-2</c:v>
              </c:pt>
              <c:pt idx="11" formatCode="0.0000_);[Red]\(0.0000\)">
                <c:v>4.8028379376362389E-2</c:v>
              </c:pt>
              <c:pt idx="12" formatCode="0.0000_);[Red]\(0.0000\)">
                <c:v>4.605811013373038E-2</c:v>
              </c:pt>
              <c:pt idx="13" formatCode="0.0000_);[Red]\(0.0000\)">
                <c:v>4.4502965938473187E-2</c:v>
              </c:pt>
              <c:pt idx="14" formatCode="0.0000_);[Red]\(0.0000\)">
                <c:v>4.3313809137755427E-2</c:v>
              </c:pt>
              <c:pt idx="15" formatCode="0.0000_);[Red]\(0.0000\)">
                <c:v>4.1917343560630364E-2</c:v>
              </c:pt>
              <c:pt idx="16" formatCode="0.0000_);[Red]\(0.0000\)">
                <c:v>4.0513669693301349E-2</c:v>
              </c:pt>
              <c:pt idx="17" formatCode="0.0000_);[Red]\(0.0000\)">
                <c:v>4.02594483988983E-2</c:v>
              </c:pt>
              <c:pt idx="18" formatCode="0.0000_);[Red]\(0.0000\)">
                <c:v>3.6104306126101431E-2</c:v>
              </c:pt>
              <c:pt idx="19" formatCode="0.0000_);[Red]\(0.0000\)">
                <c:v>3.3779386315119113E-2</c:v>
              </c:pt>
              <c:pt idx="20" formatCode="0.0000_);[Red]\(0.0000\)">
                <c:v>3.3280522621844895E-2</c:v>
              </c:pt>
              <c:pt idx="21" formatCode="0.0000_);[Red]\(0.0000\)">
                <c:v>3.1900423452862446E-2</c:v>
              </c:pt>
              <c:pt idx="22" formatCode="0.0000_);[Red]\(0.0000\)">
                <c:v>3.4692710445404208E-2</c:v>
              </c:pt>
              <c:pt idx="23" formatCode="0.0000_);[Red]\(0.0000\)">
                <c:v>4.285867362466636E-2</c:v>
              </c:pt>
              <c:pt idx="24" formatCode="0.0000_);[Red]\(0.0000\)">
                <c:v>3.7362050875980192E-2</c:v>
              </c:pt>
              <c:pt idx="25" formatCode="0.0000_);[Red]\(0.0000\)">
                <c:v>4.2406895973992303E-2</c:v>
              </c:pt>
              <c:pt idx="26" formatCode="0.0000_);[Red]\(0.0000\)">
                <c:v>6.5967838029329345E-2</c:v>
              </c:pt>
              <c:pt idx="27" formatCode="0.0000_);[Red]\(0.0000\)">
                <c:v>7.3490324835417051E-2</c:v>
              </c:pt>
              <c:pt idx="28" formatCode="0.0000_);[Red]\(0.0000\)">
                <c:v>4.9802959883667224E-2</c:v>
              </c:pt>
              <c:pt idx="29" formatCode="0.0000_);[Red]\(0.0000\)">
                <c:v>4.9262867672186898E-2</c:v>
              </c:pt>
              <c:pt idx="30" formatCode="0.0000_);[Red]\(0.0000\)">
                <c:v>2.9230472183020117E-2</c:v>
              </c:pt>
              <c:pt idx="31" formatCode="0.0000_);[Red]\(0.0000\)">
                <c:v>2.1905103546273254E-2</c:v>
              </c:pt>
              <c:pt idx="32" formatCode="0.0000_);[Red]\(0.0000\)">
                <c:v>1.8811423263609555E-2</c:v>
              </c:pt>
              <c:pt idx="33" formatCode="0.0000_);[Red]\(0.0000\)">
                <c:v>1.7599248979068869E-2</c:v>
              </c:pt>
              <c:pt idx="34" formatCode="0.0000_);[Red]\(0.0000\)">
                <c:v>1.7113041174961766E-2</c:v>
              </c:pt>
              <c:pt idx="35" formatCode="0.0000_);[Red]\(0.0000\)">
                <c:v>1.6444203554181851E-2</c:v>
              </c:pt>
              <c:pt idx="36" formatCode="0.0000_);[Red]\(0.0000\)">
                <c:v>1.4727543841548759E-2</c:v>
              </c:pt>
              <c:pt idx="37" formatCode="0.0000_);[Red]\(0.0000\)">
                <c:v>1.3584966125797774E-2</c:v>
              </c:pt>
              <c:pt idx="38" formatCode="0.0000_);[Red]\(0.0000\)">
                <c:v>1.258794201941707E-2</c:v>
              </c:pt>
              <c:pt idx="39" formatCode="0.0000_);[Red]\(0.0000\)">
                <c:v>1.1774288334795774E-2</c:v>
              </c:pt>
              <c:pt idx="40" formatCode="0.0000_);[Red]\(0.0000\)">
                <c:v>1.1019999999999941E-2</c:v>
              </c:pt>
              <c:pt idx="41" formatCode="0.0000_);[Red]\(0.0000\)">
                <c:v>1.0300000000000139E-2</c:v>
              </c:pt>
              <c:pt idx="42" formatCode="0.0000_);[Red]\(0.0000\)">
                <c:v>9.7099999999999843E-3</c:v>
              </c:pt>
              <c:pt idx="43" formatCode="0.0000_);[Red]\(0.0000\)">
                <c:v>9.1400000000000873E-3</c:v>
              </c:pt>
              <c:pt idx="44" formatCode="0.0000_);[Red]\(0.0000\)">
                <c:v>8.4400000000000256E-3</c:v>
              </c:pt>
              <c:pt idx="45" formatCode="0.0000_);[Red]\(0.0000\)">
                <c:v>7.979999999999968E-3</c:v>
              </c:pt>
              <c:pt idx="46" formatCode="0.0000_);[Red]\(0.0000\)">
                <c:v>7.6000000000000173E-3</c:v>
              </c:pt>
              <c:pt idx="47" formatCode="0.0000_);[Red]\(0.0000\)">
                <c:v>7.2299999999999231E-3</c:v>
              </c:pt>
              <c:pt idx="48" formatCode="0.0000_);[Red]\(0.0000\)">
                <c:v>6.8699999999999794E-3</c:v>
              </c:pt>
              <c:pt idx="49" formatCode="0.0000_);[Red]\(0.0000\)">
                <c:v>6.5399999999999894E-3</c:v>
              </c:pt>
              <c:pt idx="50" formatCode="0.0000_);[Red]\(0.0000\)">
                <c:v>6.2100000000000662E-3</c:v>
              </c:pt>
              <c:pt idx="51" formatCode="0.0000_);[Red]\(0.0000\)">
                <c:v>5.9100000000000125E-3</c:v>
              </c:pt>
              <c:pt idx="52" formatCode="0.0000_);[Red]\(0.0000\)">
                <c:v>5.6100000000000013E-3</c:v>
              </c:pt>
              <c:pt idx="53" formatCode="0.0000_);[Red]\(0.0000\)">
                <c:v>5.3600000000000557E-3</c:v>
              </c:pt>
              <c:pt idx="54" formatCode="0.0000_);[Red]\(0.0000\)">
                <c:v>5.1200000000000828E-3</c:v>
              </c:pt>
              <c:pt idx="55" formatCode="0.0000_);[Red]\(0.0000\)">
                <c:v>4.9000000000000519E-3</c:v>
              </c:pt>
              <c:pt idx="56" formatCode="0.0000_);[Red]\(0.0000\)">
                <c:v>4.6800000000000314E-3</c:v>
              </c:pt>
              <c:pt idx="57" formatCode="0.0000_);[Red]\(0.0000\)">
                <c:v>4.4600000000000013E-3</c:v>
              </c:pt>
              <c:pt idx="58" formatCode="0.0000_);[Red]\(0.0000\)">
                <c:v>4.2699999999999717E-3</c:v>
              </c:pt>
              <c:pt idx="59" formatCode="0.0000_);[Red]\(0.0000\)">
                <c:v>4.0699999999999998E-3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D16-4CD2-A6CD-9940F4FF4F46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16-4CD2-A6CD-9940F4FF4F4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6-4CD2-A6CD-9940F4FF4F46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16-4CD2-A6CD-9940F4FF4F46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16-4CD2-A6CD-9940F4FF4F4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16-4CD2-A6CD-9940F4FF4F46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D16-4CD2-A6CD-9940F4FF4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1.746E-2</c:v>
              </c:pt>
              <c:pt idx="5" formatCode="0.0000_);[Red]\(0.0000\)">
                <c:v>1.746E-2</c:v>
              </c:pt>
              <c:pt idx="6" formatCode="0.0000_);[Red]\(0.0000\)">
                <c:v>1.6219999999999998E-2</c:v>
              </c:pt>
              <c:pt idx="7" formatCode="0.0000_);[Red]\(0.0000\)">
                <c:v>1.6219999999999998E-2</c:v>
              </c:pt>
              <c:pt idx="8" formatCode="0.0000_);[Red]\(0.0000\)">
                <c:v>1.6219999999999998E-2</c:v>
              </c:pt>
              <c:pt idx="9" formatCode="0.0000_);[Red]\(0.0000\)">
                <c:v>1.507E-2</c:v>
              </c:pt>
              <c:pt idx="10" formatCode="0.0000_);[Red]\(0.0000\)">
                <c:v>1.507E-2</c:v>
              </c:pt>
              <c:pt idx="11" formatCode="0.0000_);[Red]\(0.0000\)">
                <c:v>1.507E-2</c:v>
              </c:pt>
              <c:pt idx="12" formatCode="0.0000_);[Red]\(0.0000\)">
                <c:v>1.4009999999999998E-2</c:v>
              </c:pt>
              <c:pt idx="13" formatCode="0.0000_);[Red]\(0.0000\)">
                <c:v>1.4009999999999998E-2</c:v>
              </c:pt>
              <c:pt idx="14" formatCode="0.0000_);[Red]\(0.0000\)">
                <c:v>1.4009999999999998E-2</c:v>
              </c:pt>
              <c:pt idx="15" formatCode="0.0000_);[Red]\(0.0000\)">
                <c:v>1.2969999999999999E-2</c:v>
              </c:pt>
              <c:pt idx="16" formatCode="0.0000_);[Red]\(0.0000\)">
                <c:v>1.2969999999999999E-2</c:v>
              </c:pt>
              <c:pt idx="17" formatCode="0.0000_);[Red]\(0.0000\)">
                <c:v>1.2969999999999999E-2</c:v>
              </c:pt>
              <c:pt idx="18" formatCode="0.0000_);[Red]\(0.0000\)">
                <c:v>1.192E-2</c:v>
              </c:pt>
              <c:pt idx="19" formatCode="0.0000_);[Red]\(0.0000\)">
                <c:v>1.192E-2</c:v>
              </c:pt>
              <c:pt idx="20" formatCode="0.0000_);[Red]\(0.0000\)">
                <c:v>1.192E-2</c:v>
              </c:pt>
              <c:pt idx="21" formatCode="0.0000_);[Red]\(0.0000\)">
                <c:v>1.0540000000000001E-2</c:v>
              </c:pt>
              <c:pt idx="22" formatCode="0.0000_);[Red]\(0.0000\)">
                <c:v>1.0540000000000001E-2</c:v>
              </c:pt>
              <c:pt idx="23" formatCode="0.0000_);[Red]\(0.0000\)">
                <c:v>1.0540000000000001E-2</c:v>
              </c:pt>
              <c:pt idx="24" formatCode="0.0000_);[Red]\(0.0000\)">
                <c:v>9.7799999999999988E-3</c:v>
              </c:pt>
              <c:pt idx="25" formatCode="0.0000_);[Red]\(0.0000\)">
                <c:v>9.7799999999999988E-3</c:v>
              </c:pt>
              <c:pt idx="26" formatCode="0.0000_);[Red]\(0.0000\)">
                <c:v>9.7799999999999988E-3</c:v>
              </c:pt>
              <c:pt idx="27" formatCode="0.0000_);[Red]\(0.0000\)">
                <c:v>9.7799999999999988E-3</c:v>
              </c:pt>
              <c:pt idx="28" formatCode="0.0000_);[Red]\(0.0000\)">
                <c:v>9.7799999999999988E-3</c:v>
              </c:pt>
              <c:pt idx="29" formatCode="0.0000_);[Red]\(0.0000\)">
                <c:v>9.7799999999999988E-3</c:v>
              </c:pt>
              <c:pt idx="30" formatCode="0.0000_);[Red]\(0.0000\)">
                <c:v>9.7799999999999988E-3</c:v>
              </c:pt>
              <c:pt idx="31" formatCode="0.0000_);[Red]\(0.0000\)">
                <c:v>9.7799999999999988E-3</c:v>
              </c:pt>
              <c:pt idx="32" formatCode="0.0000_);[Red]\(0.0000\)">
                <c:v>9.7799999999999988E-3</c:v>
              </c:pt>
              <c:pt idx="33" formatCode="0.0000_);[Red]\(0.0000\)">
                <c:v>9.7799999999999988E-3</c:v>
              </c:pt>
              <c:pt idx="34" formatCode="0.0000_);[Red]\(0.0000\)">
                <c:v>9.7799999999999988E-3</c:v>
              </c:pt>
              <c:pt idx="35" formatCode="0.0000_);[Red]\(0.0000\)">
                <c:v>9.7799999999999988E-3</c:v>
              </c:pt>
              <c:pt idx="36" formatCode="0.0000_);[Red]\(0.0000\)">
                <c:v>7.5400000000000007E-3</c:v>
              </c:pt>
              <c:pt idx="37" formatCode="0.0000_);[Red]\(0.0000\)">
                <c:v>7.5400000000000007E-3</c:v>
              </c:pt>
              <c:pt idx="38" formatCode="0.0000_);[Red]\(0.0000\)">
                <c:v>7.5400000000000007E-3</c:v>
              </c:pt>
              <c:pt idx="39" formatCode="0.0000_);[Red]\(0.0000\)">
                <c:v>7.5400000000000007E-3</c:v>
              </c:pt>
              <c:pt idx="40" formatCode="0.0000_);[Red]\(0.0000\)">
                <c:v>7.5400000000000007E-3</c:v>
              </c:pt>
              <c:pt idx="41" formatCode="0.0000_);[Red]\(0.0000\)">
                <c:v>7.5400000000000007E-3</c:v>
              </c:pt>
              <c:pt idx="42" formatCode="0.0000_);[Red]\(0.0000\)">
                <c:v>7.5400000000000007E-3</c:v>
              </c:pt>
              <c:pt idx="43" formatCode="0.0000_);[Red]\(0.0000\)">
                <c:v>7.5400000000000007E-3</c:v>
              </c:pt>
              <c:pt idx="44" formatCode="0.0000_);[Red]\(0.0000\)">
                <c:v>7.5400000000000007E-3</c:v>
              </c:pt>
              <c:pt idx="45" formatCode="0.0000_);[Red]\(0.0000\)">
                <c:v>7.5400000000000007E-3</c:v>
              </c:pt>
              <c:pt idx="46" formatCode="0.0000_);[Red]\(0.0000\)">
                <c:v>7.5400000000000007E-3</c:v>
              </c:pt>
              <c:pt idx="47" formatCode="0.0000_);[Red]\(0.0000\)">
                <c:v>7.5400000000000007E-3</c:v>
              </c:pt>
              <c:pt idx="48" formatCode="0.0000_);[Red]\(0.0000\)">
                <c:v>5.8799999999999998E-3</c:v>
              </c:pt>
              <c:pt idx="49" formatCode="0.0000_);[Red]\(0.0000\)">
                <c:v>5.8799999999999998E-3</c:v>
              </c:pt>
              <c:pt idx="50" formatCode="0.0000_);[Red]\(0.0000\)">
                <c:v>5.8799999999999998E-3</c:v>
              </c:pt>
              <c:pt idx="51" formatCode="0.0000_);[Red]\(0.0000\)">
                <c:v>5.8799999999999998E-3</c:v>
              </c:pt>
              <c:pt idx="52" formatCode="0.0000_);[Red]\(0.0000\)">
                <c:v>5.8799999999999998E-3</c:v>
              </c:pt>
              <c:pt idx="53" formatCode="0.0000_);[Red]\(0.0000\)">
                <c:v>5.8799999999999998E-3</c:v>
              </c:pt>
              <c:pt idx="54" formatCode="0.0000_);[Red]\(0.0000\)">
                <c:v>5.8799999999999998E-3</c:v>
              </c:pt>
              <c:pt idx="55" formatCode="0.0000_);[Red]\(0.0000\)">
                <c:v>5.8799999999999998E-3</c:v>
              </c:pt>
              <c:pt idx="56" formatCode="0.0000_);[Red]\(0.0000\)">
                <c:v>5.8799999999999998E-3</c:v>
              </c:pt>
              <c:pt idx="57" formatCode="0.0000_);[Red]\(0.0000\)">
                <c:v>5.8799999999999998E-3</c:v>
              </c:pt>
              <c:pt idx="58" formatCode="0.0000_);[Red]\(0.0000\)">
                <c:v>5.8799999999999998E-3</c:v>
              </c:pt>
              <c:pt idx="59" formatCode="0.0000_);[Red]\(0.0000\)">
                <c:v>5.8799999999999998E-3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8D16-4CD2-A6CD-9940F4FF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39400"/>
        <c:axId val="408639792"/>
      </c:lineChart>
      <c:catAx>
        <c:axId val="408639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39792"/>
        <c:crosses val="autoZero"/>
        <c:auto val="1"/>
        <c:lblAlgn val="ctr"/>
        <c:lblOffset val="100"/>
        <c:tickLblSkip val="6"/>
        <c:noMultiLvlLbl val="0"/>
      </c:catAx>
      <c:valAx>
        <c:axId val="408639792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39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40-44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8402799650043764E-2"/>
                  <c:y val="-8.313661792564527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DF74-4ACA-9886-09EA8494B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0.12442313887934046</c:v>
              </c:pt>
              <c:pt idx="5" formatCode="0.0000_);[Red]\(0.0000\)">
                <c:v>0.1252206578840476</c:v>
              </c:pt>
              <c:pt idx="6" formatCode="0.0000_);[Red]\(0.0000\)">
                <c:v>0.12235927781052196</c:v>
              </c:pt>
              <c:pt idx="7" formatCode="0.0000_);[Red]\(0.0000\)">
                <c:v>0.11792848696644871</c:v>
              </c:pt>
              <c:pt idx="8" formatCode="0.0000_);[Red]\(0.0000\)">
                <c:v>0.10946833060527124</c:v>
              </c:pt>
              <c:pt idx="9" formatCode="0.0000_);[Red]\(0.0000\)">
                <c:v>0.10200501032160121</c:v>
              </c:pt>
              <c:pt idx="10" formatCode="0.0000_);[Red]\(0.0000\)">
                <c:v>9.48798910556619E-2</c:v>
              </c:pt>
              <c:pt idx="11" formatCode="0.0000_);[Red]\(0.0000\)">
                <c:v>9.2357626581065486E-2</c:v>
              </c:pt>
              <c:pt idx="12" formatCode="0.0000_);[Red]\(0.0000\)">
                <c:v>8.6754731041067359E-2</c:v>
              </c:pt>
              <c:pt idx="13" formatCode="0.0000_);[Red]\(0.0000\)">
                <c:v>8.1110706590587681E-2</c:v>
              </c:pt>
              <c:pt idx="14" formatCode="0.0000_);[Red]\(0.0000\)">
                <c:v>7.6037559669224847E-2</c:v>
              </c:pt>
              <c:pt idx="15" formatCode="0.0000_);[Red]\(0.0000\)">
                <c:v>7.1853096416714737E-2</c:v>
              </c:pt>
              <c:pt idx="16" formatCode="0.0000_);[Red]\(0.0000\)">
                <c:v>6.7434232651985823E-2</c:v>
              </c:pt>
              <c:pt idx="17" formatCode="0.0000_);[Red]\(0.0000\)">
                <c:v>6.4678974253922952E-2</c:v>
              </c:pt>
              <c:pt idx="18" formatCode="0.0000_);[Red]\(0.0000\)">
                <c:v>5.9178405891350656E-2</c:v>
              </c:pt>
              <c:pt idx="19" formatCode="0.0000_);[Red]\(0.0000\)">
                <c:v>5.4538812647363731E-2</c:v>
              </c:pt>
              <c:pt idx="20" formatCode="0.0000_);[Red]\(0.0000\)">
                <c:v>5.0741395414965466E-2</c:v>
              </c:pt>
              <c:pt idx="21" formatCode="0.0000_);[Red]\(0.0000\)">
                <c:v>5.0392013310997762E-2</c:v>
              </c:pt>
              <c:pt idx="22" formatCode="0.0000_);[Red]\(0.0000\)">
                <c:v>5.2584365478981078E-2</c:v>
              </c:pt>
              <c:pt idx="23" formatCode="0.0000_);[Red]\(0.0000\)">
                <c:v>7.7268697424911395E-2</c:v>
              </c:pt>
              <c:pt idx="24" formatCode="0.0000_);[Red]\(0.0000\)">
                <c:v>4.9535740978267968E-2</c:v>
              </c:pt>
              <c:pt idx="25" formatCode="0.0000_);[Red]\(0.0000\)">
                <c:v>5.4127491233021491E-2</c:v>
              </c:pt>
              <c:pt idx="26" formatCode="0.0000_);[Red]\(0.0000\)">
                <c:v>8.163186038850348E-2</c:v>
              </c:pt>
              <c:pt idx="27" formatCode="0.0000_);[Red]\(0.0000\)">
                <c:v>0.12073778811827378</c:v>
              </c:pt>
              <c:pt idx="28" formatCode="0.0000_);[Red]\(0.0000\)">
                <c:v>6.6733064136258388E-2</c:v>
              </c:pt>
              <c:pt idx="29" formatCode="0.0000_);[Red]\(0.0000\)">
                <c:v>6.2937512535455112E-2</c:v>
              </c:pt>
              <c:pt idx="30" formatCode="0.0000_);[Red]\(0.0000\)">
                <c:v>3.9507750621761796E-2</c:v>
              </c:pt>
              <c:pt idx="31" formatCode="0.0000_);[Red]\(0.0000\)">
                <c:v>2.8583846375758396E-2</c:v>
              </c:pt>
              <c:pt idx="32" formatCode="0.0000_);[Red]\(0.0000\)">
                <c:v>2.4603760121123804E-2</c:v>
              </c:pt>
              <c:pt idx="33" formatCode="0.0000_);[Red]\(0.0000\)">
                <c:v>2.2921862698183831E-2</c:v>
              </c:pt>
              <c:pt idx="34" formatCode="0.0000_);[Red]\(0.0000\)">
                <c:v>2.272383268237399E-2</c:v>
              </c:pt>
              <c:pt idx="35" formatCode="0.0000_);[Red]\(0.0000\)">
                <c:v>2.3514485674998049E-2</c:v>
              </c:pt>
              <c:pt idx="36" formatCode="0.0000_);[Red]\(0.0000\)">
                <c:v>1.9722749682696775E-2</c:v>
              </c:pt>
              <c:pt idx="37" formatCode="0.0000_);[Red]\(0.0000\)">
                <c:v>1.7066885578492844E-2</c:v>
              </c:pt>
              <c:pt idx="38" formatCode="0.0000_);[Red]\(0.0000\)">
                <c:v>1.5121289480545835E-2</c:v>
              </c:pt>
              <c:pt idx="39" formatCode="0.0000_);[Red]\(0.0000\)">
                <c:v>1.3896865646933737E-2</c:v>
              </c:pt>
              <c:pt idx="40" formatCode="0.0000_);[Red]\(0.0000\)">
                <c:v>1.3139999999999987E-2</c:v>
              </c:pt>
              <c:pt idx="41" formatCode="0.0000_);[Red]\(0.0000\)">
                <c:v>1.2439999999999994E-2</c:v>
              </c:pt>
              <c:pt idx="42" formatCode="0.0000_);[Red]\(0.0000\)">
                <c:v>1.1850000000000013E-2</c:v>
              </c:pt>
              <c:pt idx="43" formatCode="0.0000_);[Red]\(0.0000\)">
                <c:v>1.1219999999999994E-2</c:v>
              </c:pt>
              <c:pt idx="44" formatCode="0.0000_);[Red]\(0.0000\)">
                <c:v>1.0619999999999996E-2</c:v>
              </c:pt>
              <c:pt idx="45" formatCode="0.0000_);[Red]\(0.0000\)">
                <c:v>1.0050000000000022E-2</c:v>
              </c:pt>
              <c:pt idx="46" formatCode="0.0000_);[Red]\(0.0000\)">
                <c:v>9.490000000000014E-3</c:v>
              </c:pt>
              <c:pt idx="47" formatCode="0.0000_);[Red]\(0.0000\)">
                <c:v>8.559999999999986E-3</c:v>
              </c:pt>
              <c:pt idx="48" formatCode="0.0000_);[Red]\(0.0000\)">
                <c:v>8.0699999999999765E-3</c:v>
              </c:pt>
              <c:pt idx="49" formatCode="0.0000_);[Red]\(0.0000\)">
                <c:v>7.5999999999999722E-3</c:v>
              </c:pt>
              <c:pt idx="50" formatCode="0.0000_);[Red]\(0.0000\)">
                <c:v>7.1499999999999923E-3</c:v>
              </c:pt>
              <c:pt idx="51" formatCode="0.0000_);[Red]\(0.0000\)">
                <c:v>6.7299999999999973E-3</c:v>
              </c:pt>
              <c:pt idx="52" formatCode="0.0000_);[Red]\(0.0000\)">
                <c:v>6.3199999999999897E-3</c:v>
              </c:pt>
              <c:pt idx="53" formatCode="0.0000_);[Red]\(0.0000\)">
                <c:v>6.0199999999999846E-3</c:v>
              </c:pt>
              <c:pt idx="54" formatCode="0.0000_);[Red]\(0.0000\)">
                <c:v>5.7300000000000016E-3</c:v>
              </c:pt>
              <c:pt idx="55" formatCode="0.0000_);[Red]\(0.0000\)">
                <c:v>5.4399999999999969E-3</c:v>
              </c:pt>
              <c:pt idx="56" formatCode="0.0000_);[Red]\(0.0000\)">
                <c:v>5.1700000000000027E-3</c:v>
              </c:pt>
              <c:pt idx="57" formatCode="0.0000_);[Red]\(0.0000\)">
                <c:v>4.9199999999999895E-3</c:v>
              </c:pt>
              <c:pt idx="58" formatCode="0.0000_);[Red]\(0.0000\)">
                <c:v>4.6699999999999893E-3</c:v>
              </c:pt>
              <c:pt idx="59" formatCode="0.0000_);[Red]\(0.0000\)">
                <c:v>4.440000000000003E-3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74-4ACA-9886-09EA8494B4F1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01331583552056"/>
                  <c:y val="-7.687718298602895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F74-4ACA-9886-09EA8494B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6.3445256423950838E-2</c:v>
              </c:pt>
              <c:pt idx="5" formatCode="0.0000_);[Red]\(0.0000\)">
                <c:v>6.1936409049674374E-2</c:v>
              </c:pt>
              <c:pt idx="6" formatCode="0.0000_);[Red]\(0.0000\)">
                <c:v>6.0651816425030425E-2</c:v>
              </c:pt>
              <c:pt idx="7" formatCode="0.0000_);[Red]\(0.0000\)">
                <c:v>5.9536544155705695E-2</c:v>
              </c:pt>
              <c:pt idx="8" formatCode="0.0000_);[Red]\(0.0000\)">
                <c:v>5.7563611627936058E-2</c:v>
              </c:pt>
              <c:pt idx="9" formatCode="0.0000_);[Red]\(0.0000\)">
                <c:v>5.5655779920775507E-2</c:v>
              </c:pt>
              <c:pt idx="10" formatCode="0.0000_);[Red]\(0.0000\)">
                <c:v>5.2692500165789274E-2</c:v>
              </c:pt>
              <c:pt idx="11" formatCode="0.0000_);[Red]\(0.0000\)">
                <c:v>4.9911444542474877E-2</c:v>
              </c:pt>
              <c:pt idx="12" formatCode="0.0000_);[Red]\(0.0000\)">
                <c:v>4.6908074473210444E-2</c:v>
              </c:pt>
              <c:pt idx="13" formatCode="0.0000_);[Red]\(0.0000\)">
                <c:v>4.4405423836618135E-2</c:v>
              </c:pt>
              <c:pt idx="14" formatCode="0.0000_);[Red]\(0.0000\)">
                <c:v>4.2418634775715065E-2</c:v>
              </c:pt>
              <c:pt idx="15" formatCode="0.0000_);[Red]\(0.0000\)">
                <c:v>4.1207356236727249E-2</c:v>
              </c:pt>
              <c:pt idx="16" formatCode="0.0000_);[Red]\(0.0000\)">
                <c:v>3.8481411629382102E-2</c:v>
              </c:pt>
              <c:pt idx="17" formatCode="0.0000_);[Red]\(0.0000\)">
                <c:v>3.7208598493097607E-2</c:v>
              </c:pt>
              <c:pt idx="18" formatCode="0.0000_);[Red]\(0.0000\)">
                <c:v>3.3966566226257246E-2</c:v>
              </c:pt>
              <c:pt idx="19" formatCode="0.0000_);[Red]\(0.0000\)">
                <c:v>3.1816326846630293E-2</c:v>
              </c:pt>
              <c:pt idx="20" formatCode="0.0000_);[Red]\(0.0000\)">
                <c:v>2.9934689765970721E-2</c:v>
              </c:pt>
              <c:pt idx="21" formatCode="0.0000_);[Red]\(0.0000\)">
                <c:v>2.8800413302071223E-2</c:v>
              </c:pt>
              <c:pt idx="22" formatCode="0.0000_);[Red]\(0.0000\)">
                <c:v>2.861446388159242E-2</c:v>
              </c:pt>
              <c:pt idx="23" formatCode="0.0000_);[Red]\(0.0000\)">
                <c:v>3.2397614120167582E-2</c:v>
              </c:pt>
              <c:pt idx="24" formatCode="0.0000_);[Red]\(0.0000\)">
                <c:v>2.7850458431356539E-2</c:v>
              </c:pt>
              <c:pt idx="25" formatCode="0.0000_);[Red]\(0.0000\)">
                <c:v>3.3162176740437317E-2</c:v>
              </c:pt>
              <c:pt idx="26" formatCode="0.0000_);[Red]\(0.0000\)">
                <c:v>5.2403555430253691E-2</c:v>
              </c:pt>
              <c:pt idx="27" formatCode="0.0000_);[Red]\(0.0000\)">
                <c:v>7.5891884635004528E-2</c:v>
              </c:pt>
              <c:pt idx="28" formatCode="0.0000_);[Red]\(0.0000\)">
                <c:v>4.8946331659796644E-2</c:v>
              </c:pt>
              <c:pt idx="29" formatCode="0.0000_);[Red]\(0.0000\)">
                <c:v>4.8071076278915985E-2</c:v>
              </c:pt>
              <c:pt idx="30" formatCode="0.0000_);[Red]\(0.0000\)">
                <c:v>2.8585381641950954E-2</c:v>
              </c:pt>
              <c:pt idx="31" formatCode="0.0000_);[Red]\(0.0000\)">
                <c:v>1.9711571223456025E-2</c:v>
              </c:pt>
              <c:pt idx="32" formatCode="0.0000_);[Red]\(0.0000\)">
                <c:v>1.6189987680981642E-2</c:v>
              </c:pt>
              <c:pt idx="33" formatCode="0.0000_);[Red]\(0.0000\)">
                <c:v>1.483568074276622E-2</c:v>
              </c:pt>
              <c:pt idx="34" formatCode="0.0000_);[Red]\(0.0000\)">
                <c:v>1.4729413134305543E-2</c:v>
              </c:pt>
              <c:pt idx="35" formatCode="0.0000_);[Red]\(0.0000\)">
                <c:v>1.6420355936465989E-2</c:v>
              </c:pt>
              <c:pt idx="36" formatCode="0.0000_);[Red]\(0.0000\)">
                <c:v>1.2964543527136066E-2</c:v>
              </c:pt>
              <c:pt idx="37" formatCode="0.0000_);[Red]\(0.0000\)">
                <c:v>1.120208641327077E-2</c:v>
              </c:pt>
              <c:pt idx="38" formatCode="0.0000_);[Red]\(0.0000\)">
                <c:v>1.0259762777677468E-2</c:v>
              </c:pt>
              <c:pt idx="39" formatCode="0.0000_);[Red]\(0.0000\)">
                <c:v>9.6799999999999439E-3</c:v>
              </c:pt>
              <c:pt idx="40" formatCode="0.0000_);[Red]\(0.0000\)">
                <c:v>9.139999999999919E-3</c:v>
              </c:pt>
              <c:pt idx="41" formatCode="0.0000_);[Red]\(0.0000\)">
                <c:v>8.6199999999999732E-3</c:v>
              </c:pt>
              <c:pt idx="42" formatCode="0.0000_);[Red]\(0.0000\)">
                <c:v>8.1399999999999858E-3</c:v>
              </c:pt>
              <c:pt idx="43" formatCode="0.0000_);[Red]\(0.0000\)">
                <c:v>7.6800000000000132E-3</c:v>
              </c:pt>
              <c:pt idx="44" formatCode="0.0000_);[Red]\(0.0000\)">
                <c:v>7.2500000000000247E-3</c:v>
              </c:pt>
              <c:pt idx="45" formatCode="0.0000_);[Red]\(0.0000\)">
                <c:v>6.8299999999999646E-3</c:v>
              </c:pt>
              <c:pt idx="46" formatCode="0.0000_);[Red]\(0.0000\)">
                <c:v>6.4299999999999809E-3</c:v>
              </c:pt>
              <c:pt idx="47" formatCode="0.0000_);[Red]\(0.0000\)">
                <c:v>6.029999999999946E-3</c:v>
              </c:pt>
              <c:pt idx="48" formatCode="0.0000_);[Red]\(0.0000\)">
                <c:v>5.6599999999999836E-3</c:v>
              </c:pt>
              <c:pt idx="49" formatCode="0.0000_);[Red]\(0.0000\)">
                <c:v>5.3000000000000104E-3</c:v>
              </c:pt>
              <c:pt idx="50" formatCode="0.0000_);[Red]\(0.0000\)">
                <c:v>4.9700000000000178E-3</c:v>
              </c:pt>
              <c:pt idx="51" formatCode="0.0000_);[Red]\(0.0000\)">
                <c:v>4.6500000000000092E-3</c:v>
              </c:pt>
              <c:pt idx="52" formatCode="0.0000_);[Red]\(0.0000\)">
                <c:v>4.3599999999999646E-3</c:v>
              </c:pt>
              <c:pt idx="53" formatCode="0.0000_);[Red]\(0.0000\)">
                <c:v>4.0700000000000016E-3</c:v>
              </c:pt>
              <c:pt idx="54" formatCode="0.0000_);[Red]\(0.0000\)">
                <c:v>3.7999999999999965E-3</c:v>
              </c:pt>
              <c:pt idx="55" formatCode="0.0000_);[Red]\(0.0000\)">
                <c:v>3.5399999999999529E-3</c:v>
              </c:pt>
              <c:pt idx="56" formatCode="0.0000_);[Red]\(0.0000\)">
                <c:v>3.2999999999999796E-3</c:v>
              </c:pt>
              <c:pt idx="57" formatCode="0.0000_);[Red]\(0.0000\)">
                <c:v>3.060000000000021E-3</c:v>
              </c:pt>
              <c:pt idx="58" formatCode="0.0000_);[Red]\(0.0000\)">
                <c:v>2.8399999999999879E-3</c:v>
              </c:pt>
              <c:pt idx="59" formatCode="0.0000_);[Red]\(0.0000\)">
                <c:v>2.6400000000000039E-3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F74-4ACA-9886-09EA8494B4F1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74-4ACA-9886-09EA8494B4F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74-4ACA-9886-09EA8494B4F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74-4ACA-9886-09EA8494B4F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F74-4ACA-9886-09EA8494B4F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F74-4ACA-9886-09EA8494B4F1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F74-4ACA-9886-09EA8494B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4.6179999999999999E-2</c:v>
              </c:pt>
              <c:pt idx="5" formatCode="0.0000_);[Red]\(0.0000\)">
                <c:v>4.6179999999999999E-2</c:v>
              </c:pt>
              <c:pt idx="6" formatCode="0.0000_);[Red]\(0.0000\)">
                <c:v>3.3939999999999998E-2</c:v>
              </c:pt>
              <c:pt idx="7" formatCode="0.0000_);[Red]\(0.0000\)">
                <c:v>3.3939999999999998E-2</c:v>
              </c:pt>
              <c:pt idx="8" formatCode="0.0000_);[Red]\(0.0000\)">
                <c:v>3.3939999999999998E-2</c:v>
              </c:pt>
              <c:pt idx="9" formatCode="0.0000_);[Red]\(0.0000\)">
                <c:v>2.4730000000000002E-2</c:v>
              </c:pt>
              <c:pt idx="10" formatCode="0.0000_);[Red]\(0.0000\)">
                <c:v>2.4730000000000002E-2</c:v>
              </c:pt>
              <c:pt idx="11" formatCode="0.0000_);[Red]\(0.0000\)">
                <c:v>2.4730000000000002E-2</c:v>
              </c:pt>
              <c:pt idx="12" formatCode="0.0000_);[Red]\(0.0000\)">
                <c:v>1.7660000000000002E-2</c:v>
              </c:pt>
              <c:pt idx="13" formatCode="0.0000_);[Red]\(0.0000\)">
                <c:v>1.7660000000000002E-2</c:v>
              </c:pt>
              <c:pt idx="14" formatCode="0.0000_);[Red]\(0.0000\)">
                <c:v>1.7660000000000002E-2</c:v>
              </c:pt>
              <c:pt idx="15" formatCode="0.0000_);[Red]\(0.0000\)">
                <c:v>1.4130000000000002E-2</c:v>
              </c:pt>
              <c:pt idx="16" formatCode="0.0000_);[Red]\(0.0000\)">
                <c:v>1.4130000000000002E-2</c:v>
              </c:pt>
              <c:pt idx="17" formatCode="0.0000_);[Red]\(0.0000\)">
                <c:v>1.4130000000000002E-2</c:v>
              </c:pt>
              <c:pt idx="18" formatCode="0.0000_);[Red]\(0.0000\)">
                <c:v>1.371E-2</c:v>
              </c:pt>
              <c:pt idx="19" formatCode="0.0000_);[Red]\(0.0000\)">
                <c:v>1.371E-2</c:v>
              </c:pt>
              <c:pt idx="20" formatCode="0.0000_);[Red]\(0.0000\)">
                <c:v>1.371E-2</c:v>
              </c:pt>
              <c:pt idx="21" formatCode="0.0000_);[Red]\(0.0000\)">
                <c:v>1.2989999999999998E-2</c:v>
              </c:pt>
              <c:pt idx="22" formatCode="0.0000_);[Red]\(0.0000\)">
                <c:v>1.2989999999999998E-2</c:v>
              </c:pt>
              <c:pt idx="23" formatCode="0.0000_);[Red]\(0.0000\)">
                <c:v>1.2989999999999998E-2</c:v>
              </c:pt>
              <c:pt idx="24" formatCode="0.0000_);[Red]\(0.0000\)">
                <c:v>1.0440000000000001E-2</c:v>
              </c:pt>
              <c:pt idx="25" formatCode="0.0000_);[Red]\(0.0000\)">
                <c:v>1.0440000000000001E-2</c:v>
              </c:pt>
              <c:pt idx="26" formatCode="0.0000_);[Red]\(0.0000\)">
                <c:v>1.0440000000000001E-2</c:v>
              </c:pt>
              <c:pt idx="27" formatCode="0.0000_);[Red]\(0.0000\)">
                <c:v>1.0440000000000001E-2</c:v>
              </c:pt>
              <c:pt idx="28" formatCode="0.0000_);[Red]\(0.0000\)">
                <c:v>1.0440000000000001E-2</c:v>
              </c:pt>
              <c:pt idx="29" formatCode="0.0000_);[Red]\(0.0000\)">
                <c:v>1.0440000000000001E-2</c:v>
              </c:pt>
              <c:pt idx="30" formatCode="0.0000_);[Red]\(0.0000\)">
                <c:v>1.0440000000000001E-2</c:v>
              </c:pt>
              <c:pt idx="31" formatCode="0.0000_);[Red]\(0.0000\)">
                <c:v>1.0440000000000001E-2</c:v>
              </c:pt>
              <c:pt idx="32" formatCode="0.0000_);[Red]\(0.0000\)">
                <c:v>1.0440000000000001E-2</c:v>
              </c:pt>
              <c:pt idx="33" formatCode="0.0000_);[Red]\(0.0000\)">
                <c:v>1.0440000000000001E-2</c:v>
              </c:pt>
              <c:pt idx="34" formatCode="0.0000_);[Red]\(0.0000\)">
                <c:v>1.0440000000000001E-2</c:v>
              </c:pt>
              <c:pt idx="35" formatCode="0.0000_);[Red]\(0.0000\)">
                <c:v>1.0440000000000001E-2</c:v>
              </c:pt>
              <c:pt idx="36" formatCode="0.0000_);[Red]\(0.0000\)">
                <c:v>7.2699999999999996E-3</c:v>
              </c:pt>
              <c:pt idx="37" formatCode="0.0000_);[Red]\(0.0000\)">
                <c:v>7.2699999999999996E-3</c:v>
              </c:pt>
              <c:pt idx="38" formatCode="0.0000_);[Red]\(0.0000\)">
                <c:v>7.2699999999999996E-3</c:v>
              </c:pt>
              <c:pt idx="39" formatCode="0.0000_);[Red]\(0.0000\)">
                <c:v>7.2699999999999996E-3</c:v>
              </c:pt>
              <c:pt idx="40" formatCode="0.0000_);[Red]\(0.0000\)">
                <c:v>7.2699999999999996E-3</c:v>
              </c:pt>
              <c:pt idx="41" formatCode="0.0000_);[Red]\(0.0000\)">
                <c:v>7.2699999999999996E-3</c:v>
              </c:pt>
              <c:pt idx="42" formatCode="0.0000_);[Red]\(0.0000\)">
                <c:v>7.2699999999999996E-3</c:v>
              </c:pt>
              <c:pt idx="43" formatCode="0.0000_);[Red]\(0.0000\)">
                <c:v>7.2699999999999996E-3</c:v>
              </c:pt>
              <c:pt idx="44" formatCode="0.0000_);[Red]\(0.0000\)">
                <c:v>7.2699999999999996E-3</c:v>
              </c:pt>
              <c:pt idx="45" formatCode="0.0000_);[Red]\(0.0000\)">
                <c:v>7.2699999999999996E-3</c:v>
              </c:pt>
              <c:pt idx="46" formatCode="0.0000_);[Red]\(0.0000\)">
                <c:v>7.2699999999999996E-3</c:v>
              </c:pt>
              <c:pt idx="47" formatCode="0.0000_);[Red]\(0.0000\)">
                <c:v>7.2699999999999996E-3</c:v>
              </c:pt>
              <c:pt idx="48" formatCode="0.0000_);[Red]\(0.0000\)">
                <c:v>5.2599999999999991E-3</c:v>
              </c:pt>
              <c:pt idx="49" formatCode="0.0000_);[Red]\(0.0000\)">
                <c:v>5.2599999999999991E-3</c:v>
              </c:pt>
              <c:pt idx="50" formatCode="0.0000_);[Red]\(0.0000\)">
                <c:v>5.2599999999999991E-3</c:v>
              </c:pt>
              <c:pt idx="51" formatCode="0.0000_);[Red]\(0.0000\)">
                <c:v>5.2599999999999991E-3</c:v>
              </c:pt>
              <c:pt idx="52" formatCode="0.0000_);[Red]\(0.0000\)">
                <c:v>5.2599999999999991E-3</c:v>
              </c:pt>
              <c:pt idx="53" formatCode="0.0000_);[Red]\(0.0000\)">
                <c:v>5.2599999999999991E-3</c:v>
              </c:pt>
              <c:pt idx="54" formatCode="0.0000_);[Red]\(0.0000\)">
                <c:v>5.2599999999999991E-3</c:v>
              </c:pt>
              <c:pt idx="55" formatCode="0.0000_);[Red]\(0.0000\)">
                <c:v>5.2599999999999991E-3</c:v>
              </c:pt>
              <c:pt idx="56" formatCode="0.0000_);[Red]\(0.0000\)">
                <c:v>5.2599999999999991E-3</c:v>
              </c:pt>
              <c:pt idx="57" formatCode="0.0000_);[Red]\(0.0000\)">
                <c:v>5.2599999999999991E-3</c:v>
              </c:pt>
              <c:pt idx="58" formatCode="0.0000_);[Red]\(0.0000\)">
                <c:v>5.2599999999999991E-3</c:v>
              </c:pt>
              <c:pt idx="59" formatCode="0.0000_);[Red]\(0.0000\)">
                <c:v>5.2599999999999991E-3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F74-4ACA-9886-09EA8494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0576"/>
        <c:axId val="408640968"/>
      </c:lineChart>
      <c:catAx>
        <c:axId val="408640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0968"/>
        <c:crosses val="autoZero"/>
        <c:auto val="1"/>
        <c:lblAlgn val="ctr"/>
        <c:lblOffset val="100"/>
        <c:tickLblSkip val="6"/>
        <c:noMultiLvlLbl val="0"/>
      </c:catAx>
      <c:valAx>
        <c:axId val="408640968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40-44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1736060314865013E-2"/>
                  <c:y val="0.108737987410213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4598-4F52-AF76-C149ED3B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0.10716397536918042</c:v>
              </c:pt>
              <c:pt idx="5" formatCode="0.0000_);[Red]\(0.0000\)">
                <c:v>0.10777162298587926</c:v>
              </c:pt>
              <c:pt idx="6" formatCode="0.0000_);[Red]\(0.0000\)">
                <c:v>0.10676350855334042</c:v>
              </c:pt>
              <c:pt idx="7" formatCode="0.0000_);[Red]\(0.0000\)">
                <c:v>0.10609930869118227</c:v>
              </c:pt>
              <c:pt idx="8" formatCode="0.0000_);[Red]\(0.0000\)">
                <c:v>0.10751291350917382</c:v>
              </c:pt>
              <c:pt idx="9" formatCode="0.0000_);[Red]\(0.0000\)">
                <c:v>0.10453604677457735</c:v>
              </c:pt>
              <c:pt idx="10" formatCode="0.0000_);[Red]\(0.0000\)">
                <c:v>0.10003680090715666</c:v>
              </c:pt>
              <c:pt idx="11" formatCode="0.0000_);[Red]\(0.0000\)">
                <c:v>9.7439557581145253E-2</c:v>
              </c:pt>
              <c:pt idx="12" formatCode="0.0000_);[Red]\(0.0000\)">
                <c:v>9.2256468885128548E-2</c:v>
              </c:pt>
              <c:pt idx="13" formatCode="0.0000_);[Red]\(0.0000\)">
                <c:v>8.8086043927964194E-2</c:v>
              </c:pt>
              <c:pt idx="14" formatCode="0.0000_);[Red]\(0.0000\)">
                <c:v>8.4495764297907963E-2</c:v>
              </c:pt>
              <c:pt idx="15" formatCode="0.0000_);[Red]\(0.0000\)">
                <c:v>7.9086495564064371E-2</c:v>
              </c:pt>
              <c:pt idx="16" formatCode="0.0000_);[Red]\(0.0000\)">
                <c:v>7.5226870179307945E-2</c:v>
              </c:pt>
              <c:pt idx="17" formatCode="0.0000_);[Red]\(0.0000\)">
                <c:v>7.1702419856412722E-2</c:v>
              </c:pt>
              <c:pt idx="18" formatCode="0.0000_);[Red]\(0.0000\)">
                <c:v>6.5383898420986589E-2</c:v>
              </c:pt>
              <c:pt idx="19" formatCode="0.0000_);[Red]\(0.0000\)">
                <c:v>6.0228602799200975E-2</c:v>
              </c:pt>
              <c:pt idx="20" formatCode="0.0000_);[Red]\(0.0000\)">
                <c:v>5.8117144170484351E-2</c:v>
              </c:pt>
              <c:pt idx="21" formatCode="0.0000_);[Red]\(0.0000\)">
                <c:v>5.3847348166078078E-2</c:v>
              </c:pt>
              <c:pt idx="22" formatCode="0.0000_);[Red]\(0.0000\)">
                <c:v>5.7020859437027699E-2</c:v>
              </c:pt>
              <c:pt idx="23" formatCode="0.0000_);[Red]\(0.0000\)">
                <c:v>8.7886406069736536E-2</c:v>
              </c:pt>
              <c:pt idx="24" formatCode="0.0000_);[Red]\(0.0000\)">
                <c:v>5.3158315999049875E-2</c:v>
              </c:pt>
              <c:pt idx="25" formatCode="0.0000_);[Red]\(0.0000\)">
                <c:v>5.6301780081044937E-2</c:v>
              </c:pt>
              <c:pt idx="26" formatCode="0.0000_);[Red]\(0.0000\)">
                <c:v>8.1452753553778498E-2</c:v>
              </c:pt>
              <c:pt idx="27" formatCode="0.0000_);[Red]\(0.0000\)">
                <c:v>0.10121304505098443</c:v>
              </c:pt>
              <c:pt idx="28" formatCode="0.0000_);[Red]\(0.0000\)">
                <c:v>5.3127246382719449E-2</c:v>
              </c:pt>
              <c:pt idx="29" formatCode="0.0000_);[Red]\(0.0000\)">
                <c:v>4.8987740549367102E-2</c:v>
              </c:pt>
              <c:pt idx="30" formatCode="0.0000_);[Red]\(0.0000\)">
                <c:v>3.3885839029539226E-2</c:v>
              </c:pt>
              <c:pt idx="31" formatCode="0.0000_);[Red]\(0.0000\)">
                <c:v>2.8393809548403291E-2</c:v>
              </c:pt>
              <c:pt idx="32" formatCode="0.0000_);[Red]\(0.0000\)">
                <c:v>2.5612833364175178E-2</c:v>
              </c:pt>
              <c:pt idx="33" formatCode="0.0000_);[Red]\(0.0000\)">
                <c:v>2.3949041138050922E-2</c:v>
              </c:pt>
              <c:pt idx="34" formatCode="0.0000_);[Red]\(0.0000\)">
                <c:v>2.3670323464514292E-2</c:v>
              </c:pt>
              <c:pt idx="35" formatCode="0.0000_);[Red]\(0.0000\)">
                <c:v>2.4000262258875762E-2</c:v>
              </c:pt>
              <c:pt idx="36" formatCode="0.0000_);[Red]\(0.0000\)">
                <c:v>2.0782313397836278E-2</c:v>
              </c:pt>
              <c:pt idx="37" formatCode="0.0000_);[Red]\(0.0000\)">
                <c:v>1.8725837642475034E-2</c:v>
              </c:pt>
              <c:pt idx="38" formatCode="0.0000_);[Red]\(0.0000\)">
                <c:v>1.7316130974092313E-2</c:v>
              </c:pt>
              <c:pt idx="39" formatCode="0.0000_);[Red]\(0.0000\)">
                <c:v>1.624000000000007E-2</c:v>
              </c:pt>
              <c:pt idx="40" formatCode="0.0000_);[Red]\(0.0000\)">
                <c:v>1.5289999999999984E-2</c:v>
              </c:pt>
              <c:pt idx="41" formatCode="0.0000_);[Red]\(0.0000\)">
                <c:v>1.4410000000000011E-2</c:v>
              </c:pt>
              <c:pt idx="42" formatCode="0.0000_);[Red]\(0.0000\)">
                <c:v>1.3630000000000066E-2</c:v>
              </c:pt>
              <c:pt idx="43" formatCode="0.0000_);[Red]\(0.0000\)">
                <c:v>1.2850000000000051E-2</c:v>
              </c:pt>
              <c:pt idx="44" formatCode="0.0000_);[Red]\(0.0000\)">
                <c:v>1.2030000000000022E-2</c:v>
              </c:pt>
              <c:pt idx="45" formatCode="0.0000_);[Red]\(0.0000\)">
                <c:v>1.1289999999999994E-2</c:v>
              </c:pt>
              <c:pt idx="46" formatCode="0.0000_);[Red]\(0.0000\)">
                <c:v>1.0660000000000064E-2</c:v>
              </c:pt>
              <c:pt idx="47" formatCode="0.0000_);[Red]\(0.0000\)">
                <c:v>1.0070000000000034E-2</c:v>
              </c:pt>
              <c:pt idx="48" formatCode="0.0000_);[Red]\(0.0000\)">
                <c:v>9.5500000000000498E-3</c:v>
              </c:pt>
              <c:pt idx="49" formatCode="0.0000_);[Red]\(0.0000\)">
                <c:v>9.1200000000000291E-3</c:v>
              </c:pt>
              <c:pt idx="50" formatCode="0.0000_);[Red]\(0.0000\)">
                <c:v>8.7300000000000294E-3</c:v>
              </c:pt>
              <c:pt idx="51" formatCode="0.0000_);[Red]\(0.0000\)">
                <c:v>8.4000000000000307E-3</c:v>
              </c:pt>
              <c:pt idx="52" formatCode="0.0000_);[Red]\(0.0000\)">
                <c:v>8.1299999999999931E-3</c:v>
              </c:pt>
              <c:pt idx="53" formatCode="0.0000_);[Red]\(0.0000\)">
                <c:v>7.9000000000000025E-3</c:v>
              </c:pt>
              <c:pt idx="54" formatCode="0.0000_);[Red]\(0.0000\)">
                <c:v>7.710000000000005E-3</c:v>
              </c:pt>
              <c:pt idx="55" formatCode="0.0000_);[Red]\(0.0000\)">
                <c:v>7.4900000000000244E-3</c:v>
              </c:pt>
              <c:pt idx="56" formatCode="0.0000_);[Red]\(0.0000\)">
                <c:v>6.9899999999999936E-3</c:v>
              </c:pt>
              <c:pt idx="57" formatCode="0.0000_);[Red]\(0.0000\)">
                <c:v>6.5200000000000041E-3</c:v>
              </c:pt>
              <c:pt idx="58" formatCode="0.0000_);[Red]\(0.0000\)">
                <c:v>6.1100000000000008E-3</c:v>
              </c:pt>
              <c:pt idx="59" formatCode="0.0000_);[Red]\(0.0000\)">
                <c:v>5.6799999999999932E-3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98-4F52-AF76-C149ED3B9C30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30484440811"/>
                  <c:y val="9.54183809890281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598-4F52-AF76-C149ED3B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5.0597138643402519E-2</c:v>
              </c:pt>
              <c:pt idx="5" formatCode="0.0000_);[Red]\(0.0000\)">
                <c:v>5.0393581767588201E-2</c:v>
              </c:pt>
              <c:pt idx="6" formatCode="0.0000_);[Red]\(0.0000\)">
                <c:v>4.9830424579313914E-2</c:v>
              </c:pt>
              <c:pt idx="7" formatCode="0.0000_);[Red]\(0.0000\)">
                <c:v>4.940256074233923E-2</c:v>
              </c:pt>
              <c:pt idx="8" formatCode="0.0000_);[Red]\(0.0000\)">
                <c:v>4.8491380315442256E-2</c:v>
              </c:pt>
              <c:pt idx="9" formatCode="0.0000_);[Red]\(0.0000\)">
                <c:v>4.7853352065230635E-2</c:v>
              </c:pt>
              <c:pt idx="10" formatCode="0.0000_);[Red]\(0.0000\)">
                <c:v>4.681714645727713E-2</c:v>
              </c:pt>
              <c:pt idx="11" formatCode="0.0000_);[Red]\(0.0000\)">
                <c:v>4.5655857557663389E-2</c:v>
              </c:pt>
              <c:pt idx="12" formatCode="0.0000_);[Red]\(0.0000\)">
                <c:v>4.4646418559820163E-2</c:v>
              </c:pt>
              <c:pt idx="13" formatCode="0.0000_);[Red]\(0.0000\)">
                <c:v>4.287391179964662E-2</c:v>
              </c:pt>
              <c:pt idx="14" formatCode="0.0000_);[Red]\(0.0000\)">
                <c:v>4.203313260963757E-2</c:v>
              </c:pt>
              <c:pt idx="15" formatCode="0.0000_);[Red]\(0.0000\)">
                <c:v>4.0680926464962637E-2</c:v>
              </c:pt>
              <c:pt idx="16" formatCode="0.0000_);[Red]\(0.0000\)">
                <c:v>3.8872181240765996E-2</c:v>
              </c:pt>
              <c:pt idx="17" formatCode="0.0000_);[Red]\(0.0000\)">
                <c:v>3.821726427066429E-2</c:v>
              </c:pt>
              <c:pt idx="18" formatCode="0.0000_);[Red]\(0.0000\)">
                <c:v>3.4298027381548322E-2</c:v>
              </c:pt>
              <c:pt idx="19" formatCode="0.0000_);[Red]\(0.0000\)">
                <c:v>3.2086445637651929E-2</c:v>
              </c:pt>
              <c:pt idx="20" formatCode="0.0000_);[Red]\(0.0000\)">
                <c:v>3.1606940664089464E-2</c:v>
              </c:pt>
              <c:pt idx="21" formatCode="0.0000_);[Red]\(0.0000\)">
                <c:v>3.0219896762515731E-2</c:v>
              </c:pt>
              <c:pt idx="22" formatCode="0.0000_);[Red]\(0.0000\)">
                <c:v>3.314255967819385E-2</c:v>
              </c:pt>
              <c:pt idx="23" formatCode="0.0000_);[Red]\(0.0000\)">
                <c:v>4.0967647498456973E-2</c:v>
              </c:pt>
              <c:pt idx="24" formatCode="0.0000_);[Red]\(0.0000\)">
                <c:v>3.562577457088259E-2</c:v>
              </c:pt>
              <c:pt idx="25" formatCode="0.0000_);[Red]\(0.0000\)">
                <c:v>3.9885209852017718E-2</c:v>
              </c:pt>
              <c:pt idx="26" formatCode="0.0000_);[Red]\(0.0000\)">
                <c:v>6.3149309009765606E-2</c:v>
              </c:pt>
              <c:pt idx="27" formatCode="0.0000_);[Red]\(0.0000\)">
                <c:v>7.0525016957789927E-2</c:v>
              </c:pt>
              <c:pt idx="28" formatCode="0.0000_);[Red]\(0.0000\)">
                <c:v>4.83716931892125E-2</c:v>
              </c:pt>
              <c:pt idx="29" formatCode="0.0000_);[Red]\(0.0000\)">
                <c:v>4.7100035344708753E-2</c:v>
              </c:pt>
              <c:pt idx="30" formatCode="0.0000_);[Red]\(0.0000\)">
                <c:v>2.8180090252779077E-2</c:v>
              </c:pt>
              <c:pt idx="31" formatCode="0.0000_);[Red]\(0.0000\)">
                <c:v>2.0990394948403657E-2</c:v>
              </c:pt>
              <c:pt idx="32" formatCode="0.0000_);[Red]\(0.0000\)">
                <c:v>1.7683017594213344E-2</c:v>
              </c:pt>
              <c:pt idx="33" formatCode="0.0000_);[Red]\(0.0000\)">
                <c:v>1.6371425480891277E-2</c:v>
              </c:pt>
              <c:pt idx="34" formatCode="0.0000_);[Red]\(0.0000\)">
                <c:v>1.5638235026562631E-2</c:v>
              </c:pt>
              <c:pt idx="35" formatCode="0.0000_);[Red]\(0.0000\)">
                <c:v>1.512993815805354E-2</c:v>
              </c:pt>
              <c:pt idx="36" formatCode="0.0000_);[Red]\(0.0000\)">
                <c:v>1.3350526009624128E-2</c:v>
              </c:pt>
              <c:pt idx="37" formatCode="0.0000_);[Red]\(0.0000\)">
                <c:v>1.2196953056316415E-2</c:v>
              </c:pt>
              <c:pt idx="38" formatCode="0.0000_);[Red]\(0.0000\)">
                <c:v>1.1255425513535046E-2</c:v>
              </c:pt>
              <c:pt idx="39" formatCode="0.0000_);[Red]\(0.0000\)">
                <c:v>1.0490296405788383E-2</c:v>
              </c:pt>
              <c:pt idx="40" formatCode="0.0000_);[Red]\(0.0000\)">
                <c:v>9.7700000000002282E-3</c:v>
              </c:pt>
              <c:pt idx="41" formatCode="0.0000_);[Red]\(0.0000\)">
                <c:v>9.1000000000001479E-3</c:v>
              </c:pt>
              <c:pt idx="42" formatCode="0.0000_);[Red]\(0.0000\)">
                <c:v>8.4700000000001909E-3</c:v>
              </c:pt>
              <c:pt idx="43" formatCode="0.0000_);[Red]\(0.0000\)">
                <c:v>7.8900000000001625E-3</c:v>
              </c:pt>
              <c:pt idx="44" formatCode="0.0000_);[Red]\(0.0000\)">
                <c:v>7.3500000000000986E-3</c:v>
              </c:pt>
              <c:pt idx="45" formatCode="0.0000_);[Red]\(0.0000\)">
                <c:v>6.8200000000001185E-3</c:v>
              </c:pt>
              <c:pt idx="46" formatCode="0.0000_);[Red]\(0.0000\)">
                <c:v>6.3499999999968399E-3</c:v>
              </c:pt>
              <c:pt idx="47" formatCode="0.0000_);[Red]\(0.0000\)">
                <c:v>5.9100000000000151E-3</c:v>
              </c:pt>
              <c:pt idx="48" formatCode="0.0000_);[Red]\(0.0000\)">
                <c:v>5.5000000000000543E-3</c:v>
              </c:pt>
              <c:pt idx="49" formatCode="0.0000_);[Red]\(0.0000\)">
                <c:v>5.1100000000000078E-3</c:v>
              </c:pt>
              <c:pt idx="50" formatCode="0.0000_);[Red]\(0.0000\)">
                <c:v>4.7500000000000745E-3</c:v>
              </c:pt>
              <c:pt idx="51" formatCode="0.0000_);[Red]\(0.0000\)">
                <c:v>4.4100000000000692E-3</c:v>
              </c:pt>
              <c:pt idx="52" formatCode="0.0000_);[Red]\(0.0000\)">
                <c:v>4.0999999999999474E-3</c:v>
              </c:pt>
              <c:pt idx="53" formatCode="0.0000_);[Red]\(0.0000\)">
                <c:v>3.8000000000000642E-3</c:v>
              </c:pt>
              <c:pt idx="54" formatCode="0.0000_);[Red]\(0.0000\)">
                <c:v>3.5299999999999798E-3</c:v>
              </c:pt>
              <c:pt idx="55" formatCode="0.0000_);[Red]\(0.0000\)">
                <c:v>3.2699999999999531E-3</c:v>
              </c:pt>
              <c:pt idx="56" formatCode="0.0000_);[Red]\(0.0000\)">
                <c:v>3.0599999999999868E-3</c:v>
              </c:pt>
              <c:pt idx="57" formatCode="0.0000_);[Red]\(0.0000\)">
                <c:v>2.8700000000000448E-3</c:v>
              </c:pt>
              <c:pt idx="58" formatCode="0.0000_);[Red]\(0.0000\)">
                <c:v>2.6800000000000387E-3</c:v>
              </c:pt>
              <c:pt idx="59" formatCode="0.0000_);[Red]\(0.0000\)">
                <c:v>2.5200000000000001E-3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598-4F52-AF76-C149ED3B9C30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98-4F52-AF76-C149ED3B9C30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98-4F52-AF76-C149ED3B9C30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8-4F52-AF76-C149ED3B9C30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598-4F52-AF76-C149ED3B9C30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598-4F52-AF76-C149ED3B9C30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4598-4F52-AF76-C149ED3B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1.636E-2</c:v>
              </c:pt>
              <c:pt idx="5" formatCode="0.0000_);[Red]\(0.0000\)">
                <c:v>1.636E-2</c:v>
              </c:pt>
              <c:pt idx="6" formatCode="0.0000_);[Red]\(0.0000\)">
                <c:v>1.4590000000000001E-2</c:v>
              </c:pt>
              <c:pt idx="7" formatCode="0.0000_);[Red]\(0.0000\)">
                <c:v>1.4590000000000001E-2</c:v>
              </c:pt>
              <c:pt idx="8" formatCode="0.0000_);[Red]\(0.0000\)">
                <c:v>1.4590000000000001E-2</c:v>
              </c:pt>
              <c:pt idx="9" formatCode="0.0000_);[Red]\(0.0000\)">
                <c:v>1.302E-2</c:v>
              </c:pt>
              <c:pt idx="10" formatCode="0.0000_);[Red]\(0.0000\)">
                <c:v>1.302E-2</c:v>
              </c:pt>
              <c:pt idx="11" formatCode="0.0000_);[Red]\(0.0000\)">
                <c:v>1.302E-2</c:v>
              </c:pt>
              <c:pt idx="12" formatCode="0.0000_);[Red]\(0.0000\)">
                <c:v>1.1619999999999998E-2</c:v>
              </c:pt>
              <c:pt idx="13" formatCode="0.0000_);[Red]\(0.0000\)">
                <c:v>1.1619999999999998E-2</c:v>
              </c:pt>
              <c:pt idx="14" formatCode="0.0000_);[Red]\(0.0000\)">
                <c:v>1.1619999999999998E-2</c:v>
              </c:pt>
              <c:pt idx="15" formatCode="0.0000_);[Red]\(0.0000\)">
                <c:v>1.022E-2</c:v>
              </c:pt>
              <c:pt idx="16" formatCode="0.0000_);[Red]\(0.0000\)">
                <c:v>1.022E-2</c:v>
              </c:pt>
              <c:pt idx="17" formatCode="0.0000_);[Red]\(0.0000\)">
                <c:v>1.022E-2</c:v>
              </c:pt>
              <c:pt idx="18" formatCode="0.0000_);[Red]\(0.0000\)">
                <c:v>8.8400000000000006E-3</c:v>
              </c:pt>
              <c:pt idx="19" formatCode="0.0000_);[Red]\(0.0000\)">
                <c:v>8.8400000000000006E-3</c:v>
              </c:pt>
              <c:pt idx="20" formatCode="0.0000_);[Red]\(0.0000\)">
                <c:v>8.8400000000000006E-3</c:v>
              </c:pt>
              <c:pt idx="21" formatCode="0.0000_);[Red]\(0.0000\)">
                <c:v>7.7999999999999996E-3</c:v>
              </c:pt>
              <c:pt idx="22" formatCode="0.0000_);[Red]\(0.0000\)">
                <c:v>7.7999999999999996E-3</c:v>
              </c:pt>
              <c:pt idx="23" formatCode="0.0000_);[Red]\(0.0000\)">
                <c:v>7.7999999999999996E-3</c:v>
              </c:pt>
              <c:pt idx="24" formatCode="0.0000_);[Red]\(0.0000\)">
                <c:v>8.199999999999999E-3</c:v>
              </c:pt>
              <c:pt idx="25" formatCode="0.0000_);[Red]\(0.0000\)">
                <c:v>8.199999999999999E-3</c:v>
              </c:pt>
              <c:pt idx="26" formatCode="0.0000_);[Red]\(0.0000\)">
                <c:v>8.199999999999999E-3</c:v>
              </c:pt>
              <c:pt idx="27" formatCode="0.0000_);[Red]\(0.0000\)">
                <c:v>8.199999999999999E-3</c:v>
              </c:pt>
              <c:pt idx="28" formatCode="0.0000_);[Red]\(0.0000\)">
                <c:v>8.199999999999999E-3</c:v>
              </c:pt>
              <c:pt idx="29" formatCode="0.0000_);[Red]\(0.0000\)">
                <c:v>8.199999999999999E-3</c:v>
              </c:pt>
              <c:pt idx="30" formatCode="0.0000_);[Red]\(0.0000\)">
                <c:v>8.199999999999999E-3</c:v>
              </c:pt>
              <c:pt idx="31" formatCode="0.0000_);[Red]\(0.0000\)">
                <c:v>8.199999999999999E-3</c:v>
              </c:pt>
              <c:pt idx="32" formatCode="0.0000_);[Red]\(0.0000\)">
                <c:v>8.199999999999999E-3</c:v>
              </c:pt>
              <c:pt idx="33" formatCode="0.0000_);[Red]\(0.0000\)">
                <c:v>8.199999999999999E-3</c:v>
              </c:pt>
              <c:pt idx="34" formatCode="0.0000_);[Red]\(0.0000\)">
                <c:v>8.199999999999999E-3</c:v>
              </c:pt>
              <c:pt idx="35" formatCode="0.0000_);[Red]\(0.0000\)">
                <c:v>8.199999999999999E-3</c:v>
              </c:pt>
              <c:pt idx="36" formatCode="0.0000_);[Red]\(0.0000\)">
                <c:v>5.9899999999999997E-3</c:v>
              </c:pt>
              <c:pt idx="37" formatCode="0.0000_);[Red]\(0.0000\)">
                <c:v>5.9899999999999997E-3</c:v>
              </c:pt>
              <c:pt idx="38" formatCode="0.0000_);[Red]\(0.0000\)">
                <c:v>5.9899999999999997E-3</c:v>
              </c:pt>
              <c:pt idx="39" formatCode="0.0000_);[Red]\(0.0000\)">
                <c:v>5.9899999999999997E-3</c:v>
              </c:pt>
              <c:pt idx="40" formatCode="0.0000_);[Red]\(0.0000\)">
                <c:v>5.9899999999999997E-3</c:v>
              </c:pt>
              <c:pt idx="41" formatCode="0.0000_);[Red]\(0.0000\)">
                <c:v>5.9899999999999997E-3</c:v>
              </c:pt>
              <c:pt idx="42" formatCode="0.0000_);[Red]\(0.0000\)">
                <c:v>5.9899999999999997E-3</c:v>
              </c:pt>
              <c:pt idx="43" formatCode="0.0000_);[Red]\(0.0000\)">
                <c:v>5.9899999999999997E-3</c:v>
              </c:pt>
              <c:pt idx="44" formatCode="0.0000_);[Red]\(0.0000\)">
                <c:v>5.9899999999999997E-3</c:v>
              </c:pt>
              <c:pt idx="45" formatCode="0.0000_);[Red]\(0.0000\)">
                <c:v>5.9899999999999997E-3</c:v>
              </c:pt>
              <c:pt idx="46" formatCode="0.0000_);[Red]\(0.0000\)">
                <c:v>5.9899999999999997E-3</c:v>
              </c:pt>
              <c:pt idx="47" formatCode="0.0000_);[Red]\(0.0000\)">
                <c:v>5.9899999999999997E-3</c:v>
              </c:pt>
              <c:pt idx="48" formatCode="0.0000_);[Red]\(0.0000\)">
                <c:v>4.6300000000000004E-3</c:v>
              </c:pt>
              <c:pt idx="49" formatCode="0.0000_);[Red]\(0.0000\)">
                <c:v>4.6300000000000004E-3</c:v>
              </c:pt>
              <c:pt idx="50" formatCode="0.0000_);[Red]\(0.0000\)">
                <c:v>4.6300000000000004E-3</c:v>
              </c:pt>
              <c:pt idx="51" formatCode="0.0000_);[Red]\(0.0000\)">
                <c:v>4.6300000000000004E-3</c:v>
              </c:pt>
              <c:pt idx="52" formatCode="0.0000_);[Red]\(0.0000\)">
                <c:v>4.6300000000000004E-3</c:v>
              </c:pt>
              <c:pt idx="53" formatCode="0.0000_);[Red]\(0.0000\)">
                <c:v>4.6300000000000004E-3</c:v>
              </c:pt>
              <c:pt idx="54" formatCode="0.0000_);[Red]\(0.0000\)">
                <c:v>4.6300000000000004E-3</c:v>
              </c:pt>
              <c:pt idx="55" formatCode="0.0000_);[Red]\(0.0000\)">
                <c:v>4.6300000000000004E-3</c:v>
              </c:pt>
              <c:pt idx="56" formatCode="0.0000_);[Red]\(0.0000\)">
                <c:v>4.6300000000000004E-3</c:v>
              </c:pt>
              <c:pt idx="57" formatCode="0.0000_);[Red]\(0.0000\)">
                <c:v>4.6300000000000004E-3</c:v>
              </c:pt>
              <c:pt idx="58" formatCode="0.0000_);[Red]\(0.0000\)">
                <c:v>4.6300000000000004E-3</c:v>
              </c:pt>
              <c:pt idx="59" formatCode="0.0000_);[Red]\(0.0000\)">
                <c:v>4.6300000000000004E-3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598-4F52-AF76-C149ED3B9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1752"/>
        <c:axId val="408642144"/>
      </c:lineChart>
      <c:catAx>
        <c:axId val="408641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2144"/>
        <c:crosses val="autoZero"/>
        <c:auto val="1"/>
        <c:lblAlgn val="ctr"/>
        <c:lblOffset val="100"/>
        <c:tickLblSkip val="6"/>
        <c:noMultiLvlLbl val="0"/>
      </c:catAx>
      <c:valAx>
        <c:axId val="408642144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1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45-49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8402799650043764E-2"/>
                  <c:y val="-7.922080965348492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3FFD-4E0B-848D-43E9B30F2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0.11381208302419053</c:v>
              </c:pt>
              <c:pt idx="5" formatCode="0.0000_);[Red]\(0.0000\)">
                <c:v>0.11558369036351503</c:v>
              </c:pt>
              <c:pt idx="6" formatCode="0.0000_);[Red]\(0.0000\)">
                <c:v>0.1120829197546641</c:v>
              </c:pt>
              <c:pt idx="7" formatCode="0.0000_);[Red]\(0.0000\)">
                <c:v>0.10643896079873923</c:v>
              </c:pt>
              <c:pt idx="8" formatCode="0.0000_);[Red]\(0.0000\)">
                <c:v>0.1009321669856753</c:v>
              </c:pt>
              <c:pt idx="9" formatCode="0.0000_);[Red]\(0.0000\)">
                <c:v>9.3809962869161378E-2</c:v>
              </c:pt>
              <c:pt idx="10" formatCode="0.0000_);[Red]\(0.0000\)">
                <c:v>8.7833458192801417E-2</c:v>
              </c:pt>
              <c:pt idx="11" formatCode="0.0000_);[Red]\(0.0000\)">
                <c:v>8.5600758320510228E-2</c:v>
              </c:pt>
              <c:pt idx="12" formatCode="0.0000_);[Red]\(0.0000\)">
                <c:v>7.9447709742473518E-2</c:v>
              </c:pt>
              <c:pt idx="13" formatCode="0.0000_);[Red]\(0.0000\)">
                <c:v>7.4253428428371612E-2</c:v>
              </c:pt>
              <c:pt idx="14" formatCode="0.0000_);[Red]\(0.0000\)">
                <c:v>7.0075562232745886E-2</c:v>
              </c:pt>
              <c:pt idx="15" formatCode="0.0000_);[Red]\(0.0000\)">
                <c:v>6.6499043710932293E-2</c:v>
              </c:pt>
              <c:pt idx="16" formatCode="0.0000_);[Red]\(0.0000\)">
                <c:v>6.2262574679226794E-2</c:v>
              </c:pt>
              <c:pt idx="17" formatCode="0.0000_);[Red]\(0.0000\)">
                <c:v>5.9560767607195149E-2</c:v>
              </c:pt>
              <c:pt idx="18" formatCode="0.0000_);[Red]\(0.0000\)">
                <c:v>5.4747068431881672E-2</c:v>
              </c:pt>
              <c:pt idx="19" formatCode="0.0000_);[Red]\(0.0000\)">
                <c:v>5.0828955834610633E-2</c:v>
              </c:pt>
              <c:pt idx="20" formatCode="0.0000_);[Red]\(0.0000\)">
                <c:v>4.7226600641020584E-2</c:v>
              </c:pt>
              <c:pt idx="21" formatCode="0.0000_);[Red]\(0.0000\)">
                <c:v>4.6462561776776982E-2</c:v>
              </c:pt>
              <c:pt idx="22" formatCode="0.0000_);[Red]\(0.0000\)">
                <c:v>4.9009291849799026E-2</c:v>
              </c:pt>
              <c:pt idx="23" formatCode="0.0000_);[Red]\(0.0000\)">
                <c:v>7.3145417950554389E-2</c:v>
              </c:pt>
              <c:pt idx="24" formatCode="0.0000_);[Red]\(0.0000\)">
                <c:v>4.5407710771891423E-2</c:v>
              </c:pt>
              <c:pt idx="25" formatCode="0.0000_);[Red]\(0.0000\)">
                <c:v>4.6769263695647156E-2</c:v>
              </c:pt>
              <c:pt idx="26" formatCode="0.0000_);[Red]\(0.0000\)">
                <c:v>6.9431156730988888E-2</c:v>
              </c:pt>
              <c:pt idx="27" formatCode="0.0000_);[Red]\(0.0000\)">
                <c:v>9.9198215626381148E-2</c:v>
              </c:pt>
              <c:pt idx="28" formatCode="0.0000_);[Red]\(0.0000\)">
                <c:v>5.6913054568990852E-2</c:v>
              </c:pt>
              <c:pt idx="29" formatCode="0.0000_);[Red]\(0.0000\)">
                <c:v>5.6410011617466838E-2</c:v>
              </c:pt>
              <c:pt idx="30" formatCode="0.0000_);[Red]\(0.0000\)">
                <c:v>3.3430397612732414E-2</c:v>
              </c:pt>
              <c:pt idx="31" formatCode="0.0000_);[Red]\(0.0000\)">
                <c:v>2.3478839000294145E-2</c:v>
              </c:pt>
              <c:pt idx="32" formatCode="0.0000_);[Red]\(0.0000\)">
                <c:v>1.94500020270169E-2</c:v>
              </c:pt>
              <c:pt idx="33" formatCode="0.0000_);[Red]\(0.0000\)">
                <c:v>1.7891434787641498E-2</c:v>
              </c:pt>
              <c:pt idx="34" formatCode="0.0000_);[Red]\(0.0000\)">
                <c:v>1.9622544591456108E-2</c:v>
              </c:pt>
              <c:pt idx="35" formatCode="0.0000_);[Red]\(0.0000\)">
                <c:v>2.4814828501516339E-2</c:v>
              </c:pt>
              <c:pt idx="36" formatCode="0.0000_);[Red]\(0.0000\)">
                <c:v>1.697100929026597E-2</c:v>
              </c:pt>
              <c:pt idx="37" formatCode="0.0000_);[Red]\(0.0000\)">
                <c:v>1.2913822481788262E-2</c:v>
              </c:pt>
              <c:pt idx="38" formatCode="0.0000_);[Red]\(0.0000\)">
                <c:v>1.1334306956765539E-2</c:v>
              </c:pt>
              <c:pt idx="39" formatCode="0.0000_);[Red]\(0.0000\)">
                <c:v>1.0551730677503077E-2</c:v>
              </c:pt>
              <c:pt idx="40" formatCode="0.0000_);[Red]\(0.0000\)">
                <c:v>9.8399999999999807E-3</c:v>
              </c:pt>
              <c:pt idx="41" formatCode="0.0000_);[Red]\(0.0000\)">
                <c:v>9.1899999999999794E-3</c:v>
              </c:pt>
              <c:pt idx="42" formatCode="0.0000_);[Red]\(0.0000\)">
                <c:v>8.6900000000000241E-3</c:v>
              </c:pt>
              <c:pt idx="43" formatCode="0.0000_);[Red]\(0.0000\)">
                <c:v>8.1300000000000122E-3</c:v>
              </c:pt>
              <c:pt idx="44" formatCode="0.0000_);[Red]\(0.0000\)">
                <c:v>7.6000000000000277E-3</c:v>
              </c:pt>
              <c:pt idx="45" formatCode="0.0000_);[Red]\(0.0000\)">
                <c:v>7.0300000000000128E-3</c:v>
              </c:pt>
              <c:pt idx="46" formatCode="0.0000_);[Red]\(0.0000\)">
                <c:v>6.5099999999999958E-3</c:v>
              </c:pt>
              <c:pt idx="47" formatCode="0.0000_);[Red]\(0.0000\)">
                <c:v>5.9399999999999904E-3</c:v>
              </c:pt>
              <c:pt idx="48" formatCode="0.0000_);[Red]\(0.0000\)">
                <c:v>5.4000000000000012E-3</c:v>
              </c:pt>
              <c:pt idx="49" formatCode="0.0000_);[Red]\(0.0000\)">
                <c:v>4.8600000000000145E-3</c:v>
              </c:pt>
              <c:pt idx="50" formatCode="0.0000_);[Red]\(0.0000\)">
                <c:v>4.350000000000024E-3</c:v>
              </c:pt>
              <c:pt idx="51" formatCode="0.0000_);[Red]\(0.0000\)">
                <c:v>3.8700000000000006E-3</c:v>
              </c:pt>
              <c:pt idx="52" formatCode="0.0000_);[Red]\(0.0000\)">
                <c:v>3.4200000000000012E-3</c:v>
              </c:pt>
              <c:pt idx="53" formatCode="0.0000_);[Red]\(0.0000\)">
                <c:v>2.9300000000000125E-3</c:v>
              </c:pt>
              <c:pt idx="54" formatCode="0.0000_);[Red]\(0.0000\)">
                <c:v>2.6100000000000042E-3</c:v>
              </c:pt>
              <c:pt idx="55" formatCode="0.0000_);[Red]\(0.0000\)">
                <c:v>2.3300000000000044E-3</c:v>
              </c:pt>
              <c:pt idx="56" formatCode="0.0000_);[Red]\(0.0000\)">
                <c:v>2.0599999999999933E-3</c:v>
              </c:pt>
              <c:pt idx="57" formatCode="0.0000_);[Red]\(0.0000\)">
                <c:v>1.8099999999999985E-3</c:v>
              </c:pt>
              <c:pt idx="58" formatCode="0.0000_);[Red]\(0.0000\)">
                <c:v>1.5799999999999963E-3</c:v>
              </c:pt>
              <c:pt idx="59" formatCode="0.0000_);[Red]\(0.0000\)">
                <c:v>1.3599999999999951E-3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FD-4E0B-848D-43E9B30F2F1C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791093613298339"/>
                  <c:y val="-7.687718298602888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3FFD-4E0B-848D-43E9B30F2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6.0151358062708125E-2</c:v>
              </c:pt>
              <c:pt idx="5" formatCode="0.0000_);[Red]\(0.0000\)">
                <c:v>5.8578662307833984E-2</c:v>
              </c:pt>
              <c:pt idx="6" formatCode="0.0000_);[Red]\(0.0000\)">
                <c:v>5.7292248158135294E-2</c:v>
              </c:pt>
              <c:pt idx="7" formatCode="0.0000_);[Red]\(0.0000\)">
                <c:v>5.5544797277334461E-2</c:v>
              </c:pt>
              <c:pt idx="8" formatCode="0.0000_);[Red]\(0.0000\)">
                <c:v>5.3007316961271887E-2</c:v>
              </c:pt>
              <c:pt idx="9" formatCode="0.0000_);[Red]\(0.0000\)">
                <c:v>5.0632686693862894E-2</c:v>
              </c:pt>
              <c:pt idx="10" formatCode="0.0000_);[Red]\(0.0000\)">
                <c:v>4.734148454368995E-2</c:v>
              </c:pt>
              <c:pt idx="11" formatCode="0.0000_);[Red]\(0.0000\)">
                <c:v>4.4758850301596952E-2</c:v>
              </c:pt>
              <c:pt idx="12" formatCode="0.0000_);[Red]\(0.0000\)">
                <c:v>4.2061857513749884E-2</c:v>
              </c:pt>
              <c:pt idx="13" formatCode="0.0000_);[Red]\(0.0000\)">
                <c:v>3.973441883981832E-2</c:v>
              </c:pt>
              <c:pt idx="14" formatCode="0.0000_);[Red]\(0.0000\)">
                <c:v>3.7768145315533012E-2</c:v>
              </c:pt>
              <c:pt idx="15" formatCode="0.0000_);[Red]\(0.0000\)">
                <c:v>3.6281066126863638E-2</c:v>
              </c:pt>
              <c:pt idx="16" formatCode="0.0000_);[Red]\(0.0000\)">
                <c:v>3.4146827655645244E-2</c:v>
              </c:pt>
              <c:pt idx="17" formatCode="0.0000_);[Red]\(0.0000\)">
                <c:v>3.2969580773705362E-2</c:v>
              </c:pt>
              <c:pt idx="18" formatCode="0.0000_);[Red]\(0.0000\)">
                <c:v>3.0180795627109638E-2</c:v>
              </c:pt>
              <c:pt idx="19" formatCode="0.0000_);[Red]\(0.0000\)">
                <c:v>2.8137462051810808E-2</c:v>
              </c:pt>
              <c:pt idx="20" formatCode="0.0000_);[Red]\(0.0000\)">
                <c:v>2.6285887929964748E-2</c:v>
              </c:pt>
              <c:pt idx="21" formatCode="0.0000_);[Red]\(0.0000\)">
                <c:v>2.510294197045182E-2</c:v>
              </c:pt>
              <c:pt idx="22" formatCode="0.0000_);[Red]\(0.0000\)">
                <c:v>2.4671089207791864E-2</c:v>
              </c:pt>
              <c:pt idx="23" formatCode="0.0000_);[Red]\(0.0000\)">
                <c:v>2.7223919458157598E-2</c:v>
              </c:pt>
              <c:pt idx="24" formatCode="0.0000_);[Red]\(0.0000\)">
                <c:v>2.3743758883128043E-2</c:v>
              </c:pt>
              <c:pt idx="25" formatCode="0.0000_);[Red]\(0.0000\)">
                <c:v>2.8395704221178E-2</c:v>
              </c:pt>
              <c:pt idx="26" formatCode="0.0000_);[Red]\(0.0000\)">
                <c:v>4.5346022416579063E-2</c:v>
              </c:pt>
              <c:pt idx="27" formatCode="0.0000_);[Red]\(0.0000\)">
                <c:v>6.294357223938285E-2</c:v>
              </c:pt>
              <c:pt idx="28" formatCode="0.0000_);[Red]\(0.0000\)">
                <c:v>4.0901353677313693E-2</c:v>
              </c:pt>
              <c:pt idx="29" formatCode="0.0000_);[Red]\(0.0000\)">
                <c:v>4.1792568878566368E-2</c:v>
              </c:pt>
              <c:pt idx="30" formatCode="0.0000_);[Red]\(0.0000\)">
                <c:v>2.4055815681583537E-2</c:v>
              </c:pt>
              <c:pt idx="31" formatCode="0.0000_);[Red]\(0.0000\)">
                <c:v>1.6175525274178822E-2</c:v>
              </c:pt>
              <c:pt idx="32" formatCode="0.0000_);[Red]\(0.0000\)">
                <c:v>1.3371187353010379E-2</c:v>
              </c:pt>
              <c:pt idx="33" formatCode="0.0000_);[Red]\(0.0000\)">
                <c:v>1.2225409159556139E-2</c:v>
              </c:pt>
              <c:pt idx="34" formatCode="0.0000_);[Red]\(0.0000\)">
                <c:v>1.1932741691791418E-2</c:v>
              </c:pt>
              <c:pt idx="35" formatCode="0.0000_);[Red]\(0.0000\)">
                <c:v>1.3987382452624118E-2</c:v>
              </c:pt>
              <c:pt idx="36" formatCode="0.0000_);[Red]\(0.0000\)">
                <c:v>1.0542624487256694E-2</c:v>
              </c:pt>
              <c:pt idx="37" formatCode="0.0000_);[Red]\(0.0000\)">
                <c:v>8.6707204065451272E-3</c:v>
              </c:pt>
              <c:pt idx="38" formatCode="0.0000_);[Red]\(0.0000\)">
                <c:v>7.7213473130148111E-3</c:v>
              </c:pt>
              <c:pt idx="39" formatCode="0.0000_);[Red]\(0.0000\)">
                <c:v>7.2100000000000315E-3</c:v>
              </c:pt>
              <c:pt idx="40" formatCode="0.0000_);[Red]\(0.0000\)">
                <c:v>6.7300000000000562E-3</c:v>
              </c:pt>
              <c:pt idx="41" formatCode="0.0000_);[Red]\(0.0000\)">
                <c:v>6.2899974187701872E-3</c:v>
              </c:pt>
              <c:pt idx="42" formatCode="0.0000_);[Red]\(0.0000\)">
                <c:v>5.8600000000000284E-3</c:v>
              </c:pt>
              <c:pt idx="43" formatCode="0.0000_);[Red]\(0.0000\)">
                <c:v>5.4600000000000247E-3</c:v>
              </c:pt>
              <c:pt idx="44" formatCode="0.0000_);[Red]\(0.0000\)">
                <c:v>5.0799999999999812E-3</c:v>
              </c:pt>
              <c:pt idx="45" formatCode="0.0000_);[Red]\(0.0000\)">
                <c:v>4.7500000000000094E-3</c:v>
              </c:pt>
              <c:pt idx="46" formatCode="0.0000_);[Red]\(0.0000\)">
                <c:v>4.4499999999999514E-3</c:v>
              </c:pt>
              <c:pt idx="47" formatCode="0.0000_);[Red]\(0.0000\)">
                <c:v>4.2199999999999868E-3</c:v>
              </c:pt>
              <c:pt idx="48" formatCode="0.0000_);[Red]\(0.0000\)">
                <c:v>4.0100000000000396E-3</c:v>
              </c:pt>
              <c:pt idx="49" formatCode="0.0000_);[Red]\(0.0000\)">
                <c:v>3.859999999999916E-3</c:v>
              </c:pt>
              <c:pt idx="50" formatCode="0.0000_);[Red]\(0.0000\)">
                <c:v>3.7200000000000041E-3</c:v>
              </c:pt>
              <c:pt idx="51" formatCode="0.0000_);[Red]\(0.0000\)">
                <c:v>3.5699999999999729E-3</c:v>
              </c:pt>
              <c:pt idx="52" formatCode="0.0000_);[Red]\(0.0000\)">
                <c:v>3.4799999999999501E-3</c:v>
              </c:pt>
              <c:pt idx="53" formatCode="0.0000_);[Red]\(0.0000\)">
                <c:v>3.3899999999999989E-3</c:v>
              </c:pt>
              <c:pt idx="54" formatCode="0.0000_);[Red]\(0.0000\)">
                <c:v>3.3699999999999516E-3</c:v>
              </c:pt>
              <c:pt idx="55" formatCode="0.0000_);[Red]\(0.0000\)">
                <c:v>3.2199999999999985E-3</c:v>
              </c:pt>
              <c:pt idx="56" formatCode="0.0000_);[Red]\(0.0000\)">
                <c:v>2.9800000000000213E-3</c:v>
              </c:pt>
              <c:pt idx="57" formatCode="0.0000_);[Red]\(0.0000\)">
                <c:v>2.759999999999976E-3</c:v>
              </c:pt>
              <c:pt idx="58" formatCode="0.0000_);[Red]\(0.0000\)">
                <c:v>2.5499999999999967E-3</c:v>
              </c:pt>
              <c:pt idx="59" formatCode="0.0000_);[Red]\(0.0000\)">
                <c:v>2.350000000000001E-3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FFD-4E0B-848D-43E9B30F2F1C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FD-4E0B-848D-43E9B30F2F1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FD-4E0B-848D-43E9B30F2F1C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FD-4E0B-848D-43E9B30F2F1C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FD-4E0B-848D-43E9B30F2F1C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FD-4E0B-848D-43E9B30F2F1C}"/>
              </c:ext>
            </c:extLst>
          </c:dPt>
          <c:dLbls>
            <c:dLbl>
              <c:idx val="10"/>
              <c:layout>
                <c:manualLayout>
                  <c:x val="-0.14153018372703413"/>
                  <c:y val="1.429825015786565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FFD-4E0B-848D-43E9B30F2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3.8550000000000001E-2</c:v>
              </c:pt>
              <c:pt idx="5" formatCode="0.0000_);[Red]\(0.0000\)">
                <c:v>3.8550000000000001E-2</c:v>
              </c:pt>
              <c:pt idx="6" formatCode="0.0000_);[Red]\(0.0000\)">
                <c:v>2.7889999999999998E-2</c:v>
              </c:pt>
              <c:pt idx="7" formatCode="0.0000_);[Red]\(0.0000\)">
                <c:v>2.7889999999999998E-2</c:v>
              </c:pt>
              <c:pt idx="8" formatCode="0.0000_);[Red]\(0.0000\)">
                <c:v>2.7889999999999998E-2</c:v>
              </c:pt>
              <c:pt idx="9" formatCode="0.0000_);[Red]\(0.0000\)">
                <c:v>1.976E-2</c:v>
              </c:pt>
              <c:pt idx="10" formatCode="0.0000_);[Red]\(0.0000\)">
                <c:v>1.976E-2</c:v>
              </c:pt>
              <c:pt idx="11" formatCode="0.0000_);[Red]\(0.0000\)">
                <c:v>1.976E-2</c:v>
              </c:pt>
              <c:pt idx="12" formatCode="0.0000_);[Red]\(0.0000\)">
                <c:v>1.3450000000000002E-2</c:v>
              </c:pt>
              <c:pt idx="13" formatCode="0.0000_);[Red]\(0.0000\)">
                <c:v>1.3450000000000002E-2</c:v>
              </c:pt>
              <c:pt idx="14" formatCode="0.0000_);[Red]\(0.0000\)">
                <c:v>1.3450000000000002E-2</c:v>
              </c:pt>
              <c:pt idx="15" formatCode="0.0000_);[Red]\(0.0000\)">
                <c:v>1.0990000000000002E-2</c:v>
              </c:pt>
              <c:pt idx="16" formatCode="0.0000_);[Red]\(0.0000\)">
                <c:v>1.0990000000000002E-2</c:v>
              </c:pt>
              <c:pt idx="17" formatCode="0.0000_);[Red]\(0.0000\)">
                <c:v>1.0990000000000002E-2</c:v>
              </c:pt>
              <c:pt idx="18" formatCode="0.0000_);[Red]\(0.0000\)">
                <c:v>9.9099999999999987E-3</c:v>
              </c:pt>
              <c:pt idx="19" formatCode="0.0000_);[Red]\(0.0000\)">
                <c:v>9.9099999999999987E-3</c:v>
              </c:pt>
              <c:pt idx="20" formatCode="0.0000_);[Red]\(0.0000\)">
                <c:v>9.9099999999999987E-3</c:v>
              </c:pt>
              <c:pt idx="21" formatCode="0.0000_);[Red]\(0.0000\)">
                <c:v>9.5300000000000003E-3</c:v>
              </c:pt>
              <c:pt idx="22" formatCode="0.0000_);[Red]\(0.0000\)">
                <c:v>9.5300000000000003E-3</c:v>
              </c:pt>
              <c:pt idx="23" formatCode="0.0000_);[Red]\(0.0000\)">
                <c:v>9.5300000000000003E-3</c:v>
              </c:pt>
              <c:pt idx="24" formatCode="0.0000_);[Red]\(0.0000\)">
                <c:v>7.7299999999999999E-3</c:v>
              </c:pt>
              <c:pt idx="25" formatCode="0.0000_);[Red]\(0.0000\)">
                <c:v>7.7299999999999999E-3</c:v>
              </c:pt>
              <c:pt idx="26" formatCode="0.0000_);[Red]\(0.0000\)">
                <c:v>7.7299999999999999E-3</c:v>
              </c:pt>
              <c:pt idx="27" formatCode="0.0000_);[Red]\(0.0000\)">
                <c:v>7.7299999999999999E-3</c:v>
              </c:pt>
              <c:pt idx="28" formatCode="0.0000_);[Red]\(0.0000\)">
                <c:v>7.7299999999999999E-3</c:v>
              </c:pt>
              <c:pt idx="29" formatCode="0.0000_);[Red]\(0.0000\)">
                <c:v>7.7299999999999999E-3</c:v>
              </c:pt>
              <c:pt idx="30" formatCode="0.0000_);[Red]\(0.0000\)">
                <c:v>7.7299999999999999E-3</c:v>
              </c:pt>
              <c:pt idx="31" formatCode="0.0000_);[Red]\(0.0000\)">
                <c:v>7.7299999999999999E-3</c:v>
              </c:pt>
              <c:pt idx="32" formatCode="0.0000_);[Red]\(0.0000\)">
                <c:v>7.7299999999999999E-3</c:v>
              </c:pt>
              <c:pt idx="33" formatCode="0.0000_);[Red]\(0.0000\)">
                <c:v>7.7299999999999999E-3</c:v>
              </c:pt>
              <c:pt idx="34" formatCode="0.0000_);[Red]\(0.0000\)">
                <c:v>7.7299999999999999E-3</c:v>
              </c:pt>
              <c:pt idx="35" formatCode="0.0000_);[Red]\(0.0000\)">
                <c:v>7.7299999999999999E-3</c:v>
              </c:pt>
              <c:pt idx="36" formatCode="0.0000_);[Red]\(0.0000\)">
                <c:v>5.3899999999999998E-3</c:v>
              </c:pt>
              <c:pt idx="37" formatCode="0.0000_);[Red]\(0.0000\)">
                <c:v>5.3899999999999998E-3</c:v>
              </c:pt>
              <c:pt idx="38" formatCode="0.0000_);[Red]\(0.0000\)">
                <c:v>5.3899999999999998E-3</c:v>
              </c:pt>
              <c:pt idx="39" formatCode="0.0000_);[Red]\(0.0000\)">
                <c:v>5.3899999999999998E-3</c:v>
              </c:pt>
              <c:pt idx="40" formatCode="0.0000_);[Red]\(0.0000\)">
                <c:v>5.3899999999999998E-3</c:v>
              </c:pt>
              <c:pt idx="41" formatCode="0.0000_);[Red]\(0.0000\)">
                <c:v>5.3899999999999998E-3</c:v>
              </c:pt>
              <c:pt idx="42" formatCode="0.0000_);[Red]\(0.0000\)">
                <c:v>5.3899999999999998E-3</c:v>
              </c:pt>
              <c:pt idx="43" formatCode="0.0000_);[Red]\(0.0000\)">
                <c:v>5.3899999999999998E-3</c:v>
              </c:pt>
              <c:pt idx="44" formatCode="0.0000_);[Red]\(0.0000\)">
                <c:v>5.3899999999999998E-3</c:v>
              </c:pt>
              <c:pt idx="45" formatCode="0.0000_);[Red]\(0.0000\)">
                <c:v>5.3899999999999998E-3</c:v>
              </c:pt>
              <c:pt idx="46" formatCode="0.0000_);[Red]\(0.0000\)">
                <c:v>5.3899999999999998E-3</c:v>
              </c:pt>
              <c:pt idx="47" formatCode="0.0000_);[Red]\(0.0000\)">
                <c:v>5.3899999999999998E-3</c:v>
              </c:pt>
              <c:pt idx="48" formatCode="0.0000_);[Red]\(0.0000\)">
                <c:v>4.0800000000000003E-3</c:v>
              </c:pt>
              <c:pt idx="49" formatCode="0.0000_);[Red]\(0.0000\)">
                <c:v>4.0800000000000003E-3</c:v>
              </c:pt>
              <c:pt idx="50" formatCode="0.0000_);[Red]\(0.0000\)">
                <c:v>4.0800000000000003E-3</c:v>
              </c:pt>
              <c:pt idx="51" formatCode="0.0000_);[Red]\(0.0000\)">
                <c:v>4.0800000000000003E-3</c:v>
              </c:pt>
              <c:pt idx="52" formatCode="0.0000_);[Red]\(0.0000\)">
                <c:v>4.0800000000000003E-3</c:v>
              </c:pt>
              <c:pt idx="53" formatCode="0.0000_);[Red]\(0.0000\)">
                <c:v>4.0800000000000003E-3</c:v>
              </c:pt>
              <c:pt idx="54" formatCode="0.0000_);[Red]\(0.0000\)">
                <c:v>4.0800000000000003E-3</c:v>
              </c:pt>
              <c:pt idx="55" formatCode="0.0000_);[Red]\(0.0000\)">
                <c:v>4.0800000000000003E-3</c:v>
              </c:pt>
              <c:pt idx="56" formatCode="0.0000_);[Red]\(0.0000\)">
                <c:v>4.0800000000000003E-3</c:v>
              </c:pt>
              <c:pt idx="57" formatCode="0.0000_);[Red]\(0.0000\)">
                <c:v>4.0800000000000003E-3</c:v>
              </c:pt>
              <c:pt idx="58" formatCode="0.0000_);[Red]\(0.0000\)">
                <c:v>4.0800000000000003E-3</c:v>
              </c:pt>
              <c:pt idx="59" formatCode="0.0000_);[Red]\(0.0000\)">
                <c:v>4.0800000000000003E-3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FFD-4E0B-848D-43E9B30F2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2928"/>
        <c:axId val="408643320"/>
      </c:lineChart>
      <c:catAx>
        <c:axId val="408642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3320"/>
        <c:crosses val="autoZero"/>
        <c:auto val="1"/>
        <c:lblAlgn val="ctr"/>
        <c:lblOffset val="100"/>
        <c:tickLblSkip val="6"/>
        <c:noMultiLvlLbl val="0"/>
      </c:catAx>
      <c:valAx>
        <c:axId val="408643320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2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45-49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8.5069466316710432E-2"/>
                  <c:y val="-9.096823446996608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834-450D-BE24-12DE57447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0.10298373793074121</c:v>
              </c:pt>
              <c:pt idx="5" formatCode="0.0000_);[Red]\(0.0000\)">
                <c:v>0.10358459553216216</c:v>
              </c:pt>
              <c:pt idx="6" formatCode="0.0000_);[Red]\(0.0000\)">
                <c:v>0.10243386086379118</c:v>
              </c:pt>
              <c:pt idx="7" formatCode="0.0000_);[Red]\(0.0000\)">
                <c:v>0.10070932790017229</c:v>
              </c:pt>
              <c:pt idx="8" formatCode="0.0000_);[Red]\(0.0000\)">
                <c:v>0.1003205771208457</c:v>
              </c:pt>
              <c:pt idx="9" formatCode="0.0000_);[Red]\(0.0000\)">
                <c:v>9.5693927129391995E-2</c:v>
              </c:pt>
              <c:pt idx="10" formatCode="0.0000_);[Red]\(0.0000\)">
                <c:v>9.1388410355352903E-2</c:v>
              </c:pt>
              <c:pt idx="11" formatCode="0.0000_);[Red]\(0.0000\)">
                <c:v>8.9996564889148437E-2</c:v>
              </c:pt>
              <c:pt idx="12" formatCode="0.0000_);[Red]\(0.0000\)">
                <c:v>8.4424231810915129E-2</c:v>
              </c:pt>
              <c:pt idx="13" formatCode="0.0000_);[Red]\(0.0000\)">
                <c:v>8.0387146751285901E-2</c:v>
              </c:pt>
              <c:pt idx="14" formatCode="0.0000_);[Red]\(0.0000\)">
                <c:v>7.6885588451702333E-2</c:v>
              </c:pt>
              <c:pt idx="15" formatCode="0.0000_);[Red]\(0.0000\)">
                <c:v>7.1778181579587583E-2</c:v>
              </c:pt>
              <c:pt idx="16" formatCode="0.0000_);[Red]\(0.0000\)">
                <c:v>6.8681667247288677E-2</c:v>
              </c:pt>
              <c:pt idx="17" formatCode="0.0000_);[Red]\(0.0000\)">
                <c:v>6.5704157729349247E-2</c:v>
              </c:pt>
              <c:pt idx="18" formatCode="0.0000_);[Red]\(0.0000\)">
                <c:v>5.9348538953359543E-2</c:v>
              </c:pt>
              <c:pt idx="19" formatCode="0.0000_);[Red]\(0.0000\)">
                <c:v>5.4541308983158586E-2</c:v>
              </c:pt>
              <c:pt idx="20" formatCode="0.0000_);[Red]\(0.0000\)">
                <c:v>5.2455599151690575E-2</c:v>
              </c:pt>
              <c:pt idx="21" formatCode="0.0000_);[Red]\(0.0000\)">
                <c:v>4.8422363194428462E-2</c:v>
              </c:pt>
              <c:pt idx="22" formatCode="0.0000_);[Red]\(0.0000\)">
                <c:v>5.0706649452633201E-2</c:v>
              </c:pt>
              <c:pt idx="23" formatCode="0.0000_);[Red]\(0.0000\)">
                <c:v>7.9943001152071272E-2</c:v>
              </c:pt>
              <c:pt idx="24" formatCode="0.0000_);[Red]\(0.0000\)">
                <c:v>4.9214885975583718E-2</c:v>
              </c:pt>
              <c:pt idx="25" formatCode="0.0000_);[Red]\(0.0000\)">
                <c:v>5.3744927606549753E-2</c:v>
              </c:pt>
              <c:pt idx="26" formatCode="0.0000_);[Red]\(0.0000\)">
                <c:v>7.7142095146026407E-2</c:v>
              </c:pt>
              <c:pt idx="27" formatCode="0.0000_);[Red]\(0.0000\)">
                <c:v>8.9671255758287438E-2</c:v>
              </c:pt>
              <c:pt idx="28" formatCode="0.0000_);[Red]\(0.0000\)">
                <c:v>5.1802779823241517E-2</c:v>
              </c:pt>
              <c:pt idx="29" formatCode="0.0000_);[Red]\(0.0000\)">
                <c:v>4.9807913044893404E-2</c:v>
              </c:pt>
              <c:pt idx="30" formatCode="0.0000_);[Red]\(0.0000\)">
                <c:v>3.3506464001691813E-2</c:v>
              </c:pt>
              <c:pt idx="31" formatCode="0.0000_);[Red]\(0.0000\)">
                <c:v>2.7084770598560213E-2</c:v>
              </c:pt>
              <c:pt idx="32" formatCode="0.0000_);[Red]\(0.0000\)">
                <c:v>2.3560345137942761E-2</c:v>
              </c:pt>
              <c:pt idx="33" formatCode="0.0000_);[Red]\(0.0000\)">
                <c:v>2.1987653463980166E-2</c:v>
              </c:pt>
              <c:pt idx="34" formatCode="0.0000_);[Red]\(0.0000\)">
                <c:v>2.2189692213359716E-2</c:v>
              </c:pt>
              <c:pt idx="35" formatCode="0.0000_);[Red]\(0.0000\)">
                <c:v>2.2875528267860688E-2</c:v>
              </c:pt>
              <c:pt idx="36" formatCode="0.0000_);[Red]\(0.0000\)">
                <c:v>1.8739391676509492E-2</c:v>
              </c:pt>
              <c:pt idx="37" formatCode="0.0000_);[Red]\(0.0000\)">
                <c:v>1.6504394244567375E-2</c:v>
              </c:pt>
              <c:pt idx="38" formatCode="0.0000_);[Red]\(0.0000\)">
                <c:v>1.494718120536262E-2</c:v>
              </c:pt>
              <c:pt idx="39" formatCode="0.0000_);[Red]\(0.0000\)">
                <c:v>1.3830000000000002E-2</c:v>
              </c:pt>
              <c:pt idx="40" formatCode="0.0000_);[Red]\(0.0000\)">
                <c:v>1.2820000000000061E-2</c:v>
              </c:pt>
              <c:pt idx="41" formatCode="0.0000_);[Red]\(0.0000\)">
                <c:v>1.1860000000000079E-2</c:v>
              </c:pt>
              <c:pt idx="42" formatCode="0.0000_);[Red]\(0.0000\)">
                <c:v>1.1050000000000037E-2</c:v>
              </c:pt>
              <c:pt idx="43" formatCode="0.0000_);[Red]\(0.0000\)">
                <c:v>1.020000000000006E-2</c:v>
              </c:pt>
              <c:pt idx="44" formatCode="0.0000_);[Red]\(0.0000\)">
                <c:v>9.3900000000000251E-3</c:v>
              </c:pt>
              <c:pt idx="45" formatCode="0.0000_);[Red]\(0.0000\)">
                <c:v>8.6400000000000018E-3</c:v>
              </c:pt>
              <c:pt idx="46" formatCode="0.0000_);[Red]\(0.0000\)">
                <c:v>7.9200000000000312E-3</c:v>
              </c:pt>
              <c:pt idx="47" formatCode="0.0000_);[Red]\(0.0000\)">
                <c:v>7.3200000000000071E-3</c:v>
              </c:pt>
              <c:pt idx="48" formatCode="0.0000_);[Red]\(0.0000\)">
                <c:v>6.7500000000000225E-3</c:v>
              </c:pt>
              <c:pt idx="49" formatCode="0.0000_);[Red]\(0.0000\)">
                <c:v>6.2200000000000172E-3</c:v>
              </c:pt>
              <c:pt idx="50" formatCode="0.0000_);[Red]\(0.0000\)">
                <c:v>5.7100000000000171E-3</c:v>
              </c:pt>
              <c:pt idx="51" formatCode="0.0000_);[Red]\(0.0000\)">
                <c:v>5.2300000000000332E-3</c:v>
              </c:pt>
              <c:pt idx="52" formatCode="0.0000_);[Red]\(0.0000\)">
                <c:v>4.7800000000000117E-3</c:v>
              </c:pt>
              <c:pt idx="53" formatCode="0.0000_);[Red]\(0.0000\)">
                <c:v>4.3400000000000114E-3</c:v>
              </c:pt>
              <c:pt idx="54" formatCode="0.0000_);[Red]\(0.0000\)">
                <c:v>3.9500000000000299E-3</c:v>
              </c:pt>
              <c:pt idx="55" formatCode="0.0000_);[Red]\(0.0000\)">
                <c:v>3.5800000000000098E-3</c:v>
              </c:pt>
              <c:pt idx="56" formatCode="0.0000_);[Red]\(0.0000\)">
                <c:v>3.2300000000000232E-3</c:v>
              </c:pt>
              <c:pt idx="57" formatCode="0.0000_);[Red]\(0.0000\)">
                <c:v>2.889999999999998E-3</c:v>
              </c:pt>
              <c:pt idx="58" formatCode="0.0000_);[Red]\(0.0000\)">
                <c:v>2.5700000000000198E-3</c:v>
              </c:pt>
              <c:pt idx="59" formatCode="0.0000_);[Red]\(0.0000\)">
                <c:v>2.2799999999999891E-3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34-450D-BE24-12DE57447421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2694663167"/>
                  <c:y val="-8.862460780251006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1834-450D-BE24-12DE57447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4.8299175316379915E-2</c:v>
              </c:pt>
              <c:pt idx="5" formatCode="0.0000_);[Red]\(0.0000\)">
                <c:v>4.7933705047269272E-2</c:v>
              </c:pt>
              <c:pt idx="6" formatCode="0.0000_);[Red]\(0.0000\)">
                <c:v>4.730301216806998E-2</c:v>
              </c:pt>
              <c:pt idx="7" formatCode="0.0000_);[Red]\(0.0000\)">
                <c:v>4.6822310305177063E-2</c:v>
              </c:pt>
              <c:pt idx="8" formatCode="0.0000_);[Red]\(0.0000\)">
                <c:v>4.5924325512451493E-2</c:v>
              </c:pt>
              <c:pt idx="9" formatCode="0.0000_);[Red]\(0.0000\)">
                <c:v>4.5268432258536891E-2</c:v>
              </c:pt>
              <c:pt idx="10" formatCode="0.0000_);[Red]\(0.0000\)">
                <c:v>4.4264563385028328E-2</c:v>
              </c:pt>
              <c:pt idx="11" formatCode="0.0000_);[Red]\(0.0000\)">
                <c:v>4.3130563903986806E-2</c:v>
              </c:pt>
              <c:pt idx="12" formatCode="0.0000_);[Red]\(0.0000\)">
                <c:v>4.2086148013237797E-2</c:v>
              </c:pt>
              <c:pt idx="13" formatCode="0.0000_);[Red]\(0.0000\)">
                <c:v>4.0423274601307645E-2</c:v>
              </c:pt>
              <c:pt idx="14" formatCode="0.0000_);[Red]\(0.0000\)">
                <c:v>3.9332615965456147E-2</c:v>
              </c:pt>
              <c:pt idx="15" formatCode="0.0000_);[Red]\(0.0000\)">
                <c:v>3.7828626045830101E-2</c:v>
              </c:pt>
              <c:pt idx="16" formatCode="0.0000_);[Red]\(0.0000\)">
                <c:v>3.6064927113586685E-2</c:v>
              </c:pt>
              <c:pt idx="17" formatCode="0.0000_);[Red]\(0.0000\)">
                <c:v>3.5366276520880487E-2</c:v>
              </c:pt>
              <c:pt idx="18" formatCode="0.0000_);[Red]\(0.0000\)">
                <c:v>3.2072273506661773E-2</c:v>
              </c:pt>
              <c:pt idx="19" formatCode="0.0000_);[Red]\(0.0000\)">
                <c:v>3.0272509698731524E-2</c:v>
              </c:pt>
              <c:pt idx="20" formatCode="0.0000_);[Red]\(0.0000\)">
                <c:v>2.9686874891425994E-2</c:v>
              </c:pt>
              <c:pt idx="21" formatCode="0.0000_);[Red]\(0.0000\)">
                <c:v>2.8538137752628142E-2</c:v>
              </c:pt>
              <c:pt idx="22" formatCode="0.0000_);[Red]\(0.0000\)">
                <c:v>3.0402864936801083E-2</c:v>
              </c:pt>
              <c:pt idx="23" formatCode="0.0000_);[Red]\(0.0000\)">
                <c:v>3.621391141589899E-2</c:v>
              </c:pt>
              <c:pt idx="24" formatCode="0.0000_);[Red]\(0.0000\)">
                <c:v>3.1544130634755758E-2</c:v>
              </c:pt>
              <c:pt idx="25" formatCode="0.0000_);[Red]\(0.0000\)">
                <c:v>3.4210117131964875E-2</c:v>
              </c:pt>
              <c:pt idx="26" formatCode="0.0000_);[Red]\(0.0000\)">
                <c:v>5.1568173498082397E-2</c:v>
              </c:pt>
              <c:pt idx="27" formatCode="0.0000_);[Red]\(0.0000\)">
                <c:v>5.7102856264350611E-2</c:v>
              </c:pt>
              <c:pt idx="28" formatCode="0.0000_);[Red]\(0.0000\)">
                <c:v>3.9911296871929687E-2</c:v>
              </c:pt>
              <c:pt idx="29" formatCode="0.0000_);[Red]\(0.0000\)">
                <c:v>3.9268755631820758E-2</c:v>
              </c:pt>
              <c:pt idx="30" formatCode="0.0000_);[Red]\(0.0000\)">
                <c:v>2.4469602785089545E-2</c:v>
              </c:pt>
              <c:pt idx="31" formatCode="0.0000_);[Red]\(0.0000\)">
                <c:v>1.8491895517751211E-2</c:v>
              </c:pt>
              <c:pt idx="32" formatCode="0.0000_);[Red]\(0.0000\)">
                <c:v>1.5548799543791375E-2</c:v>
              </c:pt>
              <c:pt idx="33" formatCode="0.0000_);[Red]\(0.0000\)">
                <c:v>1.4164583734646742E-2</c:v>
              </c:pt>
              <c:pt idx="34" formatCode="0.0000_);[Red]\(0.0000\)">
                <c:v>1.3432721841463408E-2</c:v>
              </c:pt>
              <c:pt idx="35" formatCode="0.0000_);[Red]\(0.0000\)">
                <c:v>1.2871793998044364E-2</c:v>
              </c:pt>
              <c:pt idx="36" formatCode="0.0000_);[Red]\(0.0000\)">
                <c:v>1.1321965122679474E-2</c:v>
              </c:pt>
              <c:pt idx="37" formatCode="0.0000_);[Red]\(0.0000\)">
                <c:v>1.0253968047326896E-2</c:v>
              </c:pt>
              <c:pt idx="38" formatCode="0.0000_);[Red]\(0.0000\)">
                <c:v>9.2423499506535355E-3</c:v>
              </c:pt>
              <c:pt idx="39" formatCode="0.0000_);[Red]\(0.0000\)">
                <c:v>8.3700000000001152E-3</c:v>
              </c:pt>
              <c:pt idx="40" formatCode="0.0000_);[Red]\(0.0000\)">
                <c:v>7.4900000000000938E-3</c:v>
              </c:pt>
              <c:pt idx="41" formatCode="0.0000_);[Red]\(0.0000\)">
                <c:v>6.7299999999999097E-3</c:v>
              </c:pt>
              <c:pt idx="42" formatCode="0.0000_);[Red]\(0.0000\)">
                <c:v>6.0500000000000441E-3</c:v>
              </c:pt>
              <c:pt idx="43" formatCode="0.0000_);[Red]\(0.0000\)">
                <c:v>5.4899999999999281E-3</c:v>
              </c:pt>
              <c:pt idx="44" formatCode="0.0000_);[Red]\(0.0000\)">
                <c:v>5.0700000000000736E-3</c:v>
              </c:pt>
              <c:pt idx="45" formatCode="0.0000_);[Red]\(0.0000\)">
                <c:v>4.7100000000000553E-3</c:v>
              </c:pt>
              <c:pt idx="46" formatCode="0.0000_);[Red]\(0.0000\)">
                <c:v>4.4400000000000429E-3</c:v>
              </c:pt>
              <c:pt idx="47" formatCode="0.0000_);[Red]\(0.0000\)">
                <c:v>4.2200000000000284E-3</c:v>
              </c:pt>
              <c:pt idx="48" formatCode="0.0000_);[Red]\(0.0000\)">
                <c:v>4.0599999999999777E-3</c:v>
              </c:pt>
              <c:pt idx="49" formatCode="0.0000_);[Red]\(0.0000\)">
                <c:v>3.8299999999999806E-3</c:v>
              </c:pt>
              <c:pt idx="50" formatCode="0.0000_);[Red]\(0.0000\)">
                <c:v>3.6800000000000721E-3</c:v>
              </c:pt>
              <c:pt idx="51" formatCode="0.0000_);[Red]\(0.0000\)">
                <c:v>3.590000000000025E-3</c:v>
              </c:pt>
              <c:pt idx="52" formatCode="0.0000_);[Red]\(0.0000\)">
                <c:v>3.4200000000000688E-3</c:v>
              </c:pt>
              <c:pt idx="53" formatCode="0.0000_);[Red]\(0.0000\)">
                <c:v>3.2899999999999462E-3</c:v>
              </c:pt>
              <c:pt idx="54" formatCode="0.0000_);[Red]\(0.0000\)">
                <c:v>3.1000000000000727E-3</c:v>
              </c:pt>
              <c:pt idx="55" formatCode="0.0000_);[Red]\(0.0000\)">
                <c:v>2.9700000000000043E-3</c:v>
              </c:pt>
              <c:pt idx="56" formatCode="0.0000_);[Red]\(0.0000\)">
                <c:v>2.8200000000000547E-3</c:v>
              </c:pt>
              <c:pt idx="57" formatCode="0.0000_);[Red]\(0.0000\)">
                <c:v>2.630000000000075E-3</c:v>
              </c:pt>
              <c:pt idx="58" formatCode="0.0000_);[Red]\(0.0000\)">
                <c:v>2.4499999999999965E-3</c:v>
              </c:pt>
              <c:pt idx="59" formatCode="0.0000_);[Red]\(0.0000\)">
                <c:v>2.2899999999999717E-3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834-450D-BE24-12DE57447421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34-450D-BE24-12DE5744742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34-450D-BE24-12DE5744742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34-450D-BE24-12DE5744742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34-450D-BE24-12DE5744742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34-450D-BE24-12DE57447421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1.702821601941761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1834-450D-BE24-12DE57447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9.6399999999999993E-3</c:v>
              </c:pt>
              <c:pt idx="5" formatCode="0.0000_);[Red]\(0.0000\)">
                <c:v>9.6399999999999993E-3</c:v>
              </c:pt>
              <c:pt idx="6" formatCode="0.0000_);[Red]\(0.0000\)">
                <c:v>9.2600000000000009E-3</c:v>
              </c:pt>
              <c:pt idx="7" formatCode="0.0000_);[Red]\(0.0000\)">
                <c:v>9.2600000000000009E-3</c:v>
              </c:pt>
              <c:pt idx="8" formatCode="0.0000_);[Red]\(0.0000\)">
                <c:v>9.2600000000000009E-3</c:v>
              </c:pt>
              <c:pt idx="9" formatCode="0.0000_);[Red]\(0.0000\)">
                <c:v>8.8999999999999999E-3</c:v>
              </c:pt>
              <c:pt idx="10" formatCode="0.0000_);[Red]\(0.0000\)">
                <c:v>8.8999999999999999E-3</c:v>
              </c:pt>
              <c:pt idx="11" formatCode="0.0000_);[Red]\(0.0000\)">
                <c:v>8.8999999999999999E-3</c:v>
              </c:pt>
              <c:pt idx="12" formatCode="0.0000_);[Red]\(0.0000\)">
                <c:v>8.5500000000000003E-3</c:v>
              </c:pt>
              <c:pt idx="13" formatCode="0.0000_);[Red]\(0.0000\)">
                <c:v>8.5500000000000003E-3</c:v>
              </c:pt>
              <c:pt idx="14" formatCode="0.0000_);[Red]\(0.0000\)">
                <c:v>8.5500000000000003E-3</c:v>
              </c:pt>
              <c:pt idx="15" formatCode="0.0000_);[Red]\(0.0000\)">
                <c:v>7.5000000000000006E-3</c:v>
              </c:pt>
              <c:pt idx="16" formatCode="0.0000_);[Red]\(0.0000\)">
                <c:v>7.5000000000000006E-3</c:v>
              </c:pt>
              <c:pt idx="17" formatCode="0.0000_);[Red]\(0.0000\)">
                <c:v>7.5000000000000006E-3</c:v>
              </c:pt>
              <c:pt idx="18" formatCode="0.0000_);[Red]\(0.0000\)">
                <c:v>6.1199999999999996E-3</c:v>
              </c:pt>
              <c:pt idx="19" formatCode="0.0000_);[Red]\(0.0000\)">
                <c:v>6.1199999999999996E-3</c:v>
              </c:pt>
              <c:pt idx="20" formatCode="0.0000_);[Red]\(0.0000\)">
                <c:v>6.1199999999999996E-3</c:v>
              </c:pt>
              <c:pt idx="21" formatCode="0.0000_);[Red]\(0.0000\)">
                <c:v>4.7399999999999994E-3</c:v>
              </c:pt>
              <c:pt idx="22" formatCode="0.0000_);[Red]\(0.0000\)">
                <c:v>4.7399999999999994E-3</c:v>
              </c:pt>
              <c:pt idx="23" formatCode="0.0000_);[Red]\(0.0000\)">
                <c:v>4.7399999999999994E-3</c:v>
              </c:pt>
              <c:pt idx="24" formatCode="0.0000_);[Red]\(0.0000\)">
                <c:v>5.8200000000000005E-3</c:v>
              </c:pt>
              <c:pt idx="25" formatCode="0.0000_);[Red]\(0.0000\)">
                <c:v>5.8200000000000005E-3</c:v>
              </c:pt>
              <c:pt idx="26" formatCode="0.0000_);[Red]\(0.0000\)">
                <c:v>5.8200000000000005E-3</c:v>
              </c:pt>
              <c:pt idx="27" formatCode="0.0000_);[Red]\(0.0000\)">
                <c:v>5.8200000000000005E-3</c:v>
              </c:pt>
              <c:pt idx="28" formatCode="0.0000_);[Red]\(0.0000\)">
                <c:v>5.8200000000000005E-3</c:v>
              </c:pt>
              <c:pt idx="29" formatCode="0.0000_);[Red]\(0.0000\)">
                <c:v>5.8200000000000005E-3</c:v>
              </c:pt>
              <c:pt idx="30" formatCode="0.0000_);[Red]\(0.0000\)">
                <c:v>5.8200000000000005E-3</c:v>
              </c:pt>
              <c:pt idx="31" formatCode="0.0000_);[Red]\(0.0000\)">
                <c:v>5.8200000000000005E-3</c:v>
              </c:pt>
              <c:pt idx="32" formatCode="0.0000_);[Red]\(0.0000\)">
                <c:v>5.8200000000000005E-3</c:v>
              </c:pt>
              <c:pt idx="33" formatCode="0.0000_);[Red]\(0.0000\)">
                <c:v>5.8200000000000005E-3</c:v>
              </c:pt>
              <c:pt idx="34" formatCode="0.0000_);[Red]\(0.0000\)">
                <c:v>5.8200000000000005E-3</c:v>
              </c:pt>
              <c:pt idx="35" formatCode="0.0000_);[Red]\(0.0000\)">
                <c:v>5.8200000000000005E-3</c:v>
              </c:pt>
              <c:pt idx="36" formatCode="0.0000_);[Red]\(0.0000\)">
                <c:v>3.9399999999999991E-3</c:v>
              </c:pt>
              <c:pt idx="37" formatCode="0.0000_);[Red]\(0.0000\)">
                <c:v>3.9399999999999991E-3</c:v>
              </c:pt>
              <c:pt idx="38" formatCode="0.0000_);[Red]\(0.0000\)">
                <c:v>3.9399999999999991E-3</c:v>
              </c:pt>
              <c:pt idx="39" formatCode="0.0000_);[Red]\(0.0000\)">
                <c:v>3.9399999999999991E-3</c:v>
              </c:pt>
              <c:pt idx="40" formatCode="0.0000_);[Red]\(0.0000\)">
                <c:v>3.9399999999999991E-3</c:v>
              </c:pt>
              <c:pt idx="41" formatCode="0.0000_);[Red]\(0.0000\)">
                <c:v>3.9399999999999991E-3</c:v>
              </c:pt>
              <c:pt idx="42" formatCode="0.0000_);[Red]\(0.0000\)">
                <c:v>3.9399999999999991E-3</c:v>
              </c:pt>
              <c:pt idx="43" formatCode="0.0000_);[Red]\(0.0000\)">
                <c:v>3.9399999999999991E-3</c:v>
              </c:pt>
              <c:pt idx="44" formatCode="0.0000_);[Red]\(0.0000\)">
                <c:v>3.9399999999999991E-3</c:v>
              </c:pt>
              <c:pt idx="45" formatCode="0.0000_);[Red]\(0.0000\)">
                <c:v>3.9399999999999991E-3</c:v>
              </c:pt>
              <c:pt idx="46" formatCode="0.0000_);[Red]\(0.0000\)">
                <c:v>3.9399999999999991E-3</c:v>
              </c:pt>
              <c:pt idx="47" formatCode="0.0000_);[Red]\(0.0000\)">
                <c:v>3.9399999999999991E-3</c:v>
              </c:pt>
              <c:pt idx="48" formatCode="0.0000_);[Red]\(0.0000\)">
                <c:v>2.8599999999999997E-3</c:v>
              </c:pt>
              <c:pt idx="49" formatCode="0.0000_);[Red]\(0.0000\)">
                <c:v>2.8599999999999997E-3</c:v>
              </c:pt>
              <c:pt idx="50" formatCode="0.0000_);[Red]\(0.0000\)">
                <c:v>2.8599999999999997E-3</c:v>
              </c:pt>
              <c:pt idx="51" formatCode="0.0000_);[Red]\(0.0000\)">
                <c:v>2.8599999999999997E-3</c:v>
              </c:pt>
              <c:pt idx="52" formatCode="0.0000_);[Red]\(0.0000\)">
                <c:v>2.8599999999999997E-3</c:v>
              </c:pt>
              <c:pt idx="53" formatCode="0.0000_);[Red]\(0.0000\)">
                <c:v>2.8599999999999997E-3</c:v>
              </c:pt>
              <c:pt idx="54" formatCode="0.0000_);[Red]\(0.0000\)">
                <c:v>2.8599999999999997E-3</c:v>
              </c:pt>
              <c:pt idx="55" formatCode="0.0000_);[Red]\(0.0000\)">
                <c:v>2.8599999999999997E-3</c:v>
              </c:pt>
              <c:pt idx="56" formatCode="0.0000_);[Red]\(0.0000\)">
                <c:v>2.8599999999999997E-3</c:v>
              </c:pt>
              <c:pt idx="57" formatCode="0.0000_);[Red]\(0.0000\)">
                <c:v>2.8599999999999997E-3</c:v>
              </c:pt>
              <c:pt idx="58" formatCode="0.0000_);[Red]\(0.0000\)">
                <c:v>2.8599999999999997E-3</c:v>
              </c:pt>
              <c:pt idx="59" formatCode="0.0000_);[Red]\(0.0000\)">
                <c:v>2.8599999999999997E-3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1834-450D-BE24-12DE5744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4104"/>
        <c:axId val="408644496"/>
      </c:lineChart>
      <c:catAx>
        <c:axId val="408644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4496"/>
        <c:crosses val="autoZero"/>
        <c:auto val="1"/>
        <c:lblAlgn val="ctr"/>
        <c:lblOffset val="100"/>
        <c:tickLblSkip val="6"/>
        <c:noMultiLvlLbl val="0"/>
      </c:catAx>
      <c:valAx>
        <c:axId val="408644496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4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50-54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1736132983377096E-2"/>
                  <c:y val="-8.705242619780570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D7B-4FD7-ACBD-3052132E5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0.10626193113557186</c:v>
              </c:pt>
              <c:pt idx="5" formatCode="0.0000_);[Red]\(0.0000\)">
                <c:v>0.10662292227070358</c:v>
              </c:pt>
              <c:pt idx="6" formatCode="0.0000_);[Red]\(0.0000\)">
                <c:v>0.10483873658519315</c:v>
              </c:pt>
              <c:pt idx="7" formatCode="0.0000_);[Red]\(0.0000\)">
                <c:v>0.10161343950779154</c:v>
              </c:pt>
              <c:pt idx="8" formatCode="0.0000_);[Red]\(0.0000\)">
                <c:v>9.6922280400686234E-2</c:v>
              </c:pt>
              <c:pt idx="9" formatCode="0.0000_);[Red]\(0.0000\)">
                <c:v>8.848911025712948E-2</c:v>
              </c:pt>
              <c:pt idx="10" formatCode="0.0000_);[Red]\(0.0000\)">
                <c:v>8.0107063775892037E-2</c:v>
              </c:pt>
              <c:pt idx="11" formatCode="0.0000_);[Red]\(0.0000\)">
                <c:v>7.6064190136085105E-2</c:v>
              </c:pt>
              <c:pt idx="12" formatCode="0.0000_);[Red]\(0.0000\)">
                <c:v>6.9573869697612881E-2</c:v>
              </c:pt>
              <c:pt idx="13" formatCode="0.0000_);[Red]\(0.0000\)">
                <c:v>6.3599586956688048E-2</c:v>
              </c:pt>
              <c:pt idx="14" formatCode="0.0000_);[Red]\(0.0000\)">
                <c:v>5.8633882684616868E-2</c:v>
              </c:pt>
              <c:pt idx="15" formatCode="0.0000_);[Red]\(0.0000\)">
                <c:v>5.4470795560025896E-2</c:v>
              </c:pt>
              <c:pt idx="16" formatCode="0.0000_);[Red]\(0.0000\)">
                <c:v>5.0582749451319388E-2</c:v>
              </c:pt>
              <c:pt idx="17" formatCode="0.0000_);[Red]\(0.0000\)">
                <c:v>4.7526421987124867E-2</c:v>
              </c:pt>
              <c:pt idx="18" formatCode="0.0000_);[Red]\(0.0000\)">
                <c:v>4.3444993377551554E-2</c:v>
              </c:pt>
              <c:pt idx="19" formatCode="0.0000_);[Red]\(0.0000\)">
                <c:v>3.9706221666552709E-2</c:v>
              </c:pt>
              <c:pt idx="20" formatCode="0.0000_);[Red]\(0.0000\)">
                <c:v>3.6081118148772108E-2</c:v>
              </c:pt>
              <c:pt idx="21" formatCode="0.0000_);[Red]\(0.0000\)">
                <c:v>3.4952813264170039E-2</c:v>
              </c:pt>
              <c:pt idx="22" formatCode="0.0000_);[Red]\(0.0000\)">
                <c:v>3.5733719782995853E-2</c:v>
              </c:pt>
              <c:pt idx="23" formatCode="0.0000_);[Red]\(0.0000\)">
                <c:v>5.0159176596157456E-2</c:v>
              </c:pt>
              <c:pt idx="24" formatCode="0.0000_);[Red]\(0.0000\)">
                <c:v>3.2763309594443256E-2</c:v>
              </c:pt>
              <c:pt idx="25" formatCode="0.0000_);[Red]\(0.0000\)">
                <c:v>3.3445877235916958E-2</c:v>
              </c:pt>
              <c:pt idx="26" formatCode="0.0000_);[Red]\(0.0000\)">
                <c:v>4.8240357157125741E-2</c:v>
              </c:pt>
              <c:pt idx="27" formatCode="0.0000_);[Red]\(0.0000\)">
                <c:v>6.655056774040756E-2</c:v>
              </c:pt>
              <c:pt idx="28" formatCode="0.0000_);[Red]\(0.0000\)">
                <c:v>4.0414510798298102E-2</c:v>
              </c:pt>
              <c:pt idx="29" formatCode="0.0000_);[Red]\(0.0000\)">
                <c:v>3.9932911046500631E-2</c:v>
              </c:pt>
              <c:pt idx="30" formatCode="0.0000_);[Red]\(0.0000\)">
                <c:v>2.5649776831316872E-2</c:v>
              </c:pt>
              <c:pt idx="31" formatCode="0.0000_);[Red]\(0.0000\)">
                <c:v>1.8947214675954831E-2</c:v>
              </c:pt>
              <c:pt idx="32" formatCode="0.0000_);[Red]\(0.0000\)">
                <c:v>1.6003174656148065E-2</c:v>
              </c:pt>
              <c:pt idx="33" formatCode="0.0000_);[Red]\(0.0000\)">
                <c:v>1.5247323785173593E-2</c:v>
              </c:pt>
              <c:pt idx="34" formatCode="0.0000_);[Red]\(0.0000\)">
                <c:v>1.5962281731822472E-2</c:v>
              </c:pt>
              <c:pt idx="35" formatCode="0.0000_);[Red]\(0.0000\)">
                <c:v>1.9529307386081624E-2</c:v>
              </c:pt>
              <c:pt idx="36" formatCode="0.0000_);[Red]\(0.0000\)">
                <c:v>1.416399918292807E-2</c:v>
              </c:pt>
              <c:pt idx="37" formatCode="0.0000_);[Red]\(0.0000\)">
                <c:v>1.1575393178021323E-2</c:v>
              </c:pt>
              <c:pt idx="38" formatCode="0.0000_);[Red]\(0.0000\)">
                <c:v>1.0099534183750378E-2</c:v>
              </c:pt>
              <c:pt idx="39" formatCode="0.0000_);[Red]\(0.0000\)">
                <c:v>9.4186788730906707E-3</c:v>
              </c:pt>
              <c:pt idx="40" formatCode="0.0000_);[Red]\(0.0000\)">
                <c:v>8.8199999999999841E-3</c:v>
              </c:pt>
              <c:pt idx="41" formatCode="0.0000_);[Red]\(0.0000\)">
                <c:v>8.2500000000000264E-3</c:v>
              </c:pt>
              <c:pt idx="42" formatCode="0.0000_);[Red]\(0.0000\)">
                <c:v>7.8599999999999677E-3</c:v>
              </c:pt>
              <c:pt idx="43" formatCode="0.0000_);[Red]\(0.0000\)">
                <c:v>7.3699999999999677E-3</c:v>
              </c:pt>
              <c:pt idx="44" formatCode="0.0000_);[Red]\(0.0000\)">
                <c:v>6.8900000000000428E-3</c:v>
              </c:pt>
              <c:pt idx="45" formatCode="0.0000_);[Red]\(0.0000\)">
                <c:v>6.3599999999999759E-3</c:v>
              </c:pt>
              <c:pt idx="46" formatCode="0.0000_);[Red]\(0.0000\)">
                <c:v>5.8800000000000519E-3</c:v>
              </c:pt>
              <c:pt idx="47" formatCode="0.0000_);[Red]\(0.0000\)">
                <c:v>5.3200000000000183E-3</c:v>
              </c:pt>
              <c:pt idx="48" formatCode="0.0000_);[Red]\(0.0000\)">
                <c:v>4.7699999999999904E-3</c:v>
              </c:pt>
              <c:pt idx="49" formatCode="0.0000_);[Red]\(0.0000\)">
                <c:v>4.2199999999999998E-3</c:v>
              </c:pt>
              <c:pt idx="50" formatCode="0.0000_);[Red]\(0.0000\)">
                <c:v>3.6999999999999989E-3</c:v>
              </c:pt>
              <c:pt idx="51" formatCode="0.0000_);[Red]\(0.0000\)">
                <c:v>3.169999999999994E-3</c:v>
              </c:pt>
              <c:pt idx="52" formatCode="0.0000_);[Red]\(0.0000\)">
                <c:v>2.7099999999999854E-3</c:v>
              </c:pt>
              <c:pt idx="53" formatCode="0.0000_);[Red]\(0.0000\)">
                <c:v>2.309999999999993E-3</c:v>
              </c:pt>
              <c:pt idx="54" formatCode="0.0000_);[Red]\(0.0000\)">
                <c:v>1.8800000000000041E-3</c:v>
              </c:pt>
              <c:pt idx="55" formatCode="0.0000_);[Red]\(0.0000\)">
                <c:v>1.4900000000000067E-3</c:v>
              </c:pt>
              <c:pt idx="56" formatCode="0.0000_);[Red]\(0.0000\)">
                <c:v>1.14E-3</c:v>
              </c:pt>
              <c:pt idx="57" formatCode="0.0000_);[Red]\(0.0000\)">
                <c:v>8.7000000000000326E-4</c:v>
              </c:pt>
              <c:pt idx="58" formatCode="0.0000_);[Red]\(0.0000\)">
                <c:v>7.0999999999999926E-4</c:v>
              </c:pt>
              <c:pt idx="59" formatCode="0.0000_);[Red]\(0.0000\)">
                <c:v>7.1999999999998628E-4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7B-4FD7-ACBD-3052132E511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346649168853894"/>
                  <c:y val="-9.25404160746704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ED7B-4FD7-ACBD-3052132E5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5.6306666003886084E-2</c:v>
              </c:pt>
              <c:pt idx="5" formatCode="0.0000_);[Red]\(0.0000\)">
                <c:v>5.4713043809188476E-2</c:v>
              </c:pt>
              <c:pt idx="6" formatCode="0.0000_);[Red]\(0.0000\)">
                <c:v>5.341272067395484E-2</c:v>
              </c:pt>
              <c:pt idx="7" formatCode="0.0000_);[Red]\(0.0000\)">
                <c:v>5.0493815692741063E-2</c:v>
              </c:pt>
              <c:pt idx="8" formatCode="0.0000_);[Red]\(0.0000\)">
                <c:v>4.6964748459621071E-2</c:v>
              </c:pt>
              <c:pt idx="9" formatCode="0.0000_);[Red]\(0.0000\)">
                <c:v>4.4265089024063391E-2</c:v>
              </c:pt>
              <c:pt idx="10" formatCode="0.0000_);[Red]\(0.0000\)">
                <c:v>4.1334571195107382E-2</c:v>
              </c:pt>
              <c:pt idx="11" formatCode="0.0000_);[Red]\(0.0000\)">
                <c:v>3.8627891149017018E-2</c:v>
              </c:pt>
              <c:pt idx="12" formatCode="0.0000_);[Red]\(0.0000\)">
                <c:v>3.6190731899345817E-2</c:v>
              </c:pt>
              <c:pt idx="13" formatCode="0.0000_);[Red]\(0.0000\)">
                <c:v>3.4109653964161338E-2</c:v>
              </c:pt>
              <c:pt idx="14" formatCode="0.0000_);[Red]\(0.0000\)">
                <c:v>3.2329729826449764E-2</c:v>
              </c:pt>
              <c:pt idx="15" formatCode="0.0000_);[Red]\(0.0000\)">
                <c:v>3.1049187100462731E-2</c:v>
              </c:pt>
              <c:pt idx="16" formatCode="0.0000_);[Red]\(0.0000\)">
                <c:v>2.9218938158010337E-2</c:v>
              </c:pt>
              <c:pt idx="17" formatCode="0.0000_);[Red]\(0.0000\)">
                <c:v>2.8240968031430783E-2</c:v>
              </c:pt>
              <c:pt idx="18" formatCode="0.0000_);[Red]\(0.0000\)">
                <c:v>2.5781298416191038E-2</c:v>
              </c:pt>
              <c:pt idx="19" formatCode="0.0000_);[Red]\(0.0000\)">
                <c:v>2.4047220340900687E-2</c:v>
              </c:pt>
              <c:pt idx="20" formatCode="0.0000_);[Red]\(0.0000\)">
                <c:v>2.2291156797515921E-2</c:v>
              </c:pt>
              <c:pt idx="21" formatCode="0.0000_);[Red]\(0.0000\)">
                <c:v>2.1055451043691716E-2</c:v>
              </c:pt>
              <c:pt idx="22" formatCode="0.0000_);[Red]\(0.0000\)">
                <c:v>2.0398873252346909E-2</c:v>
              </c:pt>
              <c:pt idx="23" formatCode="0.0000_);[Red]\(0.0000\)">
                <c:v>2.1912952504463484E-2</c:v>
              </c:pt>
              <c:pt idx="24" formatCode="0.0000_);[Red]\(0.0000\)">
                <c:v>1.9387703933903575E-2</c:v>
              </c:pt>
              <c:pt idx="25" formatCode="0.0000_);[Red]\(0.0000\)">
                <c:v>2.2491021681236959E-2</c:v>
              </c:pt>
              <c:pt idx="26" formatCode="0.0000_);[Red]\(0.0000\)">
                <c:v>3.5025029257439215E-2</c:v>
              </c:pt>
              <c:pt idx="27" formatCode="0.0000_);[Red]\(0.0000\)">
                <c:v>4.8522715670170385E-2</c:v>
              </c:pt>
              <c:pt idx="28" formatCode="0.0000_);[Red]\(0.0000\)">
                <c:v>3.1850055789129278E-2</c:v>
              </c:pt>
              <c:pt idx="29" formatCode="0.0000_);[Red]\(0.0000\)">
                <c:v>3.2922951579310855E-2</c:v>
              </c:pt>
              <c:pt idx="30" formatCode="0.0000_);[Red]\(0.0000\)">
                <c:v>1.9361591684913106E-2</c:v>
              </c:pt>
              <c:pt idx="31" formatCode="0.0000_);[Red]\(0.0000\)">
                <c:v>1.2795538681297043E-2</c:v>
              </c:pt>
              <c:pt idx="32" formatCode="0.0000_);[Red]\(0.0000\)">
                <c:v>1.0370138068351013E-2</c:v>
              </c:pt>
              <c:pt idx="33" formatCode="0.0000_);[Red]\(0.0000\)">
                <c:v>9.6390457101813015E-3</c:v>
              </c:pt>
              <c:pt idx="34" formatCode="0.0000_);[Red]\(0.0000\)">
                <c:v>9.3979364943419276E-3</c:v>
              </c:pt>
              <c:pt idx="35" formatCode="0.0000_);[Red]\(0.0000\)">
                <c:v>1.0853336774330232E-2</c:v>
              </c:pt>
              <c:pt idx="36" formatCode="0.0000_);[Red]\(0.0000\)">
                <c:v>8.1382496912246836E-3</c:v>
              </c:pt>
              <c:pt idx="37" formatCode="0.0000_);[Red]\(0.0000\)">
                <c:v>6.8219916065550869E-3</c:v>
              </c:pt>
              <c:pt idx="38" formatCode="0.0000_);[Red]\(0.0000\)">
                <c:v>6.1266693550697899E-3</c:v>
              </c:pt>
              <c:pt idx="39" formatCode="0.0000_);[Red]\(0.0000\)">
                <c:v>5.7729633203288848E-3</c:v>
              </c:pt>
              <c:pt idx="40" formatCode="0.0000_);[Red]\(0.0000\)">
                <c:v>5.4399999999999388E-3</c:v>
              </c:pt>
              <c:pt idx="41" formatCode="0.0000_);[Red]\(0.0000\)">
                <c:v>5.1300000000000555E-3</c:v>
              </c:pt>
              <c:pt idx="42" formatCode="0.0000_);[Red]\(0.0000\)">
                <c:v>4.8499999999999923E-3</c:v>
              </c:pt>
              <c:pt idx="43" formatCode="0.0000_);[Red]\(0.0000\)">
                <c:v>4.5699999999998841E-3</c:v>
              </c:pt>
              <c:pt idx="44" formatCode="0.0000_);[Red]\(0.0000\)">
                <c:v>4.2900000000000472E-3</c:v>
              </c:pt>
              <c:pt idx="45" formatCode="0.0000_);[Red]\(0.0000\)">
                <c:v>4.0000000000000114E-3</c:v>
              </c:pt>
              <c:pt idx="46" formatCode="0.0000_);[Red]\(0.0000\)">
                <c:v>3.7699999999999314E-3</c:v>
              </c:pt>
              <c:pt idx="47" formatCode="0.0000_);[Red]\(0.0000\)">
                <c:v>3.5400000000000852E-3</c:v>
              </c:pt>
              <c:pt idx="48" formatCode="0.0000_);[Red]\(0.0000\)">
                <c:v>3.3399999999999667E-3</c:v>
              </c:pt>
              <c:pt idx="49" formatCode="0.0000_);[Red]\(0.0000\)">
                <c:v>3.1600000000001228E-3</c:v>
              </c:pt>
              <c:pt idx="50" formatCode="0.0000_);[Red]\(0.0000\)">
                <c:v>2.9800000000000716E-3</c:v>
              </c:pt>
              <c:pt idx="51" formatCode="0.0000_);[Red]\(0.0000\)">
                <c:v>2.8100000000000256E-3</c:v>
              </c:pt>
              <c:pt idx="52" formatCode="0.0000_);[Red]\(0.0000\)">
                <c:v>2.6400000000001058E-3</c:v>
              </c:pt>
              <c:pt idx="53" formatCode="0.0000_);[Red]\(0.0000\)">
                <c:v>2.4699999999999835E-3</c:v>
              </c:pt>
              <c:pt idx="54" formatCode="0.0000_);[Red]\(0.0000\)">
                <c:v>2.3600000000000309E-3</c:v>
              </c:pt>
              <c:pt idx="55" formatCode="0.0000_);[Red]\(0.0000\)">
                <c:v>2.2499999999999868E-3</c:v>
              </c:pt>
              <c:pt idx="56" formatCode="0.0000_);[Red]\(0.0000\)">
                <c:v>2.1900000000000092E-3</c:v>
              </c:pt>
              <c:pt idx="57" formatCode="0.0000_);[Red]\(0.0000\)">
                <c:v>2.1300000000000823E-3</c:v>
              </c:pt>
              <c:pt idx="58" formatCode="0.0000_);[Red]\(0.0000\)">
                <c:v>2.1099999999999596E-3</c:v>
              </c:pt>
              <c:pt idx="59" formatCode="0.0000_);[Red]\(0.0000\)">
                <c:v>2.0899999999999665E-3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D7B-4FD7-ACBD-3052132E511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7B-4FD7-ACBD-3052132E511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B-4FD7-ACBD-3052132E511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7B-4FD7-ACBD-3052132E511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7B-4FD7-ACBD-3052132E511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7B-4FD7-ACBD-3052132E5114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2.212986670218643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ED7B-4FD7-ACBD-3052132E5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2.6180000000000002E-2</c:v>
              </c:pt>
              <c:pt idx="5" formatCode="0.0000_);[Red]\(0.0000\)">
                <c:v>2.6180000000000002E-2</c:v>
              </c:pt>
              <c:pt idx="6" formatCode="0.0000_);[Red]\(0.0000\)">
                <c:v>1.9700000000000002E-2</c:v>
              </c:pt>
              <c:pt idx="7" formatCode="0.0000_);[Red]\(0.0000\)">
                <c:v>1.9700000000000002E-2</c:v>
              </c:pt>
              <c:pt idx="8" formatCode="0.0000_);[Red]\(0.0000\)">
                <c:v>1.9700000000000002E-2</c:v>
              </c:pt>
              <c:pt idx="9" formatCode="0.0000_);[Red]\(0.0000\)">
                <c:v>1.4500000000000001E-2</c:v>
              </c:pt>
              <c:pt idx="10" formatCode="0.0000_);[Red]\(0.0000\)">
                <c:v>1.4500000000000001E-2</c:v>
              </c:pt>
              <c:pt idx="11" formatCode="0.0000_);[Red]\(0.0000\)">
                <c:v>1.4500000000000001E-2</c:v>
              </c:pt>
              <c:pt idx="12" formatCode="0.0000_);[Red]\(0.0000\)">
                <c:v>1.0310000000000001E-2</c:v>
              </c:pt>
              <c:pt idx="13" formatCode="0.0000_);[Red]\(0.0000\)">
                <c:v>1.0310000000000001E-2</c:v>
              </c:pt>
              <c:pt idx="14" formatCode="0.0000_);[Red]\(0.0000\)">
                <c:v>1.0310000000000001E-2</c:v>
              </c:pt>
              <c:pt idx="15" formatCode="0.0000_);[Red]\(0.0000\)">
                <c:v>7.8700000000000003E-3</c:v>
              </c:pt>
              <c:pt idx="16" formatCode="0.0000_);[Red]\(0.0000\)">
                <c:v>7.8700000000000003E-3</c:v>
              </c:pt>
              <c:pt idx="17" formatCode="0.0000_);[Red]\(0.0000\)">
                <c:v>7.8700000000000003E-3</c:v>
              </c:pt>
              <c:pt idx="18" formatCode="0.0000_);[Red]\(0.0000\)">
                <c:v>7.150000000000001E-3</c:v>
              </c:pt>
              <c:pt idx="19" formatCode="0.0000_);[Red]\(0.0000\)">
                <c:v>7.150000000000001E-3</c:v>
              </c:pt>
              <c:pt idx="20" formatCode="0.0000_);[Red]\(0.0000\)">
                <c:v>7.150000000000001E-3</c:v>
              </c:pt>
              <c:pt idx="21" formatCode="0.0000_);[Red]\(0.0000\)">
                <c:v>7.4800000000000005E-3</c:v>
              </c:pt>
              <c:pt idx="22" formatCode="0.0000_);[Red]\(0.0000\)">
                <c:v>7.4800000000000005E-3</c:v>
              </c:pt>
              <c:pt idx="23" formatCode="0.0000_);[Red]\(0.0000\)">
                <c:v>7.4800000000000005E-3</c:v>
              </c:pt>
              <c:pt idx="24" formatCode="0.0000_);[Red]\(0.0000\)">
                <c:v>5.5500000000000002E-3</c:v>
              </c:pt>
              <c:pt idx="25" formatCode="0.0000_);[Red]\(0.0000\)">
                <c:v>5.5500000000000002E-3</c:v>
              </c:pt>
              <c:pt idx="26" formatCode="0.0000_);[Red]\(0.0000\)">
                <c:v>5.5500000000000002E-3</c:v>
              </c:pt>
              <c:pt idx="27" formatCode="0.0000_);[Red]\(0.0000\)">
                <c:v>5.5500000000000002E-3</c:v>
              </c:pt>
              <c:pt idx="28" formatCode="0.0000_);[Red]\(0.0000\)">
                <c:v>5.5500000000000002E-3</c:v>
              </c:pt>
              <c:pt idx="29" formatCode="0.0000_);[Red]\(0.0000\)">
                <c:v>5.5500000000000002E-3</c:v>
              </c:pt>
              <c:pt idx="30" formatCode="0.0000_);[Red]\(0.0000\)">
                <c:v>5.5500000000000002E-3</c:v>
              </c:pt>
              <c:pt idx="31" formatCode="0.0000_);[Red]\(0.0000\)">
                <c:v>5.5500000000000002E-3</c:v>
              </c:pt>
              <c:pt idx="32" formatCode="0.0000_);[Red]\(0.0000\)">
                <c:v>5.5500000000000002E-3</c:v>
              </c:pt>
              <c:pt idx="33" formatCode="0.0000_);[Red]\(0.0000\)">
                <c:v>5.5500000000000002E-3</c:v>
              </c:pt>
              <c:pt idx="34" formatCode="0.0000_);[Red]\(0.0000\)">
                <c:v>5.5500000000000002E-3</c:v>
              </c:pt>
              <c:pt idx="35" formatCode="0.0000_);[Red]\(0.0000\)">
                <c:v>5.5500000000000002E-3</c:v>
              </c:pt>
              <c:pt idx="36" formatCode="0.0000_);[Red]\(0.0000\)">
                <c:v>3.919999999999999E-3</c:v>
              </c:pt>
              <c:pt idx="37" formatCode="0.0000_);[Red]\(0.0000\)">
                <c:v>3.919999999999999E-3</c:v>
              </c:pt>
              <c:pt idx="38" formatCode="0.0000_);[Red]\(0.0000\)">
                <c:v>3.919999999999999E-3</c:v>
              </c:pt>
              <c:pt idx="39" formatCode="0.0000_);[Red]\(0.0000\)">
                <c:v>3.919999999999999E-3</c:v>
              </c:pt>
              <c:pt idx="40" formatCode="0.0000_);[Red]\(0.0000\)">
                <c:v>3.919999999999999E-3</c:v>
              </c:pt>
              <c:pt idx="41" formatCode="0.0000_);[Red]\(0.0000\)">
                <c:v>3.919999999999999E-3</c:v>
              </c:pt>
              <c:pt idx="42" formatCode="0.0000_);[Red]\(0.0000\)">
                <c:v>3.919999999999999E-3</c:v>
              </c:pt>
              <c:pt idx="43" formatCode="0.0000_);[Red]\(0.0000\)">
                <c:v>3.919999999999999E-3</c:v>
              </c:pt>
              <c:pt idx="44" formatCode="0.0000_);[Red]\(0.0000\)">
                <c:v>3.919999999999999E-3</c:v>
              </c:pt>
              <c:pt idx="45" formatCode="0.0000_);[Red]\(0.0000\)">
                <c:v>3.919999999999999E-3</c:v>
              </c:pt>
              <c:pt idx="46" formatCode="0.0000_);[Red]\(0.0000\)">
                <c:v>3.919999999999999E-3</c:v>
              </c:pt>
              <c:pt idx="47" formatCode="0.0000_);[Red]\(0.0000\)">
                <c:v>3.919999999999999E-3</c:v>
              </c:pt>
              <c:pt idx="48" formatCode="0.0000_);[Red]\(0.0000\)">
                <c:v>3.8100000000000005E-3</c:v>
              </c:pt>
              <c:pt idx="49" formatCode="0.0000_);[Red]\(0.0000\)">
                <c:v>3.8100000000000005E-3</c:v>
              </c:pt>
              <c:pt idx="50" formatCode="0.0000_);[Red]\(0.0000\)">
                <c:v>3.8100000000000005E-3</c:v>
              </c:pt>
              <c:pt idx="51" formatCode="0.0000_);[Red]\(0.0000\)">
                <c:v>3.8100000000000005E-3</c:v>
              </c:pt>
              <c:pt idx="52" formatCode="0.0000_);[Red]\(0.0000\)">
                <c:v>3.8100000000000005E-3</c:v>
              </c:pt>
              <c:pt idx="53" formatCode="0.0000_);[Red]\(0.0000\)">
                <c:v>3.8100000000000005E-3</c:v>
              </c:pt>
              <c:pt idx="54" formatCode="0.0000_);[Red]\(0.0000\)">
                <c:v>3.8100000000000005E-3</c:v>
              </c:pt>
              <c:pt idx="55" formatCode="0.0000_);[Red]\(0.0000\)">
                <c:v>3.8100000000000005E-3</c:v>
              </c:pt>
              <c:pt idx="56" formatCode="0.0000_);[Red]\(0.0000\)">
                <c:v>3.8100000000000005E-3</c:v>
              </c:pt>
              <c:pt idx="57" formatCode="0.0000_);[Red]\(0.0000\)">
                <c:v>3.8100000000000005E-3</c:v>
              </c:pt>
              <c:pt idx="58" formatCode="0.0000_);[Red]\(0.0000\)">
                <c:v>3.8100000000000005E-3</c:v>
              </c:pt>
              <c:pt idx="59" formatCode="0.0000_);[Red]\(0.0000\)">
                <c:v>3.8100000000000005E-3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ED7B-4FD7-ACBD-3052132E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5280"/>
        <c:axId val="408645672"/>
      </c:lineChart>
      <c:catAx>
        <c:axId val="40864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5672"/>
        <c:crosses val="autoZero"/>
        <c:auto val="1"/>
        <c:lblAlgn val="ctr"/>
        <c:lblOffset val="100"/>
        <c:tickLblSkip val="6"/>
        <c:noMultiLvlLbl val="0"/>
      </c:catAx>
      <c:valAx>
        <c:axId val="408645672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50-54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3958355205599319E-2"/>
                  <c:y val="-0.106631467558607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550-4B42-A59D-DD388A5AD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9.5781177138323625E-2</c:v>
              </c:pt>
              <c:pt idx="5" formatCode="0.0000_);[Red]\(0.0000\)">
                <c:v>9.609144755534417E-2</c:v>
              </c:pt>
              <c:pt idx="6" formatCode="0.0000_);[Red]\(0.0000\)">
                <c:v>9.500306007486635E-2</c:v>
              </c:pt>
              <c:pt idx="7" formatCode="0.0000_);[Red]\(0.0000\)">
                <c:v>9.3972407955245765E-2</c:v>
              </c:pt>
              <c:pt idx="8" formatCode="0.0000_);[Red]\(0.0000\)">
                <c:v>9.4834892069038737E-2</c:v>
              </c:pt>
              <c:pt idx="9" formatCode="0.0000_);[Red]\(0.0000\)">
                <c:v>9.1253712869864875E-2</c:v>
              </c:pt>
              <c:pt idx="10" formatCode="0.0000_);[Red]\(0.0000\)">
                <c:v>8.7027912178041386E-2</c:v>
              </c:pt>
              <c:pt idx="11" formatCode="0.0000_);[Red]\(0.0000\)">
                <c:v>8.4225322965763016E-2</c:v>
              </c:pt>
              <c:pt idx="12" formatCode="0.0000_);[Red]\(0.0000\)">
                <c:v>7.8305246944439882E-2</c:v>
              </c:pt>
              <c:pt idx="13" formatCode="0.0000_);[Red]\(0.0000\)">
                <c:v>7.4688452353711535E-2</c:v>
              </c:pt>
              <c:pt idx="14" formatCode="0.0000_);[Red]\(0.0000\)">
                <c:v>7.1410506925474418E-2</c:v>
              </c:pt>
              <c:pt idx="15" formatCode="0.0000_);[Red]\(0.0000\)">
                <c:v>6.6744076585698905E-2</c:v>
              </c:pt>
              <c:pt idx="16" formatCode="0.0000_);[Red]\(0.0000\)">
                <c:v>6.3541608714417316E-2</c:v>
              </c:pt>
              <c:pt idx="17" formatCode="0.0000_);[Red]\(0.0000\)">
                <c:v>6.0700680753323244E-2</c:v>
              </c:pt>
              <c:pt idx="18" formatCode="0.0000_);[Red]\(0.0000\)">
                <c:v>5.4544500068843482E-2</c:v>
              </c:pt>
              <c:pt idx="19" formatCode="0.0000_);[Red]\(0.0000\)">
                <c:v>4.9534977016763883E-2</c:v>
              </c:pt>
              <c:pt idx="20" formatCode="0.0000_);[Red]\(0.0000\)">
                <c:v>4.7447783921134724E-2</c:v>
              </c:pt>
              <c:pt idx="21" formatCode="0.0000_);[Red]\(0.0000\)">
                <c:v>4.3522996903678474E-2</c:v>
              </c:pt>
              <c:pt idx="22" formatCode="0.0000_);[Red]\(0.0000\)">
                <c:v>4.5371343296580512E-2</c:v>
              </c:pt>
              <c:pt idx="23" formatCode="0.0000_);[Red]\(0.0000\)">
                <c:v>6.9315674493912766E-2</c:v>
              </c:pt>
              <c:pt idx="24" formatCode="0.0000_);[Red]\(0.0000\)">
                <c:v>4.1166927861565041E-2</c:v>
              </c:pt>
              <c:pt idx="25" formatCode="0.0000_);[Red]\(0.0000\)">
                <c:v>4.3659220109247741E-2</c:v>
              </c:pt>
              <c:pt idx="26" formatCode="0.0000_);[Red]\(0.0000\)">
                <c:v>6.2159678057108363E-2</c:v>
              </c:pt>
              <c:pt idx="27" formatCode="0.0000_);[Red]\(0.0000\)">
                <c:v>6.9284557860533655E-2</c:v>
              </c:pt>
              <c:pt idx="28" formatCode="0.0000_);[Red]\(0.0000\)">
                <c:v>4.0560985018702471E-2</c:v>
              </c:pt>
              <c:pt idx="29" formatCode="0.0000_);[Red]\(0.0000\)">
                <c:v>3.8058521210998369E-2</c:v>
              </c:pt>
              <c:pt idx="30" formatCode="0.0000_);[Red]\(0.0000\)">
                <c:v>2.437291194881613E-2</c:v>
              </c:pt>
              <c:pt idx="31" formatCode="0.0000_);[Red]\(0.0000\)">
                <c:v>1.9020900898934948E-2</c:v>
              </c:pt>
              <c:pt idx="32" formatCode="0.0000_);[Red]\(0.0000\)">
                <c:v>1.6193292477100472E-2</c:v>
              </c:pt>
              <c:pt idx="33" formatCode="0.0000_);[Red]\(0.0000\)">
                <c:v>1.4874315681027648E-2</c:v>
              </c:pt>
              <c:pt idx="34" formatCode="0.0000_);[Red]\(0.0000\)">
                <c:v>1.4771345561059751E-2</c:v>
              </c:pt>
              <c:pt idx="35" formatCode="0.0000_);[Red]\(0.0000\)">
                <c:v>1.5393300037259507E-2</c:v>
              </c:pt>
              <c:pt idx="36" formatCode="0.0000_);[Red]\(0.0000\)">
                <c:v>1.2410511271396125E-2</c:v>
              </c:pt>
              <c:pt idx="37" formatCode="0.0000_);[Red]\(0.0000\)">
                <c:v>1.060398379918649E-2</c:v>
              </c:pt>
              <c:pt idx="38" formatCode="0.0000_);[Red]\(0.0000\)">
                <c:v>9.2897971361711879E-3</c:v>
              </c:pt>
              <c:pt idx="39" formatCode="0.0000_);[Red]\(0.0000\)">
                <c:v>8.428609374862785E-3</c:v>
              </c:pt>
              <c:pt idx="40" formatCode="0.0000_);[Red]\(0.0000\)">
                <c:v>7.710000000000005E-3</c:v>
              </c:pt>
              <c:pt idx="41" formatCode="0.0000_);[Red]\(0.0000\)">
                <c:v>7.0500000000000207E-3</c:v>
              </c:pt>
              <c:pt idx="42" formatCode="0.0000_);[Red]\(0.0000\)">
                <c:v>6.5299999999999707E-3</c:v>
              </c:pt>
              <c:pt idx="43" formatCode="0.0000_);[Red]\(0.0000\)">
                <c:v>5.9699999999999788E-3</c:v>
              </c:pt>
              <c:pt idx="44" formatCode="0.0000_);[Red]\(0.0000\)">
                <c:v>5.4700000000000139E-3</c:v>
              </c:pt>
              <c:pt idx="45" formatCode="0.0000_);[Red]\(0.0000\)">
                <c:v>5.0400000000000176E-3</c:v>
              </c:pt>
              <c:pt idx="46" formatCode="0.0000_);[Red]\(0.0000\)">
                <c:v>4.6599999999999914E-3</c:v>
              </c:pt>
              <c:pt idx="47" formatCode="0.0000_);[Red]\(0.0000\)">
                <c:v>4.309999999999997E-3</c:v>
              </c:pt>
              <c:pt idx="48" formatCode="0.0000_);[Red]\(0.0000\)">
                <c:v>4.0000000000000122E-3</c:v>
              </c:pt>
              <c:pt idx="49" formatCode="0.0000_);[Red]\(0.0000\)">
                <c:v>3.7299999999999851E-3</c:v>
              </c:pt>
              <c:pt idx="50" formatCode="0.0000_);[Red]\(0.0000\)">
                <c:v>3.4900000000000018E-3</c:v>
              </c:pt>
              <c:pt idx="51" formatCode="0.0000_);[Red]\(0.0000\)">
                <c:v>3.2900000000000238E-3</c:v>
              </c:pt>
              <c:pt idx="52" formatCode="0.0000_);[Red]\(0.0000\)">
                <c:v>3.1200000000000117E-3</c:v>
              </c:pt>
              <c:pt idx="53" formatCode="0.0000_);[Red]\(0.0000\)">
                <c:v>2.98000000000001E-3</c:v>
              </c:pt>
              <c:pt idx="54" formatCode="0.0000_);[Red]\(0.0000\)">
                <c:v>2.7400000000000219E-3</c:v>
              </c:pt>
              <c:pt idx="55" formatCode="0.0000_);[Red]\(0.0000\)">
                <c:v>2.6799999999999914E-3</c:v>
              </c:pt>
              <c:pt idx="56" formatCode="0.0000_);[Red]\(0.0000\)">
                <c:v>2.6300000000000121E-3</c:v>
              </c:pt>
              <c:pt idx="57" formatCode="0.0000_);[Red]\(0.0000\)">
                <c:v>2.4699999999999887E-3</c:v>
              </c:pt>
              <c:pt idx="58" formatCode="0.0000_);[Red]\(0.0000\)">
                <c:v>2.1500000000000234E-3</c:v>
              </c:pt>
              <c:pt idx="59" formatCode="0.0000_);[Red]\(0.0000\)">
                <c:v>1.8699999999999821E-3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50-4B42-A59D-DD388A5ADB3A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90220472440945"/>
                  <c:y val="-7.687718298602895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9550-4B42-A59D-DD388A5AD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4.6554514345660374E-2</c:v>
              </c:pt>
              <c:pt idx="5" formatCode="0.0000_);[Red]\(0.0000\)">
                <c:v>4.551203474732135E-2</c:v>
              </c:pt>
              <c:pt idx="6" formatCode="0.0000_);[Red]\(0.0000\)">
                <c:v>4.4785865748001995E-2</c:v>
              </c:pt>
              <c:pt idx="7" formatCode="0.0000_);[Red]\(0.0000\)">
                <c:v>4.4266121378955268E-2</c:v>
              </c:pt>
              <c:pt idx="8" formatCode="0.0000_);[Red]\(0.0000\)">
                <c:v>4.4019771628168523E-2</c:v>
              </c:pt>
              <c:pt idx="9" formatCode="0.0000_);[Red]\(0.0000\)">
                <c:v>4.3367061862026678E-2</c:v>
              </c:pt>
              <c:pt idx="10" formatCode="0.0000_);[Red]\(0.0000\)">
                <c:v>4.2780386391787682E-2</c:v>
              </c:pt>
              <c:pt idx="11" formatCode="0.0000_);[Red]\(0.0000\)">
                <c:v>4.1740092531371759E-2</c:v>
              </c:pt>
              <c:pt idx="12" formatCode="0.0000_);[Red]\(0.0000\)">
                <c:v>4.0401319632671386E-2</c:v>
              </c:pt>
              <c:pt idx="13" formatCode="0.0000_);[Red]\(0.0000\)">
                <c:v>3.8560515446103567E-2</c:v>
              </c:pt>
              <c:pt idx="14" formatCode="0.0000_);[Red]\(0.0000\)">
                <c:v>3.7634514990407743E-2</c:v>
              </c:pt>
              <c:pt idx="15" formatCode="0.0000_);[Red]\(0.0000\)">
                <c:v>3.6214029131079586E-2</c:v>
              </c:pt>
              <c:pt idx="16" formatCode="0.0000_);[Red]\(0.0000\)">
                <c:v>3.4595626319089974E-2</c:v>
              </c:pt>
              <c:pt idx="17" formatCode="0.0000_);[Red]\(0.0000\)">
                <c:v>3.3977609547575248E-2</c:v>
              </c:pt>
              <c:pt idx="18" formatCode="0.0000_);[Red]\(0.0000\)">
                <c:v>3.038709339274466E-2</c:v>
              </c:pt>
              <c:pt idx="19" formatCode="0.0000_);[Red]\(0.0000\)">
                <c:v>2.82769741303933E-2</c:v>
              </c:pt>
              <c:pt idx="20" formatCode="0.0000_);[Red]\(0.0000\)">
                <c:v>2.7675543236125436E-2</c:v>
              </c:pt>
              <c:pt idx="21" formatCode="0.0000_);[Red]\(0.0000\)">
                <c:v>2.5732286259940399E-2</c:v>
              </c:pt>
              <c:pt idx="22" formatCode="0.0000_);[Red]\(0.0000\)">
                <c:v>2.7719280026734863E-2</c:v>
              </c:pt>
              <c:pt idx="23" formatCode="0.0000_);[Red]\(0.0000\)">
                <c:v>3.3751408267262452E-2</c:v>
              </c:pt>
              <c:pt idx="24" formatCode="0.0000_);[Red]\(0.0000\)">
                <c:v>2.8286816008882276E-2</c:v>
              </c:pt>
              <c:pt idx="25" formatCode="0.0000_);[Red]\(0.0000\)">
                <c:v>3.1011286150227999E-2</c:v>
              </c:pt>
              <c:pt idx="26" formatCode="0.0000_);[Red]\(0.0000\)">
                <c:v>4.8752422922780321E-2</c:v>
              </c:pt>
              <c:pt idx="27" formatCode="0.0000_);[Red]\(0.0000\)">
                <c:v>5.2815429761239534E-2</c:v>
              </c:pt>
              <c:pt idx="28" formatCode="0.0000_);[Red]\(0.0000\)">
                <c:v>3.6288419543727503E-2</c:v>
              </c:pt>
              <c:pt idx="29" formatCode="0.0000_);[Red]\(0.0000\)">
                <c:v>3.5415463083675776E-2</c:v>
              </c:pt>
              <c:pt idx="30" formatCode="0.0000_);[Red]\(0.0000\)">
                <c:v>2.1599871319931893E-2</c:v>
              </c:pt>
              <c:pt idx="31" formatCode="0.0000_);[Red]\(0.0000\)">
                <c:v>1.5784093326955639E-2</c:v>
              </c:pt>
              <c:pt idx="32" formatCode="0.0000_);[Red]\(0.0000\)">
                <c:v>1.2699305460789186E-2</c:v>
              </c:pt>
              <c:pt idx="33" formatCode="0.0000_);[Red]\(0.0000\)">
                <c:v>1.1168933882189125E-2</c:v>
              </c:pt>
              <c:pt idx="34" formatCode="0.0000_);[Red]\(0.0000\)">
                <c:v>1.033126080670594E-2</c:v>
              </c:pt>
              <c:pt idx="35" formatCode="0.0000_);[Red]\(0.0000\)">
                <c:v>9.8946800759554462E-3</c:v>
              </c:pt>
              <c:pt idx="36" formatCode="0.0000_);[Red]\(0.0000\)">
                <c:v>8.4928980285943981E-3</c:v>
              </c:pt>
              <c:pt idx="37" formatCode="0.0000_);[Red]\(0.0000\)">
                <c:v>7.5719829937202195E-3</c:v>
              </c:pt>
              <c:pt idx="38" formatCode="0.0000_);[Red]\(0.0000\)">
                <c:v>6.8398563490446969E-3</c:v>
              </c:pt>
              <c:pt idx="39" formatCode="0.0000_);[Red]\(0.0000\)">
                <c:v>6.250851599698873E-3</c:v>
              </c:pt>
              <c:pt idx="40" formatCode="0.0000_);[Red]\(0.0000\)">
                <c:v>5.7100000000000614E-3</c:v>
              </c:pt>
              <c:pt idx="41" formatCode="0.0000_);[Red]\(0.0000\)">
                <c:v>5.209999999999825E-3</c:v>
              </c:pt>
              <c:pt idx="42" formatCode="0.0000_);[Red]\(0.0000\)">
                <c:v>4.7400000000001321E-3</c:v>
              </c:pt>
              <c:pt idx="43" formatCode="0.0000_);[Red]\(0.0000\)">
                <c:v>4.3100000000000343E-3</c:v>
              </c:pt>
              <c:pt idx="44" formatCode="0.0000_);[Red]\(0.0000\)">
                <c:v>3.9299999999999492E-3</c:v>
              </c:pt>
              <c:pt idx="45" formatCode="0.0000_);[Red]\(0.0000\)">
                <c:v>3.6100000000000806E-3</c:v>
              </c:pt>
              <c:pt idx="46" formatCode="0.0000_);[Red]\(0.0000\)">
                <c:v>3.3799999999998835E-3</c:v>
              </c:pt>
              <c:pt idx="47" formatCode="0.0000_);[Red]\(0.0000\)">
                <c:v>3.1899999999999346E-3</c:v>
              </c:pt>
              <c:pt idx="48" formatCode="0.0000_);[Red]\(0.0000\)">
                <c:v>3.070000000000038E-3</c:v>
              </c:pt>
              <c:pt idx="49" formatCode="0.0000_);[Red]\(0.0000\)">
                <c:v>2.9599999999999575E-3</c:v>
              </c:pt>
              <c:pt idx="50" formatCode="0.0000_);[Red]\(0.0000\)">
                <c:v>2.8500000000000031E-3</c:v>
              </c:pt>
              <c:pt idx="51" formatCode="0.0000_);[Red]\(0.0000\)">
                <c:v>2.7299999999999083E-3</c:v>
              </c:pt>
              <c:pt idx="52" formatCode="0.0000_);[Red]\(0.0000\)">
                <c:v>2.6300000000000663E-3</c:v>
              </c:pt>
              <c:pt idx="53" formatCode="0.0000_);[Red]\(0.0000\)">
                <c:v>2.5299999999999975E-3</c:v>
              </c:pt>
              <c:pt idx="54" formatCode="0.0000_);[Red]\(0.0000\)">
                <c:v>2.4300000000000437E-3</c:v>
              </c:pt>
              <c:pt idx="55" formatCode="0.0000_);[Red]\(0.0000\)">
                <c:v>2.3300000000000634E-3</c:v>
              </c:pt>
              <c:pt idx="56" formatCode="0.0000_);[Red]\(0.0000\)">
                <c:v>2.2300000000000501E-3</c:v>
              </c:pt>
              <c:pt idx="57" formatCode="0.0000_);[Red]\(0.0000\)">
                <c:v>2.140000000000003E-3</c:v>
              </c:pt>
              <c:pt idx="58" formatCode="0.0000_);[Red]\(0.0000\)">
                <c:v>2.049999999999988E-3</c:v>
              </c:pt>
              <c:pt idx="59" formatCode="0.0000_);[Red]\(0.0000\)">
                <c:v>1.9600000000000845E-3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550-4B42-A59D-DD388A5ADB3A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0-4B42-A59D-DD388A5ADB3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0-4B42-A59D-DD388A5ADB3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0-4B42-A59D-DD388A5ADB3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0-4B42-A59D-DD388A5ADB3A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0-4B42-A59D-DD388A5ADB3A}"/>
              </c:ext>
            </c:extLst>
          </c:dPt>
          <c:dLbls>
            <c:dLbl>
              <c:idx val="10"/>
              <c:layout>
                <c:manualLayout>
                  <c:x val="-0.130419072615923"/>
                  <c:y val="-5.28079120293630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9550-4B42-A59D-DD388A5AD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1.0149999999999999E-2</c:v>
              </c:pt>
              <c:pt idx="5" formatCode="0.0000_);[Red]\(0.0000\)">
                <c:v>1.0149999999999999E-2</c:v>
              </c:pt>
              <c:pt idx="6" formatCode="0.0000_);[Red]\(0.0000\)">
                <c:v>9.3200000000000002E-3</c:v>
              </c:pt>
              <c:pt idx="7" formatCode="0.0000_);[Red]\(0.0000\)">
                <c:v>9.3200000000000002E-3</c:v>
              </c:pt>
              <c:pt idx="8" formatCode="0.0000_);[Red]\(0.0000\)">
                <c:v>9.3200000000000002E-3</c:v>
              </c:pt>
              <c:pt idx="9" formatCode="0.0000_);[Red]\(0.0000\)">
                <c:v>8.5599999999999999E-3</c:v>
              </c:pt>
              <c:pt idx="10" formatCode="0.0000_);[Red]\(0.0000\)">
                <c:v>8.5599999999999999E-3</c:v>
              </c:pt>
              <c:pt idx="11" formatCode="0.0000_);[Red]\(0.0000\)">
                <c:v>8.5599999999999999E-3</c:v>
              </c:pt>
              <c:pt idx="12" formatCode="0.0000_);[Red]\(0.0000\)">
                <c:v>7.8700000000000003E-3</c:v>
              </c:pt>
              <c:pt idx="13" formatCode="0.0000_);[Red]\(0.0000\)">
                <c:v>7.8700000000000003E-3</c:v>
              </c:pt>
              <c:pt idx="14" formatCode="0.0000_);[Red]\(0.0000\)">
                <c:v>7.8700000000000003E-3</c:v>
              </c:pt>
              <c:pt idx="15" formatCode="0.0000_);[Red]\(0.0000\)">
                <c:v>7.170000000000001E-3</c:v>
              </c:pt>
              <c:pt idx="16" formatCode="0.0000_);[Red]\(0.0000\)">
                <c:v>7.170000000000001E-3</c:v>
              </c:pt>
              <c:pt idx="17" formatCode="0.0000_);[Red]\(0.0000\)">
                <c:v>7.170000000000001E-3</c:v>
              </c:pt>
              <c:pt idx="18" formatCode="0.0000_);[Red]\(0.0000\)">
                <c:v>5.7799999999999995E-3</c:v>
              </c:pt>
              <c:pt idx="19" formatCode="0.0000_);[Red]\(0.0000\)">
                <c:v>5.7799999999999995E-3</c:v>
              </c:pt>
              <c:pt idx="20" formatCode="0.0000_);[Red]\(0.0000\)">
                <c:v>5.7799999999999995E-3</c:v>
              </c:pt>
              <c:pt idx="21" formatCode="0.0000_);[Red]\(0.0000\)">
                <c:v>4.3999999999999994E-3</c:v>
              </c:pt>
              <c:pt idx="22" formatCode="0.0000_);[Red]\(0.0000\)">
                <c:v>4.3999999999999994E-3</c:v>
              </c:pt>
              <c:pt idx="23" formatCode="0.0000_);[Red]\(0.0000\)">
                <c:v>4.3999999999999994E-3</c:v>
              </c:pt>
              <c:pt idx="24" formatCode="0.0000_);[Red]\(0.0000\)">
                <c:v>4.3899999999999989E-3</c:v>
              </c:pt>
              <c:pt idx="25" formatCode="0.0000_);[Red]\(0.0000\)">
                <c:v>4.3899999999999989E-3</c:v>
              </c:pt>
              <c:pt idx="26" formatCode="0.0000_);[Red]\(0.0000\)">
                <c:v>4.3899999999999989E-3</c:v>
              </c:pt>
              <c:pt idx="27" formatCode="0.0000_);[Red]\(0.0000\)">
                <c:v>4.3899999999999989E-3</c:v>
              </c:pt>
              <c:pt idx="28" formatCode="0.0000_);[Red]\(0.0000\)">
                <c:v>4.3899999999999989E-3</c:v>
              </c:pt>
              <c:pt idx="29" formatCode="0.0000_);[Red]\(0.0000\)">
                <c:v>4.3899999999999989E-3</c:v>
              </c:pt>
              <c:pt idx="30" formatCode="0.0000_);[Red]\(0.0000\)">
                <c:v>4.3899999999999989E-3</c:v>
              </c:pt>
              <c:pt idx="31" formatCode="0.0000_);[Red]\(0.0000\)">
                <c:v>4.3899999999999989E-3</c:v>
              </c:pt>
              <c:pt idx="32" formatCode="0.0000_);[Red]\(0.0000\)">
                <c:v>4.3899999999999989E-3</c:v>
              </c:pt>
              <c:pt idx="33" formatCode="0.0000_);[Red]\(0.0000\)">
                <c:v>4.3899999999999989E-3</c:v>
              </c:pt>
              <c:pt idx="34" formatCode="0.0000_);[Red]\(0.0000\)">
                <c:v>4.3899999999999989E-3</c:v>
              </c:pt>
              <c:pt idx="35" formatCode="0.0000_);[Red]\(0.0000\)">
                <c:v>4.3899999999999989E-3</c:v>
              </c:pt>
              <c:pt idx="36" formatCode="0.0000_);[Red]\(0.0000\)">
                <c:v>3.0799999999999998E-3</c:v>
              </c:pt>
              <c:pt idx="37" formatCode="0.0000_);[Red]\(0.0000\)">
                <c:v>3.0799999999999998E-3</c:v>
              </c:pt>
              <c:pt idx="38" formatCode="0.0000_);[Red]\(0.0000\)">
                <c:v>3.0799999999999998E-3</c:v>
              </c:pt>
              <c:pt idx="39" formatCode="0.0000_);[Red]\(0.0000\)">
                <c:v>3.0799999999999998E-3</c:v>
              </c:pt>
              <c:pt idx="40" formatCode="0.0000_);[Red]\(0.0000\)">
                <c:v>3.0799999999999998E-3</c:v>
              </c:pt>
              <c:pt idx="41" formatCode="0.0000_);[Red]\(0.0000\)">
                <c:v>3.0799999999999998E-3</c:v>
              </c:pt>
              <c:pt idx="42" formatCode="0.0000_);[Red]\(0.0000\)">
                <c:v>3.0799999999999998E-3</c:v>
              </c:pt>
              <c:pt idx="43" formatCode="0.0000_);[Red]\(0.0000\)">
                <c:v>3.0799999999999998E-3</c:v>
              </c:pt>
              <c:pt idx="44" formatCode="0.0000_);[Red]\(0.0000\)">
                <c:v>3.0799999999999998E-3</c:v>
              </c:pt>
              <c:pt idx="45" formatCode="0.0000_);[Red]\(0.0000\)">
                <c:v>3.0799999999999998E-3</c:v>
              </c:pt>
              <c:pt idx="46" formatCode="0.0000_);[Red]\(0.0000\)">
                <c:v>3.0799999999999998E-3</c:v>
              </c:pt>
              <c:pt idx="47" formatCode="0.0000_);[Red]\(0.0000\)">
                <c:v>3.0799999999999998E-3</c:v>
              </c:pt>
              <c:pt idx="48" formatCode="0.0000_);[Red]\(0.0000\)">
                <c:v>1.99E-3</c:v>
              </c:pt>
              <c:pt idx="49" formatCode="0.0000_);[Red]\(0.0000\)">
                <c:v>1.99E-3</c:v>
              </c:pt>
              <c:pt idx="50" formatCode="0.0000_);[Red]\(0.0000\)">
                <c:v>1.99E-3</c:v>
              </c:pt>
              <c:pt idx="51" formatCode="0.0000_);[Red]\(0.0000\)">
                <c:v>1.99E-3</c:v>
              </c:pt>
              <c:pt idx="52" formatCode="0.0000_);[Red]\(0.0000\)">
                <c:v>1.99E-3</c:v>
              </c:pt>
              <c:pt idx="53" formatCode="0.0000_);[Red]\(0.0000\)">
                <c:v>1.99E-3</c:v>
              </c:pt>
              <c:pt idx="54" formatCode="0.0000_);[Red]\(0.0000\)">
                <c:v>1.99E-3</c:v>
              </c:pt>
              <c:pt idx="55" formatCode="0.0000_);[Red]\(0.0000\)">
                <c:v>1.99E-3</c:v>
              </c:pt>
              <c:pt idx="56" formatCode="0.0000_);[Red]\(0.0000\)">
                <c:v>1.99E-3</c:v>
              </c:pt>
              <c:pt idx="57" formatCode="0.0000_);[Red]\(0.0000\)">
                <c:v>1.99E-3</c:v>
              </c:pt>
              <c:pt idx="58" formatCode="0.0000_);[Red]\(0.0000\)">
                <c:v>1.99E-3</c:v>
              </c:pt>
              <c:pt idx="59" formatCode="0.0000_);[Red]\(0.0000\)">
                <c:v>1.99E-3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9550-4B42-A59D-DD388A5AD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6456"/>
        <c:axId val="408646848"/>
      </c:lineChart>
      <c:catAx>
        <c:axId val="408646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6848"/>
        <c:crosses val="autoZero"/>
        <c:auto val="1"/>
        <c:lblAlgn val="ctr"/>
        <c:lblOffset val="100"/>
        <c:tickLblSkip val="6"/>
        <c:noMultiLvlLbl val="0"/>
      </c:catAx>
      <c:valAx>
        <c:axId val="408646848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6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55-59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1736132983377096E-2"/>
                  <c:y val="-9.096823446996608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3110-4181-B665-23BCA4667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9.8359638915266237E-2</c:v>
              </c:pt>
              <c:pt idx="5" formatCode="0.0000_);[Red]\(0.0000\)">
                <c:v>9.649475373943979E-2</c:v>
              </c:pt>
              <c:pt idx="6" formatCode="0.0000_);[Red]\(0.0000\)">
                <c:v>8.9108971187060168E-2</c:v>
              </c:pt>
              <c:pt idx="7" formatCode="0.0000_);[Red]\(0.0000\)">
                <c:v>8.0725775776587946E-2</c:v>
              </c:pt>
              <c:pt idx="8" formatCode="0.0000_);[Red]\(0.0000\)">
                <c:v>7.3389639030246451E-2</c:v>
              </c:pt>
              <c:pt idx="9" formatCode="0.0000_);[Red]\(0.0000\)">
                <c:v>6.5469379349727339E-2</c:v>
              </c:pt>
              <c:pt idx="10" formatCode="0.0000_);[Red]\(0.0000\)">
                <c:v>5.9198274845909303E-2</c:v>
              </c:pt>
              <c:pt idx="11" formatCode="0.0000_);[Red]\(0.0000\)">
                <c:v>5.3489344903646846E-2</c:v>
              </c:pt>
              <c:pt idx="12" formatCode="0.0000_);[Red]\(0.0000\)">
                <c:v>4.7531600406967071E-2</c:v>
              </c:pt>
              <c:pt idx="13" formatCode="0.0000_);[Red]\(0.0000\)">
                <c:v>4.2871886631343357E-2</c:v>
              </c:pt>
              <c:pt idx="14" formatCode="0.0000_);[Red]\(0.0000\)">
                <c:v>3.923942699752777E-2</c:v>
              </c:pt>
              <c:pt idx="15" formatCode="0.0000_);[Red]\(0.0000\)">
                <c:v>3.635488343460172E-2</c:v>
              </c:pt>
              <c:pt idx="16" formatCode="0.0000_);[Red]\(0.0000\)">
                <c:v>3.355156858969633E-2</c:v>
              </c:pt>
              <c:pt idx="17" formatCode="0.0000_);[Red]\(0.0000\)">
                <c:v>3.1339791026291634E-2</c:v>
              </c:pt>
              <c:pt idx="18" formatCode="0.0000_);[Red]\(0.0000\)">
                <c:v>2.8067972199231742E-2</c:v>
              </c:pt>
              <c:pt idx="19" formatCode="0.0000_);[Red]\(0.0000\)">
                <c:v>2.5646374685513017E-2</c:v>
              </c:pt>
              <c:pt idx="20" formatCode="0.0000_);[Red]\(0.0000\)">
                <c:v>2.3694866033544145E-2</c:v>
              </c:pt>
              <c:pt idx="21" formatCode="0.0000_);[Red]\(0.0000\)">
                <c:v>2.2508501149244835E-2</c:v>
              </c:pt>
              <c:pt idx="22" formatCode="0.0000_);[Red]\(0.0000\)">
                <c:v>2.2762083663255609E-2</c:v>
              </c:pt>
              <c:pt idx="23" formatCode="0.0000_);[Red]\(0.0000\)">
                <c:v>3.2530410110789741E-2</c:v>
              </c:pt>
              <c:pt idx="24" formatCode="0.0000_);[Red]\(0.0000\)">
                <c:v>2.0290403556904427E-2</c:v>
              </c:pt>
              <c:pt idx="25" formatCode="0.0000_);[Red]\(0.0000\)">
                <c:v>1.9938211556159099E-2</c:v>
              </c:pt>
              <c:pt idx="26" formatCode="0.0000_);[Red]\(0.0000\)">
                <c:v>2.7992063767869352E-2</c:v>
              </c:pt>
              <c:pt idx="27" formatCode="0.0000_);[Red]\(0.0000\)">
                <c:v>4.3821430172990776E-2</c:v>
              </c:pt>
              <c:pt idx="28" formatCode="0.0000_);[Red]\(0.0000\)">
                <c:v>2.5006581942664165E-2</c:v>
              </c:pt>
              <c:pt idx="29" formatCode="0.0000_);[Red]\(0.0000\)">
                <c:v>2.4498897566867114E-2</c:v>
              </c:pt>
              <c:pt idx="30" formatCode="0.0000_);[Red]\(0.0000\)">
                <c:v>1.43941154510197E-2</c:v>
              </c:pt>
              <c:pt idx="31" formatCode="0.0000_);[Red]\(0.0000\)">
                <c:v>1.0499670974975931E-2</c:v>
              </c:pt>
              <c:pt idx="32" formatCode="0.0000_);[Red]\(0.0000\)">
                <c:v>8.4955457373529948E-3</c:v>
              </c:pt>
              <c:pt idx="33" formatCode="0.0000_);[Red]\(0.0000\)">
                <c:v>7.5741300201567401E-3</c:v>
              </c:pt>
              <c:pt idx="34" formatCode="0.0000_);[Red]\(0.0000\)">
                <c:v>7.0748071031803755E-3</c:v>
              </c:pt>
              <c:pt idx="35" formatCode="0.0000_);[Red]\(0.0000\)">
                <c:v>7.9388618747797055E-3</c:v>
              </c:pt>
              <c:pt idx="36" formatCode="0.0000_);[Red]\(0.0000\)">
                <c:v>5.9698774245074927E-3</c:v>
              </c:pt>
              <c:pt idx="37" formatCode="0.0000_);[Red]\(0.0000\)">
                <c:v>4.841832808423068E-3</c:v>
              </c:pt>
              <c:pt idx="38" formatCode="0.0000_);[Red]\(0.0000\)">
                <c:v>4.1099503808404063E-3</c:v>
              </c:pt>
              <c:pt idx="39" formatCode="0.0000_);[Red]\(0.0000\)">
                <c:v>3.653941579797947E-3</c:v>
              </c:pt>
              <c:pt idx="40" formatCode="0.0000_);[Red]\(0.0000\)">
                <c:v>3.230000000000025E-3</c:v>
              </c:pt>
              <c:pt idx="41" formatCode="0.0000_);[Red]\(0.0000\)">
                <c:v>2.8400000000000144E-3</c:v>
              </c:pt>
              <c:pt idx="42" formatCode="0.0000_);[Red]\(0.0000\)">
                <c:v>2.5599999999999998E-3</c:v>
              </c:pt>
              <c:pt idx="43" formatCode="0.0000_);[Red]\(0.0000\)">
                <c:v>2.2899999999999947E-3</c:v>
              </c:pt>
              <c:pt idx="44" formatCode="0.0000_);[Red]\(0.0000\)">
                <c:v>2.029999999999975E-3</c:v>
              </c:pt>
              <c:pt idx="45" formatCode="0.0000_);[Red]\(0.0000\)">
                <c:v>1.7999999999999744E-3</c:v>
              </c:pt>
              <c:pt idx="46" formatCode="0.0000_);[Red]\(0.0000\)">
                <c:v>1.5700000000000069E-3</c:v>
              </c:pt>
              <c:pt idx="47" formatCode="0.0000_);[Red]\(0.0000\)">
                <c:v>1.4200000000000295E-3</c:v>
              </c:pt>
              <c:pt idx="48" formatCode="0.0000_);[Red]\(0.0000\)">
                <c:v>1.270000000000017E-3</c:v>
              </c:pt>
              <c:pt idx="49" formatCode="0.0000_);[Red]\(0.0000\)">
                <c:v>1.1799999999999899E-3</c:v>
              </c:pt>
              <c:pt idx="50" formatCode="0.0000_);[Red]\(0.0000\)">
                <c:v>1.0700000000000258E-3</c:v>
              </c:pt>
              <c:pt idx="51" formatCode="0.0000_);[Red]\(0.0000\)">
                <c:v>9.8999999999999891E-4</c:v>
              </c:pt>
              <c:pt idx="52" formatCode="0.0000_);[Red]\(0.0000\)">
                <c:v>9.0000000000001852E-4</c:v>
              </c:pt>
              <c:pt idx="53" formatCode="0.0000_);[Red]\(0.0000\)">
                <c:v>8.5999999999996767E-4</c:v>
              </c:pt>
              <c:pt idx="54" formatCode="0.0000_);[Red]\(0.0000\)">
                <c:v>8.1999999999999857E-4</c:v>
              </c:pt>
              <c:pt idx="55" formatCode="0.0000_);[Red]\(0.0000\)">
                <c:v>7.8000000000000627E-4</c:v>
              </c:pt>
              <c:pt idx="56" formatCode="0.0000_);[Red]\(0.0000\)">
                <c:v>5.3999999999999014E-4</c:v>
              </c:pt>
              <c:pt idx="57" formatCode="0.0000_);[Red]\(0.0000\)">
                <c:v>2.5999999999999385E-4</c:v>
              </c:pt>
              <c:pt idx="58" formatCode="0.0000_);[Red]\(0.0000\)">
                <c:v>1.2000000000001689E-4</c:v>
              </c:pt>
              <c:pt idx="59" formatCode="0.0000_);[Red]\(0.0000\)">
                <c:v>1.2999999999999172E-4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10-4181-B665-23BCA4667BE2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4235538057742783"/>
                  <c:y val="-8.470879953034966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3110-4181-B665-23BCA4667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4.591632980598797E-2</c:v>
              </c:pt>
              <c:pt idx="5" formatCode="0.0000_);[Red]\(0.0000\)">
                <c:v>4.4376280625597612E-2</c:v>
              </c:pt>
              <c:pt idx="6" formatCode="0.0000_);[Red]\(0.0000\)">
                <c:v>4.3190728276204231E-2</c:v>
              </c:pt>
              <c:pt idx="7" formatCode="0.0000_);[Red]\(0.0000\)">
                <c:v>4.1789913926220994E-2</c:v>
              </c:pt>
              <c:pt idx="8" formatCode="0.0000_);[Red]\(0.0000\)">
                <c:v>3.8746544025151597E-2</c:v>
              </c:pt>
              <c:pt idx="9" formatCode="0.0000_);[Red]\(0.0000\)">
                <c:v>3.6424374137161188E-2</c:v>
              </c:pt>
              <c:pt idx="10" formatCode="0.0000_);[Red]\(0.0000\)">
                <c:v>3.3913572357528503E-2</c:v>
              </c:pt>
              <c:pt idx="11" formatCode="0.0000_);[Red]\(0.0000\)">
                <c:v>3.1578975022085468E-2</c:v>
              </c:pt>
              <c:pt idx="12" formatCode="0.0000_);[Red]\(0.0000\)">
                <c:v>2.903885356864919E-2</c:v>
              </c:pt>
              <c:pt idx="13" formatCode="0.0000_);[Red]\(0.0000\)">
                <c:v>2.6878089842714493E-2</c:v>
              </c:pt>
              <c:pt idx="14" formatCode="0.0000_);[Red]\(0.0000\)">
                <c:v>2.4974026970670707E-2</c:v>
              </c:pt>
              <c:pt idx="15" formatCode="0.0000_);[Red]\(0.0000\)">
                <c:v>2.3603756539141995E-2</c:v>
              </c:pt>
              <c:pt idx="16" formatCode="0.0000_);[Red]\(0.0000\)">
                <c:v>2.1650230041682081E-2</c:v>
              </c:pt>
              <c:pt idx="17" formatCode="0.0000_);[Red]\(0.0000\)">
                <c:v>2.0432746844842881E-2</c:v>
              </c:pt>
              <c:pt idx="18" formatCode="0.0000_);[Red]\(0.0000\)">
                <c:v>1.831754884945511E-2</c:v>
              </c:pt>
              <c:pt idx="19" formatCode="0.0000_);[Red]\(0.0000\)">
                <c:v>1.675044831667406E-2</c:v>
              </c:pt>
              <c:pt idx="20" formatCode="0.0000_);[Red]\(0.0000\)">
                <c:v>1.5407144592021983E-2</c:v>
              </c:pt>
              <c:pt idx="21" formatCode="0.0000_);[Red]\(0.0000\)">
                <c:v>1.4482289969055111E-2</c:v>
              </c:pt>
              <c:pt idx="22" formatCode="0.0000_);[Red]\(0.0000\)">
                <c:v>1.3911512825291536E-2</c:v>
              </c:pt>
              <c:pt idx="23" formatCode="0.0000_);[Red]\(0.0000\)">
                <c:v>1.4940047447100433E-2</c:v>
              </c:pt>
              <c:pt idx="24" formatCode="0.0000_);[Red]\(0.0000\)">
                <c:v>1.2944489977505337E-2</c:v>
              </c:pt>
              <c:pt idx="25" formatCode="0.0000_);[Red]\(0.0000\)">
                <c:v>1.5374630070845505E-2</c:v>
              </c:pt>
              <c:pt idx="26" formatCode="0.0000_);[Red]\(0.0000\)">
                <c:v>2.5248619395084271E-2</c:v>
              </c:pt>
              <c:pt idx="27" formatCode="0.0000_);[Red]\(0.0000\)">
                <c:v>3.7988425738523235E-2</c:v>
              </c:pt>
              <c:pt idx="28" formatCode="0.0000_);[Red]\(0.0000\)">
                <c:v>2.3344756129253658E-2</c:v>
              </c:pt>
              <c:pt idx="29" formatCode="0.0000_);[Red]\(0.0000\)">
                <c:v>2.3375215016333304E-2</c:v>
              </c:pt>
              <c:pt idx="30" formatCode="0.0000_);[Red]\(0.0000\)">
                <c:v>1.2699216503193183E-2</c:v>
              </c:pt>
              <c:pt idx="31" formatCode="0.0000_);[Red]\(0.0000\)">
                <c:v>7.7723103256480625E-3</c:v>
              </c:pt>
              <c:pt idx="32" formatCode="0.0000_);[Red]\(0.0000\)">
                <c:v>5.83213159221298E-3</c:v>
              </c:pt>
              <c:pt idx="33" formatCode="0.0000_);[Red]\(0.0000\)">
                <c:v>5.2150168270361898E-3</c:v>
              </c:pt>
              <c:pt idx="34" formatCode="0.0000_);[Red]\(0.0000\)">
                <c:v>5.0792769277247822E-3</c:v>
              </c:pt>
              <c:pt idx="35" formatCode="0.0000_);[Red]\(0.0000\)">
                <c:v>6.0187717534310528E-3</c:v>
              </c:pt>
              <c:pt idx="36" formatCode="0.0000_);[Red]\(0.0000\)">
                <c:v>4.5441968369065696E-3</c:v>
              </c:pt>
              <c:pt idx="37" formatCode="0.0000_);[Red]\(0.0000\)">
                <c:v>3.7489009460869478E-3</c:v>
              </c:pt>
              <c:pt idx="38" formatCode="0.0000_);[Red]\(0.0000\)">
                <c:v>3.4022495423494058E-3</c:v>
              </c:pt>
              <c:pt idx="39" formatCode="0.0000_);[Red]\(0.0000\)">
                <c:v>3.2714678607848051E-3</c:v>
              </c:pt>
              <c:pt idx="40" formatCode="0.0000_);[Red]\(0.0000\)">
                <c:v>3.1500000000000156E-3</c:v>
              </c:pt>
              <c:pt idx="41" formatCode="0.0000_);[Red]\(0.0000\)">
                <c:v>3.0200000000000144E-3</c:v>
              </c:pt>
              <c:pt idx="42" formatCode="0.0000_);[Red]\(0.0000\)">
                <c:v>2.8900000000000804E-3</c:v>
              </c:pt>
              <c:pt idx="43" formatCode="0.0000_);[Red]\(0.0000\)">
                <c:v>2.7699999985674167E-3</c:v>
              </c:pt>
              <c:pt idx="44" formatCode="0.0000_);[Red]\(0.0000\)">
                <c:v>2.659999999999938E-3</c:v>
              </c:pt>
              <c:pt idx="45" formatCode="0.0000_);[Red]\(0.0000\)">
                <c:v>2.5499999999999356E-3</c:v>
              </c:pt>
              <c:pt idx="46" formatCode="0.0000_);[Red]\(0.0000\)">
                <c:v>2.4300000000000766E-3</c:v>
              </c:pt>
              <c:pt idx="47" formatCode="0.0000_);[Red]\(0.0000\)">
                <c:v>2.3199999999999727E-3</c:v>
              </c:pt>
              <c:pt idx="48" formatCode="0.0000_);[Red]\(0.0000\)">
                <c:v>2.2000000000000652E-3</c:v>
              </c:pt>
              <c:pt idx="49" formatCode="0.0000_);[Red]\(0.0000\)">
                <c:v>2.0900000000000887E-3</c:v>
              </c:pt>
              <c:pt idx="50" formatCode="0.0000_);[Red]\(0.0000\)">
                <c:v>1.9799999999999705E-3</c:v>
              </c:pt>
              <c:pt idx="51" formatCode="0.0000_);[Red]\(0.0000\)">
                <c:v>1.8699999999999336E-3</c:v>
              </c:pt>
              <c:pt idx="52" formatCode="0.0000_);[Red]\(0.0000\)">
                <c:v>1.7599999999999563E-3</c:v>
              </c:pt>
              <c:pt idx="53" formatCode="0.0000_);[Red]\(0.0000\)">
                <c:v>1.6599999999999959E-3</c:v>
              </c:pt>
              <c:pt idx="54" formatCode="0.0000_);[Red]\(0.0000\)">
                <c:v>1.5599999999999891E-3</c:v>
              </c:pt>
              <c:pt idx="55" formatCode="0.0000_);[Red]\(0.0000\)">
                <c:v>1.4499999999999871E-3</c:v>
              </c:pt>
              <c:pt idx="56" formatCode="0.0000_);[Red]\(0.0000\)">
                <c:v>1.3599999999999656E-3</c:v>
              </c:pt>
              <c:pt idx="57" formatCode="0.0000_);[Red]\(0.0000\)">
                <c:v>1.2599999999999866E-3</c:v>
              </c:pt>
              <c:pt idx="58" formatCode="0.0000_);[Red]\(0.0000\)">
                <c:v>1.1800000000000135E-3</c:v>
              </c:pt>
              <c:pt idx="59" formatCode="0.0000_);[Red]\(0.0000\)">
                <c:v>1.0900000000000284E-3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110-4181-B665-23BCA4667BE2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10-4181-B665-23BCA4667BE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0-4181-B665-23BCA4667BE2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10-4181-B665-23BCA4667BE2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10-4181-B665-23BCA4667BE2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10-4181-B665-23BCA4667BE2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2.87756408358986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110-4181-B665-23BCA4667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1.3510000000000001E-2</c:v>
              </c:pt>
              <c:pt idx="5" formatCode="0.0000_);[Red]\(0.0000\)">
                <c:v>1.3510000000000001E-2</c:v>
              </c:pt>
              <c:pt idx="6" formatCode="0.0000_);[Red]\(0.0000\)">
                <c:v>1.0670000000000001E-2</c:v>
              </c:pt>
              <c:pt idx="7" formatCode="0.0000_);[Red]\(0.0000\)">
                <c:v>1.0670000000000001E-2</c:v>
              </c:pt>
              <c:pt idx="8" formatCode="0.0000_);[Red]\(0.0000\)">
                <c:v>1.0670000000000001E-2</c:v>
              </c:pt>
              <c:pt idx="9" formatCode="0.0000_);[Red]\(0.0000\)">
                <c:v>8.2399999999999991E-3</c:v>
              </c:pt>
              <c:pt idx="10" formatCode="0.0000_);[Red]\(0.0000\)">
                <c:v>8.2399999999999991E-3</c:v>
              </c:pt>
              <c:pt idx="11" formatCode="0.0000_);[Red]\(0.0000\)">
                <c:v>8.2399999999999991E-3</c:v>
              </c:pt>
              <c:pt idx="12" formatCode="0.0000_);[Red]\(0.0000\)">
                <c:v>6.1600000000000005E-3</c:v>
              </c:pt>
              <c:pt idx="13" formatCode="0.0000_);[Red]\(0.0000\)">
                <c:v>6.1600000000000005E-3</c:v>
              </c:pt>
              <c:pt idx="14" formatCode="0.0000_);[Red]\(0.0000\)">
                <c:v>6.1600000000000005E-3</c:v>
              </c:pt>
              <c:pt idx="15" formatCode="0.0000_);[Red]\(0.0000\)">
                <c:v>4.7800000000000013E-3</c:v>
              </c:pt>
              <c:pt idx="16" formatCode="0.0000_);[Red]\(0.0000\)">
                <c:v>4.7800000000000013E-3</c:v>
              </c:pt>
              <c:pt idx="17" formatCode="0.0000_);[Red]\(0.0000\)">
                <c:v>4.7800000000000013E-3</c:v>
              </c:pt>
              <c:pt idx="18" formatCode="0.0000_);[Red]\(0.0000\)">
                <c:v>4.4199999999999995E-3</c:v>
              </c:pt>
              <c:pt idx="19" formatCode="0.0000_);[Red]\(0.0000\)">
                <c:v>4.4199999999999995E-3</c:v>
              </c:pt>
              <c:pt idx="20" formatCode="0.0000_);[Red]\(0.0000\)">
                <c:v>4.4199999999999995E-3</c:v>
              </c:pt>
              <c:pt idx="21" formatCode="0.0000_);[Red]\(0.0000\)">
                <c:v>5.7599999999999995E-3</c:v>
              </c:pt>
              <c:pt idx="22" formatCode="0.0000_);[Red]\(0.0000\)">
                <c:v>5.7599999999999995E-3</c:v>
              </c:pt>
              <c:pt idx="23" formatCode="0.0000_);[Red]\(0.0000\)">
                <c:v>5.7599999999999995E-3</c:v>
              </c:pt>
              <c:pt idx="24" formatCode="0.0000_);[Red]\(0.0000\)">
                <c:v>3.6999999999999993E-3</c:v>
              </c:pt>
              <c:pt idx="25" formatCode="0.0000_);[Red]\(0.0000\)">
                <c:v>3.6999999999999993E-3</c:v>
              </c:pt>
              <c:pt idx="26" formatCode="0.0000_);[Red]\(0.0000\)">
                <c:v>3.6999999999999993E-3</c:v>
              </c:pt>
              <c:pt idx="27" formatCode="0.0000_);[Red]\(0.0000\)">
                <c:v>3.6999999999999993E-3</c:v>
              </c:pt>
              <c:pt idx="28" formatCode="0.0000_);[Red]\(0.0000\)">
                <c:v>3.6999999999999993E-3</c:v>
              </c:pt>
              <c:pt idx="29" formatCode="0.0000_);[Red]\(0.0000\)">
                <c:v>3.6999999999999993E-3</c:v>
              </c:pt>
              <c:pt idx="30" formatCode="0.0000_);[Red]\(0.0000\)">
                <c:v>3.6999999999999993E-3</c:v>
              </c:pt>
              <c:pt idx="31" formatCode="0.0000_);[Red]\(0.0000\)">
                <c:v>3.6999999999999993E-3</c:v>
              </c:pt>
              <c:pt idx="32" formatCode="0.0000_);[Red]\(0.0000\)">
                <c:v>3.6999999999999993E-3</c:v>
              </c:pt>
              <c:pt idx="33" formatCode="0.0000_);[Red]\(0.0000\)">
                <c:v>3.6999999999999993E-3</c:v>
              </c:pt>
              <c:pt idx="34" formatCode="0.0000_);[Red]\(0.0000\)">
                <c:v>3.6999999999999993E-3</c:v>
              </c:pt>
              <c:pt idx="35" formatCode="0.0000_);[Red]\(0.0000\)">
                <c:v>3.6999999999999993E-3</c:v>
              </c:pt>
              <c:pt idx="36" formatCode="0.0000_);[Red]\(0.0000\)">
                <c:v>3.3999999999999994E-3</c:v>
              </c:pt>
              <c:pt idx="37" formatCode="0.0000_);[Red]\(0.0000\)">
                <c:v>3.3999999999999994E-3</c:v>
              </c:pt>
              <c:pt idx="38" formatCode="0.0000_);[Red]\(0.0000\)">
                <c:v>3.3999999999999994E-3</c:v>
              </c:pt>
              <c:pt idx="39" formatCode="0.0000_);[Red]\(0.0000\)">
                <c:v>3.3999999999999994E-3</c:v>
              </c:pt>
              <c:pt idx="40" formatCode="0.0000_);[Red]\(0.0000\)">
                <c:v>3.3999999999999994E-3</c:v>
              </c:pt>
              <c:pt idx="41" formatCode="0.0000_);[Red]\(0.0000\)">
                <c:v>3.3999999999999994E-3</c:v>
              </c:pt>
              <c:pt idx="42" formatCode="0.0000_);[Red]\(0.0000\)">
                <c:v>3.3999999999999994E-3</c:v>
              </c:pt>
              <c:pt idx="43" formatCode="0.0000_);[Red]\(0.0000\)">
                <c:v>3.3999999999999994E-3</c:v>
              </c:pt>
              <c:pt idx="44" formatCode="0.0000_);[Red]\(0.0000\)">
                <c:v>3.3999999999999994E-3</c:v>
              </c:pt>
              <c:pt idx="45" formatCode="0.0000_);[Red]\(0.0000\)">
                <c:v>3.3999999999999994E-3</c:v>
              </c:pt>
              <c:pt idx="46" formatCode="0.0000_);[Red]\(0.0000\)">
                <c:v>3.3999999999999994E-3</c:v>
              </c:pt>
              <c:pt idx="47" formatCode="0.0000_);[Red]\(0.0000\)">
                <c:v>3.3999999999999994E-3</c:v>
              </c:pt>
              <c:pt idx="48" formatCode="0.0000_);[Red]\(0.0000\)">
                <c:v>3.8199999999999996E-3</c:v>
              </c:pt>
              <c:pt idx="49" formatCode="0.0000_);[Red]\(0.0000\)">
                <c:v>3.8199999999999996E-3</c:v>
              </c:pt>
              <c:pt idx="50" formatCode="0.0000_);[Red]\(0.0000\)">
                <c:v>3.8199999999999996E-3</c:v>
              </c:pt>
              <c:pt idx="51" formatCode="0.0000_);[Red]\(0.0000\)">
                <c:v>3.8199999999999996E-3</c:v>
              </c:pt>
              <c:pt idx="52" formatCode="0.0000_);[Red]\(0.0000\)">
                <c:v>3.8199999999999996E-3</c:v>
              </c:pt>
              <c:pt idx="53" formatCode="0.0000_);[Red]\(0.0000\)">
                <c:v>3.8199999999999996E-3</c:v>
              </c:pt>
              <c:pt idx="54" formatCode="0.0000_);[Red]\(0.0000\)">
                <c:v>3.8199999999999996E-3</c:v>
              </c:pt>
              <c:pt idx="55" formatCode="0.0000_);[Red]\(0.0000\)">
                <c:v>3.8199999999999996E-3</c:v>
              </c:pt>
              <c:pt idx="56" formatCode="0.0000_);[Red]\(0.0000\)">
                <c:v>3.8199999999999996E-3</c:v>
              </c:pt>
              <c:pt idx="57" formatCode="0.0000_);[Red]\(0.0000\)">
                <c:v>3.8199999999999996E-3</c:v>
              </c:pt>
              <c:pt idx="58" formatCode="0.0000_);[Red]\(0.0000\)">
                <c:v>3.8199999999999996E-3</c:v>
              </c:pt>
              <c:pt idx="59" formatCode="0.0000_);[Red]\(0.0000\)">
                <c:v>3.8199999999999996E-3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110-4181-B665-23BCA4667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7632"/>
        <c:axId val="408648024"/>
      </c:lineChart>
      <c:catAx>
        <c:axId val="408647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8024"/>
        <c:crosses val="autoZero"/>
        <c:auto val="1"/>
        <c:lblAlgn val="ctr"/>
        <c:lblOffset val="100"/>
        <c:tickLblSkip val="6"/>
        <c:noMultiLvlLbl val="0"/>
      </c:catAx>
      <c:valAx>
        <c:axId val="408648024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55-59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8.2847244094488209E-2"/>
                  <c:y val="-7.92208096534848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3EDF-406C-913F-D14CD287E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9.5617930683857308E-2</c:v>
              </c:pt>
              <c:pt idx="5" formatCode="0.0000_);[Red]\(0.0000\)">
                <c:v>9.552289735155424E-2</c:v>
              </c:pt>
              <c:pt idx="6" formatCode="0.0000_);[Red]\(0.0000\)">
                <c:v>9.4247401819172363E-2</c:v>
              </c:pt>
              <c:pt idx="7" formatCode="0.0000_);[Red]\(0.0000\)">
                <c:v>9.2233894282956849E-2</c:v>
              </c:pt>
              <c:pt idx="8" formatCode="0.0000_);[Red]\(0.0000\)">
                <c:v>8.7951646093367128E-2</c:v>
              </c:pt>
              <c:pt idx="9" formatCode="0.0000_);[Red]\(0.0000\)">
                <c:v>8.1775495387828759E-2</c:v>
              </c:pt>
              <c:pt idx="10" formatCode="0.0000_);[Red]\(0.0000\)">
                <c:v>7.5446797516722064E-2</c:v>
              </c:pt>
              <c:pt idx="11" formatCode="0.0000_);[Red]\(0.0000\)">
                <c:v>7.2260750680532324E-2</c:v>
              </c:pt>
              <c:pt idx="12" formatCode="0.0000_);[Red]\(0.0000\)">
                <c:v>6.6200235082408243E-2</c:v>
              </c:pt>
              <c:pt idx="13" formatCode="0.0000_);[Red]\(0.0000\)">
                <c:v>6.1086038628580502E-2</c:v>
              </c:pt>
              <c:pt idx="14" formatCode="0.0000_);[Red]\(0.0000\)">
                <c:v>5.6696833055005502E-2</c:v>
              </c:pt>
              <c:pt idx="15" formatCode="0.0000_);[Red]\(0.0000\)">
                <c:v>5.2644644743968912E-2</c:v>
              </c:pt>
              <c:pt idx="16" formatCode="0.0000_);[Red]\(0.0000\)">
                <c:v>4.9220869037779773E-2</c:v>
              </c:pt>
              <c:pt idx="17" formatCode="0.0000_);[Red]\(0.0000\)">
                <c:v>4.6657490133173662E-2</c:v>
              </c:pt>
              <c:pt idx="18" formatCode="0.0000_);[Red]\(0.0000\)">
                <c:v>4.1345207288527662E-2</c:v>
              </c:pt>
              <c:pt idx="19" formatCode="0.0000_);[Red]\(0.0000\)">
                <c:v>3.7306476679427387E-2</c:v>
              </c:pt>
              <c:pt idx="20" formatCode="0.0000_);[Red]\(0.0000\)">
                <c:v>3.4399726942392149E-2</c:v>
              </c:pt>
              <c:pt idx="21" formatCode="0.0000_);[Red]\(0.0000\)">
                <c:v>3.0516981878652968E-2</c:v>
              </c:pt>
              <c:pt idx="22" formatCode="0.0000_);[Red]\(0.0000\)">
                <c:v>3.1092693313012763E-2</c:v>
              </c:pt>
              <c:pt idx="23" formatCode="0.0000_);[Red]\(0.0000\)">
                <c:v>4.5750762045890077E-2</c:v>
              </c:pt>
              <c:pt idx="24" formatCode="0.0000_);[Red]\(0.0000\)">
                <c:v>2.8009437707814642E-2</c:v>
              </c:pt>
              <c:pt idx="25" formatCode="0.0000_);[Red]\(0.0000\)">
                <c:v>2.871808286771052E-2</c:v>
              </c:pt>
              <c:pt idx="26" formatCode="0.0000_);[Red]\(0.0000\)">
                <c:v>4.3767483406339812E-2</c:v>
              </c:pt>
              <c:pt idx="27" formatCode="0.0000_);[Red]\(0.0000\)">
                <c:v>5.7142246955922738E-2</c:v>
              </c:pt>
              <c:pt idx="28" formatCode="0.0000_);[Red]\(0.0000\)">
                <c:v>3.023993587088937E-2</c:v>
              </c:pt>
              <c:pt idx="29" formatCode="0.0000_);[Red]\(0.0000\)">
                <c:v>2.7952975945912586E-2</c:v>
              </c:pt>
              <c:pt idx="30" formatCode="0.0000_);[Red]\(0.0000\)">
                <c:v>1.6824448563102879E-2</c:v>
              </c:pt>
              <c:pt idx="31" formatCode="0.0000_);[Red]\(0.0000\)">
                <c:v>1.2517935631864379E-2</c:v>
              </c:pt>
              <c:pt idx="32" formatCode="0.0000_);[Red]\(0.0000\)">
                <c:v>1.0291822979585237E-2</c:v>
              </c:pt>
              <c:pt idx="33" formatCode="0.0000_);[Red]\(0.0000\)">
                <c:v>9.3154969549854045E-3</c:v>
              </c:pt>
              <c:pt idx="34" formatCode="0.0000_);[Red]\(0.0000\)">
                <c:v>9.2237708876361825E-3</c:v>
              </c:pt>
              <c:pt idx="35" formatCode="0.0000_);[Red]\(0.0000\)">
                <c:v>9.747558706882235E-3</c:v>
              </c:pt>
              <c:pt idx="36" formatCode="0.0000_);[Red]\(0.0000\)">
                <c:v>7.6359807504529078E-3</c:v>
              </c:pt>
              <c:pt idx="37" formatCode="0.0000_);[Red]\(0.0000\)">
                <c:v>6.2805423047788004E-3</c:v>
              </c:pt>
              <c:pt idx="38" formatCode="0.0000_);[Red]\(0.0000\)">
                <c:v>5.3227236119684834E-3</c:v>
              </c:pt>
              <c:pt idx="39" formatCode="0.0000_);[Red]\(0.0000\)">
                <c:v>4.7073237634651941E-3</c:v>
              </c:pt>
              <c:pt idx="40" formatCode="0.0000_);[Red]\(0.0000\)">
                <c:v>4.1699999999999559E-3</c:v>
              </c:pt>
              <c:pt idx="41" formatCode="0.0000_);[Red]\(0.0000\)">
                <c:v>3.6800000000000218E-3</c:v>
              </c:pt>
              <c:pt idx="42" formatCode="0.0000_);[Red]\(0.0000\)">
                <c:v>3.2300000000000189E-3</c:v>
              </c:pt>
              <c:pt idx="43" formatCode="0.0000_);[Red]\(0.0000\)">
                <c:v>2.8300000000000222E-3</c:v>
              </c:pt>
              <c:pt idx="44" formatCode="0.0000_);[Red]\(0.0000\)">
                <c:v>2.4699999999999865E-3</c:v>
              </c:pt>
              <c:pt idx="45" formatCode="0.0000_);[Red]\(0.0000\)">
                <c:v>2.1599999999999831E-3</c:v>
              </c:pt>
              <c:pt idx="46" formatCode="0.0000_);[Red]\(0.0000\)">
                <c:v>1.8899999999999982E-3</c:v>
              </c:pt>
              <c:pt idx="47" formatCode="0.0000_);[Red]\(0.0000\)">
                <c:v>1.6600000000000128E-3</c:v>
              </c:pt>
              <c:pt idx="48" formatCode="0.0000_);[Red]\(0.0000\)">
                <c:v>1.470000000000024E-3</c:v>
              </c:pt>
              <c:pt idx="49" formatCode="0.0000_);[Red]\(0.0000\)">
                <c:v>1.3199999999999954E-3</c:v>
              </c:pt>
              <c:pt idx="50" formatCode="0.0000_);[Red]\(0.0000\)">
                <c:v>1.1999999999999934E-3</c:v>
              </c:pt>
              <c:pt idx="51" formatCode="0.0000_);[Red]\(0.0000\)">
                <c:v>1.099999999999989E-3</c:v>
              </c:pt>
              <c:pt idx="52" formatCode="0.0000_);[Red]\(0.0000\)">
                <c:v>1.020000000000002E-3</c:v>
              </c:pt>
              <c:pt idx="53" formatCode="0.0000_);[Red]\(0.0000\)">
                <c:v>9.6999999999998086E-4</c:v>
              </c:pt>
              <c:pt idx="54" formatCode="0.0000_);[Red]\(0.0000\)">
                <c:v>9.3999999999999292E-4</c:v>
              </c:pt>
              <c:pt idx="55" formatCode="0.0000_);[Red]\(0.0000\)">
                <c:v>9.1999999999999981E-4</c:v>
              </c:pt>
              <c:pt idx="56" formatCode="0.0000_);[Red]\(0.0000\)">
                <c:v>9.2999999999999908E-4</c:v>
              </c:pt>
              <c:pt idx="57" formatCode="0.0000_);[Red]\(0.0000\)">
                <c:v>9.5000000000000249E-4</c:v>
              </c:pt>
              <c:pt idx="58" formatCode="0.0000_);[Red]\(0.0000\)">
                <c:v>1.0000000000000009E-3</c:v>
              </c:pt>
              <c:pt idx="59" formatCode="0.0000_);[Red]\(0.0000\)">
                <c:v>1.0599999999999932E-3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DF-406C-913F-D14CD287ECA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457760279965005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3EDF-406C-913F-D14CD287E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4.4446128173216547E-2</c:v>
              </c:pt>
              <c:pt idx="5" formatCode="0.0000_);[Red]\(0.0000\)">
                <c:v>4.3245205862938257E-2</c:v>
              </c:pt>
              <c:pt idx="6" formatCode="0.0000_);[Red]\(0.0000\)">
                <c:v>4.220178696516233E-2</c:v>
              </c:pt>
              <c:pt idx="7" formatCode="0.0000_);[Red]\(0.0000\)">
                <c:v>4.1424383684109618E-2</c:v>
              </c:pt>
              <c:pt idx="8" formatCode="0.0000_);[Red]\(0.0000\)">
                <c:v>4.0887671866318365E-2</c:v>
              </c:pt>
              <c:pt idx="9" formatCode="0.0000_);[Red]\(0.0000\)">
                <c:v>3.9997685710963925E-2</c:v>
              </c:pt>
              <c:pt idx="10" formatCode="0.0000_);[Red]\(0.0000\)">
                <c:v>3.8258307528327061E-2</c:v>
              </c:pt>
              <c:pt idx="11" formatCode="0.0000_);[Red]\(0.0000\)">
                <c:v>3.6215079889289903E-2</c:v>
              </c:pt>
              <c:pt idx="12" formatCode="0.0000_);[Red]\(0.0000\)">
                <c:v>3.3892138351913119E-2</c:v>
              </c:pt>
              <c:pt idx="13" formatCode="0.0000_);[Red]\(0.0000\)">
                <c:v>3.2082680648456895E-2</c:v>
              </c:pt>
              <c:pt idx="14" formatCode="0.0000_);[Red]\(0.0000\)">
                <c:v>3.0836934936254567E-2</c:v>
              </c:pt>
              <c:pt idx="15" formatCode="0.0000_);[Red]\(0.0000\)">
                <c:v>2.8600200313607677E-2</c:v>
              </c:pt>
              <c:pt idx="16" formatCode="0.0000_);[Red]\(0.0000\)">
                <c:v>2.6865883068930067E-2</c:v>
              </c:pt>
              <c:pt idx="17" formatCode="0.0000_);[Red]\(0.0000\)">
                <c:v>2.5797170391731933E-2</c:v>
              </c:pt>
              <c:pt idx="18" formatCode="0.0000_);[Red]\(0.0000\)">
                <c:v>2.3026881116340353E-2</c:v>
              </c:pt>
              <c:pt idx="19" formatCode="0.0000_);[Red]\(0.0000\)">
                <c:v>2.1174292067016404E-2</c:v>
              </c:pt>
              <c:pt idx="20" formatCode="0.0000_);[Red]\(0.0000\)">
                <c:v>2.0383523327834309E-2</c:v>
              </c:pt>
              <c:pt idx="21" formatCode="0.0000_);[Red]\(0.0000\)">
                <c:v>1.9063060205109377E-2</c:v>
              </c:pt>
              <c:pt idx="22" formatCode="0.0000_);[Red]\(0.0000\)">
                <c:v>2.0312430627667129E-2</c:v>
              </c:pt>
              <c:pt idx="23" formatCode="0.0000_);[Red]\(0.0000\)">
                <c:v>2.4422072293774123E-2</c:v>
              </c:pt>
              <c:pt idx="24" formatCode="0.0000_);[Red]\(0.0000\)">
                <c:v>2.0577507051158916E-2</c:v>
              </c:pt>
              <c:pt idx="25" formatCode="0.0000_);[Red]\(0.0000\)">
                <c:v>2.2064378143708287E-2</c:v>
              </c:pt>
              <c:pt idx="26" formatCode="0.0000_);[Red]\(0.0000\)">
                <c:v>3.4628046609058341E-2</c:v>
              </c:pt>
              <c:pt idx="27" formatCode="0.0000_);[Red]\(0.0000\)">
                <c:v>3.9402329426452061E-2</c:v>
              </c:pt>
              <c:pt idx="28" formatCode="0.0000_);[Red]\(0.0000\)">
                <c:v>2.6424873247407429E-2</c:v>
              </c:pt>
              <c:pt idx="29" formatCode="0.0000_);[Red]\(0.0000\)">
                <c:v>2.5766362985176743E-2</c:v>
              </c:pt>
              <c:pt idx="30" formatCode="0.0000_);[Red]\(0.0000\)">
                <c:v>1.5130322658680806E-2</c:v>
              </c:pt>
              <c:pt idx="31" formatCode="0.0000_);[Red]\(0.0000\)">
                <c:v>1.0423678961292373E-2</c:v>
              </c:pt>
              <c:pt idx="32" formatCode="0.0000_);[Red]\(0.0000\)">
                <c:v>8.1044704735965412E-3</c:v>
              </c:pt>
              <c:pt idx="33" formatCode="0.0000_);[Red]\(0.0000\)">
                <c:v>7.1174699148588002E-3</c:v>
              </c:pt>
              <c:pt idx="34" formatCode="0.0000_);[Red]\(0.0000\)">
                <c:v>6.7066027421922884E-3</c:v>
              </c:pt>
              <c:pt idx="35" formatCode="0.0000_);[Red]\(0.0000\)">
                <c:v>6.5713760657851311E-3</c:v>
              </c:pt>
              <c:pt idx="36" formatCode="0.0000_);[Red]\(0.0000\)">
                <c:v>5.6000952748915152E-3</c:v>
              </c:pt>
              <c:pt idx="37" formatCode="0.0000_);[Red]\(0.0000\)">
                <c:v>4.9168943754529333E-3</c:v>
              </c:pt>
              <c:pt idx="38" formatCode="0.0000_);[Red]\(0.0000\)">
                <c:v>4.3045234394437411E-3</c:v>
              </c:pt>
              <c:pt idx="39" formatCode="0.0000_);[Red]\(0.0000\)">
                <c:v>3.782690839820814E-3</c:v>
              </c:pt>
              <c:pt idx="40" formatCode="0.0000_);[Red]\(0.0000\)">
                <c:v>3.3600000000000851E-3</c:v>
              </c:pt>
              <c:pt idx="41" formatCode="0.0000_);[Red]\(0.0000\)">
                <c:v>2.9900000000000829E-3</c:v>
              </c:pt>
              <c:pt idx="42" formatCode="0.0000_);[Red]\(0.0000\)">
                <c:v>2.7500000000000029E-3</c:v>
              </c:pt>
              <c:pt idx="43" formatCode="0.0000_);[Red]\(0.0000\)">
                <c:v>2.4599999999999692E-3</c:v>
              </c:pt>
              <c:pt idx="44" formatCode="0.0000_);[Red]\(0.0000\)">
                <c:v>2.2000000000000227E-3</c:v>
              </c:pt>
              <c:pt idx="45" formatCode="0.0000_);[Red]\(0.0000\)">
                <c:v>1.9900000000000772E-3</c:v>
              </c:pt>
              <c:pt idx="46" formatCode="0.0000_);[Red]\(0.0000\)">
                <c:v>1.8400000000000126E-3</c:v>
              </c:pt>
              <c:pt idx="47" formatCode="0.0000_);[Red]\(0.0000\)">
                <c:v>1.6400000000000722E-3</c:v>
              </c:pt>
              <c:pt idx="48" formatCode="0.0000_);[Red]\(0.0000\)">
                <c:v>1.5699999999999545E-3</c:v>
              </c:pt>
              <c:pt idx="49" formatCode="0.0000_);[Red]\(0.0000\)">
                <c:v>1.5000000000000675E-3</c:v>
              </c:pt>
              <c:pt idx="50" formatCode="0.0000_);[Red]\(0.0000\)">
                <c:v>1.4200000000000176E-3</c:v>
              </c:pt>
              <c:pt idx="51" formatCode="0.0000_);[Red]\(0.0000\)">
                <c:v>1.3599815255489432E-3</c:v>
              </c:pt>
              <c:pt idx="52" formatCode="0.0000_);[Red]\(0.0000\)">
                <c:v>1.3299999999969671E-3</c:v>
              </c:pt>
              <c:pt idx="53" formatCode="0.0000_);[Red]\(0.0000\)">
                <c:v>1.3200000000000084E-3</c:v>
              </c:pt>
              <c:pt idx="54" formatCode="0.0000_);[Red]\(0.0000\)">
                <c:v>1.3099999999999761E-3</c:v>
              </c:pt>
              <c:pt idx="55" formatCode="0.0000_);[Red]\(0.0000\)">
                <c:v>1.2999999999999997E-3</c:v>
              </c:pt>
              <c:pt idx="56" formatCode="0.0000_);[Red]\(0.0000\)">
                <c:v>1.290000000000035E-3</c:v>
              </c:pt>
              <c:pt idx="57" formatCode="0.0000_);[Red]\(0.0000\)">
                <c:v>1.2899999999999858E-3</c:v>
              </c:pt>
              <c:pt idx="58" formatCode="0.0000_);[Red]\(0.0000\)">
                <c:v>1.2799999999999754E-3</c:v>
              </c:pt>
              <c:pt idx="59" formatCode="0.0000_);[Red]\(0.0000\)">
                <c:v>1.2600000000000458E-3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EDF-406C-913F-D14CD287ECA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EDF-406C-913F-D14CD287ECA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DF-406C-913F-D14CD287ECA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DF-406C-913F-D14CD287ECA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EDF-406C-913F-D14CD287ECA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DF-406C-913F-D14CD287ECA4}"/>
              </c:ext>
            </c:extLst>
          </c:dPt>
          <c:dLbls>
            <c:dLbl>
              <c:idx val="10"/>
              <c:layout>
                <c:manualLayout>
                  <c:x val="-0.130419072615923"/>
                  <c:y val="2.550825341384481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EDF-406C-913F-D14CD287E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8.4899999999999993E-3</c:v>
              </c:pt>
              <c:pt idx="5" formatCode="0.0000_);[Red]\(0.0000\)">
                <c:v>8.4899999999999993E-3</c:v>
              </c:pt>
              <c:pt idx="6" formatCode="0.0000_);[Red]\(0.0000\)">
                <c:v>7.6300000000000014E-3</c:v>
              </c:pt>
              <c:pt idx="7" formatCode="0.0000_);[Red]\(0.0000\)">
                <c:v>7.6300000000000014E-3</c:v>
              </c:pt>
              <c:pt idx="8" formatCode="0.0000_);[Red]\(0.0000\)">
                <c:v>7.6300000000000014E-3</c:v>
              </c:pt>
              <c:pt idx="9" formatCode="0.0000_);[Red]\(0.0000\)">
                <c:v>6.8500000000000002E-3</c:v>
              </c:pt>
              <c:pt idx="10" formatCode="0.0000_);[Red]\(0.0000\)">
                <c:v>6.8500000000000002E-3</c:v>
              </c:pt>
              <c:pt idx="11" formatCode="0.0000_);[Red]\(0.0000\)">
                <c:v>6.8500000000000002E-3</c:v>
              </c:pt>
              <c:pt idx="12" formatCode="0.0000_);[Red]\(0.0000\)">
                <c:v>6.150000000000001E-3</c:v>
              </c:pt>
              <c:pt idx="13" formatCode="0.0000_);[Red]\(0.0000\)">
                <c:v>6.150000000000001E-3</c:v>
              </c:pt>
              <c:pt idx="14" formatCode="0.0000_);[Red]\(0.0000\)">
                <c:v>6.150000000000001E-3</c:v>
              </c:pt>
              <c:pt idx="15" formatCode="0.0000_);[Red]\(0.0000\)">
                <c:v>5.1200000000000013E-3</c:v>
              </c:pt>
              <c:pt idx="16" formatCode="0.0000_);[Red]\(0.0000\)">
                <c:v>5.1200000000000013E-3</c:v>
              </c:pt>
              <c:pt idx="17" formatCode="0.0000_);[Red]\(0.0000\)">
                <c:v>5.1200000000000013E-3</c:v>
              </c:pt>
              <c:pt idx="18" formatCode="0.0000_);[Red]\(0.0000\)">
                <c:v>4.0699999999999998E-3</c:v>
              </c:pt>
              <c:pt idx="19" formatCode="0.0000_);[Red]\(0.0000\)">
                <c:v>4.0699999999999998E-3</c:v>
              </c:pt>
              <c:pt idx="20" formatCode="0.0000_);[Red]\(0.0000\)">
                <c:v>4.0699999999999998E-3</c:v>
              </c:pt>
              <c:pt idx="21" formatCode="0.0000_);[Red]\(0.0000\)">
                <c:v>3.0399999999999993E-3</c:v>
              </c:pt>
              <c:pt idx="22" formatCode="0.0000_);[Red]\(0.0000\)">
                <c:v>3.0399999999999993E-3</c:v>
              </c:pt>
              <c:pt idx="23" formatCode="0.0000_);[Red]\(0.0000\)">
                <c:v>3.0399999999999993E-3</c:v>
              </c:pt>
              <c:pt idx="24" formatCode="0.0000_);[Red]\(0.0000\)">
                <c:v>2.7499999999999998E-3</c:v>
              </c:pt>
              <c:pt idx="25" formatCode="0.0000_);[Red]\(0.0000\)">
                <c:v>2.7499999999999998E-3</c:v>
              </c:pt>
              <c:pt idx="26" formatCode="0.0000_);[Red]\(0.0000\)">
                <c:v>2.7499999999999998E-3</c:v>
              </c:pt>
              <c:pt idx="27" formatCode="0.0000_);[Red]\(0.0000\)">
                <c:v>2.7499999999999998E-3</c:v>
              </c:pt>
              <c:pt idx="28" formatCode="0.0000_);[Red]\(0.0000\)">
                <c:v>2.7499999999999998E-3</c:v>
              </c:pt>
              <c:pt idx="29" formatCode="0.0000_);[Red]\(0.0000\)">
                <c:v>2.7499999999999998E-3</c:v>
              </c:pt>
              <c:pt idx="30" formatCode="0.0000_);[Red]\(0.0000\)">
                <c:v>2.7499999999999998E-3</c:v>
              </c:pt>
              <c:pt idx="31" formatCode="0.0000_);[Red]\(0.0000\)">
                <c:v>2.7499999999999998E-3</c:v>
              </c:pt>
              <c:pt idx="32" formatCode="0.0000_);[Red]\(0.0000\)">
                <c:v>2.7499999999999998E-3</c:v>
              </c:pt>
              <c:pt idx="33" formatCode="0.0000_);[Red]\(0.0000\)">
                <c:v>2.7499999999999998E-3</c:v>
              </c:pt>
              <c:pt idx="34" formatCode="0.0000_);[Red]\(0.0000\)">
                <c:v>2.7499999999999998E-3</c:v>
              </c:pt>
              <c:pt idx="35" formatCode="0.0000_);[Red]\(0.0000\)">
                <c:v>2.7499999999999998E-3</c:v>
              </c:pt>
              <c:pt idx="36" formatCode="0.0000_);[Red]\(0.0000\)">
                <c:v>1.8500000000000005E-3</c:v>
              </c:pt>
              <c:pt idx="37" formatCode="0.0000_);[Red]\(0.0000\)">
                <c:v>1.8500000000000005E-3</c:v>
              </c:pt>
              <c:pt idx="38" formatCode="0.0000_);[Red]\(0.0000\)">
                <c:v>1.8500000000000005E-3</c:v>
              </c:pt>
              <c:pt idx="39" formatCode="0.0000_);[Red]\(0.0000\)">
                <c:v>1.8500000000000005E-3</c:v>
              </c:pt>
              <c:pt idx="40" formatCode="0.0000_);[Red]\(0.0000\)">
                <c:v>1.8500000000000005E-3</c:v>
              </c:pt>
              <c:pt idx="41" formatCode="0.0000_);[Red]\(0.0000\)">
                <c:v>1.8500000000000005E-3</c:v>
              </c:pt>
              <c:pt idx="42" formatCode="0.0000_);[Red]\(0.0000\)">
                <c:v>1.8500000000000005E-3</c:v>
              </c:pt>
              <c:pt idx="43" formatCode="0.0000_);[Red]\(0.0000\)">
                <c:v>1.8500000000000005E-3</c:v>
              </c:pt>
              <c:pt idx="44" formatCode="0.0000_);[Red]\(0.0000\)">
                <c:v>1.8500000000000005E-3</c:v>
              </c:pt>
              <c:pt idx="45" formatCode="0.0000_);[Red]\(0.0000\)">
                <c:v>1.8500000000000005E-3</c:v>
              </c:pt>
              <c:pt idx="46" formatCode="0.0000_);[Red]\(0.0000\)">
                <c:v>1.8500000000000005E-3</c:v>
              </c:pt>
              <c:pt idx="47" formatCode="0.0000_);[Red]\(0.0000\)">
                <c:v>1.8500000000000005E-3</c:v>
              </c:pt>
              <c:pt idx="48" formatCode="0.0000_);[Red]\(0.0000\)">
                <c:v>1.5699999999999998E-3</c:v>
              </c:pt>
              <c:pt idx="49" formatCode="0.0000_);[Red]\(0.0000\)">
                <c:v>1.5699999999999998E-3</c:v>
              </c:pt>
              <c:pt idx="50" formatCode="0.0000_);[Red]\(0.0000\)">
                <c:v>1.5699999999999998E-3</c:v>
              </c:pt>
              <c:pt idx="51" formatCode="0.0000_);[Red]\(0.0000\)">
                <c:v>1.5699999999999998E-3</c:v>
              </c:pt>
              <c:pt idx="52" formatCode="0.0000_);[Red]\(0.0000\)">
                <c:v>1.5699999999999998E-3</c:v>
              </c:pt>
              <c:pt idx="53" formatCode="0.0000_);[Red]\(0.0000\)">
                <c:v>1.5699999999999998E-3</c:v>
              </c:pt>
              <c:pt idx="54" formatCode="0.0000_);[Red]\(0.0000\)">
                <c:v>1.5699999999999998E-3</c:v>
              </c:pt>
              <c:pt idx="55" formatCode="0.0000_);[Red]\(0.0000\)">
                <c:v>1.5699999999999998E-3</c:v>
              </c:pt>
              <c:pt idx="56" formatCode="0.0000_);[Red]\(0.0000\)">
                <c:v>1.5699999999999998E-3</c:v>
              </c:pt>
              <c:pt idx="57" formatCode="0.0000_);[Red]\(0.0000\)">
                <c:v>1.5699999999999998E-3</c:v>
              </c:pt>
              <c:pt idx="58" formatCode="0.0000_);[Red]\(0.0000\)">
                <c:v>1.5699999999999998E-3</c:v>
              </c:pt>
              <c:pt idx="59" formatCode="0.0000_);[Red]\(0.0000\)">
                <c:v>1.5699999999999998E-3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EDF-406C-913F-D14CD287E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8808"/>
        <c:axId val="408649200"/>
      </c:lineChart>
      <c:catAx>
        <c:axId val="40864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9200"/>
        <c:crosses val="autoZero"/>
        <c:auto val="1"/>
        <c:lblAlgn val="ctr"/>
        <c:lblOffset val="100"/>
        <c:tickLblSkip val="6"/>
        <c:noMultiLvlLbl val="0"/>
      </c:catAx>
      <c:valAx>
        <c:axId val="408649200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60-64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8.2847244094488209E-2"/>
                  <c:y val="-9.488404274212652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AE09-4E33-8466-D92EC870F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8.4550336214191682E-2</c:v>
              </c:pt>
              <c:pt idx="5" formatCode="0.0000_);[Red]\(0.0000\)">
                <c:v>8.2511109412953712E-2</c:v>
              </c:pt>
              <c:pt idx="6" formatCode="0.0000_);[Red]\(0.0000\)">
                <c:v>7.140010596516437E-2</c:v>
              </c:pt>
              <c:pt idx="7" formatCode="0.0000_);[Red]\(0.0000\)">
                <c:v>6.2727020202962877E-2</c:v>
              </c:pt>
              <c:pt idx="8" formatCode="0.0000_);[Red]\(0.0000\)">
                <c:v>5.4223964562327399E-2</c:v>
              </c:pt>
              <c:pt idx="9" formatCode="0.0000_);[Red]\(0.0000\)">
                <c:v>4.7950615994185014E-2</c:v>
              </c:pt>
              <c:pt idx="10" formatCode="0.0000_);[Red]\(0.0000\)">
                <c:v>4.3113854775837103E-2</c:v>
              </c:pt>
              <c:pt idx="11" formatCode="0.0000_);[Red]\(0.0000\)">
                <c:v>3.8808529403900935E-2</c:v>
              </c:pt>
              <c:pt idx="12" formatCode="0.0000_);[Red]\(0.0000\)">
                <c:v>3.4971147361470958E-2</c:v>
              </c:pt>
              <c:pt idx="13" formatCode="0.0000_);[Red]\(0.0000\)">
                <c:v>3.0463781702882723E-2</c:v>
              </c:pt>
              <c:pt idx="14" formatCode="0.0000_);[Red]\(0.0000\)">
                <c:v>2.6827397184833318E-2</c:v>
              </c:pt>
              <c:pt idx="15" formatCode="0.0000_);[Red]\(0.0000\)">
                <c:v>2.3923574153922749E-2</c:v>
              </c:pt>
              <c:pt idx="16" formatCode="0.0000_);[Red]\(0.0000\)">
                <c:v>2.1404503454396904E-2</c:v>
              </c:pt>
              <c:pt idx="17" formatCode="0.0000_);[Red]\(0.0000\)">
                <c:v>1.995219108509971E-2</c:v>
              </c:pt>
              <c:pt idx="18" formatCode="0.0000_);[Red]\(0.0000\)">
                <c:v>1.7352554364344502E-2</c:v>
              </c:pt>
              <c:pt idx="19" formatCode="0.0000_);[Red]\(0.0000\)">
                <c:v>1.5474323807855121E-2</c:v>
              </c:pt>
              <c:pt idx="20" formatCode="0.0000_);[Red]\(0.0000\)">
                <c:v>1.392163207013361E-2</c:v>
              </c:pt>
              <c:pt idx="21" formatCode="0.0000_);[Red]\(0.0000\)">
                <c:v>1.279273277272186E-2</c:v>
              </c:pt>
              <c:pt idx="22" formatCode="0.0000_);[Red]\(0.0000\)">
                <c:v>1.2720939503768241E-2</c:v>
              </c:pt>
              <c:pt idx="23" formatCode="0.0000_);[Red]\(0.0000\)">
                <c:v>1.8873043820632152E-2</c:v>
              </c:pt>
              <c:pt idx="24" formatCode="0.0000_);[Red]\(0.0000\)">
                <c:v>1.1000993142786943E-2</c:v>
              </c:pt>
              <c:pt idx="25" formatCode="0.0000_);[Red]\(0.0000\)">
                <c:v>1.0720054351179183E-2</c:v>
              </c:pt>
              <c:pt idx="26" formatCode="0.0000_);[Red]\(0.0000\)">
                <c:v>1.6068710411481498E-2</c:v>
              </c:pt>
              <c:pt idx="27" formatCode="0.0000_);[Red]\(0.0000\)">
                <c:v>2.9780423387795227E-2</c:v>
              </c:pt>
              <c:pt idx="28" formatCode="0.0000_);[Red]\(0.0000\)">
                <c:v>1.5299950536941801E-2</c:v>
              </c:pt>
              <c:pt idx="29" formatCode="0.0000_);[Red]\(0.0000\)">
                <c:v>1.3644045783821107E-2</c:v>
              </c:pt>
              <c:pt idx="30" formatCode="0.0000_);[Red]\(0.0000\)">
                <c:v>7.0173757048370968E-3</c:v>
              </c:pt>
              <c:pt idx="31" formatCode="0.0000_);[Red]\(0.0000\)">
                <c:v>4.2369808943474533E-3</c:v>
              </c:pt>
              <c:pt idx="32" formatCode="0.0000_);[Red]\(0.0000\)">
                <c:v>3.0467278948966732E-3</c:v>
              </c:pt>
              <c:pt idx="33" formatCode="0.0000_);[Red]\(0.0000\)">
                <c:v>2.467215669726856E-3</c:v>
              </c:pt>
              <c:pt idx="34" formatCode="0.0000_);[Red]\(0.0000\)">
                <c:v>2.1962813910847783E-3</c:v>
              </c:pt>
              <c:pt idx="35" formatCode="0.0000_);[Red]\(0.0000\)">
                <c:v>2.7551252624140768E-3</c:v>
              </c:pt>
              <c:pt idx="36" formatCode="0.0000_);[Red]\(0.0000\)">
                <c:v>1.7695121764074865E-3</c:v>
              </c:pt>
              <c:pt idx="37" formatCode="0.0000_);[Red]\(0.0000\)">
                <c:v>1.2761161715049004E-3</c:v>
              </c:pt>
              <c:pt idx="38" formatCode="0.0000_);[Red]\(0.0000\)">
                <c:v>1.033303845000275E-3</c:v>
              </c:pt>
              <c:pt idx="39" formatCode="0.0000_);[Red]\(0.0000\)">
                <c:v>9.400000000000081E-4</c:v>
              </c:pt>
              <c:pt idx="40" formatCode="0.0000_);[Red]\(0.0000\)">
                <c:v>8.4000000000000177E-4</c:v>
              </c:pt>
              <c:pt idx="41" formatCode="0.0000_);[Red]\(0.0000\)">
                <c:v>7.3999999999999197E-4</c:v>
              </c:pt>
              <c:pt idx="42" formatCode="0.0000_);[Red]\(0.0000\)">
                <c:v>7.09999999999992E-4</c:v>
              </c:pt>
              <c:pt idx="43" formatCode="0.0000_);[Red]\(0.0000\)">
                <c:v>6.9000000000000008E-4</c:v>
              </c:pt>
              <c:pt idx="44" formatCode="0.0000_);[Red]\(0.0000\)">
                <c:v>6.5000000000000615E-4</c:v>
              </c:pt>
              <c:pt idx="45" formatCode="0.0000_);[Red]\(0.0000\)">
                <c:v>6.1000000000000062E-4</c:v>
              </c:pt>
              <c:pt idx="46" formatCode="0.0000_);[Red]\(0.0000\)">
                <c:v>5.7000000000000182E-4</c:v>
              </c:pt>
              <c:pt idx="47" formatCode="0.0000_);[Red]\(0.0000\)">
                <c:v>5.9999999999999941E-4</c:v>
              </c:pt>
              <c:pt idx="48" formatCode="0.0000_);[Red]\(0.0000\)">
                <c:v>6.1000000000000117E-4</c:v>
              </c:pt>
              <c:pt idx="49" formatCode="0.0000_);[Red]\(0.0000\)">
                <c:v>6.2000000000000282E-4</c:v>
              </c:pt>
              <c:pt idx="50" formatCode="0.0000_);[Red]\(0.0000\)">
                <c:v>6.2000000000000249E-4</c:v>
              </c:pt>
              <c:pt idx="51" formatCode="0.0000_);[Red]\(0.0000\)">
                <c:v>6.3000000000000491E-4</c:v>
              </c:pt>
              <c:pt idx="52" formatCode="0.0000_);[Red]\(0.0000\)">
                <c:v>6.4000000000000049E-4</c:v>
              </c:pt>
              <c:pt idx="53" formatCode="0.0000_);[Red]\(0.0000\)">
                <c:v>6.5000000000000116E-4</c:v>
              </c:pt>
              <c:pt idx="54" formatCode="0.0000_);[Red]\(0.0000\)">
                <c:v>6.4000000000000124E-4</c:v>
              </c:pt>
              <c:pt idx="55" formatCode="0.0000_);[Red]\(0.0000\)">
                <c:v>5.9999999999999897E-4</c:v>
              </c:pt>
              <c:pt idx="56" formatCode="0.0000_);[Red]\(0.0000\)">
                <c:v>3.6000000000000284E-4</c:v>
              </c:pt>
              <c:pt idx="57" formatCode="0.0000_);[Red]\(0.0000\)">
                <c:v>8.0000000000000874E-5</c:v>
              </c:pt>
              <c:pt idx="58" formatCode="0.0000_);[Red]\(0.0000\)">
                <c:v>9.9999999999986879E-6</c:v>
              </c:pt>
              <c:pt idx="59" formatCode="0.0000_);[Red]\(0.0000\)">
                <c:v>9.999999999999906E-6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09-4E33-8466-D92EC870F25D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871391076115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AE09-4E33-8466-D92EC870F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4.2726925070940232E-2</c:v>
              </c:pt>
              <c:pt idx="5" formatCode="0.0000_);[Red]\(0.0000\)">
                <c:v>4.1134367841308743E-2</c:v>
              </c:pt>
              <c:pt idx="6" formatCode="0.0000_);[Red]\(0.0000\)">
                <c:v>3.8450601308645589E-2</c:v>
              </c:pt>
              <c:pt idx="7" formatCode="0.0000_);[Red]\(0.0000\)">
                <c:v>3.6138815103255624E-2</c:v>
              </c:pt>
              <c:pt idx="8" formatCode="0.0000_);[Red]\(0.0000\)">
                <c:v>2.9280119963722484E-2</c:v>
              </c:pt>
              <c:pt idx="9" formatCode="0.0000_);[Red]\(0.0000\)">
                <c:v>2.5700666301824299E-2</c:v>
              </c:pt>
              <c:pt idx="10" formatCode="0.0000_);[Red]\(0.0000\)">
                <c:v>2.2460476837880355E-2</c:v>
              </c:pt>
              <c:pt idx="11" formatCode="0.0000_);[Red]\(0.0000\)">
                <c:v>2.0359007773804418E-2</c:v>
              </c:pt>
              <c:pt idx="12" formatCode="0.0000_);[Red]\(0.0000\)">
                <c:v>1.8331204967020193E-2</c:v>
              </c:pt>
              <c:pt idx="13" formatCode="0.0000_);[Red]\(0.0000\)">
                <c:v>1.6607036720909473E-2</c:v>
              </c:pt>
              <c:pt idx="14" formatCode="0.0000_);[Red]\(0.0000\)">
                <c:v>1.5167692007598243E-2</c:v>
              </c:pt>
              <c:pt idx="15" formatCode="0.0000_);[Red]\(0.0000\)">
                <c:v>1.402427711078765E-2</c:v>
              </c:pt>
              <c:pt idx="16" formatCode="0.0000_);[Red]\(0.0000\)">
                <c:v>1.2432490290131876E-2</c:v>
              </c:pt>
              <c:pt idx="17" formatCode="0.0000_);[Red]\(0.0000\)">
                <c:v>1.1391565172976246E-2</c:v>
              </c:pt>
              <c:pt idx="18" formatCode="0.0000_);[Red]\(0.0000\)">
                <c:v>9.9500570505112271E-3</c:v>
              </c:pt>
              <c:pt idx="19" formatCode="0.0000_);[Red]\(0.0000\)">
                <c:v>8.8103671551723432E-3</c:v>
              </c:pt>
              <c:pt idx="20" formatCode="0.0000_);[Red]\(0.0000\)">
                <c:v>7.8650567638968803E-3</c:v>
              </c:pt>
              <c:pt idx="21" formatCode="0.0000_);[Red]\(0.0000\)">
                <c:v>7.1354641431558043E-3</c:v>
              </c:pt>
              <c:pt idx="22" formatCode="0.0000_);[Red]\(0.0000\)">
                <c:v>6.6263603578006263E-3</c:v>
              </c:pt>
              <c:pt idx="23" formatCode="0.0000_);[Red]\(0.0000\)">
                <c:v>6.8595570566889648E-3</c:v>
              </c:pt>
              <c:pt idx="24" formatCode="0.0000_);[Red]\(0.0000\)">
                <c:v>5.8499954280897166E-3</c:v>
              </c:pt>
              <c:pt idx="25" formatCode="0.0000_);[Red]\(0.0000\)">
                <c:v>7.1864758760155703E-3</c:v>
              </c:pt>
              <c:pt idx="26" formatCode="0.0000_);[Red]\(0.0000\)">
                <c:v>1.2168262517861699E-2</c:v>
              </c:pt>
              <c:pt idx="27" formatCode="0.0000_);[Red]\(0.0000\)">
                <c:v>2.0606405626755607E-2</c:v>
              </c:pt>
              <c:pt idx="28" formatCode="0.0000_);[Red]\(0.0000\)">
                <c:v>1.1601365118334072E-2</c:v>
              </c:pt>
              <c:pt idx="29" formatCode="0.0000_);[Red]\(0.0000\)">
                <c:v>1.0952616414250922E-2</c:v>
              </c:pt>
              <c:pt idx="30" formatCode="0.0000_);[Red]\(0.0000\)">
                <c:v>5.5496377530083055E-3</c:v>
              </c:pt>
              <c:pt idx="31" formatCode="0.0000_);[Red]\(0.0000\)">
                <c:v>3.0518604527155282E-3</c:v>
              </c:pt>
              <c:pt idx="32" formatCode="0.0000_);[Red]\(0.0000\)">
                <c:v>2.0049758300769759E-3</c:v>
              </c:pt>
              <c:pt idx="33" formatCode="0.0000_);[Red]\(0.0000\)">
                <c:v>1.7217661077783429E-3</c:v>
              </c:pt>
              <c:pt idx="34" formatCode="0.0000_);[Red]\(0.0000\)">
                <c:v>1.6637071313405985E-3</c:v>
              </c:pt>
              <c:pt idx="35" formatCode="0.0000_);[Red]\(0.0000\)">
                <c:v>2.2054743953111642E-3</c:v>
              </c:pt>
              <c:pt idx="36" formatCode="0.0000_);[Red]\(0.0000\)">
                <c:v>1.5754567802924637E-3</c:v>
              </c:pt>
              <c:pt idx="37" formatCode="0.0000_);[Red]\(0.0000\)">
                <c:v>1.2760762493208174E-3</c:v>
              </c:pt>
              <c:pt idx="38" formatCode="0.0000_);[Red]\(0.0000\)">
                <c:v>1.1748388654855338E-3</c:v>
              </c:pt>
              <c:pt idx="39" formatCode="0.0000_);[Red]\(0.0000\)">
                <c:v>1.1599999999999642E-3</c:v>
              </c:pt>
              <c:pt idx="40" formatCode="0.0000_);[Red]\(0.0000\)">
                <c:v>1.1599999999999638E-3</c:v>
              </c:pt>
              <c:pt idx="41" formatCode="0.0000_);[Red]\(0.0000\)">
                <c:v>1.1700000000000185E-3</c:v>
              </c:pt>
              <c:pt idx="42" formatCode="0.0000_);[Red]\(0.0000\)">
                <c:v>1.1699999999999738E-3</c:v>
              </c:pt>
              <c:pt idx="43" formatCode="0.0000_);[Red]\(0.0000\)">
                <c:v>1.1699999999999846E-3</c:v>
              </c:pt>
              <c:pt idx="44" formatCode="0.0000_);[Red]\(0.0000\)">
                <c:v>1.1600000000000197E-3</c:v>
              </c:pt>
              <c:pt idx="45" formatCode="0.0000_);[Red]\(0.0000\)">
                <c:v>1.1599999999999972E-3</c:v>
              </c:pt>
              <c:pt idx="46" formatCode="0.0000_);[Red]\(0.0000\)">
                <c:v>1.1499999999999933E-3</c:v>
              </c:pt>
              <c:pt idx="47" formatCode="0.0000_);[Red]\(0.0000\)">
                <c:v>1.1199999999999969E-3</c:v>
              </c:pt>
              <c:pt idx="48" formatCode="0.0000_);[Red]\(0.0000\)">
                <c:v>1.1100000000000105E-3</c:v>
              </c:pt>
              <c:pt idx="49" formatCode="0.0000_);[Red]\(0.0000\)">
                <c:v>1.09E-3</c:v>
              </c:pt>
              <c:pt idx="50" formatCode="0.0000_);[Red]\(0.0000\)">
                <c:v>1.0800000000000002E-3</c:v>
              </c:pt>
              <c:pt idx="51" formatCode="0.0000_);[Red]\(0.0000\)">
                <c:v>1.049999999999993E-3</c:v>
              </c:pt>
              <c:pt idx="52" formatCode="0.0000_);[Red]\(0.0000\)">
                <c:v>1.0200000000000025E-3</c:v>
              </c:pt>
              <c:pt idx="53" formatCode="0.0000_);[Red]\(0.0000\)">
                <c:v>1.000000000000005E-3</c:v>
              </c:pt>
              <c:pt idx="54" formatCode="0.0000_);[Red]\(0.0000\)">
                <c:v>9.8000000000000084E-4</c:v>
              </c:pt>
              <c:pt idx="55" formatCode="0.0000_);[Red]\(0.0000\)">
                <c:v>9.5000000000000325E-4</c:v>
              </c:pt>
              <c:pt idx="56" formatCode="0.0000_);[Red]\(0.0000\)">
                <c:v>9.4000000002622661E-4</c:v>
              </c:pt>
              <c:pt idx="57" formatCode="0.0000_);[Red]\(0.0000\)">
                <c:v>9.0999999999999794E-4</c:v>
              </c:pt>
              <c:pt idx="58" formatCode="0.0000_);[Red]\(0.0000\)">
                <c:v>8.6999999999999935E-4</c:v>
              </c:pt>
              <c:pt idx="59" formatCode="0.0000_);[Red]\(0.0000\)">
                <c:v>8.3000000000000033E-4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E09-4E33-8466-D92EC870F25D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09-4E33-8466-D92EC870F25D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9-4E33-8466-D92EC870F25D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09-4E33-8466-D92EC870F25D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09-4E33-8466-D92EC870F25D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09-4E33-8466-D92EC870F25D}"/>
              </c:ext>
            </c:extLst>
          </c:dPt>
          <c:dLbls>
            <c:dLbl>
              <c:idx val="10"/>
              <c:layout>
                <c:manualLayout>
                  <c:x val="-9.2641294838145233E-2"/>
                  <c:y val="-4.052306565237996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E09-4E33-8466-D92EC870F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</c:v>
              </c:pt>
              <c:pt idx="5" formatCode="0.0000_);[Red]\(0.0000\)">
                <c:v>0</c:v>
              </c:pt>
              <c:pt idx="6" formatCode="0.0000_);[Red]\(0.0000\)">
                <c:v>2.1000000000000012E-4</c:v>
              </c:pt>
              <c:pt idx="7" formatCode="0.0000_);[Red]\(0.0000\)">
                <c:v>2.1000000000000012E-4</c:v>
              </c:pt>
              <c:pt idx="8" formatCode="0.0000_);[Red]\(0.0000\)">
                <c:v>2.1000000000000012E-4</c:v>
              </c:pt>
              <c:pt idx="9" formatCode="0.0000_);[Red]\(0.0000\)">
                <c:v>2.0500000000000015E-3</c:v>
              </c:pt>
              <c:pt idx="10" formatCode="0.0000_);[Red]\(0.0000\)">
                <c:v>2.0500000000000015E-3</c:v>
              </c:pt>
              <c:pt idx="11" formatCode="0.0000_);[Red]\(0.0000\)">
                <c:v>2.0500000000000015E-3</c:v>
              </c:pt>
              <c:pt idx="12" formatCode="0.0000_);[Red]\(0.0000\)">
                <c:v>3.4200000000000012E-3</c:v>
              </c:pt>
              <c:pt idx="13" formatCode="0.0000_);[Red]\(0.0000\)">
                <c:v>3.4200000000000012E-3</c:v>
              </c:pt>
              <c:pt idx="14" formatCode="0.0000_);[Red]\(0.0000\)">
                <c:v>3.4200000000000012E-3</c:v>
              </c:pt>
              <c:pt idx="15" formatCode="0.0000_);[Red]\(0.0000\)">
                <c:v>3.0699999999999998E-3</c:v>
              </c:pt>
              <c:pt idx="16" formatCode="0.0000_);[Red]\(0.0000\)">
                <c:v>3.0699999999999998E-3</c:v>
              </c:pt>
              <c:pt idx="17" formatCode="0.0000_);[Red]\(0.0000\)">
                <c:v>3.0699999999999998E-3</c:v>
              </c:pt>
              <c:pt idx="18" formatCode="0.0000_);[Red]\(0.0000\)">
                <c:v>3.3899999999999998E-3</c:v>
              </c:pt>
              <c:pt idx="19" formatCode="0.0000_);[Red]\(0.0000\)">
                <c:v>3.3899999999999998E-3</c:v>
              </c:pt>
              <c:pt idx="20" formatCode="0.0000_);[Red]\(0.0000\)">
                <c:v>3.3899999999999998E-3</c:v>
              </c:pt>
              <c:pt idx="21" formatCode="0.0000_);[Red]\(0.0000\)">
                <c:v>5.4199999999999995E-3</c:v>
              </c:pt>
              <c:pt idx="22" formatCode="0.0000_);[Red]\(0.0000\)">
                <c:v>5.4199999999999995E-3</c:v>
              </c:pt>
              <c:pt idx="23" formatCode="0.0000_);[Red]\(0.0000\)">
                <c:v>5.4199999999999995E-3</c:v>
              </c:pt>
              <c:pt idx="24" formatCode="0.0000_);[Red]\(0.0000\)">
                <c:v>3.1700000000000001E-3</c:v>
              </c:pt>
              <c:pt idx="25" formatCode="0.0000_);[Red]\(0.0000\)">
                <c:v>3.1700000000000001E-3</c:v>
              </c:pt>
              <c:pt idx="26" formatCode="0.0000_);[Red]\(0.0000\)">
                <c:v>3.1700000000000001E-3</c:v>
              </c:pt>
              <c:pt idx="27" formatCode="0.0000_);[Red]\(0.0000\)">
                <c:v>3.1700000000000001E-3</c:v>
              </c:pt>
              <c:pt idx="28" formatCode="0.0000_);[Red]\(0.0000\)">
                <c:v>3.1700000000000001E-3</c:v>
              </c:pt>
              <c:pt idx="29" formatCode="0.0000_);[Red]\(0.0000\)">
                <c:v>3.1700000000000001E-3</c:v>
              </c:pt>
              <c:pt idx="30" formatCode="0.0000_);[Red]\(0.0000\)">
                <c:v>3.1700000000000001E-3</c:v>
              </c:pt>
              <c:pt idx="31" formatCode="0.0000_);[Red]\(0.0000\)">
                <c:v>3.1700000000000001E-3</c:v>
              </c:pt>
              <c:pt idx="32" formatCode="0.0000_);[Red]\(0.0000\)">
                <c:v>3.1700000000000001E-3</c:v>
              </c:pt>
              <c:pt idx="33" formatCode="0.0000_);[Red]\(0.0000\)">
                <c:v>3.1700000000000001E-3</c:v>
              </c:pt>
              <c:pt idx="34" formatCode="0.0000_);[Red]\(0.0000\)">
                <c:v>3.1700000000000001E-3</c:v>
              </c:pt>
              <c:pt idx="35" formatCode="0.0000_);[Red]\(0.0000\)">
                <c:v>3.1700000000000001E-3</c:v>
              </c:pt>
              <c:pt idx="36" formatCode="0.0000_);[Red]\(0.0000\)">
                <c:v>3.13E-3</c:v>
              </c:pt>
              <c:pt idx="37" formatCode="0.0000_);[Red]\(0.0000\)">
                <c:v>3.13E-3</c:v>
              </c:pt>
              <c:pt idx="38" formatCode="0.0000_);[Red]\(0.0000\)">
                <c:v>3.13E-3</c:v>
              </c:pt>
              <c:pt idx="39" formatCode="0.0000_);[Red]\(0.0000\)">
                <c:v>3.13E-3</c:v>
              </c:pt>
              <c:pt idx="40" formatCode="0.0000_);[Red]\(0.0000\)">
                <c:v>3.13E-3</c:v>
              </c:pt>
              <c:pt idx="41" formatCode="0.0000_);[Red]\(0.0000\)">
                <c:v>3.13E-3</c:v>
              </c:pt>
              <c:pt idx="42" formatCode="0.0000_);[Red]\(0.0000\)">
                <c:v>3.13E-3</c:v>
              </c:pt>
              <c:pt idx="43" formatCode="0.0000_);[Red]\(0.0000\)">
                <c:v>3.13E-3</c:v>
              </c:pt>
              <c:pt idx="44" formatCode="0.0000_);[Red]\(0.0000\)">
                <c:v>3.13E-3</c:v>
              </c:pt>
              <c:pt idx="45" formatCode="0.0000_);[Red]\(0.0000\)">
                <c:v>3.13E-3</c:v>
              </c:pt>
              <c:pt idx="46" formatCode="0.0000_);[Red]\(0.0000\)">
                <c:v>3.13E-3</c:v>
              </c:pt>
              <c:pt idx="47" formatCode="0.0000_);[Red]\(0.0000\)">
                <c:v>3.13E-3</c:v>
              </c:pt>
              <c:pt idx="48" formatCode="0.0000_);[Red]\(0.0000\)">
                <c:v>3.6499999999999996E-3</c:v>
              </c:pt>
              <c:pt idx="49" formatCode="0.0000_);[Red]\(0.0000\)">
                <c:v>3.6499999999999996E-3</c:v>
              </c:pt>
              <c:pt idx="50" formatCode="0.0000_);[Red]\(0.0000\)">
                <c:v>3.6499999999999996E-3</c:v>
              </c:pt>
              <c:pt idx="51" formatCode="0.0000_);[Red]\(0.0000\)">
                <c:v>3.6499999999999996E-3</c:v>
              </c:pt>
              <c:pt idx="52" formatCode="0.0000_);[Red]\(0.0000\)">
                <c:v>3.6499999999999996E-3</c:v>
              </c:pt>
              <c:pt idx="53" formatCode="0.0000_);[Red]\(0.0000\)">
                <c:v>3.6499999999999996E-3</c:v>
              </c:pt>
              <c:pt idx="54" formatCode="0.0000_);[Red]\(0.0000\)">
                <c:v>3.6499999999999996E-3</c:v>
              </c:pt>
              <c:pt idx="55" formatCode="0.0000_);[Red]\(0.0000\)">
                <c:v>3.6499999999999996E-3</c:v>
              </c:pt>
              <c:pt idx="56" formatCode="0.0000_);[Red]\(0.0000\)">
                <c:v>3.6499999999999996E-3</c:v>
              </c:pt>
              <c:pt idx="57" formatCode="0.0000_);[Red]\(0.0000\)">
                <c:v>3.6499999999999996E-3</c:v>
              </c:pt>
              <c:pt idx="58" formatCode="0.0000_);[Red]\(0.0000\)">
                <c:v>3.6499999999999996E-3</c:v>
              </c:pt>
              <c:pt idx="59" formatCode="0.0000_);[Red]\(0.0000\)">
                <c:v>3.6499999999999996E-3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AE09-4E33-8466-D92EC870F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49984"/>
        <c:axId val="408650376"/>
      </c:lineChart>
      <c:catAx>
        <c:axId val="408649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50376"/>
        <c:crosses val="autoZero"/>
        <c:auto val="1"/>
        <c:lblAlgn val="ctr"/>
        <c:lblOffset val="100"/>
        <c:tickLblSkip val="6"/>
        <c:noMultiLvlLbl val="0"/>
      </c:catAx>
      <c:valAx>
        <c:axId val="408650376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4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all ages)</a:t>
            </a:r>
          </a:p>
        </c:rich>
      </c:tx>
      <c:layout>
        <c:manualLayout>
          <c:xMode val="edge"/>
          <c:yMode val="edge"/>
          <c:x val="0.31663468295971203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5069466316710428E-2"/>
                  <c:y val="-7.530500138132456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4E40-4AF1-8511-FFDA3F02F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0.10648226600297678</c:v>
              </c:pt>
              <c:pt idx="5" formatCode="0.0000_);[Red]\(0.0000\)">
                <c:v>0.10670440676819132</c:v>
              </c:pt>
              <c:pt idx="6" formatCode="0.0000_);[Red]\(0.0000\)">
                <c:v>0.10524928251066218</c:v>
              </c:pt>
              <c:pt idx="7" formatCode="0.0000_);[Red]\(0.0000\)">
                <c:v>0.10354255374602739</c:v>
              </c:pt>
              <c:pt idx="8" formatCode="0.0000_);[Red]\(0.0000\)">
                <c:v>0.10305487197007836</c:v>
              </c:pt>
              <c:pt idx="9" formatCode="0.0000_);[Red]\(0.0000\)">
                <c:v>9.8201222325212875E-2</c:v>
              </c:pt>
              <c:pt idx="10" formatCode="0.0000_);[Red]\(0.0000\)">
                <c:v>9.3382712583974126E-2</c:v>
              </c:pt>
              <c:pt idx="11" formatCode="0.0000_);[Red]\(0.0000\)">
                <c:v>9.0053991042333914E-2</c:v>
              </c:pt>
              <c:pt idx="12" formatCode="0.0000_);[Red]\(0.0000\)">
                <c:v>8.3779046971168725E-2</c:v>
              </c:pt>
              <c:pt idx="13" formatCode="0.0000_);[Red]\(0.0000\)">
                <c:v>7.9052867084119086E-2</c:v>
              </c:pt>
              <c:pt idx="14" formatCode="0.0000_);[Red]\(0.0000\)">
                <c:v>7.4937056609385794E-2</c:v>
              </c:pt>
              <c:pt idx="15" formatCode="0.0000_);[Red]\(0.0000\)">
                <c:v>6.966534937039294E-2</c:v>
              </c:pt>
              <c:pt idx="16" formatCode="0.0000_);[Red]\(0.0000\)">
                <c:v>6.5936998261370325E-2</c:v>
              </c:pt>
              <c:pt idx="17" formatCode="0.0000_);[Red]\(0.0000\)">
                <c:v>6.2731169507518711E-2</c:v>
              </c:pt>
              <c:pt idx="18" formatCode="0.0000_);[Red]\(0.0000\)">
                <c:v>5.6148839039046793E-2</c:v>
              </c:pt>
              <c:pt idx="19" formatCode="0.0000_);[Red]\(0.0000\)">
                <c:v>5.1233232908533072E-2</c:v>
              </c:pt>
              <c:pt idx="20" formatCode="0.0000_);[Red]\(0.0000\)">
                <c:v>4.9244005342257341E-2</c:v>
              </c:pt>
              <c:pt idx="21" formatCode="0.0000_);[Red]\(0.0000\)">
                <c:v>4.5468335006223638E-2</c:v>
              </c:pt>
              <c:pt idx="22" formatCode="0.0000_);[Red]\(0.0000\)">
                <c:v>4.7882479154569252E-2</c:v>
              </c:pt>
              <c:pt idx="23" formatCode="0.0000_);[Red]\(0.0000\)">
                <c:v>7.5465545368864309E-2</c:v>
              </c:pt>
              <c:pt idx="24" formatCode="0.0000_);[Red]\(0.0000\)">
                <c:v>4.4767113491003853E-2</c:v>
              </c:pt>
              <c:pt idx="25" formatCode="0.0000_);[Red]\(0.0000\)">
                <c:v>4.8092205447222182E-2</c:v>
              </c:pt>
              <c:pt idx="26" formatCode="0.0000_);[Red]\(0.0000\)">
                <c:v>6.8892210831734746E-2</c:v>
              </c:pt>
              <c:pt idx="27" formatCode="0.0000_);[Red]\(0.0000\)">
                <c:v>8.3277136371456936E-2</c:v>
              </c:pt>
              <c:pt idx="28" formatCode="0.0000_);[Red]\(0.0000\)">
                <c:v>4.5114900386584826E-2</c:v>
              </c:pt>
              <c:pt idx="29" formatCode="0.0000_);[Red]\(0.0000\)">
                <c:v>4.1397266512877624E-2</c:v>
              </c:pt>
              <c:pt idx="30" formatCode="0.0000_);[Red]\(0.0000\)">
                <c:v>2.7753127082512444E-2</c:v>
              </c:pt>
              <c:pt idx="31" formatCode="0.0000_);[Red]\(0.0000\)">
                <c:v>2.2602531359215267E-2</c:v>
              </c:pt>
              <c:pt idx="32" formatCode="0.0000_);[Red]\(0.0000\)">
                <c:v>1.9834081866199813E-2</c:v>
              </c:pt>
              <c:pt idx="33" formatCode="0.0000_);[Red]\(0.0000\)">
                <c:v>1.8437925731651914E-2</c:v>
              </c:pt>
              <c:pt idx="34" formatCode="0.0000_);[Red]\(0.0000\)">
                <c:v>1.8312203202051562E-2</c:v>
              </c:pt>
              <c:pt idx="35" formatCode="0.0000_);[Red]\(0.0000\)">
                <c:v>1.8764621940102619E-2</c:v>
              </c:pt>
              <c:pt idx="36" formatCode="0.0000_);[Red]\(0.0000\)">
                <c:v>1.5739735512787369E-2</c:v>
              </c:pt>
              <c:pt idx="37" formatCode="0.0000_);[Red]\(0.0000\)">
                <c:v>1.3900661701356997E-2</c:v>
              </c:pt>
              <c:pt idx="38" formatCode="0.0000_);[Red]\(0.0000\)">
                <c:v>1.2592693815083458E-2</c:v>
              </c:pt>
              <c:pt idx="39" formatCode="0.0000_);[Red]\(0.0000\)">
                <c:v>1.1649731476797737E-2</c:v>
              </c:pt>
              <c:pt idx="40" formatCode="0.0000_);[Red]\(0.0000\)">
                <c:v>1.0902076040021101E-2</c:v>
              </c:pt>
              <c:pt idx="41" formatCode="0.0000_);[Red]\(0.0000\)">
                <c:v>1.018990422577017E-2</c:v>
              </c:pt>
              <c:pt idx="42" formatCode="0.0000_);[Red]\(0.0000\)">
                <c:v>9.5886246307906094E-3</c:v>
              </c:pt>
              <c:pt idx="43" formatCode="0.0000_);[Red]\(0.0000\)">
                <c:v>8.9308291768912459E-3</c:v>
              </c:pt>
              <c:pt idx="44" formatCode="0.0000_);[Red]\(0.0000\)">
                <c:v>8.2725868434679987E-3</c:v>
              </c:pt>
              <c:pt idx="45" formatCode="0.0000_);[Red]\(0.0000\)">
                <c:v>7.6728063932438844E-3</c:v>
              </c:pt>
              <c:pt idx="46" formatCode="0.0000_);[Red]\(0.0000\)">
                <c:v>7.1340864758874176E-3</c:v>
              </c:pt>
              <c:pt idx="47" formatCode="0.0000_);[Red]\(0.0000\)">
                <c:v>6.6245723724779179E-3</c:v>
              </c:pt>
              <c:pt idx="48" formatCode="0.0000_);[Red]\(0.0000\)">
                <c:v>6.1695044828176185E-3</c:v>
              </c:pt>
              <c:pt idx="49" formatCode="0.0000_);[Red]\(0.0000\)">
                <c:v>5.7685211941755424E-3</c:v>
              </c:pt>
              <c:pt idx="50" formatCode="0.0000_);[Red]\(0.0000\)">
                <c:v>5.3928675911516606E-3</c:v>
              </c:pt>
              <c:pt idx="51" formatCode="0.0000_);[Red]\(0.0000\)">
                <c:v>5.0546322857062892E-3</c:v>
              </c:pt>
              <c:pt idx="52" formatCode="0.0000_);[Red]\(0.0000\)">
                <c:v>4.7476995589872352E-3</c:v>
              </c:pt>
              <c:pt idx="53" formatCode="0.0000_);[Red]\(0.0000\)">
                <c:v>4.4718835509974042E-3</c:v>
              </c:pt>
              <c:pt idx="54" formatCode="0.0000_);[Red]\(0.0000\)">
                <c:v>4.2101435716977382E-3</c:v>
              </c:pt>
              <c:pt idx="55" formatCode="0.0000_);[Red]\(0.0000\)">
                <c:v>3.9847075116269575E-3</c:v>
              </c:pt>
              <c:pt idx="56" formatCode="0.0000_);[Red]\(0.0000\)">
                <c:v>3.757263641914576E-3</c:v>
              </c:pt>
              <c:pt idx="57" formatCode="0.0000_);[Red]\(0.0000\)">
                <c:v>3.5223550483603752E-3</c:v>
              </c:pt>
              <c:pt idx="58" formatCode="0.0000_);[Red]\(0.0000\)">
                <c:v>3.2734379982656148E-3</c:v>
              </c:pt>
              <c:pt idx="59" formatCode="0.0000_);[Red]\(0.0000\)">
                <c:v>3.0460551027357437E-3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40-4AF1-8511-FFDA3F02FA73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01331583552056"/>
                  <c:y val="-9.645622434683084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E40-4AF1-8511-FFDA3F02F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5.5782917252406666E-2</c:v>
              </c:pt>
              <c:pt idx="5" formatCode="0.0000_);[Red]\(0.0000\)">
                <c:v>5.4624009437463462E-2</c:v>
              </c:pt>
              <c:pt idx="6" formatCode="0.0000_);[Red]\(0.0000\)">
                <c:v>5.3393347118155174E-2</c:v>
              </c:pt>
              <c:pt idx="7" formatCode="0.0000_);[Red]\(0.0000\)">
                <c:v>5.1547197364426228E-2</c:v>
              </c:pt>
              <c:pt idx="8" formatCode="0.0000_);[Red]\(0.0000\)">
                <c:v>4.8872262246642248E-2</c:v>
              </c:pt>
              <c:pt idx="9" formatCode="0.0000_);[Red]\(0.0000\)">
                <c:v>4.6984536626721231E-2</c:v>
              </c:pt>
              <c:pt idx="10" formatCode="0.0000_);[Red]\(0.0000\)">
                <c:v>4.4939040886289708E-2</c:v>
              </c:pt>
              <c:pt idx="11" formatCode="0.0000_);[Red]\(0.0000\)">
                <c:v>4.3016427561127224E-2</c:v>
              </c:pt>
              <c:pt idx="12" formatCode="0.0000_);[Red]\(0.0000\)">
                <c:v>4.1114081607595485E-2</c:v>
              </c:pt>
              <c:pt idx="13" formatCode="0.0000_);[Red]\(0.0000\)">
                <c:v>3.9141493533231854E-2</c:v>
              </c:pt>
              <c:pt idx="14" formatCode="0.0000_);[Red]\(0.0000\)">
                <c:v>3.7915045015579983E-2</c:v>
              </c:pt>
              <c:pt idx="15" formatCode="0.0000_);[Red]\(0.0000\)">
                <c:v>3.6239698891444336E-2</c:v>
              </c:pt>
              <c:pt idx="16" formatCode="0.0000_);[Red]\(0.0000\)">
                <c:v>3.4588089297558244E-2</c:v>
              </c:pt>
              <c:pt idx="17" formatCode="0.0000_);[Red]\(0.0000\)">
                <c:v>3.3930486196405804E-2</c:v>
              </c:pt>
              <c:pt idx="18" formatCode="0.0000_);[Red]\(0.0000\)">
                <c:v>3.023269337853875E-2</c:v>
              </c:pt>
              <c:pt idx="19" formatCode="0.0000_);[Red]\(0.0000\)">
                <c:v>2.810761705057243E-2</c:v>
              </c:pt>
              <c:pt idx="20" formatCode="0.0000_);[Red]\(0.0000\)">
                <c:v>2.7406565952709794E-2</c:v>
              </c:pt>
              <c:pt idx="21" formatCode="0.0000_);[Red]\(0.0000\)">
                <c:v>2.5927815082658918E-2</c:v>
              </c:pt>
              <c:pt idx="22" formatCode="0.0000_);[Red]\(0.0000\)">
                <c:v>2.7898103396297547E-2</c:v>
              </c:pt>
              <c:pt idx="23" formatCode="0.0000_);[Red]\(0.0000\)">
                <c:v>3.3872614798977352E-2</c:v>
              </c:pt>
              <c:pt idx="24" formatCode="0.0000_);[Red]\(0.0000\)">
                <c:v>2.9078550762446927E-2</c:v>
              </c:pt>
              <c:pt idx="25" formatCode="0.0000_);[Red]\(0.0000\)">
                <c:v>3.1942325585478375E-2</c:v>
              </c:pt>
              <c:pt idx="26" formatCode="0.0000_);[Red]\(0.0000\)">
                <c:v>4.987681381411508E-2</c:v>
              </c:pt>
              <c:pt idx="27" formatCode="0.0000_);[Red]\(0.0000\)">
                <c:v>5.5469687875645067E-2</c:v>
              </c:pt>
              <c:pt idx="28" formatCode="0.0000_);[Red]\(0.0000\)">
                <c:v>3.7710480575328255E-2</c:v>
              </c:pt>
              <c:pt idx="29" formatCode="0.0000_);[Red]\(0.0000\)">
                <c:v>3.6668908876092941E-2</c:v>
              </c:pt>
              <c:pt idx="30" formatCode="0.0000_);[Red]\(0.0000\)">
                <c:v>2.2099552601946622E-2</c:v>
              </c:pt>
              <c:pt idx="31" formatCode="0.0000_);[Red]\(0.0000\)">
                <c:v>1.625651028147989E-2</c:v>
              </c:pt>
              <c:pt idx="32" formatCode="0.0000_);[Red]\(0.0000\)">
                <c:v>1.3436130395964705E-2</c:v>
              </c:pt>
              <c:pt idx="33" formatCode="0.0000_);[Red]\(0.0000\)">
                <c:v>1.2200327403088559E-2</c:v>
              </c:pt>
              <c:pt idx="34" formatCode="0.0000_);[Red]\(0.0000\)">
                <c:v>1.1573191528055717E-2</c:v>
              </c:pt>
              <c:pt idx="35" formatCode="0.0000_);[Red]\(0.0000\)">
                <c:v>1.1163724771479555E-2</c:v>
              </c:pt>
              <c:pt idx="36" formatCode="0.0000_);[Red]\(0.0000\)">
                <c:v>9.8326658747705711E-3</c:v>
              </c:pt>
              <c:pt idx="37" formatCode="0.0000_);[Red]\(0.0000\)">
                <c:v>8.9344898092279437E-3</c:v>
              </c:pt>
              <c:pt idx="38" formatCode="0.0000_);[Red]\(0.0000\)">
                <c:v>8.1531901058394234E-3</c:v>
              </c:pt>
              <c:pt idx="39" formatCode="0.0000_);[Red]\(0.0000\)">
                <c:v>7.4971399580413033E-3</c:v>
              </c:pt>
              <c:pt idx="40" formatCode="0.0000_);[Red]\(0.0000\)">
                <c:v>6.8999077910842314E-3</c:v>
              </c:pt>
              <c:pt idx="41" formatCode="0.0000_);[Red]\(0.0000\)">
                <c:v>6.3619311878832423E-3</c:v>
              </c:pt>
              <c:pt idx="42" formatCode="0.0000_);[Red]\(0.0000\)">
                <c:v>5.8911893244184476E-3</c:v>
              </c:pt>
              <c:pt idx="43" formatCode="0.0000_);[Red]\(0.0000\)">
                <c:v>5.4471914263931514E-3</c:v>
              </c:pt>
              <c:pt idx="44" formatCode="0.0000_);[Red]\(0.0000\)">
                <c:v>5.0444053643674347E-3</c:v>
              </c:pt>
              <c:pt idx="45" formatCode="0.0000_);[Red]\(0.0000\)">
                <c:v>4.7089777029722477E-3</c:v>
              </c:pt>
              <c:pt idx="46" formatCode="0.0000_);[Red]\(0.0000\)">
                <c:v>4.4430209252895253E-3</c:v>
              </c:pt>
              <c:pt idx="47" formatCode="0.0000_);[Red]\(0.0000\)">
                <c:v>4.1961779465385478E-3</c:v>
              </c:pt>
              <c:pt idx="48" formatCode="0.0000_);[Red]\(0.0000\)">
                <c:v>4.0181838410725751E-3</c:v>
              </c:pt>
              <c:pt idx="49" formatCode="0.0000_);[Red]\(0.0000\)">
                <c:v>3.8261571878171899E-3</c:v>
              </c:pt>
              <c:pt idx="50" formatCode="0.0000_);[Red]\(0.0000\)">
                <c:v>3.6581511318656266E-3</c:v>
              </c:pt>
              <c:pt idx="51" formatCode="0.0000_);[Red]\(0.0000\)">
                <c:v>3.5105852700149849E-3</c:v>
              </c:pt>
              <c:pt idx="52" formatCode="0.0000_);[Red]\(0.0000\)">
                <c:v>3.3595237582487942E-3</c:v>
              </c:pt>
              <c:pt idx="53" formatCode="0.0000_);[Red]\(0.0000\)">
                <c:v>3.2330613113695319E-3</c:v>
              </c:pt>
              <c:pt idx="54" formatCode="0.0000_);[Red]\(0.0000\)">
                <c:v>3.0990660840488852E-3</c:v>
              </c:pt>
              <c:pt idx="55" formatCode="0.0000_);[Red]\(0.0000\)">
                <c:v>2.9790883096550732E-3</c:v>
              </c:pt>
              <c:pt idx="56" formatCode="0.0000_);[Red]\(0.0000\)">
                <c:v>2.8608021222360377E-3</c:v>
              </c:pt>
              <c:pt idx="57" formatCode="0.0000_);[Red]\(0.0000\)">
                <c:v>2.7393067557392298E-3</c:v>
              </c:pt>
              <c:pt idx="58" formatCode="0.0000_);[Red]\(0.0000\)">
                <c:v>2.6213429980127653E-3</c:v>
              </c:pt>
              <c:pt idx="59" formatCode="0.0000_);[Red]\(0.0000\)">
                <c:v>2.5086698943546709E-3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E40-4AF1-8511-FFDA3F02FA73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40-4AF1-8511-FFDA3F02FA73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40-4AF1-8511-FFDA3F02FA73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40-4AF1-8511-FFDA3F02FA73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E40-4AF1-8511-FFDA3F02FA73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E40-4AF1-8511-FFDA3F02FA73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1.364982930776053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4E40-4AF1-8511-FFDA3F02F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1.6121406086071502E-2</c:v>
              </c:pt>
              <c:pt idx="5" formatCode="0.0000_);[Red]\(0.0000\)">
                <c:v>1.5903550629192072E-2</c:v>
              </c:pt>
              <c:pt idx="6" formatCode="0.0000_);[Red]\(0.0000\)">
                <c:v>1.3429270395922663E-2</c:v>
              </c:pt>
              <c:pt idx="7" formatCode="0.0000_);[Red]\(0.0000\)">
                <c:v>1.315922683853602E-2</c:v>
              </c:pt>
              <c:pt idx="8" formatCode="0.0000_);[Red]\(0.0000\)">
                <c:v>1.298097045161266E-2</c:v>
              </c:pt>
              <c:pt idx="9" formatCode="0.0000_);[Red]\(0.0000\)">
                <c:v>1.1236438672675712E-2</c:v>
              </c:pt>
              <c:pt idx="10" formatCode="0.0000_);[Red]\(0.0000\)">
                <c:v>1.1192524598045865E-2</c:v>
              </c:pt>
              <c:pt idx="11" formatCode="0.0000_);[Red]\(0.0000\)">
                <c:v>1.1161069761805469E-2</c:v>
              </c:pt>
              <c:pt idx="12" formatCode="0.0000_);[Red]\(0.0000\)">
                <c:v>9.8167859574292051E-3</c:v>
              </c:pt>
              <c:pt idx="13" formatCode="0.0000_);[Red]\(0.0000\)">
                <c:v>9.7938421201567843E-3</c:v>
              </c:pt>
              <c:pt idx="14" formatCode="0.0000_);[Red]\(0.0000\)">
                <c:v>9.7708902316730704E-3</c:v>
              </c:pt>
              <c:pt idx="15" formatCode="0.0000_);[Red]\(0.0000\)">
                <c:v>8.4587106074006987E-3</c:v>
              </c:pt>
              <c:pt idx="16" formatCode="0.0000_);[Red]\(0.0000\)">
                <c:v>8.4466882347064339E-3</c:v>
              </c:pt>
              <c:pt idx="17" formatCode="0.0000_);[Red]\(0.0000\)">
                <c:v>8.4320519549474365E-3</c:v>
              </c:pt>
              <c:pt idx="18" formatCode="0.0000_);[Red]\(0.0000\)">
                <c:v>7.1994882065879026E-3</c:v>
              </c:pt>
              <c:pt idx="19" formatCode="0.0000_);[Red]\(0.0000\)">
                <c:v>7.1820780990618557E-3</c:v>
              </c:pt>
              <c:pt idx="20" formatCode="0.0000_);[Red]\(0.0000\)">
                <c:v>7.1719904235233289E-3</c:v>
              </c:pt>
              <c:pt idx="21" formatCode="0.0000_);[Red]\(0.0000\)">
                <c:v>5.8861225668253121E-3</c:v>
              </c:pt>
              <c:pt idx="22" formatCode="0.0000_);[Red]\(0.0000\)">
                <c:v>5.8745625391521915E-3</c:v>
              </c:pt>
              <c:pt idx="23" formatCode="0.0000_);[Red]\(0.0000\)">
                <c:v>5.8588850176101966E-3</c:v>
              </c:pt>
              <c:pt idx="24" formatCode="0.0000_);[Red]\(0.0000\)">
                <c:v>6.1421379834932866E-3</c:v>
              </c:pt>
              <c:pt idx="25" formatCode="0.0000_);[Red]\(0.0000\)">
                <c:v>6.1219881477456778E-3</c:v>
              </c:pt>
              <c:pt idx="26" formatCode="0.0000_);[Red]\(0.0000\)">
                <c:v>6.1097885979930298E-3</c:v>
              </c:pt>
              <c:pt idx="27" formatCode="0.0000_);[Red]\(0.0000\)">
                <c:v>6.0855042074245405E-3</c:v>
              </c:pt>
              <c:pt idx="28" formatCode="0.0000_);[Red]\(0.0000\)">
                <c:v>6.0352239584767434E-3</c:v>
              </c:pt>
              <c:pt idx="29" formatCode="0.0000_);[Red]\(0.0000\)">
                <c:v>6.0030481438111466E-3</c:v>
              </c:pt>
              <c:pt idx="30" formatCode="0.0000_);[Red]\(0.0000\)">
                <c:v>5.984843470944007E-3</c:v>
              </c:pt>
              <c:pt idx="31" formatCode="0.0000_);[Red]\(0.0000\)">
                <c:v>5.9748617297880769E-3</c:v>
              </c:pt>
              <c:pt idx="32" formatCode="0.0000_);[Red]\(0.0000\)">
                <c:v>5.9708593701530907E-3</c:v>
              </c:pt>
              <c:pt idx="33" formatCode="0.0000_);[Red]\(0.0000\)">
                <c:v>5.9662723052121775E-3</c:v>
              </c:pt>
              <c:pt idx="34" formatCode="0.0000_);[Red]\(0.0000\)">
                <c:v>5.962796861391396E-3</c:v>
              </c:pt>
              <c:pt idx="35" formatCode="0.0000_);[Red]\(0.0000\)">
                <c:v>5.9644685199791323E-3</c:v>
              </c:pt>
              <c:pt idx="36" formatCode="0.0000_);[Red]\(0.0000\)">
                <c:v>4.4266550922098784E-3</c:v>
              </c:pt>
              <c:pt idx="37" formatCode="0.0000_);[Red]\(0.0000\)">
                <c:v>4.4186246917662644E-3</c:v>
              </c:pt>
              <c:pt idx="38" formatCode="0.0000_);[Red]\(0.0000\)">
                <c:v>4.413118741323341E-3</c:v>
              </c:pt>
              <c:pt idx="39" formatCode="0.0000_);[Red]\(0.0000\)">
                <c:v>4.4065672794034597E-3</c:v>
              </c:pt>
              <c:pt idx="40" formatCode="0.0000_);[Red]\(0.0000\)">
                <c:v>4.4141439406065837E-3</c:v>
              </c:pt>
              <c:pt idx="41" formatCode="0.0000_);[Red]\(0.0000\)">
                <c:v>4.423206340250372E-3</c:v>
              </c:pt>
              <c:pt idx="42" formatCode="0.0000_);[Red]\(0.0000\)">
                <c:v>4.4265015052194021E-3</c:v>
              </c:pt>
              <c:pt idx="43" formatCode="0.0000_);[Red]\(0.0000\)">
                <c:v>4.4278507627697845E-3</c:v>
              </c:pt>
              <c:pt idx="44" formatCode="0.0000_);[Red]\(0.0000\)">
                <c:v>4.4260819059671252E-3</c:v>
              </c:pt>
              <c:pt idx="45" formatCode="0.0000_);[Red]\(0.0000\)">
                <c:v>4.4301157513246649E-3</c:v>
              </c:pt>
              <c:pt idx="46" formatCode="0.0000_);[Red]\(0.0000\)">
                <c:v>4.4360226948334126E-3</c:v>
              </c:pt>
              <c:pt idx="47" formatCode="0.0000_);[Red]\(0.0000\)">
                <c:v>4.4415000458726912E-3</c:v>
              </c:pt>
              <c:pt idx="48" formatCode="0.0000_);[Red]\(0.0000\)">
                <c:v>3.3930786499905574E-3</c:v>
              </c:pt>
              <c:pt idx="49" formatCode="0.0000_);[Red]\(0.0000\)">
                <c:v>3.3944439057301034E-3</c:v>
              </c:pt>
              <c:pt idx="50" formatCode="0.0000_);[Red]\(0.0000\)">
                <c:v>3.4000841117393459E-3</c:v>
              </c:pt>
              <c:pt idx="51" formatCode="0.0000_);[Red]\(0.0000\)">
                <c:v>3.4068731408658437E-3</c:v>
              </c:pt>
              <c:pt idx="52" formatCode="0.0000_);[Red]\(0.0000\)">
                <c:v>3.409791725603406E-3</c:v>
              </c:pt>
              <c:pt idx="53" formatCode="0.0000_);[Red]\(0.0000\)">
                <c:v>3.4198245134623335E-3</c:v>
              </c:pt>
              <c:pt idx="54" formatCode="0.0000_);[Red]\(0.0000\)">
                <c:v>3.4288607929197812E-3</c:v>
              </c:pt>
              <c:pt idx="55" formatCode="0.0000_);[Red]\(0.0000\)">
                <c:v>3.4344840532680222E-3</c:v>
              </c:pt>
              <c:pt idx="56" formatCode="0.0000_);[Red]\(0.0000\)">
                <c:v>3.4404690422391638E-3</c:v>
              </c:pt>
              <c:pt idx="57" formatCode="0.0000_);[Red]\(0.0000\)">
                <c:v>3.4438612552146878E-3</c:v>
              </c:pt>
              <c:pt idx="58" formatCode="0.0000_);[Red]\(0.0000\)">
                <c:v>3.4477971261392491E-3</c:v>
              </c:pt>
              <c:pt idx="59" formatCode="0.0000_);[Red]\(0.0000\)">
                <c:v>3.4535116136581267E-3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E40-4AF1-8511-FFDA3F02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1304"/>
        <c:axId val="387401696"/>
      </c:lineChart>
      <c:catAx>
        <c:axId val="387401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1696"/>
        <c:crosses val="autoZero"/>
        <c:auto val="1"/>
        <c:lblAlgn val="ctr"/>
        <c:lblOffset val="100"/>
        <c:tickLblSkip val="6"/>
        <c:noMultiLvlLbl val="0"/>
      </c:catAx>
      <c:valAx>
        <c:axId val="387401696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1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60-64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8402799650043764E-2"/>
                  <c:y val="-7.138919310916416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6200-4D9C-9673-AB86F64A2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8.0297167471544334E-2</c:v>
              </c:pt>
              <c:pt idx="5" formatCode="0.0000_);[Red]\(0.0000\)">
                <c:v>7.8378870079112622E-2</c:v>
              </c:pt>
              <c:pt idx="6" formatCode="0.0000_);[Red]\(0.0000\)">
                <c:v>7.6696366751453901E-2</c:v>
              </c:pt>
              <c:pt idx="7" formatCode="0.0000_);[Red]\(0.0000\)">
                <c:v>7.4448297942106598E-2</c:v>
              </c:pt>
              <c:pt idx="8" formatCode="0.0000_);[Red]\(0.0000\)">
                <c:v>7.0363491930328467E-2</c:v>
              </c:pt>
              <c:pt idx="9" formatCode="0.0000_);[Red]\(0.0000\)">
                <c:v>6.5054642335736004E-2</c:v>
              </c:pt>
              <c:pt idx="10" formatCode="0.0000_);[Red]\(0.0000\)">
                <c:v>5.928730464131194E-2</c:v>
              </c:pt>
              <c:pt idx="11" formatCode="0.0000_);[Red]\(0.0000\)">
                <c:v>5.3684671348154939E-2</c:v>
              </c:pt>
              <c:pt idx="12" formatCode="0.0000_);[Red]\(0.0000\)">
                <c:v>4.7220533784838849E-2</c:v>
              </c:pt>
              <c:pt idx="13" formatCode="0.0000_);[Red]\(0.0000\)">
                <c:v>4.2319990851616078E-2</c:v>
              </c:pt>
              <c:pt idx="14" formatCode="0.0000_);[Red]\(0.0000\)">
                <c:v>3.8046554844852018E-2</c:v>
              </c:pt>
              <c:pt idx="15" formatCode="0.0000_);[Red]\(0.0000\)">
                <c:v>3.4163368597835392E-2</c:v>
              </c:pt>
              <c:pt idx="16" formatCode="0.0000_);[Red]\(0.0000\)">
                <c:v>3.069697715041492E-2</c:v>
              </c:pt>
              <c:pt idx="17" formatCode="0.0000_);[Red]\(0.0000\)">
                <c:v>2.7921310937999821E-2</c:v>
              </c:pt>
              <c:pt idx="18" formatCode="0.0000_);[Red]\(0.0000\)">
                <c:v>2.437697359426064E-2</c:v>
              </c:pt>
              <c:pt idx="19" formatCode="0.0000_);[Red]\(0.0000\)">
                <c:v>2.150591254770726E-2</c:v>
              </c:pt>
              <c:pt idx="20" formatCode="0.0000_);[Red]\(0.0000\)">
                <c:v>1.9712096311018393E-2</c:v>
              </c:pt>
              <c:pt idx="21" formatCode="0.0000_);[Red]\(0.0000\)">
                <c:v>1.758376243724483E-2</c:v>
              </c:pt>
              <c:pt idx="22" formatCode="0.0000_);[Red]\(0.0000\)">
                <c:v>1.7577788707678947E-2</c:v>
              </c:pt>
              <c:pt idx="23" formatCode="0.0000_);[Red]\(0.0000\)">
                <c:v>2.5059779245120567E-2</c:v>
              </c:pt>
              <c:pt idx="24" formatCode="0.0000_);[Red]\(0.0000\)">
                <c:v>1.5357922453383461E-2</c:v>
              </c:pt>
              <c:pt idx="25" formatCode="0.0000_);[Red]\(0.0000\)">
                <c:v>1.4526493309262816E-2</c:v>
              </c:pt>
              <c:pt idx="26" formatCode="0.0000_);[Red]\(0.0000\)">
                <c:v>2.1257269151760804E-2</c:v>
              </c:pt>
              <c:pt idx="27" formatCode="0.0000_);[Red]\(0.0000\)">
                <c:v>2.8914141302157675E-2</c:v>
              </c:pt>
              <c:pt idx="28" formatCode="0.0000_);[Red]\(0.0000\)">
                <c:v>1.3917072544737017E-2</c:v>
              </c:pt>
              <c:pt idx="29" formatCode="0.0000_);[Red]\(0.0000\)">
                <c:v>1.1844575013032889E-2</c:v>
              </c:pt>
              <c:pt idx="30" formatCode="0.0000_);[Red]\(0.0000\)">
                <c:v>6.3951507846565685E-3</c:v>
              </c:pt>
              <c:pt idx="31" formatCode="0.0000_);[Red]\(0.0000\)">
                <c:v>4.5513104780358091E-3</c:v>
              </c:pt>
              <c:pt idx="32" formatCode="0.0000_);[Red]\(0.0000\)">
                <c:v>3.4607742236329171E-3</c:v>
              </c:pt>
              <c:pt idx="33" formatCode="0.0000_);[Red]\(0.0000\)">
                <c:v>2.9650503755546905E-3</c:v>
              </c:pt>
              <c:pt idx="34" formatCode="0.0000_);[Red]\(0.0000\)">
                <c:v>2.7899160238495321E-3</c:v>
              </c:pt>
              <c:pt idx="35" formatCode="0.0000_);[Red]\(0.0000\)">
                <c:v>2.8788689689999039E-3</c:v>
              </c:pt>
              <c:pt idx="36" formatCode="0.0000_);[Red]\(0.0000\)">
                <c:v>2.1197607397759389E-3</c:v>
              </c:pt>
              <c:pt idx="37" formatCode="0.0000_);[Red]\(0.0000\)">
                <c:v>1.7280838163136359E-3</c:v>
              </c:pt>
              <c:pt idx="38" formatCode="0.0000_);[Red]\(0.0000\)">
                <c:v>1.4299999999999849E-3</c:v>
              </c:pt>
              <c:pt idx="39" formatCode="0.0000_);[Red]\(0.0000\)">
                <c:v>1.2199999999999986E-3</c:v>
              </c:pt>
              <c:pt idx="40" formatCode="0.0000_);[Red]\(0.0000\)">
                <c:v>1.0299999999999962E-3</c:v>
              </c:pt>
              <c:pt idx="41" formatCode="0.0000_);[Red]\(0.0000\)">
                <c:v>8.7000000000001128E-4</c:v>
              </c:pt>
              <c:pt idx="42" formatCode="0.0000_);[Red]\(0.0000\)">
                <c:v>7.3000000000000311E-4</c:v>
              </c:pt>
              <c:pt idx="43" formatCode="0.0000_);[Red]\(0.0000\)">
                <c:v>6.1999999999999848E-4</c:v>
              </c:pt>
              <c:pt idx="44" formatCode="0.0000_);[Red]\(0.0000\)">
                <c:v>5.0999999999999841E-4</c:v>
              </c:pt>
              <c:pt idx="45" formatCode="0.0000_);[Red]\(0.0000\)">
                <c:v>4.1999999999999872E-4</c:v>
              </c:pt>
              <c:pt idx="46" formatCode="0.0000_);[Red]\(0.0000\)">
                <c:v>3.2000000000000306E-4</c:v>
              </c:pt>
              <c:pt idx="47" formatCode="0.0000_);[Red]\(0.0000\)">
                <c:v>2.3999999999999751E-4</c:v>
              </c:pt>
              <c:pt idx="48" formatCode="0.0000_);[Red]\(0.0000\)">
                <c:v>2.3000000000000331E-4</c:v>
              </c:pt>
              <c:pt idx="49" formatCode="0.0000_);[Red]\(0.0000\)">
                <c:v>2.2000000000000418E-4</c:v>
              </c:pt>
              <c:pt idx="50" formatCode="0.0000_);[Red]\(0.0000\)">
                <c:v>2.1999999999999887E-4</c:v>
              </c:pt>
              <c:pt idx="51" formatCode="0.0000_);[Red]\(0.0000\)">
                <c:v>2.1000000000000345E-4</c:v>
              </c:pt>
              <c:pt idx="52" formatCode="0.0000_);[Red]\(0.0000\)">
                <c:v>1.999999999999992E-4</c:v>
              </c:pt>
              <c:pt idx="53" formatCode="0.0000_);[Red]\(0.0000\)">
                <c:v>2.0000000000000174E-4</c:v>
              </c:pt>
              <c:pt idx="54" formatCode="0.0000_);[Red]\(0.0000\)">
                <c:v>1.9000000000000009E-4</c:v>
              </c:pt>
              <c:pt idx="55" formatCode="0.0000_);[Red]\(0.0000\)">
                <c:v>1.8999999999999884E-4</c:v>
              </c:pt>
              <c:pt idx="56" formatCode="0.0000_);[Red]\(0.0000\)">
                <c:v>1.8999999999999955E-4</c:v>
              </c:pt>
              <c:pt idx="57" formatCode="0.0000_);[Red]\(0.0000\)">
                <c:v>1.8000000000000028E-4</c:v>
              </c:pt>
              <c:pt idx="58" formatCode="0.0000_);[Red]\(0.0000\)">
                <c:v>1.8000000000000036E-4</c:v>
              </c:pt>
              <c:pt idx="59" formatCode="0.0000_);[Red]\(0.0000\)">
                <c:v>1.7000000000000031E-4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00-4D9C-9673-AB86F64A2BEA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4235538057742783"/>
                  <c:y val="-8.07929912581892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834575678040246"/>
                      <c:h val="9.87326347778040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200-4D9C-9673-AB86F64A2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4.1890608578135563E-2</c:v>
              </c:pt>
              <c:pt idx="5" formatCode="0.0000_);[Red]\(0.0000\)">
                <c:v>4.0601880166719152E-2</c:v>
              </c:pt>
              <c:pt idx="6" formatCode="0.0000_);[Red]\(0.0000\)">
                <c:v>3.9491988511473779E-2</c:v>
              </c:pt>
              <c:pt idx="7" formatCode="0.0000_);[Red]\(0.0000\)">
                <c:v>3.845157240179415E-2</c:v>
              </c:pt>
              <c:pt idx="8" formatCode="0.0000_);[Red]\(0.0000\)">
                <c:v>3.7192143716190791E-2</c:v>
              </c:pt>
              <c:pt idx="9" formatCode="0.0000_);[Red]\(0.0000\)">
                <c:v>3.5037502991275178E-2</c:v>
              </c:pt>
              <c:pt idx="10" formatCode="0.0000_);[Red]\(0.0000\)">
                <c:v>3.2134050533440282E-2</c:v>
              </c:pt>
              <c:pt idx="11" formatCode="0.0000_);[Red]\(0.0000\)">
                <c:v>2.9922318909172508E-2</c:v>
              </c:pt>
              <c:pt idx="12" formatCode="0.0000_);[Red]\(0.0000\)">
                <c:v>2.6830530016166088E-2</c:v>
              </c:pt>
              <c:pt idx="13" formatCode="0.0000_);[Red]\(0.0000\)">
                <c:v>2.4353876275950689E-2</c:v>
              </c:pt>
              <c:pt idx="14" formatCode="0.0000_);[Red]\(0.0000\)">
                <c:v>2.2657079058085398E-2</c:v>
              </c:pt>
              <c:pt idx="15" formatCode="0.0000_);[Red]\(0.0000\)">
                <c:v>2.1103068511149726E-2</c:v>
              </c:pt>
              <c:pt idx="16" formatCode="0.0000_);[Red]\(0.0000\)">
                <c:v>1.9345500058324434E-2</c:v>
              </c:pt>
              <c:pt idx="17" formatCode="0.0000_);[Red]\(0.0000\)">
                <c:v>1.8043237244451966E-2</c:v>
              </c:pt>
              <c:pt idx="18" formatCode="0.0000_);[Red]\(0.0000\)">
                <c:v>1.5739998471358881E-2</c:v>
              </c:pt>
              <c:pt idx="19" formatCode="0.0000_);[Red]\(0.0000\)">
                <c:v>1.4463813473830363E-2</c:v>
              </c:pt>
              <c:pt idx="20" formatCode="0.0000_);[Red]\(0.0000\)">
                <c:v>1.3061223624480457E-2</c:v>
              </c:pt>
              <c:pt idx="21" formatCode="0.0000_);[Red]\(0.0000\)">
                <c:v>1.1785692763756996E-2</c:v>
              </c:pt>
              <c:pt idx="22" formatCode="0.0000_);[Red]\(0.0000\)">
                <c:v>1.1464536833743275E-2</c:v>
              </c:pt>
              <c:pt idx="23" formatCode="0.0000_);[Red]\(0.0000\)">
                <c:v>1.2674274581411342E-2</c:v>
              </c:pt>
              <c:pt idx="24" formatCode="0.0000_);[Red]\(0.0000\)">
                <c:v>1.1132472428449551E-2</c:v>
              </c:pt>
              <c:pt idx="25" formatCode="0.0000_);[Red]\(0.0000\)">
                <c:v>1.1535488674985368E-2</c:v>
              </c:pt>
              <c:pt idx="26" formatCode="0.0000_);[Red]\(0.0000\)">
                <c:v>1.7393024076186824E-2</c:v>
              </c:pt>
              <c:pt idx="27" formatCode="0.0000_);[Red]\(0.0000\)">
                <c:v>2.0952329456028169E-2</c:v>
              </c:pt>
              <c:pt idx="28" formatCode="0.0000_);[Red]\(0.0000\)">
                <c:v>1.3711734133080968E-2</c:v>
              </c:pt>
              <c:pt idx="29" formatCode="0.0000_);[Red]\(0.0000\)">
                <c:v>1.2783711307488529E-2</c:v>
              </c:pt>
              <c:pt idx="30" formatCode="0.0000_);[Red]\(0.0000\)">
                <c:v>7.4311232077367761E-3</c:v>
              </c:pt>
              <c:pt idx="31" formatCode="0.0000_);[Red]\(0.0000\)">
                <c:v>5.177047622530245E-3</c:v>
              </c:pt>
              <c:pt idx="32" formatCode="0.0000_);[Red]\(0.0000\)">
                <c:v>4.0131911306334903E-3</c:v>
              </c:pt>
              <c:pt idx="33" formatCode="0.0000_);[Red]\(0.0000\)">
                <c:v>3.4088764188174915E-3</c:v>
              </c:pt>
              <c:pt idx="34" formatCode="0.0000_);[Red]\(0.0000\)">
                <c:v>3.0868902731333585E-3</c:v>
              </c:pt>
              <c:pt idx="35" formatCode="0.0000_);[Red]\(0.0000\)">
                <c:v>3.0270113476340596E-3</c:v>
              </c:pt>
              <c:pt idx="36" formatCode="0.0000_);[Red]\(0.0000\)">
                <c:v>2.6086602014716424E-3</c:v>
              </c:pt>
              <c:pt idx="37" formatCode="0.0000_);[Red]\(0.0000\)">
                <c:v>2.2243866506277432E-3</c:v>
              </c:pt>
              <c:pt idx="38" formatCode="0.0000_);[Red]\(0.0000\)">
                <c:v>1.8613418339968315E-3</c:v>
              </c:pt>
              <c:pt idx="39" formatCode="0.0000_);[Red]\(0.0000\)">
                <c:v>1.5499999999999733E-3</c:v>
              </c:pt>
              <c:pt idx="40" formatCode="0.0000_);[Red]\(0.0000\)">
                <c:v>1.2899999999999925E-3</c:v>
              </c:pt>
              <c:pt idx="41" formatCode="0.0000_);[Red]\(0.0000\)">
                <c:v>1.0499999999999956E-3</c:v>
              </c:pt>
              <c:pt idx="42" formatCode="0.0000_);[Red]\(0.0000\)">
                <c:v>9.5E-4</c:v>
              </c:pt>
              <c:pt idx="43" formatCode="0.0000_);[Red]\(0.0000\)">
                <c:v>7.700000000000121E-4</c:v>
              </c:pt>
              <c:pt idx="44" formatCode="0.0000_);[Red]\(0.0000\)">
                <c:v>6.699999999999984E-4</c:v>
              </c:pt>
              <c:pt idx="45" formatCode="0.0000_);[Red]\(0.0000\)">
                <c:v>5.2999999999999152E-4</c:v>
              </c:pt>
              <c:pt idx="46" formatCode="0.0000_);[Red]\(0.0000\)">
                <c:v>4.4000000000001877E-4</c:v>
              </c:pt>
              <c:pt idx="47" formatCode="0.0000_);[Red]\(0.0000\)">
                <c:v>3.0000000000001483E-4</c:v>
              </c:pt>
              <c:pt idx="48" formatCode="0.0000_);[Red]\(0.0000\)">
                <c:v>2.7000000000000114E-4</c:v>
              </c:pt>
              <c:pt idx="49" formatCode="0.0000_);[Red]\(0.0000\)">
                <c:v>2.2000000000000304E-4</c:v>
              </c:pt>
              <c:pt idx="50" formatCode="0.0000_);[Red]\(0.0000\)">
                <c:v>1.9000000000000559E-4</c:v>
              </c:pt>
              <c:pt idx="51" formatCode="0.0000_);[Red]\(0.0000\)">
                <c:v>1.5000000000000237E-4</c:v>
              </c:pt>
              <c:pt idx="52" formatCode="0.0000_);[Red]\(0.0000\)">
                <c:v>1.4999999999999814E-4</c:v>
              </c:pt>
              <c:pt idx="53" formatCode="0.0000_);[Red]\(0.0000\)">
                <c:v>1.5000000000000622E-4</c:v>
              </c:pt>
              <c:pt idx="54" formatCode="0.0000_);[Red]\(0.0000\)">
                <c:v>1.5999999999999898E-4</c:v>
              </c:pt>
              <c:pt idx="55" formatCode="0.0000_);[Red]\(0.0000\)">
                <c:v>1.700000000000002E-4</c:v>
              </c:pt>
              <c:pt idx="56" formatCode="0.0000_);[Red]\(0.0000\)">
                <c:v>1.7000000000000023E-4</c:v>
              </c:pt>
              <c:pt idx="57" formatCode="0.0000_);[Red]\(0.0000\)">
                <c:v>1.7000000000000009E-4</c:v>
              </c:pt>
              <c:pt idx="58" formatCode="0.0000_);[Red]\(0.0000\)">
                <c:v>1.6999999999999988E-4</c:v>
              </c:pt>
              <c:pt idx="59" formatCode="0.0000_);[Red]\(0.0000\)">
                <c:v>1.6000000000000028E-4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200-4D9C-9673-AB86F64A2BEA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00-4D9C-9673-AB86F64A2BE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00-4D9C-9673-AB86F64A2BE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00-4D9C-9673-AB86F64A2BE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200-4D9C-9673-AB86F64A2BEA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200-4D9C-9673-AB86F64A2BEA}"/>
              </c:ext>
            </c:extLst>
          </c:dPt>
          <c:dLbls>
            <c:dLbl>
              <c:idx val="10"/>
              <c:layout>
                <c:manualLayout>
                  <c:x val="-0.130419072615923"/>
                  <c:y val="2.550825341384481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200-4D9C-9673-AB86F64A2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4.47E-3</c:v>
              </c:pt>
              <c:pt idx="5" formatCode="0.0000_);[Red]\(0.0000\)">
                <c:v>4.47E-3</c:v>
              </c:pt>
              <c:pt idx="6" formatCode="0.0000_);[Red]\(0.0000\)">
                <c:v>4.4599999999999987E-3</c:v>
              </c:pt>
              <c:pt idx="7" formatCode="0.0000_);[Red]\(0.0000\)">
                <c:v>4.4599999999999987E-3</c:v>
              </c:pt>
              <c:pt idx="8" formatCode="0.0000_);[Red]\(0.0000\)">
                <c:v>4.4599999999999987E-3</c:v>
              </c:pt>
              <c:pt idx="9" formatCode="0.0000_);[Red]\(0.0000\)">
                <c:v>4.4500000000000008E-3</c:v>
              </c:pt>
              <c:pt idx="10" formatCode="0.0000_);[Red]\(0.0000\)">
                <c:v>4.4500000000000008E-3</c:v>
              </c:pt>
              <c:pt idx="11" formatCode="0.0000_);[Red]\(0.0000\)">
                <c:v>4.4500000000000008E-3</c:v>
              </c:pt>
              <c:pt idx="12" formatCode="0.0000_);[Red]\(0.0000\)">
                <c:v>4.4400000000000012E-3</c:v>
              </c:pt>
              <c:pt idx="13" formatCode="0.0000_);[Red]\(0.0000\)">
                <c:v>4.4400000000000012E-3</c:v>
              </c:pt>
              <c:pt idx="14" formatCode="0.0000_);[Red]\(0.0000\)">
                <c:v>4.4400000000000012E-3</c:v>
              </c:pt>
              <c:pt idx="15" formatCode="0.0000_);[Red]\(0.0000\)">
                <c:v>3.7499999999999999E-3</c:v>
              </c:pt>
              <c:pt idx="16" formatCode="0.0000_);[Red]\(0.0000\)">
                <c:v>3.7499999999999999E-3</c:v>
              </c:pt>
              <c:pt idx="17" formatCode="0.0000_);[Red]\(0.0000\)">
                <c:v>3.7499999999999999E-3</c:v>
              </c:pt>
              <c:pt idx="18" formatCode="0.0000_);[Red]\(0.0000\)">
                <c:v>3.0499999999999998E-3</c:v>
              </c:pt>
              <c:pt idx="19" formatCode="0.0000_);[Red]\(0.0000\)">
                <c:v>3.0499999999999998E-3</c:v>
              </c:pt>
              <c:pt idx="20" formatCode="0.0000_);[Red]\(0.0000\)">
                <c:v>3.0499999999999998E-3</c:v>
              </c:pt>
              <c:pt idx="21" formatCode="0.0000_);[Red]\(0.0000\)">
                <c:v>2.0299999999999997E-3</c:v>
              </c:pt>
              <c:pt idx="22" formatCode="0.0000_);[Red]\(0.0000\)">
                <c:v>2.0299999999999997E-3</c:v>
              </c:pt>
              <c:pt idx="23" formatCode="0.0000_);[Red]\(0.0000\)">
                <c:v>2.0299999999999997E-3</c:v>
              </c:pt>
              <c:pt idx="24" formatCode="0.0000_);[Red]\(0.0000\)">
                <c:v>1.9500000000000003E-3</c:v>
              </c:pt>
              <c:pt idx="25" formatCode="0.0000_);[Red]\(0.0000\)">
                <c:v>1.9500000000000003E-3</c:v>
              </c:pt>
              <c:pt idx="26" formatCode="0.0000_);[Red]\(0.0000\)">
                <c:v>1.9500000000000003E-3</c:v>
              </c:pt>
              <c:pt idx="27" formatCode="0.0000_);[Red]\(0.0000\)">
                <c:v>1.9500000000000003E-3</c:v>
              </c:pt>
              <c:pt idx="28" formatCode="0.0000_);[Red]\(0.0000\)">
                <c:v>1.9500000000000003E-3</c:v>
              </c:pt>
              <c:pt idx="29" formatCode="0.0000_);[Red]\(0.0000\)">
                <c:v>1.9500000000000003E-3</c:v>
              </c:pt>
              <c:pt idx="30" formatCode="0.0000_);[Red]\(0.0000\)">
                <c:v>1.9500000000000003E-3</c:v>
              </c:pt>
              <c:pt idx="31" formatCode="0.0000_);[Red]\(0.0000\)">
                <c:v>1.9500000000000003E-3</c:v>
              </c:pt>
              <c:pt idx="32" formatCode="0.0000_);[Red]\(0.0000\)">
                <c:v>1.9500000000000003E-3</c:v>
              </c:pt>
              <c:pt idx="33" formatCode="0.0000_);[Red]\(0.0000\)">
                <c:v>1.9500000000000003E-3</c:v>
              </c:pt>
              <c:pt idx="34" formatCode="0.0000_);[Red]\(0.0000\)">
                <c:v>1.9500000000000003E-3</c:v>
              </c:pt>
              <c:pt idx="35" formatCode="0.0000_);[Red]\(0.0000\)">
                <c:v>1.9500000000000003E-3</c:v>
              </c:pt>
              <c:pt idx="36" formatCode="0.0000_);[Red]\(0.0000\)">
                <c:v>1.5799999999999998E-3</c:v>
              </c:pt>
              <c:pt idx="37" formatCode="0.0000_);[Red]\(0.0000\)">
                <c:v>1.5799999999999998E-3</c:v>
              </c:pt>
              <c:pt idx="38" formatCode="0.0000_);[Red]\(0.0000\)">
                <c:v>1.5799999999999998E-3</c:v>
              </c:pt>
              <c:pt idx="39" formatCode="0.0000_);[Red]\(0.0000\)">
                <c:v>1.5799999999999998E-3</c:v>
              </c:pt>
              <c:pt idx="40" formatCode="0.0000_);[Red]\(0.0000\)">
                <c:v>1.5799999999999998E-3</c:v>
              </c:pt>
              <c:pt idx="41" formatCode="0.0000_);[Red]\(0.0000\)">
                <c:v>1.5799999999999998E-3</c:v>
              </c:pt>
              <c:pt idx="42" formatCode="0.0000_);[Red]\(0.0000\)">
                <c:v>1.5799999999999998E-3</c:v>
              </c:pt>
              <c:pt idx="43" formatCode="0.0000_);[Red]\(0.0000\)">
                <c:v>1.5799999999999998E-3</c:v>
              </c:pt>
              <c:pt idx="44" formatCode="0.0000_);[Red]\(0.0000\)">
                <c:v>1.5799999999999998E-3</c:v>
              </c:pt>
              <c:pt idx="45" formatCode="0.0000_);[Red]\(0.0000\)">
                <c:v>1.5799999999999998E-3</c:v>
              </c:pt>
              <c:pt idx="46" formatCode="0.0000_);[Red]\(0.0000\)">
                <c:v>1.5799999999999998E-3</c:v>
              </c:pt>
              <c:pt idx="47" formatCode="0.0000_);[Red]\(0.0000\)">
                <c:v>1.5799999999999998E-3</c:v>
              </c:pt>
              <c:pt idx="48" formatCode="0.0000_);[Red]\(0.0000\)">
                <c:v>1.3999999999999998E-3</c:v>
              </c:pt>
              <c:pt idx="49" formatCode="0.0000_);[Red]\(0.0000\)">
                <c:v>1.3999999999999998E-3</c:v>
              </c:pt>
              <c:pt idx="50" formatCode="0.0000_);[Red]\(0.0000\)">
                <c:v>1.3999999999999998E-3</c:v>
              </c:pt>
              <c:pt idx="51" formatCode="0.0000_);[Red]\(0.0000\)">
                <c:v>1.3999999999999998E-3</c:v>
              </c:pt>
              <c:pt idx="52" formatCode="0.0000_);[Red]\(0.0000\)">
                <c:v>1.3999999999999998E-3</c:v>
              </c:pt>
              <c:pt idx="53" formatCode="0.0000_);[Red]\(0.0000\)">
                <c:v>1.3999999999999998E-3</c:v>
              </c:pt>
              <c:pt idx="54" formatCode="0.0000_);[Red]\(0.0000\)">
                <c:v>1.3999999999999998E-3</c:v>
              </c:pt>
              <c:pt idx="55" formatCode="0.0000_);[Red]\(0.0000\)">
                <c:v>1.3999999999999998E-3</c:v>
              </c:pt>
              <c:pt idx="56" formatCode="0.0000_);[Red]\(0.0000\)">
                <c:v>1.3999999999999998E-3</c:v>
              </c:pt>
              <c:pt idx="57" formatCode="0.0000_);[Red]\(0.0000\)">
                <c:v>1.3999999999999998E-3</c:v>
              </c:pt>
              <c:pt idx="58" formatCode="0.0000_);[Red]\(0.0000\)">
                <c:v>1.3999999999999998E-3</c:v>
              </c:pt>
              <c:pt idx="59" formatCode="0.0000_);[Red]\(0.0000\)">
                <c:v>1.3999999999999998E-3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6200-4D9C-9673-AB86F64A2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51160"/>
        <c:axId val="408651552"/>
      </c:lineChart>
      <c:catAx>
        <c:axId val="408651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51552"/>
        <c:crosses val="autoZero"/>
        <c:auto val="1"/>
        <c:lblAlgn val="ctr"/>
        <c:lblOffset val="100"/>
        <c:tickLblSkip val="6"/>
        <c:noMultiLvlLbl val="0"/>
      </c:catAx>
      <c:valAx>
        <c:axId val="408651552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51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Mortality Rates (Male - all ages)</a:t>
            </a:r>
          </a:p>
        </c:rich>
      </c:tx>
      <c:layout>
        <c:manualLayout>
          <c:xMode val="edge"/>
          <c:yMode val="edge"/>
          <c:x val="0.31663468295971203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8391643255703636E-2"/>
                  <c:y val="7.74115212329306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296-4D4B-9B54-0C0381675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00_);[Red]\(0.0000\)">
                <c:v>3.0853172218586636E-3</c:v>
              </c:pt>
              <c:pt idx="6" formatCode="0.0000_);[Red]\(0.0000\)">
                <c:v>3.3216380824784867E-3</c:v>
              </c:pt>
              <c:pt idx="7" formatCode="0.0000_);[Red]\(0.0000\)">
                <c:v>3.5274508218584651E-3</c:v>
              </c:pt>
              <c:pt idx="8" formatCode="0.0000_);[Red]\(0.0000\)">
                <c:v>3.7161771317798333E-3</c:v>
              </c:pt>
              <c:pt idx="9" formatCode="0.0000_);[Red]\(0.0000\)">
                <c:v>3.8938091658989589E-3</c:v>
              </c:pt>
              <c:pt idx="10" formatCode="0.0000_);[Red]\(0.0000\)">
                <c:v>4.0427311313056503E-3</c:v>
              </c:pt>
              <c:pt idx="11" formatCode="0.0000_);[Red]\(0.0000\)">
                <c:v>4.1599117614888863E-3</c:v>
              </c:pt>
              <c:pt idx="12" formatCode="0.0000_);[Red]\(0.0000\)">
                <c:v>4.2592027482768321E-3</c:v>
              </c:pt>
              <c:pt idx="13" formatCode="0.0000_);[Red]\(0.0000\)">
                <c:v>4.3563511657511668E-3</c:v>
              </c:pt>
              <c:pt idx="14" formatCode="0.0000_);[Red]\(0.0000\)">
                <c:v>4.4253980836606189E-3</c:v>
              </c:pt>
              <c:pt idx="15" formatCode="0.0000_);[Red]\(0.0000\)">
                <c:v>4.4835771098538325E-3</c:v>
              </c:pt>
              <c:pt idx="16" formatCode="0.0000_);[Red]\(0.0000\)">
                <c:v>4.5305072899991857E-3</c:v>
              </c:pt>
              <c:pt idx="17" formatCode="0.0000_);[Red]\(0.0000\)">
                <c:v>4.5771457763143352E-3</c:v>
              </c:pt>
              <c:pt idx="18" formatCode="0.0000_);[Red]\(0.0000\)">
                <c:v>4.6070270739342906E-3</c:v>
              </c:pt>
              <c:pt idx="19" formatCode="0.0000_);[Red]\(0.0000\)">
                <c:v>4.6322552120328861E-3</c:v>
              </c:pt>
              <c:pt idx="20" formatCode="0.0000_);[Red]\(0.0000\)">
                <c:v>4.6357500661631679E-3</c:v>
              </c:pt>
              <c:pt idx="21" formatCode="0.0000_);[Red]\(0.0000\)">
                <c:v>4.6420940649382399E-3</c:v>
              </c:pt>
              <c:pt idx="22" formatCode="0.0000_);[Red]\(0.0000\)">
                <c:v>4.6455097624105704E-3</c:v>
              </c:pt>
              <c:pt idx="23" formatCode="0.0000_);[Red]\(0.0000\)">
                <c:v>4.6302235523868101E-3</c:v>
              </c:pt>
              <c:pt idx="24" formatCode="0.0000_);[Red]\(0.0000\)">
                <c:v>4.6186531317832288E-3</c:v>
              </c:pt>
              <c:pt idx="25" formatCode="0.0000_);[Red]\(0.0000\)">
                <c:v>4.6326779695601361E-3</c:v>
              </c:pt>
              <c:pt idx="26" formatCode="0.0000_);[Red]\(0.0000\)">
                <c:v>4.6137387525842302E-3</c:v>
              </c:pt>
              <c:pt idx="27" formatCode="0.0000_);[Red]\(0.0000\)">
                <c:v>4.599481185949726E-3</c:v>
              </c:pt>
              <c:pt idx="28" formatCode="0.0000_);[Red]\(0.0000\)">
                <c:v>4.5865445599778199E-3</c:v>
              </c:pt>
              <c:pt idx="29" formatCode="0.0000_);[Red]\(0.0000\)">
                <c:v>4.5962662923653272E-3</c:v>
              </c:pt>
              <c:pt idx="30" formatCode="0.0000_);[Red]\(0.0000\)">
                <c:v>4.5814869006314358E-3</c:v>
              </c:pt>
              <c:pt idx="31" formatCode="0.0000_);[Red]\(0.0000\)">
                <c:v>4.5599407756166466E-3</c:v>
              </c:pt>
              <c:pt idx="32" formatCode="0.0000_);[Red]\(0.0000\)">
                <c:v>4.5181735260068998E-3</c:v>
              </c:pt>
              <c:pt idx="33" formatCode="0.0000_);[Red]\(0.0000\)">
                <c:v>4.4823180864106129E-3</c:v>
              </c:pt>
              <c:pt idx="34" formatCode="0.0000_);[Red]\(0.0000\)">
                <c:v>4.4043778117150486E-3</c:v>
              </c:pt>
              <c:pt idx="35" formatCode="0.0000_);[Red]\(0.0000\)">
                <c:v>4.3195043962127866E-3</c:v>
              </c:pt>
              <c:pt idx="36" formatCode="0.0000_);[Red]\(0.0000\)">
                <c:v>4.2223170222020585E-3</c:v>
              </c:pt>
              <c:pt idx="37" formatCode="0.0000_);[Red]\(0.0000\)">
                <c:v>4.1311388703706561E-3</c:v>
              </c:pt>
              <c:pt idx="38" formatCode="0.0000_);[Red]\(0.0000\)">
                <c:v>4.0202320540924617E-3</c:v>
              </c:pt>
              <c:pt idx="39" formatCode="0.0000_);[Red]\(0.0000\)">
                <c:v>3.9239418762552544E-3</c:v>
              </c:pt>
              <c:pt idx="40" formatCode="0.0000_);[Red]\(0.0000\)">
                <c:v>3.8281163271712271E-3</c:v>
              </c:pt>
              <c:pt idx="41" formatCode="0.0000_);[Red]\(0.0000\)">
                <c:v>3.7354975082797893E-3</c:v>
              </c:pt>
              <c:pt idx="42" formatCode="0.0000_);[Red]\(0.0000\)">
                <c:v>3.6437696461482437E-3</c:v>
              </c:pt>
              <c:pt idx="43" formatCode="0.0000_);[Red]\(0.0000\)">
                <c:v>3.4909983900365186E-3</c:v>
              </c:pt>
              <c:pt idx="44" formatCode="0.0000_);[Red]\(0.0000\)">
                <c:v>3.4011774672316163E-3</c:v>
              </c:pt>
              <c:pt idx="45" formatCode="0.0000_);[Red]\(0.0000\)">
                <c:v>3.3188735007717947E-3</c:v>
              </c:pt>
              <c:pt idx="46" formatCode="0.0000_);[Red]\(0.0000\)">
                <c:v>3.2460414841056855E-3</c:v>
              </c:pt>
              <c:pt idx="47" formatCode="0.0000_);[Red]\(0.0000\)">
                <c:v>3.1626163848427406E-3</c:v>
              </c:pt>
              <c:pt idx="48" formatCode="0.0000_);[Red]\(0.0000\)">
                <c:v>3.1015087647560998E-3</c:v>
              </c:pt>
              <c:pt idx="49" formatCode="0.0000_);[Red]\(0.0000\)">
                <c:v>3.055115791267893E-3</c:v>
              </c:pt>
              <c:pt idx="50" formatCode="0.0000_);[Red]\(0.0000\)">
                <c:v>3.0046875583244399E-3</c:v>
              </c:pt>
              <c:pt idx="51" formatCode="0.0000_);[Red]\(0.0000\)">
                <c:v>2.9613681660532838E-3</c:v>
              </c:pt>
              <c:pt idx="52" formatCode="0.0000_);[Red]\(0.0000\)">
                <c:v>2.9119518764491028E-3</c:v>
              </c:pt>
              <c:pt idx="53" formatCode="0.0000_);[Red]\(0.0000\)">
                <c:v>2.8674508882882959E-3</c:v>
              </c:pt>
              <c:pt idx="54" formatCode="0.0000_);[Red]\(0.0000\)">
                <c:v>2.8221370910921284E-3</c:v>
              </c:pt>
              <c:pt idx="55" formatCode="0.0000_);[Red]\(0.0000\)">
                <c:v>2.7796729143328264E-3</c:v>
              </c:pt>
              <c:pt idx="56" formatCode="0.0000_);[Red]\(0.0000\)">
                <c:v>2.7357873413339476E-3</c:v>
              </c:pt>
              <c:pt idx="57" formatCode="0.0000_);[Red]\(0.0000\)">
                <c:v>2.6923418645261243E-3</c:v>
              </c:pt>
              <c:pt idx="58" formatCode="0.0000_);[Red]\(0.0000\)">
                <c:v>2.6535253687652188E-3</c:v>
              </c:pt>
              <c:pt idx="59" formatCode="0.0000_);[Red]\(0.0000\)">
                <c:v>2.6177721891882059E-3</c:v>
              </c:pt>
              <c:pt idx="60" formatCode="0.0000_);[Red]\(0.0000\)">
                <c:v>2.5769872793804513E-3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96-4D4B-9B54-0C0381675E76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22877981512"/>
                  <c:y val="-8.07929912581892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F296-4D4B-9B54-0C0381675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00_);[Red]\(0.0000\)">
                <c:v>4.2369604883227899E-3</c:v>
              </c:pt>
              <c:pt idx="6" formatCode="0.0000_);[Red]\(0.0000\)">
                <c:v>4.8569902488739651E-3</c:v>
              </c:pt>
              <c:pt idx="7" formatCode="0.0000_);[Red]\(0.0000\)">
                <c:v>5.2475548844583527E-3</c:v>
              </c:pt>
              <c:pt idx="8" formatCode="0.0000_);[Red]\(0.0000\)">
                <c:v>5.4499465241158477E-3</c:v>
              </c:pt>
              <c:pt idx="9" formatCode="0.0000_);[Red]\(0.0000\)">
                <c:v>5.525254635929921E-3</c:v>
              </c:pt>
              <c:pt idx="10" formatCode="0.0000_);[Red]\(0.0000\)">
                <c:v>5.5171004018682241E-3</c:v>
              </c:pt>
              <c:pt idx="11" formatCode="0.0000_);[Red]\(0.0000\)">
                <c:v>5.4507229907857033E-3</c:v>
              </c:pt>
              <c:pt idx="12" formatCode="0.0000_);[Red]\(0.0000\)">
                <c:v>5.3489799151807526E-3</c:v>
              </c:pt>
              <c:pt idx="13" formatCode="0.0000_);[Red]\(0.0000\)">
                <c:v>5.2352672657345022E-3</c:v>
              </c:pt>
              <c:pt idx="14" formatCode="0.0000_);[Red]\(0.0000\)">
                <c:v>5.0998931418486278E-3</c:v>
              </c:pt>
              <c:pt idx="15" formatCode="0.0000_);[Red]\(0.0000\)">
                <c:v>4.9597602146726257E-3</c:v>
              </c:pt>
              <c:pt idx="16" formatCode="0.0000_);[Red]\(0.0000\)">
                <c:v>4.8126120161024327E-3</c:v>
              </c:pt>
              <c:pt idx="17" formatCode="0.0000_);[Red]\(0.0000\)">
                <c:v>4.6674047868485481E-3</c:v>
              </c:pt>
              <c:pt idx="18" formatCode="0.0000_);[Red]\(0.0000\)">
                <c:v>4.5260727287400422E-3</c:v>
              </c:pt>
              <c:pt idx="19" formatCode="0.0000_);[Red]\(0.0000\)">
                <c:v>4.3825134602625878E-3</c:v>
              </c:pt>
              <c:pt idx="20" formatCode="0.0000_);[Red]\(0.0000\)">
                <c:v>4.2461953857927141E-3</c:v>
              </c:pt>
              <c:pt idx="21" formatCode="0.0000_);[Red]\(0.0000\)">
                <c:v>4.1163303787054234E-3</c:v>
              </c:pt>
              <c:pt idx="22" formatCode="0.0000_);[Red]\(0.0000\)">
                <c:v>3.989343074616741E-3</c:v>
              </c:pt>
              <c:pt idx="23" formatCode="0.0000_);[Red]\(0.0000\)">
                <c:v>3.8646230091385543E-3</c:v>
              </c:pt>
              <c:pt idx="24" formatCode="0.0000_);[Red]\(0.0000\)">
                <c:v>3.745301187440988E-3</c:v>
              </c:pt>
              <c:pt idx="25" formatCode="0.0000_);[Red]\(0.0000\)">
                <c:v>3.6358579011317518E-3</c:v>
              </c:pt>
              <c:pt idx="26" formatCode="0.0000_);[Red]\(0.0000\)">
                <c:v>3.5343041436763901E-3</c:v>
              </c:pt>
              <c:pt idx="27" formatCode="0.0000_);[Red]\(0.0000\)">
                <c:v>3.4325267941882104E-3</c:v>
              </c:pt>
              <c:pt idx="28" formatCode="0.0000_);[Red]\(0.0000\)">
                <c:v>3.3346966975383377E-3</c:v>
              </c:pt>
              <c:pt idx="29" formatCode="0.0000_);[Red]\(0.0000\)">
                <c:v>3.2567887972311934E-3</c:v>
              </c:pt>
              <c:pt idx="30" formatCode="0.0000_);[Red]\(0.0000\)">
                <c:v>3.1785797205923358E-3</c:v>
              </c:pt>
              <c:pt idx="31" formatCode="0.0000_);[Red]\(0.0000\)">
                <c:v>3.0995504694689164E-3</c:v>
              </c:pt>
              <c:pt idx="32" formatCode="0.0000_);[Red]\(0.0000\)">
                <c:v>3.0164426560423908E-3</c:v>
              </c:pt>
              <c:pt idx="33" formatCode="0.0000_);[Red]\(0.0000\)">
                <c:v>2.9398022557893567E-3</c:v>
              </c:pt>
              <c:pt idx="34" formatCode="0.0000_);[Red]\(0.0000\)">
                <c:v>2.8632214274861771E-3</c:v>
              </c:pt>
              <c:pt idx="35" formatCode="0.0000_);[Red]\(0.0000\)">
                <c:v>2.7941653410252774E-3</c:v>
              </c:pt>
              <c:pt idx="36" formatCode="0.0000_);[Red]\(0.0000\)">
                <c:v>2.7255833222661332E-3</c:v>
              </c:pt>
              <c:pt idx="37" formatCode="0.0000_);[Red]\(0.0000\)">
                <c:v>2.6571315627117631E-3</c:v>
              </c:pt>
              <c:pt idx="38" formatCode="0.0000_);[Red]\(0.0000\)">
                <c:v>2.5973912948078349E-3</c:v>
              </c:pt>
              <c:pt idx="39" formatCode="0.0000_);[Red]\(0.0000\)">
                <c:v>2.5378530957679878E-3</c:v>
              </c:pt>
              <c:pt idx="40" formatCode="0.0000_);[Red]\(0.0000\)">
                <c:v>2.4797940561298369E-3</c:v>
              </c:pt>
              <c:pt idx="41" formatCode="0.0000_);[Red]\(0.0000\)">
                <c:v>2.4283429888451711E-3</c:v>
              </c:pt>
              <c:pt idx="42" formatCode="0.0000_);[Red]\(0.0000\)">
                <c:v>2.3778418454714076E-3</c:v>
              </c:pt>
              <c:pt idx="43" formatCode="0.0000_);[Red]\(0.0000\)">
                <c:v>2.3284856298904887E-3</c:v>
              </c:pt>
              <c:pt idx="44" formatCode="0.0000_);[Red]\(0.0000\)">
                <c:v>2.2808897808544028E-3</c:v>
              </c:pt>
              <c:pt idx="45" formatCode="0.0000_);[Red]\(0.0000\)">
                <c:v>2.2380423736357833E-3</c:v>
              </c:pt>
              <c:pt idx="46" formatCode="0.0000_);[Red]\(0.0000\)">
                <c:v>2.1946852689368498E-3</c:v>
              </c:pt>
              <c:pt idx="47" formatCode="0.0000_);[Red]\(0.0000\)">
                <c:v>2.1538080038815718E-3</c:v>
              </c:pt>
              <c:pt idx="48" formatCode="0.0000_);[Red]\(0.0000\)">
                <c:v>2.1142278755250407E-3</c:v>
              </c:pt>
              <c:pt idx="49" formatCode="0.0000_);[Red]\(0.0000\)">
                <c:v>2.0786600761694314E-3</c:v>
              </c:pt>
              <c:pt idx="50" formatCode="0.0000_);[Red]\(0.0000\)">
                <c:v>2.0418111364067289E-3</c:v>
              </c:pt>
              <c:pt idx="51" formatCode="0.0000_);[Red]\(0.0000\)">
                <c:v>2.0064330645397197E-3</c:v>
              </c:pt>
              <c:pt idx="52" formatCode="0.0000_);[Red]\(0.0000\)">
                <c:v>1.9773757618501016E-3</c:v>
              </c:pt>
              <c:pt idx="53" formatCode="0.0000_);[Red]\(0.0000\)">
                <c:v>1.9491999569809925E-3</c:v>
              </c:pt>
              <c:pt idx="54" formatCode="0.0000_);[Red]\(0.0000\)">
                <c:v>1.9230657061731677E-3</c:v>
              </c:pt>
              <c:pt idx="55" formatCode="0.0000_);[Red]\(0.0000\)">
                <c:v>1.8927786858788126E-3</c:v>
              </c:pt>
              <c:pt idx="56" formatCode="0.0000_);[Red]\(0.0000\)">
                <c:v>1.871803768656281E-3</c:v>
              </c:pt>
              <c:pt idx="57" formatCode="0.0000_);[Red]\(0.0000\)">
                <c:v>1.8420574459054298E-3</c:v>
              </c:pt>
              <c:pt idx="58" formatCode="0.0000_);[Red]\(0.0000\)">
                <c:v>1.8213057683069084E-3</c:v>
              </c:pt>
              <c:pt idx="59" formatCode="0.0000_);[Red]\(0.0000\)">
                <c:v>1.7963744416779291E-3</c:v>
              </c:pt>
              <c:pt idx="60" formatCode="0.0000_);[Red]\(0.0000\)">
                <c:v>1.77313754445471E-3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296-4D4B-9B54-0C0381675E76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6-4D4B-9B54-0C0381675E7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6-4D4B-9B54-0C0381675E76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6-4D4B-9B54-0C0381675E76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6-4D4B-9B54-0C0381675E7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6-4D4B-9B54-0C0381675E76}"/>
              </c:ext>
            </c:extLst>
          </c:dPt>
          <c:dLbls>
            <c:dLbl>
              <c:idx val="10"/>
              <c:layout>
                <c:manualLayout>
                  <c:x val="-0.12819681489786228"/>
                  <c:y val="-4.052306565237986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F296-4D4B-9B54-0C0381675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00_);[Red]\(0.0000\)">
                <c:v>1.0131602738707078E-2</c:v>
              </c:pt>
              <c:pt idx="6" formatCode="0.0000_);[Red]\(0.0000\)">
                <c:v>1.016701507864182E-2</c:v>
              </c:pt>
              <c:pt idx="7" formatCode="0.0000_);[Red]\(0.0000\)">
                <c:v>9.9620273556020721E-3</c:v>
              </c:pt>
              <c:pt idx="8" formatCode="0.0000_);[Red]\(0.0000\)">
                <c:v>9.9952884270506168E-3</c:v>
              </c:pt>
              <c:pt idx="9" formatCode="0.0000_);[Red]\(0.0000\)">
                <c:v>1.0027314400481184E-2</c:v>
              </c:pt>
              <c:pt idx="10" formatCode="0.0000_);[Red]\(0.0000\)">
                <c:v>9.9426137424925235E-3</c:v>
              </c:pt>
              <c:pt idx="11" formatCode="0.0000_);[Red]\(0.0000\)">
                <c:v>9.9545847198348331E-3</c:v>
              </c:pt>
              <c:pt idx="12" formatCode="0.0000_);[Red]\(0.0000\)">
                <c:v>9.9652653989490501E-3</c:v>
              </c:pt>
              <c:pt idx="13" formatCode="0.0000_);[Red]\(0.0000\)">
                <c:v>9.979455082839683E-3</c:v>
              </c:pt>
              <c:pt idx="14" formatCode="0.0000_);[Red]\(0.0000\)">
                <c:v>9.9819811793878388E-3</c:v>
              </c:pt>
              <c:pt idx="15" formatCode="0.0000_);[Red]\(0.0000\)">
                <c:v>9.9841936611026819E-3</c:v>
              </c:pt>
              <c:pt idx="16" formatCode="0.0000_);[Red]\(0.0000\)">
                <c:v>9.1509263072850067E-3</c:v>
              </c:pt>
              <c:pt idx="17" formatCode="0.0000_);[Red]\(0.0000\)">
                <c:v>9.1501521247200068E-3</c:v>
              </c:pt>
              <c:pt idx="18" formatCode="0.0000_);[Red]\(0.0000\)">
                <c:v>9.1498437466609808E-3</c:v>
              </c:pt>
              <c:pt idx="19" formatCode="0.0000_);[Red]\(0.0000\)">
                <c:v>7.6149513674074005E-3</c:v>
              </c:pt>
              <c:pt idx="20" formatCode="0.0000_);[Red]\(0.0000\)">
                <c:v>7.6131529255573692E-3</c:v>
              </c:pt>
              <c:pt idx="21" formatCode="0.0000_);[Red]\(0.0000\)">
                <c:v>7.6121849699336457E-3</c:v>
              </c:pt>
              <c:pt idx="22" formatCode="0.0000_);[Red]\(0.0000\)">
                <c:v>6.2073657921394455E-3</c:v>
              </c:pt>
              <c:pt idx="23" formatCode="0.0000_);[Red]\(0.0000\)">
                <c:v>6.2042201075236201E-3</c:v>
              </c:pt>
              <c:pt idx="24" formatCode="0.0000_);[Red]\(0.0000\)">
                <c:v>6.1998841589737163E-3</c:v>
              </c:pt>
              <c:pt idx="25" formatCode="0.0000_);[Red]\(0.0000\)">
                <c:v>5.2449580124636387E-3</c:v>
              </c:pt>
              <c:pt idx="26" formatCode="0.0000_);[Red]\(0.0000\)">
                <c:v>5.2465885477107396E-3</c:v>
              </c:pt>
              <c:pt idx="27" formatCode="0.0000_);[Red]\(0.0000\)">
                <c:v>5.2482480808494145E-3</c:v>
              </c:pt>
              <c:pt idx="28" formatCode="0.0000_);[Red]\(0.0000\)">
                <c:v>5.2502617829910253E-3</c:v>
              </c:pt>
              <c:pt idx="29" formatCode="0.0000_);[Red]\(0.0000\)">
                <c:v>5.2587455410959402E-3</c:v>
              </c:pt>
              <c:pt idx="30" formatCode="0.0000_);[Red]\(0.0000\)">
                <c:v>5.2619793395793455E-3</c:v>
              </c:pt>
              <c:pt idx="31" formatCode="0.0000_);[Red]\(0.0000\)">
                <c:v>5.2647019630345498E-3</c:v>
              </c:pt>
              <c:pt idx="32" formatCode="0.0000_);[Red]\(0.0000\)">
                <c:v>5.2656487460620138E-3</c:v>
              </c:pt>
              <c:pt idx="33" formatCode="0.0000_);[Red]\(0.0000\)">
                <c:v>5.2654599508952845E-3</c:v>
              </c:pt>
              <c:pt idx="34" formatCode="0.0000_);[Red]\(0.0000\)">
                <c:v>5.2655012166729241E-3</c:v>
              </c:pt>
              <c:pt idx="35" formatCode="0.0000_);[Red]\(0.0000\)">
                <c:v>5.2651143512766722E-3</c:v>
              </c:pt>
              <c:pt idx="36" formatCode="0.0000_);[Red]\(0.0000\)">
                <c:v>5.263979977661138E-3</c:v>
              </c:pt>
              <c:pt idx="37" formatCode="0.0000_);[Red]\(0.0000\)">
                <c:v>4.4318469021952757E-3</c:v>
              </c:pt>
              <c:pt idx="38" formatCode="0.0000_);[Red]\(0.0000\)">
                <c:v>4.431200745393972E-3</c:v>
              </c:pt>
              <c:pt idx="39" formatCode="0.0000_);[Red]\(0.0000\)">
                <c:v>4.4300846974684839E-3</c:v>
              </c:pt>
              <c:pt idx="40" formatCode="0.0000_);[Red]\(0.0000\)">
                <c:v>4.4286641885880563E-3</c:v>
              </c:pt>
              <c:pt idx="41" formatCode="0.0000_);[Red]\(0.0000\)">
                <c:v>4.4271155200256802E-3</c:v>
              </c:pt>
              <c:pt idx="42" formatCode="0.0000_);[Red]\(0.0000\)">
                <c:v>4.425316791375508E-3</c:v>
              </c:pt>
              <c:pt idx="43" formatCode="0.0000_);[Red]\(0.0000\)">
                <c:v>4.423307745369906E-3</c:v>
              </c:pt>
              <c:pt idx="44" formatCode="0.0000_);[Red]\(0.0000\)">
                <c:v>4.4216782502101157E-3</c:v>
              </c:pt>
              <c:pt idx="45" formatCode="0.0000_);[Red]\(0.0000\)">
                <c:v>4.4194221662636271E-3</c:v>
              </c:pt>
              <c:pt idx="46" formatCode="0.0000_);[Red]\(0.0000\)">
                <c:v>4.4174110313454145E-3</c:v>
              </c:pt>
              <c:pt idx="47" formatCode="0.0000_);[Red]\(0.0000\)">
                <c:v>4.4150074673316511E-3</c:v>
              </c:pt>
              <c:pt idx="48" formatCode="0.0000_);[Red]\(0.0000\)">
                <c:v>4.4126770915737159E-3</c:v>
              </c:pt>
              <c:pt idx="49" formatCode="0.0000_);[Red]\(0.0000\)">
                <c:v>3.618752371279405E-3</c:v>
              </c:pt>
              <c:pt idx="50" formatCode="0.0000_);[Red]\(0.0000\)">
                <c:v>3.6171138467324562E-3</c:v>
              </c:pt>
              <c:pt idx="51" formatCode="0.0000_);[Red]\(0.0000\)">
                <c:v>3.6149724629008948E-3</c:v>
              </c:pt>
              <c:pt idx="52" formatCode="0.0000_);[Red]\(0.0000\)">
                <c:v>3.6134104939800314E-3</c:v>
              </c:pt>
              <c:pt idx="53" formatCode="0.0000_);[Red]\(0.0000\)">
                <c:v>3.6117195754706063E-3</c:v>
              </c:pt>
              <c:pt idx="54" formatCode="0.0000_);[Red]\(0.0000\)">
                <c:v>3.6099322077110525E-3</c:v>
              </c:pt>
              <c:pt idx="55" formatCode="0.0000_);[Red]\(0.0000\)">
                <c:v>3.607751976006011E-3</c:v>
              </c:pt>
              <c:pt idx="56" formatCode="0.0000_);[Red]\(0.0000\)">
                <c:v>3.6058262569560002E-3</c:v>
              </c:pt>
              <c:pt idx="57" formatCode="0.0000_);[Red]\(0.0000\)">
                <c:v>3.6034966054730852E-3</c:v>
              </c:pt>
              <c:pt idx="58" formatCode="0.0000_);[Red]\(0.0000\)">
                <c:v>3.6015465508803016E-3</c:v>
              </c:pt>
              <c:pt idx="59" formatCode="0.0000_);[Red]\(0.0000\)">
                <c:v>3.5990213084139415E-3</c:v>
              </c:pt>
              <c:pt idx="60" formatCode="0.0000_);[Red]\(0.0000\)">
                <c:v>3.5962530719947667E-3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F296-4D4B-9B54-0C038167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52336"/>
        <c:axId val="408652728"/>
      </c:lineChart>
      <c:catAx>
        <c:axId val="408652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52728"/>
        <c:crosses val="autoZero"/>
        <c:auto val="1"/>
        <c:lblAlgn val="ctr"/>
        <c:lblOffset val="100"/>
        <c:tickLblSkip val="6"/>
        <c:noMultiLvlLbl val="0"/>
      </c:catAx>
      <c:valAx>
        <c:axId val="408652728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5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all ages)</a:t>
            </a:r>
          </a:p>
        </c:rich>
      </c:tx>
      <c:layout>
        <c:manualLayout>
          <c:xMode val="edge"/>
          <c:yMode val="edge"/>
          <c:x val="0.31663468295971203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4.1597200349956218E-2"/>
                  <c:y val="-9.046442102771978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40A8-4A24-86FD-7A7366096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00_);[Red]\(0.0000\)">
                <c:v>1.0705600918078566E-3</c:v>
              </c:pt>
              <c:pt idx="6" formatCode="0.0000_);[Red]\(0.0000\)">
                <c:v>1.5592877626201117E-3</c:v>
              </c:pt>
              <c:pt idx="7" formatCode="0.0000_);[Red]\(0.0000\)">
                <c:v>1.9291131364268595E-3</c:v>
              </c:pt>
              <c:pt idx="8" formatCode="0.0000_);[Red]\(0.0000\)">
                <c:v>2.2120806399746743E-3</c:v>
              </c:pt>
              <c:pt idx="9" formatCode="0.0000_);[Red]\(0.0000\)">
                <c:v>2.4447527558647806E-3</c:v>
              </c:pt>
              <c:pt idx="10" formatCode="0.0000_);[Red]\(0.0000\)">
                <c:v>2.6378450398477646E-3</c:v>
              </c:pt>
              <c:pt idx="11" formatCode="0.0000_);[Red]\(0.0000\)">
                <c:v>2.7896274611992847E-3</c:v>
              </c:pt>
              <c:pt idx="12" formatCode="0.0000_);[Red]\(0.0000\)">
                <c:v>2.9178489463834545E-3</c:v>
              </c:pt>
              <c:pt idx="13" formatCode="0.0000_);[Red]\(0.0000\)">
                <c:v>3.044452718638924E-3</c:v>
              </c:pt>
              <c:pt idx="14" formatCode="0.0000_);[Red]\(0.0000\)">
                <c:v>3.1397420958088479E-3</c:v>
              </c:pt>
              <c:pt idx="15" formatCode="0.0000_);[Red]\(0.0000\)">
                <c:v>3.2279080450882216E-3</c:v>
              </c:pt>
              <c:pt idx="16" formatCode="0.0000_);[Red]\(0.0000\)">
                <c:v>3.2964042413891801E-3</c:v>
              </c:pt>
              <c:pt idx="17" formatCode="0.0000_);[Red]\(0.0000\)">
                <c:v>3.3564110439081025E-3</c:v>
              </c:pt>
              <c:pt idx="18" formatCode="0.0000_);[Red]\(0.0000\)">
                <c:v>3.406813119216165E-3</c:v>
              </c:pt>
              <c:pt idx="19" formatCode="0.0000_);[Red]\(0.0000\)">
                <c:v>3.4506972197413045E-3</c:v>
              </c:pt>
              <c:pt idx="20" formatCode="0.0000_);[Red]\(0.0000\)">
                <c:v>3.4850122749475305E-3</c:v>
              </c:pt>
              <c:pt idx="21" formatCode="0.0000_);[Red]\(0.0000\)">
                <c:v>3.513092028198155E-3</c:v>
              </c:pt>
              <c:pt idx="22" formatCode="0.0000_);[Red]\(0.0000\)">
                <c:v>3.5385056056593629E-3</c:v>
              </c:pt>
              <c:pt idx="23" formatCode="0.0000_);[Red]\(0.0000\)">
                <c:v>3.5525929349292384E-3</c:v>
              </c:pt>
              <c:pt idx="24" formatCode="0.0000_);[Red]\(0.0000\)">
                <c:v>3.568733303712861E-3</c:v>
              </c:pt>
              <c:pt idx="25" formatCode="0.0000_);[Red]\(0.0000\)">
                <c:v>3.5748738838726054E-3</c:v>
              </c:pt>
              <c:pt idx="26" formatCode="0.0000_);[Red]\(0.0000\)">
                <c:v>3.5776796782352933E-3</c:v>
              </c:pt>
              <c:pt idx="27" formatCode="0.0000_);[Red]\(0.0000\)">
                <c:v>3.5889236111598653E-3</c:v>
              </c:pt>
              <c:pt idx="28" formatCode="0.0000_);[Red]\(0.0000\)">
                <c:v>3.5999252114255384E-3</c:v>
              </c:pt>
              <c:pt idx="29" formatCode="0.0000_);[Red]\(0.0000\)">
                <c:v>3.6085457573393621E-3</c:v>
              </c:pt>
              <c:pt idx="30" formatCode="0.0000_);[Red]\(0.0000\)">
                <c:v>3.6143923146100491E-3</c:v>
              </c:pt>
              <c:pt idx="31" formatCode="0.0000_);[Red]\(0.0000\)">
                <c:v>3.6123571439729226E-3</c:v>
              </c:pt>
              <c:pt idx="32" formatCode="0.0000_);[Red]\(0.0000\)">
                <c:v>3.5970564576213587E-3</c:v>
              </c:pt>
              <c:pt idx="33" formatCode="0.0000_);[Red]\(0.0000\)">
                <c:v>3.5764510380641131E-3</c:v>
              </c:pt>
              <c:pt idx="34" formatCode="0.0000_);[Red]\(0.0000\)">
                <c:v>3.5236322079541037E-3</c:v>
              </c:pt>
              <c:pt idx="35" formatCode="0.0000_);[Red]\(0.0000\)">
                <c:v>3.4560094643240379E-3</c:v>
              </c:pt>
              <c:pt idx="36" formatCode="0.0000_);[Red]\(0.0000\)">
                <c:v>3.3695410981525189E-3</c:v>
              </c:pt>
              <c:pt idx="37" formatCode="0.0000_);[Red]\(0.0000\)">
                <c:v>3.2926335972213957E-3</c:v>
              </c:pt>
              <c:pt idx="38" formatCode="0.0000_);[Red]\(0.0000\)">
                <c:v>3.2167607569189459E-3</c:v>
              </c:pt>
              <c:pt idx="39" formatCode="0.0000_);[Red]\(0.0000\)">
                <c:v>3.1374662254162466E-3</c:v>
              </c:pt>
              <c:pt idx="40" formatCode="0.0000_);[Red]\(0.0000\)">
                <c:v>3.0596582074048063E-3</c:v>
              </c:pt>
              <c:pt idx="41" formatCode="0.0000_);[Red]\(0.0000\)">
                <c:v>2.973798773797979E-3</c:v>
              </c:pt>
              <c:pt idx="42" formatCode="0.0000_);[Red]\(0.0000\)">
                <c:v>2.8855409205556883E-3</c:v>
              </c:pt>
              <c:pt idx="43" formatCode="0.0000_);[Red]\(0.0000\)">
                <c:v>2.7448716685675011E-3</c:v>
              </c:pt>
              <c:pt idx="44" formatCode="0.0000_);[Red]\(0.0000\)">
                <c:v>2.6583518191659172E-3</c:v>
              </c:pt>
              <c:pt idx="45" formatCode="0.0000_);[Red]\(0.0000\)">
                <c:v>2.5850287129109096E-3</c:v>
              </c:pt>
              <c:pt idx="46" formatCode="0.0000_);[Red]\(0.0000\)">
                <c:v>2.5173913963361175E-3</c:v>
              </c:pt>
              <c:pt idx="47" formatCode="0.0000_);[Red]\(0.0000\)">
                <c:v>2.4550772640563128E-3</c:v>
              </c:pt>
              <c:pt idx="48" formatCode="0.0000_);[Red]\(0.0000\)">
                <c:v>2.4081021287341237E-3</c:v>
              </c:pt>
              <c:pt idx="49" formatCode="0.0000_);[Red]\(0.0000\)">
                <c:v>2.3668345682623317E-3</c:v>
              </c:pt>
              <c:pt idx="50" formatCode="0.0000_);[Red]\(0.0000\)">
                <c:v>2.3152224952881118E-3</c:v>
              </c:pt>
              <c:pt idx="51" formatCode="0.0000_);[Red]\(0.0000\)">
                <c:v>2.273270241297596E-3</c:v>
              </c:pt>
              <c:pt idx="52" formatCode="0.0000_);[Red]\(0.0000\)">
                <c:v>2.2317993933602008E-3</c:v>
              </c:pt>
              <c:pt idx="53" formatCode="0.0000_);[Red]\(0.0000\)">
                <c:v>2.1919728835043729E-3</c:v>
              </c:pt>
              <c:pt idx="54" formatCode="0.0000_);[Red]\(0.0000\)">
                <c:v>2.1514020419910948E-3</c:v>
              </c:pt>
              <c:pt idx="55" formatCode="0.0000_);[Red]\(0.0000\)">
                <c:v>2.1083892158582727E-3</c:v>
              </c:pt>
              <c:pt idx="56" formatCode="0.0000_);[Red]\(0.0000\)">
                <c:v>2.0704834368646514E-3</c:v>
              </c:pt>
              <c:pt idx="57" formatCode="0.0000_);[Red]\(0.0000\)">
                <c:v>2.0348931300864502E-3</c:v>
              </c:pt>
              <c:pt idx="58" formatCode="0.0000_);[Red]\(0.0000\)">
                <c:v>2.0018349473917532E-3</c:v>
              </c:pt>
              <c:pt idx="59" formatCode="0.0000_);[Red]\(0.0000\)">
                <c:v>1.9652585309517835E-3</c:v>
              </c:pt>
              <c:pt idx="60" formatCode="0.0000_);[Red]\(0.0000\)">
                <c:v>1.9282398485148964E-3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A8-4A24-86FD-7A7366096D1F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2694663167"/>
                  <c:y val="-9.25404160746704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0A8-4A24-86FD-7A7366096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00_);[Red]\(0.0000\)">
                <c:v>1.4162353869637606E-3</c:v>
              </c:pt>
              <c:pt idx="6" formatCode="0.0000_);[Red]\(0.0000\)">
                <c:v>2.2457715594575685E-3</c:v>
              </c:pt>
              <c:pt idx="7" formatCode="0.0000_);[Red]\(0.0000\)">
                <c:v>2.8030854201048093E-3</c:v>
              </c:pt>
              <c:pt idx="8" formatCode="0.0000_);[Red]\(0.0000\)">
                <c:v>3.1771522758944821E-3</c:v>
              </c:pt>
              <c:pt idx="9" formatCode="0.0000_);[Red]\(0.0000\)">
                <c:v>3.4096900921210052E-3</c:v>
              </c:pt>
              <c:pt idx="10" formatCode="0.0000_);[Red]\(0.0000\)">
                <c:v>3.5439535142266442E-3</c:v>
              </c:pt>
              <c:pt idx="11" formatCode="0.0000_);[Red]\(0.0000\)">
                <c:v>3.6010150300690292E-3</c:v>
              </c:pt>
              <c:pt idx="12" formatCode="0.0000_);[Red]\(0.0000\)">
                <c:v>3.6073048385227699E-3</c:v>
              </c:pt>
              <c:pt idx="13" formatCode="0.0000_);[Red]\(0.0000\)">
                <c:v>3.5777298196015953E-3</c:v>
              </c:pt>
              <c:pt idx="14" formatCode="0.0000_);[Red]\(0.0000\)">
                <c:v>3.5291431037470641E-3</c:v>
              </c:pt>
              <c:pt idx="15" formatCode="0.0000_);[Red]\(0.0000\)">
                <c:v>3.4644371394231743E-3</c:v>
              </c:pt>
              <c:pt idx="16" formatCode="0.0000_);[Red]\(0.0000\)">
                <c:v>3.3884202883666375E-3</c:v>
              </c:pt>
              <c:pt idx="17" formatCode="0.0000_);[Red]\(0.0000\)">
                <c:v>3.3120434218620594E-3</c:v>
              </c:pt>
              <c:pt idx="18" formatCode="0.0000_);[Red]\(0.0000\)">
                <c:v>3.2300184824638491E-3</c:v>
              </c:pt>
              <c:pt idx="19" formatCode="0.0000_);[Red]\(0.0000\)">
                <c:v>3.1467166762210335E-3</c:v>
              </c:pt>
              <c:pt idx="20" formatCode="0.0000_);[Red]\(0.0000\)">
                <c:v>3.066189549768646E-3</c:v>
              </c:pt>
              <c:pt idx="21" formatCode="0.0000_);[Red]\(0.0000\)">
                <c:v>2.9810079829003058E-3</c:v>
              </c:pt>
              <c:pt idx="22" formatCode="0.0000_);[Red]\(0.0000\)">
                <c:v>2.9020974082412387E-3</c:v>
              </c:pt>
              <c:pt idx="23" formatCode="0.0000_);[Red]\(0.0000\)">
                <c:v>2.8260130549643317E-3</c:v>
              </c:pt>
              <c:pt idx="24" formatCode="0.0000_);[Red]\(0.0000\)">
                <c:v>2.7492205884766829E-3</c:v>
              </c:pt>
              <c:pt idx="25" formatCode="0.0000_);[Red]\(0.0000\)">
                <c:v>2.674409856940496E-3</c:v>
              </c:pt>
              <c:pt idx="26" formatCode="0.0000_);[Red]\(0.0000\)">
                <c:v>2.6082497561106975E-3</c:v>
              </c:pt>
              <c:pt idx="27" formatCode="0.0000_);[Red]\(0.0000\)">
                <c:v>2.5405402825187536E-3</c:v>
              </c:pt>
              <c:pt idx="28" formatCode="0.0000_);[Red]\(0.0000\)">
                <c:v>2.4762003010750403E-3</c:v>
              </c:pt>
              <c:pt idx="29" formatCode="0.0000_);[Red]\(0.0000\)">
                <c:v>2.4179020124458317E-3</c:v>
              </c:pt>
              <c:pt idx="30" formatCode="0.0000_);[Red]\(0.0000\)">
                <c:v>2.3610999170097383E-3</c:v>
              </c:pt>
              <c:pt idx="31" formatCode="0.0000_);[Red]\(0.0000\)">
                <c:v>2.3021603365457419E-3</c:v>
              </c:pt>
              <c:pt idx="32" formatCode="0.0000_);[Red]\(0.0000\)">
                <c:v>2.2499084807886581E-3</c:v>
              </c:pt>
              <c:pt idx="33" formatCode="0.0000_);[Red]\(0.0000\)">
                <c:v>2.1960369228533677E-3</c:v>
              </c:pt>
              <c:pt idx="34" formatCode="0.0000_);[Red]\(0.0000\)">
                <c:v>2.1410927694998356E-3</c:v>
              </c:pt>
              <c:pt idx="35" formatCode="0.0000_);[Red]\(0.0000\)">
                <c:v>2.0880906239482766E-3</c:v>
              </c:pt>
              <c:pt idx="36" formatCode="0.0000_);[Red]\(0.0000\)">
                <c:v>2.0386555608869071E-3</c:v>
              </c:pt>
              <c:pt idx="37" formatCode="0.0000_);[Red]\(0.0000\)">
                <c:v>1.9961348378554778E-3</c:v>
              </c:pt>
              <c:pt idx="38" formatCode="0.0000_);[Red]\(0.0000\)">
                <c:v>1.9473009475828489E-3</c:v>
              </c:pt>
              <c:pt idx="39" formatCode="0.0000_);[Red]\(0.0000\)">
                <c:v>1.9043594398839854E-3</c:v>
              </c:pt>
              <c:pt idx="40" formatCode="0.0000_);[Red]\(0.0000\)">
                <c:v>1.8640196527087984E-3</c:v>
              </c:pt>
              <c:pt idx="41" formatCode="0.0000_);[Red]\(0.0000\)">
                <c:v>1.8228305588089808E-3</c:v>
              </c:pt>
              <c:pt idx="42" formatCode="0.0000_);[Red]\(0.0000\)">
                <c:v>1.7874940221809781E-3</c:v>
              </c:pt>
              <c:pt idx="43" formatCode="0.0000_);[Red]\(0.0000\)">
                <c:v>1.7476215565374181E-3</c:v>
              </c:pt>
              <c:pt idx="44" formatCode="0.0000_);[Red]\(0.0000\)">
                <c:v>1.7120220144809621E-3</c:v>
              </c:pt>
              <c:pt idx="45" formatCode="0.0000_);[Red]\(0.0000\)">
                <c:v>1.675927060515217E-3</c:v>
              </c:pt>
              <c:pt idx="46" formatCode="0.0000_);[Red]\(0.0000\)">
                <c:v>1.6446238095031954E-3</c:v>
              </c:pt>
              <c:pt idx="47" formatCode="0.0000_);[Red]\(0.0000\)">
                <c:v>1.6087994144634336E-3</c:v>
              </c:pt>
              <c:pt idx="48" formatCode="0.0000_);[Red]\(0.0000\)">
                <c:v>1.5808544025848739E-3</c:v>
              </c:pt>
              <c:pt idx="49" formatCode="0.0000_);[Red]\(0.0000\)">
                <c:v>1.5516982463561696E-3</c:v>
              </c:pt>
              <c:pt idx="50" formatCode="0.0000_);[Red]\(0.0000\)">
                <c:v>1.5242886689256047E-3</c:v>
              </c:pt>
              <c:pt idx="51" formatCode="0.0000_);[Red]\(0.0000\)">
                <c:v>1.4965232506763855E-3</c:v>
              </c:pt>
              <c:pt idx="52" formatCode="0.0000_);[Red]\(0.0000\)">
                <c:v>1.4701403041063028E-3</c:v>
              </c:pt>
              <c:pt idx="53" formatCode="0.0000_);[Red]\(0.0000\)">
                <c:v>1.4456244853616122E-3</c:v>
              </c:pt>
              <c:pt idx="54" formatCode="0.0000_);[Red]\(0.0000\)">
                <c:v>1.4190015979068256E-3</c:v>
              </c:pt>
              <c:pt idx="55" formatCode="0.0000_);[Red]\(0.0000\)">
                <c:v>1.3977867555233095E-3</c:v>
              </c:pt>
              <c:pt idx="56" formatCode="0.0000_);[Red]\(0.0000\)">
                <c:v>1.3749960891708468E-3</c:v>
              </c:pt>
              <c:pt idx="57" formatCode="0.0000_);[Red]\(0.0000\)">
                <c:v>1.3559933557443149E-3</c:v>
              </c:pt>
              <c:pt idx="58" formatCode="0.0000_);[Red]\(0.0000\)">
                <c:v>1.3342404262346107E-3</c:v>
              </c:pt>
              <c:pt idx="59" formatCode="0.0000_);[Red]\(0.0000\)">
                <c:v>1.3148285986011067E-3</c:v>
              </c:pt>
              <c:pt idx="60" formatCode="0.0000_);[Red]\(0.0000\)">
                <c:v>1.2949938028557395E-3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0A8-4A24-86FD-7A7366096D1F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A8-4A24-86FD-7A7366096D1F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A8-4A24-86FD-7A7366096D1F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A8-4A24-86FD-7A7366096D1F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A8-4A24-86FD-7A7366096D1F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A8-4A24-86FD-7A7366096D1F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5.28079120293630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40A8-4A24-86FD-7A7366096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00_);[Red]\(0.0000\)">
                <c:v>9.2482307347028364E-3</c:v>
              </c:pt>
              <c:pt idx="6" formatCode="0.0000_);[Red]\(0.0000\)">
                <c:v>9.2767122868167417E-3</c:v>
              </c:pt>
              <c:pt idx="7" formatCode="0.0000_);[Red]\(0.0000\)">
                <c:v>8.6605926412805703E-3</c:v>
              </c:pt>
              <c:pt idx="8" formatCode="0.0000_);[Red]\(0.0000\)">
                <c:v>8.7104312446599306E-3</c:v>
              </c:pt>
              <c:pt idx="9" formatCode="0.0000_);[Red]\(0.0000\)">
                <c:v>8.742185939496697E-3</c:v>
              </c:pt>
              <c:pt idx="10" formatCode="0.0000_);[Red]\(0.0000\)">
                <c:v>8.1697935097274008E-3</c:v>
              </c:pt>
              <c:pt idx="11" formatCode="0.0000_);[Red]\(0.0000\)">
                <c:v>8.1811472861895822E-3</c:v>
              </c:pt>
              <c:pt idx="12" formatCode="0.0000_);[Red]\(0.0000\)">
                <c:v>8.1885189216859416E-3</c:v>
              </c:pt>
              <c:pt idx="13" formatCode="0.0000_);[Red]\(0.0000\)">
                <c:v>7.6520436123707E-3</c:v>
              </c:pt>
              <c:pt idx="14" formatCode="0.0000_);[Red]\(0.0000\)">
                <c:v>7.6606510590083677E-3</c:v>
              </c:pt>
              <c:pt idx="15" formatCode="0.0000_);[Red]\(0.0000\)">
                <c:v>7.6692592052302472E-3</c:v>
              </c:pt>
              <c:pt idx="16" formatCode="0.0000_);[Red]\(0.0000\)">
                <c:v>7.2522241564463357E-3</c:v>
              </c:pt>
              <c:pt idx="17" formatCode="0.0000_);[Red]\(0.0000\)">
                <c:v>7.256552928137058E-3</c:v>
              </c:pt>
              <c:pt idx="18" formatCode="0.0000_);[Red]\(0.0000\)">
                <c:v>7.2622281810468588E-3</c:v>
              </c:pt>
              <c:pt idx="19" formatCode="0.0000_);[Red]\(0.0000\)">
                <c:v>6.4330572007950991E-3</c:v>
              </c:pt>
              <c:pt idx="20" formatCode="0.0000_);[Red]\(0.0000\)">
                <c:v>6.4384492749490095E-3</c:v>
              </c:pt>
              <c:pt idx="21" formatCode="0.0000_);[Red]\(0.0000\)">
                <c:v>6.441642048138697E-3</c:v>
              </c:pt>
              <c:pt idx="22" formatCode="0.0000_);[Red]\(0.0000\)">
                <c:v>5.113536223067241E-3</c:v>
              </c:pt>
              <c:pt idx="23" formatCode="0.0000_);[Red]\(0.0000\)">
                <c:v>5.1155717685448399E-3</c:v>
              </c:pt>
              <c:pt idx="24" formatCode="0.0000_);[Red]\(0.0000\)">
                <c:v>5.118356306217548E-3</c:v>
              </c:pt>
              <c:pt idx="25" formatCode="0.0000_);[Red]\(0.0000\)">
                <c:v>3.7410236708620196E-3</c:v>
              </c:pt>
              <c:pt idx="26" formatCode="0.0000_);[Red]\(0.0000\)">
                <c:v>3.7454113212039958E-3</c:v>
              </c:pt>
              <c:pt idx="27" formatCode="0.0000_);[Red]\(0.0000\)">
                <c:v>3.7480086910451015E-3</c:v>
              </c:pt>
              <c:pt idx="28" formatCode="0.0000_);[Red]\(0.0000\)">
                <c:v>3.7539461226427538E-3</c:v>
              </c:pt>
              <c:pt idx="29" formatCode="0.0000_);[Red]\(0.0000\)">
                <c:v>3.7649517237974329E-3</c:v>
              </c:pt>
              <c:pt idx="30" formatCode="0.0000_);[Red]\(0.0000\)">
                <c:v>3.7729611449554895E-3</c:v>
              </c:pt>
              <c:pt idx="31" formatCode="0.0000_);[Red]\(0.0000\)">
                <c:v>3.7764004562870555E-3</c:v>
              </c:pt>
              <c:pt idx="32" formatCode="0.0000_);[Red]\(0.0000\)">
                <c:v>3.7789373310201783E-3</c:v>
              </c:pt>
              <c:pt idx="33" formatCode="0.0000_);[Red]\(0.0000\)">
                <c:v>3.7803808026346301E-3</c:v>
              </c:pt>
              <c:pt idx="34" formatCode="0.0000_);[Red]\(0.0000\)">
                <c:v>3.7814718434793964E-3</c:v>
              </c:pt>
              <c:pt idx="35" formatCode="0.0000_);[Red]\(0.0000\)">
                <c:v>3.7823293931131922E-3</c:v>
              </c:pt>
              <c:pt idx="36" formatCode="0.0000_);[Red]\(0.0000\)">
                <c:v>3.7820436982991964E-3</c:v>
              </c:pt>
              <c:pt idx="37" formatCode="0.0000_);[Red]\(0.0000\)">
                <c:v>2.9014062262827556E-3</c:v>
              </c:pt>
              <c:pt idx="38" formatCode="0.0000_);[Red]\(0.0000\)">
                <c:v>2.9028759781193855E-3</c:v>
              </c:pt>
              <c:pt idx="39" formatCode="0.0000_);[Red]\(0.0000\)">
                <c:v>2.9032432135771362E-3</c:v>
              </c:pt>
              <c:pt idx="40" formatCode="0.0000_);[Red]\(0.0000\)">
                <c:v>2.9043968183555535E-3</c:v>
              </c:pt>
              <c:pt idx="41" formatCode="0.0000_);[Red]\(0.0000\)">
                <c:v>2.9018358554270558E-3</c:v>
              </c:pt>
              <c:pt idx="42" formatCode="0.0000_);[Red]\(0.0000\)">
                <c:v>2.8989474776819346E-3</c:v>
              </c:pt>
              <c:pt idx="43" formatCode="0.0000_);[Red]\(0.0000\)">
                <c:v>2.8975114828345369E-3</c:v>
              </c:pt>
              <c:pt idx="44" formatCode="0.0000_);[Red]\(0.0000\)">
                <c:v>2.8960061533641985E-3</c:v>
              </c:pt>
              <c:pt idx="45" formatCode="0.0000_);[Red]\(0.0000\)">
                <c:v>2.8951159290083483E-3</c:v>
              </c:pt>
              <c:pt idx="46" formatCode="0.0000_);[Red]\(0.0000\)">
                <c:v>2.8926348369577564E-3</c:v>
              </c:pt>
              <c:pt idx="47" formatCode="0.0000_);[Red]\(0.0000\)">
                <c:v>2.8901894443525067E-3</c:v>
              </c:pt>
              <c:pt idx="48" formatCode="0.0000_);[Red]\(0.0000\)">
                <c:v>2.8875277250981842E-3</c:v>
              </c:pt>
              <c:pt idx="49" formatCode="0.0000_);[Red]\(0.0000\)">
                <c:v>2.3757334868163551E-3</c:v>
              </c:pt>
              <c:pt idx="50" formatCode="0.0000_);[Red]\(0.0000\)">
                <c:v>2.3733401904691195E-3</c:v>
              </c:pt>
              <c:pt idx="51" formatCode="0.0000_);[Red]\(0.0000\)">
                <c:v>2.3698881032311789E-3</c:v>
              </c:pt>
              <c:pt idx="52" formatCode="0.0000_);[Red]\(0.0000\)">
                <c:v>2.3659523516338416E-3</c:v>
              </c:pt>
              <c:pt idx="53" formatCode="0.0000_);[Red]\(0.0000\)">
                <c:v>2.3634821075890957E-3</c:v>
              </c:pt>
              <c:pt idx="54" formatCode="0.0000_);[Red]\(0.0000\)">
                <c:v>2.3592596522030887E-3</c:v>
              </c:pt>
              <c:pt idx="55" formatCode="0.0000_);[Red]\(0.0000\)">
                <c:v>2.3545387311995291E-3</c:v>
              </c:pt>
              <c:pt idx="56" formatCode="0.0000_);[Red]\(0.0000\)">
                <c:v>2.3503741603395213E-3</c:v>
              </c:pt>
              <c:pt idx="57" formatCode="0.0000_);[Red]\(0.0000\)">
                <c:v>2.3466134471288144E-3</c:v>
              </c:pt>
              <c:pt idx="58" formatCode="0.0000_);[Red]\(0.0000\)">
                <c:v>2.3430537648764841E-3</c:v>
              </c:pt>
              <c:pt idx="59" formatCode="0.0000_);[Red]\(0.0000\)">
                <c:v>2.3392814110196119E-3</c:v>
              </c:pt>
              <c:pt idx="60" formatCode="0.0000_);[Red]\(0.0000\)">
                <c:v>2.3353189096066472E-3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0A8-4A24-86FD-7A7366096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44488"/>
        <c:axId val="410044880"/>
      </c:lineChart>
      <c:catAx>
        <c:axId val="41004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4880"/>
        <c:crosses val="autoZero"/>
        <c:auto val="1"/>
        <c:lblAlgn val="ctr"/>
        <c:lblOffset val="100"/>
        <c:tickLblSkip val="6"/>
        <c:noMultiLvlLbl val="0"/>
      </c:catAx>
      <c:valAx>
        <c:axId val="410044880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4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under age 25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2502187226600749E-4"/>
                  <c:y val="3.825343851132686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2934-44D1-AFB9-7FDC4F9AE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1.5899999999999977E-3</c:v>
              </c:pt>
              <c:pt idx="6" formatCode="0.0000_);[Red]\(0.0000\)">
                <c:v>1.6599999999999959E-3</c:v>
              </c:pt>
              <c:pt idx="7" formatCode="0.0000_);[Red]\(0.0000\)">
                <c:v>1.7199999999999995E-3</c:v>
              </c:pt>
              <c:pt idx="8" formatCode="0.0000_);[Red]\(0.0000\)">
                <c:v>1.7900000000000032E-3</c:v>
              </c:pt>
              <c:pt idx="9" formatCode="0.0000_);[Red]\(0.0000\)">
                <c:v>1.8400000000000007E-3</c:v>
              </c:pt>
              <c:pt idx="10" formatCode="0.0000_);[Red]\(0.0000\)">
                <c:v>1.9099999999999976E-3</c:v>
              </c:pt>
              <c:pt idx="11" formatCode="0.0000_);[Red]\(0.0000\)">
                <c:v>1.9599999999999982E-3</c:v>
              </c:pt>
              <c:pt idx="12" formatCode="0.0000_);[Red]\(0.0000\)">
                <c:v>2.0100000000000035E-3</c:v>
              </c:pt>
              <c:pt idx="13" formatCode="0.0000_);[Red]\(0.0000\)">
                <c:v>2.0700000000000002E-3</c:v>
              </c:pt>
              <c:pt idx="14" formatCode="0.0000_);[Red]\(0.0000\)">
                <c:v>2.1000000000000012E-3</c:v>
              </c:pt>
              <c:pt idx="15" formatCode="0.0000_);[Red]\(0.0000\)">
                <c:v>2.1400000000000026E-3</c:v>
              </c:pt>
              <c:pt idx="16" formatCode="0.0000_);[Red]\(0.0000\)">
                <c:v>2.1800000000000005E-3</c:v>
              </c:pt>
              <c:pt idx="17" formatCode="0.0000_);[Red]\(0.0000\)">
                <c:v>2.2100000000000023E-3</c:v>
              </c:pt>
              <c:pt idx="18" formatCode="0.0000_);[Red]\(0.0000\)">
                <c:v>2.2400000000000011E-3</c:v>
              </c:pt>
              <c:pt idx="19" formatCode="0.0000_);[Red]\(0.0000\)">
                <c:v>2.2699999999999986E-3</c:v>
              </c:pt>
              <c:pt idx="20" formatCode="0.0000_);[Red]\(0.0000\)">
                <c:v>2.2899999999999991E-3</c:v>
              </c:pt>
              <c:pt idx="21" formatCode="0.0000_);[Red]\(0.0000\)">
                <c:v>2.32E-3</c:v>
              </c:pt>
              <c:pt idx="22" formatCode="0.0000_);[Red]\(0.0000\)">
                <c:v>2.3399999999999988E-3</c:v>
              </c:pt>
              <c:pt idx="23" formatCode="0.0000_);[Red]\(0.0000\)">
                <c:v>2.3500000000000005E-3</c:v>
              </c:pt>
              <c:pt idx="24" formatCode="0.0000_);[Red]\(0.0000\)">
                <c:v>2.369999999999998E-3</c:v>
              </c:pt>
              <c:pt idx="25" formatCode="0.0000_);[Red]\(0.0000\)">
                <c:v>2.3799999999999989E-3</c:v>
              </c:pt>
              <c:pt idx="26" formatCode="0.0000_);[Red]\(0.0000\)">
                <c:v>2.3900000000000019E-3</c:v>
              </c:pt>
              <c:pt idx="27" formatCode="0.0000_);[Red]\(0.0000\)">
                <c:v>2.4000000000000007E-3</c:v>
              </c:pt>
              <c:pt idx="28" formatCode="0.0000_);[Red]\(0.0000\)">
                <c:v>2.4000000000000007E-3</c:v>
              </c:pt>
              <c:pt idx="29" formatCode="0.0000_);[Red]\(0.0000\)">
                <c:v>2.4100000000000002E-3</c:v>
              </c:pt>
              <c:pt idx="30" formatCode="0.0000_);[Red]\(0.0000\)">
                <c:v>2.4100000000000002E-3</c:v>
              </c:pt>
              <c:pt idx="31" formatCode="0.0000_);[Red]\(0.0000\)">
                <c:v>2.4200000000000003E-3</c:v>
              </c:pt>
              <c:pt idx="32" formatCode="0.0000_);[Red]\(0.0000\)">
                <c:v>2.4099999999999998E-3</c:v>
              </c:pt>
              <c:pt idx="33" formatCode="0.0000_);[Red]\(0.0000\)">
                <c:v>2.4000000000000002E-3</c:v>
              </c:pt>
              <c:pt idx="34" formatCode="0.0000_);[Red]\(0.0000\)">
                <c:v>2.3700000000000001E-3</c:v>
              </c:pt>
              <c:pt idx="35" formatCode="0.0000_);[Red]\(0.0000\)">
                <c:v>2.31E-3</c:v>
              </c:pt>
              <c:pt idx="36" formatCode="0.0000_);[Red]\(0.0000\)">
                <c:v>2.2499999999999998E-3</c:v>
              </c:pt>
              <c:pt idx="37" formatCode="0.0000_);[Red]\(0.0000\)">
                <c:v>2.1800000000000001E-3</c:v>
              </c:pt>
              <c:pt idx="38" formatCode="0.0000_);[Red]\(0.0000\)">
                <c:v>2.1100000000000003E-3</c:v>
              </c:pt>
              <c:pt idx="39" formatCode="0.0000_);[Red]\(0.0000\)">
                <c:v>2.0500000000000006E-3</c:v>
              </c:pt>
              <c:pt idx="40" formatCode="0.0000_);[Red]\(0.0000\)">
                <c:v>1.98E-3</c:v>
              </c:pt>
              <c:pt idx="41" formatCode="0.0000_);[Red]\(0.0000\)">
                <c:v>1.91E-3</c:v>
              </c:pt>
              <c:pt idx="42" formatCode="0.0000_);[Red]\(0.0000\)">
                <c:v>1.8500000000000003E-3</c:v>
              </c:pt>
              <c:pt idx="43" formatCode="0.0000_);[Red]\(0.0000\)">
                <c:v>1.7400000000000002E-3</c:v>
              </c:pt>
              <c:pt idx="44" formatCode="0.0000_);[Red]\(0.0000\)">
                <c:v>1.6800000000000007E-3</c:v>
              </c:pt>
              <c:pt idx="45" formatCode="0.0000_);[Red]\(0.0000\)">
                <c:v>1.6300000000000002E-3</c:v>
              </c:pt>
              <c:pt idx="46" formatCode="0.0000_);[Red]\(0.0000\)">
                <c:v>1.5700000000000002E-3</c:v>
              </c:pt>
              <c:pt idx="47" formatCode="0.0000_);[Red]\(0.0000\)">
                <c:v>1.5200000000000005E-3</c:v>
              </c:pt>
              <c:pt idx="48" formatCode="0.0000_);[Red]\(0.0000\)">
                <c:v>1.5000000000000002E-3</c:v>
              </c:pt>
              <c:pt idx="49" formatCode="0.0000_);[Red]\(0.0000\)">
                <c:v>1.4799999999999998E-3</c:v>
              </c:pt>
              <c:pt idx="50" formatCode="0.0000_);[Red]\(0.0000\)">
                <c:v>1.4600000000000001E-3</c:v>
              </c:pt>
              <c:pt idx="51" formatCode="0.0000_);[Red]\(0.0000\)">
                <c:v>1.4400000000000001E-3</c:v>
              </c:pt>
              <c:pt idx="52" formatCode="0.0000_);[Red]\(0.0000\)">
                <c:v>1.4300000000000005E-3</c:v>
              </c:pt>
              <c:pt idx="53" formatCode="0.0000_);[Red]\(0.0000\)">
                <c:v>1.4100000000000004E-3</c:v>
              </c:pt>
              <c:pt idx="54" formatCode="0.0000_);[Red]\(0.0000\)">
                <c:v>1.39E-3</c:v>
              </c:pt>
              <c:pt idx="55" formatCode="0.0000_);[Red]\(0.0000\)">
                <c:v>1.3699999999999999E-3</c:v>
              </c:pt>
              <c:pt idx="56" formatCode="0.0000_);[Red]\(0.0000\)">
                <c:v>1.3500000000000007E-3</c:v>
              </c:pt>
              <c:pt idx="57" formatCode="0.0000_);[Red]\(0.0000\)">
                <c:v>1.3300000000000002E-3</c:v>
              </c:pt>
              <c:pt idx="58" formatCode="0.0000_);[Red]\(0.0000\)">
                <c:v>1.3199999999999998E-3</c:v>
              </c:pt>
              <c:pt idx="59" formatCode="0.0000_);[Red]\(0.0000\)">
                <c:v>1.3000000000000002E-3</c:v>
              </c:pt>
              <c:pt idx="60" formatCode="0.0000_);[Red]\(0.0000\)">
                <c:v>1.2800000000000003E-3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34-44D1-AFB9-7FDC4F9AE681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235538057742783"/>
                  <c:y val="-9.25404160746705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934-44D1-AFB9-7FDC4F9AE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1.8000000000000028E-3</c:v>
              </c:pt>
              <c:pt idx="6" formatCode="0.0000_);[Red]\(0.0000\)">
                <c:v>2.0500000000000045E-3</c:v>
              </c:pt>
              <c:pt idx="7" formatCode="0.0000_);[Red]\(0.0000\)">
                <c:v>2.1899999999999884E-3</c:v>
              </c:pt>
              <c:pt idx="8" formatCode="0.0000_);[Red]\(0.0000\)">
                <c:v>2.2699999999999899E-3</c:v>
              </c:pt>
              <c:pt idx="9" formatCode="0.0000_);[Red]\(0.0000\)">
                <c:v>2.289999999999993E-3</c:v>
              </c:pt>
              <c:pt idx="10" formatCode="0.0000_);[Red]\(0.0000\)">
                <c:v>2.2799999999999925E-3</c:v>
              </c:pt>
              <c:pt idx="11" formatCode="0.0000_);[Red]\(0.0000\)">
                <c:v>2.2499999999999903E-3</c:v>
              </c:pt>
              <c:pt idx="12" formatCode="0.0000_);[Red]\(0.0000\)">
                <c:v>2.2100000000000058E-3</c:v>
              </c:pt>
              <c:pt idx="13" formatCode="0.0000_);[Red]\(0.0000\)">
                <c:v>2.1499999999999991E-3</c:v>
              </c:pt>
              <c:pt idx="14" formatCode="0.0000_);[Red]\(0.0000\)">
                <c:v>2.0900000000000016E-3</c:v>
              </c:pt>
              <c:pt idx="15" formatCode="0.0000_);[Red]\(0.0000\)">
                <c:v>2.0299999999999953E-3</c:v>
              </c:pt>
              <c:pt idx="16" formatCode="0.0000_);[Red]\(0.0000\)">
                <c:v>1.970000000000006E-3</c:v>
              </c:pt>
              <c:pt idx="17" formatCode="0.0000_);[Red]\(0.0000\)">
                <c:v>1.9000000000000052E-3</c:v>
              </c:pt>
              <c:pt idx="18" formatCode="0.0000_);[Red]\(0.0000\)">
                <c:v>1.8400000000000022E-3</c:v>
              </c:pt>
              <c:pt idx="19" formatCode="0.0000_);[Red]\(0.0000\)">
                <c:v>1.7900000000000043E-3</c:v>
              </c:pt>
              <c:pt idx="20" formatCode="0.0000_);[Red]\(0.0000\)">
                <c:v>1.7199999999999993E-3</c:v>
              </c:pt>
              <c:pt idx="21" formatCode="0.0000_);[Red]\(0.0000\)">
                <c:v>1.6700000000000011E-3</c:v>
              </c:pt>
              <c:pt idx="22" formatCode="0.0000_);[Red]\(0.0000\)">
                <c:v>1.6099999999999995E-3</c:v>
              </c:pt>
              <c:pt idx="23" formatCode="0.0000_);[Red]\(0.0000\)">
                <c:v>1.5600000000000024E-3</c:v>
              </c:pt>
              <c:pt idx="24" formatCode="0.0000_);[Red]\(0.0000\)">
                <c:v>1.5100000000000011E-3</c:v>
              </c:pt>
              <c:pt idx="25" formatCode="0.0000_);[Red]\(0.0000\)">
                <c:v>1.4699999999999991E-3</c:v>
              </c:pt>
              <c:pt idx="26" formatCode="0.0000_);[Red]\(0.0000\)">
                <c:v>1.4299999999999983E-3</c:v>
              </c:pt>
              <c:pt idx="27" formatCode="0.0000_);[Red]\(0.0000\)">
                <c:v>1.3900000000000013E-3</c:v>
              </c:pt>
              <c:pt idx="28" formatCode="0.0000_);[Red]\(0.0000\)">
                <c:v>1.3499999999999996E-3</c:v>
              </c:pt>
              <c:pt idx="29" formatCode="0.0000_);[Red]\(0.0000\)">
                <c:v>1.3100000000000011E-3</c:v>
              </c:pt>
              <c:pt idx="30" formatCode="0.0000_);[Red]\(0.0000\)">
                <c:v>1.2800000000000023E-3</c:v>
              </c:pt>
              <c:pt idx="31" formatCode="0.0000_);[Red]\(0.0000\)">
                <c:v>1.2400000000000013E-3</c:v>
              </c:pt>
              <c:pt idx="32" formatCode="0.0000_);[Red]\(0.0000\)">
                <c:v>1.2100000000000012E-3</c:v>
              </c:pt>
              <c:pt idx="33" formatCode="0.0000_);[Red]\(0.0000\)">
                <c:v>1.1800000000000005E-3</c:v>
              </c:pt>
              <c:pt idx="34" formatCode="0.0000_);[Red]\(0.0000\)">
                <c:v>1.1499999999999998E-3</c:v>
              </c:pt>
              <c:pt idx="35" formatCode="0.0000_);[Red]\(0.0000\)">
                <c:v>1.1200000000000001E-3</c:v>
              </c:pt>
              <c:pt idx="36" formatCode="0.0000_);[Red]\(0.0000\)">
                <c:v>1.09E-3</c:v>
              </c:pt>
              <c:pt idx="37" formatCode="0.0000_);[Red]\(0.0000\)">
                <c:v>1.0700000000000009E-3</c:v>
              </c:pt>
              <c:pt idx="38" formatCode="0.0000_);[Red]\(0.0000\)">
                <c:v>1.0300000000000012E-3</c:v>
              </c:pt>
              <c:pt idx="39" formatCode="0.0000_);[Red]\(0.0000\)">
                <c:v>1.0099999999999998E-3</c:v>
              </c:pt>
              <c:pt idx="40" formatCode="0.0000_);[Red]\(0.0000\)">
                <c:v>9.8999999999999978E-4</c:v>
              </c:pt>
              <c:pt idx="41" formatCode="0.0000_);[Red]\(0.0000\)">
                <c:v>9.6999999999999983E-4</c:v>
              </c:pt>
              <c:pt idx="42" formatCode="0.0000_);[Red]\(0.0000\)">
                <c:v>9.6000000000000046E-4</c:v>
              </c:pt>
              <c:pt idx="43" formatCode="0.0000_);[Red]\(0.0000\)">
                <c:v>9.4000000000000062E-4</c:v>
              </c:pt>
              <c:pt idx="44" formatCode="0.0000_);[Red]\(0.0000\)">
                <c:v>9.199999999999997E-4</c:v>
              </c:pt>
              <c:pt idx="45" formatCode="0.0000_);[Red]\(0.0000\)">
                <c:v>9.0000000000000019E-4</c:v>
              </c:pt>
              <c:pt idx="46" formatCode="0.0000_);[Red]\(0.0000\)">
                <c:v>8.8999999999999984E-4</c:v>
              </c:pt>
              <c:pt idx="47" formatCode="0.0000_);[Red]\(0.0000\)">
                <c:v>8.6999999999999979E-4</c:v>
              </c:pt>
              <c:pt idx="48" formatCode="0.0000_);[Red]\(0.0000\)">
                <c:v>8.5999999999999965E-4</c:v>
              </c:pt>
              <c:pt idx="49" formatCode="0.0000_);[Red]\(0.0000\)">
                <c:v>8.499999999999993E-4</c:v>
              </c:pt>
              <c:pt idx="50" formatCode="0.0000_);[Red]\(0.0000\)">
                <c:v>8.3000000000000001E-4</c:v>
              </c:pt>
              <c:pt idx="51" formatCode="0.0000_);[Red]\(0.0000\)">
                <c:v>8.2000000000000009E-4</c:v>
              </c:pt>
              <c:pt idx="52" formatCode="0.0000_);[Red]\(0.0000\)">
                <c:v>8.099999999999992E-4</c:v>
              </c:pt>
              <c:pt idx="53" formatCode="0.0000_);[Red]\(0.0000\)">
                <c:v>7.9999999999999993E-4</c:v>
              </c:pt>
              <c:pt idx="54" formatCode="0.0000_);[Red]\(0.0000\)">
                <c:v>7.899999999999998E-4</c:v>
              </c:pt>
              <c:pt idx="55" formatCode="0.0000_);[Red]\(0.0000\)">
                <c:v>7.7999999999999988E-4</c:v>
              </c:pt>
              <c:pt idx="56" formatCode="0.0000_);[Red]\(0.0000\)">
                <c:v>7.6999999999999985E-4</c:v>
              </c:pt>
              <c:pt idx="57" formatCode="0.0000_);[Red]\(0.0000\)">
                <c:v>7.5999999999999983E-4</c:v>
              </c:pt>
              <c:pt idx="58" formatCode="0.0000_);[Red]\(0.0000\)">
                <c:v>7.5000000000000023E-4</c:v>
              </c:pt>
              <c:pt idx="59" formatCode="0.0000_);[Red]\(0.0000\)">
                <c:v>7.3999999999999988E-4</c:v>
              </c:pt>
              <c:pt idx="60" formatCode="0.0000_);[Red]\(0.0000\)">
                <c:v>7.4000000000000021E-4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934-44D1-AFB9-7FDC4F9AE681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34-44D1-AFB9-7FDC4F9AE68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34-44D1-AFB9-7FDC4F9AE68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34-44D1-AFB9-7FDC4F9AE68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934-44D1-AFB9-7FDC4F9AE68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34-44D1-AFB9-7FDC4F9AE681}"/>
              </c:ext>
            </c:extLst>
          </c:dPt>
          <c:dLbls>
            <c:dLbl>
              <c:idx val="10"/>
              <c:layout>
                <c:manualLayout>
                  <c:x val="-0.14153018372703413"/>
                  <c:y val="-2.877564083589872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2934-44D1-AFB9-7FDC4F9AE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5.0699999999999999E-3</c:v>
              </c:pt>
              <c:pt idx="6" formatCode="0.0000_);[Red]\(0.0000\)">
                <c:v>5.0699999999999999E-3</c:v>
              </c:pt>
              <c:pt idx="7" formatCode="0.0000_);[Red]\(0.0000\)">
                <c:v>5.8300000000000001E-3</c:v>
              </c:pt>
              <c:pt idx="8" formatCode="0.0000_);[Red]\(0.0000\)">
                <c:v>5.8300000000000001E-3</c:v>
              </c:pt>
              <c:pt idx="9" formatCode="0.0000_);[Red]\(0.0000\)">
                <c:v>5.8300000000000001E-3</c:v>
              </c:pt>
              <c:pt idx="10" formatCode="0.0000_);[Red]\(0.0000\)">
                <c:v>6.7099999999999998E-3</c:v>
              </c:pt>
              <c:pt idx="11" formatCode="0.0000_);[Red]\(0.0000\)">
                <c:v>6.7099999999999998E-3</c:v>
              </c:pt>
              <c:pt idx="12" formatCode="0.0000_);[Red]\(0.0000\)">
                <c:v>6.7099999999999998E-3</c:v>
              </c:pt>
              <c:pt idx="13" formatCode="0.0000_);[Red]\(0.0000\)">
                <c:v>7.7299999999999999E-3</c:v>
              </c:pt>
              <c:pt idx="14" formatCode="0.0000_);[Red]\(0.0000\)">
                <c:v>7.7299999999999999E-3</c:v>
              </c:pt>
              <c:pt idx="15" formatCode="0.0000_);[Red]\(0.0000\)">
                <c:v>7.7299999999999999E-3</c:v>
              </c:pt>
              <c:pt idx="16" formatCode="0.0000_);[Red]\(0.0000\)">
                <c:v>8.0599999999999995E-3</c:v>
              </c:pt>
              <c:pt idx="17" formatCode="0.0000_);[Red]\(0.0000\)">
                <c:v>8.0599999999999995E-3</c:v>
              </c:pt>
              <c:pt idx="18" formatCode="0.0000_);[Red]\(0.0000\)">
                <c:v>8.0599999999999995E-3</c:v>
              </c:pt>
              <c:pt idx="19" formatCode="0.0000_);[Red]\(0.0000\)">
                <c:v>9.0799999999999995E-3</c:v>
              </c:pt>
              <c:pt idx="20" formatCode="0.0000_);[Red]\(0.0000\)">
                <c:v>9.0799999999999995E-3</c:v>
              </c:pt>
              <c:pt idx="21" formatCode="0.0000_);[Red]\(0.0000\)">
                <c:v>9.0799999999999995E-3</c:v>
              </c:pt>
              <c:pt idx="22" formatCode="0.0000_);[Red]\(0.0000\)">
                <c:v>1.044E-2</c:v>
              </c:pt>
              <c:pt idx="23" formatCode="0.0000_);[Red]\(0.0000\)">
                <c:v>1.044E-2</c:v>
              </c:pt>
              <c:pt idx="24" formatCode="0.0000_);[Red]\(0.0000\)">
                <c:v>1.044E-2</c:v>
              </c:pt>
              <c:pt idx="25" formatCode="0.0000_);[Red]\(0.0000\)">
                <c:v>3.8300000000000001E-3</c:v>
              </c:pt>
              <c:pt idx="26" formatCode="0.0000_);[Red]\(0.0000\)">
                <c:v>3.8300000000000001E-3</c:v>
              </c:pt>
              <c:pt idx="27" formatCode="0.0000_);[Red]\(0.0000\)">
                <c:v>3.8300000000000001E-3</c:v>
              </c:pt>
              <c:pt idx="28" formatCode="0.0000_);[Red]\(0.0000\)">
                <c:v>3.8300000000000001E-3</c:v>
              </c:pt>
              <c:pt idx="29" formatCode="0.0000_);[Red]\(0.0000\)">
                <c:v>3.8300000000000001E-3</c:v>
              </c:pt>
              <c:pt idx="30" formatCode="0.0000_);[Red]\(0.0000\)">
                <c:v>3.8300000000000001E-3</c:v>
              </c:pt>
              <c:pt idx="31" formatCode="0.0000_);[Red]\(0.0000\)">
                <c:v>3.8300000000000001E-3</c:v>
              </c:pt>
              <c:pt idx="32" formatCode="0.0000_);[Red]\(0.0000\)">
                <c:v>3.8300000000000001E-3</c:v>
              </c:pt>
              <c:pt idx="33" formatCode="0.0000_);[Red]\(0.0000\)">
                <c:v>3.8300000000000001E-3</c:v>
              </c:pt>
              <c:pt idx="34" formatCode="0.0000_);[Red]\(0.0000\)">
                <c:v>3.8300000000000001E-3</c:v>
              </c:pt>
              <c:pt idx="35" formatCode="0.0000_);[Red]\(0.0000\)">
                <c:v>3.8300000000000001E-3</c:v>
              </c:pt>
              <c:pt idx="36" formatCode="0.0000_);[Red]\(0.0000\)">
                <c:v>3.8300000000000001E-3</c:v>
              </c:pt>
              <c:pt idx="37" formatCode="0.0000_);[Red]\(0.0000\)">
                <c:v>2.1900000000000001E-3</c:v>
              </c:pt>
              <c:pt idx="38" formatCode="0.0000_);[Red]\(0.0000\)">
                <c:v>2.1900000000000001E-3</c:v>
              </c:pt>
              <c:pt idx="39" formatCode="0.0000_);[Red]\(0.0000\)">
                <c:v>2.1900000000000001E-3</c:v>
              </c:pt>
              <c:pt idx="40" formatCode="0.0000_);[Red]\(0.0000\)">
                <c:v>2.1900000000000001E-3</c:v>
              </c:pt>
              <c:pt idx="41" formatCode="0.0000_);[Red]\(0.0000\)">
                <c:v>2.1900000000000001E-3</c:v>
              </c:pt>
              <c:pt idx="42" formatCode="0.0000_);[Red]\(0.0000\)">
                <c:v>2.1900000000000001E-3</c:v>
              </c:pt>
              <c:pt idx="43" formatCode="0.0000_);[Red]\(0.0000\)">
                <c:v>2.1900000000000001E-3</c:v>
              </c:pt>
              <c:pt idx="44" formatCode="0.0000_);[Red]\(0.0000\)">
                <c:v>2.1900000000000001E-3</c:v>
              </c:pt>
              <c:pt idx="45" formatCode="0.0000_);[Red]\(0.0000\)">
                <c:v>2.1900000000000001E-3</c:v>
              </c:pt>
              <c:pt idx="46" formatCode="0.0000_);[Red]\(0.0000\)">
                <c:v>2.1900000000000001E-3</c:v>
              </c:pt>
              <c:pt idx="47" formatCode="0.0000_);[Red]\(0.0000\)">
                <c:v>2.1900000000000001E-3</c:v>
              </c:pt>
              <c:pt idx="48" formatCode="0.0000_);[Red]\(0.0000\)">
                <c:v>2.1900000000000001E-3</c:v>
              </c:pt>
              <c:pt idx="49" formatCode="0.0000_);[Red]\(0.0000\)">
                <c:v>1.5100000000000001E-3</c:v>
              </c:pt>
              <c:pt idx="50" formatCode="0.0000_);[Red]\(0.0000\)">
                <c:v>1.5100000000000001E-3</c:v>
              </c:pt>
              <c:pt idx="51" formatCode="0.0000_);[Red]\(0.0000\)">
                <c:v>1.5100000000000001E-3</c:v>
              </c:pt>
              <c:pt idx="52" formatCode="0.0000_);[Red]\(0.0000\)">
                <c:v>1.5100000000000001E-3</c:v>
              </c:pt>
              <c:pt idx="53" formatCode="0.0000_);[Red]\(0.0000\)">
                <c:v>1.5100000000000001E-3</c:v>
              </c:pt>
              <c:pt idx="54" formatCode="0.0000_);[Red]\(0.0000\)">
                <c:v>1.5100000000000001E-3</c:v>
              </c:pt>
              <c:pt idx="55" formatCode="0.0000_);[Red]\(0.0000\)">
                <c:v>1.5100000000000001E-3</c:v>
              </c:pt>
              <c:pt idx="56" formatCode="0.0000_);[Red]\(0.0000\)">
                <c:v>1.5100000000000001E-3</c:v>
              </c:pt>
              <c:pt idx="57" formatCode="0.0000_);[Red]\(0.0000\)">
                <c:v>1.5100000000000001E-3</c:v>
              </c:pt>
              <c:pt idx="58" formatCode="0.0000_);[Red]\(0.0000\)">
                <c:v>1.5100000000000001E-3</c:v>
              </c:pt>
              <c:pt idx="59" formatCode="0.0000_);[Red]\(0.0000\)">
                <c:v>1.5100000000000001E-3</c:v>
              </c:pt>
              <c:pt idx="60" formatCode="0.0000_);[Red]\(0.0000\)">
                <c:v>1.5100000000000001E-3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2934-44D1-AFB9-7FDC4F9AE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45664"/>
        <c:axId val="410046056"/>
      </c:lineChart>
      <c:catAx>
        <c:axId val="410045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6056"/>
        <c:crosses val="autoZero"/>
        <c:auto val="1"/>
        <c:lblAlgn val="ctr"/>
        <c:lblOffset val="100"/>
        <c:tickLblSkip val="6"/>
        <c:noMultiLvlLbl val="0"/>
      </c:catAx>
      <c:valAx>
        <c:axId val="410046056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under age 25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6729168853893264"/>
                  <c:y val="0.124401220498855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D3B6-458A-8A42-9F8C41612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5.9000000000000187E-4</c:v>
              </c:pt>
              <c:pt idx="6" formatCode="0.0000_);[Red]\(0.0000\)">
                <c:v>8.300000000000012E-4</c:v>
              </c:pt>
              <c:pt idx="7" formatCode="0.0000_);[Red]\(0.0000\)">
                <c:v>9.8999999999999761E-4</c:v>
              </c:pt>
              <c:pt idx="8" formatCode="0.0000_);[Red]\(0.0000\)">
                <c:v>1.1200000000000075E-3</c:v>
              </c:pt>
              <c:pt idx="9" formatCode="0.0000_);[Red]\(0.0000\)">
                <c:v>1.2400000000000061E-3</c:v>
              </c:pt>
              <c:pt idx="10" formatCode="0.0000_);[Red]\(0.0000\)">
                <c:v>1.3400000000000046E-3</c:v>
              </c:pt>
              <c:pt idx="11" formatCode="0.0000_);[Red]\(0.0000\)">
                <c:v>1.4100000000000017E-3</c:v>
              </c:pt>
              <c:pt idx="12" formatCode="0.0000_);[Red]\(0.0000\)">
                <c:v>1.4799999999999987E-3</c:v>
              </c:pt>
              <c:pt idx="13" formatCode="0.0000_);[Red]\(0.0000\)">
                <c:v>1.5399999999999997E-3</c:v>
              </c:pt>
              <c:pt idx="14" formatCode="0.0000_);[Red]\(0.0000\)">
                <c:v>1.5899999999999985E-3</c:v>
              </c:pt>
              <c:pt idx="15" formatCode="0.0000_);[Red]\(0.0000\)">
                <c:v>1.6500000000000019E-3</c:v>
              </c:pt>
              <c:pt idx="16" formatCode="0.0000_);[Red]\(0.0000\)">
                <c:v>1.6899999999999994E-3</c:v>
              </c:pt>
              <c:pt idx="17" formatCode="0.0000_);[Red]\(0.0000\)">
                <c:v>1.7300000000000017E-3</c:v>
              </c:pt>
              <c:pt idx="18" formatCode="0.0000_);[Red]\(0.0000\)">
                <c:v>1.769999999999999E-3</c:v>
              </c:pt>
              <c:pt idx="19" formatCode="0.0000_);[Red]\(0.0000\)">
                <c:v>1.8000000000000002E-3</c:v>
              </c:pt>
              <c:pt idx="20" formatCode="0.0000_);[Red]\(0.0000\)">
                <c:v>1.8299999999999992E-3</c:v>
              </c:pt>
              <c:pt idx="21" formatCode="0.0000_);[Red]\(0.0000\)">
                <c:v>1.8500000000000009E-3</c:v>
              </c:pt>
              <c:pt idx="22" formatCode="0.0000_);[Red]\(0.0000\)">
                <c:v>1.8800000000000006E-3</c:v>
              </c:pt>
              <c:pt idx="23" formatCode="0.0000_);[Red]\(0.0000\)">
                <c:v>1.9099999999999994E-3</c:v>
              </c:pt>
              <c:pt idx="24" formatCode="0.0000_);[Red]\(0.0000\)">
                <c:v>1.9299999999999994E-3</c:v>
              </c:pt>
              <c:pt idx="25" formatCode="0.0000_);[Red]\(0.0000\)">
                <c:v>1.949999999999998E-3</c:v>
              </c:pt>
              <c:pt idx="26" formatCode="0.0000_);[Red]\(0.0000\)">
                <c:v>1.9600000000000008E-3</c:v>
              </c:pt>
              <c:pt idx="27" formatCode="0.0000_);[Red]\(0.0000\)">
                <c:v>1.9699999999999991E-3</c:v>
              </c:pt>
              <c:pt idx="28" formatCode="0.0000_);[Red]\(0.0000\)">
                <c:v>1.9899999999999991E-3</c:v>
              </c:pt>
              <c:pt idx="29" formatCode="0.0000_);[Red]\(0.0000\)">
                <c:v>2.0000000000000013E-3</c:v>
              </c:pt>
              <c:pt idx="30" formatCode="0.0000_);[Red]\(0.0000\)">
                <c:v>2.0100000000000001E-3</c:v>
              </c:pt>
              <c:pt idx="31" formatCode="0.0000_);[Red]\(0.0000\)">
                <c:v>2.0100000000000005E-3</c:v>
              </c:pt>
              <c:pt idx="32" formatCode="0.0000_);[Red]\(0.0000\)">
                <c:v>2.0100000000000005E-3</c:v>
              </c:pt>
              <c:pt idx="33" formatCode="0.0000_);[Red]\(0.0000\)">
                <c:v>2.0000000000000013E-3</c:v>
              </c:pt>
              <c:pt idx="34" formatCode="0.0000_);[Red]\(0.0000\)">
                <c:v>1.97E-3</c:v>
              </c:pt>
              <c:pt idx="35" formatCode="0.0000_);[Red]\(0.0000\)">
                <c:v>1.9300000000000005E-3</c:v>
              </c:pt>
              <c:pt idx="36" formatCode="0.0000_);[Red]\(0.0000\)">
                <c:v>1.8700000000000001E-3</c:v>
              </c:pt>
              <c:pt idx="37" formatCode="0.0000_);[Red]\(0.0000\)">
                <c:v>1.8200000000000007E-3</c:v>
              </c:pt>
              <c:pt idx="38" formatCode="0.0000_);[Red]\(0.0000\)">
                <c:v>1.7600000000000003E-3</c:v>
              </c:pt>
              <c:pt idx="39" formatCode="0.0000_);[Red]\(0.0000\)">
                <c:v>1.7100000000000006E-3</c:v>
              </c:pt>
              <c:pt idx="40" formatCode="0.0000_);[Red]\(0.0000\)">
                <c:v>1.6499999999999998E-3</c:v>
              </c:pt>
              <c:pt idx="41" formatCode="0.0000_);[Red]\(0.0000\)">
                <c:v>1.5900000000000003E-3</c:v>
              </c:pt>
              <c:pt idx="42" formatCode="0.0000_);[Red]\(0.0000\)">
                <c:v>1.5399999999999999E-3</c:v>
              </c:pt>
              <c:pt idx="43" formatCode="0.0000_);[Red]\(0.0000\)">
                <c:v>1.4400000000000001E-3</c:v>
              </c:pt>
              <c:pt idx="44" formatCode="0.0000_);[Red]\(0.0000\)">
                <c:v>1.3900000000000004E-3</c:v>
              </c:pt>
              <c:pt idx="45" formatCode="0.0000_);[Red]\(0.0000\)">
                <c:v>1.3500000000000003E-3</c:v>
              </c:pt>
              <c:pt idx="46" formatCode="0.0000_);[Red]\(0.0000\)">
                <c:v>1.3100000000000002E-3</c:v>
              </c:pt>
              <c:pt idx="47" formatCode="0.0000_);[Red]\(0.0000\)">
                <c:v>1.2700000000000001E-3</c:v>
              </c:pt>
              <c:pt idx="48" formatCode="0.0000_);[Red]\(0.0000\)">
                <c:v>1.2499999999999998E-3</c:v>
              </c:pt>
              <c:pt idx="49" formatCode="0.0000_);[Red]\(0.0000\)">
                <c:v>1.2299999999999998E-3</c:v>
              </c:pt>
              <c:pt idx="50" formatCode="0.0000_);[Red]\(0.0000\)">
                <c:v>1.2099999999999999E-3</c:v>
              </c:pt>
              <c:pt idx="51" formatCode="0.0000_);[Red]\(0.0000\)">
                <c:v>1.1900000000000001E-3</c:v>
              </c:pt>
              <c:pt idx="52" formatCode="0.0000_);[Red]\(0.0000\)">
                <c:v>1.16E-3</c:v>
              </c:pt>
              <c:pt idx="53" formatCode="0.0000_);[Red]\(0.0000\)">
                <c:v>1.14E-3</c:v>
              </c:pt>
              <c:pt idx="54" formatCode="0.0000_);[Red]\(0.0000\)">
                <c:v>1.1099999999999999E-3</c:v>
              </c:pt>
              <c:pt idx="55" formatCode="0.0000_);[Red]\(0.0000\)">
                <c:v>1.09E-3</c:v>
              </c:pt>
              <c:pt idx="56" formatCode="0.0000_);[Red]\(0.0000\)">
                <c:v>1.08E-3</c:v>
              </c:pt>
              <c:pt idx="57" formatCode="0.0000_);[Red]\(0.0000\)">
                <c:v>1.0599999999999997E-3</c:v>
              </c:pt>
              <c:pt idx="58" formatCode="0.0000_);[Red]\(0.0000\)">
                <c:v>1.0399999999999999E-3</c:v>
              </c:pt>
              <c:pt idx="59" formatCode="0.0000_);[Red]\(0.0000\)">
                <c:v>1.0299999999999999E-3</c:v>
              </c:pt>
              <c:pt idx="60" formatCode="0.0000_);[Red]\(0.0000\)">
                <c:v>1.0100000000000003E-3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B6-458A-8A42-9F8C416120D6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4457760279965004"/>
                  <c:y val="-7.687718298602903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3B6-458A-8A42-9F8C41612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6.2000000000000098E-4</c:v>
              </c:pt>
              <c:pt idx="6" formatCode="0.0000_);[Red]\(0.0000\)">
                <c:v>9.6000000000000198E-4</c:v>
              </c:pt>
              <c:pt idx="7" formatCode="0.0000_);[Red]\(0.0000\)">
                <c:v>1.2099999999999986E-3</c:v>
              </c:pt>
              <c:pt idx="8" formatCode="0.0000_);[Red]\(0.0000\)">
                <c:v>1.3600000000000064E-3</c:v>
              </c:pt>
              <c:pt idx="9" formatCode="0.0000_);[Red]\(0.0000\)">
                <c:v>1.4600000000000047E-3</c:v>
              </c:pt>
              <c:pt idx="10" formatCode="0.0000_);[Red]\(0.0000\)">
                <c:v>1.5100000000000059E-3</c:v>
              </c:pt>
              <c:pt idx="11" formatCode="0.0000_);[Red]\(0.0000\)">
                <c:v>1.5400000000000025E-3</c:v>
              </c:pt>
              <c:pt idx="12" formatCode="0.0000_);[Red]\(0.0000\)">
                <c:v>1.5400000000000023E-3</c:v>
              </c:pt>
              <c:pt idx="13" formatCode="0.0000_);[Red]\(0.0000\)">
                <c:v>1.5299999999999986E-3</c:v>
              </c:pt>
              <c:pt idx="14" formatCode="0.0000_);[Red]\(0.0000\)">
                <c:v>1.5000000000000024E-3</c:v>
              </c:pt>
              <c:pt idx="15" formatCode="0.0000_);[Red]\(0.0000\)">
                <c:v>1.4800000000000002E-3</c:v>
              </c:pt>
              <c:pt idx="16" formatCode="0.0000_);[Red]\(0.0000\)">
                <c:v>1.4399999999999992E-3</c:v>
              </c:pt>
              <c:pt idx="17" formatCode="0.0000_);[Red]\(0.0000\)">
                <c:v>1.4100000000000009E-3</c:v>
              </c:pt>
              <c:pt idx="18" formatCode="0.0000_);[Red]\(0.0000\)">
                <c:v>1.3700000000000003E-3</c:v>
              </c:pt>
              <c:pt idx="19" formatCode="0.0000_);[Red]\(0.0000\)">
                <c:v>1.34E-3</c:v>
              </c:pt>
              <c:pt idx="20" formatCode="0.0000_);[Red]\(0.0000\)">
                <c:v>1.2999999999999976E-3</c:v>
              </c:pt>
              <c:pt idx="21" formatCode="0.0000_);[Red]\(0.0000\)">
                <c:v>1.2600000000000001E-3</c:v>
              </c:pt>
              <c:pt idx="22" formatCode="0.0000_);[Red]\(0.0000\)">
                <c:v>1.2299999999999995E-3</c:v>
              </c:pt>
              <c:pt idx="23" formatCode="0.0000_);[Red]\(0.0000\)">
                <c:v>1.2000000000000012E-3</c:v>
              </c:pt>
              <c:pt idx="24" formatCode="0.0000_);[Red]\(0.0000\)">
                <c:v>1.1599999999999981E-3</c:v>
              </c:pt>
              <c:pt idx="25" formatCode="0.0000_);[Red]\(0.0000\)">
                <c:v>1.1200000000000001E-3</c:v>
              </c:pt>
              <c:pt idx="26" formatCode="0.0000_);[Red]\(0.0000\)">
                <c:v>1.0899999999999994E-3</c:v>
              </c:pt>
              <c:pt idx="27" formatCode="0.0000_);[Red]\(0.0000\)">
                <c:v>1.06E-3</c:v>
              </c:pt>
              <c:pt idx="28" formatCode="0.0000_);[Red]\(0.0000\)">
                <c:v>1.030000000000001E-3</c:v>
              </c:pt>
              <c:pt idx="29" formatCode="0.0000_);[Red]\(0.0000\)">
                <c:v>1.0000000000000007E-3</c:v>
              </c:pt>
              <c:pt idx="30" formatCode="0.0000_);[Red]\(0.0000\)">
                <c:v>9.7999999999999997E-4</c:v>
              </c:pt>
              <c:pt idx="31" formatCode="0.0000_);[Red]\(0.0000\)">
                <c:v>9.500000000000013E-4</c:v>
              </c:pt>
              <c:pt idx="32" formatCode="0.0000_);[Red]\(0.0000\)">
                <c:v>9.3000000000000038E-4</c:v>
              </c:pt>
              <c:pt idx="33" formatCode="0.0000_);[Red]\(0.0000\)">
                <c:v>9.1000000000000022E-4</c:v>
              </c:pt>
              <c:pt idx="34" formatCode="0.0000_);[Red]\(0.0000\)">
                <c:v>8.8000000000000057E-4</c:v>
              </c:pt>
              <c:pt idx="35" formatCode="0.0000_);[Red]\(0.0000\)">
                <c:v>8.6000000000000009E-4</c:v>
              </c:pt>
              <c:pt idx="36" formatCode="0.0000_);[Red]\(0.0000\)">
                <c:v>8.4000000000000014E-4</c:v>
              </c:pt>
              <c:pt idx="37" formatCode="0.0000_);[Red]\(0.0000\)">
                <c:v>8.3000000000000001E-4</c:v>
              </c:pt>
              <c:pt idx="38" formatCode="0.0000_);[Red]\(0.0000\)">
                <c:v>8.0999999999999985E-4</c:v>
              </c:pt>
              <c:pt idx="39" formatCode="0.0000_);[Red]\(0.0000\)">
                <c:v>8.0000000000000047E-4</c:v>
              </c:pt>
              <c:pt idx="40" formatCode="0.0000_);[Red]\(0.0000\)">
                <c:v>7.8000000000000042E-4</c:v>
              </c:pt>
              <c:pt idx="41" formatCode="0.0000_);[Red]\(0.0000\)">
                <c:v>7.5999999999999972E-4</c:v>
              </c:pt>
              <c:pt idx="42" formatCode="0.0000_);[Red]\(0.0000\)">
                <c:v>7.599999999999995E-4</c:v>
              </c:pt>
              <c:pt idx="43" formatCode="0.0000_);[Red]\(0.0000\)">
                <c:v>7.3999999999999988E-4</c:v>
              </c:pt>
              <c:pt idx="44" formatCode="0.0000_);[Red]\(0.0000\)">
                <c:v>7.3000000000000051E-4</c:v>
              </c:pt>
              <c:pt idx="45" formatCode="0.0000_);[Red]\(0.0000\)">
                <c:v>7.1000000000000013E-4</c:v>
              </c:pt>
              <c:pt idx="46" formatCode="0.0000_);[Red]\(0.0000\)">
                <c:v>7.000000000000001E-4</c:v>
              </c:pt>
              <c:pt idx="47" formatCode="0.0000_);[Red]\(0.0000\)">
                <c:v>6.900000000000004E-4</c:v>
              </c:pt>
              <c:pt idx="48" formatCode="0.0000_);[Red]\(0.0000\)">
                <c:v>6.7000000000000002E-4</c:v>
              </c:pt>
              <c:pt idx="49" formatCode="0.0000_);[Red]\(0.0000\)">
                <c:v>6.6000000000000054E-4</c:v>
              </c:pt>
              <c:pt idx="50" formatCode="0.0000_);[Red]\(0.0000\)">
                <c:v>6.4999999999999975E-4</c:v>
              </c:pt>
              <c:pt idx="51" formatCode="0.0000_);[Red]\(0.0000\)">
                <c:v>6.4000000000000092E-4</c:v>
              </c:pt>
              <c:pt idx="52" formatCode="0.0000_);[Red]\(0.0000\)">
                <c:v>6.3000000000000013E-4</c:v>
              </c:pt>
              <c:pt idx="53" formatCode="0.0000_);[Red]\(0.0000\)">
                <c:v>6.2000000000000022E-4</c:v>
              </c:pt>
              <c:pt idx="54" formatCode="0.0000_);[Red]\(0.0000\)">
                <c:v>6.0999999999999976E-4</c:v>
              </c:pt>
              <c:pt idx="55" formatCode="0.0000_);[Red]\(0.0000\)">
                <c:v>6.0999999999999987E-4</c:v>
              </c:pt>
              <c:pt idx="56" formatCode="0.0000_);[Red]\(0.0000\)">
                <c:v>6.0000000000000006E-4</c:v>
              </c:pt>
              <c:pt idx="57" formatCode="0.0000_);[Red]\(0.0000\)">
                <c:v>5.8999999999999992E-4</c:v>
              </c:pt>
              <c:pt idx="58" formatCode="0.0000_);[Red]\(0.0000\)">
                <c:v>5.8999999999999992E-4</c:v>
              </c:pt>
              <c:pt idx="59" formatCode="0.0000_);[Red]\(0.0000\)">
                <c:v>5.8000000000000011E-4</c:v>
              </c:pt>
              <c:pt idx="60" formatCode="0.0000_);[Red]\(0.0000\)">
                <c:v>5.700000000000003E-4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3B6-458A-8A42-9F8C416120D6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B6-458A-8A42-9F8C416120D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B6-458A-8A42-9F8C416120D6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B6-458A-8A42-9F8C416120D6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B6-458A-8A42-9F8C416120D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B6-458A-8A42-9F8C416120D6}"/>
              </c:ext>
            </c:extLst>
          </c:dPt>
          <c:dLbls>
            <c:dLbl>
              <c:idx val="10"/>
              <c:layout>
                <c:manualLayout>
                  <c:x val="-0.130419072615923"/>
                  <c:y val="-6.01021070131818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3B6-458A-8A42-9F8C41612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4.7800000000000004E-3</c:v>
              </c:pt>
              <c:pt idx="6" formatCode="0.0000_);[Red]\(0.0000\)">
                <c:v>4.7800000000000004E-3</c:v>
              </c:pt>
              <c:pt idx="7" formatCode="0.0000_);[Red]\(0.0000\)">
                <c:v>4.3800000000000002E-3</c:v>
              </c:pt>
              <c:pt idx="8" formatCode="0.0000_);[Red]\(0.0000\)">
                <c:v>4.3800000000000002E-3</c:v>
              </c:pt>
              <c:pt idx="9" formatCode="0.0000_);[Red]\(0.0000\)">
                <c:v>4.3800000000000002E-3</c:v>
              </c:pt>
              <c:pt idx="10" formatCode="0.0000_);[Red]\(0.0000\)">
                <c:v>4.0200000000000001E-3</c:v>
              </c:pt>
              <c:pt idx="11" formatCode="0.0000_);[Red]\(0.0000\)">
                <c:v>4.0200000000000001E-3</c:v>
              </c:pt>
              <c:pt idx="12" formatCode="0.0000_);[Red]\(0.0000\)">
                <c:v>4.0200000000000001E-3</c:v>
              </c:pt>
              <c:pt idx="13" formatCode="0.0000_);[Red]\(0.0000\)">
                <c:v>3.6800000000000001E-3</c:v>
              </c:pt>
              <c:pt idx="14" formatCode="0.0000_);[Red]\(0.0000\)">
                <c:v>3.6800000000000001E-3</c:v>
              </c:pt>
              <c:pt idx="15" formatCode="0.0000_);[Red]\(0.0000\)">
                <c:v>3.6800000000000001E-3</c:v>
              </c:pt>
              <c:pt idx="16" formatCode="0.0000_);[Red]\(0.0000\)">
                <c:v>3.6800000000000001E-3</c:v>
              </c:pt>
              <c:pt idx="17" formatCode="0.0000_);[Red]\(0.0000\)">
                <c:v>3.6800000000000001E-3</c:v>
              </c:pt>
              <c:pt idx="18" formatCode="0.0000_);[Red]\(0.0000\)">
                <c:v>3.6800000000000001E-3</c:v>
              </c:pt>
              <c:pt idx="19" formatCode="0.0000_);[Red]\(0.0000\)">
                <c:v>3.3400000000000001E-3</c:v>
              </c:pt>
              <c:pt idx="20" formatCode="0.0000_);[Red]\(0.0000\)">
                <c:v>3.3400000000000001E-3</c:v>
              </c:pt>
              <c:pt idx="21" formatCode="0.0000_);[Red]\(0.0000\)">
                <c:v>3.3400000000000001E-3</c:v>
              </c:pt>
              <c:pt idx="22" formatCode="0.0000_);[Red]\(0.0000\)">
                <c:v>3.0100000000000001E-3</c:v>
              </c:pt>
              <c:pt idx="23" formatCode="0.0000_);[Red]\(0.0000\)">
                <c:v>3.0100000000000001E-3</c:v>
              </c:pt>
              <c:pt idx="24" formatCode="0.0000_);[Red]\(0.0000\)">
                <c:v>3.0100000000000001E-3</c:v>
              </c:pt>
              <c:pt idx="25" formatCode="0.0000_);[Red]\(0.0000\)">
                <c:v>1.9400000000000001E-3</c:v>
              </c:pt>
              <c:pt idx="26" formatCode="0.0000_);[Red]\(0.0000\)">
                <c:v>1.9400000000000001E-3</c:v>
              </c:pt>
              <c:pt idx="27" formatCode="0.0000_);[Red]\(0.0000\)">
                <c:v>1.9400000000000001E-3</c:v>
              </c:pt>
              <c:pt idx="28" formatCode="0.0000_);[Red]\(0.0000\)">
                <c:v>1.9400000000000001E-3</c:v>
              </c:pt>
              <c:pt idx="29" formatCode="0.0000_);[Red]\(0.0000\)">
                <c:v>1.9400000000000001E-3</c:v>
              </c:pt>
              <c:pt idx="30" formatCode="0.0000_);[Red]\(0.0000\)">
                <c:v>1.9400000000000001E-3</c:v>
              </c:pt>
              <c:pt idx="31" formatCode="0.0000_);[Red]\(0.0000\)">
                <c:v>1.9400000000000001E-3</c:v>
              </c:pt>
              <c:pt idx="32" formatCode="0.0000_);[Red]\(0.0000\)">
                <c:v>1.9400000000000001E-3</c:v>
              </c:pt>
              <c:pt idx="33" formatCode="0.0000_);[Red]\(0.0000\)">
                <c:v>1.9400000000000001E-3</c:v>
              </c:pt>
              <c:pt idx="34" formatCode="0.0000_);[Red]\(0.0000\)">
                <c:v>1.9400000000000001E-3</c:v>
              </c:pt>
              <c:pt idx="35" formatCode="0.0000_);[Red]\(0.0000\)">
                <c:v>1.9400000000000001E-3</c:v>
              </c:pt>
              <c:pt idx="36" formatCode="0.0000_);[Red]\(0.0000\)">
                <c:v>1.9400000000000001E-3</c:v>
              </c:pt>
              <c:pt idx="37" formatCode="0.0000_);[Red]\(0.0000\)">
                <c:v>1.4300000000000001E-3</c:v>
              </c:pt>
              <c:pt idx="38" formatCode="0.0000_);[Red]\(0.0000\)">
                <c:v>1.4300000000000001E-3</c:v>
              </c:pt>
              <c:pt idx="39" formatCode="0.0000_);[Red]\(0.0000\)">
                <c:v>1.4300000000000001E-3</c:v>
              </c:pt>
              <c:pt idx="40" formatCode="0.0000_);[Red]\(0.0000\)">
                <c:v>1.4300000000000001E-3</c:v>
              </c:pt>
              <c:pt idx="41" formatCode="0.0000_);[Red]\(0.0000\)">
                <c:v>1.4300000000000001E-3</c:v>
              </c:pt>
              <c:pt idx="42" formatCode="0.0000_);[Red]\(0.0000\)">
                <c:v>1.4300000000000001E-3</c:v>
              </c:pt>
              <c:pt idx="43" formatCode="0.0000_);[Red]\(0.0000\)">
                <c:v>1.4300000000000001E-3</c:v>
              </c:pt>
              <c:pt idx="44" formatCode="0.0000_);[Red]\(0.0000\)">
                <c:v>1.4300000000000001E-3</c:v>
              </c:pt>
              <c:pt idx="45" formatCode="0.0000_);[Red]\(0.0000\)">
                <c:v>1.4300000000000001E-3</c:v>
              </c:pt>
              <c:pt idx="46" formatCode="0.0000_);[Red]\(0.0000\)">
                <c:v>1.4300000000000001E-3</c:v>
              </c:pt>
              <c:pt idx="47" formatCode="0.0000_);[Red]\(0.0000\)">
                <c:v>1.4300000000000001E-3</c:v>
              </c:pt>
              <c:pt idx="48" formatCode="0.0000_);[Red]\(0.0000\)">
                <c:v>1.4300000000000001E-3</c:v>
              </c:pt>
              <c:pt idx="49" formatCode="0.0000_);[Red]\(0.0000\)">
                <c:v>1.2600000000000001E-3</c:v>
              </c:pt>
              <c:pt idx="50" formatCode="0.0000_);[Red]\(0.0000\)">
                <c:v>1.2600000000000001E-3</c:v>
              </c:pt>
              <c:pt idx="51" formatCode="0.0000_);[Red]\(0.0000\)">
                <c:v>1.2600000000000001E-3</c:v>
              </c:pt>
              <c:pt idx="52" formatCode="0.0000_);[Red]\(0.0000\)">
                <c:v>1.2600000000000001E-3</c:v>
              </c:pt>
              <c:pt idx="53" formatCode="0.0000_);[Red]\(0.0000\)">
                <c:v>1.2600000000000001E-3</c:v>
              </c:pt>
              <c:pt idx="54" formatCode="0.0000_);[Red]\(0.0000\)">
                <c:v>1.2600000000000001E-3</c:v>
              </c:pt>
              <c:pt idx="55" formatCode="0.0000_);[Red]\(0.0000\)">
                <c:v>1.2600000000000001E-3</c:v>
              </c:pt>
              <c:pt idx="56" formatCode="0.0000_);[Red]\(0.0000\)">
                <c:v>1.2600000000000001E-3</c:v>
              </c:pt>
              <c:pt idx="57" formatCode="0.0000_);[Red]\(0.0000\)">
                <c:v>1.2600000000000001E-3</c:v>
              </c:pt>
              <c:pt idx="58" formatCode="0.0000_);[Red]\(0.0000\)">
                <c:v>1.2600000000000001E-3</c:v>
              </c:pt>
              <c:pt idx="59" formatCode="0.0000_);[Red]\(0.0000\)">
                <c:v>1.2600000000000001E-3</c:v>
              </c:pt>
              <c:pt idx="60" formatCode="0.0000_);[Red]\(0.0000\)">
                <c:v>1.2600000000000001E-3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3B6-458A-8A42-9F8C41612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46840"/>
        <c:axId val="410047232"/>
      </c:lineChart>
      <c:catAx>
        <c:axId val="410046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7232"/>
        <c:crosses val="autoZero"/>
        <c:auto val="1"/>
        <c:lblAlgn val="ctr"/>
        <c:lblOffset val="100"/>
        <c:tickLblSkip val="6"/>
        <c:noMultiLvlLbl val="0"/>
      </c:catAx>
      <c:valAx>
        <c:axId val="410047232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6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age 25-29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517361329833771"/>
                  <c:y val="0.1596434949482989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D3F6-4122-9CD1-A5F1FC88E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1.7799999999999841E-3</c:v>
              </c:pt>
              <c:pt idx="6" formatCode="0.0000_);[Red]\(0.0000\)">
                <c:v>1.8399999999999942E-3</c:v>
              </c:pt>
              <c:pt idx="7" formatCode="0.0000_);[Red]\(0.0000\)">
                <c:v>1.9100000000000063E-3</c:v>
              </c:pt>
              <c:pt idx="8" formatCode="0.0000_);[Red]\(0.0000\)">
                <c:v>1.9899999999999909E-3</c:v>
              </c:pt>
              <c:pt idx="9" formatCode="0.0000_);[Red]\(0.0000\)">
                <c:v>2.0599999999999859E-3</c:v>
              </c:pt>
              <c:pt idx="10" formatCode="0.0000_);[Red]\(0.0000\)">
                <c:v>2.1299999999999939E-3</c:v>
              </c:pt>
              <c:pt idx="11" formatCode="0.0000_);[Red]\(0.0000\)">
                <c:v>2.179999999999994E-3</c:v>
              </c:pt>
              <c:pt idx="12" formatCode="0.0000_);[Red]\(0.0000\)">
                <c:v>2.2400000000000098E-3</c:v>
              </c:pt>
              <c:pt idx="13" formatCode="0.0000_);[Red]\(0.0000\)">
                <c:v>2.3000000000000034E-3</c:v>
              </c:pt>
              <c:pt idx="14" formatCode="0.0000_);[Red]\(0.0000\)">
                <c:v>2.3500000000000001E-3</c:v>
              </c:pt>
              <c:pt idx="15" formatCode="0.0000_);[Red]\(0.0000\)">
                <c:v>2.3800000000000023E-3</c:v>
              </c:pt>
              <c:pt idx="16" formatCode="0.0000_);[Red]\(0.0000\)">
                <c:v>2.4199999999999964E-3</c:v>
              </c:pt>
              <c:pt idx="17" formatCode="0.0000_);[Red]\(0.0000\)">
                <c:v>2.4499999999999999E-3</c:v>
              </c:pt>
              <c:pt idx="18" formatCode="0.0000_);[Red]\(0.0000\)">
                <c:v>2.4999999999999992E-3</c:v>
              </c:pt>
              <c:pt idx="19" formatCode="0.0000_);[Red]\(0.0000\)">
                <c:v>2.5299999999999958E-3</c:v>
              </c:pt>
              <c:pt idx="20" formatCode="0.0000_);[Red]\(0.0000\)">
                <c:v>2.5600000000000019E-3</c:v>
              </c:pt>
              <c:pt idx="21" formatCode="0.0000_);[Red]\(0.0000\)">
                <c:v>2.580000000000002E-3</c:v>
              </c:pt>
              <c:pt idx="22" formatCode="0.0000_);[Red]\(0.0000\)">
                <c:v>2.6099999999999999E-3</c:v>
              </c:pt>
              <c:pt idx="23" formatCode="0.0000_);[Red]\(0.0000\)">
                <c:v>2.6200000000000025E-3</c:v>
              </c:pt>
              <c:pt idx="24" formatCode="0.0000_);[Red]\(0.0000\)">
                <c:v>2.6399999999999987E-3</c:v>
              </c:pt>
              <c:pt idx="25" formatCode="0.0000_);[Red]\(0.0000\)">
                <c:v>2.659999999999997E-3</c:v>
              </c:pt>
              <c:pt idx="26" formatCode="0.0000_);[Red]\(0.0000\)">
                <c:v>2.6700000000000018E-3</c:v>
              </c:pt>
              <c:pt idx="27" formatCode="0.0000_);[Red]\(0.0000\)">
                <c:v>2.6799999999999988E-3</c:v>
              </c:pt>
              <c:pt idx="28" formatCode="0.0000_);[Red]\(0.0000\)">
                <c:v>2.6999999999999997E-3</c:v>
              </c:pt>
              <c:pt idx="29" formatCode="0.0000_);[Red]\(0.0000\)">
                <c:v>2.7000000000000032E-3</c:v>
              </c:pt>
              <c:pt idx="30" formatCode="0.0000_);[Red]\(0.0000\)">
                <c:v>2.7099999999999993E-3</c:v>
              </c:pt>
              <c:pt idx="31" formatCode="0.0000_);[Red]\(0.0000\)">
                <c:v>2.7200000000000015E-3</c:v>
              </c:pt>
              <c:pt idx="32" formatCode="0.0000_);[Red]\(0.0000\)">
                <c:v>2.7099999999999993E-3</c:v>
              </c:pt>
              <c:pt idx="33" formatCode="0.0000_);[Red]\(0.0000\)">
                <c:v>2.690000000000001E-3</c:v>
              </c:pt>
              <c:pt idx="34" formatCode="0.0000_);[Red]\(0.0000\)">
                <c:v>2.6400000000000022E-3</c:v>
              </c:pt>
              <c:pt idx="35" formatCode="0.0000_);[Red]\(0.0000\)">
                <c:v>2.5800000000000011E-3</c:v>
              </c:pt>
              <c:pt idx="36" formatCode="0.0000_);[Red]\(0.0000\)">
                <c:v>2.5100000000000009E-3</c:v>
              </c:pt>
              <c:pt idx="37" formatCode="0.0000_);[Red]\(0.0000\)">
                <c:v>2.4200000000000016E-3</c:v>
              </c:pt>
              <c:pt idx="38" formatCode="0.0000_);[Red]\(0.0000\)">
                <c:v>2.3600000000000001E-3</c:v>
              </c:pt>
              <c:pt idx="39" formatCode="0.0000_);[Red]\(0.0000\)">
                <c:v>2.2800000000000003E-3</c:v>
              </c:pt>
              <c:pt idx="40" formatCode="0.0000_);[Red]\(0.0000\)">
                <c:v>2.2100000000000006E-3</c:v>
              </c:pt>
              <c:pt idx="41" formatCode="0.0000_);[Red]\(0.0000\)">
                <c:v>2.1299999999999991E-3</c:v>
              </c:pt>
              <c:pt idx="42" formatCode="0.0000_);[Red]\(0.0000\)">
                <c:v>2.0700000000000002E-3</c:v>
              </c:pt>
              <c:pt idx="43" formatCode="0.0000_);[Red]\(0.0000\)">
                <c:v>1.9299999999999996E-3</c:v>
              </c:pt>
              <c:pt idx="44" formatCode="0.0000_);[Red]\(0.0000\)">
                <c:v>1.8699999999999986E-3</c:v>
              </c:pt>
              <c:pt idx="45" formatCode="0.0000_);[Red]\(0.0000\)">
                <c:v>1.8100000000000006E-3</c:v>
              </c:pt>
              <c:pt idx="46" formatCode="0.0000_);[Red]\(0.0000\)">
                <c:v>1.7599999999999988E-3</c:v>
              </c:pt>
              <c:pt idx="47" formatCode="0.0000_);[Red]\(0.0000\)">
                <c:v>1.7100000000000008E-3</c:v>
              </c:pt>
              <c:pt idx="48" formatCode="0.0000_);[Red]\(0.0000\)">
                <c:v>1.6800000000000001E-3</c:v>
              </c:pt>
              <c:pt idx="49" formatCode="0.0000_);[Red]\(0.0000\)">
                <c:v>1.6499999999999989E-3</c:v>
              </c:pt>
              <c:pt idx="50" formatCode="0.0000_);[Red]\(0.0000\)">
                <c:v>1.6300000000000004E-3</c:v>
              </c:pt>
              <c:pt idx="51" formatCode="0.0000_);[Red]\(0.0000\)">
                <c:v>1.5999999999999999E-3</c:v>
              </c:pt>
              <c:pt idx="52" formatCode="0.0000_);[Red]\(0.0000\)">
                <c:v>1.5799999999999998E-3</c:v>
              </c:pt>
              <c:pt idx="53" formatCode="0.0000_);[Red]\(0.0000\)">
                <c:v>1.5600000000000008E-3</c:v>
              </c:pt>
              <c:pt idx="54" formatCode="0.0000_);[Red]\(0.0000\)">
                <c:v>1.5299999999999992E-3</c:v>
              </c:pt>
              <c:pt idx="55" formatCode="0.0000_);[Red]\(0.0000\)">
                <c:v>1.5099999999999998E-3</c:v>
              </c:pt>
              <c:pt idx="56" formatCode="0.0000_);[Red]\(0.0000\)">
                <c:v>1.49E-3</c:v>
              </c:pt>
              <c:pt idx="57" formatCode="0.0000_);[Red]\(0.0000\)">
                <c:v>1.4699999999999991E-3</c:v>
              </c:pt>
              <c:pt idx="58" formatCode="0.0000_);[Red]\(0.0000\)">
                <c:v>1.4499999999999997E-3</c:v>
              </c:pt>
              <c:pt idx="59" formatCode="0.0000_);[Red]\(0.0000\)">
                <c:v>1.4399999999999988E-3</c:v>
              </c:pt>
              <c:pt idx="60" formatCode="0.0000_);[Red]\(0.0000\)">
                <c:v>1.4300000000000001E-3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F6-4122-9CD1-A5F1FC88E7D2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1346649168853894"/>
                  <c:y val="-7.687718298602881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3F6-4122-9CD1-A5F1FC88E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1.5199999999999884E-3</c:v>
              </c:pt>
              <c:pt idx="6" formatCode="0.0000_);[Red]\(0.0000\)">
                <c:v>1.7399999999999959E-3</c:v>
              </c:pt>
              <c:pt idx="7" formatCode="0.0000_);[Red]\(0.0000\)">
                <c:v>2.3399999999999957E-3</c:v>
              </c:pt>
              <c:pt idx="8" formatCode="0.0000_);[Red]\(0.0000\)">
                <c:v>2.4100000000000037E-3</c:v>
              </c:pt>
              <c:pt idx="9" formatCode="0.0000_);[Red]\(0.0000\)">
                <c:v>2.4299999999999717E-3</c:v>
              </c:pt>
              <c:pt idx="10" formatCode="0.0000_);[Red]\(0.0000\)">
                <c:v>2.4199999999999998E-3</c:v>
              </c:pt>
              <c:pt idx="11" formatCode="0.0000_);[Red]\(0.0000\)">
                <c:v>2.3899999999999677E-3</c:v>
              </c:pt>
              <c:pt idx="12" formatCode="0.0000_);[Red]\(0.0000\)">
                <c:v>2.3499999999999966E-3</c:v>
              </c:pt>
              <c:pt idx="13" formatCode="0.0000_);[Red]\(0.0000\)">
                <c:v>2.2899999999999843E-3</c:v>
              </c:pt>
              <c:pt idx="14" formatCode="0.0000_);[Red]\(0.0000\)">
                <c:v>2.2299999999999811E-3</c:v>
              </c:pt>
              <c:pt idx="15" formatCode="0.0000_);[Red]\(0.0000\)">
                <c:v>2.160000000000007E-3</c:v>
              </c:pt>
              <c:pt idx="16" formatCode="0.0000_);[Red]\(0.0000\)">
                <c:v>2.0900000000000055E-3</c:v>
              </c:pt>
              <c:pt idx="17" formatCode="0.0000_);[Red]\(0.0000\)">
                <c:v>2.0299999999999919E-3</c:v>
              </c:pt>
              <c:pt idx="18" formatCode="0.0000_);[Red]\(0.0000\)">
                <c:v>1.9599999999999973E-3</c:v>
              </c:pt>
              <c:pt idx="19" formatCode="0.0000_);[Red]\(0.0000\)">
                <c:v>1.9000000000000104E-3</c:v>
              </c:pt>
              <c:pt idx="20" formatCode="0.0000_);[Red]\(0.0000\)">
                <c:v>1.8400000000000016E-3</c:v>
              </c:pt>
              <c:pt idx="21" formatCode="0.0000_);[Red]\(0.0000\)">
                <c:v>1.7900000000000058E-3</c:v>
              </c:pt>
              <c:pt idx="22" formatCode="0.0000_);[Red]\(0.0000\)">
                <c:v>1.7200000000000073E-3</c:v>
              </c:pt>
              <c:pt idx="23" formatCode="0.0000_);[Red]\(0.0000\)">
                <c:v>1.6600000000000002E-3</c:v>
              </c:pt>
              <c:pt idx="24" formatCode="0.0000_);[Red]\(0.0000\)">
                <c:v>1.6100000000000021E-3</c:v>
              </c:pt>
              <c:pt idx="25" formatCode="0.0000_);[Red]\(0.0000\)">
                <c:v>1.560000000000006E-3</c:v>
              </c:pt>
              <c:pt idx="26" formatCode="0.0000_);[Red]\(0.0000\)">
                <c:v>1.5200000000000038E-3</c:v>
              </c:pt>
              <c:pt idx="27" formatCode="0.0000_);[Red]\(0.0000\)">
                <c:v>1.4700000000000062E-3</c:v>
              </c:pt>
              <c:pt idx="28" formatCode="0.0000_);[Red]\(0.0000\)">
                <c:v>1.4299999999999957E-3</c:v>
              </c:pt>
              <c:pt idx="29" formatCode="0.0000_);[Red]\(0.0000\)">
                <c:v>1.4000000000000043E-3</c:v>
              </c:pt>
              <c:pt idx="30" formatCode="0.0000_);[Red]\(0.0000\)">
                <c:v>1.360000000000002E-3</c:v>
              </c:pt>
              <c:pt idx="31" formatCode="0.0000_);[Red]\(0.0000\)">
                <c:v>1.3199999999999974E-3</c:v>
              </c:pt>
              <c:pt idx="32" formatCode="0.0000_);[Red]\(0.0000\)">
                <c:v>1.2900000000000032E-3</c:v>
              </c:pt>
              <c:pt idx="33" formatCode="0.0000_);[Red]\(0.0000\)">
                <c:v>1.2499999999999996E-3</c:v>
              </c:pt>
              <c:pt idx="34" formatCode="0.0000_);[Red]\(0.0000\)">
                <c:v>1.2199999999999986E-3</c:v>
              </c:pt>
              <c:pt idx="35" formatCode="0.0000_);[Red]\(0.0000\)">
                <c:v>1.1899999999999968E-3</c:v>
              </c:pt>
              <c:pt idx="36" formatCode="0.0000_);[Red]\(0.0000\)">
                <c:v>1.1599999999999976E-3</c:v>
              </c:pt>
              <c:pt idx="37" formatCode="0.0000_);[Red]\(0.0000\)">
                <c:v>1.1400000000000004E-3</c:v>
              </c:pt>
              <c:pt idx="38" formatCode="0.0000_);[Red]\(0.0000\)">
                <c:v>1.109999999999999E-3</c:v>
              </c:pt>
              <c:pt idx="39" formatCode="0.0000_);[Red]\(0.0000\)">
                <c:v>1.089999999999999E-3</c:v>
              </c:pt>
              <c:pt idx="40" formatCode="0.0000_);[Red]\(0.0000\)">
                <c:v>1.0499999999999975E-3</c:v>
              </c:pt>
              <c:pt idx="41" formatCode="0.0000_);[Red]\(0.0000\)">
                <c:v>1.0300000000000008E-3</c:v>
              </c:pt>
              <c:pt idx="42" formatCode="0.0000_);[Red]\(0.0000\)">
                <c:v>1.0099999999999994E-3</c:v>
              </c:pt>
              <c:pt idx="43" formatCode="0.0000_);[Red]\(0.0000\)">
                <c:v>9.8999999999999934E-4</c:v>
              </c:pt>
              <c:pt idx="44" formatCode="0.0000_);[Red]\(0.0000\)">
                <c:v>9.6999999999999875E-4</c:v>
              </c:pt>
              <c:pt idx="45" formatCode="0.0000_);[Red]\(0.0000\)">
                <c:v>9.5999999999999959E-4</c:v>
              </c:pt>
              <c:pt idx="46" formatCode="0.0000_);[Red]\(0.0000\)">
                <c:v>9.500000000000013E-4</c:v>
              </c:pt>
              <c:pt idx="47" formatCode="0.0000_);[Red]\(0.0000\)">
                <c:v>9.2999999999999886E-4</c:v>
              </c:pt>
              <c:pt idx="48" formatCode="0.0000_);[Red]\(0.0000\)">
                <c:v>9.0999999999999838E-4</c:v>
              </c:pt>
              <c:pt idx="49" formatCode="0.0000_);[Red]\(0.0000\)">
                <c:v>8.9999999999999965E-4</c:v>
              </c:pt>
              <c:pt idx="50" formatCode="0.0000_);[Red]\(0.0000\)">
                <c:v>8.9000000000000049E-4</c:v>
              </c:pt>
              <c:pt idx="51" formatCode="0.0000_);[Red]\(0.0000\)">
                <c:v>8.6999999999999925E-4</c:v>
              </c:pt>
              <c:pt idx="52" formatCode="0.0000_);[Red]\(0.0000\)">
                <c:v>8.5999999999999965E-4</c:v>
              </c:pt>
              <c:pt idx="53" formatCode="0.0000_);[Red]\(0.0000\)">
                <c:v>8.4999999999999963E-4</c:v>
              </c:pt>
              <c:pt idx="54" formatCode="0.0000_);[Red]\(0.0000\)">
                <c:v>8.3999999999999873E-4</c:v>
              </c:pt>
              <c:pt idx="55" formatCode="0.0000_);[Red]\(0.0000\)">
                <c:v>8.2999999999999871E-4</c:v>
              </c:pt>
              <c:pt idx="56" formatCode="0.0000_);[Red]\(0.0000\)">
                <c:v>8.2000000000000031E-4</c:v>
              </c:pt>
              <c:pt idx="57" formatCode="0.0000_);[Red]\(0.0000\)">
                <c:v>8.0999999999999985E-4</c:v>
              </c:pt>
              <c:pt idx="58" formatCode="0.0000_);[Red]\(0.0000\)">
                <c:v>7.9999999999999917E-4</c:v>
              </c:pt>
              <c:pt idx="59" formatCode="0.0000_);[Red]\(0.0000\)">
                <c:v>7.8999999999999936E-4</c:v>
              </c:pt>
              <c:pt idx="60" formatCode="0.0000_);[Red]\(0.0000\)">
                <c:v>7.8000000000000074E-4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3F6-4122-9CD1-A5F1FC88E7D2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F6-4122-9CD1-A5F1FC88E7D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F6-4122-9CD1-A5F1FC88E7D2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F6-4122-9CD1-A5F1FC88E7D2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F6-4122-9CD1-A5F1FC88E7D2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F6-4122-9CD1-A5F1FC88E7D2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5.280791202936373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3F6-4122-9CD1-A5F1FC88E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4.6499999999999996E-3</c:v>
              </c:pt>
              <c:pt idx="6" formatCode="0.0000_);[Red]\(0.0000\)">
                <c:v>4.6499999999999996E-3</c:v>
              </c:pt>
              <c:pt idx="7" formatCode="0.0000_);[Red]\(0.0000\)">
                <c:v>5.5900000000000004E-3</c:v>
              </c:pt>
              <c:pt idx="8" formatCode="0.0000_);[Red]\(0.0000\)">
                <c:v>5.5900000000000004E-3</c:v>
              </c:pt>
              <c:pt idx="9" formatCode="0.0000_);[Red]\(0.0000\)">
                <c:v>5.5900000000000004E-3</c:v>
              </c:pt>
              <c:pt idx="10" formatCode="0.0000_);[Red]\(0.0000\)">
                <c:v>6.7099999999999998E-3</c:v>
              </c:pt>
              <c:pt idx="11" formatCode="0.0000_);[Red]\(0.0000\)">
                <c:v>6.7099999999999998E-3</c:v>
              </c:pt>
              <c:pt idx="12" formatCode="0.0000_);[Red]\(0.0000\)">
                <c:v>6.7099999999999998E-3</c:v>
              </c:pt>
              <c:pt idx="13" formatCode="0.0000_);[Red]\(0.0000\)">
                <c:v>8.0599999999999995E-3</c:v>
              </c:pt>
              <c:pt idx="14" formatCode="0.0000_);[Red]\(0.0000\)">
                <c:v>8.0599999999999995E-3</c:v>
              </c:pt>
              <c:pt idx="15" formatCode="0.0000_);[Red]\(0.0000\)">
                <c:v>8.0599999999999995E-3</c:v>
              </c:pt>
              <c:pt idx="16" formatCode="0.0000_);[Red]\(0.0000\)">
                <c:v>8.0599999999999995E-3</c:v>
              </c:pt>
              <c:pt idx="17" formatCode="0.0000_);[Red]\(0.0000\)">
                <c:v>8.0599999999999995E-3</c:v>
              </c:pt>
              <c:pt idx="18" formatCode="0.0000_);[Red]\(0.0000\)">
                <c:v>8.0599999999999995E-3</c:v>
              </c:pt>
              <c:pt idx="19" formatCode="0.0000_);[Red]\(0.0000\)">
                <c:v>9.0799999999999995E-3</c:v>
              </c:pt>
              <c:pt idx="20" formatCode="0.0000_);[Red]\(0.0000\)">
                <c:v>9.0799999999999995E-3</c:v>
              </c:pt>
              <c:pt idx="21" formatCode="0.0000_);[Red]\(0.0000\)">
                <c:v>9.0799999999999995E-3</c:v>
              </c:pt>
              <c:pt idx="22" formatCode="0.0000_);[Red]\(0.0000\)">
                <c:v>1.01E-2</c:v>
              </c:pt>
              <c:pt idx="23" formatCode="0.0000_);[Red]\(0.0000\)">
                <c:v>1.01E-2</c:v>
              </c:pt>
              <c:pt idx="24" formatCode="0.0000_);[Red]\(0.0000\)">
                <c:v>1.01E-2</c:v>
              </c:pt>
              <c:pt idx="25" formatCode="0.0000_);[Red]\(0.0000\)">
                <c:v>4.7000000000000002E-3</c:v>
              </c:pt>
              <c:pt idx="26" formatCode="0.0000_);[Red]\(0.0000\)">
                <c:v>4.7000000000000002E-3</c:v>
              </c:pt>
              <c:pt idx="27" formatCode="0.0000_);[Red]\(0.0000\)">
                <c:v>4.7000000000000002E-3</c:v>
              </c:pt>
              <c:pt idx="28" formatCode="0.0000_);[Red]\(0.0000\)">
                <c:v>4.7000000000000002E-3</c:v>
              </c:pt>
              <c:pt idx="29" formatCode="0.0000_);[Red]\(0.0000\)">
                <c:v>4.7000000000000002E-3</c:v>
              </c:pt>
              <c:pt idx="30" formatCode="0.0000_);[Red]\(0.0000\)">
                <c:v>4.7000000000000002E-3</c:v>
              </c:pt>
              <c:pt idx="31" formatCode="0.0000_);[Red]\(0.0000\)">
                <c:v>4.7000000000000002E-3</c:v>
              </c:pt>
              <c:pt idx="32" formatCode="0.0000_);[Red]\(0.0000\)">
                <c:v>4.7000000000000002E-3</c:v>
              </c:pt>
              <c:pt idx="33" formatCode="0.0000_);[Red]\(0.0000\)">
                <c:v>4.7000000000000002E-3</c:v>
              </c:pt>
              <c:pt idx="34" formatCode="0.0000_);[Red]\(0.0000\)">
                <c:v>4.7000000000000002E-3</c:v>
              </c:pt>
              <c:pt idx="35" formatCode="0.0000_);[Red]\(0.0000\)">
                <c:v>4.7000000000000002E-3</c:v>
              </c:pt>
              <c:pt idx="36" formatCode="0.0000_);[Red]\(0.0000\)">
                <c:v>4.7000000000000002E-3</c:v>
              </c:pt>
              <c:pt idx="37" formatCode="0.0000_);[Red]\(0.0000\)">
                <c:v>4.0899999999999999E-3</c:v>
              </c:pt>
              <c:pt idx="38" formatCode="0.0000_);[Red]\(0.0000\)">
                <c:v>4.0899999999999999E-3</c:v>
              </c:pt>
              <c:pt idx="39" formatCode="0.0000_);[Red]\(0.0000\)">
                <c:v>4.0899999999999999E-3</c:v>
              </c:pt>
              <c:pt idx="40" formatCode="0.0000_);[Red]\(0.0000\)">
                <c:v>4.0899999999999999E-3</c:v>
              </c:pt>
              <c:pt idx="41" formatCode="0.0000_);[Red]\(0.0000\)">
                <c:v>4.0899999999999999E-3</c:v>
              </c:pt>
              <c:pt idx="42" formatCode="0.0000_);[Red]\(0.0000\)">
                <c:v>4.0899999999999999E-3</c:v>
              </c:pt>
              <c:pt idx="43" formatCode="0.0000_);[Red]\(0.0000\)">
                <c:v>4.0899999999999999E-3</c:v>
              </c:pt>
              <c:pt idx="44" formatCode="0.0000_);[Red]\(0.0000\)">
                <c:v>4.0899999999999999E-3</c:v>
              </c:pt>
              <c:pt idx="45" formatCode="0.0000_);[Red]\(0.0000\)">
                <c:v>4.0899999999999999E-3</c:v>
              </c:pt>
              <c:pt idx="46" formatCode="0.0000_);[Red]\(0.0000\)">
                <c:v>4.0899999999999999E-3</c:v>
              </c:pt>
              <c:pt idx="47" formatCode="0.0000_);[Red]\(0.0000\)">
                <c:v>4.0899999999999999E-3</c:v>
              </c:pt>
              <c:pt idx="48" formatCode="0.0000_);[Red]\(0.0000\)">
                <c:v>4.0899999999999999E-3</c:v>
              </c:pt>
              <c:pt idx="49" formatCode="0.0000_);[Red]\(0.0000\)">
                <c:v>2.7899999999999999E-3</c:v>
              </c:pt>
              <c:pt idx="50" formatCode="0.0000_);[Red]\(0.0000\)">
                <c:v>2.7899999999999999E-3</c:v>
              </c:pt>
              <c:pt idx="51" formatCode="0.0000_);[Red]\(0.0000\)">
                <c:v>2.7899999999999999E-3</c:v>
              </c:pt>
              <c:pt idx="52" formatCode="0.0000_);[Red]\(0.0000\)">
                <c:v>2.7899999999999999E-3</c:v>
              </c:pt>
              <c:pt idx="53" formatCode="0.0000_);[Red]\(0.0000\)">
                <c:v>2.7899999999999999E-3</c:v>
              </c:pt>
              <c:pt idx="54" formatCode="0.0000_);[Red]\(0.0000\)">
                <c:v>2.7899999999999999E-3</c:v>
              </c:pt>
              <c:pt idx="55" formatCode="0.0000_);[Red]\(0.0000\)">
                <c:v>2.7899999999999999E-3</c:v>
              </c:pt>
              <c:pt idx="56" formatCode="0.0000_);[Red]\(0.0000\)">
                <c:v>2.7899999999999999E-3</c:v>
              </c:pt>
              <c:pt idx="57" formatCode="0.0000_);[Red]\(0.0000\)">
                <c:v>2.7899999999999999E-3</c:v>
              </c:pt>
              <c:pt idx="58" formatCode="0.0000_);[Red]\(0.0000\)">
                <c:v>2.7899999999999999E-3</c:v>
              </c:pt>
              <c:pt idx="59" formatCode="0.0000_);[Red]\(0.0000\)">
                <c:v>2.7899999999999999E-3</c:v>
              </c:pt>
              <c:pt idx="60" formatCode="0.0000_);[Red]\(0.0000\)">
                <c:v>2.7899999999999999E-3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3F6-4122-9CD1-A5F1FC88E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48016"/>
        <c:axId val="410048408"/>
      </c:lineChart>
      <c:catAx>
        <c:axId val="410048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8408"/>
        <c:crosses val="autoZero"/>
        <c:auto val="1"/>
        <c:lblAlgn val="ctr"/>
        <c:lblOffset val="100"/>
        <c:tickLblSkip val="6"/>
        <c:noMultiLvlLbl val="0"/>
      </c:catAx>
      <c:valAx>
        <c:axId val="410048408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25-29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517361329833771"/>
                  <c:y val="0.1204854122266949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EC4-483C-B8F9-62586D070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6.6000000000000737E-4</c:v>
              </c:pt>
              <c:pt idx="6" formatCode="0.0000_);[Red]\(0.0000\)">
                <c:v>9.2000000000001857E-4</c:v>
              </c:pt>
              <c:pt idx="7" formatCode="0.0000_);[Red]\(0.0000\)">
                <c:v>1.1099999999999945E-3</c:v>
              </c:pt>
              <c:pt idx="8" formatCode="0.0000_);[Red]\(0.0000\)">
                <c:v>1.279999999999994E-3</c:v>
              </c:pt>
              <c:pt idx="9" formatCode="0.0000_);[Red]\(0.0000\)">
                <c:v>1.4000000000000297E-3</c:v>
              </c:pt>
              <c:pt idx="10" formatCode="0.0000_);[Red]\(0.0000\)">
                <c:v>1.5000000000000137E-3</c:v>
              </c:pt>
              <c:pt idx="11" formatCode="0.0000_);[Red]\(0.0000\)">
                <c:v>1.579999999999992E-3</c:v>
              </c:pt>
              <c:pt idx="12" formatCode="0.0000_);[Red]\(0.0000\)">
                <c:v>1.6699999999999953E-3</c:v>
              </c:pt>
              <c:pt idx="13" formatCode="0.0000_);[Red]\(0.0000\)">
                <c:v>1.7399999999999922E-3</c:v>
              </c:pt>
              <c:pt idx="14" formatCode="0.0000_);[Red]\(0.0000\)">
                <c:v>1.8000000000000004E-3</c:v>
              </c:pt>
              <c:pt idx="15" formatCode="0.0000_);[Red]\(0.0000\)">
                <c:v>1.8499999999999942E-3</c:v>
              </c:pt>
              <c:pt idx="16" formatCode="0.0000_);[Red]\(0.0000\)">
                <c:v>1.9099999999999905E-3</c:v>
              </c:pt>
              <c:pt idx="17" formatCode="0.0000_);[Red]\(0.0000\)">
                <c:v>1.9500000000000029E-3</c:v>
              </c:pt>
              <c:pt idx="18" formatCode="0.0000_);[Red]\(0.0000\)">
                <c:v>1.9900000000000113E-3</c:v>
              </c:pt>
              <c:pt idx="19" formatCode="0.0000_);[Red]\(0.0000\)">
                <c:v>2.0299999999999988E-3</c:v>
              </c:pt>
              <c:pt idx="20" formatCode="0.0000_);[Red]\(0.0000\)">
                <c:v>2.0599999999999998E-3</c:v>
              </c:pt>
              <c:pt idx="21" formatCode="0.0000_);[Red]\(0.0000\)">
                <c:v>2.0900000000000068E-3</c:v>
              </c:pt>
              <c:pt idx="22" formatCode="0.0000_);[Red]\(0.0000\)">
                <c:v>2.1300000000000021E-3</c:v>
              </c:pt>
              <c:pt idx="23" formatCode="0.0000_);[Red]\(0.0000\)">
                <c:v>2.1500000000000004E-3</c:v>
              </c:pt>
              <c:pt idx="24" formatCode="0.0000_);[Red]\(0.0000\)">
                <c:v>2.170000000000004E-3</c:v>
              </c:pt>
              <c:pt idx="25" formatCode="0.0000_);[Red]\(0.0000\)">
                <c:v>2.190000000000007E-3</c:v>
              </c:pt>
              <c:pt idx="26" formatCode="0.0000_);[Red]\(0.0000\)">
                <c:v>2.2099999999999976E-3</c:v>
              </c:pt>
              <c:pt idx="27" formatCode="0.0000_);[Red]\(0.0000\)">
                <c:v>2.2300000000000032E-3</c:v>
              </c:pt>
              <c:pt idx="28" formatCode="0.0000_);[Red]\(0.0000\)">
                <c:v>2.2400000000000028E-3</c:v>
              </c:pt>
              <c:pt idx="29" formatCode="0.0000_);[Red]\(0.0000\)">
                <c:v>2.2499999999999933E-3</c:v>
              </c:pt>
              <c:pt idx="30" formatCode="0.0000_);[Red]\(0.0000\)">
                <c:v>2.2599999999999968E-3</c:v>
              </c:pt>
              <c:pt idx="31" formatCode="0.0000_);[Red]\(0.0000\)">
                <c:v>2.2599999999999968E-3</c:v>
              </c:pt>
              <c:pt idx="32" formatCode="0.0000_);[Red]\(0.0000\)">
                <c:v>2.2599999999999977E-3</c:v>
              </c:pt>
              <c:pt idx="33" formatCode="0.0000_);[Red]\(0.0000\)">
                <c:v>2.2599999999999977E-3</c:v>
              </c:pt>
              <c:pt idx="34" formatCode="0.0000_);[Red]\(0.0000\)">
                <c:v>2.2199999999999993E-3</c:v>
              </c:pt>
              <c:pt idx="35" formatCode="0.0000_);[Red]\(0.0000\)">
                <c:v>2.1799999999999975E-3</c:v>
              </c:pt>
              <c:pt idx="36" formatCode="0.0000_);[Red]\(0.0000\)">
                <c:v>2.1200000000000017E-3</c:v>
              </c:pt>
              <c:pt idx="37" formatCode="0.0000_);[Red]\(0.0000\)">
                <c:v>2.0499999999999984E-3</c:v>
              </c:pt>
              <c:pt idx="38" formatCode="0.0000_);[Red]\(0.0000\)">
                <c:v>1.9899999999999991E-3</c:v>
              </c:pt>
              <c:pt idx="39" formatCode="0.0000_);[Red]\(0.0000\)">
                <c:v>1.9299999999999986E-3</c:v>
              </c:pt>
              <c:pt idx="40" formatCode="0.0000_);[Red]\(0.0000\)">
                <c:v>1.8600000000000003E-3</c:v>
              </c:pt>
              <c:pt idx="41" formatCode="0.0000_);[Red]\(0.0000\)">
                <c:v>1.800000000000001E-3</c:v>
              </c:pt>
              <c:pt idx="42" formatCode="0.0000_);[Red]\(0.0000\)">
                <c:v>1.7400000000000017E-3</c:v>
              </c:pt>
              <c:pt idx="43" formatCode="0.0000_);[Red]\(0.0000\)">
                <c:v>1.6199999999999993E-3</c:v>
              </c:pt>
              <c:pt idx="44" formatCode="0.0000_);[Red]\(0.0000\)">
                <c:v>1.5700000000000002E-3</c:v>
              </c:pt>
              <c:pt idx="45" formatCode="0.0000_);[Red]\(0.0000\)">
                <c:v>1.5199999999999988E-3</c:v>
              </c:pt>
              <c:pt idx="46" formatCode="0.0000_);[Red]\(0.0000\)">
                <c:v>1.4699999999999997E-3</c:v>
              </c:pt>
              <c:pt idx="47" formatCode="0.0000_);[Red]\(0.0000\)">
                <c:v>1.4200000000000009E-3</c:v>
              </c:pt>
              <c:pt idx="48" formatCode="0.0000_);[Red]\(0.0000\)">
                <c:v>1.3999999999999996E-3</c:v>
              </c:pt>
              <c:pt idx="49" formatCode="0.0000_);[Red]\(0.0000\)">
                <c:v>1.3800000000000002E-3</c:v>
              </c:pt>
              <c:pt idx="50" formatCode="0.0000_);[Red]\(0.0000\)">
                <c:v>1.3499999999999996E-3</c:v>
              </c:pt>
              <c:pt idx="51" formatCode="0.0000_);[Red]\(0.0000\)">
                <c:v>1.3299999999999989E-3</c:v>
              </c:pt>
              <c:pt idx="52" formatCode="0.0000_);[Red]\(0.0000\)">
                <c:v>1.3099999999999997E-3</c:v>
              </c:pt>
              <c:pt idx="53" formatCode="0.0000_);[Red]\(0.0000\)">
                <c:v>1.2900000000000001E-3</c:v>
              </c:pt>
              <c:pt idx="54" formatCode="0.0000_);[Red]\(0.0000\)">
                <c:v>1.2699999999999992E-3</c:v>
              </c:pt>
              <c:pt idx="55" formatCode="0.0000_);[Red]\(0.0000\)">
                <c:v>1.25E-3</c:v>
              </c:pt>
              <c:pt idx="56" formatCode="0.0000_);[Red]\(0.0000\)">
                <c:v>1.23E-3</c:v>
              </c:pt>
              <c:pt idx="57" formatCode="0.0000_);[Red]\(0.0000\)">
                <c:v>1.2099999999999995E-3</c:v>
              </c:pt>
              <c:pt idx="58" formatCode="0.0000_);[Red]\(0.0000\)">
                <c:v>1.1899999999999986E-3</c:v>
              </c:pt>
              <c:pt idx="59" formatCode="0.0000_);[Red]\(0.0000\)">
                <c:v>1.1599999999999998E-3</c:v>
              </c:pt>
              <c:pt idx="60" formatCode="0.0000_);[Red]\(0.0000\)">
                <c:v>1.1499999999999989E-3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EC4-483C-B8F9-62586D070D5D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2694663167"/>
                  <c:y val="-7.687718298602888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FEC4-483C-B8F9-62586D070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7.9000000000000305E-4</c:v>
              </c:pt>
              <c:pt idx="6" formatCode="0.0000_);[Red]\(0.0000\)">
                <c:v>1.2499999999999968E-3</c:v>
              </c:pt>
              <c:pt idx="7" formatCode="0.0000_);[Red]\(0.0000\)">
                <c:v>1.5600000000000032E-3</c:v>
              </c:pt>
              <c:pt idx="8" formatCode="0.0000_);[Red]\(0.0000\)">
                <c:v>1.7599999999999914E-3</c:v>
              </c:pt>
              <c:pt idx="9" formatCode="0.0000_);[Red]\(0.0000\)">
                <c:v>1.8699999999999904E-3</c:v>
              </c:pt>
              <c:pt idx="10" formatCode="0.0000_);[Red]\(0.0000\)">
                <c:v>1.9499999999999915E-3</c:v>
              </c:pt>
              <c:pt idx="11" formatCode="0.0000_);[Red]\(0.0000\)">
                <c:v>1.9800000000000412E-3</c:v>
              </c:pt>
              <c:pt idx="12" formatCode="0.0000_);[Red]\(0.0000\)">
                <c:v>1.9800000000000377E-3</c:v>
              </c:pt>
              <c:pt idx="13" formatCode="0.0000_);[Red]\(0.0000\)">
                <c:v>1.9700000000000355E-3</c:v>
              </c:pt>
              <c:pt idx="14" formatCode="0.0000_);[Red]\(0.0000\)">
                <c:v>1.9400000000000157E-3</c:v>
              </c:pt>
              <c:pt idx="15" formatCode="0.0000_);[Red]\(0.0000\)">
                <c:v>1.8899999999999948E-3</c:v>
              </c:pt>
              <c:pt idx="16" formatCode="0.0000_);[Red]\(0.0000\)">
                <c:v>1.8500000000000016E-3</c:v>
              </c:pt>
              <c:pt idx="17" formatCode="0.0000_);[Red]\(0.0000\)">
                <c:v>1.8100000000000217E-3</c:v>
              </c:pt>
              <c:pt idx="18" formatCode="0.0000_);[Red]\(0.0000\)">
                <c:v>1.7700000000000192E-3</c:v>
              </c:pt>
              <c:pt idx="19" formatCode="0.0000_);[Red]\(0.0000\)">
                <c:v>1.7200000000000004E-3</c:v>
              </c:pt>
              <c:pt idx="20" formatCode="0.0000_);[Red]\(0.0000\)">
                <c:v>1.6799999999999881E-3</c:v>
              </c:pt>
              <c:pt idx="21" formatCode="0.0000_);[Red]\(0.0000\)">
                <c:v>1.6300000000000073E-3</c:v>
              </c:pt>
              <c:pt idx="22" formatCode="0.0000_);[Red]\(0.0000\)">
                <c:v>1.5799999999999948E-3</c:v>
              </c:pt>
              <c:pt idx="23" formatCode="0.0000_);[Red]\(0.0000\)">
                <c:v>1.5400000000000012E-3</c:v>
              </c:pt>
              <c:pt idx="24" formatCode="0.0000_);[Red]\(0.0000\)">
                <c:v>1.4999999999999857E-3</c:v>
              </c:pt>
              <c:pt idx="25" formatCode="0.0000_);[Red]\(0.0000\)">
                <c:v>1.4599999999999971E-3</c:v>
              </c:pt>
              <c:pt idx="26" formatCode="0.0000_);[Red]\(0.0000\)">
                <c:v>1.4199999999999864E-3</c:v>
              </c:pt>
              <c:pt idx="27" formatCode="0.0000_);[Red]\(0.0000\)">
                <c:v>1.3800000000000021E-3</c:v>
              </c:pt>
              <c:pt idx="28" formatCode="0.0000_);[Red]\(0.0000\)">
                <c:v>1.3399999999999981E-3</c:v>
              </c:pt>
              <c:pt idx="29" formatCode="0.0000_);[Red]\(0.0000\)">
                <c:v>1.3100000000000002E-3</c:v>
              </c:pt>
              <c:pt idx="30" formatCode="0.0000_);[Red]\(0.0000\)">
                <c:v>1.2699999999999936E-3</c:v>
              </c:pt>
              <c:pt idx="31" formatCode="0.0000_);[Red]\(0.0000\)">
                <c:v>1.2400000000000024E-3</c:v>
              </c:pt>
              <c:pt idx="32" formatCode="0.0000_);[Red]\(0.0000\)">
                <c:v>1.2099999999999991E-3</c:v>
              </c:pt>
              <c:pt idx="33" formatCode="0.0000_);[Red]\(0.0000\)">
                <c:v>1.1799999999999988E-3</c:v>
              </c:pt>
              <c:pt idx="34" formatCode="0.0000_);[Red]\(0.0000\)">
                <c:v>1.1499999999999972E-3</c:v>
              </c:pt>
              <c:pt idx="35" formatCode="0.0000_);[Red]\(0.0000\)">
                <c:v>1.1100000000000003E-3</c:v>
              </c:pt>
              <c:pt idx="36" formatCode="0.0000_);[Red]\(0.0000\)">
                <c:v>1.0899999999999961E-3</c:v>
              </c:pt>
              <c:pt idx="37" formatCode="0.0000_);[Red]\(0.0000\)">
                <c:v>1.0600000000000032E-3</c:v>
              </c:pt>
              <c:pt idx="38" formatCode="0.0000_);[Red]\(0.0000\)">
                <c:v>1.0399999999999997E-3</c:v>
              </c:pt>
              <c:pt idx="39" formatCode="0.0000_);[Red]\(0.0000\)">
                <c:v>1.0200000000000033E-3</c:v>
              </c:pt>
              <c:pt idx="40" formatCode="0.0000_);[Red]\(0.0000\)">
                <c:v>9.9000000000000065E-4</c:v>
              </c:pt>
              <c:pt idx="41" formatCode="0.0000_);[Red]\(0.0000\)">
                <c:v>9.7000000000000569E-4</c:v>
              </c:pt>
              <c:pt idx="42" formatCode="0.0000_);[Red]\(0.0000\)">
                <c:v>9.5000000000000553E-4</c:v>
              </c:pt>
              <c:pt idx="43" formatCode="0.0000_);[Red]\(0.0000\)">
                <c:v>9.2999999999999854E-4</c:v>
              </c:pt>
              <c:pt idx="44" formatCode="0.0000_);[Red]\(0.0000\)">
                <c:v>9.1000000000000293E-4</c:v>
              </c:pt>
              <c:pt idx="45" formatCode="0.0000_);[Red]\(0.0000\)">
                <c:v>9.0000000000000485E-4</c:v>
              </c:pt>
              <c:pt idx="46" formatCode="0.0000_);[Red]\(0.0000\)">
                <c:v>8.800000000000009E-4</c:v>
              </c:pt>
              <c:pt idx="47" formatCode="0.0000_);[Red]\(0.0000\)">
                <c:v>8.6000000000000356E-4</c:v>
              </c:pt>
              <c:pt idx="48" formatCode="0.0000_);[Red]\(0.0000\)">
                <c:v>8.5000000000000093E-4</c:v>
              </c:pt>
              <c:pt idx="49" formatCode="0.0000_);[Red]\(0.0000\)">
                <c:v>8.400000000000022E-4</c:v>
              </c:pt>
              <c:pt idx="50" formatCode="0.0000_);[Red]\(0.0000\)">
                <c:v>8.3000000000000044E-4</c:v>
              </c:pt>
              <c:pt idx="51" formatCode="0.0000_);[Red]\(0.0000\)">
                <c:v>8.1000000000000223E-4</c:v>
              </c:pt>
              <c:pt idx="52" formatCode="0.0000_);[Red]\(0.0000\)">
                <c:v>7.9999999999999982E-4</c:v>
              </c:pt>
              <c:pt idx="53" formatCode="0.0000_);[Red]\(0.0000\)">
                <c:v>7.9000000000000337E-4</c:v>
              </c:pt>
              <c:pt idx="54" formatCode="0.0000_);[Red]\(0.0000\)">
                <c:v>7.8000000000000259E-4</c:v>
              </c:pt>
              <c:pt idx="55" formatCode="0.0000_);[Red]\(0.0000\)">
                <c:v>7.600000000000021E-4</c:v>
              </c:pt>
              <c:pt idx="56" formatCode="0.0000_);[Red]\(0.0000\)">
                <c:v>7.6000000000000232E-4</c:v>
              </c:pt>
              <c:pt idx="57" formatCode="0.0000_);[Red]\(0.0000\)">
                <c:v>7.5000000000000164E-4</c:v>
              </c:pt>
              <c:pt idx="58" formatCode="0.0000_);[Red]\(0.0000\)">
                <c:v>7.3999999999999988E-4</c:v>
              </c:pt>
              <c:pt idx="59" formatCode="0.0000_);[Red]\(0.0000\)">
                <c:v>7.3000000000000224E-4</c:v>
              </c:pt>
              <c:pt idx="60" formatCode="0.0000_);[Red]\(0.0000\)">
                <c:v>7.2000000000000005E-4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EC4-483C-B8F9-62586D070D5D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C4-483C-B8F9-62586D070D5D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C4-483C-B8F9-62586D070D5D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C4-483C-B8F9-62586D070D5D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EC4-483C-B8F9-62586D070D5D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C4-483C-B8F9-62586D070D5D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1.702821601941747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FEC4-483C-B8F9-62586D070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7.0200000000000002E-3</c:v>
              </c:pt>
              <c:pt idx="6" formatCode="0.0000_);[Red]\(0.0000\)">
                <c:v>7.0200000000000002E-3</c:v>
              </c:pt>
              <c:pt idx="7" formatCode="0.0000_);[Red]\(0.0000\)">
                <c:v>6.13E-3</c:v>
              </c:pt>
              <c:pt idx="8" formatCode="0.0000_);[Red]\(0.0000\)">
                <c:v>6.13E-3</c:v>
              </c:pt>
              <c:pt idx="9" formatCode="0.0000_);[Red]\(0.0000\)">
                <c:v>6.13E-3</c:v>
              </c:pt>
              <c:pt idx="10" formatCode="0.0000_);[Red]\(0.0000\)">
                <c:v>5.3600000000000002E-3</c:v>
              </c:pt>
              <c:pt idx="11" formatCode="0.0000_);[Red]\(0.0000\)">
                <c:v>5.3600000000000002E-3</c:v>
              </c:pt>
              <c:pt idx="12" formatCode="0.0000_);[Red]\(0.0000\)">
                <c:v>5.3600000000000002E-3</c:v>
              </c:pt>
              <c:pt idx="13" formatCode="0.0000_);[Red]\(0.0000\)">
                <c:v>4.6899999999999997E-3</c:v>
              </c:pt>
              <c:pt idx="14" formatCode="0.0000_);[Red]\(0.0000\)">
                <c:v>4.6899999999999997E-3</c:v>
              </c:pt>
              <c:pt idx="15" formatCode="0.0000_);[Red]\(0.0000\)">
                <c:v>4.6899999999999997E-3</c:v>
              </c:pt>
              <c:pt idx="16" formatCode="0.0000_);[Red]\(0.0000\)">
                <c:v>4.6899999999999997E-3</c:v>
              </c:pt>
              <c:pt idx="17" formatCode="0.0000_);[Red]\(0.0000\)">
                <c:v>4.6899999999999997E-3</c:v>
              </c:pt>
              <c:pt idx="18" formatCode="0.0000_);[Red]\(0.0000\)">
                <c:v>4.6899999999999997E-3</c:v>
              </c:pt>
              <c:pt idx="19" formatCode="0.0000_);[Red]\(0.0000\)">
                <c:v>4.3499999999999997E-3</c:v>
              </c:pt>
              <c:pt idx="20" formatCode="0.0000_);[Red]\(0.0000\)">
                <c:v>4.3499999999999997E-3</c:v>
              </c:pt>
              <c:pt idx="21" formatCode="0.0000_);[Red]\(0.0000\)">
                <c:v>4.3499999999999997E-3</c:v>
              </c:pt>
              <c:pt idx="22" formatCode="0.0000_);[Red]\(0.0000\)">
                <c:v>4.0200000000000001E-3</c:v>
              </c:pt>
              <c:pt idx="23" formatCode="0.0000_);[Red]\(0.0000\)">
                <c:v>4.0200000000000001E-3</c:v>
              </c:pt>
              <c:pt idx="24" formatCode="0.0000_);[Red]\(0.0000\)">
                <c:v>4.0200000000000001E-3</c:v>
              </c:pt>
              <c:pt idx="25" formatCode="0.0000_);[Red]\(0.0000\)">
                <c:v>2.4499999999999999E-3</c:v>
              </c:pt>
              <c:pt idx="26" formatCode="0.0000_);[Red]\(0.0000\)">
                <c:v>2.4499999999999999E-3</c:v>
              </c:pt>
              <c:pt idx="27" formatCode="0.0000_);[Red]\(0.0000\)">
                <c:v>2.4499999999999999E-3</c:v>
              </c:pt>
              <c:pt idx="28" formatCode="0.0000_);[Red]\(0.0000\)">
                <c:v>2.4499999999999999E-3</c:v>
              </c:pt>
              <c:pt idx="29" formatCode="0.0000_);[Red]\(0.0000\)">
                <c:v>2.4499999999999999E-3</c:v>
              </c:pt>
              <c:pt idx="30" formatCode="0.0000_);[Red]\(0.0000\)">
                <c:v>2.4499999999999999E-3</c:v>
              </c:pt>
              <c:pt idx="31" formatCode="0.0000_);[Red]\(0.0000\)">
                <c:v>2.4499999999999999E-3</c:v>
              </c:pt>
              <c:pt idx="32" formatCode="0.0000_);[Red]\(0.0000\)">
                <c:v>2.4499999999999999E-3</c:v>
              </c:pt>
              <c:pt idx="33" formatCode="0.0000_);[Red]\(0.0000\)">
                <c:v>2.4499999999999999E-3</c:v>
              </c:pt>
              <c:pt idx="34" formatCode="0.0000_);[Red]\(0.0000\)">
                <c:v>2.4499999999999999E-3</c:v>
              </c:pt>
              <c:pt idx="35" formatCode="0.0000_);[Red]\(0.0000\)">
                <c:v>2.4499999999999999E-3</c:v>
              </c:pt>
              <c:pt idx="36" formatCode="0.0000_);[Red]\(0.0000\)">
                <c:v>2.4499999999999999E-3</c:v>
              </c:pt>
              <c:pt idx="37" formatCode="0.0000_);[Red]\(0.0000\)">
                <c:v>1.6800000000000001E-3</c:v>
              </c:pt>
              <c:pt idx="38" formatCode="0.0000_);[Red]\(0.0000\)">
                <c:v>1.6800000000000001E-3</c:v>
              </c:pt>
              <c:pt idx="39" formatCode="0.0000_);[Red]\(0.0000\)">
                <c:v>1.6800000000000001E-3</c:v>
              </c:pt>
              <c:pt idx="40" formatCode="0.0000_);[Red]\(0.0000\)">
                <c:v>1.6800000000000001E-3</c:v>
              </c:pt>
              <c:pt idx="41" formatCode="0.0000_);[Red]\(0.0000\)">
                <c:v>1.6800000000000001E-3</c:v>
              </c:pt>
              <c:pt idx="42" formatCode="0.0000_);[Red]\(0.0000\)">
                <c:v>1.6800000000000001E-3</c:v>
              </c:pt>
              <c:pt idx="43" formatCode="0.0000_);[Red]\(0.0000\)">
                <c:v>1.6800000000000001E-3</c:v>
              </c:pt>
              <c:pt idx="44" formatCode="0.0000_);[Red]\(0.0000\)">
                <c:v>1.6800000000000001E-3</c:v>
              </c:pt>
              <c:pt idx="45" formatCode="0.0000_);[Red]\(0.0000\)">
                <c:v>1.6800000000000001E-3</c:v>
              </c:pt>
              <c:pt idx="46" formatCode="0.0000_);[Red]\(0.0000\)">
                <c:v>1.6800000000000001E-3</c:v>
              </c:pt>
              <c:pt idx="47" formatCode="0.0000_);[Red]\(0.0000\)">
                <c:v>1.6800000000000001E-3</c:v>
              </c:pt>
              <c:pt idx="48" formatCode="0.0000_);[Red]\(0.0000\)">
                <c:v>1.6800000000000001E-3</c:v>
              </c:pt>
              <c:pt idx="49" formatCode="0.0000_);[Red]\(0.0000\)">
                <c:v>1.6000000000000001E-3</c:v>
              </c:pt>
              <c:pt idx="50" formatCode="0.0000_);[Red]\(0.0000\)">
                <c:v>1.6000000000000001E-3</c:v>
              </c:pt>
              <c:pt idx="51" formatCode="0.0000_);[Red]\(0.0000\)">
                <c:v>1.6000000000000001E-3</c:v>
              </c:pt>
              <c:pt idx="52" formatCode="0.0000_);[Red]\(0.0000\)">
                <c:v>1.6000000000000001E-3</c:v>
              </c:pt>
              <c:pt idx="53" formatCode="0.0000_);[Red]\(0.0000\)">
                <c:v>1.6000000000000001E-3</c:v>
              </c:pt>
              <c:pt idx="54" formatCode="0.0000_);[Red]\(0.0000\)">
                <c:v>1.6000000000000001E-3</c:v>
              </c:pt>
              <c:pt idx="55" formatCode="0.0000_);[Red]\(0.0000\)">
                <c:v>1.6000000000000001E-3</c:v>
              </c:pt>
              <c:pt idx="56" formatCode="0.0000_);[Red]\(0.0000\)">
                <c:v>1.6000000000000001E-3</c:v>
              </c:pt>
              <c:pt idx="57" formatCode="0.0000_);[Red]\(0.0000\)">
                <c:v>1.6000000000000001E-3</c:v>
              </c:pt>
              <c:pt idx="58" formatCode="0.0000_);[Red]\(0.0000\)">
                <c:v>1.6000000000000001E-3</c:v>
              </c:pt>
              <c:pt idx="59" formatCode="0.0000_);[Red]\(0.0000\)">
                <c:v>1.6000000000000001E-3</c:v>
              </c:pt>
              <c:pt idx="60" formatCode="0.0000_);[Red]\(0.0000\)">
                <c:v>1.6000000000000001E-3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FEC4-483C-B8F9-62586D070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49192"/>
        <c:axId val="410049584"/>
      </c:lineChart>
      <c:catAx>
        <c:axId val="410049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9584"/>
        <c:crosses val="autoZero"/>
        <c:auto val="1"/>
        <c:lblAlgn val="ctr"/>
        <c:lblOffset val="100"/>
        <c:tickLblSkip val="6"/>
        <c:noMultiLvlLbl val="0"/>
      </c:catAx>
      <c:valAx>
        <c:axId val="410049584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4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age 30-34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4506946631671044"/>
                  <c:y val="0.19488576939774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5310-4B02-9CC8-C43D7F0BB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1.9000000000000195E-3</c:v>
              </c:pt>
              <c:pt idx="6" formatCode="0.0000_);[Red]\(0.0000\)">
                <c:v>1.9800000000000438E-3</c:v>
              </c:pt>
              <c:pt idx="7" formatCode="0.0000_);[Red]\(0.0000\)">
                <c:v>2.0500000000000409E-3</c:v>
              </c:pt>
              <c:pt idx="8" formatCode="0.0000_);[Red]\(0.0000\)">
                <c:v>2.1200000000000303E-3</c:v>
              </c:pt>
              <c:pt idx="9" formatCode="0.0000_);[Red]\(0.0000\)">
                <c:v>2.2000000000000322E-3</c:v>
              </c:pt>
              <c:pt idx="10" formatCode="0.0000_);[Red]\(0.0000\)">
                <c:v>2.2799999999999977E-3</c:v>
              </c:pt>
              <c:pt idx="11" formatCode="0.0000_);[Red]\(0.0000\)">
                <c:v>2.3400000000000005E-3</c:v>
              </c:pt>
              <c:pt idx="12" formatCode="0.0000_);[Red]\(0.0000\)">
                <c:v>2.3999999999999794E-3</c:v>
              </c:pt>
              <c:pt idx="13" formatCode="0.0000_);[Red]\(0.0000\)">
                <c:v>2.4499999999999956E-3</c:v>
              </c:pt>
              <c:pt idx="14" formatCode="0.0000_);[Red]\(0.0000\)">
                <c:v>2.5100000000000031E-3</c:v>
              </c:pt>
              <c:pt idx="15" formatCode="0.0000_);[Red]\(0.0000\)">
                <c:v>2.550000000000011E-3</c:v>
              </c:pt>
              <c:pt idx="16" formatCode="0.0000_);[Red]\(0.0000\)">
                <c:v>2.5999999999999964E-3</c:v>
              </c:pt>
              <c:pt idx="17" formatCode="0.0000_);[Red]\(0.0000\)">
                <c:v>2.6399999999999874E-3</c:v>
              </c:pt>
              <c:pt idx="18" formatCode="0.0000_);[Red]\(0.0000\)">
                <c:v>2.6800000000000075E-3</c:v>
              </c:pt>
              <c:pt idx="19" formatCode="0.0000_);[Red]\(0.0000\)">
                <c:v>2.7099999999999984E-3</c:v>
              </c:pt>
              <c:pt idx="20" formatCode="0.0000_);[Red]\(0.0000\)">
                <c:v>2.7300000000000085E-3</c:v>
              </c:pt>
              <c:pt idx="21" formatCode="0.0000_);[Red]\(0.0000\)">
                <c:v>2.7599999999999986E-3</c:v>
              </c:pt>
              <c:pt idx="22" formatCode="0.0000_);[Red]\(0.0000\)">
                <c:v>2.7899999999999973E-3</c:v>
              </c:pt>
              <c:pt idx="23" formatCode="0.0000_);[Red]\(0.0000\)">
                <c:v>2.8000000000000112E-3</c:v>
              </c:pt>
              <c:pt idx="24" formatCode="0.0000_);[Red]\(0.0000\)">
                <c:v>2.8200000000000052E-3</c:v>
              </c:pt>
              <c:pt idx="25" formatCode="0.0000_);[Red]\(0.0000\)">
                <c:v>2.8399999999999988E-3</c:v>
              </c:pt>
              <c:pt idx="26" formatCode="0.0000_);[Red]\(0.0000\)">
                <c:v>2.8599999999999932E-3</c:v>
              </c:pt>
              <c:pt idx="27" formatCode="0.0000_);[Red]\(0.0000\)">
                <c:v>2.8700000000000028E-3</c:v>
              </c:pt>
              <c:pt idx="28" formatCode="0.0000_);[Red]\(0.0000\)">
                <c:v>2.8799999999999958E-3</c:v>
              </c:pt>
              <c:pt idx="29" formatCode="0.0000_);[Red]\(0.0000\)">
                <c:v>2.8900000000000006E-3</c:v>
              </c:pt>
              <c:pt idx="30" formatCode="0.0000_);[Red]\(0.0000\)">
                <c:v>2.9000000000000028E-3</c:v>
              </c:pt>
              <c:pt idx="31" formatCode="0.0000_);[Red]\(0.0000\)">
                <c:v>2.9000000000000028E-3</c:v>
              </c:pt>
              <c:pt idx="32" formatCode="0.0000_);[Red]\(0.0000\)">
                <c:v>2.8900000000000002E-3</c:v>
              </c:pt>
              <c:pt idx="33" formatCode="0.0000_);[Red]\(0.0000\)">
                <c:v>2.8799999999999954E-3</c:v>
              </c:pt>
              <c:pt idx="34" formatCode="0.0000_);[Red]\(0.0000\)">
                <c:v>2.8299999999999987E-3</c:v>
              </c:pt>
              <c:pt idx="35" formatCode="0.0000_);[Red]\(0.0000\)">
                <c:v>2.759999999999999E-3</c:v>
              </c:pt>
              <c:pt idx="36" formatCode="0.0000_);[Red]\(0.0000\)">
                <c:v>2.690000000000001E-3</c:v>
              </c:pt>
              <c:pt idx="37" formatCode="0.0000_);[Red]\(0.0000\)">
                <c:v>2.6100000000000008E-3</c:v>
              </c:pt>
              <c:pt idx="38" formatCode="0.0000_);[Red]\(0.0000\)">
                <c:v>2.5199999999999992E-3</c:v>
              </c:pt>
              <c:pt idx="39" formatCode="0.0000_);[Red]\(0.0000\)">
                <c:v>2.429999999999999E-3</c:v>
              </c:pt>
              <c:pt idx="40" formatCode="0.0000_);[Red]\(0.0000\)">
                <c:v>2.3700000000000019E-3</c:v>
              </c:pt>
              <c:pt idx="41" formatCode="0.0000_);[Red]\(0.0000\)">
                <c:v>2.2899999999999991E-3</c:v>
              </c:pt>
              <c:pt idx="42" formatCode="0.0000_);[Red]\(0.0000\)">
                <c:v>2.2100000000000006E-3</c:v>
              </c:pt>
              <c:pt idx="43" formatCode="0.0000_);[Red]\(0.0000\)">
                <c:v>2.0700000000000002E-3</c:v>
              </c:pt>
              <c:pt idx="44" formatCode="0.0000_);[Red]\(0.0000\)">
                <c:v>2.0000000000000022E-3</c:v>
              </c:pt>
              <c:pt idx="45" formatCode="0.0000_);[Red]\(0.0000\)">
                <c:v>1.9399999999999992E-3</c:v>
              </c:pt>
              <c:pt idx="46" formatCode="0.0000_);[Red]\(0.0000\)">
                <c:v>1.8800000000000015E-3</c:v>
              </c:pt>
              <c:pt idx="47" formatCode="0.0000_);[Red]\(0.0000\)">
                <c:v>1.8200000000000007E-3</c:v>
              </c:pt>
              <c:pt idx="48" formatCode="0.0000_);[Red]\(0.0000\)">
                <c:v>1.8000000000000006E-3</c:v>
              </c:pt>
              <c:pt idx="49" formatCode="0.0000_);[Red]\(0.0000\)">
                <c:v>1.780000000000001E-3</c:v>
              </c:pt>
              <c:pt idx="50" formatCode="0.0000_);[Red]\(0.0000\)">
                <c:v>1.7500000000000013E-3</c:v>
              </c:pt>
              <c:pt idx="51" formatCode="0.0000_);[Red]\(0.0000\)">
                <c:v>1.72E-3</c:v>
              </c:pt>
              <c:pt idx="52" formatCode="0.0000_);[Red]\(0.0000\)">
                <c:v>1.6999999999999993E-3</c:v>
              </c:pt>
              <c:pt idx="53" formatCode="0.0000_);[Red]\(0.0000\)">
                <c:v>1.6700000000000007E-3</c:v>
              </c:pt>
              <c:pt idx="54" formatCode="0.0000_);[Red]\(0.0000\)">
                <c:v>1.6499999999999998E-3</c:v>
              </c:pt>
              <c:pt idx="55" formatCode="0.0000_);[Red]\(0.0000\)">
                <c:v>1.6199999999999993E-3</c:v>
              </c:pt>
              <c:pt idx="56" formatCode="0.0000_);[Red]\(0.0000\)">
                <c:v>1.5999999999999999E-3</c:v>
              </c:pt>
              <c:pt idx="57" formatCode="0.0000_);[Red]\(0.0000\)">
                <c:v>1.5799999999999992E-3</c:v>
              </c:pt>
              <c:pt idx="58" formatCode="0.0000_);[Red]\(0.0000\)">
                <c:v>1.56E-3</c:v>
              </c:pt>
              <c:pt idx="59" formatCode="0.0000_);[Red]\(0.0000\)">
                <c:v>1.5400000000000004E-3</c:v>
              </c:pt>
              <c:pt idx="60" formatCode="0.0000_);[Red]\(0.0000\)">
                <c:v>1.5199999999999997E-3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10-4B02-9CC8-C43D7F0BBE1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679982502187226"/>
                  <c:y val="-6.904556644170817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5310-4B02-9CC8-C43D7F0BB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2.1500000000000143E-3</c:v>
              </c:pt>
              <c:pt idx="6" formatCode="0.0000_);[Red]\(0.0000\)">
                <c:v>2.4500000000000268E-3</c:v>
              </c:pt>
              <c:pt idx="7" formatCode="0.0000_);[Red]\(0.0000\)">
                <c:v>2.6400000000000091E-3</c:v>
              </c:pt>
              <c:pt idx="8" formatCode="0.0000_);[Red]\(0.0000\)">
                <c:v>2.7300000000000327E-3</c:v>
              </c:pt>
              <c:pt idx="9" formatCode="0.0000_);[Red]\(0.0000\)">
                <c:v>2.7600000000000072E-3</c:v>
              </c:pt>
              <c:pt idx="10" formatCode="0.0000_);[Red]\(0.0000\)">
                <c:v>2.7499999999999838E-3</c:v>
              </c:pt>
              <c:pt idx="11" formatCode="0.0000_);[Red]\(0.0000\)">
                <c:v>2.7099999999999989E-3</c:v>
              </c:pt>
              <c:pt idx="12" formatCode="0.0000_);[Red]\(0.0000\)">
                <c:v>2.6600000000000438E-3</c:v>
              </c:pt>
              <c:pt idx="13" formatCode="0.0000_);[Red]\(0.0000\)">
                <c:v>2.5900000000000311E-3</c:v>
              </c:pt>
              <c:pt idx="14" formatCode="0.0000_);[Red]\(0.0000\)">
                <c:v>2.5200000000000235E-3</c:v>
              </c:pt>
              <c:pt idx="15" formatCode="0.0000_);[Red]\(0.0000\)">
                <c:v>2.4299999999999838E-3</c:v>
              </c:pt>
              <c:pt idx="16" formatCode="0.0000_);[Red]\(0.0000\)">
                <c:v>2.3699999999999876E-3</c:v>
              </c:pt>
              <c:pt idx="17" formatCode="0.0000_);[Red]\(0.0000\)">
                <c:v>2.2899999999999774E-3</c:v>
              </c:pt>
              <c:pt idx="18" formatCode="0.0000_);[Red]\(0.0000\)">
                <c:v>2.2200000000000167E-3</c:v>
              </c:pt>
              <c:pt idx="19" formatCode="0.0000_);[Red]\(0.0000\)">
                <c:v>2.1500000000000056E-3</c:v>
              </c:pt>
              <c:pt idx="20" formatCode="0.0000_);[Red]\(0.0000\)">
                <c:v>2.0800000000000033E-3</c:v>
              </c:pt>
              <c:pt idx="21" formatCode="0.0000_);[Red]\(0.0000\)">
                <c:v>2.0099999999999949E-3</c:v>
              </c:pt>
              <c:pt idx="22" formatCode="0.0000_);[Red]\(0.0000\)">
                <c:v>1.9400000000000112E-3</c:v>
              </c:pt>
              <c:pt idx="23" formatCode="0.0000_);[Red]\(0.0000\)">
                <c:v>1.8799999999999991E-3</c:v>
              </c:pt>
              <c:pt idx="24" formatCode="0.0000_);[Red]\(0.0000\)">
                <c:v>1.8199999999999978E-3</c:v>
              </c:pt>
              <c:pt idx="25" formatCode="0.0000_);[Red]\(0.0000\)">
                <c:v>1.7799999999999953E-3</c:v>
              </c:pt>
              <c:pt idx="26" formatCode="0.0000_);[Red]\(0.0000\)">
                <c:v>1.7099999999999936E-3</c:v>
              </c:pt>
              <c:pt idx="27" formatCode="0.0000_);[Red]\(0.0000\)">
                <c:v>1.6599999999999948E-3</c:v>
              </c:pt>
              <c:pt idx="28" formatCode="0.0000_);[Red]\(0.0000\)">
                <c:v>1.6199999999999954E-3</c:v>
              </c:pt>
              <c:pt idx="29" formatCode="0.0000_);[Red]\(0.0000\)">
                <c:v>1.5699999999999952E-3</c:v>
              </c:pt>
              <c:pt idx="30" formatCode="0.0000_);[Red]\(0.0000\)">
                <c:v>1.5299999999999984E-3</c:v>
              </c:pt>
              <c:pt idx="31" formatCode="0.0000_);[Red]\(0.0000\)">
                <c:v>1.4800000000000011E-3</c:v>
              </c:pt>
              <c:pt idx="32" formatCode="0.0000_);[Red]\(0.0000\)">
                <c:v>1.4399999999999977E-3</c:v>
              </c:pt>
              <c:pt idx="33" formatCode="0.0000_);[Red]\(0.0000\)">
                <c:v>1.419999999999997E-3</c:v>
              </c:pt>
              <c:pt idx="34" formatCode="0.0000_);[Red]\(0.0000\)">
                <c:v>1.3800000000000008E-3</c:v>
              </c:pt>
              <c:pt idx="35" formatCode="0.0000_);[Red]\(0.0000\)">
                <c:v>1.3500000000000012E-3</c:v>
              </c:pt>
              <c:pt idx="36" formatCode="0.0000_);[Red]\(0.0000\)">
                <c:v>1.3099999999999997E-3</c:v>
              </c:pt>
              <c:pt idx="37" formatCode="0.0000_);[Red]\(0.0000\)">
                <c:v>1.2800000000000038E-3</c:v>
              </c:pt>
              <c:pt idx="38" formatCode="0.0000_);[Red]\(0.0000\)">
                <c:v>1.2499999999999979E-3</c:v>
              </c:pt>
              <c:pt idx="39" formatCode="0.0000_);[Red]\(0.0000\)">
                <c:v>1.2300000000000043E-3</c:v>
              </c:pt>
              <c:pt idx="40" formatCode="0.0000_);[Red]\(0.0000\)">
                <c:v>1.200000000000001E-3</c:v>
              </c:pt>
              <c:pt idx="41" formatCode="0.0000_);[Red]\(0.0000\)">
                <c:v>1.1800000000000007E-3</c:v>
              </c:pt>
              <c:pt idx="42" formatCode="0.0000_);[Red]\(0.0000\)">
                <c:v>1.1500000000000011E-3</c:v>
              </c:pt>
              <c:pt idx="43" formatCode="0.0000_);[Red]\(0.0000\)">
                <c:v>1.130000000000003E-3</c:v>
              </c:pt>
              <c:pt idx="44" formatCode="0.0000_);[Red]\(0.0000\)">
                <c:v>1.1100000000000014E-3</c:v>
              </c:pt>
              <c:pt idx="45" formatCode="0.0000_);[Red]\(0.0000\)">
                <c:v>1.0899999999999998E-3</c:v>
              </c:pt>
              <c:pt idx="46" formatCode="0.0000_);[Red]\(0.0000\)">
                <c:v>1.0700000000000009E-3</c:v>
              </c:pt>
              <c:pt idx="47" formatCode="0.0000_);[Red]\(0.0000\)">
                <c:v>1.0400000000000021E-3</c:v>
              </c:pt>
              <c:pt idx="48" formatCode="0.0000_);[Red]\(0.0000\)">
                <c:v>1.0199999999999996E-3</c:v>
              </c:pt>
              <c:pt idx="49" formatCode="0.0000_);[Red]\(0.0000\)">
                <c:v>1.0100000000000024E-3</c:v>
              </c:pt>
              <c:pt idx="50" formatCode="0.0000_);[Red]\(0.0000\)">
                <c:v>9.8999999999999956E-4</c:v>
              </c:pt>
              <c:pt idx="51" formatCode="0.0000_);[Red]\(0.0000\)">
                <c:v>9.8000000000000019E-4</c:v>
              </c:pt>
              <c:pt idx="52" formatCode="0.0000_);[Red]\(0.0000\)">
                <c:v>9.6000000000000078E-4</c:v>
              </c:pt>
              <c:pt idx="53" formatCode="0.0000_);[Red]\(0.0000\)">
                <c:v>9.6000000000000067E-4</c:v>
              </c:pt>
              <c:pt idx="54" formatCode="0.0000_);[Red]\(0.0000\)">
                <c:v>9.5000000000000347E-4</c:v>
              </c:pt>
              <c:pt idx="55" formatCode="0.0000_);[Red]\(0.0000\)">
                <c:v>9.3999999999999954E-4</c:v>
              </c:pt>
              <c:pt idx="56" formatCode="0.0000_);[Red]\(0.0000\)">
                <c:v>9.2999999999999843E-4</c:v>
              </c:pt>
              <c:pt idx="57" formatCode="0.0000_);[Red]\(0.0000\)">
                <c:v>9.0999999999999892E-4</c:v>
              </c:pt>
              <c:pt idx="58" formatCode="0.0000_);[Red]\(0.0000\)">
                <c:v>9.0000000000000204E-4</c:v>
              </c:pt>
              <c:pt idx="59" formatCode="0.0000_);[Red]\(0.0000\)">
                <c:v>9.0000000000000204E-4</c:v>
              </c:pt>
              <c:pt idx="60" formatCode="0.0000_);[Red]\(0.0000\)">
                <c:v>8.9000000000000147E-4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310-4B02-9CC8-C43D7F0BBE1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10-4B02-9CC8-C43D7F0BBE1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10-4B02-9CC8-C43D7F0BBE1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10-4B02-9CC8-C43D7F0BBE1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10-4B02-9CC8-C43D7F0BBE1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10-4B02-9CC8-C43D7F0BBE14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5310-4B02-9CC8-C43D7F0BB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4.8500000000000001E-3</c:v>
              </c:pt>
              <c:pt idx="6" formatCode="0.0000_);[Red]\(0.0000\)">
                <c:v>4.8500000000000001E-3</c:v>
              </c:pt>
              <c:pt idx="7" formatCode="0.0000_);[Red]\(0.0000\)">
                <c:v>6.1199999999999996E-3</c:v>
              </c:pt>
              <c:pt idx="8" formatCode="0.0000_);[Red]\(0.0000\)">
                <c:v>6.1199999999999996E-3</c:v>
              </c:pt>
              <c:pt idx="9" formatCode="0.0000_);[Red]\(0.0000\)">
                <c:v>6.1199999999999996E-3</c:v>
              </c:pt>
              <c:pt idx="10" formatCode="0.0000_);[Red]\(0.0000\)">
                <c:v>7.7299999999999999E-3</c:v>
              </c:pt>
              <c:pt idx="11" formatCode="0.0000_);[Red]\(0.0000\)">
                <c:v>7.7299999999999999E-3</c:v>
              </c:pt>
              <c:pt idx="12" formatCode="0.0000_);[Red]\(0.0000\)">
                <c:v>7.7299999999999999E-3</c:v>
              </c:pt>
              <c:pt idx="13" formatCode="0.0000_);[Red]\(0.0000\)">
                <c:v>9.7599999999999996E-3</c:v>
              </c:pt>
              <c:pt idx="14" formatCode="0.0000_);[Red]\(0.0000\)">
                <c:v>9.7599999999999996E-3</c:v>
              </c:pt>
              <c:pt idx="15" formatCode="0.0000_);[Red]\(0.0000\)">
                <c:v>9.7599999999999996E-3</c:v>
              </c:pt>
              <c:pt idx="16" formatCode="0.0000_);[Red]\(0.0000\)">
                <c:v>1.01E-2</c:v>
              </c:pt>
              <c:pt idx="17" formatCode="0.0000_);[Red]\(0.0000\)">
                <c:v>1.01E-2</c:v>
              </c:pt>
              <c:pt idx="18" formatCode="0.0000_);[Red]\(0.0000\)">
                <c:v>1.01E-2</c:v>
              </c:pt>
              <c:pt idx="19" formatCode="0.0000_);[Red]\(0.0000\)">
                <c:v>9.0799999999999995E-3</c:v>
              </c:pt>
              <c:pt idx="20" formatCode="0.0000_);[Red]\(0.0000\)">
                <c:v>9.0799999999999995E-3</c:v>
              </c:pt>
              <c:pt idx="21" formatCode="0.0000_);[Red]\(0.0000\)">
                <c:v>9.0799999999999995E-3</c:v>
              </c:pt>
              <c:pt idx="22" formatCode="0.0000_);[Red]\(0.0000\)">
                <c:v>8.7399999999999995E-3</c:v>
              </c:pt>
              <c:pt idx="23" formatCode="0.0000_);[Red]\(0.0000\)">
                <c:v>8.7399999999999995E-3</c:v>
              </c:pt>
              <c:pt idx="24" formatCode="0.0000_);[Red]\(0.0000\)">
                <c:v>8.7399999999999995E-3</c:v>
              </c:pt>
              <c:pt idx="25" formatCode="0.0000_);[Red]\(0.0000\)">
                <c:v>4.79E-3</c:v>
              </c:pt>
              <c:pt idx="26" formatCode="0.0000_);[Red]\(0.0000\)">
                <c:v>4.79E-3</c:v>
              </c:pt>
              <c:pt idx="27" formatCode="0.0000_);[Red]\(0.0000\)">
                <c:v>4.79E-3</c:v>
              </c:pt>
              <c:pt idx="28" formatCode="0.0000_);[Red]\(0.0000\)">
                <c:v>4.79E-3</c:v>
              </c:pt>
              <c:pt idx="29" formatCode="0.0000_);[Red]\(0.0000\)">
                <c:v>4.79E-3</c:v>
              </c:pt>
              <c:pt idx="30" formatCode="0.0000_);[Red]\(0.0000\)">
                <c:v>4.79E-3</c:v>
              </c:pt>
              <c:pt idx="31" formatCode="0.0000_);[Red]\(0.0000\)">
                <c:v>4.79E-3</c:v>
              </c:pt>
              <c:pt idx="32" formatCode="0.0000_);[Red]\(0.0000\)">
                <c:v>4.79E-3</c:v>
              </c:pt>
              <c:pt idx="33" formatCode="0.0000_);[Red]\(0.0000\)">
                <c:v>4.79E-3</c:v>
              </c:pt>
              <c:pt idx="34" formatCode="0.0000_);[Red]\(0.0000\)">
                <c:v>4.79E-3</c:v>
              </c:pt>
              <c:pt idx="35" formatCode="0.0000_);[Red]\(0.0000\)">
                <c:v>4.79E-3</c:v>
              </c:pt>
              <c:pt idx="36" formatCode="0.0000_);[Red]\(0.0000\)">
                <c:v>4.79E-3</c:v>
              </c:pt>
              <c:pt idx="37" formatCode="0.0000_);[Red]\(0.0000\)">
                <c:v>4.0899999999999999E-3</c:v>
              </c:pt>
              <c:pt idx="38" formatCode="0.0000_);[Red]\(0.0000\)">
                <c:v>4.0899999999999999E-3</c:v>
              </c:pt>
              <c:pt idx="39" formatCode="0.0000_);[Red]\(0.0000\)">
                <c:v>4.0899999999999999E-3</c:v>
              </c:pt>
              <c:pt idx="40" formatCode="0.0000_);[Red]\(0.0000\)">
                <c:v>4.0899999999999999E-3</c:v>
              </c:pt>
              <c:pt idx="41" formatCode="0.0000_);[Red]\(0.0000\)">
                <c:v>4.0899999999999999E-3</c:v>
              </c:pt>
              <c:pt idx="42" formatCode="0.0000_);[Red]\(0.0000\)">
                <c:v>4.0899999999999999E-3</c:v>
              </c:pt>
              <c:pt idx="43" formatCode="0.0000_);[Red]\(0.0000\)">
                <c:v>4.0899999999999999E-3</c:v>
              </c:pt>
              <c:pt idx="44" formatCode="0.0000_);[Red]\(0.0000\)">
                <c:v>4.0899999999999999E-3</c:v>
              </c:pt>
              <c:pt idx="45" formatCode="0.0000_);[Red]\(0.0000\)">
                <c:v>4.0899999999999999E-3</c:v>
              </c:pt>
              <c:pt idx="46" formatCode="0.0000_);[Red]\(0.0000\)">
                <c:v>4.0899999999999999E-3</c:v>
              </c:pt>
              <c:pt idx="47" formatCode="0.0000_);[Red]\(0.0000\)">
                <c:v>4.0899999999999999E-3</c:v>
              </c:pt>
              <c:pt idx="48" formatCode="0.0000_);[Red]\(0.0000\)">
                <c:v>4.0899999999999999E-3</c:v>
              </c:pt>
              <c:pt idx="49" formatCode="0.0000_);[Red]\(0.0000\)">
                <c:v>3.31E-3</c:v>
              </c:pt>
              <c:pt idx="50" formatCode="0.0000_);[Red]\(0.0000\)">
                <c:v>3.31E-3</c:v>
              </c:pt>
              <c:pt idx="51" formatCode="0.0000_);[Red]\(0.0000\)">
                <c:v>3.31E-3</c:v>
              </c:pt>
              <c:pt idx="52" formatCode="0.0000_);[Red]\(0.0000\)">
                <c:v>3.31E-3</c:v>
              </c:pt>
              <c:pt idx="53" formatCode="0.0000_);[Red]\(0.0000\)">
                <c:v>3.31E-3</c:v>
              </c:pt>
              <c:pt idx="54" formatCode="0.0000_);[Red]\(0.0000\)">
                <c:v>3.31E-3</c:v>
              </c:pt>
              <c:pt idx="55" formatCode="0.0000_);[Red]\(0.0000\)">
                <c:v>3.31E-3</c:v>
              </c:pt>
              <c:pt idx="56" formatCode="0.0000_);[Red]\(0.0000\)">
                <c:v>3.31E-3</c:v>
              </c:pt>
              <c:pt idx="57" formatCode="0.0000_);[Red]\(0.0000\)">
                <c:v>3.31E-3</c:v>
              </c:pt>
              <c:pt idx="58" formatCode="0.0000_);[Red]\(0.0000\)">
                <c:v>3.31E-3</c:v>
              </c:pt>
              <c:pt idx="59" formatCode="0.0000_);[Red]\(0.0000\)">
                <c:v>3.31E-3</c:v>
              </c:pt>
              <c:pt idx="60" formatCode="0.0000_);[Red]\(0.0000\)">
                <c:v>3.31E-3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310-4B02-9CC8-C43D7F0B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0368"/>
        <c:axId val="410050760"/>
      </c:lineChart>
      <c:catAx>
        <c:axId val="410050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0760"/>
        <c:crosses val="autoZero"/>
        <c:auto val="1"/>
        <c:lblAlgn val="ctr"/>
        <c:lblOffset val="100"/>
        <c:tickLblSkip val="6"/>
        <c:noMultiLvlLbl val="0"/>
      </c:catAx>
      <c:valAx>
        <c:axId val="410050760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30-34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4506946631671044"/>
                  <c:y val="0.136148645315336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2928-46EC-8C3A-8A8A3E757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6.9999999999998612E-4</c:v>
              </c:pt>
              <c:pt idx="6" formatCode="0.0000_);[Red]\(0.0000\)">
                <c:v>9.8999999999995121E-4</c:v>
              </c:pt>
              <c:pt idx="7" formatCode="0.0000_);[Red]\(0.0000\)">
                <c:v>1.2099999999999778E-3</c:v>
              </c:pt>
              <c:pt idx="8" formatCode="0.0000_);[Red]\(0.0000\)">
                <c:v>1.3599999999999795E-3</c:v>
              </c:pt>
              <c:pt idx="9" formatCode="0.0000_);[Red]\(0.0000\)">
                <c:v>1.4899999999999629E-3</c:v>
              </c:pt>
              <c:pt idx="10" formatCode="0.0000_);[Red]\(0.0000\)">
                <c:v>1.6099999999999311E-3</c:v>
              </c:pt>
              <c:pt idx="11" formatCode="0.0000_);[Red]\(0.0000\)">
                <c:v>1.7000000000000131E-3</c:v>
              </c:pt>
              <c:pt idx="12" formatCode="0.0000_);[Red]\(0.0000\)">
                <c:v>1.7900000000000383E-3</c:v>
              </c:pt>
              <c:pt idx="13" formatCode="0.0000_);[Red]\(0.0000\)">
                <c:v>1.8600000000000463E-3</c:v>
              </c:pt>
              <c:pt idx="14" formatCode="0.0000_);[Red]\(0.0000\)">
                <c:v>1.9300000000000439E-3</c:v>
              </c:pt>
              <c:pt idx="15" formatCode="0.0000_);[Red]\(0.0000\)">
                <c:v>1.990000000000026E-3</c:v>
              </c:pt>
              <c:pt idx="16" formatCode="0.0000_);[Red]\(0.0000\)">
                <c:v>2.0400000000000275E-3</c:v>
              </c:pt>
              <c:pt idx="17" formatCode="0.0000_);[Red]\(0.0000\)">
                <c:v>2.0899999999999881E-3</c:v>
              </c:pt>
              <c:pt idx="18" formatCode="0.0000_);[Red]\(0.0000\)">
                <c:v>2.1400000000000095E-3</c:v>
              </c:pt>
              <c:pt idx="19" formatCode="0.0000_);[Red]\(0.0000\)">
                <c:v>2.1800000000000053E-3</c:v>
              </c:pt>
              <c:pt idx="20" formatCode="0.0000_);[Red]\(0.0000\)">
                <c:v>2.2100000000000019E-3</c:v>
              </c:pt>
              <c:pt idx="21" formatCode="0.0000_);[Red]\(0.0000\)">
                <c:v>2.2399999999999976E-3</c:v>
              </c:pt>
              <c:pt idx="22" formatCode="0.0000_);[Red]\(0.0000\)">
                <c:v>2.269999999999986E-3</c:v>
              </c:pt>
              <c:pt idx="23" formatCode="0.0000_);[Red]\(0.0000\)">
                <c:v>2.2899999999999791E-3</c:v>
              </c:pt>
              <c:pt idx="24" formatCode="0.0000_);[Red]\(0.0000\)">
                <c:v>2.3100000000000022E-3</c:v>
              </c:pt>
              <c:pt idx="25" formatCode="0.0000_);[Red]\(0.0000\)">
                <c:v>2.3399999999999936E-3</c:v>
              </c:pt>
              <c:pt idx="26" formatCode="0.0000_);[Red]\(0.0000\)">
                <c:v>2.3499999999999984E-3</c:v>
              </c:pt>
              <c:pt idx="27" formatCode="0.0000_);[Red]\(0.0000\)">
                <c:v>2.3699999999999876E-3</c:v>
              </c:pt>
              <c:pt idx="28" formatCode="0.0000_);[Red]\(0.0000\)">
                <c:v>2.389999999999995E-3</c:v>
              </c:pt>
              <c:pt idx="29" formatCode="0.0000_);[Red]\(0.0000\)">
                <c:v>2.3999999999999968E-3</c:v>
              </c:pt>
              <c:pt idx="30" formatCode="0.0000_);[Red]\(0.0000\)">
                <c:v>2.4100000000000141E-3</c:v>
              </c:pt>
              <c:pt idx="31" formatCode="0.0000_);[Red]\(0.0000\)">
                <c:v>2.4199999999999998E-3</c:v>
              </c:pt>
              <c:pt idx="32" formatCode="0.0000_);[Red]\(0.0000\)">
                <c:v>2.410000000000012E-3</c:v>
              </c:pt>
              <c:pt idx="33" formatCode="0.0000_);[Red]\(0.0000\)">
                <c:v>2.4100000000000115E-3</c:v>
              </c:pt>
              <c:pt idx="34" formatCode="0.0000_);[Red]\(0.0000\)">
                <c:v>2.3700000000000006E-3</c:v>
              </c:pt>
              <c:pt idx="35" formatCode="0.0000_);[Red]\(0.0000\)">
                <c:v>2.3100000000000065E-3</c:v>
              </c:pt>
              <c:pt idx="36" formatCode="0.0000_);[Red]\(0.0000\)">
                <c:v>2.2600000000000072E-3</c:v>
              </c:pt>
              <c:pt idx="37" formatCode="0.0000_);[Red]\(0.0000\)">
                <c:v>2.1999999999999975E-3</c:v>
              </c:pt>
              <c:pt idx="38" formatCode="0.0000_);[Red]\(0.0000\)">
                <c:v>2.1399999999999991E-3</c:v>
              </c:pt>
              <c:pt idx="39" formatCode="0.0000_);[Red]\(0.0000\)">
                <c:v>2.0600000000000041E-3</c:v>
              </c:pt>
              <c:pt idx="40" formatCode="0.0000_);[Red]\(0.0000\)">
                <c:v>1.9899999999999957E-3</c:v>
              </c:pt>
              <c:pt idx="41" formatCode="0.0000_);[Red]\(0.0000\)">
                <c:v>1.929999999999994E-3</c:v>
              </c:pt>
              <c:pt idx="42" formatCode="0.0000_);[Red]\(0.0000\)">
                <c:v>1.8599999999999947E-3</c:v>
              </c:pt>
              <c:pt idx="43" formatCode="0.0000_);[Red]\(0.0000\)">
                <c:v>1.7399999999999978E-3</c:v>
              </c:pt>
              <c:pt idx="44" formatCode="0.0000_);[Red]\(0.0000\)">
                <c:v>1.6799999999999964E-3</c:v>
              </c:pt>
              <c:pt idx="45" formatCode="0.0000_);[Red]\(0.0000\)">
                <c:v>1.6199999999999999E-3</c:v>
              </c:pt>
              <c:pt idx="46" formatCode="0.0000_);[Red]\(0.0000\)">
                <c:v>1.5699999999999952E-3</c:v>
              </c:pt>
              <c:pt idx="47" formatCode="0.0000_);[Red]\(0.0000\)">
                <c:v>1.5199999999999962E-3</c:v>
              </c:pt>
              <c:pt idx="48" formatCode="0.0000_);[Red]\(0.0000\)">
                <c:v>1.4999999999999994E-3</c:v>
              </c:pt>
              <c:pt idx="49" formatCode="0.0000_);[Red]\(0.0000\)">
                <c:v>1.469999999999998E-3</c:v>
              </c:pt>
              <c:pt idx="50" formatCode="0.0000_);[Red]\(0.0000\)">
                <c:v>1.4500000000000008E-3</c:v>
              </c:pt>
              <c:pt idx="51" formatCode="0.0000_);[Red]\(0.0000\)">
                <c:v>1.4200000000000003E-3</c:v>
              </c:pt>
              <c:pt idx="52" formatCode="0.0000_);[Red]\(0.0000\)">
                <c:v>1.4000000000000009E-3</c:v>
              </c:pt>
              <c:pt idx="53" formatCode="0.0000_);[Red]\(0.0000\)">
                <c:v>1.3799999999999991E-3</c:v>
              </c:pt>
              <c:pt idx="54" formatCode="0.0000_);[Red]\(0.0000\)">
                <c:v>1.3599999999999994E-3</c:v>
              </c:pt>
              <c:pt idx="55" formatCode="0.0000_);[Red]\(0.0000\)">
                <c:v>1.3399999999999998E-3</c:v>
              </c:pt>
              <c:pt idx="56" formatCode="0.0000_);[Red]\(0.0000\)">
                <c:v>1.3199999999999998E-3</c:v>
              </c:pt>
              <c:pt idx="57" formatCode="0.0000_);[Red]\(0.0000\)">
                <c:v>1.2900000000000006E-3</c:v>
              </c:pt>
              <c:pt idx="58" formatCode="0.0000_);[Red]\(0.0000\)">
                <c:v>1.2699999999999981E-3</c:v>
              </c:pt>
              <c:pt idx="59" formatCode="0.0000_);[Red]\(0.0000\)">
                <c:v>1.2500000000000007E-3</c:v>
              </c:pt>
              <c:pt idx="60" formatCode="0.0000_);[Red]\(0.0000\)">
                <c:v>1.2400000000000007E-3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28-46EC-8C3A-8A8A3E757213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1791093613298338"/>
                  <c:y val="-9.25404160746704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928-46EC-8C3A-8A8A3E757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7.4999999999999644E-4</c:v>
              </c:pt>
              <c:pt idx="6" formatCode="0.0000_);[Red]\(0.0000\)">
                <c:v>1.1799999999999981E-3</c:v>
              </c:pt>
              <c:pt idx="7" formatCode="0.0000_);[Red]\(0.0000\)">
                <c:v>1.4699999999999915E-3</c:v>
              </c:pt>
              <c:pt idx="8" formatCode="0.0000_);[Red]\(0.0000\)">
                <c:v>1.6600000000000362E-3</c:v>
              </c:pt>
              <c:pt idx="9" formatCode="0.0000_);[Red]\(0.0000\)">
                <c:v>1.7699999999999398E-3</c:v>
              </c:pt>
              <c:pt idx="10" formatCode="0.0000_);[Red]\(0.0000\)">
                <c:v>1.8299999999999619E-3</c:v>
              </c:pt>
              <c:pt idx="11" formatCode="0.0000_);[Red]\(0.0000\)">
                <c:v>1.8599999999999632E-3</c:v>
              </c:pt>
              <c:pt idx="12" formatCode="0.0000_);[Red]\(0.0000\)">
                <c:v>1.8599999999999734E-3</c:v>
              </c:pt>
              <c:pt idx="13" formatCode="0.0000_);[Red]\(0.0000\)">
                <c:v>1.849999999999996E-3</c:v>
              </c:pt>
              <c:pt idx="14" formatCode="0.0000_);[Red]\(0.0000\)">
                <c:v>1.8199999999999746E-3</c:v>
              </c:pt>
              <c:pt idx="15" formatCode="0.0000_);[Red]\(0.0000\)">
                <c:v>1.7900000000000036E-3</c:v>
              </c:pt>
              <c:pt idx="16" formatCode="0.0000_);[Red]\(0.0000\)">
                <c:v>1.7599999999999758E-3</c:v>
              </c:pt>
              <c:pt idx="17" formatCode="0.0000_);[Red]\(0.0000\)">
                <c:v>1.7100000000000207E-3</c:v>
              </c:pt>
              <c:pt idx="18" formatCode="0.0000_);[Red]\(0.0000\)">
                <c:v>1.6699999999999684E-3</c:v>
              </c:pt>
              <c:pt idx="19" formatCode="0.0000_);[Red]\(0.0000\)">
                <c:v>1.6300000000000123E-3</c:v>
              </c:pt>
              <c:pt idx="20" formatCode="0.0000_);[Red]\(0.0000\)">
                <c:v>1.5800000000000154E-3</c:v>
              </c:pt>
              <c:pt idx="21" formatCode="0.0000_);[Red]\(0.0000\)">
                <c:v>1.5400000000029444E-3</c:v>
              </c:pt>
              <c:pt idx="22" formatCode="0.0000_);[Red]\(0.0000\)">
                <c:v>1.5000000000000176E-3</c:v>
              </c:pt>
              <c:pt idx="23" formatCode="0.0000_);[Red]\(0.0000\)">
                <c:v>1.4500000000000079E-3</c:v>
              </c:pt>
              <c:pt idx="24" formatCode="0.0000_);[Red]\(0.0000\)">
                <c:v>1.4099999999999996E-3</c:v>
              </c:pt>
              <c:pt idx="25" formatCode="0.0000_);[Red]\(0.0000\)">
                <c:v>1.3800000000000036E-3</c:v>
              </c:pt>
              <c:pt idx="26" formatCode="0.0000_);[Red]\(0.0000\)">
                <c:v>1.3399999999999933E-3</c:v>
              </c:pt>
              <c:pt idx="27" formatCode="0.0000_);[Red]\(0.0000\)">
                <c:v>1.3000000000000212E-3</c:v>
              </c:pt>
              <c:pt idx="28" formatCode="0.0000_);[Red]\(0.0000\)">
                <c:v>1.27000000000002E-3</c:v>
              </c:pt>
              <c:pt idx="29" formatCode="0.0000_);[Red]\(0.0000\)">
                <c:v>1.2300000000000102E-3</c:v>
              </c:pt>
              <c:pt idx="30" formatCode="0.0000_);[Red]\(0.0000\)">
                <c:v>1.2000000000000079E-3</c:v>
              </c:pt>
              <c:pt idx="31" formatCode="0.0000_);[Red]\(0.0000\)">
                <c:v>1.1699999999999989E-3</c:v>
              </c:pt>
              <c:pt idx="32" formatCode="0.0000_);[Red]\(0.0000\)">
                <c:v>1.140000000000001E-3</c:v>
              </c:pt>
              <c:pt idx="33" formatCode="0.0000_);[Red]\(0.0000\)">
                <c:v>1.099999999999997E-3</c:v>
              </c:pt>
              <c:pt idx="34" formatCode="0.0000_);[Red]\(0.0000\)">
                <c:v>1.0799999999999961E-3</c:v>
              </c:pt>
              <c:pt idx="35" formatCode="0.0000_);[Red]\(0.0000\)">
                <c:v>1.0499999999999965E-3</c:v>
              </c:pt>
              <c:pt idx="36" formatCode="0.0000_);[Red]\(0.0000\)">
                <c:v>1.0299999999999916E-3</c:v>
              </c:pt>
              <c:pt idx="37" formatCode="0.0000_);[Red]\(0.0000\)">
                <c:v>9.9999999999999915E-4</c:v>
              </c:pt>
              <c:pt idx="38" formatCode="0.0000_);[Red]\(0.0000\)">
                <c:v>9.7999999999999281E-4</c:v>
              </c:pt>
              <c:pt idx="39" formatCode="0.0000_);[Red]\(0.0000\)">
                <c:v>9.5999999999999178E-4</c:v>
              </c:pt>
              <c:pt idx="40" formatCode="0.0000_);[Red]\(0.0000\)">
                <c:v>9.4000000000000247E-4</c:v>
              </c:pt>
              <c:pt idx="41" formatCode="0.0000_);[Red]\(0.0000\)">
                <c:v>9.1999999999999753E-4</c:v>
              </c:pt>
              <c:pt idx="42" formatCode="0.0000_);[Red]\(0.0000\)">
                <c:v>9.0000000000000052E-4</c:v>
              </c:pt>
              <c:pt idx="43" formatCode="0.0000_);[Red]\(0.0000\)">
                <c:v>8.7999999999999266E-4</c:v>
              </c:pt>
              <c:pt idx="44" formatCode="0.0000_);[Red]\(0.0000\)">
                <c:v>8.5999999999999803E-4</c:v>
              </c:pt>
              <c:pt idx="45" formatCode="0.0000_);[Red]\(0.0000\)">
                <c:v>8.4999999999999822E-4</c:v>
              </c:pt>
              <c:pt idx="46" formatCode="0.0000_);[Red]\(0.0000\)">
                <c:v>8.3999999999999451E-4</c:v>
              </c:pt>
              <c:pt idx="47" formatCode="0.0000_);[Red]\(0.0000\)">
                <c:v>8.1999999999999445E-4</c:v>
              </c:pt>
              <c:pt idx="48" formatCode="0.0000_);[Red]\(0.0000\)">
                <c:v>8.0999999999999226E-4</c:v>
              </c:pt>
              <c:pt idx="49" formatCode="0.0000_);[Red]\(0.0000\)">
                <c:v>7.9000000000000023E-4</c:v>
              </c:pt>
              <c:pt idx="50" formatCode="0.0000_);[Red]\(0.0000\)">
                <c:v>7.7999999999999912E-4</c:v>
              </c:pt>
              <c:pt idx="51" formatCode="0.0000_);[Red]\(0.0000\)">
                <c:v>7.6999999999999519E-4</c:v>
              </c:pt>
              <c:pt idx="52" formatCode="0.0000_);[Red]\(0.0000\)">
                <c:v>7.5999999999999462E-4</c:v>
              </c:pt>
              <c:pt idx="53" formatCode="0.0000_);[Red]\(0.0000\)">
                <c:v>7.4999999999999188E-4</c:v>
              </c:pt>
              <c:pt idx="54" formatCode="0.0000_);[Red]\(0.0000\)">
                <c:v>7.400000000000001E-4</c:v>
              </c:pt>
              <c:pt idx="55" formatCode="0.0000_);[Red]\(0.0000\)">
                <c:v>7.3000000000000007E-4</c:v>
              </c:pt>
              <c:pt idx="56" formatCode="0.0000_);[Red]\(0.0000\)">
                <c:v>7.1999999999999614E-4</c:v>
              </c:pt>
              <c:pt idx="57" formatCode="0.0000_);[Red]\(0.0000\)">
                <c:v>7.0999999999999416E-4</c:v>
              </c:pt>
              <c:pt idx="58" formatCode="0.0000_);[Red]\(0.0000\)">
                <c:v>6.9999999999999566E-4</c:v>
              </c:pt>
              <c:pt idx="59" formatCode="0.0000_);[Red]\(0.0000\)">
                <c:v>6.9000000000000094E-4</c:v>
              </c:pt>
              <c:pt idx="60" formatCode="0.0000_);[Red]\(0.0000\)">
                <c:v>6.8000000000000233E-4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928-46EC-8C3A-8A8A3E757213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28-46EC-8C3A-8A8A3E757213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28-46EC-8C3A-8A8A3E757213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28-46EC-8C3A-8A8A3E757213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928-46EC-8C3A-8A8A3E757213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28-46EC-8C3A-8A8A3E757213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3.269144910805911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2928-46EC-8C3A-8A8A3E757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6.4400000000000004E-3</c:v>
              </c:pt>
              <c:pt idx="6" formatCode="0.0000_);[Red]\(0.0000\)">
                <c:v>6.4400000000000004E-3</c:v>
              </c:pt>
              <c:pt idx="7" formatCode="0.0000_);[Red]\(0.0000\)">
                <c:v>6.0600000000000003E-3</c:v>
              </c:pt>
              <c:pt idx="8" formatCode="0.0000_);[Red]\(0.0000\)">
                <c:v>6.0600000000000003E-3</c:v>
              </c:pt>
              <c:pt idx="9" formatCode="0.0000_);[Red]\(0.0000\)">
                <c:v>6.0600000000000003E-3</c:v>
              </c:pt>
              <c:pt idx="10" formatCode="0.0000_);[Red]\(0.0000\)">
                <c:v>5.7000000000000002E-3</c:v>
              </c:pt>
              <c:pt idx="11" formatCode="0.0000_);[Red]\(0.0000\)">
                <c:v>5.7000000000000002E-3</c:v>
              </c:pt>
              <c:pt idx="12" formatCode="0.0000_);[Red]\(0.0000\)">
                <c:v>5.7000000000000002E-3</c:v>
              </c:pt>
              <c:pt idx="13" formatCode="0.0000_);[Red]\(0.0000\)">
                <c:v>5.3600000000000002E-3</c:v>
              </c:pt>
              <c:pt idx="14" formatCode="0.0000_);[Red]\(0.0000\)">
                <c:v>5.3600000000000002E-3</c:v>
              </c:pt>
              <c:pt idx="15" formatCode="0.0000_);[Red]\(0.0000\)">
                <c:v>5.3600000000000002E-3</c:v>
              </c:pt>
              <c:pt idx="16" formatCode="0.0000_);[Red]\(0.0000\)">
                <c:v>5.3600000000000002E-3</c:v>
              </c:pt>
              <c:pt idx="17" formatCode="0.0000_);[Red]\(0.0000\)">
                <c:v>5.3600000000000002E-3</c:v>
              </c:pt>
              <c:pt idx="18" formatCode="0.0000_);[Red]\(0.0000\)">
                <c:v>5.3600000000000002E-3</c:v>
              </c:pt>
              <c:pt idx="19" formatCode="0.0000_);[Red]\(0.0000\)">
                <c:v>5.0299999999999997E-3</c:v>
              </c:pt>
              <c:pt idx="20" formatCode="0.0000_);[Red]\(0.0000\)">
                <c:v>5.0299999999999997E-3</c:v>
              </c:pt>
              <c:pt idx="21" formatCode="0.0000_);[Red]\(0.0000\)">
                <c:v>5.0299999999999997E-3</c:v>
              </c:pt>
              <c:pt idx="22" formatCode="0.0000_);[Red]\(0.0000\)">
                <c:v>4.3499999999999997E-3</c:v>
              </c:pt>
              <c:pt idx="23" formatCode="0.0000_);[Red]\(0.0000\)">
                <c:v>4.3499999999999997E-3</c:v>
              </c:pt>
              <c:pt idx="24" formatCode="0.0000_);[Red]\(0.0000\)">
                <c:v>4.3499999999999997E-3</c:v>
              </c:pt>
              <c:pt idx="25" formatCode="0.0000_);[Red]\(0.0000\)">
                <c:v>2.5400000000000002E-3</c:v>
              </c:pt>
              <c:pt idx="26" formatCode="0.0000_);[Red]\(0.0000\)">
                <c:v>2.5400000000000002E-3</c:v>
              </c:pt>
              <c:pt idx="27" formatCode="0.0000_);[Red]\(0.0000\)">
                <c:v>2.5400000000000002E-3</c:v>
              </c:pt>
              <c:pt idx="28" formatCode="0.0000_);[Red]\(0.0000\)">
                <c:v>2.5400000000000002E-3</c:v>
              </c:pt>
              <c:pt idx="29" formatCode="0.0000_);[Red]\(0.0000\)">
                <c:v>2.5400000000000002E-3</c:v>
              </c:pt>
              <c:pt idx="30" formatCode="0.0000_);[Red]\(0.0000\)">
                <c:v>2.5400000000000002E-3</c:v>
              </c:pt>
              <c:pt idx="31" formatCode="0.0000_);[Red]\(0.0000\)">
                <c:v>2.5400000000000002E-3</c:v>
              </c:pt>
              <c:pt idx="32" formatCode="0.0000_);[Red]\(0.0000\)">
                <c:v>2.5400000000000002E-3</c:v>
              </c:pt>
              <c:pt idx="33" formatCode="0.0000_);[Red]\(0.0000\)">
                <c:v>2.5400000000000002E-3</c:v>
              </c:pt>
              <c:pt idx="34" formatCode="0.0000_);[Red]\(0.0000\)">
                <c:v>2.5400000000000002E-3</c:v>
              </c:pt>
              <c:pt idx="35" formatCode="0.0000_);[Red]\(0.0000\)">
                <c:v>2.5400000000000002E-3</c:v>
              </c:pt>
              <c:pt idx="36" formatCode="0.0000_);[Red]\(0.0000\)">
                <c:v>2.5400000000000002E-3</c:v>
              </c:pt>
              <c:pt idx="37" formatCode="0.0000_);[Red]\(0.0000\)">
                <c:v>1.7700000000000001E-3</c:v>
              </c:pt>
              <c:pt idx="38" formatCode="0.0000_);[Red]\(0.0000\)">
                <c:v>1.7700000000000001E-3</c:v>
              </c:pt>
              <c:pt idx="39" formatCode="0.0000_);[Red]\(0.0000\)">
                <c:v>1.7700000000000001E-3</c:v>
              </c:pt>
              <c:pt idx="40" formatCode="0.0000_);[Red]\(0.0000\)">
                <c:v>1.7700000000000001E-3</c:v>
              </c:pt>
              <c:pt idx="41" formatCode="0.0000_);[Red]\(0.0000\)">
                <c:v>1.7700000000000001E-3</c:v>
              </c:pt>
              <c:pt idx="42" formatCode="0.0000_);[Red]\(0.0000\)">
                <c:v>1.7700000000000001E-3</c:v>
              </c:pt>
              <c:pt idx="43" formatCode="0.0000_);[Red]\(0.0000\)">
                <c:v>1.7700000000000001E-3</c:v>
              </c:pt>
              <c:pt idx="44" formatCode="0.0000_);[Red]\(0.0000\)">
                <c:v>1.7700000000000001E-3</c:v>
              </c:pt>
              <c:pt idx="45" formatCode="0.0000_);[Red]\(0.0000\)">
                <c:v>1.7700000000000001E-3</c:v>
              </c:pt>
              <c:pt idx="46" formatCode="0.0000_);[Red]\(0.0000\)">
                <c:v>1.7700000000000001E-3</c:v>
              </c:pt>
              <c:pt idx="47" formatCode="0.0000_);[Red]\(0.0000\)">
                <c:v>1.7700000000000001E-3</c:v>
              </c:pt>
              <c:pt idx="48" formatCode="0.0000_);[Red]\(0.0000\)">
                <c:v>1.7700000000000001E-3</c:v>
              </c:pt>
              <c:pt idx="49" formatCode="0.0000_);[Red]\(0.0000\)">
                <c:v>1.6800000000000001E-3</c:v>
              </c:pt>
              <c:pt idx="50" formatCode="0.0000_);[Red]\(0.0000\)">
                <c:v>1.6800000000000001E-3</c:v>
              </c:pt>
              <c:pt idx="51" formatCode="0.0000_);[Red]\(0.0000\)">
                <c:v>1.6800000000000001E-3</c:v>
              </c:pt>
              <c:pt idx="52" formatCode="0.0000_);[Red]\(0.0000\)">
                <c:v>1.6800000000000001E-3</c:v>
              </c:pt>
              <c:pt idx="53" formatCode="0.0000_);[Red]\(0.0000\)">
                <c:v>1.6800000000000001E-3</c:v>
              </c:pt>
              <c:pt idx="54" formatCode="0.0000_);[Red]\(0.0000\)">
                <c:v>1.6800000000000001E-3</c:v>
              </c:pt>
              <c:pt idx="55" formatCode="0.0000_);[Red]\(0.0000\)">
                <c:v>1.6800000000000001E-3</c:v>
              </c:pt>
              <c:pt idx="56" formatCode="0.0000_);[Red]\(0.0000\)">
                <c:v>1.6800000000000001E-3</c:v>
              </c:pt>
              <c:pt idx="57" formatCode="0.0000_);[Red]\(0.0000\)">
                <c:v>1.6800000000000001E-3</c:v>
              </c:pt>
              <c:pt idx="58" formatCode="0.0000_);[Red]\(0.0000\)">
                <c:v>1.6800000000000001E-3</c:v>
              </c:pt>
              <c:pt idx="59" formatCode="0.0000_);[Red]\(0.0000\)">
                <c:v>1.6800000000000001E-3</c:v>
              </c:pt>
              <c:pt idx="60" formatCode="0.0000_);[Red]\(0.0000\)">
                <c:v>1.6800000000000001E-3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2928-46EC-8C3A-8A8A3E75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1544"/>
        <c:axId val="410051936"/>
      </c:lineChart>
      <c:catAx>
        <c:axId val="4100515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1936"/>
        <c:crosses val="autoZero"/>
        <c:auto val="1"/>
        <c:lblAlgn val="ctr"/>
        <c:lblOffset val="100"/>
        <c:tickLblSkip val="6"/>
        <c:noMultiLvlLbl val="0"/>
      </c:catAx>
      <c:valAx>
        <c:axId val="410051936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 </a:t>
            </a:r>
            <a:r>
              <a:rPr lang="en-US" sz="1400" b="1"/>
              <a:t>Rates (Male - age 35-39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5840279965004375"/>
                  <c:y val="0.1831383445812612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AA5F-4589-A9EC-34E8E8764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1.9100000000000174E-3</c:v>
              </c:pt>
              <c:pt idx="6" formatCode="0.0000_);[Red]\(0.0000\)">
                <c:v>1.9800000000000299E-3</c:v>
              </c:pt>
              <c:pt idx="7" formatCode="0.0000_);[Red]\(0.0000\)">
                <c:v>2.0600000000000102E-3</c:v>
              </c:pt>
              <c:pt idx="8" formatCode="0.0000_);[Red]\(0.0000\)">
                <c:v>2.1300000000000255E-3</c:v>
              </c:pt>
              <c:pt idx="9" formatCode="0.0000_);[Red]\(0.0000\)">
                <c:v>2.2099999999999989E-3</c:v>
              </c:pt>
              <c:pt idx="10" formatCode="0.0000_);[Red]\(0.0000\)">
                <c:v>2.2899999999999839E-3</c:v>
              </c:pt>
              <c:pt idx="11" formatCode="0.0000_);[Red]\(0.0000\)">
                <c:v>2.3500000000000036E-3</c:v>
              </c:pt>
              <c:pt idx="12" formatCode="0.0000_);[Red]\(0.0000\)">
                <c:v>2.4000000000000059E-3</c:v>
              </c:pt>
              <c:pt idx="13" formatCode="0.0000_);[Red]\(0.0000\)">
                <c:v>2.47E-3</c:v>
              </c:pt>
              <c:pt idx="14" formatCode="0.0000_);[Red]\(0.0000\)">
                <c:v>2.5200000000000105E-3</c:v>
              </c:pt>
              <c:pt idx="15" formatCode="0.0000_);[Red]\(0.0000\)">
                <c:v>2.5599999999999716E-3</c:v>
              </c:pt>
              <c:pt idx="16" formatCode="0.0000_);[Red]\(0.0000\)">
                <c:v>2.6099999999999938E-3</c:v>
              </c:pt>
              <c:pt idx="17" formatCode="0.0000_);[Red]\(0.0000\)">
                <c:v>2.6500000000000104E-3</c:v>
              </c:pt>
              <c:pt idx="18" formatCode="0.0000_);[Red]\(0.0000\)">
                <c:v>2.6900000000000053E-3</c:v>
              </c:pt>
              <c:pt idx="19" formatCode="0.0000_);[Red]\(0.0000\)">
                <c:v>2.7200000000000175E-3</c:v>
              </c:pt>
              <c:pt idx="20" formatCode="0.0000_);[Red]\(0.0000\)">
                <c:v>2.7399999999999942E-3</c:v>
              </c:pt>
              <c:pt idx="21" formatCode="0.0000_);[Red]\(0.0000\)">
                <c:v>2.770000000000009E-3</c:v>
              </c:pt>
              <c:pt idx="22" formatCode="0.0000_);[Red]\(0.0000\)">
                <c:v>2.8000000000000121E-3</c:v>
              </c:pt>
              <c:pt idx="23" formatCode="0.0000_);[Red]\(0.0000\)">
                <c:v>2.8099999999999987E-3</c:v>
              </c:pt>
              <c:pt idx="24" formatCode="0.0000_);[Red]\(0.0000\)">
                <c:v>2.8300000000000031E-3</c:v>
              </c:pt>
              <c:pt idx="25" formatCode="0.0000_);[Red]\(0.0000\)">
                <c:v>2.8500000000000088E-3</c:v>
              </c:pt>
              <c:pt idx="26" formatCode="0.0000_);[Red]\(0.0000\)">
                <c:v>2.8700000000000075E-3</c:v>
              </c:pt>
              <c:pt idx="27" formatCode="0.0000_);[Red]\(0.0000\)">
                <c:v>2.8799999999999989E-3</c:v>
              </c:pt>
              <c:pt idx="28" formatCode="0.0000_);[Red]\(0.0000\)">
                <c:v>2.889999999999998E-3</c:v>
              </c:pt>
              <c:pt idx="29" formatCode="0.0000_);[Red]\(0.0000\)">
                <c:v>2.9000000000000067E-3</c:v>
              </c:pt>
              <c:pt idx="30" formatCode="0.0000_);[Red]\(0.0000\)">
                <c:v>2.9099999999999994E-3</c:v>
              </c:pt>
              <c:pt idx="31" formatCode="0.0000_);[Red]\(0.0000\)">
                <c:v>2.909999999999999E-3</c:v>
              </c:pt>
              <c:pt idx="32" formatCode="0.0000_);[Red]\(0.0000\)">
                <c:v>2.9000000000000033E-3</c:v>
              </c:pt>
              <c:pt idx="33" formatCode="0.0000_);[Red]\(0.0000\)">
                <c:v>2.8899999999999985E-3</c:v>
              </c:pt>
              <c:pt idx="34" formatCode="0.0000_);[Red]\(0.0000\)">
                <c:v>2.8400000000000005E-3</c:v>
              </c:pt>
              <c:pt idx="35" formatCode="0.0000_);[Red]\(0.0000\)">
                <c:v>2.7699999999999951E-3</c:v>
              </c:pt>
              <c:pt idx="36" formatCode="0.0000_);[Red]\(0.0000\)">
                <c:v>2.6999999999999958E-3</c:v>
              </c:pt>
              <c:pt idx="37" formatCode="0.0000_);[Red]\(0.0000\)">
                <c:v>2.6200000000000004E-3</c:v>
              </c:pt>
              <c:pt idx="38" formatCode="0.0000_);[Red]\(0.0000\)">
                <c:v>2.5299999999999975E-3</c:v>
              </c:pt>
              <c:pt idx="39" formatCode="0.0000_);[Red]\(0.0000\)">
                <c:v>2.4399999999999973E-3</c:v>
              </c:pt>
              <c:pt idx="40" formatCode="0.0000_);[Red]\(0.0000\)">
                <c:v>2.3799999999999971E-3</c:v>
              </c:pt>
              <c:pt idx="41" formatCode="0.0000_);[Red]\(0.0000\)">
                <c:v>2.2999999999999982E-3</c:v>
              </c:pt>
              <c:pt idx="42" formatCode="0.0000_);[Red]\(0.0000\)">
                <c:v>2.2199999999999998E-3</c:v>
              </c:pt>
              <c:pt idx="43" formatCode="0.0000_);[Red]\(0.0000\)">
                <c:v>2.0799999999999998E-3</c:v>
              </c:pt>
              <c:pt idx="44" formatCode="0.0000_);[Red]\(0.0000\)">
                <c:v>2.0100000000000014E-3</c:v>
              </c:pt>
              <c:pt idx="45" formatCode="0.0000_);[Red]\(0.0000\)">
                <c:v>1.9500000000000001E-3</c:v>
              </c:pt>
              <c:pt idx="46" formatCode="0.0000_);[Red]\(0.0000\)">
                <c:v>1.8799999999999999E-3</c:v>
              </c:pt>
              <c:pt idx="47" formatCode="0.0000_);[Red]\(0.0000\)">
                <c:v>1.8299999999999989E-3</c:v>
              </c:pt>
              <c:pt idx="48" formatCode="0.0000_);[Red]\(0.0000\)">
                <c:v>1.7999999999999997E-3</c:v>
              </c:pt>
              <c:pt idx="49" formatCode="0.0000_);[Red]\(0.0000\)">
                <c:v>1.7800000000000012E-3</c:v>
              </c:pt>
              <c:pt idx="50" formatCode="0.0000_);[Red]\(0.0000\)">
                <c:v>1.7500000000000009E-3</c:v>
              </c:pt>
              <c:pt idx="51" formatCode="0.0000_);[Red]\(0.0000\)">
                <c:v>1.7300000000000013E-3</c:v>
              </c:pt>
              <c:pt idx="52" formatCode="0.0000_);[Red]\(0.0000\)">
                <c:v>1.7000000000000001E-3</c:v>
              </c:pt>
              <c:pt idx="53" formatCode="0.0000_);[Red]\(0.0000\)">
                <c:v>1.6799999999999999E-3</c:v>
              </c:pt>
              <c:pt idx="54" formatCode="0.0000_);[Red]\(0.0000\)">
                <c:v>1.6500000000000011E-3</c:v>
              </c:pt>
              <c:pt idx="55" formatCode="0.0000_);[Red]\(0.0000\)">
                <c:v>1.6300000000000006E-3</c:v>
              </c:pt>
              <c:pt idx="56" formatCode="0.0000_);[Red]\(0.0000\)">
                <c:v>1.610000000000001E-3</c:v>
              </c:pt>
              <c:pt idx="57" formatCode="0.0000_);[Red]\(0.0000\)">
                <c:v>1.58E-3</c:v>
              </c:pt>
              <c:pt idx="58" formatCode="0.0000_);[Red]\(0.0000\)">
                <c:v>1.5600000000000021E-3</c:v>
              </c:pt>
              <c:pt idx="59" formatCode="0.0000_);[Red]\(0.0000\)">
                <c:v>1.5400000000000012E-3</c:v>
              </c:pt>
              <c:pt idx="60" formatCode="0.0000_);[Red]\(0.0000\)">
                <c:v>1.5199999999999994E-3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5F-4589-A9EC-34E8E8764BA0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1346649168853894"/>
                  <c:y val="-9.25404160746705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AA5F-4589-A9EC-34E8E8764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2.790000000000039E-3</c:v>
              </c:pt>
              <c:pt idx="6" formatCode="0.0000_);[Red]\(0.0000\)">
                <c:v>3.1800000000020093E-3</c:v>
              </c:pt>
              <c:pt idx="7" formatCode="0.0000_);[Red]\(0.0000\)">
                <c:v>3.4099999999999842E-3</c:v>
              </c:pt>
              <c:pt idx="8" formatCode="0.0000_);[Red]\(0.0000\)">
                <c:v>3.5199999999999867E-3</c:v>
              </c:pt>
              <c:pt idx="9" formatCode="0.0000_);[Red]\(0.0000\)">
                <c:v>3.5599999999999985E-3</c:v>
              </c:pt>
              <c:pt idx="10" formatCode="0.0000_);[Red]\(0.0000\)">
                <c:v>3.5500000000000097E-3</c:v>
              </c:pt>
              <c:pt idx="11" formatCode="0.0000_);[Red]\(0.0000\)">
                <c:v>3.4999999999999615E-3</c:v>
              </c:pt>
              <c:pt idx="12" formatCode="0.0000_);[Red]\(0.0000\)">
                <c:v>3.4299999999999734E-3</c:v>
              </c:pt>
              <c:pt idx="13" formatCode="0.0000_);[Red]\(0.0000\)">
                <c:v>3.3400000000000114E-3</c:v>
              </c:pt>
              <c:pt idx="14" formatCode="0.0000_);[Red]\(0.0000\)">
                <c:v>3.2600000000000541E-3</c:v>
              </c:pt>
              <c:pt idx="15" formatCode="0.0000_);[Red]\(0.0000\)">
                <c:v>3.1500000000000534E-3</c:v>
              </c:pt>
              <c:pt idx="16" formatCode="0.0000_);[Red]\(0.0000\)">
                <c:v>3.0500000000246758E-3</c:v>
              </c:pt>
              <c:pt idx="17" formatCode="0.0000_);[Red]\(0.0000\)">
                <c:v>2.9499999999999765E-3</c:v>
              </c:pt>
              <c:pt idx="18" formatCode="0.0000_);[Red]\(0.0000\)">
                <c:v>2.8700000000000301E-3</c:v>
              </c:pt>
              <c:pt idx="19" formatCode="0.0000_);[Red]\(0.0000\)">
                <c:v>2.7699999999999947E-3</c:v>
              </c:pt>
              <c:pt idx="20" formatCode="0.0000_);[Red]\(0.0000\)">
                <c:v>2.6799999999999884E-3</c:v>
              </c:pt>
              <c:pt idx="21" formatCode="0.0000_);[Red]\(0.0000\)">
                <c:v>2.6000000000000081E-3</c:v>
              </c:pt>
              <c:pt idx="22" formatCode="0.0000_);[Red]\(0.0000\)">
                <c:v>2.5200000000000188E-3</c:v>
              </c:pt>
              <c:pt idx="23" formatCode="0.0000_);[Red]\(0.0000\)">
                <c:v>2.4299999999999877E-3</c:v>
              </c:pt>
              <c:pt idx="24" formatCode="0.0000_);[Red]\(0.0000\)">
                <c:v>2.3599999999999797E-3</c:v>
              </c:pt>
              <c:pt idx="25" formatCode="0.0000_);[Red]\(0.0000\)">
                <c:v>2.2899999999999804E-3</c:v>
              </c:pt>
              <c:pt idx="26" formatCode="0.0000_);[Red]\(0.0000\)">
                <c:v>2.2200000000000175E-3</c:v>
              </c:pt>
              <c:pt idx="27" formatCode="0.0000_);[Red]\(0.0000\)">
                <c:v>2.1500000000000065E-3</c:v>
              </c:pt>
              <c:pt idx="28" formatCode="0.0000_);[Red]\(0.0000\)">
                <c:v>2.0899999999999881E-3</c:v>
              </c:pt>
              <c:pt idx="29" formatCode="0.0000_);[Red]\(0.0000\)">
                <c:v>2.0299999999999828E-3</c:v>
              </c:pt>
              <c:pt idx="30" formatCode="0.0000_);[Red]\(0.0000\)">
                <c:v>1.9700000000000095E-3</c:v>
              </c:pt>
              <c:pt idx="31" formatCode="0.0000_);[Red]\(0.0000\)">
                <c:v>1.9199999999999953E-3</c:v>
              </c:pt>
              <c:pt idx="32" formatCode="0.0000_);[Red]\(0.0000\)">
                <c:v>1.8700000000000038E-3</c:v>
              </c:pt>
              <c:pt idx="33" formatCode="0.0000_);[Red]\(0.0000\)">
                <c:v>1.8199999999999996E-3</c:v>
              </c:pt>
              <c:pt idx="34" formatCode="0.0000_);[Red]\(0.0000\)">
                <c:v>1.7800000000000012E-3</c:v>
              </c:pt>
              <c:pt idx="35" formatCode="0.0000_);[Red]\(0.0000\)">
                <c:v>1.7300000000000041E-3</c:v>
              </c:pt>
              <c:pt idx="36" formatCode="0.0000_);[Red]\(0.0000\)">
                <c:v>1.6900000000000003E-3</c:v>
              </c:pt>
              <c:pt idx="37" formatCode="0.0000_);[Red]\(0.0000\)">
                <c:v>1.6500000000000037E-3</c:v>
              </c:pt>
              <c:pt idx="38" formatCode="0.0000_);[Red]\(0.0000\)">
                <c:v>1.6100000000000003E-3</c:v>
              </c:pt>
              <c:pt idx="39" formatCode="0.0000_);[Red]\(0.0000\)">
                <c:v>1.5800000000000091E-3</c:v>
              </c:pt>
              <c:pt idx="40" formatCode="0.0000_);[Red]\(0.0000\)">
                <c:v>1.5399999999999991E-3</c:v>
              </c:pt>
              <c:pt idx="41" formatCode="0.0000_);[Red]\(0.0000\)">
                <c:v>1.5100000000000055E-3</c:v>
              </c:pt>
              <c:pt idx="42" formatCode="0.0000_);[Red]\(0.0000\)">
                <c:v>1.4800000000000004E-3</c:v>
              </c:pt>
              <c:pt idx="43" formatCode="0.0000_);[Red]\(0.0000\)">
                <c:v>1.4500000000000014E-3</c:v>
              </c:pt>
              <c:pt idx="44" formatCode="0.0000_);[Red]\(0.0000\)">
                <c:v>1.4299999999999983E-3</c:v>
              </c:pt>
              <c:pt idx="45" formatCode="0.0000_);[Red]\(0.0000\)">
                <c:v>1.410000000000005E-3</c:v>
              </c:pt>
              <c:pt idx="46" formatCode="0.0000_);[Red]\(0.0000\)">
                <c:v>1.3800000000000012E-3</c:v>
              </c:pt>
              <c:pt idx="47" formatCode="0.0000_);[Red]\(0.0000\)">
                <c:v>1.3600000000000079E-3</c:v>
              </c:pt>
              <c:pt idx="48" formatCode="0.0000_);[Red]\(0.0000\)">
                <c:v>1.3400000000000037E-3</c:v>
              </c:pt>
              <c:pt idx="49" formatCode="0.0000_);[Red]\(0.0000\)">
                <c:v>1.3100000000000002E-3</c:v>
              </c:pt>
              <c:pt idx="50" formatCode="0.0000_);[Red]\(0.0000\)">
                <c:v>1.2900000000000066E-3</c:v>
              </c:pt>
              <c:pt idx="51" formatCode="0.0000_);[Red]\(0.0000\)">
                <c:v>1.2800000000000005E-3</c:v>
              </c:pt>
              <c:pt idx="52" formatCode="0.0000_);[Red]\(0.0000\)">
                <c:v>1.2600000000000007E-3</c:v>
              </c:pt>
              <c:pt idx="53" formatCode="0.0000_);[Red]\(0.0000\)">
                <c:v>1.2400000000000039E-3</c:v>
              </c:pt>
              <c:pt idx="54" formatCode="0.0000_);[Red]\(0.0000\)">
                <c:v>1.2200000000000004E-3</c:v>
              </c:pt>
              <c:pt idx="55" formatCode="0.0000_);[Red]\(0.0000\)">
                <c:v>1.2099999999999978E-3</c:v>
              </c:pt>
              <c:pt idx="56" formatCode="0.0000_);[Red]\(0.0000\)">
                <c:v>1.1999999999999995E-3</c:v>
              </c:pt>
              <c:pt idx="57" formatCode="0.0000_);[Red]\(0.0000\)">
                <c:v>1.1800000000000007E-3</c:v>
              </c:pt>
              <c:pt idx="58" formatCode="0.0000_);[Red]\(0.0000\)">
                <c:v>1.1700000000000037E-3</c:v>
              </c:pt>
              <c:pt idx="59" formatCode="0.0000_);[Red]\(0.0000\)">
                <c:v>1.1599999999999983E-3</c:v>
              </c:pt>
              <c:pt idx="60" formatCode="0.0000_);[Red]\(0.0000\)">
                <c:v>1.1500000000000008E-3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A5F-4589-A9EC-34E8E8764BA0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5F-4589-A9EC-34E8E8764BA0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F-4589-A9EC-34E8E8764BA0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5F-4589-A9EC-34E8E8764BA0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A5F-4589-A9EC-34E8E8764BA0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5F-4589-A9EC-34E8E8764BA0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3.26914491080590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A5F-4589-A9EC-34E8E8764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8.2000000000000007E-3</c:v>
              </c:pt>
              <c:pt idx="6" formatCode="0.0000_);[Red]\(0.0000\)">
                <c:v>8.2000000000000007E-3</c:v>
              </c:pt>
              <c:pt idx="7" formatCode="0.0000_);[Red]\(0.0000\)">
                <c:v>8.7899999999999992E-3</c:v>
              </c:pt>
              <c:pt idx="8" formatCode="0.0000_);[Red]\(0.0000\)">
                <c:v>8.7899999999999992E-3</c:v>
              </c:pt>
              <c:pt idx="9" formatCode="0.0000_);[Red]\(0.0000\)">
                <c:v>8.7899999999999992E-3</c:v>
              </c:pt>
              <c:pt idx="10" formatCode="0.0000_);[Red]\(0.0000\)">
                <c:v>9.4199999999999996E-3</c:v>
              </c:pt>
              <c:pt idx="11" formatCode="0.0000_);[Red]\(0.0000\)">
                <c:v>9.4199999999999996E-3</c:v>
              </c:pt>
              <c:pt idx="12" formatCode="0.0000_);[Red]\(0.0000\)">
                <c:v>9.4199999999999996E-3</c:v>
              </c:pt>
              <c:pt idx="13" formatCode="0.0000_);[Red]\(0.0000\)">
                <c:v>1.01E-2</c:v>
              </c:pt>
              <c:pt idx="14" formatCode="0.0000_);[Red]\(0.0000\)">
                <c:v>1.01E-2</c:v>
              </c:pt>
              <c:pt idx="15" formatCode="0.0000_);[Red]\(0.0000\)">
                <c:v>1.01E-2</c:v>
              </c:pt>
              <c:pt idx="16" formatCode="0.0000_);[Red]\(0.0000\)">
                <c:v>9.4199999999999996E-3</c:v>
              </c:pt>
              <c:pt idx="17" formatCode="0.0000_);[Red]\(0.0000\)">
                <c:v>9.4199999999999996E-3</c:v>
              </c:pt>
              <c:pt idx="18" formatCode="0.0000_);[Red]\(0.0000\)">
                <c:v>9.4199999999999996E-3</c:v>
              </c:pt>
              <c:pt idx="19" formatCode="0.0000_);[Red]\(0.0000\)">
                <c:v>7.0499999999999998E-3</c:v>
              </c:pt>
              <c:pt idx="20" formatCode="0.0000_);[Red]\(0.0000\)">
                <c:v>7.0499999999999998E-3</c:v>
              </c:pt>
              <c:pt idx="21" formatCode="0.0000_);[Red]\(0.0000\)">
                <c:v>7.0499999999999998E-3</c:v>
              </c:pt>
              <c:pt idx="22" formatCode="0.0000_);[Red]\(0.0000\)">
                <c:v>6.0400000000000002E-3</c:v>
              </c:pt>
              <c:pt idx="23" formatCode="0.0000_);[Red]\(0.0000\)">
                <c:v>6.0400000000000002E-3</c:v>
              </c:pt>
              <c:pt idx="24" formatCode="0.0000_);[Red]\(0.0000\)">
                <c:v>6.0400000000000002E-3</c:v>
              </c:pt>
              <c:pt idx="25" formatCode="0.0000_);[Red]\(0.0000\)">
                <c:v>4.8799999999999998E-3</c:v>
              </c:pt>
              <c:pt idx="26" formatCode="0.0000_);[Red]\(0.0000\)">
                <c:v>4.8799999999999998E-3</c:v>
              </c:pt>
              <c:pt idx="27" formatCode="0.0000_);[Red]\(0.0000\)">
                <c:v>4.8799999999999998E-3</c:v>
              </c:pt>
              <c:pt idx="28" formatCode="0.0000_);[Red]\(0.0000\)">
                <c:v>4.8799999999999998E-3</c:v>
              </c:pt>
              <c:pt idx="29" formatCode="0.0000_);[Red]\(0.0000\)">
                <c:v>4.8799999999999998E-3</c:v>
              </c:pt>
              <c:pt idx="30" formatCode="0.0000_);[Red]\(0.0000\)">
                <c:v>4.8799999999999998E-3</c:v>
              </c:pt>
              <c:pt idx="31" formatCode="0.0000_);[Red]\(0.0000\)">
                <c:v>4.8799999999999998E-3</c:v>
              </c:pt>
              <c:pt idx="32" formatCode="0.0000_);[Red]\(0.0000\)">
                <c:v>4.8799999999999998E-3</c:v>
              </c:pt>
              <c:pt idx="33" formatCode="0.0000_);[Red]\(0.0000\)">
                <c:v>4.8799999999999998E-3</c:v>
              </c:pt>
              <c:pt idx="34" formatCode="0.0000_);[Red]\(0.0000\)">
                <c:v>4.8799999999999998E-3</c:v>
              </c:pt>
              <c:pt idx="35" formatCode="0.0000_);[Red]\(0.0000\)">
                <c:v>4.8799999999999998E-3</c:v>
              </c:pt>
              <c:pt idx="36" formatCode="0.0000_);[Red]\(0.0000\)">
                <c:v>4.8799999999999998E-3</c:v>
              </c:pt>
              <c:pt idx="37" formatCode="0.0000_);[Red]\(0.0000\)">
                <c:v>4.1799999999999997E-3</c:v>
              </c:pt>
              <c:pt idx="38" formatCode="0.0000_);[Red]\(0.0000\)">
                <c:v>4.1799999999999997E-3</c:v>
              </c:pt>
              <c:pt idx="39" formatCode="0.0000_);[Red]\(0.0000\)">
                <c:v>4.1799999999999997E-3</c:v>
              </c:pt>
              <c:pt idx="40" formatCode="0.0000_);[Red]\(0.0000\)">
                <c:v>4.1799999999999997E-3</c:v>
              </c:pt>
              <c:pt idx="41" formatCode="0.0000_);[Red]\(0.0000\)">
                <c:v>4.1799999999999997E-3</c:v>
              </c:pt>
              <c:pt idx="42" formatCode="0.0000_);[Red]\(0.0000\)">
                <c:v>4.1799999999999997E-3</c:v>
              </c:pt>
              <c:pt idx="43" formatCode="0.0000_);[Red]\(0.0000\)">
                <c:v>4.1799999999999997E-3</c:v>
              </c:pt>
              <c:pt idx="44" formatCode="0.0000_);[Red]\(0.0000\)">
                <c:v>4.1799999999999997E-3</c:v>
              </c:pt>
              <c:pt idx="45" formatCode="0.0000_);[Red]\(0.0000\)">
                <c:v>4.1799999999999997E-3</c:v>
              </c:pt>
              <c:pt idx="46" formatCode="0.0000_);[Red]\(0.0000\)">
                <c:v>4.1799999999999997E-3</c:v>
              </c:pt>
              <c:pt idx="47" formatCode="0.0000_);[Red]\(0.0000\)">
                <c:v>4.1799999999999997E-3</c:v>
              </c:pt>
              <c:pt idx="48" formatCode="0.0000_);[Red]\(0.0000\)">
                <c:v>4.1799999999999997E-3</c:v>
              </c:pt>
              <c:pt idx="49" formatCode="0.0000_);[Red]\(0.0000\)">
                <c:v>3.3999999999999998E-3</c:v>
              </c:pt>
              <c:pt idx="50" formatCode="0.0000_);[Red]\(0.0000\)">
                <c:v>3.3999999999999998E-3</c:v>
              </c:pt>
              <c:pt idx="51" formatCode="0.0000_);[Red]\(0.0000\)">
                <c:v>3.3999999999999998E-3</c:v>
              </c:pt>
              <c:pt idx="52" formatCode="0.0000_);[Red]\(0.0000\)">
                <c:v>3.3999999999999998E-3</c:v>
              </c:pt>
              <c:pt idx="53" formatCode="0.0000_);[Red]\(0.0000\)">
                <c:v>3.3999999999999998E-3</c:v>
              </c:pt>
              <c:pt idx="54" formatCode="0.0000_);[Red]\(0.0000\)">
                <c:v>3.3999999999999998E-3</c:v>
              </c:pt>
              <c:pt idx="55" formatCode="0.0000_);[Red]\(0.0000\)">
                <c:v>3.3999999999999998E-3</c:v>
              </c:pt>
              <c:pt idx="56" formatCode="0.0000_);[Red]\(0.0000\)">
                <c:v>3.3999999999999998E-3</c:v>
              </c:pt>
              <c:pt idx="57" formatCode="0.0000_);[Red]\(0.0000\)">
                <c:v>3.3999999999999998E-3</c:v>
              </c:pt>
              <c:pt idx="58" formatCode="0.0000_);[Red]\(0.0000\)">
                <c:v>3.3999999999999998E-3</c:v>
              </c:pt>
              <c:pt idx="59" formatCode="0.0000_);[Red]\(0.0000\)">
                <c:v>3.3999999999999998E-3</c:v>
              </c:pt>
              <c:pt idx="60" formatCode="0.0000_);[Red]\(0.0000\)">
                <c:v>3.3999999999999998E-3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AA5F-4589-A9EC-34E8E8764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2720"/>
        <c:axId val="410053112"/>
      </c:lineChart>
      <c:catAx>
        <c:axId val="410052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3112"/>
        <c:crosses val="autoZero"/>
        <c:auto val="1"/>
        <c:lblAlgn val="ctr"/>
        <c:lblOffset val="100"/>
        <c:tickLblSkip val="6"/>
        <c:noMultiLvlLbl val="0"/>
      </c:catAx>
      <c:valAx>
        <c:axId val="410053112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under age 25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2.3819422572178478E-2"/>
                  <c:y val="-4.006272693188098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C437-46B6-AC16-66004CE52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0.15858962710492458</c:v>
              </c:pt>
              <c:pt idx="5" formatCode="0.0000_);[Red]\(0.0000\)">
                <c:v>0.15746661722619681</c:v>
              </c:pt>
              <c:pt idx="6" formatCode="0.0000_);[Red]\(0.0000\)">
                <c:v>0.15508257482553431</c:v>
              </c:pt>
              <c:pt idx="7" formatCode="0.0000_);[Red]\(0.0000\)">
                <c:v>0.14852604852122325</c:v>
              </c:pt>
              <c:pt idx="8" formatCode="0.0000_);[Red]\(0.0000\)">
                <c:v>0.14206869943167477</c:v>
              </c:pt>
              <c:pt idx="9" formatCode="0.0000_);[Red]\(0.0000\)">
                <c:v>0.13336183872423332</c:v>
              </c:pt>
              <c:pt idx="10" formatCode="0.0000_);[Red]\(0.0000\)">
                <c:v>0.12322711475773464</c:v>
              </c:pt>
              <c:pt idx="11" formatCode="0.0000_);[Red]\(0.0000\)">
                <c:v>0.1110351933486064</c:v>
              </c:pt>
              <c:pt idx="12" formatCode="0.0000_);[Red]\(0.0000\)">
                <c:v>0.10486450001084739</c:v>
              </c:pt>
              <c:pt idx="13" formatCode="0.0000_);[Red]\(0.0000\)">
                <c:v>9.6874492533285964E-2</c:v>
              </c:pt>
              <c:pt idx="14" formatCode="0.0000_);[Red]\(0.0000\)">
                <c:v>9.0338202926318667E-2</c:v>
              </c:pt>
              <c:pt idx="15" formatCode="0.0000_);[Red]\(0.0000\)">
                <c:v>8.4355403741803059E-2</c:v>
              </c:pt>
              <c:pt idx="16" formatCode="0.0000_);[Red]\(0.0000\)">
                <c:v>8.4120573905696341E-2</c:v>
              </c:pt>
              <c:pt idx="17" formatCode="0.0000_);[Red]\(0.0000\)">
                <c:v>8.3151337202913914E-2</c:v>
              </c:pt>
              <c:pt idx="18" formatCode="0.0000_);[Red]\(0.0000\)">
                <c:v>7.2784875644996347E-2</c:v>
              </c:pt>
              <c:pt idx="19" formatCode="0.0000_);[Red]\(0.0000\)">
                <c:v>6.5415080906596049E-2</c:v>
              </c:pt>
              <c:pt idx="20" formatCode="0.0000_);[Red]\(0.0000\)">
                <c:v>6.1017719911995776E-2</c:v>
              </c:pt>
              <c:pt idx="21" formatCode="0.0000_);[Red]\(0.0000\)">
                <c:v>6.2326238211977546E-2</c:v>
              </c:pt>
              <c:pt idx="22" formatCode="0.0000_);[Red]\(0.0000\)">
                <c:v>6.7418736885653877E-2</c:v>
              </c:pt>
              <c:pt idx="23" formatCode="0.0000_);[Red]\(0.0000\)">
                <c:v>9.5794424849513324E-2</c:v>
              </c:pt>
              <c:pt idx="24" formatCode="0.0000_);[Red]\(0.0000\)">
                <c:v>6.3914970909232663E-2</c:v>
              </c:pt>
              <c:pt idx="25" formatCode="0.0000_);[Red]\(0.0000\)">
                <c:v>6.9937957120187771E-2</c:v>
              </c:pt>
              <c:pt idx="26" formatCode="0.0000_);[Red]\(0.0000\)">
                <c:v>0.13804424467038059</c:v>
              </c:pt>
              <c:pt idx="27" formatCode="0.0000_);[Red]\(0.0000\)">
                <c:v>0.17180088387780215</c:v>
              </c:pt>
              <c:pt idx="28" formatCode="0.0000_);[Red]\(0.0000\)">
                <c:v>0.10059607504161577</c:v>
              </c:pt>
              <c:pt idx="29" formatCode="0.0000_);[Red]\(0.0000\)">
                <c:v>9.5562153812470754E-2</c:v>
              </c:pt>
              <c:pt idx="30" formatCode="0.0000_);[Red]\(0.0000\)">
                <c:v>5.59460302143533E-2</c:v>
              </c:pt>
              <c:pt idx="31" formatCode="0.0000_);[Red]\(0.0000\)">
                <c:v>4.0354639017512337E-2</c:v>
              </c:pt>
              <c:pt idx="32" formatCode="0.0000_);[Red]\(0.0000\)">
                <c:v>3.6259395721947515E-2</c:v>
              </c:pt>
              <c:pt idx="33" formatCode="0.0000_);[Red]\(0.0000\)">
                <c:v>3.5055091352885821E-2</c:v>
              </c:pt>
              <c:pt idx="34" formatCode="0.0000_);[Red]\(0.0000\)">
                <c:v>3.3554697728142437E-2</c:v>
              </c:pt>
              <c:pt idx="35" formatCode="0.0000_);[Red]\(0.0000\)">
                <c:v>4.0356051561154939E-2</c:v>
              </c:pt>
              <c:pt idx="36" formatCode="0.0000_);[Red]\(0.0000\)">
                <c:v>3.1292106314724823E-2</c:v>
              </c:pt>
              <c:pt idx="37" formatCode="0.0000_);[Red]\(0.0000\)">
                <c:v>2.6920510862360025E-2</c:v>
              </c:pt>
              <c:pt idx="38" formatCode="0.0000_);[Red]\(0.0000\)">
                <c:v>2.4799999999999999E-2</c:v>
              </c:pt>
              <c:pt idx="39" formatCode="0.0000_);[Red]\(0.0000\)">
                <c:v>2.3960000000000006E-2</c:v>
              </c:pt>
              <c:pt idx="40" formatCode="0.0000_);[Red]\(0.0000\)">
                <c:v>2.3250000000000003E-2</c:v>
              </c:pt>
              <c:pt idx="41" formatCode="0.0000_);[Red]\(0.0000\)">
                <c:v>2.2550000000000001E-2</c:v>
              </c:pt>
              <c:pt idx="42" formatCode="0.0000_);[Red]\(0.0000\)">
                <c:v>2.1930000000000005E-2</c:v>
              </c:pt>
              <c:pt idx="43" formatCode="0.0000_);[Red]\(0.0000\)">
                <c:v>2.1270000000000008E-2</c:v>
              </c:pt>
              <c:pt idx="44" formatCode="0.0000_);[Red]\(0.0000\)">
                <c:v>2.0640000000000009E-2</c:v>
              </c:pt>
              <c:pt idx="45" formatCode="0.0000_);[Red]\(0.0000\)">
                <c:v>2.0030000000000003E-2</c:v>
              </c:pt>
              <c:pt idx="46" formatCode="0.0000_);[Red]\(0.0000\)">
                <c:v>1.9439999999999995E-2</c:v>
              </c:pt>
              <c:pt idx="47" formatCode="0.0000_);[Red]\(0.0000\)">
                <c:v>1.8620000000000001E-2</c:v>
              </c:pt>
              <c:pt idx="48" formatCode="0.0000_);[Red]\(0.0000\)">
                <c:v>1.7830000000000002E-2</c:v>
              </c:pt>
              <c:pt idx="49" formatCode="0.0000_);[Red]\(0.0000\)">
                <c:v>1.6880000000000003E-2</c:v>
              </c:pt>
              <c:pt idx="50" formatCode="0.0000_);[Red]\(0.0000\)">
                <c:v>1.5980000000000001E-2</c:v>
              </c:pt>
              <c:pt idx="51" formatCode="0.0000_);[Red]\(0.0000\)">
                <c:v>1.512E-2</c:v>
              </c:pt>
              <c:pt idx="52" formatCode="0.0000_);[Red]\(0.0000\)">
                <c:v>1.4310000000000002E-2</c:v>
              </c:pt>
              <c:pt idx="53" formatCode="0.0000_);[Red]\(0.0000\)">
                <c:v>1.3540000000000005E-2</c:v>
              </c:pt>
              <c:pt idx="54" formatCode="0.0000_);[Red]\(0.0000\)">
                <c:v>1.2810000000000002E-2</c:v>
              </c:pt>
              <c:pt idx="55" formatCode="0.0000_);[Red]\(0.0000\)">
                <c:v>1.213E-2</c:v>
              </c:pt>
              <c:pt idx="56" formatCode="0.0000_);[Red]\(0.0000\)">
                <c:v>1.1750000000000002E-2</c:v>
              </c:pt>
              <c:pt idx="57" formatCode="0.0000_);[Red]\(0.0000\)">
                <c:v>1.1360000000000002E-2</c:v>
              </c:pt>
              <c:pt idx="58" formatCode="0.0000_);[Red]\(0.0000\)">
                <c:v>1.1250000000000001E-2</c:v>
              </c:pt>
              <c:pt idx="59" formatCode="0.0000_);[Red]\(0.0000\)">
                <c:v>1.1140000000000002E-2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37-46B6-AC16-66004CE52BD8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457760279965005"/>
                  <c:y val="0.1384922719827925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C437-46B6-AC16-66004CE52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0.11694589255033488</c:v>
              </c:pt>
              <c:pt idx="5" formatCode="0.0000_);[Red]\(0.0000\)">
                <c:v>0.11566942867462442</c:v>
              </c:pt>
              <c:pt idx="6" formatCode="0.0000_);[Red]\(0.0000\)">
                <c:v>0.11053032375120997</c:v>
              </c:pt>
              <c:pt idx="7" formatCode="0.0000_);[Red]\(0.0000\)">
                <c:v>0.10550388009438542</c:v>
              </c:pt>
              <c:pt idx="8" formatCode="0.0000_);[Red]\(0.0000\)">
                <c:v>9.9459999999999937E-2</c:v>
              </c:pt>
              <c:pt idx="9" formatCode="0.0000_);[Red]\(0.0000\)">
                <c:v>9.2493928546344958E-2</c:v>
              </c:pt>
              <c:pt idx="10" formatCode="0.0000_);[Red]\(0.0000\)">
                <c:v>8.3585671806953699E-2</c:v>
              </c:pt>
              <c:pt idx="11" formatCode="0.0000_);[Red]\(0.0000\)">
                <c:v>7.859000000000009E-2</c:v>
              </c:pt>
              <c:pt idx="12" formatCode="0.0000_);[Red]\(0.0000\)">
                <c:v>7.2215732509435152E-2</c:v>
              </c:pt>
              <c:pt idx="13" formatCode="0.0000_);[Red]\(0.0000\)">
                <c:v>6.87641416266387E-2</c:v>
              </c:pt>
              <c:pt idx="14" formatCode="0.0000_);[Red]\(0.0000\)">
                <c:v>6.6080402542311331E-2</c:v>
              </c:pt>
              <c:pt idx="15" formatCode="0.0000_);[Red]\(0.0000\)">
                <c:v>6.3455482627406398E-2</c:v>
              </c:pt>
              <c:pt idx="16" formatCode="0.0000_);[Red]\(0.0000\)">
                <c:v>6.0540636515426301E-2</c:v>
              </c:pt>
              <c:pt idx="17" formatCode="0.0000_);[Red]\(0.0000\)">
                <c:v>5.9005578561497102E-2</c:v>
              </c:pt>
              <c:pt idx="18" formatCode="0.0000_);[Red]\(0.0000\)">
                <c:v>5.3922697658507462E-2</c:v>
              </c:pt>
              <c:pt idx="19" formatCode="0.0000_);[Red]\(0.0000\)">
                <c:v>5.0813862231526306E-2</c:v>
              </c:pt>
              <c:pt idx="20" formatCode="0.0000_);[Red]\(0.0000\)">
                <c:v>4.8196171288225224E-2</c:v>
              </c:pt>
              <c:pt idx="21" formatCode="0.0000_);[Red]\(0.0000\)">
                <c:v>4.6596673029735469E-2</c:v>
              </c:pt>
              <c:pt idx="22" formatCode="0.0000_);[Red]\(0.0000\)">
                <c:v>4.6619546141667134E-2</c:v>
              </c:pt>
              <c:pt idx="23" formatCode="0.0000_);[Red]\(0.0000\)">
                <c:v>5.2881464008978162E-2</c:v>
              </c:pt>
              <c:pt idx="24" formatCode="0.0000_);[Red]\(0.0000\)">
                <c:v>4.4053171312158655E-2</c:v>
              </c:pt>
              <c:pt idx="25" formatCode="0.0000_);[Red]\(0.0000\)">
                <c:v>5.3377909976313247E-2</c:v>
              </c:pt>
              <c:pt idx="26" formatCode="0.0000_);[Red]\(0.0000\)">
                <c:v>8.6838785280220557E-2</c:v>
              </c:pt>
              <c:pt idx="27" formatCode="0.0000_);[Red]\(0.0000\)">
                <c:v>0.1423978375737468</c:v>
              </c:pt>
              <c:pt idx="28" formatCode="0.0000_);[Red]\(0.0000\)">
                <c:v>8.5991676576788259E-2</c:v>
              </c:pt>
              <c:pt idx="29" formatCode="0.0000_);[Red]\(0.0000\)">
                <c:v>6.9526109508279921E-2</c:v>
              </c:pt>
              <c:pt idx="30" formatCode="0.0000_);[Red]\(0.0000\)">
                <c:v>4.1875967238392847E-2</c:v>
              </c:pt>
              <c:pt idx="31" formatCode="0.0000_);[Red]\(0.0000\)">
                <c:v>3.2618537104255253E-2</c:v>
              </c:pt>
              <c:pt idx="32" formatCode="0.0000_);[Red]\(0.0000\)">
                <c:v>2.8426279642499722E-2</c:v>
              </c:pt>
              <c:pt idx="33" formatCode="0.0000_);[Red]\(0.0000\)">
                <c:v>2.7194024272344668E-2</c:v>
              </c:pt>
              <c:pt idx="34" formatCode="0.0000_);[Red]\(0.0000\)">
                <c:v>2.754561794916659E-2</c:v>
              </c:pt>
              <c:pt idx="35" formatCode="0.0000_);[Red]\(0.0000\)">
                <c:v>3.0903092372594601E-2</c:v>
              </c:pt>
              <c:pt idx="36" formatCode="0.0000_);[Red]\(0.0000\)">
                <c:v>2.5212702804782772E-2</c:v>
              </c:pt>
              <c:pt idx="37" formatCode="0.0000_);[Red]\(0.0000\)">
                <c:v>2.1744289004653462E-2</c:v>
              </c:pt>
              <c:pt idx="38" formatCode="0.0000_);[Red]\(0.0000\)">
                <c:v>2.0129172903256071E-2</c:v>
              </c:pt>
              <c:pt idx="39" formatCode="0.0000_);[Red]\(0.0000\)">
                <c:v>1.9469999999999994E-2</c:v>
              </c:pt>
              <c:pt idx="40" formatCode="0.0000_);[Red]\(0.0000\)">
                <c:v>1.8870000000000012E-2</c:v>
              </c:pt>
              <c:pt idx="41" formatCode="0.0000_);[Red]\(0.0000\)">
                <c:v>1.8280000000000005E-2</c:v>
              </c:pt>
              <c:pt idx="42" formatCode="0.0000_);[Red]\(0.0000\)">
                <c:v>1.7720000000000003E-2</c:v>
              </c:pt>
              <c:pt idx="43" formatCode="0.0000_);[Red]\(0.0000\)">
                <c:v>1.7189999999999997E-2</c:v>
              </c:pt>
              <c:pt idx="44" formatCode="0.0000_);[Red]\(0.0000\)">
                <c:v>1.6669999999999987E-2</c:v>
              </c:pt>
              <c:pt idx="45" formatCode="0.0000_);[Red]\(0.0000\)">
                <c:v>1.6149999999999987E-2</c:v>
              </c:pt>
              <c:pt idx="46" formatCode="0.0000_);[Red]\(0.0000\)">
                <c:v>1.5660000000000004E-2</c:v>
              </c:pt>
              <c:pt idx="47" formatCode="0.0000_);[Red]\(0.0000\)">
                <c:v>1.5339999999999994E-2</c:v>
              </c:pt>
              <c:pt idx="48" formatCode="0.0000_);[Red]\(0.0000\)">
                <c:v>1.503E-2</c:v>
              </c:pt>
              <c:pt idx="49" formatCode="0.0000_);[Red]\(0.0000\)">
                <c:v>1.4730000000000005E-2</c:v>
              </c:pt>
              <c:pt idx="50" formatCode="0.0000_);[Red]\(0.0000\)">
                <c:v>1.4429999999999991E-2</c:v>
              </c:pt>
              <c:pt idx="51" formatCode="0.0000_);[Red]\(0.0000\)">
                <c:v>1.4129999999999995E-2</c:v>
              </c:pt>
              <c:pt idx="52" formatCode="0.0000_);[Red]\(0.0000\)">
                <c:v>1.3839999999999986E-2</c:v>
              </c:pt>
              <c:pt idx="53" formatCode="0.0000_);[Red]\(0.0000\)">
                <c:v>1.3559999999999989E-2</c:v>
              </c:pt>
              <c:pt idx="54" formatCode="0.0000_);[Red]\(0.0000\)">
                <c:v>1.3290000000000008E-2</c:v>
              </c:pt>
              <c:pt idx="55" formatCode="0.0000_);[Red]\(0.0000\)">
                <c:v>1.3019999999999999E-2</c:v>
              </c:pt>
              <c:pt idx="56" formatCode="0.0000_);[Red]\(0.0000\)">
                <c:v>1.2750000000000003E-2</c:v>
              </c:pt>
              <c:pt idx="57" formatCode="0.0000_);[Red]\(0.0000\)">
                <c:v>1.2489999999999989E-2</c:v>
              </c:pt>
              <c:pt idx="58" formatCode="0.0000_);[Red]\(0.0000\)">
                <c:v>1.2229999999999996E-2</c:v>
              </c:pt>
              <c:pt idx="59" formatCode="0.0000_);[Red]\(0.0000\)">
                <c:v>1.197E-2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437-46B6-AC16-66004CE52BD8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37-46B6-AC16-66004CE52BD8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37-46B6-AC16-66004CE52BD8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37-46B6-AC16-66004CE52BD8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37-46B6-AC16-66004CE52BD8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37-46B6-AC16-66004CE52BD8}"/>
              </c:ext>
            </c:extLst>
          </c:dPt>
          <c:dLbls>
            <c:dLbl>
              <c:idx val="10"/>
              <c:layout>
                <c:manualLayout>
                  <c:x val="-0.13708573928258969"/>
                  <c:y val="1.821405843002604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37-46B6-AC16-66004CE52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2.3260000000000003E-2</c:v>
              </c:pt>
              <c:pt idx="5" formatCode="0.0000_);[Red]\(0.0000\)">
                <c:v>2.3260000000000003E-2</c:v>
              </c:pt>
              <c:pt idx="6" formatCode="0.0000_);[Red]\(0.0000\)">
                <c:v>2.2129999999999997E-2</c:v>
              </c:pt>
              <c:pt idx="7" formatCode="0.0000_);[Red]\(0.0000\)">
                <c:v>2.2129999999999997E-2</c:v>
              </c:pt>
              <c:pt idx="8" formatCode="0.0000_);[Red]\(0.0000\)">
                <c:v>2.2129999999999997E-2</c:v>
              </c:pt>
              <c:pt idx="9" formatCode="0.0000_);[Red]\(0.0000\)">
                <c:v>2.1049999999999999E-2</c:v>
              </c:pt>
              <c:pt idx="10" formatCode="0.0000_);[Red]\(0.0000\)">
                <c:v>2.1049999999999999E-2</c:v>
              </c:pt>
              <c:pt idx="11" formatCode="0.0000_);[Red]\(0.0000\)">
                <c:v>2.1049999999999999E-2</c:v>
              </c:pt>
              <c:pt idx="12" formatCode="0.0000_);[Red]\(0.0000\)">
                <c:v>2.0029999999999999E-2</c:v>
              </c:pt>
              <c:pt idx="13" formatCode="0.0000_);[Red]\(0.0000\)">
                <c:v>2.0029999999999999E-2</c:v>
              </c:pt>
              <c:pt idx="14" formatCode="0.0000_);[Red]\(0.0000\)">
                <c:v>2.0029999999999999E-2</c:v>
              </c:pt>
              <c:pt idx="15" formatCode="0.0000_);[Red]\(0.0000\)">
                <c:v>1.8300000000000004E-2</c:v>
              </c:pt>
              <c:pt idx="16" formatCode="0.0000_);[Red]\(0.0000\)">
                <c:v>1.8300000000000004E-2</c:v>
              </c:pt>
              <c:pt idx="17" formatCode="0.0000_);[Red]\(0.0000\)">
                <c:v>1.8300000000000004E-2</c:v>
              </c:pt>
              <c:pt idx="18" formatCode="0.0000_);[Red]\(0.0000\)">
                <c:v>1.6919999999999998E-2</c:v>
              </c:pt>
              <c:pt idx="19" formatCode="0.0000_);[Red]\(0.0000\)">
                <c:v>1.6919999999999998E-2</c:v>
              </c:pt>
              <c:pt idx="20" formatCode="0.0000_);[Red]\(0.0000\)">
                <c:v>1.6919999999999998E-2</c:v>
              </c:pt>
              <c:pt idx="21" formatCode="0.0000_);[Red]\(0.0000\)">
                <c:v>1.486E-2</c:v>
              </c:pt>
              <c:pt idx="22" formatCode="0.0000_);[Red]\(0.0000\)">
                <c:v>1.486E-2</c:v>
              </c:pt>
              <c:pt idx="23" formatCode="0.0000_);[Red]\(0.0000\)">
                <c:v>1.486E-2</c:v>
              </c:pt>
              <c:pt idx="24" formatCode="0.0000_);[Red]\(0.0000\)">
                <c:v>1.6240000000000001E-2</c:v>
              </c:pt>
              <c:pt idx="25" formatCode="0.0000_);[Red]\(0.0000\)">
                <c:v>1.6240000000000001E-2</c:v>
              </c:pt>
              <c:pt idx="26" formatCode="0.0000_);[Red]\(0.0000\)">
                <c:v>1.6240000000000001E-2</c:v>
              </c:pt>
              <c:pt idx="27" formatCode="0.0000_);[Red]\(0.0000\)">
                <c:v>1.6240000000000001E-2</c:v>
              </c:pt>
              <c:pt idx="28" formatCode="0.0000_);[Red]\(0.0000\)">
                <c:v>1.6240000000000001E-2</c:v>
              </c:pt>
              <c:pt idx="29" formatCode="0.0000_);[Red]\(0.0000\)">
                <c:v>1.6240000000000001E-2</c:v>
              </c:pt>
              <c:pt idx="30" formatCode="0.0000_);[Red]\(0.0000\)">
                <c:v>1.6240000000000001E-2</c:v>
              </c:pt>
              <c:pt idx="31" formatCode="0.0000_);[Red]\(0.0000\)">
                <c:v>1.6240000000000001E-2</c:v>
              </c:pt>
              <c:pt idx="32" formatCode="0.0000_);[Red]\(0.0000\)">
                <c:v>1.6240000000000001E-2</c:v>
              </c:pt>
              <c:pt idx="33" formatCode="0.0000_);[Red]\(0.0000\)">
                <c:v>1.6240000000000001E-2</c:v>
              </c:pt>
              <c:pt idx="34" formatCode="0.0000_);[Red]\(0.0000\)">
                <c:v>1.6240000000000001E-2</c:v>
              </c:pt>
              <c:pt idx="35" formatCode="0.0000_);[Red]\(0.0000\)">
                <c:v>1.6240000000000001E-2</c:v>
              </c:pt>
              <c:pt idx="36" formatCode="0.0000_);[Red]\(0.0000\)">
                <c:v>1.421E-2</c:v>
              </c:pt>
              <c:pt idx="37" formatCode="0.0000_);[Red]\(0.0000\)">
                <c:v>1.421E-2</c:v>
              </c:pt>
              <c:pt idx="38" formatCode="0.0000_);[Red]\(0.0000\)">
                <c:v>1.421E-2</c:v>
              </c:pt>
              <c:pt idx="39" formatCode="0.0000_);[Red]\(0.0000\)">
                <c:v>1.421E-2</c:v>
              </c:pt>
              <c:pt idx="40" formatCode="0.0000_);[Red]\(0.0000\)">
                <c:v>1.421E-2</c:v>
              </c:pt>
              <c:pt idx="41" formatCode="0.0000_);[Red]\(0.0000\)">
                <c:v>1.421E-2</c:v>
              </c:pt>
              <c:pt idx="42" formatCode="0.0000_);[Red]\(0.0000\)">
                <c:v>1.421E-2</c:v>
              </c:pt>
              <c:pt idx="43" formatCode="0.0000_);[Red]\(0.0000\)">
                <c:v>1.421E-2</c:v>
              </c:pt>
              <c:pt idx="44" formatCode="0.0000_);[Red]\(0.0000\)">
                <c:v>1.421E-2</c:v>
              </c:pt>
              <c:pt idx="45" formatCode="0.0000_);[Red]\(0.0000\)">
                <c:v>1.421E-2</c:v>
              </c:pt>
              <c:pt idx="46" formatCode="0.0000_);[Red]\(0.0000\)">
                <c:v>1.421E-2</c:v>
              </c:pt>
              <c:pt idx="47" formatCode="0.0000_);[Red]\(0.0000\)">
                <c:v>1.421E-2</c:v>
              </c:pt>
              <c:pt idx="48" formatCode="0.0000_);[Red]\(0.0000\)">
                <c:v>1.1269999999999999E-2</c:v>
              </c:pt>
              <c:pt idx="49" formatCode="0.0000_);[Red]\(0.0000\)">
                <c:v>1.1269999999999999E-2</c:v>
              </c:pt>
              <c:pt idx="50" formatCode="0.0000_);[Red]\(0.0000\)">
                <c:v>1.1269999999999999E-2</c:v>
              </c:pt>
              <c:pt idx="51" formatCode="0.0000_);[Red]\(0.0000\)">
                <c:v>1.1269999999999999E-2</c:v>
              </c:pt>
              <c:pt idx="52" formatCode="0.0000_);[Red]\(0.0000\)">
                <c:v>1.1269999999999999E-2</c:v>
              </c:pt>
              <c:pt idx="53" formatCode="0.0000_);[Red]\(0.0000\)">
                <c:v>1.1269999999999999E-2</c:v>
              </c:pt>
              <c:pt idx="54" formatCode="0.0000_);[Red]\(0.0000\)">
                <c:v>1.1269999999999999E-2</c:v>
              </c:pt>
              <c:pt idx="55" formatCode="0.0000_);[Red]\(0.0000\)">
                <c:v>1.1269999999999999E-2</c:v>
              </c:pt>
              <c:pt idx="56" formatCode="0.0000_);[Red]\(0.0000\)">
                <c:v>1.1269999999999999E-2</c:v>
              </c:pt>
              <c:pt idx="57" formatCode="0.0000_);[Red]\(0.0000\)">
                <c:v>1.1269999999999999E-2</c:v>
              </c:pt>
              <c:pt idx="58" formatCode="0.0000_);[Red]\(0.0000\)">
                <c:v>1.1269999999999999E-2</c:v>
              </c:pt>
              <c:pt idx="59" formatCode="0.0000_);[Red]\(0.0000\)">
                <c:v>1.1269999999999999E-2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C437-46B6-AC16-66004CE5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2480"/>
        <c:axId val="387402872"/>
      </c:lineChart>
      <c:catAx>
        <c:axId val="387402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2872"/>
        <c:crosses val="autoZero"/>
        <c:auto val="1"/>
        <c:lblAlgn val="ctr"/>
        <c:lblOffset val="100"/>
        <c:tickLblSkip val="6"/>
        <c:noMultiLvlLbl val="0"/>
      </c:catAx>
      <c:valAx>
        <c:axId val="387402872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35-39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628472440944882"/>
                  <c:y val="0.108737987410213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CF05-4F64-823F-3AACF6AE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7.1999999999999137E-4</c:v>
              </c:pt>
              <c:pt idx="6" formatCode="0.0000_);[Red]\(0.0000\)">
                <c:v>9.8999999999996031E-4</c:v>
              </c:pt>
              <c:pt idx="7" formatCode="0.0000_);[Red]\(0.0000\)">
                <c:v>1.2200000000000186E-3</c:v>
              </c:pt>
              <c:pt idx="8" formatCode="0.0000_);[Red]\(0.0000\)">
                <c:v>1.3699999999999834E-3</c:v>
              </c:pt>
              <c:pt idx="9" formatCode="0.0000_);[Red]\(0.0000\)">
                <c:v>1.4999999999999829E-3</c:v>
              </c:pt>
              <c:pt idx="10" formatCode="0.0000_);[Red]\(0.0000\)">
                <c:v>1.6099999999999342E-3</c:v>
              </c:pt>
              <c:pt idx="11" formatCode="0.0000_);[Red]\(0.0000\)">
                <c:v>1.7100000000000162E-3</c:v>
              </c:pt>
              <c:pt idx="12" formatCode="0.0000_);[Red]\(0.0000\)">
                <c:v>1.790000000000024E-3</c:v>
              </c:pt>
              <c:pt idx="13" formatCode="0.0000_);[Red]\(0.0000\)">
                <c:v>1.8699999999999542E-3</c:v>
              </c:pt>
              <c:pt idx="14" formatCode="0.0000_);[Red]\(0.0000\)">
                <c:v>1.9399999999999823E-3</c:v>
              </c:pt>
              <c:pt idx="15" formatCode="0.0000_);[Red]\(0.0000\)">
                <c:v>1.9999999999999797E-3</c:v>
              </c:pt>
              <c:pt idx="16" formatCode="0.0000_);[Red]\(0.0000\)">
                <c:v>2.0500000000000583E-3</c:v>
              </c:pt>
              <c:pt idx="17" formatCode="0.0000_);[Red]\(0.0000\)">
                <c:v>2.100000000000012E-3</c:v>
              </c:pt>
              <c:pt idx="18" formatCode="0.0000_);[Red]\(0.0000\)">
                <c:v>2.1500000000000186E-3</c:v>
              </c:pt>
              <c:pt idx="19" formatCode="0.0000_);[Red]\(0.0000\)">
                <c:v>2.1900000000000049E-3</c:v>
              </c:pt>
              <c:pt idx="20" formatCode="0.0000_);[Red]\(0.0000\)">
                <c:v>2.2200000000000266E-3</c:v>
              </c:pt>
              <c:pt idx="21" formatCode="0.0000_);[Red]\(0.0000\)">
                <c:v>2.2599999999999864E-3</c:v>
              </c:pt>
              <c:pt idx="22" formatCode="0.0000_);[Red]\(0.0000\)">
                <c:v>2.2799999999999986E-3</c:v>
              </c:pt>
              <c:pt idx="23" formatCode="0.0000_);[Red]\(0.0000\)">
                <c:v>2.2999999999999787E-3</c:v>
              </c:pt>
              <c:pt idx="24" formatCode="0.0000_);[Red]\(0.0000\)">
                <c:v>2.3200000000000035E-3</c:v>
              </c:pt>
              <c:pt idx="25" formatCode="0.0000_);[Red]\(0.0000\)">
                <c:v>2.3499998007706292E-3</c:v>
              </c:pt>
              <c:pt idx="26" formatCode="0.0000_);[Red]\(0.0000\)">
                <c:v>2.3599999999999771E-3</c:v>
              </c:pt>
              <c:pt idx="27" formatCode="0.0000_);[Red]\(0.0000\)">
                <c:v>2.3800000000000062E-3</c:v>
              </c:pt>
              <c:pt idx="28" formatCode="0.0000_);[Red]\(0.0000\)">
                <c:v>2.3999999999999837E-3</c:v>
              </c:pt>
              <c:pt idx="29" formatCode="0.0000_);[Red]\(0.0000\)">
                <c:v>2.4100000000000042E-3</c:v>
              </c:pt>
              <c:pt idx="30" formatCode="0.0000_);[Red]\(0.0000\)">
                <c:v>2.4199999999999968E-3</c:v>
              </c:pt>
              <c:pt idx="31" formatCode="0.0000_);[Red]\(0.0000\)">
                <c:v>2.4300000000000012E-3</c:v>
              </c:pt>
              <c:pt idx="32" formatCode="0.0000_);[Red]\(0.0000\)">
                <c:v>2.4300000000000051E-3</c:v>
              </c:pt>
              <c:pt idx="33" formatCode="0.0000_);[Red]\(0.0000\)">
                <c:v>2.4199999999999959E-3</c:v>
              </c:pt>
              <c:pt idx="34" formatCode="0.0000_);[Red]\(0.0000\)">
                <c:v>2.3800000000000119E-3</c:v>
              </c:pt>
              <c:pt idx="35" formatCode="0.0000_);[Red]\(0.0000\)">
                <c:v>2.3300000000000157E-3</c:v>
              </c:pt>
              <c:pt idx="36" formatCode="0.0000_);[Red]\(0.0000\)">
                <c:v>2.2700000000000016E-3</c:v>
              </c:pt>
              <c:pt idx="37" formatCode="0.0000_);[Red]\(0.0000\)">
                <c:v>2.2100000000000119E-3</c:v>
              </c:pt>
              <c:pt idx="38" formatCode="0.0000_);[Red]\(0.0000\)">
                <c:v>2.1500000000000022E-3</c:v>
              </c:pt>
              <c:pt idx="39" formatCode="0.0000_);[Red]\(0.0000\)">
                <c:v>2.070000000000008E-3</c:v>
              </c:pt>
              <c:pt idx="40" formatCode="0.0000_);[Red]\(0.0000\)">
                <c:v>2.0000000000000026E-3</c:v>
              </c:pt>
              <c:pt idx="41" formatCode="0.0000_);[Red]\(0.0000\)">
                <c:v>1.939999999999999E-3</c:v>
              </c:pt>
              <c:pt idx="42" formatCode="0.0000_);[Red]\(0.0000\)">
                <c:v>1.8699999999999977E-3</c:v>
              </c:pt>
              <c:pt idx="43" formatCode="0.0000_);[Red]\(0.0000\)">
                <c:v>1.7499999999999964E-3</c:v>
              </c:pt>
              <c:pt idx="44" formatCode="0.0000_);[Red]\(0.0000\)">
                <c:v>1.6900000000000031E-3</c:v>
              </c:pt>
              <c:pt idx="45" formatCode="0.0000_);[Red]\(0.0000\)">
                <c:v>1.6399999999999971E-3</c:v>
              </c:pt>
              <c:pt idx="46" formatCode="0.0000_);[Red]\(0.0000\)">
                <c:v>1.5800000000000022E-3</c:v>
              </c:pt>
              <c:pt idx="47" formatCode="0.0000_);[Red]\(0.0000\)">
                <c:v>1.5299999999999975E-3</c:v>
              </c:pt>
              <c:pt idx="48" formatCode="0.0000_);[Red]\(0.0000\)">
                <c:v>1.4999999999999998E-3</c:v>
              </c:pt>
              <c:pt idx="49" formatCode="0.0000_);[Red]\(0.0000\)">
                <c:v>1.4799999999999989E-3</c:v>
              </c:pt>
              <c:pt idx="50" formatCode="0.0000_);[Red]\(0.0000\)">
                <c:v>1.4600000000000001E-3</c:v>
              </c:pt>
              <c:pt idx="51" formatCode="0.0000_);[Red]\(0.0000\)">
                <c:v>1.4299999999999964E-3</c:v>
              </c:pt>
              <c:pt idx="52" formatCode="0.0000_);[Red]\(0.0000\)">
                <c:v>1.4099999999999989E-3</c:v>
              </c:pt>
              <c:pt idx="53" formatCode="0.0000_);[Red]\(0.0000\)">
                <c:v>1.3900000000000008E-3</c:v>
              </c:pt>
              <c:pt idx="54" formatCode="0.0000_);[Red]\(0.0000\)">
                <c:v>1.3600000000000003E-3</c:v>
              </c:pt>
              <c:pt idx="55" formatCode="0.0000_);[Red]\(0.0000\)">
                <c:v>1.34E-3</c:v>
              </c:pt>
              <c:pt idx="56" formatCode="0.0000_);[Red]\(0.0000\)">
                <c:v>1.3199999999999965E-3</c:v>
              </c:pt>
              <c:pt idx="57" formatCode="0.0000_);[Red]\(0.0000\)">
                <c:v>1.2999999999999973E-3</c:v>
              </c:pt>
              <c:pt idx="58" formatCode="0.0000_);[Red]\(0.0000\)">
                <c:v>1.2800000000000005E-3</c:v>
              </c:pt>
              <c:pt idx="59" formatCode="0.0000_);[Red]\(0.0000\)">
                <c:v>1.2600000000000005E-3</c:v>
              </c:pt>
              <c:pt idx="60" formatCode="0.0000_);[Red]\(0.0000\)">
                <c:v>1.239999999999998E-3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F05-4F64-823F-3AACF6AE91A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2694663167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CF05-4F64-823F-3AACF6AE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9.4999999999999176E-4</c:v>
              </c:pt>
              <c:pt idx="6" formatCode="0.0000_);[Red]\(0.0000\)">
                <c:v>1.5299999999999437E-3</c:v>
              </c:pt>
              <c:pt idx="7" formatCode="0.0000_);[Red]\(0.0000\)">
                <c:v>1.9099999999999829E-3</c:v>
              </c:pt>
              <c:pt idx="8" formatCode="0.0000_);[Red]\(0.0000\)">
                <c:v>2.1500000000000958E-3</c:v>
              </c:pt>
              <c:pt idx="9" formatCode="0.0000_);[Red]\(0.0000\)">
                <c:v>2.2900000000000702E-3</c:v>
              </c:pt>
              <c:pt idx="10" formatCode="0.0000_);[Red]\(0.0000\)">
                <c:v>2.3700000000000426E-3</c:v>
              </c:pt>
              <c:pt idx="11" formatCode="0.0000_);[Red]\(0.0000\)">
                <c:v>2.4099999999999994E-3</c:v>
              </c:pt>
              <c:pt idx="12" formatCode="0.0000_);[Red]\(0.0000\)">
                <c:v>2.4100000000000033E-3</c:v>
              </c:pt>
              <c:pt idx="13" formatCode="0.0000_);[Red]\(0.0000\)">
                <c:v>2.3900000000000106E-3</c:v>
              </c:pt>
              <c:pt idx="14" formatCode="0.0000_);[Red]\(0.0000\)">
                <c:v>2.3600000000000144E-3</c:v>
              </c:pt>
              <c:pt idx="15" formatCode="0.0000_);[Red]\(0.0000\)">
                <c:v>2.3200000000000117E-3</c:v>
              </c:pt>
              <c:pt idx="16" formatCode="0.0000_);[Red]\(0.0000\)">
                <c:v>2.2700000000000302E-3</c:v>
              </c:pt>
              <c:pt idx="17" formatCode="0.0000_);[Red]\(0.0000\)">
                <c:v>2.2200000000000175E-3</c:v>
              </c:pt>
              <c:pt idx="18" formatCode="0.0000_);[Red]\(0.0000\)">
                <c:v>2.159999999999948E-3</c:v>
              </c:pt>
              <c:pt idx="19" formatCode="0.0000_);[Red]\(0.0000\)">
                <c:v>2.1099999999999899E-3</c:v>
              </c:pt>
              <c:pt idx="20" formatCode="0.0000_);[Red]\(0.0000\)">
                <c:v>2.0499999999999863E-3</c:v>
              </c:pt>
              <c:pt idx="21" formatCode="0.0000_);[Red]\(0.0000\)">
                <c:v>1.9900000000000156E-3</c:v>
              </c:pt>
              <c:pt idx="22" formatCode="0.0000_);[Red]\(0.0000\)">
                <c:v>1.9399999999999815E-3</c:v>
              </c:pt>
              <c:pt idx="23" formatCode="0.0000_);[Red]\(0.0000\)">
                <c:v>1.8799999999999787E-3</c:v>
              </c:pt>
              <c:pt idx="24" formatCode="0.0000_);[Red]\(0.0000\)">
                <c:v>1.8199999999999703E-3</c:v>
              </c:pt>
              <c:pt idx="25" formatCode="0.0000_);[Red]\(0.0000\)">
                <c:v>1.7799999999999962E-3</c:v>
              </c:pt>
              <c:pt idx="26" formatCode="0.0000_);[Red]\(0.0000\)">
                <c:v>1.7299999999999633E-3</c:v>
              </c:pt>
              <c:pt idx="27" formatCode="0.0000_);[Red]\(0.0000\)">
                <c:v>1.6899999999999838E-3</c:v>
              </c:pt>
              <c:pt idx="28" formatCode="0.0000_);[Red]\(0.0000\)">
                <c:v>1.6400000000000199E-3</c:v>
              </c:pt>
              <c:pt idx="29" formatCode="0.0000_);[Red]\(0.0000\)">
                <c:v>1.6000000000000051E-3</c:v>
              </c:pt>
              <c:pt idx="30" formatCode="0.0000_);[Red]\(0.0000\)">
                <c:v>1.5600000000000178E-3</c:v>
              </c:pt>
              <c:pt idx="31" formatCode="0.0000_);[Red]\(0.0000\)">
                <c:v>1.5200000000000081E-3</c:v>
              </c:pt>
              <c:pt idx="32" formatCode="0.0000_);[Red]\(0.0000\)">
                <c:v>1.4799999999999995E-3</c:v>
              </c:pt>
              <c:pt idx="33" formatCode="0.0000_);[Red]\(0.0000\)">
                <c:v>1.4400000000000317E-3</c:v>
              </c:pt>
              <c:pt idx="34" formatCode="0.0000_);[Red]\(0.0000\)">
                <c:v>1.4099999999999998E-3</c:v>
              </c:pt>
              <c:pt idx="35" formatCode="0.0000_);[Red]\(0.0000\)">
                <c:v>1.3800000000000036E-3</c:v>
              </c:pt>
              <c:pt idx="36" formatCode="0.0000_);[Red]\(0.0000\)">
                <c:v>1.3399999999999933E-3</c:v>
              </c:pt>
              <c:pt idx="37" formatCode="0.0000_);[Red]\(0.0000\)">
                <c:v>1.309999999999998E-3</c:v>
              </c:pt>
              <c:pt idx="38" formatCode="0.0000_);[Red]\(0.0000\)">
                <c:v>1.2799999999999923E-3</c:v>
              </c:pt>
              <c:pt idx="39" formatCode="0.0000_);[Red]\(0.0000\)">
                <c:v>1.2600000000000191E-3</c:v>
              </c:pt>
              <c:pt idx="40" formatCode="0.0000_);[Red]\(0.0000\)">
                <c:v>1.2300000000000104E-3</c:v>
              </c:pt>
              <c:pt idx="41" formatCode="0.0000_);[Red]\(0.0000\)">
                <c:v>1.2000000000000112E-3</c:v>
              </c:pt>
              <c:pt idx="42" formatCode="0.0000_);[Red]\(0.0000\)">
                <c:v>1.1799999999999955E-3</c:v>
              </c:pt>
              <c:pt idx="43" formatCode="0.0000_);[Red]\(0.0000\)">
                <c:v>1.1499999999999993E-3</c:v>
              </c:pt>
              <c:pt idx="44" formatCode="0.0000_);[Red]\(0.0000\)">
                <c:v>1.120000000000011E-3</c:v>
              </c:pt>
              <c:pt idx="45" formatCode="0.0000_);[Red]\(0.0000\)">
                <c:v>1.1000000000000066E-3</c:v>
              </c:pt>
              <c:pt idx="46" formatCode="0.0000_);[Red]\(0.0000\)">
                <c:v>1.080000000000002E-3</c:v>
              </c:pt>
              <c:pt idx="47" formatCode="0.0000_);[Red]\(0.0000\)">
                <c:v>1.06E-3</c:v>
              </c:pt>
              <c:pt idx="48" formatCode="0.0000_);[Red]\(0.0000\)">
                <c:v>1.0400000000000079E-3</c:v>
              </c:pt>
              <c:pt idx="49" formatCode="0.0000_);[Red]\(0.0000\)">
                <c:v>1.0200000000000107E-3</c:v>
              </c:pt>
              <c:pt idx="50" formatCode="0.0000_);[Red]\(0.0000\)">
                <c:v>1.0000000000000024E-3</c:v>
              </c:pt>
              <c:pt idx="51" formatCode="0.0000_);[Red]\(0.0000\)">
                <c:v>9.9000000000001105E-4</c:v>
              </c:pt>
              <c:pt idx="52" formatCode="0.0000_);[Red]\(0.0000\)">
                <c:v>9.7000000000001339E-4</c:v>
              </c:pt>
              <c:pt idx="53" formatCode="0.0000_);[Red]\(0.0000\)">
                <c:v>9.5999999999999699E-4</c:v>
              </c:pt>
              <c:pt idx="54" formatCode="0.0000_);[Red]\(0.0000\)">
                <c:v>9.400000000000119E-4</c:v>
              </c:pt>
              <c:pt idx="55" formatCode="0.0000_);[Red]\(0.0000\)">
                <c:v>9.299999999999955E-4</c:v>
              </c:pt>
              <c:pt idx="56" formatCode="0.0000_);[Red]\(0.0000\)">
                <c:v>9.0999999999999924E-4</c:v>
              </c:pt>
              <c:pt idx="57" formatCode="0.0000_);[Red]\(0.0000\)">
                <c:v>9.000000000000093E-4</c:v>
              </c:pt>
              <c:pt idx="58" formatCode="0.0000_);[Red]\(0.0000\)">
                <c:v>8.8999999999999366E-4</c:v>
              </c:pt>
              <c:pt idx="59" formatCode="0.0000_);[Red]\(0.0000\)">
                <c:v>8.7000000000000694E-4</c:v>
              </c:pt>
              <c:pt idx="60" formatCode="0.0000_);[Red]\(0.0000\)">
                <c:v>8.6000000000000269E-4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F05-4F64-823F-3AACF6AE91A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05-4F64-823F-3AACF6AE91A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05-4F64-823F-3AACF6AE91A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05-4F64-823F-3AACF6AE91A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F05-4F64-823F-3AACF6AE91A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05-4F64-823F-3AACF6AE91A4}"/>
              </c:ext>
            </c:extLst>
          </c:dPt>
          <c:dLbls>
            <c:dLbl>
              <c:idx val="10"/>
              <c:layout>
                <c:manualLayout>
                  <c:x val="-0.13486351706036745"/>
                  <c:y val="-2.877564083589872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F05-4F64-823F-3AACF6AE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7.6499999999999997E-3</c:v>
              </c:pt>
              <c:pt idx="6" formatCode="0.0000_);[Red]\(0.0000\)">
                <c:v>7.6499999999999997E-3</c:v>
              </c:pt>
              <c:pt idx="7" formatCode="0.0000_);[Red]\(0.0000\)">
                <c:v>6.7999999999999996E-3</c:v>
              </c:pt>
              <c:pt idx="8" formatCode="0.0000_);[Red]\(0.0000\)">
                <c:v>6.7999999999999996E-3</c:v>
              </c:pt>
              <c:pt idx="9" formatCode="0.0000_);[Red]\(0.0000\)">
                <c:v>6.7999999999999996E-3</c:v>
              </c:pt>
              <c:pt idx="10" formatCode="0.0000_);[Red]\(0.0000\)">
                <c:v>6.0400000000000002E-3</c:v>
              </c:pt>
              <c:pt idx="11" formatCode="0.0000_);[Red]\(0.0000\)">
                <c:v>6.0400000000000002E-3</c:v>
              </c:pt>
              <c:pt idx="12" formatCode="0.0000_);[Red]\(0.0000\)">
                <c:v>6.0400000000000002E-3</c:v>
              </c:pt>
              <c:pt idx="13" formatCode="0.0000_);[Red]\(0.0000\)">
                <c:v>5.3600000000000002E-3</c:v>
              </c:pt>
              <c:pt idx="14" formatCode="0.0000_);[Red]\(0.0000\)">
                <c:v>5.3600000000000002E-3</c:v>
              </c:pt>
              <c:pt idx="15" formatCode="0.0000_);[Red]\(0.0000\)">
                <c:v>5.3600000000000002E-3</c:v>
              </c:pt>
              <c:pt idx="16" formatCode="0.0000_);[Red]\(0.0000\)">
                <c:v>5.3600000000000002E-3</c:v>
              </c:pt>
              <c:pt idx="17" formatCode="0.0000_);[Red]\(0.0000\)">
                <c:v>5.3600000000000002E-3</c:v>
              </c:pt>
              <c:pt idx="18" formatCode="0.0000_);[Red]\(0.0000\)">
                <c:v>5.3600000000000002E-3</c:v>
              </c:pt>
              <c:pt idx="19" formatCode="0.0000_);[Red]\(0.0000\)">
                <c:v>5.0299999999999997E-3</c:v>
              </c:pt>
              <c:pt idx="20" formatCode="0.0000_);[Red]\(0.0000\)">
                <c:v>5.0299999999999997E-3</c:v>
              </c:pt>
              <c:pt idx="21" formatCode="0.0000_);[Red]\(0.0000\)">
                <c:v>5.0299999999999997E-3</c:v>
              </c:pt>
              <c:pt idx="22" formatCode="0.0000_);[Red]\(0.0000\)">
                <c:v>4.3499999999999997E-3</c:v>
              </c:pt>
              <c:pt idx="23" formatCode="0.0000_);[Red]\(0.0000\)">
                <c:v>4.3499999999999997E-3</c:v>
              </c:pt>
              <c:pt idx="24" formatCode="0.0000_);[Red]\(0.0000\)">
                <c:v>4.3499999999999997E-3</c:v>
              </c:pt>
              <c:pt idx="25" formatCode="0.0000_);[Red]\(0.0000\)">
                <c:v>2.7100000000000002E-3</c:v>
              </c:pt>
              <c:pt idx="26" formatCode="0.0000_);[Red]\(0.0000\)">
                <c:v>2.7100000000000002E-3</c:v>
              </c:pt>
              <c:pt idx="27" formatCode="0.0000_);[Red]\(0.0000\)">
                <c:v>2.7100000000000002E-3</c:v>
              </c:pt>
              <c:pt idx="28" formatCode="0.0000_);[Red]\(0.0000\)">
                <c:v>2.7100000000000002E-3</c:v>
              </c:pt>
              <c:pt idx="29" formatCode="0.0000_);[Red]\(0.0000\)">
                <c:v>2.7100000000000002E-3</c:v>
              </c:pt>
              <c:pt idx="30" formatCode="0.0000_);[Red]\(0.0000\)">
                <c:v>2.7100000000000002E-3</c:v>
              </c:pt>
              <c:pt idx="31" formatCode="0.0000_);[Red]\(0.0000\)">
                <c:v>2.7100000000000002E-3</c:v>
              </c:pt>
              <c:pt idx="32" formatCode="0.0000_);[Red]\(0.0000\)">
                <c:v>2.7100000000000002E-3</c:v>
              </c:pt>
              <c:pt idx="33" formatCode="0.0000_);[Red]\(0.0000\)">
                <c:v>2.7100000000000002E-3</c:v>
              </c:pt>
              <c:pt idx="34" formatCode="0.0000_);[Red]\(0.0000\)">
                <c:v>2.7100000000000002E-3</c:v>
              </c:pt>
              <c:pt idx="35" formatCode="0.0000_);[Red]\(0.0000\)">
                <c:v>2.7100000000000002E-3</c:v>
              </c:pt>
              <c:pt idx="36" formatCode="0.0000_);[Red]\(0.0000\)">
                <c:v>2.7100000000000002E-3</c:v>
              </c:pt>
              <c:pt idx="37" formatCode="0.0000_);[Red]\(0.0000\)">
                <c:v>1.9400000000000001E-3</c:v>
              </c:pt>
              <c:pt idx="38" formatCode="0.0000_);[Red]\(0.0000\)">
                <c:v>1.9400000000000001E-3</c:v>
              </c:pt>
              <c:pt idx="39" formatCode="0.0000_);[Red]\(0.0000\)">
                <c:v>1.9400000000000001E-3</c:v>
              </c:pt>
              <c:pt idx="40" formatCode="0.0000_);[Red]\(0.0000\)">
                <c:v>1.9400000000000001E-3</c:v>
              </c:pt>
              <c:pt idx="41" formatCode="0.0000_);[Red]\(0.0000\)">
                <c:v>1.9400000000000001E-3</c:v>
              </c:pt>
              <c:pt idx="42" formatCode="0.0000_);[Red]\(0.0000\)">
                <c:v>1.9400000000000001E-3</c:v>
              </c:pt>
              <c:pt idx="43" formatCode="0.0000_);[Red]\(0.0000\)">
                <c:v>1.9400000000000001E-3</c:v>
              </c:pt>
              <c:pt idx="44" formatCode="0.0000_);[Red]\(0.0000\)">
                <c:v>1.9400000000000001E-3</c:v>
              </c:pt>
              <c:pt idx="45" formatCode="0.0000_);[Red]\(0.0000\)">
                <c:v>1.9400000000000001E-3</c:v>
              </c:pt>
              <c:pt idx="46" formatCode="0.0000_);[Red]\(0.0000\)">
                <c:v>1.9400000000000001E-3</c:v>
              </c:pt>
              <c:pt idx="47" formatCode="0.0000_);[Red]\(0.0000\)">
                <c:v>1.9400000000000001E-3</c:v>
              </c:pt>
              <c:pt idx="48" formatCode="0.0000_);[Red]\(0.0000\)">
                <c:v>1.9400000000000001E-3</c:v>
              </c:pt>
              <c:pt idx="49" formatCode="0.0000_);[Red]\(0.0000\)">
                <c:v>1.7700000000000001E-3</c:v>
              </c:pt>
              <c:pt idx="50" formatCode="0.0000_);[Red]\(0.0000\)">
                <c:v>1.7700000000000001E-3</c:v>
              </c:pt>
              <c:pt idx="51" formatCode="0.0000_);[Red]\(0.0000\)">
                <c:v>1.7700000000000001E-3</c:v>
              </c:pt>
              <c:pt idx="52" formatCode="0.0000_);[Red]\(0.0000\)">
                <c:v>1.7700000000000001E-3</c:v>
              </c:pt>
              <c:pt idx="53" formatCode="0.0000_);[Red]\(0.0000\)">
                <c:v>1.7700000000000001E-3</c:v>
              </c:pt>
              <c:pt idx="54" formatCode="0.0000_);[Red]\(0.0000\)">
                <c:v>1.7700000000000001E-3</c:v>
              </c:pt>
              <c:pt idx="55" formatCode="0.0000_);[Red]\(0.0000\)">
                <c:v>1.7700000000000001E-3</c:v>
              </c:pt>
              <c:pt idx="56" formatCode="0.0000_);[Red]\(0.0000\)">
                <c:v>1.7700000000000001E-3</c:v>
              </c:pt>
              <c:pt idx="57" formatCode="0.0000_);[Red]\(0.0000\)">
                <c:v>1.7700000000000001E-3</c:v>
              </c:pt>
              <c:pt idx="58" formatCode="0.0000_);[Red]\(0.0000\)">
                <c:v>1.7700000000000001E-3</c:v>
              </c:pt>
              <c:pt idx="59" formatCode="0.0000_);[Red]\(0.0000\)">
                <c:v>1.7700000000000001E-3</c:v>
              </c:pt>
              <c:pt idx="60" formatCode="0.0000_);[Red]\(0.0000\)">
                <c:v>1.7700000000000001E-3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CF05-4F64-823F-3AACF6AE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3896"/>
        <c:axId val="410054288"/>
      </c:lineChart>
      <c:catAx>
        <c:axId val="410053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4288"/>
        <c:crosses val="autoZero"/>
        <c:auto val="1"/>
        <c:lblAlgn val="ctr"/>
        <c:lblOffset val="100"/>
        <c:tickLblSkip val="6"/>
        <c:noMultiLvlLbl val="0"/>
      </c:catAx>
      <c:valAx>
        <c:axId val="410054288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3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age 40-44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8.5069466316710432E-2"/>
                  <c:y val="6.566409641644960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08CF-4D8C-A856-98696F590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2.1300000000000225E-3</c:v>
              </c:pt>
              <c:pt idx="6" formatCode="0.0000_);[Red]\(0.0000\)">
                <c:v>2.2099999999999659E-3</c:v>
              </c:pt>
              <c:pt idx="7" formatCode="0.0000_);[Red]\(0.0000\)">
                <c:v>2.2899999999999804E-3</c:v>
              </c:pt>
              <c:pt idx="8" formatCode="0.0000_);[Red]\(0.0000\)">
                <c:v>2.3799999999999759E-3</c:v>
              </c:pt>
              <c:pt idx="9" formatCode="0.0000_);[Red]\(0.0000\)">
                <c:v>2.4500000000000073E-3</c:v>
              </c:pt>
              <c:pt idx="10" formatCode="0.0000_);[Red]\(0.0000\)">
                <c:v>2.5500000000000024E-3</c:v>
              </c:pt>
              <c:pt idx="11" formatCode="0.0000_);[Red]\(0.0000\)">
                <c:v>2.6199999999999956E-3</c:v>
              </c:pt>
              <c:pt idx="12" formatCode="0.0000_);[Red]\(0.0000\)">
                <c:v>2.6900000000000045E-3</c:v>
              </c:pt>
              <c:pt idx="13" formatCode="0.0000_);[Red]\(0.0000\)">
                <c:v>2.7499999999999903E-3</c:v>
              </c:pt>
              <c:pt idx="14" formatCode="0.0000_);[Red]\(0.0000\)">
                <c:v>2.8000000040623169E-3</c:v>
              </c:pt>
              <c:pt idx="15" formatCode="0.0000_);[Red]\(0.0000\)">
                <c:v>2.8600000000000131E-3</c:v>
              </c:pt>
              <c:pt idx="16" formatCode="0.0000_);[Red]\(0.0000\)">
                <c:v>2.9099999999999781E-3</c:v>
              </c:pt>
              <c:pt idx="17" formatCode="0.0000_);[Red]\(0.0000\)">
                <c:v>2.9499999999999869E-3</c:v>
              </c:pt>
              <c:pt idx="18" formatCode="0.0000_);[Red]\(0.0000\)">
                <c:v>2.9999999999999645E-3</c:v>
              </c:pt>
              <c:pt idx="19" formatCode="0.0000_);[Red]\(0.0000\)">
                <c:v>3.0399999999999824E-3</c:v>
              </c:pt>
              <c:pt idx="20" formatCode="0.0000_);[Red]\(0.0000\)">
                <c:v>3.0599999999999998E-3</c:v>
              </c:pt>
              <c:pt idx="21" formatCode="0.0000_);[Red]\(0.0000\)">
                <c:v>3.0900000000000107E-3</c:v>
              </c:pt>
              <c:pt idx="22" formatCode="0.0000_);[Red]\(0.0000\)">
                <c:v>3.1200000000000082E-3</c:v>
              </c:pt>
              <c:pt idx="23" formatCode="0.0000_);[Red]\(0.0000\)">
                <c:v>3.1399999999999939E-3</c:v>
              </c:pt>
              <c:pt idx="24" formatCode="0.0000_);[Red]\(0.0000\)">
                <c:v>3.1600000000000191E-3</c:v>
              </c:pt>
              <c:pt idx="25" formatCode="0.0000_);[Red]\(0.0000\)">
                <c:v>3.190000000000017E-3</c:v>
              </c:pt>
              <c:pt idx="26" formatCode="0.0000_);[Red]\(0.0000\)">
                <c:v>3.210000000000008E-3</c:v>
              </c:pt>
              <c:pt idx="27" formatCode="0.0000_);[Red]\(0.0000\)">
                <c:v>3.2200000000000071E-3</c:v>
              </c:pt>
              <c:pt idx="28" formatCode="0.0000_);[Red]\(0.0000\)">
                <c:v>3.2300000000000033E-3</c:v>
              </c:pt>
              <c:pt idx="29" formatCode="0.0000_);[Red]\(0.0000\)">
                <c:v>3.2400000000000081E-3</c:v>
              </c:pt>
              <c:pt idx="30" formatCode="0.0000_);[Red]\(0.0000\)">
                <c:v>3.2499999999999955E-3</c:v>
              </c:pt>
              <c:pt idx="31" formatCode="0.0000_);[Red]\(0.0000\)">
                <c:v>3.2600000000000094E-3</c:v>
              </c:pt>
              <c:pt idx="32" formatCode="0.0000_);[Red]\(0.0000\)">
                <c:v>3.2499999999999959E-3</c:v>
              </c:pt>
              <c:pt idx="33" formatCode="0.0000_);[Red]\(0.0000\)">
                <c:v>3.2299999999999989E-3</c:v>
              </c:pt>
              <c:pt idx="34" formatCode="0.0000_);[Red]\(0.0000\)">
                <c:v>3.160000000000007E-3</c:v>
              </c:pt>
              <c:pt idx="35" formatCode="0.0000_);[Red]\(0.0000\)">
                <c:v>3.0900000000000042E-3</c:v>
              </c:pt>
              <c:pt idx="36" formatCode="0.0000_);[Red]\(0.0000\)">
                <c:v>3.0100000000000005E-3</c:v>
              </c:pt>
              <c:pt idx="37" formatCode="0.0000_);[Red]\(0.0000\)">
                <c:v>2.9200000000000038E-3</c:v>
              </c:pt>
              <c:pt idx="38" formatCode="0.0000_);[Red]\(0.0000\)">
                <c:v>2.8200000000000018E-3</c:v>
              </c:pt>
              <c:pt idx="39" formatCode="0.0000_);[Red]\(0.0000\)">
                <c:v>2.7300000000000046E-3</c:v>
              </c:pt>
              <c:pt idx="40" formatCode="0.0000_);[Red]\(0.0000\)">
                <c:v>2.6500000000000026E-3</c:v>
              </c:pt>
              <c:pt idx="41" formatCode="0.0000_);[Red]\(0.0000\)">
                <c:v>2.5600000000000041E-3</c:v>
              </c:pt>
              <c:pt idx="42" formatCode="0.0000_);[Red]\(0.0000\)">
                <c:v>2.4699999999999943E-3</c:v>
              </c:pt>
              <c:pt idx="43" formatCode="0.0000_);[Red]\(0.0000\)">
                <c:v>2.3199999999999961E-3</c:v>
              </c:pt>
              <c:pt idx="44" formatCode="0.0000_);[Red]\(0.0000\)">
                <c:v>2.2400000000000011E-3</c:v>
              </c:pt>
              <c:pt idx="45" formatCode="0.0000_);[Red]\(0.0000\)">
                <c:v>2.1700000000000022E-3</c:v>
              </c:pt>
              <c:pt idx="46" formatCode="0.0000_);[Red]\(0.0000\)">
                <c:v>2.0999999999999964E-3</c:v>
              </c:pt>
              <c:pt idx="47" formatCode="0.0000_);[Red]\(0.0000\)">
                <c:v>2.0399999999999945E-3</c:v>
              </c:pt>
              <c:pt idx="48" formatCode="0.0000_);[Red]\(0.0000\)">
                <c:v>2.0100000000000027E-3</c:v>
              </c:pt>
              <c:pt idx="49" formatCode="0.0000_);[Red]\(0.0000\)">
                <c:v>1.9799999999999978E-3</c:v>
              </c:pt>
              <c:pt idx="50" formatCode="0.0000_);[Red]\(0.0000\)">
                <c:v>1.9499999999999993E-3</c:v>
              </c:pt>
              <c:pt idx="51" formatCode="0.0000_);[Red]\(0.0000\)">
                <c:v>1.9199999999999972E-3</c:v>
              </c:pt>
              <c:pt idx="52" formatCode="0.0000_);[Red]\(0.0000\)">
                <c:v>1.8900000000000004E-3</c:v>
              </c:pt>
              <c:pt idx="53" formatCode="0.0000_);[Red]\(0.0000\)">
                <c:v>1.8699999999999984E-3</c:v>
              </c:pt>
              <c:pt idx="54" formatCode="0.0000_);[Red]\(0.0000\)">
                <c:v>1.8400000000000005E-3</c:v>
              </c:pt>
              <c:pt idx="55" formatCode="0.0000_);[Red]\(0.0000\)">
                <c:v>1.81E-3</c:v>
              </c:pt>
              <c:pt idx="56" formatCode="0.0000_);[Red]\(0.0000\)">
                <c:v>1.7999999999999995E-3</c:v>
              </c:pt>
              <c:pt idx="57" formatCode="0.0000_);[Red]\(0.0000\)">
                <c:v>1.7800000000000005E-3</c:v>
              </c:pt>
              <c:pt idx="58" formatCode="0.0000_);[Red]\(0.0000\)">
                <c:v>1.7499999999999979E-3</c:v>
              </c:pt>
              <c:pt idx="59" formatCode="0.0000_);[Red]\(0.0000\)">
                <c:v>1.7300000000000013E-3</c:v>
              </c:pt>
              <c:pt idx="60" formatCode="0.0000_);[Red]\(0.0000\)">
                <c:v>1.6999999999999977E-3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CF-4D8C-A856-98696F5900EE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01331583552056"/>
                  <c:y val="-8.470879953034973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08CF-4D8C-A856-98696F590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3.4100000000000085E-3</c:v>
              </c:pt>
              <c:pt idx="6" formatCode="0.0000_);[Red]\(0.0000\)">
                <c:v>3.9099999999275782E-3</c:v>
              </c:pt>
              <c:pt idx="7" formatCode="0.0000_);[Red]\(0.0000\)">
                <c:v>4.1900000000000071E-3</c:v>
              </c:pt>
              <c:pt idx="8" formatCode="0.0000_);[Red]\(0.0000\)">
                <c:v>4.3200124707062013E-3</c:v>
              </c:pt>
              <c:pt idx="9" formatCode="0.0000_);[Red]\(0.0000\)">
                <c:v>4.3699999999999581E-3</c:v>
              </c:pt>
              <c:pt idx="10" formatCode="0.0000_);[Red]\(0.0000\)">
                <c:v>4.3499999999999433E-3</c:v>
              </c:pt>
              <c:pt idx="11" formatCode="0.0000_);[Red]\(0.0000\)">
                <c:v>4.2900000000000325E-3</c:v>
              </c:pt>
              <c:pt idx="12" formatCode="0.0000_);[Red]\(0.0000\)">
                <c:v>4.2200000000000336E-3</c:v>
              </c:pt>
              <c:pt idx="13" formatCode="0.0000_);[Red]\(0.0000\)">
                <c:v>4.1099999999999323E-3</c:v>
              </c:pt>
              <c:pt idx="14" formatCode="0.0000_);[Red]\(0.0000\)">
                <c:v>3.9999999999999238E-3</c:v>
              </c:pt>
              <c:pt idx="15" formatCode="0.0000_);[Red]\(0.0000\)">
                <c:v>3.8700000000000527E-3</c:v>
              </c:pt>
              <c:pt idx="16" formatCode="0.0000_);[Red]\(0.0000\)">
                <c:v>3.7500000000000636E-3</c:v>
              </c:pt>
              <c:pt idx="17" formatCode="0.0000_);[Red]\(0.0000\)">
                <c:v>3.6300000000000312E-3</c:v>
              </c:pt>
              <c:pt idx="18" formatCode="0.0000_);[Red]\(0.0000\)">
                <c:v>3.5100000000000235E-3</c:v>
              </c:pt>
              <c:pt idx="19" formatCode="0.0000_);[Red]\(0.0000\)">
                <c:v>3.3891769010996105E-3</c:v>
              </c:pt>
              <c:pt idx="20" formatCode="0.0000_);[Red]\(0.0000\)">
                <c:v>3.2899999999999774E-3</c:v>
              </c:pt>
              <c:pt idx="21" formatCode="0.0000_);[Red]\(0.0000\)">
                <c:v>3.1900000000000435E-3</c:v>
              </c:pt>
              <c:pt idx="22" formatCode="0.0000_);[Red]\(0.0000\)">
                <c:v>3.0800000000000553E-3</c:v>
              </c:pt>
              <c:pt idx="23" formatCode="0.0000_);[Red]\(0.0000\)">
                <c:v>2.9800000000000065E-3</c:v>
              </c:pt>
              <c:pt idx="24" formatCode="0.0000_);[Red]\(0.0000\)">
                <c:v>2.8899999999999868E-3</c:v>
              </c:pt>
              <c:pt idx="25" formatCode="0.0000_);[Red]\(0.0000\)">
                <c:v>2.8100000000000364E-3</c:v>
              </c:pt>
              <c:pt idx="26" formatCode="0.0000_);[Red]\(0.0000\)">
                <c:v>2.7200000000000423E-3</c:v>
              </c:pt>
              <c:pt idx="27" formatCode="0.0000_);[Red]\(0.0000\)">
                <c:v>2.6399999999999896E-3</c:v>
              </c:pt>
              <c:pt idx="28" formatCode="0.0000_);[Red]\(0.0000\)">
                <c:v>2.5599999999999785E-3</c:v>
              </c:pt>
              <c:pt idx="29" formatCode="0.0000_);[Red]\(0.0000\)">
                <c:v>2.4900000000000135E-3</c:v>
              </c:pt>
              <c:pt idx="30" formatCode="0.0000_);[Red]\(0.0000\)">
                <c:v>2.4100000000000072E-3</c:v>
              </c:pt>
              <c:pt idx="31" formatCode="0.0000_);[Red]\(0.0000\)">
                <c:v>2.3599999999999806E-3</c:v>
              </c:pt>
              <c:pt idx="32" formatCode="0.0000_);[Red]\(0.0000\)">
                <c:v>2.2899999999999809E-3</c:v>
              </c:pt>
              <c:pt idx="33" formatCode="0.0000_);[Red]\(0.0000\)">
                <c:v>2.229999999999979E-3</c:v>
              </c:pt>
              <c:pt idx="34" formatCode="0.0000_);[Red]\(0.0000\)">
                <c:v>2.1800000000000001E-3</c:v>
              </c:pt>
              <c:pt idx="35" formatCode="0.0000_);[Red]\(0.0000\)">
                <c:v>2.1199999999999839E-3</c:v>
              </c:pt>
              <c:pt idx="36" formatCode="0.0000_);[Red]\(0.0000\)">
                <c:v>2.070000000000002E-3</c:v>
              </c:pt>
              <c:pt idx="37" formatCode="0.0000_);[Red]\(0.0000\)">
                <c:v>2.0199999999999906E-3</c:v>
              </c:pt>
              <c:pt idx="38" formatCode="0.0000_);[Red]\(0.0000\)">
                <c:v>1.979999999999997E-3</c:v>
              </c:pt>
              <c:pt idx="39" formatCode="0.0000_);[Red]\(0.0000\)">
                <c:v>1.9299999999999847E-3</c:v>
              </c:pt>
              <c:pt idx="40" formatCode="0.0000_);[Red]\(0.0000\)">
                <c:v>1.8899999999999792E-3</c:v>
              </c:pt>
              <c:pt idx="41" formatCode="0.0000_);[Red]\(0.0000\)">
                <c:v>1.8499999999999942E-3</c:v>
              </c:pt>
              <c:pt idx="42" formatCode="0.0000_);[Red]\(0.0000\)">
                <c:v>1.8199999999999946E-3</c:v>
              </c:pt>
              <c:pt idx="43" formatCode="0.0000_);[Red]\(0.0000\)">
                <c:v>1.789999999999988E-3</c:v>
              </c:pt>
              <c:pt idx="44" formatCode="0.0000_);[Red]\(0.0000\)">
                <c:v>1.7499999999999918E-3</c:v>
              </c:pt>
              <c:pt idx="45" formatCode="0.0000_);[Red]\(0.0000\)">
                <c:v>1.7099999999999926E-3</c:v>
              </c:pt>
              <c:pt idx="46" formatCode="0.0000_);[Red]\(0.0000\)">
                <c:v>1.6799999999999955E-3</c:v>
              </c:pt>
              <c:pt idx="47" formatCode="0.0000_);[Red]\(0.0000\)">
                <c:v>1.6500000000000004E-3</c:v>
              </c:pt>
              <c:pt idx="48" formatCode="0.0000_);[Red]\(0.0000\)">
                <c:v>1.6300000000000038E-3</c:v>
              </c:pt>
              <c:pt idx="49" formatCode="0.0000_);[Red]\(0.0000\)">
                <c:v>1.6000000000000022E-3</c:v>
              </c:pt>
              <c:pt idx="50" formatCode="0.0000_);[Red]\(0.0000\)">
                <c:v>1.580000000000005E-3</c:v>
              </c:pt>
              <c:pt idx="51" formatCode="0.0000_);[Red]\(0.0000\)">
                <c:v>1.5500000000000038E-3</c:v>
              </c:pt>
              <c:pt idx="52" formatCode="0.0000_);[Red]\(0.0000\)">
                <c:v>1.5299999999999975E-3</c:v>
              </c:pt>
              <c:pt idx="53" formatCode="0.0000_);[Red]\(0.0000\)">
                <c:v>1.5100000000000029E-3</c:v>
              </c:pt>
              <c:pt idx="54" formatCode="0.0000_);[Red]\(0.0000\)">
                <c:v>1.4899999999999915E-3</c:v>
              </c:pt>
              <c:pt idx="55" formatCode="0.0000_);[Red]\(0.0000\)">
                <c:v>1.4699999999999974E-3</c:v>
              </c:pt>
              <c:pt idx="56" formatCode="0.0000_);[Red]\(0.0000\)">
                <c:v>1.4600000000000021E-3</c:v>
              </c:pt>
              <c:pt idx="57" formatCode="0.0000_);[Red]\(0.0000\)">
                <c:v>1.439999999999994E-3</c:v>
              </c:pt>
              <c:pt idx="58" formatCode="0.0000_);[Red]\(0.0000\)">
                <c:v>1.4299999999999983E-3</c:v>
              </c:pt>
              <c:pt idx="59" formatCode="0.0000_);[Red]\(0.0000\)">
                <c:v>1.4199999999999896E-3</c:v>
              </c:pt>
              <c:pt idx="60" formatCode="0.0000_);[Red]\(0.0000\)">
                <c:v>1.399999999999995E-3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8CF-4D8C-A856-98696F5900EE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CF-4D8C-A856-98696F5900EE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F-4D8C-A856-98696F5900EE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CF-4D8C-A856-98696F5900EE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8CF-4D8C-A856-98696F5900EE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8CF-4D8C-A856-98696F5900EE}"/>
              </c:ext>
            </c:extLst>
          </c:dPt>
          <c:dLbls>
            <c:dLbl>
              <c:idx val="10"/>
              <c:layout>
                <c:manualLayout>
                  <c:x val="-0.13930796150481192"/>
                  <c:y val="1.82140584300260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08CF-4D8C-A856-98696F590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8.2000000000000007E-3</c:v>
              </c:pt>
              <c:pt idx="6" formatCode="0.0000_);[Red]\(0.0000\)">
                <c:v>8.2000000000000007E-3</c:v>
              </c:pt>
              <c:pt idx="7" formatCode="0.0000_);[Red]\(0.0000\)">
                <c:v>8.7899999999999992E-3</c:v>
              </c:pt>
              <c:pt idx="8" formatCode="0.0000_);[Red]\(0.0000\)">
                <c:v>8.7899999999999992E-3</c:v>
              </c:pt>
              <c:pt idx="9" formatCode="0.0000_);[Red]\(0.0000\)">
                <c:v>8.7899999999999992E-3</c:v>
              </c:pt>
              <c:pt idx="10" formatCode="0.0000_);[Red]\(0.0000\)">
                <c:v>9.4199999999999996E-3</c:v>
              </c:pt>
              <c:pt idx="11" formatCode="0.0000_);[Red]\(0.0000\)">
                <c:v>9.4199999999999996E-3</c:v>
              </c:pt>
              <c:pt idx="12" formatCode="0.0000_);[Red]\(0.0000\)">
                <c:v>9.4199999999999996E-3</c:v>
              </c:pt>
              <c:pt idx="13" formatCode="0.0000_);[Red]\(0.0000\)">
                <c:v>1.01E-2</c:v>
              </c:pt>
              <c:pt idx="14" formatCode="0.0000_);[Red]\(0.0000\)">
                <c:v>1.01E-2</c:v>
              </c:pt>
              <c:pt idx="15" formatCode="0.0000_);[Red]\(0.0000\)">
                <c:v>1.01E-2</c:v>
              </c:pt>
              <c:pt idx="16" formatCode="0.0000_);[Red]\(0.0000\)">
                <c:v>9.4199999999999996E-3</c:v>
              </c:pt>
              <c:pt idx="17" formatCode="0.0000_);[Red]\(0.0000\)">
                <c:v>9.4199999999999996E-3</c:v>
              </c:pt>
              <c:pt idx="18" formatCode="0.0000_);[Red]\(0.0000\)">
                <c:v>9.4199999999999996E-3</c:v>
              </c:pt>
              <c:pt idx="19" formatCode="0.0000_);[Red]\(0.0000\)">
                <c:v>7.0499999999999998E-3</c:v>
              </c:pt>
              <c:pt idx="20" formatCode="0.0000_);[Red]\(0.0000\)">
                <c:v>7.0499999999999998E-3</c:v>
              </c:pt>
              <c:pt idx="21" formatCode="0.0000_);[Red]\(0.0000\)">
                <c:v>7.0499999999999998E-3</c:v>
              </c:pt>
              <c:pt idx="22" formatCode="0.0000_);[Red]\(0.0000\)">
                <c:v>6.0400000000000002E-3</c:v>
              </c:pt>
              <c:pt idx="23" formatCode="0.0000_);[Red]\(0.0000\)">
                <c:v>6.0400000000000002E-3</c:v>
              </c:pt>
              <c:pt idx="24" formatCode="0.0000_);[Red]\(0.0000\)">
                <c:v>6.0400000000000002E-3</c:v>
              </c:pt>
              <c:pt idx="25" formatCode="0.0000_);[Red]\(0.0000\)">
                <c:v>4.9699999999999996E-3</c:v>
              </c:pt>
              <c:pt idx="26" formatCode="0.0000_);[Red]\(0.0000\)">
                <c:v>4.9699999999999996E-3</c:v>
              </c:pt>
              <c:pt idx="27" formatCode="0.0000_);[Red]\(0.0000\)">
                <c:v>4.9699999999999996E-3</c:v>
              </c:pt>
              <c:pt idx="28" formatCode="0.0000_);[Red]\(0.0000\)">
                <c:v>4.9699999999999996E-3</c:v>
              </c:pt>
              <c:pt idx="29" formatCode="0.0000_);[Red]\(0.0000\)">
                <c:v>4.9699999999999996E-3</c:v>
              </c:pt>
              <c:pt idx="30" formatCode="0.0000_);[Red]\(0.0000\)">
                <c:v>4.9699999999999996E-3</c:v>
              </c:pt>
              <c:pt idx="31" formatCode="0.0000_);[Red]\(0.0000\)">
                <c:v>4.9699999999999996E-3</c:v>
              </c:pt>
              <c:pt idx="32" formatCode="0.0000_);[Red]\(0.0000\)">
                <c:v>4.9699999999999996E-3</c:v>
              </c:pt>
              <c:pt idx="33" formatCode="0.0000_);[Red]\(0.0000\)">
                <c:v>4.9699999999999996E-3</c:v>
              </c:pt>
              <c:pt idx="34" formatCode="0.0000_);[Red]\(0.0000\)">
                <c:v>4.9699999999999996E-3</c:v>
              </c:pt>
              <c:pt idx="35" formatCode="0.0000_);[Red]\(0.0000\)">
                <c:v>4.9699999999999996E-3</c:v>
              </c:pt>
              <c:pt idx="36" formatCode="0.0000_);[Red]\(0.0000\)">
                <c:v>4.9699999999999996E-3</c:v>
              </c:pt>
              <c:pt idx="37" formatCode="0.0000_);[Red]\(0.0000\)">
                <c:v>4.2700000000000004E-3</c:v>
              </c:pt>
              <c:pt idx="38" formatCode="0.0000_);[Red]\(0.0000\)">
                <c:v>4.2700000000000004E-3</c:v>
              </c:pt>
              <c:pt idx="39" formatCode="0.0000_);[Red]\(0.0000\)">
                <c:v>4.2700000000000004E-3</c:v>
              </c:pt>
              <c:pt idx="40" formatCode="0.0000_);[Red]\(0.0000\)">
                <c:v>4.2700000000000004E-3</c:v>
              </c:pt>
              <c:pt idx="41" formatCode="0.0000_);[Red]\(0.0000\)">
                <c:v>4.2700000000000004E-3</c:v>
              </c:pt>
              <c:pt idx="42" formatCode="0.0000_);[Red]\(0.0000\)">
                <c:v>4.2700000000000004E-3</c:v>
              </c:pt>
              <c:pt idx="43" formatCode="0.0000_);[Red]\(0.0000\)">
                <c:v>4.2700000000000004E-3</c:v>
              </c:pt>
              <c:pt idx="44" formatCode="0.0000_);[Red]\(0.0000\)">
                <c:v>4.2700000000000004E-3</c:v>
              </c:pt>
              <c:pt idx="45" formatCode="0.0000_);[Red]\(0.0000\)">
                <c:v>4.2700000000000004E-3</c:v>
              </c:pt>
              <c:pt idx="46" formatCode="0.0000_);[Red]\(0.0000\)">
                <c:v>4.2700000000000004E-3</c:v>
              </c:pt>
              <c:pt idx="47" formatCode="0.0000_);[Red]\(0.0000\)">
                <c:v>4.2700000000000004E-3</c:v>
              </c:pt>
              <c:pt idx="48" formatCode="0.0000_);[Red]\(0.0000\)">
                <c:v>4.2700000000000004E-3</c:v>
              </c:pt>
              <c:pt idx="49" formatCode="0.0000_);[Red]\(0.0000\)">
                <c:v>3.48E-3</c:v>
              </c:pt>
              <c:pt idx="50" formatCode="0.0000_);[Red]\(0.0000\)">
                <c:v>3.48E-3</c:v>
              </c:pt>
              <c:pt idx="51" formatCode="0.0000_);[Red]\(0.0000\)">
                <c:v>3.48E-3</c:v>
              </c:pt>
              <c:pt idx="52" formatCode="0.0000_);[Red]\(0.0000\)">
                <c:v>3.48E-3</c:v>
              </c:pt>
              <c:pt idx="53" formatCode="0.0000_);[Red]\(0.0000\)">
                <c:v>3.48E-3</c:v>
              </c:pt>
              <c:pt idx="54" formatCode="0.0000_);[Red]\(0.0000\)">
                <c:v>3.48E-3</c:v>
              </c:pt>
              <c:pt idx="55" formatCode="0.0000_);[Red]\(0.0000\)">
                <c:v>3.48E-3</c:v>
              </c:pt>
              <c:pt idx="56" formatCode="0.0000_);[Red]\(0.0000\)">
                <c:v>3.48E-3</c:v>
              </c:pt>
              <c:pt idx="57" formatCode="0.0000_);[Red]\(0.0000\)">
                <c:v>3.48E-3</c:v>
              </c:pt>
              <c:pt idx="58" formatCode="0.0000_);[Red]\(0.0000\)">
                <c:v>3.48E-3</c:v>
              </c:pt>
              <c:pt idx="59" formatCode="0.0000_);[Red]\(0.0000\)">
                <c:v>3.48E-3</c:v>
              </c:pt>
              <c:pt idx="60" formatCode="0.0000_);[Red]\(0.0000\)">
                <c:v>3.48E-3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08CF-4D8C-A856-98696F590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5072"/>
        <c:axId val="410055464"/>
      </c:lineChart>
      <c:catAx>
        <c:axId val="410055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5464"/>
        <c:crosses val="autoZero"/>
        <c:auto val="1"/>
        <c:lblAlgn val="ctr"/>
        <c:lblOffset val="100"/>
        <c:tickLblSkip val="6"/>
        <c:noMultiLvlLbl val="0"/>
      </c:catAx>
      <c:valAx>
        <c:axId val="410055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40-44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6729168853893264"/>
                  <c:y val="0.124401220498855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4F7-4FDF-8A7B-C9B4C07D1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7.8999999999998397E-4</c:v>
              </c:pt>
              <c:pt idx="6" formatCode="0.0000_);[Red]\(0.0000\)">
                <c:v>1.110000000000035E-3</c:v>
              </c:pt>
              <c:pt idx="7" formatCode="0.0000_);[Red]\(0.0000\)">
                <c:v>1.3500000000000558E-3</c:v>
              </c:pt>
              <c:pt idx="8" formatCode="0.0000_);[Red]\(0.0000\)">
                <c:v>1.5299999999999426E-3</c:v>
              </c:pt>
              <c:pt idx="9" formatCode="0.0000_);[Red]\(0.0000\)">
                <c:v>1.6799999999999793E-3</c:v>
              </c:pt>
              <c:pt idx="10" formatCode="0.0000_);[Red]\(0.0000\)">
                <c:v>1.8099999999999306E-3</c:v>
              </c:pt>
              <c:pt idx="11" formatCode="0.0000_);[Red]\(0.0000\)">
                <c:v>1.9199999999999983E-3</c:v>
              </c:pt>
              <c:pt idx="12" formatCode="0.0000_);[Red]\(0.0000\)">
                <c:v>2.0099999999999645E-3</c:v>
              </c:pt>
              <c:pt idx="13" formatCode="0.0000_);[Red]\(0.0000\)">
                <c:v>2.0899999999999508E-3</c:v>
              </c:pt>
              <c:pt idx="14" formatCode="0.0000_);[Red]\(0.0000\)">
                <c:v>2.1699999999999914E-3</c:v>
              </c:pt>
              <c:pt idx="15" formatCode="0.0000_);[Red]\(0.0000\)">
                <c:v>2.2400000000000193E-3</c:v>
              </c:pt>
              <c:pt idx="16" formatCode="0.0000_);[Red]\(0.0000\)">
                <c:v>2.2899999999999882E-3</c:v>
              </c:pt>
              <c:pt idx="17" formatCode="0.0000_);[Red]\(0.0000\)">
                <c:v>2.3399999999999884E-3</c:v>
              </c:pt>
              <c:pt idx="18" formatCode="0.0000_);[Red]\(0.0000\)">
                <c:v>2.3800000000000383E-3</c:v>
              </c:pt>
              <c:pt idx="19" formatCode="0.0000_);[Red]\(0.0000\)">
                <c:v>2.429999999999996E-3</c:v>
              </c:pt>
              <c:pt idx="20" formatCode="0.0000_);[Red]\(0.0000\)">
                <c:v>2.4700000000000117E-3</c:v>
              </c:pt>
              <c:pt idx="21" formatCode="0.0000_);[Red]\(0.0000\)">
                <c:v>2.4999999999999805E-3</c:v>
              </c:pt>
              <c:pt idx="22" formatCode="0.0000_);[Red]\(0.0000\)">
                <c:v>2.5299999999999988E-3</c:v>
              </c:pt>
              <c:pt idx="23" formatCode="0.0000_);[Red]\(0.0000\)">
                <c:v>2.5500000000000097E-3</c:v>
              </c:pt>
              <c:pt idx="24" formatCode="0.0000_);[Red]\(0.0000\)">
                <c:v>2.5900000000000098E-3</c:v>
              </c:pt>
              <c:pt idx="25" formatCode="0.0000_);[Red]\(0.0000\)">
                <c:v>2.609999999999986E-3</c:v>
              </c:pt>
              <c:pt idx="26" formatCode="0.0000_);[Red]\(0.0000\)">
                <c:v>2.6299999999999809E-3</c:v>
              </c:pt>
              <c:pt idx="27" formatCode="0.0000_);[Red]\(0.0000\)">
                <c:v>2.66000000000001E-3</c:v>
              </c:pt>
              <c:pt idx="28" formatCode="0.0000_);[Red]\(0.0000\)">
                <c:v>2.6800000000000001E-3</c:v>
              </c:pt>
              <c:pt idx="29" formatCode="0.0000_);[Red]\(0.0000\)">
                <c:v>2.6900000000000049E-3</c:v>
              </c:pt>
              <c:pt idx="30" formatCode="0.0000_);[Red]\(0.0000\)">
                <c:v>2.699999999999985E-3</c:v>
              </c:pt>
              <c:pt idx="31" formatCode="0.0000_);[Red]\(0.0000\)">
                <c:v>2.7200000000000136E-3</c:v>
              </c:pt>
              <c:pt idx="32" formatCode="0.0000_);[Red]\(0.0000\)">
                <c:v>2.709999999999988E-3</c:v>
              </c:pt>
              <c:pt idx="33" formatCode="0.0000_);[Red]\(0.0000\)">
                <c:v>2.6999999999999889E-3</c:v>
              </c:pt>
              <c:pt idx="34" formatCode="0.0000_);[Red]\(0.0000\)">
                <c:v>2.6600000000000044E-3</c:v>
              </c:pt>
              <c:pt idx="35" formatCode="0.0000_);[Red]\(0.0000\)">
                <c:v>2.5899999999999977E-3</c:v>
              </c:pt>
              <c:pt idx="36" formatCode="0.0000_);[Red]\(0.0000\)">
                <c:v>2.520000000000001E-3</c:v>
              </c:pt>
              <c:pt idx="37" formatCode="0.0000_);[Red]\(0.0000\)">
                <c:v>2.4499999999999952E-3</c:v>
              </c:pt>
              <c:pt idx="38" formatCode="0.0000_);[Red]\(0.0000\)">
                <c:v>2.3800000000000049E-3</c:v>
              </c:pt>
              <c:pt idx="39" formatCode="0.0000_);[Red]\(0.0000\)">
                <c:v>2.2999999999999969E-3</c:v>
              </c:pt>
              <c:pt idx="40" formatCode="0.0000_);[Red]\(0.0000\)">
                <c:v>2.2400000000000102E-3</c:v>
              </c:pt>
              <c:pt idx="41" formatCode="0.0000_);[Red]\(0.0000\)">
                <c:v>2.1700000000000083E-3</c:v>
              </c:pt>
              <c:pt idx="42" formatCode="0.0000_);[Red]\(0.0000\)">
                <c:v>2.0900000000000068E-3</c:v>
              </c:pt>
              <c:pt idx="43" formatCode="0.0000_);[Red]\(0.0000\)">
                <c:v>1.9600000000000017E-3</c:v>
              </c:pt>
              <c:pt idx="44" formatCode="0.0000_);[Red]\(0.0000\)">
                <c:v>1.8800000000000023E-3</c:v>
              </c:pt>
              <c:pt idx="45" formatCode="0.0000_);[Red]\(0.0000\)">
                <c:v>1.8200000000000015E-3</c:v>
              </c:pt>
              <c:pt idx="46" formatCode="0.0000_);[Red]\(0.0000\)">
                <c:v>1.7700000000000018E-3</c:v>
              </c:pt>
              <c:pt idx="47" formatCode="0.0000_);[Red]\(0.0000\)">
                <c:v>1.7099999999999997E-3</c:v>
              </c:pt>
              <c:pt idx="48" formatCode="0.0000_);[Red]\(0.0000\)">
                <c:v>1.6800000000000038E-3</c:v>
              </c:pt>
              <c:pt idx="49" formatCode="0.0000_);[Red]\(0.0000\)">
                <c:v>1.6599999999999991E-3</c:v>
              </c:pt>
              <c:pt idx="50" formatCode="0.0000_);[Red]\(0.0000\)">
                <c:v>1.6200000000000053E-3</c:v>
              </c:pt>
              <c:pt idx="51" formatCode="0.0000_);[Red]\(0.0000\)">
                <c:v>1.6000000000000005E-3</c:v>
              </c:pt>
              <c:pt idx="52" formatCode="0.0000_);[Red]\(0.0000\)">
                <c:v>1.5700000000000043E-3</c:v>
              </c:pt>
              <c:pt idx="53" formatCode="0.0000_);[Red]\(0.0000\)">
                <c:v>1.5400000000000021E-3</c:v>
              </c:pt>
              <c:pt idx="54" formatCode="0.0000_);[Red]\(0.0000\)">
                <c:v>1.5200000000000033E-3</c:v>
              </c:pt>
              <c:pt idx="55" formatCode="0.0000_);[Red]\(0.0000\)">
                <c:v>1.5000000000000022E-3</c:v>
              </c:pt>
              <c:pt idx="56" formatCode="0.0000_);[Red]\(0.0000\)">
                <c:v>1.470000000000006E-3</c:v>
              </c:pt>
              <c:pt idx="57" formatCode="0.0000_);[Red]\(0.0000\)">
                <c:v>1.4500000000000053E-3</c:v>
              </c:pt>
              <c:pt idx="58" formatCode="0.0000_);[Red]\(0.0000\)">
                <c:v>1.4299999999999981E-3</c:v>
              </c:pt>
              <c:pt idx="59" formatCode="0.0000_);[Red]\(0.0000\)">
                <c:v>1.4100000000000039E-3</c:v>
              </c:pt>
              <c:pt idx="60" formatCode="0.0000_);[Red]\(0.0000\)">
                <c:v>1.3900000000000034E-3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F7-4FDF-8A7B-C9B4C07D1E4C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2694663167"/>
                  <c:y val="-7.296137471386857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14F7-4FDF-8A7B-C9B4C07D1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1.1899999999999843E-3</c:v>
              </c:pt>
              <c:pt idx="6" formatCode="0.0000_);[Red]\(0.0000\)">
                <c:v>1.8700000000000121E-3</c:v>
              </c:pt>
              <c:pt idx="7" formatCode="0.0000_);[Red]\(0.0000\)">
                <c:v>2.3300000000000486E-3</c:v>
              </c:pt>
              <c:pt idx="8" formatCode="0.0000_);[Red]\(0.0000\)">
                <c:v>2.6200000000001123E-3</c:v>
              </c:pt>
              <c:pt idx="9" formatCode="0.0000_);[Red]\(0.0000\)">
                <c:v>2.8199999999999376E-3</c:v>
              </c:pt>
              <c:pt idx="10" formatCode="0.0000_);[Red]\(0.0000\)">
                <c:v>2.9199999999998867E-3</c:v>
              </c:pt>
              <c:pt idx="11" formatCode="0.0000_);[Red]\(0.0000\)">
                <c:v>2.959999999999944E-3</c:v>
              </c:pt>
              <c:pt idx="12" formatCode="0.0000_);[Red]\(0.0000\)">
                <c:v>2.9700000000000022E-3</c:v>
              </c:pt>
              <c:pt idx="13" formatCode="0.0000_);[Red]\(0.0000\)">
                <c:v>2.9400000000000576E-3</c:v>
              </c:pt>
              <c:pt idx="14" formatCode="0.0000_);[Red]\(0.0000\)">
                <c:v>2.9000000000000835E-3</c:v>
              </c:pt>
              <c:pt idx="15" formatCode="0.0000_);[Red]\(0.0000\)">
                <c:v>2.8499999999999741E-3</c:v>
              </c:pt>
              <c:pt idx="16" formatCode="0.0000_);[Red]\(0.0000\)">
                <c:v>2.789999999999977E-3</c:v>
              </c:pt>
              <c:pt idx="17" formatCode="0.0000_);[Red]\(0.0000\)">
                <c:v>2.7200000000000245E-3</c:v>
              </c:pt>
              <c:pt idx="18" formatCode="0.0000_);[Red]\(0.0000\)">
                <c:v>2.6400000000000299E-3</c:v>
              </c:pt>
              <c:pt idx="19" formatCode="0.0000_);[Red]\(0.0000\)">
                <c:v>2.5700000000000185E-3</c:v>
              </c:pt>
              <c:pt idx="20" formatCode="0.0000_);[Red]\(0.0000\)">
                <c:v>2.5099999999999788E-3</c:v>
              </c:pt>
              <c:pt idx="21" formatCode="0.0000_);[Red]\(0.0000\)">
                <c:v>2.4399999999999695E-3</c:v>
              </c:pt>
              <c:pt idx="22" formatCode="0.0000_);[Red]\(0.0000\)">
                <c:v>2.3699999999999607E-3</c:v>
              </c:pt>
              <c:pt idx="23" formatCode="0.0000_);[Red]\(0.0000\)">
                <c:v>2.3099999999999401E-3</c:v>
              </c:pt>
              <c:pt idx="24" formatCode="0.0000_);[Red]\(0.0000\)">
                <c:v>2.2500000000000154E-3</c:v>
              </c:pt>
              <c:pt idx="25" formatCode="0.0000_);[Red]\(0.0000\)">
                <c:v>2.1899999999999706E-3</c:v>
              </c:pt>
              <c:pt idx="26" formatCode="0.0000_);[Red]\(0.0000\)">
                <c:v>2.1300000000000247E-3</c:v>
              </c:pt>
              <c:pt idx="27" formatCode="0.0000_);[Red]\(0.0000\)">
                <c:v>2.069999999999943E-3</c:v>
              </c:pt>
              <c:pt idx="28" formatCode="0.0000_);[Red]\(0.0000\)">
                <c:v>2.0199999999999589E-3</c:v>
              </c:pt>
              <c:pt idx="29" formatCode="0.0000_);[Red]\(0.0000\)">
                <c:v>1.9700000000000164E-3</c:v>
              </c:pt>
              <c:pt idx="30" formatCode="0.0000_);[Red]\(0.0000\)">
                <c:v>1.9200000000000118E-3</c:v>
              </c:pt>
              <c:pt idx="31" formatCode="0.0000_);[Red]\(0.0000\)">
                <c:v>1.8600000000000162E-3</c:v>
              </c:pt>
              <c:pt idx="32" formatCode="0.0000_);[Red]\(0.0000\)">
                <c:v>1.8099999999999972E-3</c:v>
              </c:pt>
              <c:pt idx="33" formatCode="0.0000_);[Red]\(0.0000\)">
                <c:v>1.7800000000000021E-3</c:v>
              </c:pt>
              <c:pt idx="34" formatCode="0.0000_);[Red]\(0.0000\)">
                <c:v>1.7299999999999911E-3</c:v>
              </c:pt>
              <c:pt idx="35" formatCode="0.0000_);[Red]\(0.0000\)">
                <c:v>1.6899999999999968E-3</c:v>
              </c:pt>
              <c:pt idx="36" formatCode="0.0000_);[Red]\(0.0000\)">
                <c:v>1.6500000000000167E-3</c:v>
              </c:pt>
              <c:pt idx="37" formatCode="0.0000_);[Red]\(0.0000\)">
                <c:v>1.6099999999999806E-3</c:v>
              </c:pt>
              <c:pt idx="38" formatCode="0.0000_);[Red]\(0.0000\)">
                <c:v>1.5800000000000111E-3</c:v>
              </c:pt>
              <c:pt idx="39" formatCode="0.0000_);[Red]\(0.0000\)">
                <c:v>1.5400000000000188E-3</c:v>
              </c:pt>
              <c:pt idx="40" formatCode="0.0000_);[Red]\(0.0000\)">
                <c:v>1.5099999999999977E-3</c:v>
              </c:pt>
              <c:pt idx="41" formatCode="0.0000_);[Red]\(0.0000\)">
                <c:v>1.4799999999999978E-3</c:v>
              </c:pt>
              <c:pt idx="42" formatCode="0.0000_);[Red]\(0.0000\)">
                <c:v>1.4499999999999906E-3</c:v>
              </c:pt>
              <c:pt idx="43" formatCode="0.0000_);[Red]\(0.0000\)">
                <c:v>1.4199999999999948E-3</c:v>
              </c:pt>
              <c:pt idx="44" formatCode="0.0000_);[Red]\(0.0000\)">
                <c:v>1.3900000000000093E-3</c:v>
              </c:pt>
              <c:pt idx="45" formatCode="0.0000_);[Red]\(0.0000\)">
                <c:v>1.3600000000000229E-3</c:v>
              </c:pt>
              <c:pt idx="46" formatCode="0.0000_);[Red]\(0.0000\)">
                <c:v>1.3399999999999925E-3</c:v>
              </c:pt>
              <c:pt idx="47" formatCode="0.0000_);[Red]\(0.0000\)">
                <c:v>1.3100000000030719E-3</c:v>
              </c:pt>
              <c:pt idx="48" formatCode="0.0000_);[Red]\(0.0000\)">
                <c:v>1.2900000000000155E-3</c:v>
              </c:pt>
              <c:pt idx="49" formatCode="0.0000_);[Red]\(0.0000\)">
                <c:v>1.270000000000017E-3</c:v>
              </c:pt>
              <c:pt idx="50" formatCode="0.0000_);[Red]\(0.0000\)">
                <c:v>1.2499999999999911E-3</c:v>
              </c:pt>
              <c:pt idx="51" formatCode="0.0000_);[Red]\(0.0000\)">
                <c:v>1.2300000000000073E-3</c:v>
              </c:pt>
              <c:pt idx="52" formatCode="0.0000_);[Red]\(0.0000\)">
                <c:v>1.2100000000000019E-3</c:v>
              </c:pt>
              <c:pt idx="53" formatCode="0.0000_);[Red]\(0.0000\)">
                <c:v>1.1900000000000172E-3</c:v>
              </c:pt>
              <c:pt idx="54" formatCode="0.0000_);[Red]\(0.0000\)">
                <c:v>1.1699999999999937E-3</c:v>
              </c:pt>
              <c:pt idx="55" formatCode="0.0000_);[Red]\(0.0000\)">
                <c:v>1.149999999999998E-3</c:v>
              </c:pt>
              <c:pt idx="56" formatCode="0.0000_);[Red]\(0.0000\)">
                <c:v>1.1200000000000105E-3</c:v>
              </c:pt>
              <c:pt idx="57" formatCode="0.0000_);[Red]\(0.0000\)">
                <c:v>1.1100000000000099E-3</c:v>
              </c:pt>
              <c:pt idx="58" formatCode="0.0000_);[Red]\(0.0000\)">
                <c:v>1.0900000000000124E-3</c:v>
              </c:pt>
              <c:pt idx="59" formatCode="0.0000_);[Red]\(0.0000\)">
                <c:v>1.0799999999999996E-3</c:v>
              </c:pt>
              <c:pt idx="60" formatCode="0.0000_);[Red]\(0.0000\)">
                <c:v>1.0600000000000015E-3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4F7-4FDF-8A7B-C9B4C07D1E4C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F7-4FDF-8A7B-C9B4C07D1E4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F7-4FDF-8A7B-C9B4C07D1E4C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F7-4FDF-8A7B-C9B4C07D1E4C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F7-4FDF-8A7B-C9B4C07D1E4C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F7-4FDF-8A7B-C9B4C07D1E4C}"/>
              </c:ext>
            </c:extLst>
          </c:dPt>
          <c:dLbls>
            <c:dLbl>
              <c:idx val="10"/>
              <c:layout>
                <c:manualLayout>
                  <c:x val="-0.13264129483814524"/>
                  <c:y val="-1.31124077472570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14F7-4FDF-8A7B-C9B4C07D1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8.6300000000000005E-3</c:v>
              </c:pt>
              <c:pt idx="6" formatCode="0.0000_);[Red]\(0.0000\)">
                <c:v>8.6300000000000005E-3</c:v>
              </c:pt>
              <c:pt idx="7" formatCode="0.0000_);[Red]\(0.0000\)">
                <c:v>7.7999999999999996E-3</c:v>
              </c:pt>
              <c:pt idx="8" formatCode="0.0000_);[Red]\(0.0000\)">
                <c:v>7.7999999999999996E-3</c:v>
              </c:pt>
              <c:pt idx="9" formatCode="0.0000_);[Red]\(0.0000\)">
                <c:v>7.7999999999999996E-3</c:v>
              </c:pt>
              <c:pt idx="10" formatCode="0.0000_);[Red]\(0.0000\)">
                <c:v>7.0499999999999998E-3</c:v>
              </c:pt>
              <c:pt idx="11" formatCode="0.0000_);[Red]\(0.0000\)">
                <c:v>7.0499999999999998E-3</c:v>
              </c:pt>
              <c:pt idx="12" formatCode="0.0000_);[Red]\(0.0000\)">
                <c:v>7.0499999999999998E-3</c:v>
              </c:pt>
              <c:pt idx="13" formatCode="0.0000_);[Red]\(0.0000\)">
                <c:v>6.3699999999999998E-3</c:v>
              </c:pt>
              <c:pt idx="14" formatCode="0.0000_);[Red]\(0.0000\)">
                <c:v>6.3699999999999998E-3</c:v>
              </c:pt>
              <c:pt idx="15" formatCode="0.0000_);[Red]\(0.0000\)">
                <c:v>6.3699999999999998E-3</c:v>
              </c:pt>
              <c:pt idx="16" formatCode="0.0000_);[Red]\(0.0000\)">
                <c:v>5.7000000000000002E-3</c:v>
              </c:pt>
              <c:pt idx="17" formatCode="0.0000_);[Red]\(0.0000\)">
                <c:v>5.7000000000000002E-3</c:v>
              </c:pt>
              <c:pt idx="18" formatCode="0.0000_);[Red]\(0.0000\)">
                <c:v>5.7000000000000002E-3</c:v>
              </c:pt>
              <c:pt idx="19" formatCode="0.0000_);[Red]\(0.0000\)">
                <c:v>5.7000000000000002E-3</c:v>
              </c:pt>
              <c:pt idx="20" formatCode="0.0000_);[Red]\(0.0000\)">
                <c:v>5.7000000000000002E-3</c:v>
              </c:pt>
              <c:pt idx="21" formatCode="0.0000_);[Red]\(0.0000\)">
                <c:v>5.7000000000000002E-3</c:v>
              </c:pt>
              <c:pt idx="22" formatCode="0.0000_);[Red]\(0.0000\)">
                <c:v>4.6899999999999997E-3</c:v>
              </c:pt>
              <c:pt idx="23" formatCode="0.0000_);[Red]\(0.0000\)">
                <c:v>4.6899999999999997E-3</c:v>
              </c:pt>
              <c:pt idx="24" formatCode="0.0000_);[Red]\(0.0000\)">
                <c:v>4.6899999999999997E-3</c:v>
              </c:pt>
              <c:pt idx="25" formatCode="0.0000_);[Red]\(0.0000\)">
                <c:v>2.96E-3</c:v>
              </c:pt>
              <c:pt idx="26" formatCode="0.0000_);[Red]\(0.0000\)">
                <c:v>2.96E-3</c:v>
              </c:pt>
              <c:pt idx="27" formatCode="0.0000_);[Red]\(0.0000\)">
                <c:v>2.96E-3</c:v>
              </c:pt>
              <c:pt idx="28" formatCode="0.0000_);[Red]\(0.0000\)">
                <c:v>2.96E-3</c:v>
              </c:pt>
              <c:pt idx="29" formatCode="0.0000_);[Red]\(0.0000\)">
                <c:v>2.96E-3</c:v>
              </c:pt>
              <c:pt idx="30" formatCode="0.0000_);[Red]\(0.0000\)">
                <c:v>2.96E-3</c:v>
              </c:pt>
              <c:pt idx="31" formatCode="0.0000_);[Red]\(0.0000\)">
                <c:v>2.96E-3</c:v>
              </c:pt>
              <c:pt idx="32" formatCode="0.0000_);[Red]\(0.0000\)">
                <c:v>2.96E-3</c:v>
              </c:pt>
              <c:pt idx="33" formatCode="0.0000_);[Red]\(0.0000\)">
                <c:v>2.96E-3</c:v>
              </c:pt>
              <c:pt idx="34" formatCode="0.0000_);[Red]\(0.0000\)">
                <c:v>2.96E-3</c:v>
              </c:pt>
              <c:pt idx="35" formatCode="0.0000_);[Red]\(0.0000\)">
                <c:v>2.96E-3</c:v>
              </c:pt>
              <c:pt idx="36" formatCode="0.0000_);[Red]\(0.0000\)">
                <c:v>2.96E-3</c:v>
              </c:pt>
              <c:pt idx="37" formatCode="0.0000_);[Red]\(0.0000\)">
                <c:v>2.1099999999999999E-3</c:v>
              </c:pt>
              <c:pt idx="38" formatCode="0.0000_);[Red]\(0.0000\)">
                <c:v>2.1099999999999999E-3</c:v>
              </c:pt>
              <c:pt idx="39" formatCode="0.0000_);[Red]\(0.0000\)">
                <c:v>2.1099999999999999E-3</c:v>
              </c:pt>
              <c:pt idx="40" formatCode="0.0000_);[Red]\(0.0000\)">
                <c:v>2.1099999999999999E-3</c:v>
              </c:pt>
              <c:pt idx="41" formatCode="0.0000_);[Red]\(0.0000\)">
                <c:v>2.1099999999999999E-3</c:v>
              </c:pt>
              <c:pt idx="42" formatCode="0.0000_);[Red]\(0.0000\)">
                <c:v>2.1099999999999999E-3</c:v>
              </c:pt>
              <c:pt idx="43" formatCode="0.0000_);[Red]\(0.0000\)">
                <c:v>2.1099999999999999E-3</c:v>
              </c:pt>
              <c:pt idx="44" formatCode="0.0000_);[Red]\(0.0000\)">
                <c:v>2.1099999999999999E-3</c:v>
              </c:pt>
              <c:pt idx="45" formatCode="0.0000_);[Red]\(0.0000\)">
                <c:v>2.1099999999999999E-3</c:v>
              </c:pt>
              <c:pt idx="46" formatCode="0.0000_);[Red]\(0.0000\)">
                <c:v>2.1099999999999999E-3</c:v>
              </c:pt>
              <c:pt idx="47" formatCode="0.0000_);[Red]\(0.0000\)">
                <c:v>2.1099999999999999E-3</c:v>
              </c:pt>
              <c:pt idx="48" formatCode="0.0000_);[Red]\(0.0000\)">
                <c:v>2.1099999999999999E-3</c:v>
              </c:pt>
              <c:pt idx="49" formatCode="0.0000_);[Red]\(0.0000\)">
                <c:v>1.9400000000000001E-3</c:v>
              </c:pt>
              <c:pt idx="50" formatCode="0.0000_);[Red]\(0.0000\)">
                <c:v>1.9400000000000001E-3</c:v>
              </c:pt>
              <c:pt idx="51" formatCode="0.0000_);[Red]\(0.0000\)">
                <c:v>1.9400000000000001E-3</c:v>
              </c:pt>
              <c:pt idx="52" formatCode="0.0000_);[Red]\(0.0000\)">
                <c:v>1.9400000000000001E-3</c:v>
              </c:pt>
              <c:pt idx="53" formatCode="0.0000_);[Red]\(0.0000\)">
                <c:v>1.9400000000000001E-3</c:v>
              </c:pt>
              <c:pt idx="54" formatCode="0.0000_);[Red]\(0.0000\)">
                <c:v>1.9400000000000001E-3</c:v>
              </c:pt>
              <c:pt idx="55" formatCode="0.0000_);[Red]\(0.0000\)">
                <c:v>1.9400000000000001E-3</c:v>
              </c:pt>
              <c:pt idx="56" formatCode="0.0000_);[Red]\(0.0000\)">
                <c:v>1.9400000000000001E-3</c:v>
              </c:pt>
              <c:pt idx="57" formatCode="0.0000_);[Red]\(0.0000\)">
                <c:v>1.9400000000000001E-3</c:v>
              </c:pt>
              <c:pt idx="58" formatCode="0.0000_);[Red]\(0.0000\)">
                <c:v>1.9400000000000001E-3</c:v>
              </c:pt>
              <c:pt idx="59" formatCode="0.0000_);[Red]\(0.0000\)">
                <c:v>1.9400000000000001E-3</c:v>
              </c:pt>
              <c:pt idx="60" formatCode="0.0000_);[Red]\(0.0000\)">
                <c:v>1.9400000000000001E-3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14F7-4FDF-8A7B-C9B4C07D1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6248"/>
        <c:axId val="410056640"/>
      </c:lineChart>
      <c:catAx>
        <c:axId val="410056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6640"/>
        <c:crosses val="autoZero"/>
        <c:auto val="1"/>
        <c:lblAlgn val="ctr"/>
        <c:lblOffset val="100"/>
        <c:tickLblSkip val="6"/>
        <c:noMultiLvlLbl val="0"/>
      </c:catAx>
      <c:valAx>
        <c:axId val="410056640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6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age 45-49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8402799650043764E-2"/>
                  <c:y val="7.349571296077038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A522-4F8D-99B6-4EF5DED08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2.7299999999999651E-3</c:v>
              </c:pt>
              <c:pt idx="6" formatCode="0.0000_);[Red]\(0.0000\)">
                <c:v>2.839999999999961E-3</c:v>
              </c:pt>
              <c:pt idx="7" formatCode="0.0000_);[Red]\(0.0000\)">
                <c:v>2.9499999999999752E-3</c:v>
              </c:pt>
              <c:pt idx="8" formatCode="0.0000_);[Red]\(0.0000\)">
                <c:v>3.0499999999999798E-3</c:v>
              </c:pt>
              <c:pt idx="9" formatCode="0.0000_);[Red]\(0.0000\)">
                <c:v>3.1800000000000235E-3</c:v>
              </c:pt>
              <c:pt idx="10" formatCode="0.0000_);[Red]\(0.0000\)">
                <c:v>3.2899999999999583E-3</c:v>
              </c:pt>
              <c:pt idx="11" formatCode="0.0000_);[Red]\(0.0000\)">
                <c:v>3.3700000000000331E-3</c:v>
              </c:pt>
              <c:pt idx="12" formatCode="0.0000_);[Red]\(0.0000\)">
                <c:v>3.4499999999999878E-3</c:v>
              </c:pt>
              <c:pt idx="13" formatCode="0.0000_);[Red]\(0.0000\)">
                <c:v>3.5400000000000635E-3</c:v>
              </c:pt>
              <c:pt idx="14" formatCode="0.0000_);[Red]\(0.0000\)">
                <c:v>3.610000000000016E-3</c:v>
              </c:pt>
              <c:pt idx="15" formatCode="0.0000_);[Red]\(0.0000\)">
                <c:v>3.6800000000000188E-3</c:v>
              </c:pt>
              <c:pt idx="16" formatCode="0.0000_);[Red]\(0.0000\)">
                <c:v>3.7400000000000285E-3</c:v>
              </c:pt>
              <c:pt idx="17" formatCode="0.0000_);[Red]\(0.0000\)">
                <c:v>3.7899999999999683E-3</c:v>
              </c:pt>
              <c:pt idx="18" formatCode="0.0000_);[Red]\(0.0000\)">
                <c:v>3.8399999999999719E-3</c:v>
              </c:pt>
              <c:pt idx="19" formatCode="0.0000_);[Red]\(0.0000\)">
                <c:v>3.9099999999999803E-3</c:v>
              </c:pt>
              <c:pt idx="20" formatCode="0.0000_);[Red]\(0.0000\)">
                <c:v>3.9499999999999804E-3</c:v>
              </c:pt>
              <c:pt idx="21" formatCode="0.0000_);[Red]\(0.0000\)">
                <c:v>3.9799999999999931E-3</c:v>
              </c:pt>
              <c:pt idx="22" formatCode="0.0000_);[Red]\(0.0000\)">
                <c:v>4.019999999999988E-3</c:v>
              </c:pt>
              <c:pt idx="23" formatCode="0.0000_);[Red]\(0.0000\)">
                <c:v>4.0399999999999993E-3</c:v>
              </c:pt>
              <c:pt idx="24" formatCode="0.0000_);[Red]\(0.0000\)">
                <c:v>4.0700000000000016E-3</c:v>
              </c:pt>
              <c:pt idx="25" formatCode="0.0000_);[Red]\(0.0000\)">
                <c:v>4.0999999999999925E-3</c:v>
              </c:pt>
              <c:pt idx="26" formatCode="0.0000_);[Red]\(0.0000\)">
                <c:v>4.1099999999999982E-3</c:v>
              </c:pt>
              <c:pt idx="27" formatCode="0.0000_);[Red]\(0.0000\)">
                <c:v>4.1299999999999887E-3</c:v>
              </c:pt>
              <c:pt idx="28" formatCode="0.0000_);[Red]\(0.0000\)">
                <c:v>4.1500000000000174E-3</c:v>
              </c:pt>
              <c:pt idx="29" formatCode="0.0000_);[Red]\(0.0000\)">
                <c:v>4.1600000000000066E-3</c:v>
              </c:pt>
              <c:pt idx="30" formatCode="0.0000_);[Red]\(0.0000\)">
                <c:v>4.1700000000000131E-3</c:v>
              </c:pt>
              <c:pt idx="31" formatCode="0.0000_);[Red]\(0.0000\)">
                <c:v>4.1800000000000084E-3</c:v>
              </c:pt>
              <c:pt idx="32" formatCode="0.0000_);[Red]\(0.0000\)">
                <c:v>4.1700000000000096E-3</c:v>
              </c:pt>
              <c:pt idx="33" formatCode="0.0000_);[Red]\(0.0000\)">
                <c:v>4.1500000000000035E-3</c:v>
              </c:pt>
              <c:pt idx="34" formatCode="0.0000_);[Red]\(0.0000\)">
                <c:v>4.0700000000000128E-3</c:v>
              </c:pt>
              <c:pt idx="35" formatCode="0.0000_);[Red]\(0.0000\)">
                <c:v>3.9800000000000061E-3</c:v>
              </c:pt>
              <c:pt idx="36" formatCode="0.0000_);[Red]\(0.0000\)">
                <c:v>3.8599999999999919E-3</c:v>
              </c:pt>
              <c:pt idx="37" formatCode="0.0000_);[Red]\(0.0000\)">
                <c:v>3.7400000000000042E-3</c:v>
              </c:pt>
              <c:pt idx="38" formatCode="0.0000_);[Red]\(0.0000\)">
                <c:v>3.6300000000000117E-3</c:v>
              </c:pt>
              <c:pt idx="39" formatCode="0.0000_);[Red]\(0.0000\)">
                <c:v>3.5100000000000092E-3</c:v>
              </c:pt>
              <c:pt idx="40" formatCode="0.0000_);[Red]\(0.0000\)">
                <c:v>3.3900000000000059E-3</c:v>
              </c:pt>
              <c:pt idx="41" formatCode="0.0000_);[Red]\(0.0000\)">
                <c:v>3.3000000000000039E-3</c:v>
              </c:pt>
              <c:pt idx="42" formatCode="0.0000_);[Red]\(0.0000\)">
                <c:v>3.1900000000000105E-3</c:v>
              </c:pt>
              <c:pt idx="43" formatCode="0.0000_);[Red]\(0.0000\)">
                <c:v>2.9799999999999978E-3</c:v>
              </c:pt>
              <c:pt idx="44" formatCode="0.0000_);[Red]\(0.0000\)">
                <c:v>2.8799999999999984E-3</c:v>
              </c:pt>
              <c:pt idx="45" formatCode="0.0000_);[Red]\(0.0000\)">
                <c:v>2.7800000000000034E-3</c:v>
              </c:pt>
              <c:pt idx="46" formatCode="0.0000_);[Red]\(0.0000\)">
                <c:v>2.7099999999999954E-3</c:v>
              </c:pt>
              <c:pt idx="47" formatCode="0.0000_);[Red]\(0.0000\)">
                <c:v>2.6200000000000021E-3</c:v>
              </c:pt>
              <c:pt idx="48" formatCode="0.0000_);[Red]\(0.0000\)">
                <c:v>2.5800000000000081E-3</c:v>
              </c:pt>
              <c:pt idx="49" formatCode="0.0000_);[Red]\(0.0000\)">
                <c:v>2.5399999999999945E-3</c:v>
              </c:pt>
              <c:pt idx="50" formatCode="0.0000_);[Red]\(0.0000\)">
                <c:v>2.4999999999999992E-3</c:v>
              </c:pt>
              <c:pt idx="51" formatCode="0.0000_);[Red]\(0.0000\)">
                <c:v>2.4699999999999952E-3</c:v>
              </c:pt>
              <c:pt idx="52" formatCode="0.0000_);[Red]\(0.0000\)">
                <c:v>2.4199999999999981E-3</c:v>
              </c:pt>
              <c:pt idx="53" formatCode="0.0000_);[Red]\(0.0000\)">
                <c:v>2.3900000000000045E-3</c:v>
              </c:pt>
              <c:pt idx="54" formatCode="0.0000_);[Red]\(0.0000\)">
                <c:v>2.3699999999999997E-3</c:v>
              </c:pt>
              <c:pt idx="55" formatCode="0.0000_);[Red]\(0.0000\)">
                <c:v>2.3400000000000053E-3</c:v>
              </c:pt>
              <c:pt idx="56" formatCode="0.0000_);[Red]\(0.0000\)">
                <c:v>2.3000000000000013E-3</c:v>
              </c:pt>
              <c:pt idx="57" formatCode="0.0000_);[Red]\(0.0000\)">
                <c:v>2.2699999999999973E-3</c:v>
              </c:pt>
              <c:pt idx="58" formatCode="0.0000_);[Red]\(0.0000\)">
                <c:v>2.2400000000000046E-3</c:v>
              </c:pt>
              <c:pt idx="59" formatCode="0.0000_);[Red]\(0.0000\)">
                <c:v>2.2099999999999993E-3</c:v>
              </c:pt>
              <c:pt idx="60" formatCode="0.0000_);[Red]\(0.0000\)">
                <c:v>2.1799999999999992E-3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22-4F8D-99B6-4EF5DED0891C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457760279965005"/>
                  <c:y val="-9.645622434683091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A522-4F8D-99B6-4EF5DED08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4.0500000000000648E-3</c:v>
              </c:pt>
              <c:pt idx="6" formatCode="0.0000_);[Red]\(0.0000\)">
                <c:v>4.6299999999999735E-3</c:v>
              </c:pt>
              <c:pt idx="7" formatCode="0.0000_);[Red]\(0.0000\)">
                <c:v>4.9599999999999566E-3</c:v>
              </c:pt>
              <c:pt idx="8" formatCode="0.0000_);[Red]\(0.0000\)">
                <c:v>5.1199999999998027E-3</c:v>
              </c:pt>
              <c:pt idx="9" formatCode="0.0000_);[Red]\(0.0000\)">
                <c:v>5.1799999999999E-3</c:v>
              </c:pt>
              <c:pt idx="10" formatCode="0.0000_);[Red]\(0.0000\)">
                <c:v>5.1600000000000014E-3</c:v>
              </c:pt>
              <c:pt idx="11" formatCode="0.0000_);[Red]\(0.0000\)">
                <c:v>5.089999999999849E-3</c:v>
              </c:pt>
              <c:pt idx="12" formatCode="0.0000_);[Red]\(0.0000\)">
                <c:v>4.9799999999999116E-3</c:v>
              </c:pt>
              <c:pt idx="13" formatCode="0.0000_);[Red]\(0.0000\)">
                <c:v>4.8600000000000075E-3</c:v>
              </c:pt>
              <c:pt idx="14" formatCode="0.0000_);[Red]\(0.0000\)">
                <c:v>4.7300000000000475E-3</c:v>
              </c:pt>
              <c:pt idx="15" formatCode="0.0000_);[Red]\(0.0000\)">
                <c:v>4.5900000000000454E-3</c:v>
              </c:pt>
              <c:pt idx="16" formatCode="0.0000_);[Red]\(0.0000\)">
                <c:v>4.4400000000000273E-3</c:v>
              </c:pt>
              <c:pt idx="17" formatCode="0.0000_);[Red]\(0.0000\)">
                <c:v>4.2999999999999931E-3</c:v>
              </c:pt>
              <c:pt idx="18" formatCode="0.0000_);[Red]\(0.0000\)">
                <c:v>4.1699999999999732E-3</c:v>
              </c:pt>
              <c:pt idx="19" formatCode="0.0000_);[Red]\(0.0000\)">
                <c:v>4.0300000000000735E-3</c:v>
              </c:pt>
              <c:pt idx="20" formatCode="0.0000_);[Red]\(0.0000\)">
                <c:v>3.8999999999998918E-3</c:v>
              </c:pt>
              <c:pt idx="21" formatCode="0.0000_);[Red]\(0.0000\)">
                <c:v>3.7700000000000147E-3</c:v>
              </c:pt>
              <c:pt idx="22" formatCode="0.0000_);[Red]\(0.0000\)">
                <c:v>3.6500000000000321E-3</c:v>
              </c:pt>
              <c:pt idx="23" formatCode="0.0000_);[Red]\(0.0000\)">
                <c:v>3.5299999999999598E-3</c:v>
              </c:pt>
              <c:pt idx="24" formatCode="0.0000_);[Red]\(0.0000\)">
                <c:v>3.4200000000000719E-3</c:v>
              </c:pt>
              <c:pt idx="25" formatCode="0.0000_);[Red]\(0.0000\)">
                <c:v>3.3300000000000551E-3</c:v>
              </c:pt>
              <c:pt idx="26" formatCode="0.0000_);[Red]\(0.0000\)">
                <c:v>3.2300000000000258E-3</c:v>
              </c:pt>
              <c:pt idx="27" formatCode="0.0000_);[Red]\(0.0000\)">
                <c:v>3.120000000000029E-3</c:v>
              </c:pt>
              <c:pt idx="28" formatCode="0.0000_);[Red]\(0.0000\)">
                <c:v>3.0300000000000071E-3</c:v>
              </c:pt>
              <c:pt idx="29" formatCode="0.0000_);[Red]\(0.0000\)">
                <c:v>2.940000000000048E-3</c:v>
              </c:pt>
              <c:pt idx="30" formatCode="0.0000_);[Red]\(0.0000\)">
                <c:v>2.8700000000000335E-3</c:v>
              </c:pt>
              <c:pt idx="31" formatCode="0.0000_);[Red]\(0.0000\)">
                <c:v>2.7900000000000355E-3</c:v>
              </c:pt>
              <c:pt idx="32" formatCode="0.0000_);[Red]\(0.0000\)">
                <c:v>2.7200000000000475E-3</c:v>
              </c:pt>
              <c:pt idx="33" formatCode="0.0000_);[Red]\(0.0000\)">
                <c:v>2.650000000000036E-3</c:v>
              </c:pt>
              <c:pt idx="34" formatCode="0.0000_);[Red]\(0.0000\)">
                <c:v>2.5800000000000306E-3</c:v>
              </c:pt>
              <c:pt idx="35" formatCode="0.0000_);[Red]\(0.0000\)">
                <c:v>2.5200000000000318E-3</c:v>
              </c:pt>
              <c:pt idx="36" formatCode="0.0000_);[Red]\(0.0000\)">
                <c:v>2.4500000000000194E-3</c:v>
              </c:pt>
              <c:pt idx="37" formatCode="0.0000_);[Red]\(0.0000\)">
                <c:v>2.3899999999999967E-3</c:v>
              </c:pt>
              <c:pt idx="38" formatCode="0.0000_);[Red]\(0.0000\)">
                <c:v>2.3399999999999957E-3</c:v>
              </c:pt>
              <c:pt idx="39" formatCode="0.0000_);[Red]\(0.0000\)">
                <c:v>2.2899999999999817E-3</c:v>
              </c:pt>
              <c:pt idx="40" formatCode="0.0000_);[Red]\(0.0000\)">
                <c:v>2.2400000000000185E-3</c:v>
              </c:pt>
              <c:pt idx="41" formatCode="0.0000_);[Red]\(0.0000\)">
                <c:v>2.1999999999999988E-3</c:v>
              </c:pt>
              <c:pt idx="42" formatCode="0.0000_);[Red]\(0.0000\)">
                <c:v>2.1500025812298301E-3</c:v>
              </c:pt>
              <c:pt idx="43" formatCode="0.0000_);[Red]\(0.0000\)">
                <c:v>2.1100000000000038E-3</c:v>
              </c:pt>
              <c:pt idx="44" formatCode="0.0000_);[Red]\(0.0000\)">
                <c:v>2.0700000000000115E-3</c:v>
              </c:pt>
              <c:pt idx="45" formatCode="0.0000_);[Red]\(0.0000\)">
                <c:v>2.0299999999999871E-3</c:v>
              </c:pt>
              <c:pt idx="46" formatCode="0.0000_);[Red]\(0.0000\)">
                <c:v>2.0000000000000031E-3</c:v>
              </c:pt>
              <c:pt idx="47" formatCode="0.0000_);[Red]\(0.0000\)">
                <c:v>1.9599999999999856E-3</c:v>
              </c:pt>
              <c:pt idx="48" formatCode="0.0000_);[Red]\(0.0000\)">
                <c:v>1.9299999999999918E-3</c:v>
              </c:pt>
              <c:pt idx="49" formatCode="0.0000_);[Red]\(0.0000\)">
                <c:v>1.9000000000000102E-3</c:v>
              </c:pt>
              <c:pt idx="50" formatCode="0.0000_);[Red]\(0.0000\)">
                <c:v>1.8700000000000151E-3</c:v>
              </c:pt>
              <c:pt idx="51" formatCode="0.0000_);[Red]\(0.0000\)">
                <c:v>1.8400000000000022E-3</c:v>
              </c:pt>
              <c:pt idx="52" formatCode="0.0000_);[Red]\(0.0000\)">
                <c:v>1.819999999999995E-3</c:v>
              </c:pt>
              <c:pt idx="53" formatCode="0.0000_);[Red]\(0.0000\)">
                <c:v>1.800000000000014E-3</c:v>
              </c:pt>
              <c:pt idx="54" formatCode="0.0000_);[Red]\(0.0000\)">
                <c:v>1.7799999999999823E-3</c:v>
              </c:pt>
              <c:pt idx="55" formatCode="0.0000_);[Red]\(0.0000\)">
                <c:v>1.749999999999987E-3</c:v>
              </c:pt>
              <c:pt idx="56" formatCode="0.0000_);[Red]\(0.0000\)">
                <c:v>1.7300000000000052E-3</c:v>
              </c:pt>
              <c:pt idx="57" formatCode="0.0000_);[Red]\(0.0000\)">
                <c:v>1.7100000000000077E-3</c:v>
              </c:pt>
              <c:pt idx="58" formatCode="0.0000_);[Red]\(0.0000\)">
                <c:v>1.6899999999999899E-3</c:v>
              </c:pt>
              <c:pt idx="59" formatCode="0.0000_);[Red]\(0.0000\)">
                <c:v>1.6699999999999959E-3</c:v>
              </c:pt>
              <c:pt idx="60" formatCode="0.0000_);[Red]\(0.0000\)">
                <c:v>1.6499999999999959E-3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522-4F8D-99B6-4EF5DED0891C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22-4F8D-99B6-4EF5DED0891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2-4F8D-99B6-4EF5DED0891C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22-4F8D-99B6-4EF5DED0891C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22-4F8D-99B6-4EF5DED0891C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22-4F8D-99B6-4EF5DED0891C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2.48598325637382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522-4F8D-99B6-4EF5DED08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8.2000000000000007E-3</c:v>
              </c:pt>
              <c:pt idx="6" formatCode="0.0000_);[Red]\(0.0000\)">
                <c:v>8.2000000000000007E-3</c:v>
              </c:pt>
              <c:pt idx="7" formatCode="0.0000_);[Red]\(0.0000\)">
                <c:v>8.7899999999999992E-3</c:v>
              </c:pt>
              <c:pt idx="8" formatCode="0.0000_);[Red]\(0.0000\)">
                <c:v>8.7899999999999992E-3</c:v>
              </c:pt>
              <c:pt idx="9" formatCode="0.0000_);[Red]\(0.0000\)">
                <c:v>8.7899999999999992E-3</c:v>
              </c:pt>
              <c:pt idx="10" formatCode="0.0000_);[Red]\(0.0000\)">
                <c:v>9.4199999999999996E-3</c:v>
              </c:pt>
              <c:pt idx="11" formatCode="0.0000_);[Red]\(0.0000\)">
                <c:v>9.4199999999999996E-3</c:v>
              </c:pt>
              <c:pt idx="12" formatCode="0.0000_);[Red]\(0.0000\)">
                <c:v>9.4199999999999996E-3</c:v>
              </c:pt>
              <c:pt idx="13" formatCode="0.0000_);[Red]\(0.0000\)">
                <c:v>1.01E-2</c:v>
              </c:pt>
              <c:pt idx="14" formatCode="0.0000_);[Red]\(0.0000\)">
                <c:v>1.01E-2</c:v>
              </c:pt>
              <c:pt idx="15" formatCode="0.0000_);[Red]\(0.0000\)">
                <c:v>1.01E-2</c:v>
              </c:pt>
              <c:pt idx="16" formatCode="0.0000_);[Red]\(0.0000\)">
                <c:v>9.0799999999999995E-3</c:v>
              </c:pt>
              <c:pt idx="17" formatCode="0.0000_);[Red]\(0.0000\)">
                <c:v>9.0799999999999995E-3</c:v>
              </c:pt>
              <c:pt idx="18" formatCode="0.0000_);[Red]\(0.0000\)">
                <c:v>9.0799999999999995E-3</c:v>
              </c:pt>
              <c:pt idx="19" formatCode="0.0000_);[Red]\(0.0000\)">
                <c:v>7.3899999999999999E-3</c:v>
              </c:pt>
              <c:pt idx="20" formatCode="0.0000_);[Red]\(0.0000\)">
                <c:v>7.3899999999999999E-3</c:v>
              </c:pt>
              <c:pt idx="21" formatCode="0.0000_);[Red]\(0.0000\)">
                <c:v>7.3899999999999999E-3</c:v>
              </c:pt>
              <c:pt idx="22" formatCode="0.0000_);[Red]\(0.0000\)">
                <c:v>6.0400000000000002E-3</c:v>
              </c:pt>
              <c:pt idx="23" formatCode="0.0000_);[Red]\(0.0000\)">
                <c:v>6.0400000000000002E-3</c:v>
              </c:pt>
              <c:pt idx="24" formatCode="0.0000_);[Red]\(0.0000\)">
                <c:v>6.0400000000000002E-3</c:v>
              </c:pt>
              <c:pt idx="25" formatCode="0.0000_);[Red]\(0.0000\)">
                <c:v>5.0499999999999998E-3</c:v>
              </c:pt>
              <c:pt idx="26" formatCode="0.0000_);[Red]\(0.0000\)">
                <c:v>5.0499999999999998E-3</c:v>
              </c:pt>
              <c:pt idx="27" formatCode="0.0000_);[Red]\(0.0000\)">
                <c:v>5.0499999999999998E-3</c:v>
              </c:pt>
              <c:pt idx="28" formatCode="0.0000_);[Red]\(0.0000\)">
                <c:v>5.0499999999999998E-3</c:v>
              </c:pt>
              <c:pt idx="29" formatCode="0.0000_);[Red]\(0.0000\)">
                <c:v>5.0499999999999998E-3</c:v>
              </c:pt>
              <c:pt idx="30" formatCode="0.0000_);[Red]\(0.0000\)">
                <c:v>5.0499999999999998E-3</c:v>
              </c:pt>
              <c:pt idx="31" formatCode="0.0000_);[Red]\(0.0000\)">
                <c:v>5.0499999999999998E-3</c:v>
              </c:pt>
              <c:pt idx="32" formatCode="0.0000_);[Red]\(0.0000\)">
                <c:v>5.0499999999999998E-3</c:v>
              </c:pt>
              <c:pt idx="33" formatCode="0.0000_);[Red]\(0.0000\)">
                <c:v>5.0499999999999998E-3</c:v>
              </c:pt>
              <c:pt idx="34" formatCode="0.0000_);[Red]\(0.0000\)">
                <c:v>5.0499999999999998E-3</c:v>
              </c:pt>
              <c:pt idx="35" formatCode="0.0000_);[Red]\(0.0000\)">
                <c:v>5.0499999999999998E-3</c:v>
              </c:pt>
              <c:pt idx="36" formatCode="0.0000_);[Red]\(0.0000\)">
                <c:v>5.0499999999999998E-3</c:v>
              </c:pt>
              <c:pt idx="37" formatCode="0.0000_);[Red]\(0.0000\)">
                <c:v>4.2700000000000004E-3</c:v>
              </c:pt>
              <c:pt idx="38" formatCode="0.0000_);[Red]\(0.0000\)">
                <c:v>4.2700000000000004E-3</c:v>
              </c:pt>
              <c:pt idx="39" formatCode="0.0000_);[Red]\(0.0000\)">
                <c:v>4.2700000000000004E-3</c:v>
              </c:pt>
              <c:pt idx="40" formatCode="0.0000_);[Red]\(0.0000\)">
                <c:v>4.2700000000000004E-3</c:v>
              </c:pt>
              <c:pt idx="41" formatCode="0.0000_);[Red]\(0.0000\)">
                <c:v>4.2700000000000004E-3</c:v>
              </c:pt>
              <c:pt idx="42" formatCode="0.0000_);[Red]\(0.0000\)">
                <c:v>4.2700000000000004E-3</c:v>
              </c:pt>
              <c:pt idx="43" formatCode="0.0000_);[Red]\(0.0000\)">
                <c:v>4.2700000000000004E-3</c:v>
              </c:pt>
              <c:pt idx="44" formatCode="0.0000_);[Red]\(0.0000\)">
                <c:v>4.2700000000000004E-3</c:v>
              </c:pt>
              <c:pt idx="45" formatCode="0.0000_);[Red]\(0.0000\)">
                <c:v>4.2700000000000004E-3</c:v>
              </c:pt>
              <c:pt idx="46" formatCode="0.0000_);[Red]\(0.0000\)">
                <c:v>4.2700000000000004E-3</c:v>
              </c:pt>
              <c:pt idx="47" formatCode="0.0000_);[Red]\(0.0000\)">
                <c:v>4.2700000000000004E-3</c:v>
              </c:pt>
              <c:pt idx="48" formatCode="0.0000_);[Red]\(0.0000\)">
                <c:v>4.2700000000000004E-3</c:v>
              </c:pt>
              <c:pt idx="49" formatCode="0.0000_);[Red]\(0.0000\)">
                <c:v>3.5699999999999998E-3</c:v>
              </c:pt>
              <c:pt idx="50" formatCode="0.0000_);[Red]\(0.0000\)">
                <c:v>3.5699999999999998E-3</c:v>
              </c:pt>
              <c:pt idx="51" formatCode="0.0000_);[Red]\(0.0000\)">
                <c:v>3.5699999999999998E-3</c:v>
              </c:pt>
              <c:pt idx="52" formatCode="0.0000_);[Red]\(0.0000\)">
                <c:v>3.5699999999999998E-3</c:v>
              </c:pt>
              <c:pt idx="53" formatCode="0.0000_);[Red]\(0.0000\)">
                <c:v>3.5699999999999998E-3</c:v>
              </c:pt>
              <c:pt idx="54" formatCode="0.0000_);[Red]\(0.0000\)">
                <c:v>3.5699999999999998E-3</c:v>
              </c:pt>
              <c:pt idx="55" formatCode="0.0000_);[Red]\(0.0000\)">
                <c:v>3.5699999999999998E-3</c:v>
              </c:pt>
              <c:pt idx="56" formatCode="0.0000_);[Red]\(0.0000\)">
                <c:v>3.5699999999999998E-3</c:v>
              </c:pt>
              <c:pt idx="57" formatCode="0.0000_);[Red]\(0.0000\)">
                <c:v>3.5699999999999998E-3</c:v>
              </c:pt>
              <c:pt idx="58" formatCode="0.0000_);[Red]\(0.0000\)">
                <c:v>3.5699999999999998E-3</c:v>
              </c:pt>
              <c:pt idx="59" formatCode="0.0000_);[Red]\(0.0000\)">
                <c:v>3.5699999999999998E-3</c:v>
              </c:pt>
              <c:pt idx="60" formatCode="0.0000_);[Red]\(0.0000\)">
                <c:v>3.5699999999999998E-3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A522-4F8D-99B6-4EF5DED08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7424"/>
        <c:axId val="410057816"/>
      </c:lineChart>
      <c:catAx>
        <c:axId val="410057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7816"/>
        <c:crosses val="autoZero"/>
        <c:auto val="1"/>
        <c:lblAlgn val="ctr"/>
        <c:lblOffset val="100"/>
        <c:tickLblSkip val="6"/>
        <c:noMultiLvlLbl val="0"/>
      </c:catAx>
      <c:valAx>
        <c:axId val="410057816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7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45-49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387069116360456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2708311461067324E-2"/>
                  <c:y val="-4.8204524824374461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2FA7-4F49-999A-EE6D78719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9.9999999999997053E-4</c:v>
              </c:pt>
              <c:pt idx="6" formatCode="0.0000_);[Red]\(0.0000\)">
                <c:v>1.4400000000000036E-3</c:v>
              </c:pt>
              <c:pt idx="7" formatCode="0.0000_);[Red]\(0.0000\)">
                <c:v>1.7399999999999916E-3</c:v>
              </c:pt>
              <c:pt idx="8" formatCode="0.0000_);[Red]\(0.0000\)">
                <c:v>1.9700000000000472E-3</c:v>
              </c:pt>
              <c:pt idx="9" formatCode="0.0000_);[Red]\(0.0000\)">
                <c:v>2.1699999999999103E-3</c:v>
              </c:pt>
              <c:pt idx="10" formatCode="0.0000_);[Red]\(0.0000\)">
                <c:v>2.3200000000000273E-3</c:v>
              </c:pt>
              <c:pt idx="11" formatCode="0.0000_);[Red]\(0.0000\)">
                <c:v>2.4499999999999379E-3</c:v>
              </c:pt>
              <c:pt idx="12" formatCode="0.0000_);[Red]\(0.0000\)">
                <c:v>2.570000000000018E-3</c:v>
              </c:pt>
              <c:pt idx="13" formatCode="0.0000_);[Red]\(0.0000\)">
                <c:v>2.6900000000000066E-3</c:v>
              </c:pt>
              <c:pt idx="14" formatCode="0.0000_);[Red]\(0.0000\)">
                <c:v>2.7699999999999561E-3</c:v>
              </c:pt>
              <c:pt idx="15" formatCode="0.0000_);[Red]\(0.0000\)">
                <c:v>2.8600000000000331E-3</c:v>
              </c:pt>
              <c:pt idx="16" formatCode="0.0000_);[Red]\(0.0000\)">
                <c:v>2.9300000000000467E-3</c:v>
              </c:pt>
              <c:pt idx="17" formatCode="0.0000_);[Red]\(0.0000\)">
                <c:v>3.000000000000017E-3</c:v>
              </c:pt>
              <c:pt idx="18" formatCode="0.0000_);[Red]\(0.0000\)">
                <c:v>3.0700000000000349E-3</c:v>
              </c:pt>
              <c:pt idx="19" formatCode="0.0000_);[Red]\(0.0000\)">
                <c:v>3.1300000000000334E-3</c:v>
              </c:pt>
              <c:pt idx="20" formatCode="0.0000_);[Red]\(0.0000\)">
                <c:v>3.1799999999999936E-3</c:v>
              </c:pt>
              <c:pt idx="21" formatCode="0.0000_);[Red]\(0.0000\)">
                <c:v>3.2199999999999607E-3</c:v>
              </c:pt>
              <c:pt idx="22" formatCode="0.0000_);[Red]\(0.0000\)">
                <c:v>3.2700000000000511E-3</c:v>
              </c:pt>
              <c:pt idx="23" formatCode="0.0000_);[Red]\(0.0000\)">
                <c:v>3.2999999999999978E-3</c:v>
              </c:pt>
              <c:pt idx="24" formatCode="0.0000_);[Red]\(0.0000\)">
                <c:v>3.3300000000000356E-3</c:v>
              </c:pt>
              <c:pt idx="25" formatCode="0.0000_);[Red]\(0.0000\)">
                <c:v>3.3699999999999958E-3</c:v>
              </c:pt>
              <c:pt idx="26" formatCode="0.0000_);[Red]\(0.0000\)">
                <c:v>3.3900000000000063E-3</c:v>
              </c:pt>
              <c:pt idx="27" formatCode="0.0000_);[Red]\(0.0000\)">
                <c:v>3.4100000000000033E-3</c:v>
              </c:pt>
              <c:pt idx="28" formatCode="0.0000_);[Red]\(0.0000\)">
                <c:v>3.4499999999999718E-3</c:v>
              </c:pt>
              <c:pt idx="29" formatCode="0.0000_);[Red]\(0.0000\)">
                <c:v>3.4600000000000017E-3</c:v>
              </c:pt>
              <c:pt idx="30" formatCode="0.0000_);[Red]\(0.0000\)">
                <c:v>3.4799999999999913E-3</c:v>
              </c:pt>
              <c:pt idx="31" formatCode="0.0000_);[Red]\(0.0000\)">
                <c:v>3.49E-3</c:v>
              </c:pt>
              <c:pt idx="32" formatCode="0.0000_);[Red]\(0.0000\)">
                <c:v>3.4900000000000022E-3</c:v>
              </c:pt>
              <c:pt idx="33" formatCode="0.0000_);[Red]\(0.0000\)">
                <c:v>3.4799999999999939E-3</c:v>
              </c:pt>
              <c:pt idx="34" formatCode="0.0000_);[Red]\(0.0000\)">
                <c:v>3.4099999999999894E-3</c:v>
              </c:pt>
              <c:pt idx="35" formatCode="0.0000_);[Red]\(0.0000\)">
                <c:v>3.3399999999999819E-3</c:v>
              </c:pt>
              <c:pt idx="36" formatCode="0.0000_);[Red]\(0.0000\)">
                <c:v>3.2499999999999803E-3</c:v>
              </c:pt>
              <c:pt idx="37" formatCode="0.0000_);[Red]\(0.0000\)">
                <c:v>3.1600000000000157E-3</c:v>
              </c:pt>
              <c:pt idx="38" formatCode="0.0000_);[Red]\(0.0000\)">
                <c:v>3.0599999999999954E-3</c:v>
              </c:pt>
              <c:pt idx="39" formatCode="0.0000_);[Red]\(0.0000\)">
                <c:v>2.9599999999999995E-3</c:v>
              </c:pt>
              <c:pt idx="40" formatCode="0.0000_);[Red]\(0.0000\)">
                <c:v>2.8599999999999962E-3</c:v>
              </c:pt>
              <c:pt idx="41" formatCode="0.0000_);[Red]\(0.0000\)">
                <c:v>2.7700000000000064E-3</c:v>
              </c:pt>
              <c:pt idx="42" formatCode="0.0000_);[Red]\(0.0000\)">
                <c:v>2.6800000000000083E-3</c:v>
              </c:pt>
              <c:pt idx="43" formatCode="0.0000_);[Red]\(0.0000\)">
                <c:v>2.499999999999994E-3</c:v>
              </c:pt>
              <c:pt idx="44" formatCode="0.0000_);[Red]\(0.0000\)">
                <c:v>2.4199999999999955E-3</c:v>
              </c:pt>
              <c:pt idx="45" formatCode="0.0000_);[Red]\(0.0000\)">
                <c:v>2.3400000000000087E-3</c:v>
              </c:pt>
              <c:pt idx="46" formatCode="0.0000_);[Red]\(0.0000\)">
                <c:v>2.2699999999999999E-3</c:v>
              </c:pt>
              <c:pt idx="47" formatCode="0.0000_);[Red]\(0.0000\)">
                <c:v>2.2100000000000058E-3</c:v>
              </c:pt>
              <c:pt idx="48" formatCode="0.0000_);[Red]\(0.0000\)">
                <c:v>2.1700000000000066E-3</c:v>
              </c:pt>
              <c:pt idx="49" formatCode="0.0000_);[Red]\(0.0000\)">
                <c:v>2.1400000000000034E-3</c:v>
              </c:pt>
              <c:pt idx="50" formatCode="0.0000_);[Red]\(0.0000\)">
                <c:v>2.099999999999999E-3</c:v>
              </c:pt>
              <c:pt idx="51" formatCode="0.0000_);[Red]\(0.0000\)">
                <c:v>2.0600000000000015E-3</c:v>
              </c:pt>
              <c:pt idx="52" formatCode="0.0000_);[Red]\(0.0000\)">
                <c:v>2.0299999999999967E-3</c:v>
              </c:pt>
              <c:pt idx="53" formatCode="0.0000_);[Red]\(0.0000\)">
                <c:v>2.0000000000000044E-3</c:v>
              </c:pt>
              <c:pt idx="54" formatCode="0.0000_);[Red]\(0.0000\)">
                <c:v>1.9700000000000108E-3</c:v>
              </c:pt>
              <c:pt idx="55" formatCode="0.0000_);[Red]\(0.0000\)">
                <c:v>1.9299999999999957E-3</c:v>
              </c:pt>
              <c:pt idx="56" formatCode="0.0000_);[Red]\(0.0000\)">
                <c:v>1.8899999999999993E-3</c:v>
              </c:pt>
              <c:pt idx="57" formatCode="0.0000_);[Red]\(0.0000\)">
                <c:v>1.8599999999999945E-3</c:v>
              </c:pt>
              <c:pt idx="58" formatCode="0.0000_);[Red]\(0.0000\)">
                <c:v>1.840000000000002E-3</c:v>
              </c:pt>
              <c:pt idx="59" formatCode="0.0000_);[Red]\(0.0000\)">
                <c:v>1.8099999999999991E-3</c:v>
              </c:pt>
              <c:pt idx="60" formatCode="0.0000_);[Red]\(0.0000\)">
                <c:v>1.7800000000000038E-3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A7-4F49-999A-EE6D78719A21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4235538057742783"/>
                  <c:y val="-9.645622434683084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FA7-4F49-999A-EE6D78719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1.4099999999999462E-3</c:v>
              </c:pt>
              <c:pt idx="6" formatCode="0.0000_);[Red]\(0.0000\)">
                <c:v>2.2299999999999547E-3</c:v>
              </c:pt>
              <c:pt idx="7" formatCode="0.0000_);[Red]\(0.0000\)">
                <c:v>2.7699999999999986E-3</c:v>
              </c:pt>
              <c:pt idx="8" formatCode="0.0000_);[Red]\(0.0000\)">
                <c:v>3.1100000000000069E-3</c:v>
              </c:pt>
              <c:pt idx="9" formatCode="0.0000_);[Red]\(0.0000\)">
                <c:v>3.3300000000000582E-3</c:v>
              </c:pt>
              <c:pt idx="10" formatCode="0.0000_);[Red]\(0.0000\)">
                <c:v>3.4600000000000858E-3</c:v>
              </c:pt>
              <c:pt idx="11" formatCode="0.0000_);[Red]\(0.0000\)">
                <c:v>3.5100000000001224E-3</c:v>
              </c:pt>
              <c:pt idx="12" formatCode="0.0000_);[Red]\(0.0000\)">
                <c:v>3.5199999999999776E-3</c:v>
              </c:pt>
              <c:pt idx="13" formatCode="0.0000_);[Red]\(0.0000\)">
                <c:v>3.4899999999999233E-3</c:v>
              </c:pt>
              <c:pt idx="14" formatCode="0.0000_);[Red]\(0.0000\)">
                <c:v>3.4399999999999496E-3</c:v>
              </c:pt>
              <c:pt idx="15" formatCode="0.0000_);[Red]\(0.0000\)">
                <c:v>3.3700000000001086E-3</c:v>
              </c:pt>
              <c:pt idx="16" formatCode="0.0000_);[Red]\(0.0000\)">
                <c:v>3.2899999999998607E-3</c:v>
              </c:pt>
              <c:pt idx="17" formatCode="0.0000_);[Red]\(0.0000\)">
                <c:v>3.2199999999999638E-3</c:v>
              </c:pt>
              <c:pt idx="18" formatCode="0.0000_);[Red]\(0.0000\)">
                <c:v>3.1299999999999592E-3</c:v>
              </c:pt>
              <c:pt idx="19" formatCode="0.0000_);[Red]\(0.0000\)">
                <c:v>3.0499999999999724E-3</c:v>
              </c:pt>
              <c:pt idx="20" formatCode="0.0000_);[Red]\(0.0000\)">
                <c:v>2.9800000000000187E-3</c:v>
              </c:pt>
              <c:pt idx="21" formatCode="0.0000_);[Red]\(0.0000\)">
                <c:v>2.8899999999999378E-3</c:v>
              </c:pt>
              <c:pt idx="22" formatCode="0.0000_);[Red]\(0.0000\)">
                <c:v>2.8100000000000559E-3</c:v>
              </c:pt>
              <c:pt idx="23" formatCode="0.0000_);[Red]\(0.0000\)">
                <c:v>2.7400000000000185E-3</c:v>
              </c:pt>
              <c:pt idx="24" formatCode="0.0000_);[Red]\(0.0000\)">
                <c:v>2.6599999999999233E-3</c:v>
              </c:pt>
              <c:pt idx="25" formatCode="0.0000_);[Red]\(0.0000\)">
                <c:v>2.5799999999999807E-3</c:v>
              </c:pt>
              <c:pt idx="26" formatCode="0.0000_);[Red]\(0.0000\)">
                <c:v>2.5199999999999229E-3</c:v>
              </c:pt>
              <c:pt idx="27" formatCode="0.0000_);[Red]\(0.0000\)">
                <c:v>2.4499999999999266E-3</c:v>
              </c:pt>
              <c:pt idx="28" formatCode="0.0000_);[Red]\(0.0000\)">
                <c:v>2.3799999999999481E-3</c:v>
              </c:pt>
              <c:pt idx="29" formatCode="0.0000_);[Red]\(0.0000\)">
                <c:v>2.320000000000033E-3</c:v>
              </c:pt>
              <c:pt idx="30" formatCode="0.0000_);[Red]\(0.0000\)">
                <c:v>2.2599999999999881E-3</c:v>
              </c:pt>
              <c:pt idx="31" formatCode="0.0000_);[Red]\(0.0000\)">
                <c:v>2.2099999999999581E-3</c:v>
              </c:pt>
              <c:pt idx="32" formatCode="0.0000_);[Red]\(0.0000\)">
                <c:v>2.1599999999999714E-3</c:v>
              </c:pt>
              <c:pt idx="33" formatCode="0.0000_);[Red]\(0.0000\)">
                <c:v>2.1100000000000146E-3</c:v>
              </c:pt>
              <c:pt idx="34" formatCode="0.0000_);[Red]\(0.0000\)">
                <c:v>2.060000000000021E-3</c:v>
              </c:pt>
              <c:pt idx="35" formatCode="0.0000_);[Red]\(0.0000\)">
                <c:v>2.0099999999999758E-3</c:v>
              </c:pt>
              <c:pt idx="36" formatCode="0.0000_);[Red]\(0.0000\)">
                <c:v>1.9599999999999783E-3</c:v>
              </c:pt>
              <c:pt idx="37" formatCode="0.0000_);[Red]\(0.0000\)">
                <c:v>1.9200000000000154E-3</c:v>
              </c:pt>
              <c:pt idx="38" formatCode="0.0000_);[Red]\(0.0000\)">
                <c:v>1.8600000000000233E-3</c:v>
              </c:pt>
              <c:pt idx="39" formatCode="0.0000_);[Red]\(0.0000\)">
                <c:v>1.8199999999999816E-3</c:v>
              </c:pt>
              <c:pt idx="40" formatCode="0.0000_);[Red]\(0.0000\)">
                <c:v>1.7900000000000192E-3</c:v>
              </c:pt>
              <c:pt idx="41" formatCode="0.0000_);[Red]\(0.0000\)">
                <c:v>1.7499999999999758E-3</c:v>
              </c:pt>
              <c:pt idx="42" formatCode="0.0000_);[Red]\(0.0000\)">
                <c:v>1.7200000000000255E-3</c:v>
              </c:pt>
              <c:pt idx="43" formatCode="0.0000_);[Red]\(0.0000\)">
                <c:v>1.6799999999999767E-3</c:v>
              </c:pt>
              <c:pt idx="44" formatCode="0.0000_);[Red]\(0.0000\)">
                <c:v>1.6500000000000132E-3</c:v>
              </c:pt>
              <c:pt idx="45" formatCode="0.0000_);[Red]\(0.0000\)">
                <c:v>1.6199999999999841E-3</c:v>
              </c:pt>
              <c:pt idx="46" formatCode="0.0000_);[Red]\(0.0000\)">
                <c:v>1.5900000000000148E-3</c:v>
              </c:pt>
              <c:pt idx="47" formatCode="0.0000_);[Red]\(0.0000\)">
                <c:v>1.5600000000000128E-3</c:v>
              </c:pt>
              <c:pt idx="48" formatCode="0.0000_);[Red]\(0.0000\)">
                <c:v>1.5300000000000034E-3</c:v>
              </c:pt>
              <c:pt idx="49" formatCode="0.0000_);[Red]\(0.0000\)">
                <c:v>1.5000000000000141E-3</c:v>
              </c:pt>
              <c:pt idx="50" formatCode="0.0000_);[Red]\(0.0000\)">
                <c:v>1.4799999999999917E-3</c:v>
              </c:pt>
              <c:pt idx="51" formatCode="0.0000_);[Red]\(0.0000\)">
                <c:v>1.4499999999999997E-3</c:v>
              </c:pt>
              <c:pt idx="52" formatCode="0.0000_);[Red]\(0.0000\)">
                <c:v>1.4300000000000265E-3</c:v>
              </c:pt>
              <c:pt idx="53" formatCode="0.0000_);[Red]\(0.0000\)">
                <c:v>1.4099999999999926E-3</c:v>
              </c:pt>
              <c:pt idx="54" formatCode="0.0000_);[Red]\(0.0000\)">
                <c:v>1.3900000000000043E-3</c:v>
              </c:pt>
              <c:pt idx="55" formatCode="0.0000_);[Red]\(0.0000\)">
                <c:v>1.3700000000000303E-3</c:v>
              </c:pt>
              <c:pt idx="56" formatCode="0.0000_);[Red]\(0.0000\)">
                <c:v>1.3499999999999947E-3</c:v>
              </c:pt>
              <c:pt idx="57" formatCode="0.0000_);[Red]\(0.0000\)">
                <c:v>1.3300000000000319E-3</c:v>
              </c:pt>
              <c:pt idx="58" formatCode="0.0000_);[Red]\(0.0000\)">
                <c:v>1.309999999999998E-3</c:v>
              </c:pt>
              <c:pt idx="59" formatCode="0.0000_);[Red]\(0.0000\)">
                <c:v>1.2900000000000207E-3</c:v>
              </c:pt>
              <c:pt idx="60" formatCode="0.0000_);[Red]\(0.0000\)">
                <c:v>1.2700000000000317E-3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FA7-4F49-999A-EE6D78719A21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A7-4F49-999A-EE6D78719A2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7-4F49-999A-EE6D78719A2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A7-4F49-999A-EE6D78719A2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A7-4F49-999A-EE6D78719A2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A7-4F49-999A-EE6D78719A21}"/>
              </c:ext>
            </c:extLst>
          </c:dPt>
          <c:dLbls>
            <c:dLbl>
              <c:idx val="10"/>
              <c:layout>
                <c:manualLayout>
                  <c:x val="-0.13264129483814524"/>
                  <c:y val="-4.052306565237989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2FA7-4F49-999A-EE6D78719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9.1299999999999992E-3</c:v>
              </c:pt>
              <c:pt idx="6" formatCode="0.0000_);[Red]\(0.0000\)">
                <c:v>9.1299999999999992E-3</c:v>
              </c:pt>
              <c:pt idx="7" formatCode="0.0000_);[Red]\(0.0000\)">
                <c:v>8.7600000000000004E-3</c:v>
              </c:pt>
              <c:pt idx="8" formatCode="0.0000_);[Red]\(0.0000\)">
                <c:v>8.7600000000000004E-3</c:v>
              </c:pt>
              <c:pt idx="9" formatCode="0.0000_);[Red]\(0.0000\)">
                <c:v>8.7600000000000004E-3</c:v>
              </c:pt>
              <c:pt idx="10" formatCode="0.0000_);[Red]\(0.0000\)">
                <c:v>8.3999999999999995E-3</c:v>
              </c:pt>
              <c:pt idx="11" formatCode="0.0000_);[Red]\(0.0000\)">
                <c:v>8.3999999999999995E-3</c:v>
              </c:pt>
              <c:pt idx="12" formatCode="0.0000_);[Red]\(0.0000\)">
                <c:v>8.3999999999999995E-3</c:v>
              </c:pt>
              <c:pt idx="13" formatCode="0.0000_);[Red]\(0.0000\)">
                <c:v>8.0599999999999995E-3</c:v>
              </c:pt>
              <c:pt idx="14" formatCode="0.0000_);[Red]\(0.0000\)">
                <c:v>8.0599999999999995E-3</c:v>
              </c:pt>
              <c:pt idx="15" formatCode="0.0000_);[Red]\(0.0000\)">
                <c:v>8.0599999999999995E-3</c:v>
              </c:pt>
              <c:pt idx="16" formatCode="0.0000_);[Red]\(0.0000\)">
                <c:v>7.7299999999999999E-3</c:v>
              </c:pt>
              <c:pt idx="17" formatCode="0.0000_);[Red]\(0.0000\)">
                <c:v>7.7299999999999999E-3</c:v>
              </c:pt>
              <c:pt idx="18" formatCode="0.0000_);[Red]\(0.0000\)">
                <c:v>7.7299999999999999E-3</c:v>
              </c:pt>
              <c:pt idx="19" formatCode="0.0000_);[Red]\(0.0000\)">
                <c:v>6.7099999999999998E-3</c:v>
              </c:pt>
              <c:pt idx="20" formatCode="0.0000_);[Red]\(0.0000\)">
                <c:v>6.7099999999999998E-3</c:v>
              </c:pt>
              <c:pt idx="21" formatCode="0.0000_);[Red]\(0.0000\)">
                <c:v>6.7099999999999998E-3</c:v>
              </c:pt>
              <c:pt idx="22" formatCode="0.0000_);[Red]\(0.0000\)">
                <c:v>5.3600000000000002E-3</c:v>
              </c:pt>
              <c:pt idx="23" formatCode="0.0000_);[Red]\(0.0000\)">
                <c:v>5.3600000000000002E-3</c:v>
              </c:pt>
              <c:pt idx="24" formatCode="0.0000_);[Red]\(0.0000\)">
                <c:v>5.3600000000000002E-3</c:v>
              </c:pt>
              <c:pt idx="25" formatCode="0.0000_);[Red]\(0.0000\)">
                <c:v>3.5699999999999998E-3</c:v>
              </c:pt>
              <c:pt idx="26" formatCode="0.0000_);[Red]\(0.0000\)">
                <c:v>3.5699999999999998E-3</c:v>
              </c:pt>
              <c:pt idx="27" formatCode="0.0000_);[Red]\(0.0000\)">
                <c:v>3.5699999999999998E-3</c:v>
              </c:pt>
              <c:pt idx="28" formatCode="0.0000_);[Red]\(0.0000\)">
                <c:v>3.5699999999999998E-3</c:v>
              </c:pt>
              <c:pt idx="29" formatCode="0.0000_);[Red]\(0.0000\)">
                <c:v>3.5699999999999998E-3</c:v>
              </c:pt>
              <c:pt idx="30" formatCode="0.0000_);[Red]\(0.0000\)">
                <c:v>3.5699999999999998E-3</c:v>
              </c:pt>
              <c:pt idx="31" formatCode="0.0000_);[Red]\(0.0000\)">
                <c:v>3.5699999999999998E-3</c:v>
              </c:pt>
              <c:pt idx="32" formatCode="0.0000_);[Red]\(0.0000\)">
                <c:v>3.5699999999999998E-3</c:v>
              </c:pt>
              <c:pt idx="33" formatCode="0.0000_);[Red]\(0.0000\)">
                <c:v>3.5699999999999998E-3</c:v>
              </c:pt>
              <c:pt idx="34" formatCode="0.0000_);[Red]\(0.0000\)">
                <c:v>3.5699999999999998E-3</c:v>
              </c:pt>
              <c:pt idx="35" formatCode="0.0000_);[Red]\(0.0000\)">
                <c:v>3.5699999999999998E-3</c:v>
              </c:pt>
              <c:pt idx="36" formatCode="0.0000_);[Red]\(0.0000\)">
                <c:v>3.5699999999999998E-3</c:v>
              </c:pt>
              <c:pt idx="37" formatCode="0.0000_);[Red]\(0.0000\)">
                <c:v>2.7100000000000002E-3</c:v>
              </c:pt>
              <c:pt idx="38" formatCode="0.0000_);[Red]\(0.0000\)">
                <c:v>2.7100000000000002E-3</c:v>
              </c:pt>
              <c:pt idx="39" formatCode="0.0000_);[Red]\(0.0000\)">
                <c:v>2.7100000000000002E-3</c:v>
              </c:pt>
              <c:pt idx="40" formatCode="0.0000_);[Red]\(0.0000\)">
                <c:v>2.7100000000000002E-3</c:v>
              </c:pt>
              <c:pt idx="41" formatCode="0.0000_);[Red]\(0.0000\)">
                <c:v>2.7100000000000002E-3</c:v>
              </c:pt>
              <c:pt idx="42" formatCode="0.0000_);[Red]\(0.0000\)">
                <c:v>2.7100000000000002E-3</c:v>
              </c:pt>
              <c:pt idx="43" formatCode="0.0000_);[Red]\(0.0000\)">
                <c:v>2.7100000000000002E-3</c:v>
              </c:pt>
              <c:pt idx="44" formatCode="0.0000_);[Red]\(0.0000\)">
                <c:v>2.7100000000000002E-3</c:v>
              </c:pt>
              <c:pt idx="45" formatCode="0.0000_);[Red]\(0.0000\)">
                <c:v>2.7100000000000002E-3</c:v>
              </c:pt>
              <c:pt idx="46" formatCode="0.0000_);[Red]\(0.0000\)">
                <c:v>2.7100000000000002E-3</c:v>
              </c:pt>
              <c:pt idx="47" formatCode="0.0000_);[Red]\(0.0000\)">
                <c:v>2.7100000000000002E-3</c:v>
              </c:pt>
              <c:pt idx="48" formatCode="0.0000_);[Red]\(0.0000\)">
                <c:v>2.7100000000000002E-3</c:v>
              </c:pt>
              <c:pt idx="49" formatCode="0.0000_);[Red]\(0.0000\)">
                <c:v>2.1099999999999999E-3</c:v>
              </c:pt>
              <c:pt idx="50" formatCode="0.0000_);[Red]\(0.0000\)">
                <c:v>2.1099999999999999E-3</c:v>
              </c:pt>
              <c:pt idx="51" formatCode="0.0000_);[Red]\(0.0000\)">
                <c:v>2.1099999999999999E-3</c:v>
              </c:pt>
              <c:pt idx="52" formatCode="0.0000_);[Red]\(0.0000\)">
                <c:v>2.1099999999999999E-3</c:v>
              </c:pt>
              <c:pt idx="53" formatCode="0.0000_);[Red]\(0.0000\)">
                <c:v>2.1099999999999999E-3</c:v>
              </c:pt>
              <c:pt idx="54" formatCode="0.0000_);[Red]\(0.0000\)">
                <c:v>2.1099999999999999E-3</c:v>
              </c:pt>
              <c:pt idx="55" formatCode="0.0000_);[Red]\(0.0000\)">
                <c:v>2.1099999999999999E-3</c:v>
              </c:pt>
              <c:pt idx="56" formatCode="0.0000_);[Red]\(0.0000\)">
                <c:v>2.1099999999999999E-3</c:v>
              </c:pt>
              <c:pt idx="57" formatCode="0.0000_);[Red]\(0.0000\)">
                <c:v>2.1099999999999999E-3</c:v>
              </c:pt>
              <c:pt idx="58" formatCode="0.0000_);[Red]\(0.0000\)">
                <c:v>2.1099999999999999E-3</c:v>
              </c:pt>
              <c:pt idx="59" formatCode="0.0000_);[Red]\(0.0000\)">
                <c:v>2.1099999999999999E-3</c:v>
              </c:pt>
              <c:pt idx="60" formatCode="0.0000_);[Red]\(0.0000\)">
                <c:v>2.1099999999999999E-3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2FA7-4F49-999A-EE6D78719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8600"/>
        <c:axId val="410058992"/>
      </c:lineChart>
      <c:catAx>
        <c:axId val="410058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8992"/>
        <c:crosses val="autoZero"/>
        <c:auto val="1"/>
        <c:lblAlgn val="ctr"/>
        <c:lblOffset val="100"/>
        <c:tickLblSkip val="6"/>
        <c:noMultiLvlLbl val="0"/>
      </c:catAx>
      <c:valAx>
        <c:axId val="410058992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8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age 50-54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9.5139107611548965E-3"/>
                  <c:y val="7.349571296077024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AF89-4046-820B-DE2E1D41D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3.3599999999999407E-3</c:v>
              </c:pt>
              <c:pt idx="6" formatCode="0.0000_);[Red]\(0.0000\)">
                <c:v>3.4799999999999697E-3</c:v>
              </c:pt>
              <c:pt idx="7" formatCode="0.0000_);[Red]\(0.0000\)">
                <c:v>3.6199999999999306E-3</c:v>
              </c:pt>
              <c:pt idx="8" formatCode="0.0000_);[Red]\(0.0000\)">
                <c:v>3.7500000000000363E-3</c:v>
              </c:pt>
              <c:pt idx="9" formatCode="0.0000_);[Red]\(0.0000\)">
                <c:v>3.899999999999917E-3</c:v>
              </c:pt>
              <c:pt idx="10" formatCode="0.0000_);[Red]\(0.0000\)">
                <c:v>4.0300000000001038E-3</c:v>
              </c:pt>
              <c:pt idx="11" formatCode="0.0000_);[Red]\(0.0000\)">
                <c:v>4.13999999999999E-3</c:v>
              </c:pt>
              <c:pt idx="12" formatCode="0.0000_);[Red]\(0.0000\)">
                <c:v>4.2400000000000207E-3</c:v>
              </c:pt>
              <c:pt idx="13" formatCode="0.0000_);[Red]\(0.0000\)">
                <c:v>4.3400000000000435E-3</c:v>
              </c:pt>
              <c:pt idx="14" formatCode="0.0000_);[Red]\(0.0000\)">
                <c:v>4.4200000000000151E-3</c:v>
              </c:pt>
              <c:pt idx="15" formatCode="0.0000_);[Red]\(0.0000\)">
                <c:v>4.5099999999999524E-3</c:v>
              </c:pt>
              <c:pt idx="16" formatCode="0.0000_);[Red]\(0.0000\)">
                <c:v>4.599999999999986E-3</c:v>
              </c:pt>
              <c:pt idx="17" formatCode="0.0000_);[Red]\(0.0000\)">
                <c:v>4.6699999999999789E-3</c:v>
              </c:pt>
              <c:pt idx="18" formatCode="0.0000_);[Red]\(0.0000\)">
                <c:v>4.7199999999999655E-3</c:v>
              </c:pt>
              <c:pt idx="19" formatCode="0.0000_);[Red]\(0.0000\)">
                <c:v>4.7899999999999731E-3</c:v>
              </c:pt>
              <c:pt idx="20" formatCode="0.0000_);[Red]\(0.0000\)">
                <c:v>4.8299999999999966E-3</c:v>
              </c:pt>
              <c:pt idx="21" formatCode="0.0000_);[Red]\(0.0000\)">
                <c:v>4.8799999999999859E-3</c:v>
              </c:pt>
              <c:pt idx="22" formatCode="0.0000_);[Red]\(0.0000\)">
                <c:v>4.9299999999999804E-3</c:v>
              </c:pt>
              <c:pt idx="23" formatCode="0.0000_);[Red]\(0.0000\)">
                <c:v>4.9600000000000156E-3</c:v>
              </c:pt>
              <c:pt idx="24" formatCode="0.0000_);[Red]\(0.0000\)">
                <c:v>4.9899999999999693E-3</c:v>
              </c:pt>
              <c:pt idx="25" formatCode="0.0000_);[Red]\(0.0000\)">
                <c:v>5.0200000000000028E-3</c:v>
              </c:pt>
              <c:pt idx="26" formatCode="0.0000_);[Red]\(0.0000\)">
                <c:v>5.0400000000000045E-3</c:v>
              </c:pt>
              <c:pt idx="27" formatCode="0.0000_);[Red]\(0.0000\)">
                <c:v>5.0699999999999556E-3</c:v>
              </c:pt>
              <c:pt idx="28" formatCode="0.0000_);[Red]\(0.0000\)">
                <c:v>5.090000000000012E-3</c:v>
              </c:pt>
              <c:pt idx="29" formatCode="0.0000_);[Red]\(0.0000\)">
                <c:v>5.100000000000029E-3</c:v>
              </c:pt>
              <c:pt idx="30" formatCode="0.0000_);[Red]\(0.0000\)">
                <c:v>5.1099999999999904E-3</c:v>
              </c:pt>
              <c:pt idx="31" formatCode="0.0000_);[Red]\(0.0000\)">
                <c:v>5.1300000000000052E-3</c:v>
              </c:pt>
              <c:pt idx="32" formatCode="0.0000_);[Red]\(0.0000\)">
                <c:v>5.1099999999999861E-3</c:v>
              </c:pt>
              <c:pt idx="33" formatCode="0.0000_);[Red]\(0.0000\)">
                <c:v>5.0799999999999838E-3</c:v>
              </c:pt>
              <c:pt idx="34" formatCode="0.0000_);[Red]\(0.0000\)">
                <c:v>4.9900000000000187E-3</c:v>
              </c:pt>
              <c:pt idx="35" formatCode="0.0000_);[Red]\(0.0000\)">
                <c:v>4.8800000000000007E-3</c:v>
              </c:pt>
              <c:pt idx="36" formatCode="0.0000_);[Red]\(0.0000\)">
                <c:v>4.7399999999999907E-3</c:v>
              </c:pt>
              <c:pt idx="37" formatCode="0.0000_);[Red]\(0.0000\)">
                <c:v>4.6105800663582839E-3</c:v>
              </c:pt>
              <c:pt idx="38" formatCode="0.0000_);[Red]\(0.0000\)">
                <c:v>4.4500000000000104E-3</c:v>
              </c:pt>
              <c:pt idx="39" formatCode="0.0000_);[Red]\(0.0000\)">
                <c:v>4.3100000000000195E-3</c:v>
              </c:pt>
              <c:pt idx="40" formatCode="0.0000_);[Red]\(0.0000\)">
                <c:v>4.180000000000004E-3</c:v>
              </c:pt>
              <c:pt idx="41" formatCode="0.0000_);[Red]\(0.0000\)">
                <c:v>4.0400000000000184E-3</c:v>
              </c:pt>
              <c:pt idx="42" formatCode="0.0000_);[Red]\(0.0000\)">
                <c:v>3.9100000000000081E-3</c:v>
              </c:pt>
              <c:pt idx="43" formatCode="0.0000_);[Red]\(0.0000\)">
                <c:v>3.6500000000000057E-3</c:v>
              </c:pt>
              <c:pt idx="44" formatCode="0.0000_);[Red]\(0.0000\)">
                <c:v>3.5300000000000088E-3</c:v>
              </c:pt>
              <c:pt idx="45" formatCode="0.0000_);[Red]\(0.0000\)">
                <c:v>3.4199999999999942E-3</c:v>
              </c:pt>
              <c:pt idx="46" formatCode="0.0000_);[Red]\(0.0000\)">
                <c:v>3.33000000000002E-3</c:v>
              </c:pt>
              <c:pt idx="47" formatCode="0.0000_);[Red]\(0.0000\)">
                <c:v>3.2200000000000028E-3</c:v>
              </c:pt>
              <c:pt idx="48" formatCode="0.0000_);[Red]\(0.0000\)">
                <c:v>3.1600000000000157E-3</c:v>
              </c:pt>
              <c:pt idx="49" formatCode="0.0000_);[Red]\(0.0000\)">
                <c:v>3.1200000000000117E-3</c:v>
              </c:pt>
              <c:pt idx="50" formatCode="0.0000_);[Red]\(0.0000\)">
                <c:v>3.0700000000000115E-3</c:v>
              </c:pt>
              <c:pt idx="51" formatCode="0.0000_);[Red]\(0.0000\)">
                <c:v>3.0299999999999941E-3</c:v>
              </c:pt>
              <c:pt idx="52" formatCode="0.0000_);[Red]\(0.0000\)">
                <c:v>2.9900000000000135E-3</c:v>
              </c:pt>
              <c:pt idx="53" formatCode="0.0000_);[Red]\(0.0000\)">
                <c:v>2.9400000000000155E-3</c:v>
              </c:pt>
              <c:pt idx="54" formatCode="0.0000_);[Red]\(0.0000\)">
                <c:v>2.9000000000000132E-3</c:v>
              </c:pt>
              <c:pt idx="55" formatCode="0.0000_);[Red]\(0.0000\)">
                <c:v>2.8599999999999923E-3</c:v>
              </c:pt>
              <c:pt idx="56" formatCode="0.0000_);[Red]\(0.0000\)">
                <c:v>2.8200000000000087E-3</c:v>
              </c:pt>
              <c:pt idx="57" formatCode="0.0000_);[Red]\(0.0000\)">
                <c:v>2.7800000000000064E-3</c:v>
              </c:pt>
              <c:pt idx="58" formatCode="0.0000_);[Red]\(0.0000\)">
                <c:v>2.7400000000000011E-3</c:v>
              </c:pt>
              <c:pt idx="59" formatCode="0.0000_);[Red]\(0.0000\)">
                <c:v>2.7200000000000141E-3</c:v>
              </c:pt>
              <c:pt idx="60" formatCode="0.0000_);[Red]\(0.0000\)">
                <c:v>2.6800000000000088E-3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89-4046-820B-DE2E1D41D6A6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346649168853894"/>
                  <c:y val="-9.25404160746704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AF89-4046-820B-DE2E1D41D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4.6799999999999056E-3</c:v>
              </c:pt>
              <c:pt idx="6" formatCode="0.0000_);[Red]\(0.0000\)">
                <c:v>5.3400000000000834E-3</c:v>
              </c:pt>
              <c:pt idx="7" formatCode="0.0000_);[Red]\(0.0000\)">
                <c:v>5.7200000000000514E-3</c:v>
              </c:pt>
              <c:pt idx="8" formatCode="0.0000_);[Red]\(0.0000\)">
                <c:v>5.9199999999997796E-3</c:v>
              </c:pt>
              <c:pt idx="9" formatCode="0.0000_);[Red]\(0.0000\)">
                <c:v>5.9799999999998292E-3</c:v>
              </c:pt>
              <c:pt idx="10" formatCode="0.0000_);[Red]\(0.0000\)">
                <c:v>5.9600000000000312E-3</c:v>
              </c:pt>
              <c:pt idx="11" formatCode="0.0000_);[Red]\(0.0000\)">
                <c:v>5.8699999999999213E-3</c:v>
              </c:pt>
              <c:pt idx="12" formatCode="0.0000_);[Red]\(0.0000\)">
                <c:v>5.7500000000000736E-3</c:v>
              </c:pt>
              <c:pt idx="13" formatCode="0.0000_);[Red]\(0.0000\)">
                <c:v>5.6100000000001366E-3</c:v>
              </c:pt>
              <c:pt idx="14" formatCode="0.0000_);[Red]\(0.0000\)">
                <c:v>5.4499999999998465E-3</c:v>
              </c:pt>
              <c:pt idx="15" formatCode="0.0000_);[Red]\(0.0000\)">
                <c:v>5.2999999999999922E-3</c:v>
              </c:pt>
              <c:pt idx="16" formatCode="0.0000_);[Red]\(0.0000\)">
                <c:v>5.1400000000000794E-3</c:v>
              </c:pt>
              <c:pt idx="17" formatCode="0.0000_);[Red]\(0.0000\)">
                <c:v>4.9700000000000447E-3</c:v>
              </c:pt>
              <c:pt idx="18" formatCode="0.0000_);[Red]\(0.0000\)">
                <c:v>4.8100000000000816E-3</c:v>
              </c:pt>
              <c:pt idx="19" formatCode="0.0000_);[Red]\(0.0000\)">
                <c:v>4.6599999999999767E-3</c:v>
              </c:pt>
              <c:pt idx="20" formatCode="0.0000_);[Red]\(0.0000\)">
                <c:v>4.5000000000000656E-3</c:v>
              </c:pt>
              <c:pt idx="21" formatCode="0.0000_);[Red]\(0.0000\)">
                <c:v>4.3600000000000496E-3</c:v>
              </c:pt>
              <c:pt idx="22" formatCode="0.0000_);[Red]\(0.0000\)">
                <c:v>4.2299999999999361E-3</c:v>
              </c:pt>
              <c:pt idx="23" formatCode="0.0000_);[Red]\(0.0000\)">
                <c:v>4.0899999999999322E-3</c:v>
              </c:pt>
              <c:pt idx="24" formatCode="0.0000_);[Red]\(0.0000\)">
                <c:v>3.969999999999931E-3</c:v>
              </c:pt>
              <c:pt idx="25" formatCode="0.0000_);[Red]\(0.0000\)">
                <c:v>3.8400000000000183E-3</c:v>
              </c:pt>
              <c:pt idx="26" formatCode="0.0000_);[Red]\(0.0000\)">
                <c:v>3.7200000000000293E-3</c:v>
              </c:pt>
              <c:pt idx="27" formatCode="0.0000_);[Red]\(0.0000\)">
                <c:v>3.6100000000000299E-3</c:v>
              </c:pt>
              <c:pt idx="28" formatCode="0.0000_);[Red]\(0.0000\)">
                <c:v>3.4999999999999307E-3</c:v>
              </c:pt>
              <c:pt idx="29" formatCode="0.0000_);[Red]\(0.0000\)">
                <c:v>3.4000000000000432E-3</c:v>
              </c:pt>
              <c:pt idx="30" formatCode="0.0000_);[Red]\(0.0000\)">
                <c:v>3.3200000000000516E-3</c:v>
              </c:pt>
              <c:pt idx="31" formatCode="0.0000_);[Red]\(0.0000\)">
                <c:v>3.2300000000000059E-3</c:v>
              </c:pt>
              <c:pt idx="32" formatCode="0.0000_);[Red]\(0.0000\)">
                <c:v>3.1300000000000221E-3</c:v>
              </c:pt>
              <c:pt idx="33" formatCode="0.0000_);[Red]\(0.0000\)">
                <c:v>3.0500000000000089E-3</c:v>
              </c:pt>
              <c:pt idx="34" formatCode="0.0000_);[Red]\(0.0000\)">
                <c:v>2.9699999999999887E-3</c:v>
              </c:pt>
              <c:pt idx="35" formatCode="0.0000_);[Red]\(0.0000\)">
                <c:v>2.8999999999999829E-3</c:v>
              </c:pt>
              <c:pt idx="36" formatCode="0.0000_);[Red]\(0.0000\)">
                <c:v>2.8399999999999849E-3</c:v>
              </c:pt>
              <c:pt idx="37" formatCode="0.0000_);[Red]\(0.0000\)">
                <c:v>2.7699999999999912E-3</c:v>
              </c:pt>
              <c:pt idx="38" formatCode="0.0000_);[Red]\(0.0000\)">
                <c:v>2.710000000000014E-3</c:v>
              </c:pt>
              <c:pt idx="39" formatCode="0.0000_);[Red]\(0.0000\)">
                <c:v>2.6500000000000434E-3</c:v>
              </c:pt>
              <c:pt idx="40" formatCode="0.0000_);[Red]\(0.0000\)">
                <c:v>2.5900000000000562E-3</c:v>
              </c:pt>
              <c:pt idx="41" formatCode="0.0000_);[Red]\(0.0000\)">
                <c:v>2.5400000000000483E-3</c:v>
              </c:pt>
              <c:pt idx="42" formatCode="0.0000_);[Red]\(0.0000\)">
                <c:v>2.4900000000000169E-3</c:v>
              </c:pt>
              <c:pt idx="43" formatCode="0.0000_);[Red]\(0.0000\)">
                <c:v>2.4299999999999899E-3</c:v>
              </c:pt>
              <c:pt idx="44" formatCode="0.0000_);[Red]\(0.0000\)">
                <c:v>2.3800000000000414E-3</c:v>
              </c:pt>
              <c:pt idx="45" formatCode="0.0000_);[Red]\(0.0000\)">
                <c:v>2.3500000000000036E-3</c:v>
              </c:pt>
              <c:pt idx="46" formatCode="0.0000_);[Red]\(0.0000\)">
                <c:v>2.3100000000000329E-3</c:v>
              </c:pt>
              <c:pt idx="47" formatCode="0.0000_);[Red]\(0.0000\)">
                <c:v>2.2700000000000363E-3</c:v>
              </c:pt>
              <c:pt idx="48" formatCode="0.0000_);[Red]\(0.0000\)">
                <c:v>2.2299999999999872E-3</c:v>
              </c:pt>
              <c:pt idx="49" formatCode="0.0000_);[Red]\(0.0000\)">
                <c:v>2.2000000000000227E-3</c:v>
              </c:pt>
              <c:pt idx="50" formatCode="0.0000_);[Red]\(0.0000\)">
                <c:v>2.159999999999997E-3</c:v>
              </c:pt>
              <c:pt idx="51" formatCode="0.0000_);[Red]\(0.0000\)">
                <c:v>2.1300000000000138E-3</c:v>
              </c:pt>
              <c:pt idx="52" formatCode="0.0000_);[Red]\(0.0000\)">
                <c:v>2.1000000000000033E-3</c:v>
              </c:pt>
              <c:pt idx="53" formatCode="0.0000_);[Red]\(0.0000\)">
                <c:v>2.070000000000002E-3</c:v>
              </c:pt>
              <c:pt idx="54" formatCode="0.0000_);[Red]\(0.0000\)">
                <c:v>2.050000000000047E-3</c:v>
              </c:pt>
              <c:pt idx="55" formatCode="0.0000_);[Red]\(0.0000\)">
                <c:v>2.0199999999999836E-3</c:v>
              </c:pt>
              <c:pt idx="56" formatCode="0.0000_);[Red]\(0.0000\)">
                <c:v>1.9999999999999961E-3</c:v>
              </c:pt>
              <c:pt idx="57" formatCode="0.0000_);[Red]\(0.0000\)">
                <c:v>1.9700000000000286E-3</c:v>
              </c:pt>
              <c:pt idx="58" formatCode="0.0000_);[Red]\(0.0000\)">
                <c:v>1.9499999999999767E-3</c:v>
              </c:pt>
              <c:pt idx="59" formatCode="0.0000_);[Red]\(0.0000\)">
                <c:v>1.9300000000000074E-3</c:v>
              </c:pt>
              <c:pt idx="60" formatCode="0.0000_);[Red]\(0.0000\)">
                <c:v>1.9100000000000271E-3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F89-4046-820B-DE2E1D41D6A6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89-4046-820B-DE2E1D41D6A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9-4046-820B-DE2E1D41D6A6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89-4046-820B-DE2E1D41D6A6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89-4046-820B-DE2E1D41D6A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89-4046-820B-DE2E1D41D6A6}"/>
              </c:ext>
            </c:extLst>
          </c:dPt>
          <c:dLbls>
            <c:dLbl>
              <c:idx val="10"/>
              <c:layout>
                <c:manualLayout>
                  <c:x val="-0.13486351706036745"/>
                  <c:y val="-2.87756408358986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F89-4046-820B-DE2E1D41D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1.01E-2</c:v>
              </c:pt>
              <c:pt idx="6" formatCode="0.0000_);[Red]\(0.0000\)">
                <c:v>1.01E-2</c:v>
              </c:pt>
              <c:pt idx="7" formatCode="0.0000_);[Red]\(0.0000\)">
                <c:v>1.01E-2</c:v>
              </c:pt>
              <c:pt idx="8" formatCode="0.0000_);[Red]\(0.0000\)">
                <c:v>1.01E-2</c:v>
              </c:pt>
              <c:pt idx="9" formatCode="0.0000_);[Red]\(0.0000\)">
                <c:v>1.01E-2</c:v>
              </c:pt>
              <c:pt idx="10" formatCode="0.0000_);[Red]\(0.0000\)">
                <c:v>1.01E-2</c:v>
              </c:pt>
              <c:pt idx="11" formatCode="0.0000_);[Red]\(0.0000\)">
                <c:v>1.01E-2</c:v>
              </c:pt>
              <c:pt idx="12" formatCode="0.0000_);[Red]\(0.0000\)">
                <c:v>1.01E-2</c:v>
              </c:pt>
              <c:pt idx="13" formatCode="0.0000_);[Red]\(0.0000\)">
                <c:v>1.01E-2</c:v>
              </c:pt>
              <c:pt idx="14" formatCode="0.0000_);[Red]\(0.0000\)">
                <c:v>1.01E-2</c:v>
              </c:pt>
              <c:pt idx="15" formatCode="0.0000_);[Red]\(0.0000\)">
                <c:v>1.01E-2</c:v>
              </c:pt>
              <c:pt idx="16" formatCode="0.0000_);[Red]\(0.0000\)">
                <c:v>9.0799999999999995E-3</c:v>
              </c:pt>
              <c:pt idx="17" formatCode="0.0000_);[Red]\(0.0000\)">
                <c:v>9.0799999999999995E-3</c:v>
              </c:pt>
              <c:pt idx="18" formatCode="0.0000_);[Red]\(0.0000\)">
                <c:v>9.0799999999999995E-3</c:v>
              </c:pt>
              <c:pt idx="19" formatCode="0.0000_);[Red]\(0.0000\)">
                <c:v>7.3899999999999999E-3</c:v>
              </c:pt>
              <c:pt idx="20" formatCode="0.0000_);[Red]\(0.0000\)">
                <c:v>7.3899999999999999E-3</c:v>
              </c:pt>
              <c:pt idx="21" formatCode="0.0000_);[Red]\(0.0000\)">
                <c:v>7.3899999999999999E-3</c:v>
              </c:pt>
              <c:pt idx="22" formatCode="0.0000_);[Red]\(0.0000\)">
                <c:v>6.0400000000000002E-3</c:v>
              </c:pt>
              <c:pt idx="23" formatCode="0.0000_);[Red]\(0.0000\)">
                <c:v>6.0400000000000002E-3</c:v>
              </c:pt>
              <c:pt idx="24" formatCode="0.0000_);[Red]\(0.0000\)">
                <c:v>6.0400000000000002E-3</c:v>
              </c:pt>
              <c:pt idx="25" formatCode="0.0000_);[Red]\(0.0000\)">
                <c:v>5.1399999999999996E-3</c:v>
              </c:pt>
              <c:pt idx="26" formatCode="0.0000_);[Red]\(0.0000\)">
                <c:v>5.1399999999999996E-3</c:v>
              </c:pt>
              <c:pt idx="27" formatCode="0.0000_);[Red]\(0.0000\)">
                <c:v>5.1399999999999996E-3</c:v>
              </c:pt>
              <c:pt idx="28" formatCode="0.0000_);[Red]\(0.0000\)">
                <c:v>5.1399999999999996E-3</c:v>
              </c:pt>
              <c:pt idx="29" formatCode="0.0000_);[Red]\(0.0000\)">
                <c:v>5.1399999999999996E-3</c:v>
              </c:pt>
              <c:pt idx="30" formatCode="0.0000_);[Red]\(0.0000\)">
                <c:v>5.1399999999999996E-3</c:v>
              </c:pt>
              <c:pt idx="31" formatCode="0.0000_);[Red]\(0.0000\)">
                <c:v>5.1399999999999996E-3</c:v>
              </c:pt>
              <c:pt idx="32" formatCode="0.0000_);[Red]\(0.0000\)">
                <c:v>5.1399999999999996E-3</c:v>
              </c:pt>
              <c:pt idx="33" formatCode="0.0000_);[Red]\(0.0000\)">
                <c:v>5.1399999999999996E-3</c:v>
              </c:pt>
              <c:pt idx="34" formatCode="0.0000_);[Red]\(0.0000\)">
                <c:v>5.1399999999999996E-3</c:v>
              </c:pt>
              <c:pt idx="35" formatCode="0.0000_);[Red]\(0.0000\)">
                <c:v>5.1399999999999996E-3</c:v>
              </c:pt>
              <c:pt idx="36" formatCode="0.0000_);[Red]\(0.0000\)">
                <c:v>5.1399999999999996E-3</c:v>
              </c:pt>
              <c:pt idx="37" formatCode="0.0000_);[Red]\(0.0000\)">
                <c:v>4.2700000000000004E-3</c:v>
              </c:pt>
              <c:pt idx="38" formatCode="0.0000_);[Red]\(0.0000\)">
                <c:v>4.2700000000000004E-3</c:v>
              </c:pt>
              <c:pt idx="39" formatCode="0.0000_);[Red]\(0.0000\)">
                <c:v>4.2700000000000004E-3</c:v>
              </c:pt>
              <c:pt idx="40" formatCode="0.0000_);[Red]\(0.0000\)">
                <c:v>4.2700000000000004E-3</c:v>
              </c:pt>
              <c:pt idx="41" formatCode="0.0000_);[Red]\(0.0000\)">
                <c:v>4.2700000000000004E-3</c:v>
              </c:pt>
              <c:pt idx="42" formatCode="0.0000_);[Red]\(0.0000\)">
                <c:v>4.2700000000000004E-3</c:v>
              </c:pt>
              <c:pt idx="43" formatCode="0.0000_);[Red]\(0.0000\)">
                <c:v>4.2700000000000004E-3</c:v>
              </c:pt>
              <c:pt idx="44" formatCode="0.0000_);[Red]\(0.0000\)">
                <c:v>4.2700000000000004E-3</c:v>
              </c:pt>
              <c:pt idx="45" formatCode="0.0000_);[Red]\(0.0000\)">
                <c:v>4.2700000000000004E-3</c:v>
              </c:pt>
              <c:pt idx="46" formatCode="0.0000_);[Red]\(0.0000\)">
                <c:v>4.2700000000000004E-3</c:v>
              </c:pt>
              <c:pt idx="47" formatCode="0.0000_);[Red]\(0.0000\)">
                <c:v>4.2700000000000004E-3</c:v>
              </c:pt>
              <c:pt idx="48" formatCode="0.0000_);[Red]\(0.0000\)">
                <c:v>4.2700000000000004E-3</c:v>
              </c:pt>
              <c:pt idx="49" formatCode="0.0000_);[Red]\(0.0000\)">
                <c:v>3.5699999999999998E-3</c:v>
              </c:pt>
              <c:pt idx="50" formatCode="0.0000_);[Red]\(0.0000\)">
                <c:v>3.5699999999999998E-3</c:v>
              </c:pt>
              <c:pt idx="51" formatCode="0.0000_);[Red]\(0.0000\)">
                <c:v>3.5699999999999998E-3</c:v>
              </c:pt>
              <c:pt idx="52" formatCode="0.0000_);[Red]\(0.0000\)">
                <c:v>3.5699999999999998E-3</c:v>
              </c:pt>
              <c:pt idx="53" formatCode="0.0000_);[Red]\(0.0000\)">
                <c:v>3.5699999999999998E-3</c:v>
              </c:pt>
              <c:pt idx="54" formatCode="0.0000_);[Red]\(0.0000\)">
                <c:v>3.5699999999999998E-3</c:v>
              </c:pt>
              <c:pt idx="55" formatCode="0.0000_);[Red]\(0.0000\)">
                <c:v>3.5699999999999998E-3</c:v>
              </c:pt>
              <c:pt idx="56" formatCode="0.0000_);[Red]\(0.0000\)">
                <c:v>3.5699999999999998E-3</c:v>
              </c:pt>
              <c:pt idx="57" formatCode="0.0000_);[Red]\(0.0000\)">
                <c:v>3.5699999999999998E-3</c:v>
              </c:pt>
              <c:pt idx="58" formatCode="0.0000_);[Red]\(0.0000\)">
                <c:v>3.5699999999999998E-3</c:v>
              </c:pt>
              <c:pt idx="59" formatCode="0.0000_);[Red]\(0.0000\)">
                <c:v>3.5699999999999998E-3</c:v>
              </c:pt>
              <c:pt idx="60" formatCode="0.0000_);[Red]\(0.0000\)">
                <c:v>3.5699999999999998E-3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AF89-4046-820B-DE2E1D41D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059776"/>
        <c:axId val="410060168"/>
      </c:lineChart>
      <c:catAx>
        <c:axId val="410059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60168"/>
        <c:crosses val="autoZero"/>
        <c:auto val="1"/>
        <c:lblAlgn val="ctr"/>
        <c:lblOffset val="100"/>
        <c:tickLblSkip val="6"/>
        <c:noMultiLvlLbl val="0"/>
      </c:catAx>
      <c:valAx>
        <c:axId val="410060168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005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50-54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4.826386701662292E-2"/>
                  <c:y val="-4.8204524824374461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4B88-4B5D-B4F7-67A0F6A64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1.2400000000000106E-3</c:v>
              </c:pt>
              <c:pt idx="6" formatCode="0.0000_);[Red]\(0.0000\)">
                <c:v>1.7699999999999702E-3</c:v>
              </c:pt>
              <c:pt idx="7" formatCode="0.0000_);[Red]\(0.0000\)">
                <c:v>2.1500000000000638E-3</c:v>
              </c:pt>
              <c:pt idx="8" formatCode="0.0000_);[Red]\(0.0000\)">
                <c:v>2.4099999999999833E-3</c:v>
              </c:pt>
              <c:pt idx="9" formatCode="0.0000_);[Red]\(0.0000\)">
                <c:v>2.6400000000000421E-3</c:v>
              </c:pt>
              <c:pt idx="10" formatCode="0.0000_);[Red]\(0.0000\)">
                <c:v>2.8499999999999034E-3</c:v>
              </c:pt>
              <c:pt idx="11" formatCode="0.0000_);[Red]\(0.0000\)">
                <c:v>3.0099999999999784E-3</c:v>
              </c:pt>
              <c:pt idx="12" formatCode="0.0000_);[Red]\(0.0000\)">
                <c:v>3.1600000000000096E-3</c:v>
              </c:pt>
              <c:pt idx="13" formatCode="0.0000_);[Red]\(0.0000\)">
                <c:v>3.2899999999998937E-3</c:v>
              </c:pt>
              <c:pt idx="14" formatCode="0.0000_);[Red]\(0.0000\)">
                <c:v>3.4000000000000345E-3</c:v>
              </c:pt>
              <c:pt idx="15" formatCode="0.0000_);[Red]\(0.0000\)">
                <c:v>3.519999999999981E-3</c:v>
              </c:pt>
              <c:pt idx="16" formatCode="0.0000_);[Red]\(0.0000\)">
                <c:v>3.6200000000000091E-3</c:v>
              </c:pt>
              <c:pt idx="17" formatCode="0.0000_);[Red]\(0.0000\)">
                <c:v>3.7000000000000054E-3</c:v>
              </c:pt>
              <c:pt idx="18" formatCode="0.0000_);[Red]\(0.0000\)">
                <c:v>3.7600000000000463E-3</c:v>
              </c:pt>
              <c:pt idx="19" formatCode="0.0000_);[Red]\(0.0000\)">
                <c:v>3.8299999999999411E-3</c:v>
              </c:pt>
              <c:pt idx="20" formatCode="0.0000_);[Red]\(0.0000\)">
                <c:v>3.8900000000000601E-3</c:v>
              </c:pt>
              <c:pt idx="21" formatCode="0.0000_);[Red]\(0.0000\)">
                <c:v>3.9499999999999987E-3</c:v>
              </c:pt>
              <c:pt idx="22" formatCode="0.0000_);[Red]\(0.0000\)">
                <c:v>4.010000000000037E-3</c:v>
              </c:pt>
              <c:pt idx="23" formatCode="0.0000_);[Red]\(0.0000\)">
                <c:v>4.0500000000000137E-3</c:v>
              </c:pt>
              <c:pt idx="24" formatCode="0.0000_);[Red]\(0.0000\)">
                <c:v>4.0900000000000112E-3</c:v>
              </c:pt>
              <c:pt idx="25" formatCode="0.0000_);[Red]\(0.0000\)">
                <c:v>4.1199999999999926E-3</c:v>
              </c:pt>
              <c:pt idx="26" formatCode="0.0000_);[Red]\(0.0000\)">
                <c:v>4.1600000000000222E-3</c:v>
              </c:pt>
              <c:pt idx="27" formatCode="0.0000_);[Red]\(0.0000\)">
                <c:v>4.1899999999999811E-3</c:v>
              </c:pt>
              <c:pt idx="28" formatCode="0.0000_);[Red]\(0.0000\)">
                <c:v>4.2100000000000149E-3</c:v>
              </c:pt>
              <c:pt idx="29" formatCode="0.0000_);[Red]\(0.0000\)">
                <c:v>4.2300000000000176E-3</c:v>
              </c:pt>
              <c:pt idx="30" formatCode="0.0000_);[Red]\(0.0000\)">
                <c:v>4.2499999999999804E-3</c:v>
              </c:pt>
              <c:pt idx="31" formatCode="0.0000_);[Red]\(0.0000\)">
                <c:v>4.2699999999999891E-3</c:v>
              </c:pt>
              <c:pt idx="32" formatCode="0.0000_);[Red]\(0.0000\)">
                <c:v>4.2599999999999635E-3</c:v>
              </c:pt>
              <c:pt idx="33" formatCode="0.0000_);[Red]\(0.0000\)">
                <c:v>4.2499999999999804E-3</c:v>
              </c:pt>
              <c:pt idx="34" formatCode="0.0000_);[Red]\(0.0000\)">
                <c:v>4.1899999999999611E-3</c:v>
              </c:pt>
              <c:pt idx="35" formatCode="0.0000_);[Red]\(0.0000\)">
                <c:v>4.1000000000000055E-3</c:v>
              </c:pt>
              <c:pt idx="36" formatCode="0.0000_);[Red]\(0.0000\)">
                <c:v>3.9899999999999701E-3</c:v>
              </c:pt>
              <c:pt idx="37" formatCode="0.0000_);[Red]\(0.0000\)">
                <c:v>3.8700000000000054E-3</c:v>
              </c:pt>
              <c:pt idx="38" formatCode="0.0000_);[Red]\(0.0000\)">
                <c:v>3.7599999999999977E-3</c:v>
              </c:pt>
              <c:pt idx="39" formatCode="0.0000_);[Red]\(0.0000\)">
                <c:v>3.6499999999999727E-3</c:v>
              </c:pt>
              <c:pt idx="40" formatCode="0.0000_);[Red]\(0.0000\)">
                <c:v>3.5300000000000101E-3</c:v>
              </c:pt>
              <c:pt idx="41" formatCode="0.0000_);[Red]\(0.0000\)">
                <c:v>3.3999999999999998E-3</c:v>
              </c:pt>
              <c:pt idx="42" formatCode="0.0000_);[Red]\(0.0000\)">
                <c:v>3.2799999999999848E-3</c:v>
              </c:pt>
              <c:pt idx="43" formatCode="0.0000_);[Red]\(0.0000\)">
                <c:v>3.0799999999999972E-3</c:v>
              </c:pt>
              <c:pt idx="44" formatCode="0.0000_);[Red]\(0.0000\)">
                <c:v>2.9699999999999948E-3</c:v>
              </c:pt>
              <c:pt idx="45" formatCode="0.0000_);[Red]\(0.0000\)">
                <c:v>2.8700000000000015E-3</c:v>
              </c:pt>
              <c:pt idx="46" formatCode="0.0000_);[Red]\(0.0000\)">
                <c:v>2.780000000000006E-3</c:v>
              </c:pt>
              <c:pt idx="47" formatCode="0.0000_);[Red]\(0.0000\)">
                <c:v>2.700000000000001E-3</c:v>
              </c:pt>
              <c:pt idx="48" formatCode="0.0000_);[Red]\(0.0000\)">
                <c:v>2.6399999999999909E-3</c:v>
              </c:pt>
              <c:pt idx="49" formatCode="0.0000_);[Red]\(0.0000\)">
                <c:v>2.6000000000000064E-3</c:v>
              </c:pt>
              <c:pt idx="50" formatCode="0.0000_);[Red]\(0.0000\)">
                <c:v>2.5500000000000123E-3</c:v>
              </c:pt>
              <c:pt idx="51" formatCode="0.0000_);[Red]\(0.0000\)">
                <c:v>2.520000000000001E-3</c:v>
              </c:pt>
              <c:pt idx="52" formatCode="0.0000_);[Red]\(0.0000\)">
                <c:v>2.4800000000000087E-3</c:v>
              </c:pt>
              <c:pt idx="53" formatCode="0.0000_);[Red]\(0.0000\)">
                <c:v>2.4400000000000016E-3</c:v>
              </c:pt>
              <c:pt idx="54" formatCode="0.0000_);[Red]\(0.0000\)">
                <c:v>2.4000000000000015E-3</c:v>
              </c:pt>
              <c:pt idx="55" formatCode="0.0000_);[Red]\(0.0000\)">
                <c:v>2.3600000000000023E-3</c:v>
              </c:pt>
              <c:pt idx="56" formatCode="0.0000_);[Red]\(0.0000\)">
                <c:v>2.319999999999997E-3</c:v>
              </c:pt>
              <c:pt idx="57" formatCode="0.0000_);[Red]\(0.0000\)">
                <c:v>2.2900000000000069E-3</c:v>
              </c:pt>
              <c:pt idx="58" formatCode="0.0000_);[Red]\(0.0000\)">
                <c:v>2.260000000000009E-3</c:v>
              </c:pt>
              <c:pt idx="59" formatCode="0.0000_);[Red]\(0.0000\)">
                <c:v>2.2300000000000002E-3</c:v>
              </c:pt>
              <c:pt idx="60" formatCode="0.0000_);[Red]\(0.0000\)">
                <c:v>2.1900000000000127E-3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B88-4B5D-B4F7-67A0F6A64142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679982502187226"/>
                  <c:y val="-0.1121194574354724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B88-4B5D-B4F7-67A0F6A64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1.629999999999936E-3</c:v>
              </c:pt>
              <c:pt idx="6" formatCode="0.0000_);[Red]\(0.0000\)">
                <c:v>2.5600000000000132E-3</c:v>
              </c:pt>
              <c:pt idx="7" formatCode="0.0000_);[Red]\(0.0000\)">
                <c:v>3.1900000000001354E-3</c:v>
              </c:pt>
              <c:pt idx="8" formatCode="0.0000_);[Red]\(0.0000\)">
                <c:v>3.6100000000000719E-3</c:v>
              </c:pt>
              <c:pt idx="9" formatCode="0.0000_);[Red]\(0.0000\)">
                <c:v>3.8600000000000405E-3</c:v>
              </c:pt>
              <c:pt idx="10" formatCode="0.0000_);[Red]\(0.0000\)">
                <c:v>4.0000000000000617E-3</c:v>
              </c:pt>
              <c:pt idx="11" formatCode="0.0000_);[Red]\(0.0000\)">
                <c:v>4.0600000000002873E-3</c:v>
              </c:pt>
              <c:pt idx="12" formatCode="0.0000_);[Red]\(0.0000\)">
                <c:v>4.0600000000002821E-3</c:v>
              </c:pt>
              <c:pt idx="13" formatCode="0.0000_);[Red]\(0.0000\)">
                <c:v>4.0300000000002192E-3</c:v>
              </c:pt>
              <c:pt idx="14" formatCode="0.0000_);[Red]\(0.0000\)">
                <c:v>3.9700000000001652E-3</c:v>
              </c:pt>
              <c:pt idx="15" formatCode="0.0000_);[Red]\(0.0000\)">
                <c:v>3.8999999999999127E-3</c:v>
              </c:pt>
              <c:pt idx="16" formatCode="0.0000_);[Red]\(0.0000\)">
                <c:v>3.8099999999998599E-3</c:v>
              </c:pt>
              <c:pt idx="17" formatCode="0.0000_);[Red]\(0.0000\)">
                <c:v>3.7299999999997747E-3</c:v>
              </c:pt>
              <c:pt idx="18" formatCode="0.0000_);[Red]\(0.0000\)">
                <c:v>3.6400000000001054E-3</c:v>
              </c:pt>
              <c:pt idx="19" formatCode="0.0000_);[Red]\(0.0000\)">
                <c:v>3.5399999999998761E-3</c:v>
              </c:pt>
              <c:pt idx="20" formatCode="0.0000_);[Red]\(0.0000\)">
                <c:v>3.4399999999999427E-3</c:v>
              </c:pt>
              <c:pt idx="21" formatCode="0.0000_);[Red]\(0.0000\)">
                <c:v>3.3399999999998362E-3</c:v>
              </c:pt>
              <c:pt idx="22" formatCode="0.0000_);[Red]\(0.0000\)">
                <c:v>3.249999999999979E-3</c:v>
              </c:pt>
              <c:pt idx="23" formatCode="0.0000_);[Red]\(0.0000\)">
                <c:v>3.1599999999999255E-3</c:v>
              </c:pt>
              <c:pt idx="24" formatCode="0.0000_);[Red]\(0.0000\)">
                <c:v>3.0699999999999283E-3</c:v>
              </c:pt>
              <c:pt idx="25" formatCode="0.0000_);[Red]\(0.0000\)">
                <c:v>2.9899999999998834E-3</c:v>
              </c:pt>
              <c:pt idx="26" formatCode="0.0000_);[Red]\(0.0000\)">
                <c:v>2.9099999999999192E-3</c:v>
              </c:pt>
              <c:pt idx="27" formatCode="0.0000_);[Red]\(0.0000\)">
                <c:v>2.8399999999999172E-3</c:v>
              </c:pt>
              <c:pt idx="28" formatCode="0.0000_);[Red]\(0.0000\)">
                <c:v>2.7600000000000159E-3</c:v>
              </c:pt>
              <c:pt idx="29" formatCode="0.0000_);[Red]\(0.0000\)">
                <c:v>2.6900000000000071E-3</c:v>
              </c:pt>
              <c:pt idx="30" formatCode="0.0000_);[Red]\(0.0000\)">
                <c:v>2.609999999999875E-3</c:v>
              </c:pt>
              <c:pt idx="31" formatCode="0.0000_);[Red]\(0.0000\)">
                <c:v>2.5399999999999793E-3</c:v>
              </c:pt>
              <c:pt idx="32" formatCode="0.0000_);[Red]\(0.0000\)">
                <c:v>2.4899999999999562E-3</c:v>
              </c:pt>
              <c:pt idx="33" formatCode="0.0000_);[Red]\(0.0000\)">
                <c:v>2.4299999999999999E-3</c:v>
              </c:pt>
              <c:pt idx="34" formatCode="0.0000_);[Red]\(0.0000\)">
                <c:v>2.3699999999999698E-3</c:v>
              </c:pt>
              <c:pt idx="35" formatCode="0.0000_);[Red]\(0.0000\)">
                <c:v>2.3099999999999696E-3</c:v>
              </c:pt>
              <c:pt idx="36" formatCode="0.0000_);[Red]\(0.0000\)">
                <c:v>2.2599999999999912E-3</c:v>
              </c:pt>
              <c:pt idx="37" formatCode="0.0000_);[Red]\(0.0000\)">
                <c:v>2.2200000000000011E-3</c:v>
              </c:pt>
              <c:pt idx="38" formatCode="0.0000_);[Red]\(0.0000\)">
                <c:v>2.1699999999999753E-3</c:v>
              </c:pt>
              <c:pt idx="39" formatCode="0.0000_);[Red]\(0.0000\)">
                <c:v>2.1199999999999917E-3</c:v>
              </c:pt>
              <c:pt idx="40" formatCode="0.0000_);[Red]\(0.0000\)">
                <c:v>2.0699999999999434E-3</c:v>
              </c:pt>
              <c:pt idx="41" formatCode="0.0000_);[Red]\(0.0000\)">
                <c:v>2.0299999999999789E-3</c:v>
              </c:pt>
              <c:pt idx="42" formatCode="0.0000_);[Red]\(0.0000\)">
                <c:v>1.9900000000000295E-3</c:v>
              </c:pt>
              <c:pt idx="43" formatCode="0.0000_);[Red]\(0.0000\)">
                <c:v>1.949999999999952E-3</c:v>
              </c:pt>
              <c:pt idx="44" formatCode="0.0000_);[Red]\(0.0000\)">
                <c:v>1.9100000000000295E-3</c:v>
              </c:pt>
              <c:pt idx="45" formatCode="0.0000_);[Red]\(0.0000\)">
                <c:v>1.8600000000000292E-3</c:v>
              </c:pt>
              <c:pt idx="46" formatCode="0.0000_);[Red]\(0.0000\)">
                <c:v>1.8299999999999989E-3</c:v>
              </c:pt>
              <c:pt idx="47" formatCode="0.0000_);[Red]\(0.0000\)">
                <c:v>1.7900000000000242E-3</c:v>
              </c:pt>
              <c:pt idx="48" formatCode="0.0000_);[Red]\(0.0000\)">
                <c:v>1.7700000000000302E-3</c:v>
              </c:pt>
              <c:pt idx="49" formatCode="0.0000_);[Red]\(0.0000\)">
                <c:v>1.739999999999984E-3</c:v>
              </c:pt>
              <c:pt idx="50" formatCode="0.0000_);[Red]\(0.0000\)">
                <c:v>1.7100000000000385E-3</c:v>
              </c:pt>
              <c:pt idx="51" formatCode="0.0000_);[Red]\(0.0000\)">
                <c:v>1.6799999999999725E-3</c:v>
              </c:pt>
              <c:pt idx="52" formatCode="0.0000_);[Red]\(0.0000\)">
                <c:v>1.6600000000000382E-3</c:v>
              </c:pt>
              <c:pt idx="53" formatCode="0.0000_);[Red]\(0.0000\)">
                <c:v>1.6300000000000218E-3</c:v>
              </c:pt>
              <c:pt idx="54" formatCode="0.0000_);[Red]\(0.0000\)">
                <c:v>1.5999999999999983E-3</c:v>
              </c:pt>
              <c:pt idx="55" formatCode="0.0000_);[Red]\(0.0000\)">
                <c:v>1.5800000000000191E-3</c:v>
              </c:pt>
              <c:pt idx="56" formatCode="0.0000_);[Red]\(0.0000\)">
                <c:v>1.5600000000000138E-3</c:v>
              </c:pt>
              <c:pt idx="57" formatCode="0.0000_);[Red]\(0.0000\)">
                <c:v>1.5400000000000118E-3</c:v>
              </c:pt>
              <c:pt idx="58" formatCode="0.0000_);[Red]\(0.0000\)">
                <c:v>1.5200000000000187E-3</c:v>
              </c:pt>
              <c:pt idx="59" formatCode="0.0000_);[Red]\(0.0000\)">
                <c:v>1.5000000000000195E-3</c:v>
              </c:pt>
              <c:pt idx="60" formatCode="0.0000_);[Red]\(0.0000\)">
                <c:v>1.4799999999999924E-3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B88-4B5D-B4F7-67A0F6A64142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88-4B5D-B4F7-67A0F6A6414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8-4B5D-B4F7-67A0F6A64142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8-4B5D-B4F7-67A0F6A64142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8-4B5D-B4F7-67A0F6A64142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8-4B5D-B4F7-67A0F6A64142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3.660725738021943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4B88-4B5D-B4F7-67A0F6A64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9.7999999999999997E-3</c:v>
              </c:pt>
              <c:pt idx="6" formatCode="0.0000_);[Red]\(0.0000\)">
                <c:v>9.7999999999999997E-3</c:v>
              </c:pt>
              <c:pt idx="7" formatCode="0.0000_);[Red]\(0.0000\)">
                <c:v>9.4299999999999991E-3</c:v>
              </c:pt>
              <c:pt idx="8" formatCode="0.0000_);[Red]\(0.0000\)">
                <c:v>9.4299999999999991E-3</c:v>
              </c:pt>
              <c:pt idx="9" formatCode="0.0000_);[Red]\(0.0000\)">
                <c:v>9.4299999999999991E-3</c:v>
              </c:pt>
              <c:pt idx="10" formatCode="0.0000_);[Red]\(0.0000\)">
                <c:v>9.0799999999999995E-3</c:v>
              </c:pt>
              <c:pt idx="11" formatCode="0.0000_);[Red]\(0.0000\)">
                <c:v>9.0799999999999995E-3</c:v>
              </c:pt>
              <c:pt idx="12" formatCode="0.0000_);[Red]\(0.0000\)">
                <c:v>9.0799999999999995E-3</c:v>
              </c:pt>
              <c:pt idx="13" formatCode="0.0000_);[Red]\(0.0000\)">
                <c:v>8.7399999999999995E-3</c:v>
              </c:pt>
              <c:pt idx="14" formatCode="0.0000_);[Red]\(0.0000\)">
                <c:v>8.7399999999999995E-3</c:v>
              </c:pt>
              <c:pt idx="15" formatCode="0.0000_);[Red]\(0.0000\)">
                <c:v>8.7399999999999995E-3</c:v>
              </c:pt>
              <c:pt idx="16" formatCode="0.0000_);[Red]\(0.0000\)">
                <c:v>8.3999999999999995E-3</c:v>
              </c:pt>
              <c:pt idx="17" formatCode="0.0000_);[Red]\(0.0000\)">
                <c:v>8.3999999999999995E-3</c:v>
              </c:pt>
              <c:pt idx="18" formatCode="0.0000_);[Red]\(0.0000\)">
                <c:v>8.3999999999999995E-3</c:v>
              </c:pt>
              <c:pt idx="19" formatCode="0.0000_);[Red]\(0.0000\)">
                <c:v>7.0499999999999998E-3</c:v>
              </c:pt>
              <c:pt idx="20" formatCode="0.0000_);[Red]\(0.0000\)">
                <c:v>7.0499999999999998E-3</c:v>
              </c:pt>
              <c:pt idx="21" formatCode="0.0000_);[Red]\(0.0000\)">
                <c:v>7.0499999999999998E-3</c:v>
              </c:pt>
              <c:pt idx="22" formatCode="0.0000_);[Red]\(0.0000\)">
                <c:v>5.7000000000000002E-3</c:v>
              </c:pt>
              <c:pt idx="23" formatCode="0.0000_);[Red]\(0.0000\)">
                <c:v>5.7000000000000002E-3</c:v>
              </c:pt>
              <c:pt idx="24" formatCode="0.0000_);[Red]\(0.0000\)">
                <c:v>5.7000000000000002E-3</c:v>
              </c:pt>
              <c:pt idx="25" formatCode="0.0000_);[Red]\(0.0000\)">
                <c:v>4.4400000000000004E-3</c:v>
              </c:pt>
              <c:pt idx="26" formatCode="0.0000_);[Red]\(0.0000\)">
                <c:v>4.4400000000000004E-3</c:v>
              </c:pt>
              <c:pt idx="27" formatCode="0.0000_);[Red]\(0.0000\)">
                <c:v>4.4400000000000004E-3</c:v>
              </c:pt>
              <c:pt idx="28" formatCode="0.0000_);[Red]\(0.0000\)">
                <c:v>4.4400000000000004E-3</c:v>
              </c:pt>
              <c:pt idx="29" formatCode="0.0000_);[Red]\(0.0000\)">
                <c:v>4.4400000000000004E-3</c:v>
              </c:pt>
              <c:pt idx="30" formatCode="0.0000_);[Red]\(0.0000\)">
                <c:v>4.4400000000000004E-3</c:v>
              </c:pt>
              <c:pt idx="31" formatCode="0.0000_);[Red]\(0.0000\)">
                <c:v>4.4400000000000004E-3</c:v>
              </c:pt>
              <c:pt idx="32" formatCode="0.0000_);[Red]\(0.0000\)">
                <c:v>4.4400000000000004E-3</c:v>
              </c:pt>
              <c:pt idx="33" formatCode="0.0000_);[Red]\(0.0000\)">
                <c:v>4.4400000000000004E-3</c:v>
              </c:pt>
              <c:pt idx="34" formatCode="0.0000_);[Red]\(0.0000\)">
                <c:v>4.4400000000000004E-3</c:v>
              </c:pt>
              <c:pt idx="35" formatCode="0.0000_);[Red]\(0.0000\)">
                <c:v>4.4400000000000004E-3</c:v>
              </c:pt>
              <c:pt idx="36" formatCode="0.0000_);[Red]\(0.0000\)">
                <c:v>4.4400000000000004E-3</c:v>
              </c:pt>
              <c:pt idx="37" formatCode="0.0000_);[Red]\(0.0000\)">
                <c:v>3.31E-3</c:v>
              </c:pt>
              <c:pt idx="38" formatCode="0.0000_);[Red]\(0.0000\)">
                <c:v>3.31E-3</c:v>
              </c:pt>
              <c:pt idx="39" formatCode="0.0000_);[Red]\(0.0000\)">
                <c:v>3.31E-3</c:v>
              </c:pt>
              <c:pt idx="40" formatCode="0.0000_);[Red]\(0.0000\)">
                <c:v>3.31E-3</c:v>
              </c:pt>
              <c:pt idx="41" formatCode="0.0000_);[Red]\(0.0000\)">
                <c:v>3.31E-3</c:v>
              </c:pt>
              <c:pt idx="42" formatCode="0.0000_);[Red]\(0.0000\)">
                <c:v>3.31E-3</c:v>
              </c:pt>
              <c:pt idx="43" formatCode="0.0000_);[Red]\(0.0000\)">
                <c:v>3.31E-3</c:v>
              </c:pt>
              <c:pt idx="44" formatCode="0.0000_);[Red]\(0.0000\)">
                <c:v>3.31E-3</c:v>
              </c:pt>
              <c:pt idx="45" formatCode="0.0000_);[Red]\(0.0000\)">
                <c:v>3.31E-3</c:v>
              </c:pt>
              <c:pt idx="46" formatCode="0.0000_);[Red]\(0.0000\)">
                <c:v>3.31E-3</c:v>
              </c:pt>
              <c:pt idx="47" formatCode="0.0000_);[Red]\(0.0000\)">
                <c:v>3.31E-3</c:v>
              </c:pt>
              <c:pt idx="48" formatCode="0.0000_);[Red]\(0.0000\)">
                <c:v>3.31E-3</c:v>
              </c:pt>
              <c:pt idx="49" formatCode="0.0000_);[Red]\(0.0000\)">
                <c:v>2.5400000000000002E-3</c:v>
              </c:pt>
              <c:pt idx="50" formatCode="0.0000_);[Red]\(0.0000\)">
                <c:v>2.5400000000000002E-3</c:v>
              </c:pt>
              <c:pt idx="51" formatCode="0.0000_);[Red]\(0.0000\)">
                <c:v>2.5400000000000002E-3</c:v>
              </c:pt>
              <c:pt idx="52" formatCode="0.0000_);[Red]\(0.0000\)">
                <c:v>2.5400000000000002E-3</c:v>
              </c:pt>
              <c:pt idx="53" formatCode="0.0000_);[Red]\(0.0000\)">
                <c:v>2.5400000000000002E-3</c:v>
              </c:pt>
              <c:pt idx="54" formatCode="0.0000_);[Red]\(0.0000\)">
                <c:v>2.5400000000000002E-3</c:v>
              </c:pt>
              <c:pt idx="55" formatCode="0.0000_);[Red]\(0.0000\)">
                <c:v>2.5400000000000002E-3</c:v>
              </c:pt>
              <c:pt idx="56" formatCode="0.0000_);[Red]\(0.0000\)">
                <c:v>2.5400000000000002E-3</c:v>
              </c:pt>
              <c:pt idx="57" formatCode="0.0000_);[Red]\(0.0000\)">
                <c:v>2.5400000000000002E-3</c:v>
              </c:pt>
              <c:pt idx="58" formatCode="0.0000_);[Red]\(0.0000\)">
                <c:v>2.5400000000000002E-3</c:v>
              </c:pt>
              <c:pt idx="59" formatCode="0.0000_);[Red]\(0.0000\)">
                <c:v>2.5400000000000002E-3</c:v>
              </c:pt>
              <c:pt idx="60" formatCode="0.0000_);[Red]\(0.0000\)">
                <c:v>2.5400000000000002E-3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B88-4B5D-B4F7-67A0F6A64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0928"/>
        <c:axId val="412541320"/>
      </c:lineChart>
      <c:catAx>
        <c:axId val="41254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1320"/>
        <c:crosses val="autoZero"/>
        <c:auto val="1"/>
        <c:lblAlgn val="ctr"/>
        <c:lblOffset val="100"/>
        <c:tickLblSkip val="6"/>
        <c:noMultiLvlLbl val="0"/>
      </c:catAx>
      <c:valAx>
        <c:axId val="412541320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age 55-59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2847244094488205E-2"/>
                  <c:y val="8.524313777725156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84A-4C1B-A5C0-3A1A21BC4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4.3899999999999833E-3</c:v>
              </c:pt>
              <c:pt idx="6" formatCode="0.0000_);[Red]\(0.0000\)">
                <c:v>4.9000000000000857E-3</c:v>
              </c:pt>
              <c:pt idx="7" formatCode="0.0000_);[Red]\(0.0000\)">
                <c:v>5.2800000000000451E-3</c:v>
              </c:pt>
              <c:pt idx="8" formatCode="0.0000_);[Red]\(0.0000\)">
                <c:v>5.5899999999999761E-3</c:v>
              </c:pt>
              <c:pt idx="9" formatCode="0.0000_);[Red]\(0.0000\)">
                <c:v>5.810000000000125E-3</c:v>
              </c:pt>
              <c:pt idx="10" formatCode="0.0000_);[Red]\(0.0000\)">
                <c:v>5.980000000000079E-3</c:v>
              </c:pt>
              <c:pt idx="11" formatCode="0.0000_);[Red]\(0.0000\)">
                <c:v>6.1099999999999566E-3</c:v>
              </c:pt>
              <c:pt idx="12" formatCode="0.0000_);[Red]\(0.0000\)">
                <c:v>6.1900000000000991E-3</c:v>
              </c:pt>
              <c:pt idx="13" formatCode="0.0000_);[Red]\(0.0000\)">
                <c:v>6.2300000000001287E-3</c:v>
              </c:pt>
              <c:pt idx="14" formatCode="0.0000_);[Red]\(0.0000\)">
                <c:v>6.2499999999999778E-3</c:v>
              </c:pt>
              <c:pt idx="15" formatCode="0.0000_);[Red]\(0.0000\)">
                <c:v>6.2400000000000363E-3</c:v>
              </c:pt>
              <c:pt idx="16" formatCode="0.0000_);[Red]\(0.0000\)">
                <c:v>6.2199999999999409E-3</c:v>
              </c:pt>
              <c:pt idx="17" formatCode="0.0000_);[Red]\(0.0000\)">
                <c:v>6.1900000000000522E-3</c:v>
              </c:pt>
              <c:pt idx="18" formatCode="0.0000_);[Red]\(0.0000\)">
                <c:v>6.139999999999997E-3</c:v>
              </c:pt>
              <c:pt idx="19" formatCode="0.0000_);[Red]\(0.0000\)">
                <c:v>6.0699999999999877E-3</c:v>
              </c:pt>
              <c:pt idx="20" formatCode="0.0000_);[Red]\(0.0000\)">
                <c:v>5.9999999999999732E-3</c:v>
              </c:pt>
              <c:pt idx="21" formatCode="0.0000_);[Red]\(0.0000\)">
                <c:v>5.9300000000000706E-3</c:v>
              </c:pt>
              <c:pt idx="22" formatCode="0.0000_);[Red]\(0.0000\)">
                <c:v>5.8499999999999898E-3</c:v>
              </c:pt>
              <c:pt idx="23" formatCode="0.0000_);[Red]\(0.0000\)">
                <c:v>5.7600000000000264E-3</c:v>
              </c:pt>
              <c:pt idx="24" formatCode="0.0000_);[Red]\(0.0000\)">
                <c:v>5.669999999999998E-3</c:v>
              </c:pt>
              <c:pt idx="25" formatCode="0.0000_);[Red]\(0.0000\)">
                <c:v>5.590000000000022E-3</c:v>
              </c:pt>
              <c:pt idx="26" formatCode="0.0000_);[Red]\(0.0000\)">
                <c:v>5.4999999999999979E-3</c:v>
              </c:pt>
              <c:pt idx="27" formatCode="0.0000_);[Red]\(0.0000\)">
                <c:v>5.4099999999999747E-3</c:v>
              </c:pt>
              <c:pt idx="28" formatCode="0.0000_);[Red]\(0.0000\)">
                <c:v>5.3299999999999598E-3</c:v>
              </c:pt>
              <c:pt idx="29" formatCode="0.0000_);[Red]\(0.0000\)">
                <c:v>5.2500000000000142E-3</c:v>
              </c:pt>
              <c:pt idx="30" formatCode="0.0000_);[Red]\(0.0000\)">
                <c:v>5.1699999999999828E-3</c:v>
              </c:pt>
              <c:pt idx="31" formatCode="0.0000_);[Red]\(0.0000\)">
                <c:v>5.0799999999999726E-3</c:v>
              </c:pt>
              <c:pt idx="32" formatCode="0.0000_);[Red]\(0.0000\)">
                <c:v>4.9899999999999936E-3</c:v>
              </c:pt>
              <c:pt idx="33" formatCode="0.0000_);[Red]\(0.0000\)">
                <c:v>4.9199999999999912E-3</c:v>
              </c:pt>
              <c:pt idx="34" formatCode="0.0000_);[Red]\(0.0000\)">
                <c:v>4.8299999999999758E-3</c:v>
              </c:pt>
              <c:pt idx="35" formatCode="0.0000_);[Red]\(0.0000\)">
                <c:v>4.7500000000000129E-3</c:v>
              </c:pt>
              <c:pt idx="36" formatCode="0.0000_);[Red]\(0.0000\)">
                <c:v>4.6699999999999693E-3</c:v>
              </c:pt>
              <c:pt idx="37" formatCode="0.0000_);[Red]\(0.0000\)">
                <c:v>4.599999999999986E-3</c:v>
              </c:pt>
              <c:pt idx="38" formatCode="0.0000_);[Red]\(0.0000\)">
                <c:v>4.509999999999994E-3</c:v>
              </c:pt>
              <c:pt idx="39" formatCode="0.0000_);[Red]\(0.0000\)">
                <c:v>4.4400000000000125E-3</c:v>
              </c:pt>
              <c:pt idx="40" formatCode="0.0000_);[Red]\(0.0000\)">
                <c:v>4.3599999999999932E-3</c:v>
              </c:pt>
              <c:pt idx="41" formatCode="0.0000_);[Red]\(0.0000\)">
                <c:v>4.2999999999999991E-3</c:v>
              </c:pt>
              <c:pt idx="42" formatCode="0.0000_);[Red]\(0.0000\)">
                <c:v>4.2400000000000111E-3</c:v>
              </c:pt>
              <c:pt idx="43" formatCode="0.0000_);[Red]\(0.0000\)">
                <c:v>4.1700000000000036E-3</c:v>
              </c:pt>
              <c:pt idx="44" formatCode="0.0000_);[Red]\(0.0000\)">
                <c:v>4.1000000000000003E-3</c:v>
              </c:pt>
              <c:pt idx="45" formatCode="0.0000_);[Red]\(0.0000\)">
                <c:v>4.0400000000000175E-3</c:v>
              </c:pt>
              <c:pt idx="46" formatCode="0.0000_);[Red]\(0.0000\)">
                <c:v>3.9800000000000148E-3</c:v>
              </c:pt>
              <c:pt idx="47" formatCode="0.0000_);[Red]\(0.0000\)">
                <c:v>3.9199999999999929E-3</c:v>
              </c:pt>
              <c:pt idx="48" formatCode="0.0000_);[Red]\(0.0000\)">
                <c:v>3.8499999999999928E-3</c:v>
              </c:pt>
              <c:pt idx="49" formatCode="0.0000_);[Red]\(0.0000\)">
                <c:v>3.7899999999999874E-3</c:v>
              </c:pt>
              <c:pt idx="50" formatCode="0.0000_);[Red]\(0.0000\)">
                <c:v>3.7300000000000098E-3</c:v>
              </c:pt>
              <c:pt idx="51" formatCode="0.0000_);[Red]\(0.0000\)">
                <c:v>3.6899999999999967E-3</c:v>
              </c:pt>
              <c:pt idx="52" formatCode="0.0000_);[Red]\(0.0000\)">
                <c:v>3.6300000000000152E-3</c:v>
              </c:pt>
              <c:pt idx="53" formatCode="0.0000_);[Red]\(0.0000\)">
                <c:v>3.5800000000000016E-3</c:v>
              </c:pt>
              <c:pt idx="54" formatCode="0.0000_);[Red]\(0.0000\)">
                <c:v>3.5300000000000127E-3</c:v>
              </c:pt>
              <c:pt idx="55" formatCode="0.0000_);[Red]\(0.0000\)">
                <c:v>3.4799999999999983E-3</c:v>
              </c:pt>
              <c:pt idx="56" formatCode="0.0000_);[Red]\(0.0000\)">
                <c:v>3.4300000000000177E-3</c:v>
              </c:pt>
              <c:pt idx="57" formatCode="0.0000_);[Red]\(0.0000\)">
                <c:v>3.380000000000005E-3</c:v>
              </c:pt>
              <c:pt idx="58" formatCode="0.0000_);[Red]\(0.0000\)">
                <c:v>3.3499999999999936E-3</c:v>
              </c:pt>
              <c:pt idx="59" formatCode="0.0000_);[Red]\(0.0000\)">
                <c:v>3.3100000000000004E-3</c:v>
              </c:pt>
              <c:pt idx="60" formatCode="0.0000_);[Red]\(0.0000\)">
                <c:v>3.2700000000000129E-3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4A-4C1B-A5C0-3A1A21BC46B3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0679982502187227"/>
                  <c:y val="-8.470879953034973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984A-4C1B-A5C0-3A1A21BC4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5.2999999999999818E-3</c:v>
              </c:pt>
              <c:pt idx="6" formatCode="0.0000_);[Red]\(0.0000\)">
                <c:v>6.0599999999998702E-3</c:v>
              </c:pt>
              <c:pt idx="7" formatCode="0.0000_);[Red]\(0.0000\)">
                <c:v>6.4899999999998336E-3</c:v>
              </c:pt>
              <c:pt idx="8" formatCode="0.0000_);[Red]\(0.0000\)">
                <c:v>6.7200000000000636E-3</c:v>
              </c:pt>
              <c:pt idx="9" formatCode="0.0000_);[Red]\(0.0000\)">
                <c:v>6.7899999999998344E-3</c:v>
              </c:pt>
              <c:pt idx="10" formatCode="0.0000_);[Red]\(0.0000\)">
                <c:v>6.7599999999998625E-3</c:v>
              </c:pt>
              <c:pt idx="11" formatCode="0.0000_);[Red]\(0.0000\)">
                <c:v>6.6699999999997968E-3</c:v>
              </c:pt>
              <c:pt idx="12" formatCode="0.0000_);[Red]\(0.0000\)">
                <c:v>6.529999999999943E-3</c:v>
              </c:pt>
              <c:pt idx="13" formatCode="0.0000_);[Red]\(0.0000\)">
                <c:v>6.370000000000227E-3</c:v>
              </c:pt>
              <c:pt idx="14" formatCode="0.0000_);[Red]\(0.0000\)">
                <c:v>6.190000000000067E-3</c:v>
              </c:pt>
              <c:pt idx="15" formatCode="0.0000_);[Red]\(0.0000\)">
                <c:v>6.0199999999998649E-3</c:v>
              </c:pt>
              <c:pt idx="16" formatCode="0.0000_);[Red]\(0.0000\)">
                <c:v>5.8199999999999225E-3</c:v>
              </c:pt>
              <c:pt idx="17" formatCode="0.0000_);[Red]\(0.0000\)">
                <c:v>5.62999999999999E-3</c:v>
              </c:pt>
              <c:pt idx="18" formatCode="0.0000_);[Red]\(0.0000\)">
                <c:v>5.4499999999998586E-3</c:v>
              </c:pt>
              <c:pt idx="19" formatCode="0.0000_);[Red]\(0.0000\)">
                <c:v>5.2699999999999388E-3</c:v>
              </c:pt>
              <c:pt idx="20" formatCode="0.0000_);[Red]\(0.0000\)">
                <c:v>5.1100000000000624E-3</c:v>
              </c:pt>
              <c:pt idx="21" formatCode="0.0000_);[Red]\(0.0000\)">
                <c:v>4.9499999999998408E-3</c:v>
              </c:pt>
              <c:pt idx="22" formatCode="0.0000_);[Red]\(0.0000\)">
                <c:v>4.7899999999998786E-3</c:v>
              </c:pt>
              <c:pt idx="23" formatCode="0.0000_);[Red]\(0.0000\)">
                <c:v>4.6499999999998678E-3</c:v>
              </c:pt>
              <c:pt idx="24" formatCode="0.0000_);[Red]\(0.0000\)">
                <c:v>4.489999999999981E-3</c:v>
              </c:pt>
              <c:pt idx="25" formatCode="0.0000_);[Red]\(0.0000\)">
                <c:v>4.3499999999999537E-3</c:v>
              </c:pt>
              <c:pt idx="26" formatCode="0.0000_);[Red]\(0.0000\)">
                <c:v>4.2299999999999161E-3</c:v>
              </c:pt>
              <c:pt idx="27" formatCode="0.0000_);[Red]\(0.0000\)">
                <c:v>4.10999999999996E-3</c:v>
              </c:pt>
              <c:pt idx="28" formatCode="0.0000_);[Red]\(0.0000\)">
                <c:v>3.9899999999999406E-3</c:v>
              </c:pt>
              <c:pt idx="29" formatCode="0.0000_);[Red]\(0.0000\)">
                <c:v>3.8699999999999737E-3</c:v>
              </c:pt>
              <c:pt idx="30" formatCode="0.0000_);[Red]\(0.0000\)">
                <c:v>3.759999999999989E-3</c:v>
              </c:pt>
              <c:pt idx="31" formatCode="0.0000_);[Red]\(0.0000\)">
                <c:v>3.6599999999999944E-3</c:v>
              </c:pt>
              <c:pt idx="32" formatCode="0.0000_);[Red]\(0.0000\)">
                <c:v>3.5599999999999903E-3</c:v>
              </c:pt>
              <c:pt idx="33" formatCode="0.0000_);[Red]\(0.0000\)">
                <c:v>3.4700000000000516E-3</c:v>
              </c:pt>
              <c:pt idx="34" formatCode="0.0000_);[Red]\(0.0000\)">
                <c:v>3.3799999999999677E-3</c:v>
              </c:pt>
              <c:pt idx="35" formatCode="0.0000_);[Red]\(0.0000\)">
                <c:v>3.3000000000000234E-3</c:v>
              </c:pt>
              <c:pt idx="36" formatCode="0.0000_);[Red]\(0.0000\)">
                <c:v>3.21999999999991E-3</c:v>
              </c:pt>
              <c:pt idx="37" formatCode="0.0000_);[Red]\(0.0000\)">
                <c:v>3.140000000000049E-3</c:v>
              </c:pt>
              <c:pt idx="38" formatCode="0.0000_);[Red]\(0.0000\)">
                <c:v>3.0700000000000393E-3</c:v>
              </c:pt>
              <c:pt idx="39" formatCode="0.0000_);[Red]\(0.0000\)">
                <c:v>3.000000000000027E-3</c:v>
              </c:pt>
              <c:pt idx="40" formatCode="0.0000_);[Red]\(0.0000\)">
                <c:v>2.9300000000000593E-3</c:v>
              </c:pt>
              <c:pt idx="41" formatCode="0.0000_);[Red]\(0.0000\)">
                <c:v>2.8700000000000058E-3</c:v>
              </c:pt>
              <c:pt idx="42" formatCode="0.0000_);[Red]\(0.0000\)">
                <c:v>2.8199999999999614E-3</c:v>
              </c:pt>
              <c:pt idx="43" formatCode="0.0000_);[Red]\(0.0000\)">
                <c:v>2.7699999999999791E-3</c:v>
              </c:pt>
              <c:pt idx="44" formatCode="0.0000_);[Red]\(0.0000\)">
                <c:v>2.7200000014325934E-3</c:v>
              </c:pt>
              <c:pt idx="45" formatCode="0.0000_);[Red]\(0.0000\)">
                <c:v>2.6700000000000391E-3</c:v>
              </c:pt>
              <c:pt idx="46" formatCode="0.0000_);[Red]\(0.0000\)">
                <c:v>2.6199999999999956E-3</c:v>
              </c:pt>
              <c:pt idx="47" formatCode="0.0000_);[Red]\(0.0000\)">
                <c:v>2.5800000000000285E-3</c:v>
              </c:pt>
              <c:pt idx="48" formatCode="0.0000_);[Red]\(0.0000\)">
                <c:v>2.5300000000000309E-3</c:v>
              </c:pt>
              <c:pt idx="49" formatCode="0.0000_);[Red]\(0.0000\)">
                <c:v>2.4899999999999987E-3</c:v>
              </c:pt>
              <c:pt idx="50" formatCode="0.0000_);[Red]\(0.0000\)">
                <c:v>2.450000000000016E-3</c:v>
              </c:pt>
              <c:pt idx="51" formatCode="0.0000_);[Red]\(0.0000\)">
                <c:v>2.409999999999982E-3</c:v>
              </c:pt>
              <c:pt idx="52" formatCode="0.0000_);[Red]\(0.0000\)">
                <c:v>2.3800000000000266E-3</c:v>
              </c:pt>
              <c:pt idx="53" formatCode="0.0000_);[Red]\(0.0000\)">
                <c:v>2.3499999999999862E-3</c:v>
              </c:pt>
              <c:pt idx="54" formatCode="0.0000_);[Red]\(0.0000\)">
                <c:v>2.3200000000000521E-3</c:v>
              </c:pt>
              <c:pt idx="55" formatCode="0.0000_);[Red]\(0.0000\)">
                <c:v>2.2899999999999691E-3</c:v>
              </c:pt>
              <c:pt idx="56" formatCode="0.0000_);[Red]\(0.0000\)">
                <c:v>2.2700000000000498E-3</c:v>
              </c:pt>
              <c:pt idx="57" formatCode="0.0000_);[Red]\(0.0000\)">
                <c:v>2.2400000000000193E-3</c:v>
              </c:pt>
              <c:pt idx="58" formatCode="0.0000_);[Red]\(0.0000\)">
                <c:v>2.2200000000000132E-3</c:v>
              </c:pt>
              <c:pt idx="59" formatCode="0.0000_);[Red]\(0.0000\)">
                <c:v>2.1900000000000205E-3</c:v>
              </c:pt>
              <c:pt idx="60" formatCode="0.0000_);[Red]\(0.0000\)">
                <c:v>2.1700000000000118E-3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84A-4C1B-A5C0-3A1A21BC46B3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4A-4C1B-A5C0-3A1A21BC46B3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4A-4C1B-A5C0-3A1A21BC46B3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4A-4C1B-A5C0-3A1A21BC46B3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4A-4C1B-A5C0-3A1A21BC46B3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4A-4C1B-A5C0-3A1A21BC46B3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2.87756408358986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984A-4C1B-A5C0-3A1A21BC4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1.116E-2</c:v>
              </c:pt>
              <c:pt idx="6" formatCode="0.0000_);[Red]\(0.0000\)">
                <c:v>1.116E-2</c:v>
              </c:pt>
              <c:pt idx="7" formatCode="0.0000_);[Red]\(0.0000\)">
                <c:v>1.0789999999999999E-2</c:v>
              </c:pt>
              <c:pt idx="8" formatCode="0.0000_);[Red]\(0.0000\)">
                <c:v>1.0789999999999999E-2</c:v>
              </c:pt>
              <c:pt idx="9" formatCode="0.0000_);[Red]\(0.0000\)">
                <c:v>1.0789999999999999E-2</c:v>
              </c:pt>
              <c:pt idx="10" formatCode="0.0000_);[Red]\(0.0000\)">
                <c:v>1.044E-2</c:v>
              </c:pt>
              <c:pt idx="11" formatCode="0.0000_);[Red]\(0.0000\)">
                <c:v>1.044E-2</c:v>
              </c:pt>
              <c:pt idx="12" formatCode="0.0000_);[Red]\(0.0000\)">
                <c:v>1.044E-2</c:v>
              </c:pt>
              <c:pt idx="13" formatCode="0.0000_);[Red]\(0.0000\)">
                <c:v>1.01E-2</c:v>
              </c:pt>
              <c:pt idx="14" formatCode="0.0000_);[Red]\(0.0000\)">
                <c:v>1.01E-2</c:v>
              </c:pt>
              <c:pt idx="15" formatCode="0.0000_);[Red]\(0.0000\)">
                <c:v>1.01E-2</c:v>
              </c:pt>
              <c:pt idx="16" formatCode="0.0000_);[Red]\(0.0000\)">
                <c:v>9.0799999999999995E-3</c:v>
              </c:pt>
              <c:pt idx="17" formatCode="0.0000_);[Red]\(0.0000\)">
                <c:v>9.0799999999999995E-3</c:v>
              </c:pt>
              <c:pt idx="18" formatCode="0.0000_);[Red]\(0.0000\)">
                <c:v>9.0799999999999995E-3</c:v>
              </c:pt>
              <c:pt idx="19" formatCode="0.0000_);[Red]\(0.0000\)">
                <c:v>7.7299999999999999E-3</c:v>
              </c:pt>
              <c:pt idx="20" formatCode="0.0000_);[Red]\(0.0000\)">
                <c:v>7.7299999999999999E-3</c:v>
              </c:pt>
              <c:pt idx="21" formatCode="0.0000_);[Red]\(0.0000\)">
                <c:v>7.7299999999999999E-3</c:v>
              </c:pt>
              <c:pt idx="22" formatCode="0.0000_);[Red]\(0.0000\)">
                <c:v>5.7000000000000002E-3</c:v>
              </c:pt>
              <c:pt idx="23" formatCode="0.0000_);[Red]\(0.0000\)">
                <c:v>5.7000000000000002E-3</c:v>
              </c:pt>
              <c:pt idx="24" formatCode="0.0000_);[Red]\(0.0000\)">
                <c:v>5.7000000000000002E-3</c:v>
              </c:pt>
              <c:pt idx="25" formatCode="0.0000_);[Red]\(0.0000\)">
                <c:v>5.5900000000000004E-3</c:v>
              </c:pt>
              <c:pt idx="26" formatCode="0.0000_);[Red]\(0.0000\)">
                <c:v>5.5900000000000004E-3</c:v>
              </c:pt>
              <c:pt idx="27" formatCode="0.0000_);[Red]\(0.0000\)">
                <c:v>5.5900000000000004E-3</c:v>
              </c:pt>
              <c:pt idx="28" formatCode="0.0000_);[Red]\(0.0000\)">
                <c:v>5.5900000000000004E-3</c:v>
              </c:pt>
              <c:pt idx="29" formatCode="0.0000_);[Red]\(0.0000\)">
                <c:v>5.5900000000000004E-3</c:v>
              </c:pt>
              <c:pt idx="30" formatCode="0.0000_);[Red]\(0.0000\)">
                <c:v>5.5900000000000004E-3</c:v>
              </c:pt>
              <c:pt idx="31" formatCode="0.0000_);[Red]\(0.0000\)">
                <c:v>5.5900000000000004E-3</c:v>
              </c:pt>
              <c:pt idx="32" formatCode="0.0000_);[Red]\(0.0000\)">
                <c:v>5.5900000000000004E-3</c:v>
              </c:pt>
              <c:pt idx="33" formatCode="0.0000_);[Red]\(0.0000\)">
                <c:v>5.5900000000000004E-3</c:v>
              </c:pt>
              <c:pt idx="34" formatCode="0.0000_);[Red]\(0.0000\)">
                <c:v>5.5900000000000004E-3</c:v>
              </c:pt>
              <c:pt idx="35" formatCode="0.0000_);[Red]\(0.0000\)">
                <c:v>5.5900000000000004E-3</c:v>
              </c:pt>
              <c:pt idx="36" formatCode="0.0000_);[Red]\(0.0000\)">
                <c:v>5.5900000000000004E-3</c:v>
              </c:pt>
              <c:pt idx="37" formatCode="0.0000_);[Red]\(0.0000\)">
                <c:v>4.7000000000000002E-3</c:v>
              </c:pt>
              <c:pt idx="38" formatCode="0.0000_);[Red]\(0.0000\)">
                <c:v>4.7000000000000002E-3</c:v>
              </c:pt>
              <c:pt idx="39" formatCode="0.0000_);[Red]\(0.0000\)">
                <c:v>4.7000000000000002E-3</c:v>
              </c:pt>
              <c:pt idx="40" formatCode="0.0000_);[Red]\(0.0000\)">
                <c:v>4.7000000000000002E-3</c:v>
              </c:pt>
              <c:pt idx="41" formatCode="0.0000_);[Red]\(0.0000\)">
                <c:v>4.7000000000000002E-3</c:v>
              </c:pt>
              <c:pt idx="42" formatCode="0.0000_);[Red]\(0.0000\)">
                <c:v>4.7000000000000002E-3</c:v>
              </c:pt>
              <c:pt idx="43" formatCode="0.0000_);[Red]\(0.0000\)">
                <c:v>4.7000000000000002E-3</c:v>
              </c:pt>
              <c:pt idx="44" formatCode="0.0000_);[Red]\(0.0000\)">
                <c:v>4.7000000000000002E-3</c:v>
              </c:pt>
              <c:pt idx="45" formatCode="0.0000_);[Red]\(0.0000\)">
                <c:v>4.7000000000000002E-3</c:v>
              </c:pt>
              <c:pt idx="46" formatCode="0.0000_);[Red]\(0.0000\)">
                <c:v>4.7000000000000002E-3</c:v>
              </c:pt>
              <c:pt idx="47" formatCode="0.0000_);[Red]\(0.0000\)">
                <c:v>4.7000000000000002E-3</c:v>
              </c:pt>
              <c:pt idx="48" formatCode="0.0000_);[Red]\(0.0000\)">
                <c:v>4.7000000000000002E-3</c:v>
              </c:pt>
              <c:pt idx="49" formatCode="0.0000_);[Red]\(0.0000\)">
                <c:v>3.8300000000000001E-3</c:v>
              </c:pt>
              <c:pt idx="50" formatCode="0.0000_);[Red]\(0.0000\)">
                <c:v>3.8300000000000001E-3</c:v>
              </c:pt>
              <c:pt idx="51" formatCode="0.0000_);[Red]\(0.0000\)">
                <c:v>3.8300000000000001E-3</c:v>
              </c:pt>
              <c:pt idx="52" formatCode="0.0000_);[Red]\(0.0000\)">
                <c:v>3.8300000000000001E-3</c:v>
              </c:pt>
              <c:pt idx="53" formatCode="0.0000_);[Red]\(0.0000\)">
                <c:v>3.8300000000000001E-3</c:v>
              </c:pt>
              <c:pt idx="54" formatCode="0.0000_);[Red]\(0.0000\)">
                <c:v>3.8300000000000001E-3</c:v>
              </c:pt>
              <c:pt idx="55" formatCode="0.0000_);[Red]\(0.0000\)">
                <c:v>3.8300000000000001E-3</c:v>
              </c:pt>
              <c:pt idx="56" formatCode="0.0000_);[Red]\(0.0000\)">
                <c:v>3.8300000000000001E-3</c:v>
              </c:pt>
              <c:pt idx="57" formatCode="0.0000_);[Red]\(0.0000\)">
                <c:v>3.8300000000000001E-3</c:v>
              </c:pt>
              <c:pt idx="58" formatCode="0.0000_);[Red]\(0.0000\)">
                <c:v>3.8300000000000001E-3</c:v>
              </c:pt>
              <c:pt idx="59" formatCode="0.0000_);[Red]\(0.0000\)">
                <c:v>3.8300000000000001E-3</c:v>
              </c:pt>
              <c:pt idx="60" formatCode="0.0000_);[Red]\(0.0000\)">
                <c:v>3.8300000000000001E-3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984A-4C1B-A5C0-3A1A21BC4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2104"/>
        <c:axId val="412542496"/>
      </c:lineChart>
      <c:catAx>
        <c:axId val="412542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2496"/>
        <c:crosses val="autoZero"/>
        <c:auto val="1"/>
        <c:lblAlgn val="ctr"/>
        <c:lblOffset val="100"/>
        <c:tickLblSkip val="6"/>
        <c:noMultiLvlLbl val="0"/>
      </c:catAx>
      <c:valAx>
        <c:axId val="412542496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55-59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2.8263867016622923E-2"/>
                  <c:y val="-4.820452482437589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0F52-4522-B03A-03CB17AAC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1.6199999999999706E-3</c:v>
              </c:pt>
              <c:pt idx="6" formatCode="0.0000_);[Red]\(0.0000\)">
                <c:v>2.4799999999999848E-3</c:v>
              </c:pt>
              <c:pt idx="7" formatCode="0.0000_);[Red]\(0.0000\)">
                <c:v>3.1199999999999895E-3</c:v>
              </c:pt>
              <c:pt idx="8" formatCode="0.0000_);[Red]\(0.0000\)">
                <c:v>3.6100000000000416E-3</c:v>
              </c:pt>
              <c:pt idx="9" formatCode="0.0000_);[Red]\(0.0000\)">
                <c:v>3.960000000000098E-3</c:v>
              </c:pt>
              <c:pt idx="10" formatCode="0.0000_);[Red]\(0.0000\)">
                <c:v>4.2300000000000003E-3</c:v>
              </c:pt>
              <c:pt idx="11" formatCode="0.0000_);[Red]\(0.0000\)">
                <c:v>4.4500000000000728E-3</c:v>
              </c:pt>
              <c:pt idx="12" formatCode="0.0000_);[Red]\(0.0000\)">
                <c:v>4.6000000000000043E-3</c:v>
              </c:pt>
              <c:pt idx="13" formatCode="0.0000_);[Red]\(0.0000\)">
                <c:v>4.7100000000001394E-3</c:v>
              </c:pt>
              <c:pt idx="14" formatCode="0.0000_);[Red]\(0.0000\)">
                <c:v>4.7899999999999688E-3</c:v>
              </c:pt>
              <c:pt idx="15" formatCode="0.0000_);[Red]\(0.0000\)">
                <c:v>4.8400000000000214E-3</c:v>
              </c:pt>
              <c:pt idx="16" formatCode="0.0000_);[Red]\(0.0000\)">
                <c:v>4.8700000000000071E-3</c:v>
              </c:pt>
              <c:pt idx="17" formatCode="0.0000_);[Red]\(0.0000\)">
                <c:v>4.8799999999999824E-3</c:v>
              </c:pt>
              <c:pt idx="18" formatCode="0.0000_);[Red]\(0.0000\)">
                <c:v>4.8699999999999655E-3</c:v>
              </c:pt>
              <c:pt idx="19" formatCode="0.0000_);[Red]\(0.0000\)">
                <c:v>4.8599999999999434E-3</c:v>
              </c:pt>
              <c:pt idx="20" formatCode="0.0000_);[Red]\(0.0000\)">
                <c:v>4.8299999999999853E-3</c:v>
              </c:pt>
              <c:pt idx="21" formatCode="0.0000_);[Red]\(0.0000\)">
                <c:v>4.789999999999941E-3</c:v>
              </c:pt>
              <c:pt idx="22" formatCode="0.0000_);[Red]\(0.0000\)">
                <c:v>4.7499999999999912E-3</c:v>
              </c:pt>
              <c:pt idx="23" formatCode="0.0000_);[Red]\(0.0000\)">
                <c:v>4.6999999999999924E-3</c:v>
              </c:pt>
              <c:pt idx="24" formatCode="0.0000_);[Red]\(0.0000\)">
                <c:v>4.6499999999999641E-3</c:v>
              </c:pt>
              <c:pt idx="25" formatCode="0.0000_);[Red]\(0.0000\)">
                <c:v>4.5999999999999522E-3</c:v>
              </c:pt>
              <c:pt idx="26" formatCode="0.0000_);[Red]\(0.0000\)">
                <c:v>4.5399999999999694E-3</c:v>
              </c:pt>
              <c:pt idx="27" formatCode="0.0000_);[Red]\(0.0000\)">
                <c:v>4.4900000000000209E-3</c:v>
              </c:pt>
              <c:pt idx="28" formatCode="0.0000_);[Red]\(0.0000\)">
                <c:v>4.4299999999999938E-3</c:v>
              </c:pt>
              <c:pt idx="29" formatCode="0.0000_);[Red]\(0.0000\)">
                <c:v>4.3599999999999871E-3</c:v>
              </c:pt>
              <c:pt idx="30" formatCode="0.0000_);[Red]\(0.0000\)">
                <c:v>4.2899999999999839E-3</c:v>
              </c:pt>
              <c:pt idx="31" formatCode="0.0000_);[Red]\(0.0000\)">
                <c:v>4.2299999999999907E-3</c:v>
              </c:pt>
              <c:pt idx="32" formatCode="0.0000_);[Red]\(0.0000\)">
                <c:v>4.1799999999999988E-3</c:v>
              </c:pt>
              <c:pt idx="33" formatCode="0.0000_);[Red]\(0.0000\)">
                <c:v>4.11999999999997E-3</c:v>
              </c:pt>
              <c:pt idx="34" formatCode="0.0000_);[Red]\(0.0000\)">
                <c:v>4.0599999999999742E-3</c:v>
              </c:pt>
              <c:pt idx="35" formatCode="0.0000_);[Red]\(0.0000\)">
                <c:v>3.9999999999999975E-3</c:v>
              </c:pt>
              <c:pt idx="36" formatCode="0.0000_);[Red]\(0.0000\)">
                <c:v>3.9199999999999799E-3</c:v>
              </c:pt>
              <c:pt idx="37" formatCode="0.0000_);[Red]\(0.0000\)">
                <c:v>3.8599999999999815E-3</c:v>
              </c:pt>
              <c:pt idx="38" formatCode="0.0000_);[Red]\(0.0000\)">
                <c:v>3.800000000000013E-3</c:v>
              </c:pt>
              <c:pt idx="39" formatCode="0.0000_);[Red]\(0.0000\)">
                <c:v>3.7499999999999829E-3</c:v>
              </c:pt>
              <c:pt idx="40" formatCode="0.0000_);[Red]\(0.0000\)">
                <c:v>3.6900000000000027E-3</c:v>
              </c:pt>
              <c:pt idx="41" formatCode="0.0000_);[Red]\(0.0000\)">
                <c:v>3.6400000000000915E-3</c:v>
              </c:pt>
              <c:pt idx="42" formatCode="0.0000_);[Red]\(0.0000\)">
                <c:v>3.5800000000000124E-3</c:v>
              </c:pt>
              <c:pt idx="43" formatCode="0.0000_);[Red]\(0.0000\)">
                <c:v>3.5200000000000001E-3</c:v>
              </c:pt>
              <c:pt idx="44" formatCode="0.0000_);[Red]\(0.0000\)">
                <c:v>3.4499999999999943E-3</c:v>
              </c:pt>
              <c:pt idx="45" formatCode="0.0000_);[Red]\(0.0000\)">
                <c:v>3.3900000000000093E-3</c:v>
              </c:pt>
              <c:pt idx="46" formatCode="0.0000_);[Red]\(0.0000\)">
                <c:v>3.3300000000000226E-3</c:v>
              </c:pt>
              <c:pt idx="47" formatCode="0.0000_);[Red]\(0.0000\)">
                <c:v>3.2799999999999952E-3</c:v>
              </c:pt>
              <c:pt idx="48" formatCode="0.0000_);[Red]\(0.0000\)">
                <c:v>3.2300000000000002E-3</c:v>
              </c:pt>
              <c:pt idx="49" formatCode="0.0000_);[Red]\(0.0000\)">
                <c:v>3.1799999999999975E-3</c:v>
              </c:pt>
              <c:pt idx="50" formatCode="0.0000_);[Red]\(0.0000\)">
                <c:v>3.1200000000000147E-3</c:v>
              </c:pt>
              <c:pt idx="51" formatCode="0.0000_);[Red]\(0.0000\)">
                <c:v>3.0700000000000124E-3</c:v>
              </c:pt>
              <c:pt idx="52" formatCode="0.0000_);[Red]\(0.0000\)">
                <c:v>3.0200000000000153E-3</c:v>
              </c:pt>
              <c:pt idx="53" formatCode="0.0000_);[Red]\(0.0000\)">
                <c:v>2.9700000000000078E-3</c:v>
              </c:pt>
              <c:pt idx="54" formatCode="0.0000_);[Red]\(0.0000\)">
                <c:v>2.9200000000000116E-3</c:v>
              </c:pt>
              <c:pt idx="55" formatCode="0.0000_);[Red]\(0.0000\)">
                <c:v>2.8700000000000145E-3</c:v>
              </c:pt>
              <c:pt idx="56" formatCode="0.0000_);[Red]\(0.0000\)">
                <c:v>2.8300000000000061E-3</c:v>
              </c:pt>
              <c:pt idx="57" formatCode="0.0000_);[Red]\(0.0000\)">
                <c:v>2.7800000000000086E-3</c:v>
              </c:pt>
              <c:pt idx="58" formatCode="0.0000_);[Red]\(0.0000\)">
                <c:v>2.7400000000000011E-3</c:v>
              </c:pt>
              <c:pt idx="59" formatCode="0.0000_);[Red]\(0.0000\)">
                <c:v>2.6900000000000027E-3</c:v>
              </c:pt>
              <c:pt idx="60" formatCode="0.0000_);[Red]\(0.0000\)">
                <c:v>2.6500000000000122E-3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52-4522-B03A-03CB17AACA8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457760279965005"/>
                  <c:y val="-0.104287840891151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0F52-4522-B03A-03CB17AAC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1.8399999999999252E-3</c:v>
              </c:pt>
              <c:pt idx="6" formatCode="0.0000_);[Red]\(0.0000\)">
                <c:v>2.9199999999997895E-3</c:v>
              </c:pt>
              <c:pt idx="7" formatCode="0.0000_);[Red]\(0.0000\)">
                <c:v>3.6400000000001956E-3</c:v>
              </c:pt>
              <c:pt idx="8" formatCode="0.0000_);[Red]\(0.0000\)">
                <c:v>4.0900000000000311E-3</c:v>
              </c:pt>
              <c:pt idx="9" formatCode="0.0000_);[Red]\(0.0000\)">
                <c:v>4.3600000000000531E-3</c:v>
              </c:pt>
              <c:pt idx="10" formatCode="0.0000_);[Red]\(0.0000\)">
                <c:v>4.5199999999998601E-3</c:v>
              </c:pt>
              <c:pt idx="11" formatCode="0.0000_);[Red]\(0.0000\)">
                <c:v>4.5900000000001721E-3</c:v>
              </c:pt>
              <c:pt idx="12" formatCode="0.0000_);[Red]\(0.0000\)">
                <c:v>4.5999999999999193E-3</c:v>
              </c:pt>
              <c:pt idx="13" formatCode="0.0000_);[Red]\(0.0000\)">
                <c:v>4.5600000007382869E-3</c:v>
              </c:pt>
              <c:pt idx="14" formatCode="0.0000_);[Red]\(0.0000\)">
                <c:v>4.500000000000043E-3</c:v>
              </c:pt>
              <c:pt idx="15" formatCode="0.0000_);[Red]\(0.0000\)">
                <c:v>4.4099999999999504E-3</c:v>
              </c:pt>
              <c:pt idx="16" formatCode="0.0000_);[Red]\(0.0000\)">
                <c:v>4.3100000000000256E-3</c:v>
              </c:pt>
              <c:pt idx="17" formatCode="0.0000_);[Red]\(0.0000\)">
                <c:v>4.2099999999999664E-3</c:v>
              </c:pt>
              <c:pt idx="18" formatCode="0.0000_);[Red]\(0.0000\)">
                <c:v>4.1200000000000481E-3</c:v>
              </c:pt>
              <c:pt idx="19" formatCode="0.0000_);[Red]\(0.0000\)">
                <c:v>4.0099999999998349E-3</c:v>
              </c:pt>
              <c:pt idx="20" formatCode="0.0000_);[Red]\(0.0000\)">
                <c:v>3.8999999999998042E-3</c:v>
              </c:pt>
              <c:pt idx="21" formatCode="0.0000_);[Red]\(0.0000\)">
                <c:v>3.7999999999999462E-3</c:v>
              </c:pt>
              <c:pt idx="22" formatCode="0.0000_);[Red]\(0.0000\)">
                <c:v>3.6999999999999967E-3</c:v>
              </c:pt>
              <c:pt idx="23" formatCode="0.0000_);[Red]\(0.0000\)">
                <c:v>3.5999999999998984E-3</c:v>
              </c:pt>
              <c:pt idx="24" formatCode="0.0000_);[Red]\(0.0000\)">
                <c:v>3.4999999999999194E-3</c:v>
              </c:pt>
              <c:pt idx="25" formatCode="0.0000_);[Red]\(0.0000\)">
                <c:v>3.3899999999998254E-3</c:v>
              </c:pt>
              <c:pt idx="26" formatCode="0.0000_);[Red]\(0.0000\)">
                <c:v>3.2999999999999939E-3</c:v>
              </c:pt>
              <c:pt idx="27" formatCode="0.0000_);[Red]\(0.0000\)">
                <c:v>3.210000000000011E-3</c:v>
              </c:pt>
              <c:pt idx="28" formatCode="0.0000_);[Red]\(0.0000\)">
                <c:v>3.1299999999999176E-3</c:v>
              </c:pt>
              <c:pt idx="29" formatCode="0.0000_);[Red]\(0.0000\)">
                <c:v>3.0400000000000236E-3</c:v>
              </c:pt>
              <c:pt idx="30" formatCode="0.0000_);[Red]\(0.0000\)">
                <c:v>2.9799999999999653E-3</c:v>
              </c:pt>
              <c:pt idx="31" formatCode="0.0000_);[Red]\(0.0000\)">
                <c:v>2.900000000000002E-3</c:v>
              </c:pt>
              <c:pt idx="32" formatCode="0.0000_);[Red]\(0.0000\)">
                <c:v>2.8300000000000352E-3</c:v>
              </c:pt>
              <c:pt idx="33" formatCode="0.0000_);[Red]\(0.0000\)">
                <c:v>2.7600000000000207E-3</c:v>
              </c:pt>
              <c:pt idx="34" formatCode="0.0000_);[Red]\(0.0000\)">
                <c:v>2.6900000000000114E-3</c:v>
              </c:pt>
              <c:pt idx="35" formatCode="0.0000_);[Red]\(0.0000\)">
                <c:v>2.619999999999996E-3</c:v>
              </c:pt>
              <c:pt idx="36" formatCode="0.0000_);[Red]\(0.0000\)">
                <c:v>2.5599999999999421E-3</c:v>
              </c:pt>
              <c:pt idx="37" formatCode="0.0000_);[Red]\(0.0000\)">
                <c:v>2.5100000000000083E-3</c:v>
              </c:pt>
              <c:pt idx="38" formatCode="0.0000_);[Red]\(0.0000\)">
                <c:v>2.4499999999999943E-3</c:v>
              </c:pt>
              <c:pt idx="39" formatCode="0.0000_);[Red]\(0.0000\)">
                <c:v>2.4000000000000102E-3</c:v>
              </c:pt>
              <c:pt idx="40" formatCode="0.0000_);[Red]\(0.0000\)">
                <c:v>2.3499999999999741E-3</c:v>
              </c:pt>
              <c:pt idx="41" formatCode="0.0000_);[Red]\(0.0000\)">
                <c:v>2.2999999999999822E-3</c:v>
              </c:pt>
              <c:pt idx="42" formatCode="0.0000_);[Red]\(0.0000\)">
                <c:v>2.2600000000000194E-3</c:v>
              </c:pt>
              <c:pt idx="43" formatCode="0.0000_);[Red]\(0.0000\)">
                <c:v>2.2099999999999763E-3</c:v>
              </c:pt>
              <c:pt idx="44" formatCode="0.0000_);[Red]\(0.0000\)">
                <c:v>2.1700000000000005E-3</c:v>
              </c:pt>
              <c:pt idx="45" formatCode="0.0000_);[Red]\(0.0000\)">
                <c:v>2.1300000000000342E-3</c:v>
              </c:pt>
              <c:pt idx="46" formatCode="0.0000_);[Red]\(0.0000\)">
                <c:v>2.0899999999999769E-3</c:v>
              </c:pt>
              <c:pt idx="47" formatCode="0.0000_);[Red]\(0.0000\)">
                <c:v>2.0500000000000487E-3</c:v>
              </c:pt>
              <c:pt idx="48" formatCode="0.0000_);[Red]\(0.0000\)">
                <c:v>2.0099999999999793E-3</c:v>
              </c:pt>
              <c:pt idx="49" formatCode="0.0000_);[Red]\(0.0000\)">
                <c:v>1.9800000000000369E-3</c:v>
              </c:pt>
              <c:pt idx="50" formatCode="0.0000_);[Red]\(0.0000\)">
                <c:v>1.9399999999999938E-3</c:v>
              </c:pt>
              <c:pt idx="51" formatCode="0.0000_);[Red]\(0.0000\)">
                <c:v>1.9100000000000306E-3</c:v>
              </c:pt>
              <c:pt idx="52" formatCode="0.0000_);[Red]\(0.0000\)">
                <c:v>1.8700184744510774E-3</c:v>
              </c:pt>
              <c:pt idx="53" formatCode="0.0000_);[Red]\(0.0000\)">
                <c:v>1.8399999999959117E-3</c:v>
              </c:pt>
              <c:pt idx="54" formatCode="0.0000_);[Red]\(0.0000\)">
                <c:v>1.8099999999999954E-3</c:v>
              </c:pt>
              <c:pt idx="55" formatCode="0.0000_);[Red]\(0.0000\)">
                <c:v>1.7900000000000175E-3</c:v>
              </c:pt>
              <c:pt idx="56" formatCode="0.0000_);[Red]\(0.0000\)">
                <c:v>1.770000000000033E-3</c:v>
              </c:pt>
              <c:pt idx="57" formatCode="0.0000_);[Red]\(0.0000\)">
                <c:v>1.7499999999999818E-3</c:v>
              </c:pt>
              <c:pt idx="58" formatCode="0.0000_);[Red]\(0.0000\)">
                <c:v>1.7200000000000294E-3</c:v>
              </c:pt>
              <c:pt idx="59" formatCode="0.0000_);[Red]\(0.0000\)">
                <c:v>1.7000000000000233E-3</c:v>
              </c:pt>
              <c:pt idx="60" formatCode="0.0000_);[Red]\(0.0000\)">
                <c:v>1.6799999999999795E-3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F52-4522-B03A-03CB17AACA8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F52-4522-B03A-03CB17AACA8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2-4522-B03A-03CB17AACA8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52-4522-B03A-03CB17AACA8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F52-4522-B03A-03CB17AACA8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52-4522-B03A-03CB17AACA84}"/>
              </c:ext>
            </c:extLst>
          </c:dPt>
          <c:dLbls>
            <c:dLbl>
              <c:idx val="10"/>
              <c:layout>
                <c:manualLayout>
                  <c:x val="-0.130419072615923"/>
                  <c:y val="2.550825341384481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0F52-4522-B03A-03CB17AAC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1.128E-2</c:v>
              </c:pt>
              <c:pt idx="6" formatCode="0.0000_);[Red]\(0.0000\)">
                <c:v>1.128E-2</c:v>
              </c:pt>
              <c:pt idx="7" formatCode="0.0000_);[Red]\(0.0000\)">
                <c:v>1.0489999999999999E-2</c:v>
              </c:pt>
              <c:pt idx="8" formatCode="0.0000_);[Red]\(0.0000\)">
                <c:v>1.0489999999999999E-2</c:v>
              </c:pt>
              <c:pt idx="9" formatCode="0.0000_);[Red]\(0.0000\)">
                <c:v>1.0489999999999999E-2</c:v>
              </c:pt>
              <c:pt idx="10" formatCode="0.0000_);[Red]\(0.0000\)">
                <c:v>9.7599999999999996E-3</c:v>
              </c:pt>
              <c:pt idx="11" formatCode="0.0000_);[Red]\(0.0000\)">
                <c:v>9.7599999999999996E-3</c:v>
              </c:pt>
              <c:pt idx="12" formatCode="0.0000_);[Red]\(0.0000\)">
                <c:v>9.7599999999999996E-3</c:v>
              </c:pt>
              <c:pt idx="13" formatCode="0.0000_);[Red]\(0.0000\)">
                <c:v>9.0799999999999995E-3</c:v>
              </c:pt>
              <c:pt idx="14" formatCode="0.0000_);[Red]\(0.0000\)">
                <c:v>9.0799999999999995E-3</c:v>
              </c:pt>
              <c:pt idx="15" formatCode="0.0000_);[Red]\(0.0000\)">
                <c:v>9.0799999999999995E-3</c:v>
              </c:pt>
              <c:pt idx="16" formatCode="0.0000_);[Red]\(0.0000\)">
                <c:v>8.3999999999999995E-3</c:v>
              </c:pt>
              <c:pt idx="17" formatCode="0.0000_);[Red]\(0.0000\)">
                <c:v>8.3999999999999995E-3</c:v>
              </c:pt>
              <c:pt idx="18" formatCode="0.0000_);[Red]\(0.0000\)">
                <c:v>8.3999999999999995E-3</c:v>
              </c:pt>
              <c:pt idx="19" formatCode="0.0000_);[Red]\(0.0000\)">
                <c:v>7.3899999999999999E-3</c:v>
              </c:pt>
              <c:pt idx="20" formatCode="0.0000_);[Red]\(0.0000\)">
                <c:v>7.3899999999999999E-3</c:v>
              </c:pt>
              <c:pt idx="21" formatCode="0.0000_);[Red]\(0.0000\)">
                <c:v>7.3899999999999999E-3</c:v>
              </c:pt>
              <c:pt idx="22" formatCode="0.0000_);[Red]\(0.0000\)">
                <c:v>5.3600000000000002E-3</c:v>
              </c:pt>
              <c:pt idx="23" formatCode="0.0000_);[Red]\(0.0000\)">
                <c:v>5.3600000000000002E-3</c:v>
              </c:pt>
              <c:pt idx="24" formatCode="0.0000_);[Red]\(0.0000\)">
                <c:v>5.3600000000000002E-3</c:v>
              </c:pt>
              <c:pt idx="25" formatCode="0.0000_);[Red]\(0.0000\)">
                <c:v>4.5300000000000002E-3</c:v>
              </c:pt>
              <c:pt idx="26" formatCode="0.0000_);[Red]\(0.0000\)">
                <c:v>4.5300000000000002E-3</c:v>
              </c:pt>
              <c:pt idx="27" formatCode="0.0000_);[Red]\(0.0000\)">
                <c:v>4.5300000000000002E-3</c:v>
              </c:pt>
              <c:pt idx="28" formatCode="0.0000_);[Red]\(0.0000\)">
                <c:v>4.5300000000000002E-3</c:v>
              </c:pt>
              <c:pt idx="29" formatCode="0.0000_);[Red]\(0.0000\)">
                <c:v>4.5300000000000002E-3</c:v>
              </c:pt>
              <c:pt idx="30" formatCode="0.0000_);[Red]\(0.0000\)">
                <c:v>4.5300000000000002E-3</c:v>
              </c:pt>
              <c:pt idx="31" formatCode="0.0000_);[Red]\(0.0000\)">
                <c:v>4.5300000000000002E-3</c:v>
              </c:pt>
              <c:pt idx="32" formatCode="0.0000_);[Red]\(0.0000\)">
                <c:v>4.5300000000000002E-3</c:v>
              </c:pt>
              <c:pt idx="33" formatCode="0.0000_);[Red]\(0.0000\)">
                <c:v>4.5300000000000002E-3</c:v>
              </c:pt>
              <c:pt idx="34" formatCode="0.0000_);[Red]\(0.0000\)">
                <c:v>4.5300000000000002E-3</c:v>
              </c:pt>
              <c:pt idx="35" formatCode="0.0000_);[Red]\(0.0000\)">
                <c:v>4.5300000000000002E-3</c:v>
              </c:pt>
              <c:pt idx="36" formatCode="0.0000_);[Red]\(0.0000\)">
                <c:v>4.5300000000000002E-3</c:v>
              </c:pt>
              <c:pt idx="37" formatCode="0.0000_);[Red]\(0.0000\)">
                <c:v>3.7399999999999998E-3</c:v>
              </c:pt>
              <c:pt idx="38" formatCode="0.0000_);[Red]\(0.0000\)">
                <c:v>3.7399999999999998E-3</c:v>
              </c:pt>
              <c:pt idx="39" formatCode="0.0000_);[Red]\(0.0000\)">
                <c:v>3.7399999999999998E-3</c:v>
              </c:pt>
              <c:pt idx="40" formatCode="0.0000_);[Red]\(0.0000\)">
                <c:v>3.7399999999999998E-3</c:v>
              </c:pt>
              <c:pt idx="41" formatCode="0.0000_);[Red]\(0.0000\)">
                <c:v>3.7399999999999998E-3</c:v>
              </c:pt>
              <c:pt idx="42" formatCode="0.0000_);[Red]\(0.0000\)">
                <c:v>3.7399999999999998E-3</c:v>
              </c:pt>
              <c:pt idx="43" formatCode="0.0000_);[Red]\(0.0000\)">
                <c:v>3.7399999999999998E-3</c:v>
              </c:pt>
              <c:pt idx="44" formatCode="0.0000_);[Red]\(0.0000\)">
                <c:v>3.7399999999999998E-3</c:v>
              </c:pt>
              <c:pt idx="45" formatCode="0.0000_);[Red]\(0.0000\)">
                <c:v>3.7399999999999998E-3</c:v>
              </c:pt>
              <c:pt idx="46" formatCode="0.0000_);[Red]\(0.0000\)">
                <c:v>3.7399999999999998E-3</c:v>
              </c:pt>
              <c:pt idx="47" formatCode="0.0000_);[Red]\(0.0000\)">
                <c:v>3.7399999999999998E-3</c:v>
              </c:pt>
              <c:pt idx="48" formatCode="0.0000_);[Red]\(0.0000\)">
                <c:v>3.7399999999999998E-3</c:v>
              </c:pt>
              <c:pt idx="49" formatCode="0.0000_);[Red]\(0.0000\)">
                <c:v>3.0500000000000002E-3</c:v>
              </c:pt>
              <c:pt idx="50" formatCode="0.0000_);[Red]\(0.0000\)">
                <c:v>3.0500000000000002E-3</c:v>
              </c:pt>
              <c:pt idx="51" formatCode="0.0000_);[Red]\(0.0000\)">
                <c:v>3.0500000000000002E-3</c:v>
              </c:pt>
              <c:pt idx="52" formatCode="0.0000_);[Red]\(0.0000\)">
                <c:v>3.0500000000000002E-3</c:v>
              </c:pt>
              <c:pt idx="53" formatCode="0.0000_);[Red]\(0.0000\)">
                <c:v>3.0500000000000002E-3</c:v>
              </c:pt>
              <c:pt idx="54" formatCode="0.0000_);[Red]\(0.0000\)">
                <c:v>3.0500000000000002E-3</c:v>
              </c:pt>
              <c:pt idx="55" formatCode="0.0000_);[Red]\(0.0000\)">
                <c:v>3.0500000000000002E-3</c:v>
              </c:pt>
              <c:pt idx="56" formatCode="0.0000_);[Red]\(0.0000\)">
                <c:v>3.0500000000000002E-3</c:v>
              </c:pt>
              <c:pt idx="57" formatCode="0.0000_);[Red]\(0.0000\)">
                <c:v>3.0500000000000002E-3</c:v>
              </c:pt>
              <c:pt idx="58" formatCode="0.0000_);[Red]\(0.0000\)">
                <c:v>3.0500000000000002E-3</c:v>
              </c:pt>
              <c:pt idx="59" formatCode="0.0000_);[Red]\(0.0000\)">
                <c:v>3.0500000000000002E-3</c:v>
              </c:pt>
              <c:pt idx="60" formatCode="0.0000_);[Red]\(0.0000\)">
                <c:v>3.0500000000000002E-3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0F52-4522-B03A-03CB17AAC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3280"/>
        <c:axId val="412543672"/>
      </c:lineChart>
      <c:catAx>
        <c:axId val="412543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3672"/>
        <c:crosses val="autoZero"/>
        <c:auto val="1"/>
        <c:lblAlgn val="ctr"/>
        <c:lblOffset val="100"/>
        <c:tickLblSkip val="6"/>
        <c:noMultiLvlLbl val="0"/>
      </c:catAx>
      <c:valAx>
        <c:axId val="412543672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(Male - age 60-64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3560804901"/>
          <c:y val="0.12255154067013974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1736060314865013E-2"/>
                  <c:y val="0.108737987410213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D347-4E20-BE0B-8599257E4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4.879999999999985E-3</c:v>
              </c:pt>
              <c:pt idx="6" formatCode="0.0000_);[Red]\(0.0000\)">
                <c:v>5.4299999999999835E-3</c:v>
              </c:pt>
              <c:pt idx="7" formatCode="0.0000_);[Red]\(0.0000\)">
                <c:v>5.8299999999999351E-3</c:v>
              </c:pt>
              <c:pt idx="8" formatCode="0.0000_);[Red]\(0.0000\)">
                <c:v>6.1600000000000439E-3</c:v>
              </c:pt>
              <c:pt idx="9" formatCode="0.0000_);[Red]\(0.0000\)">
                <c:v>6.3899999999999556E-3</c:v>
              </c:pt>
              <c:pt idx="10" formatCode="0.0000_);[Red]\(0.0000\)">
                <c:v>6.5599999999999816E-3</c:v>
              </c:pt>
              <c:pt idx="11" formatCode="0.0000_);[Red]\(0.0000\)">
                <c:v>6.6799999999999594E-3</c:v>
              </c:pt>
              <c:pt idx="12" formatCode="0.0000_);[Red]\(0.0000\)">
                <c:v>6.7499999999999635E-3</c:v>
              </c:pt>
              <c:pt idx="13" formatCode="0.0000_);[Red]\(0.0000\)">
                <c:v>6.7699999999999922E-3</c:v>
              </c:pt>
              <c:pt idx="14" formatCode="0.0000_);[Red]\(0.0000\)">
                <c:v>6.7799999999999848E-3</c:v>
              </c:pt>
              <c:pt idx="15" formatCode="0.0000_);[Red]\(0.0000\)">
                <c:v>6.7499999999999635E-3</c:v>
              </c:pt>
              <c:pt idx="16" formatCode="0.0000_);[Red]\(0.0000\)">
                <c:v>6.7099999999999842E-3</c:v>
              </c:pt>
              <c:pt idx="17" formatCode="0.0000_);[Red]\(0.0000\)">
                <c:v>6.6600000000000452E-3</c:v>
              </c:pt>
              <c:pt idx="18" formatCode="0.0000_);[Red]\(0.0000\)">
                <c:v>6.5900000000000342E-3</c:v>
              </c:pt>
              <c:pt idx="19" formatCode="0.0000_);[Red]\(0.0000\)">
                <c:v>6.4999999999999667E-3</c:v>
              </c:pt>
              <c:pt idx="20" formatCode="0.0000_);[Red]\(0.0000\)">
                <c:v>6.4000000000000107E-3</c:v>
              </c:pt>
              <c:pt idx="21" formatCode="0.0000_);[Red]\(0.0000\)">
                <c:v>6.3100000000000231E-3</c:v>
              </c:pt>
              <c:pt idx="22" formatCode="0.0000_);[Red]\(0.0000\)">
                <c:v>6.2100000000000072E-3</c:v>
              </c:pt>
              <c:pt idx="23" formatCode="0.0000_);[Red]\(0.0000\)">
                <c:v>6.0999999999999952E-3</c:v>
              </c:pt>
              <c:pt idx="24" formatCode="0.0000_);[Red]\(0.0000\)">
                <c:v>5.9900000000000118E-3</c:v>
              </c:pt>
              <c:pt idx="25" formatCode="0.0000_);[Red]\(0.0000\)">
                <c:v>5.8899999999999812E-3</c:v>
              </c:pt>
              <c:pt idx="26" formatCode="0.0000_);[Red]\(0.0000\)">
                <c:v>5.7899999999999991E-3</c:v>
              </c:pt>
              <c:pt idx="27" formatCode="0.0000_);[Red]\(0.0000\)">
                <c:v>5.7000000000000202E-3</c:v>
              </c:pt>
              <c:pt idx="28" formatCode="0.0000_);[Red]\(0.0000\)">
                <c:v>5.6099999999999839E-3</c:v>
              </c:pt>
              <c:pt idx="29" formatCode="0.0000_);[Red]\(0.0000\)">
                <c:v>5.5199999999999945E-3</c:v>
              </c:pt>
              <c:pt idx="30" formatCode="0.0000_);[Red]\(0.0000\)">
                <c:v>5.4400000000000151E-3</c:v>
              </c:pt>
              <c:pt idx="31" formatCode="0.0000_);[Red]\(0.0000\)">
                <c:v>5.3399999999999975E-3</c:v>
              </c:pt>
              <c:pt idx="32" formatCode="0.0000_);[Red]\(0.0000\)">
                <c:v>5.2499999999999908E-3</c:v>
              </c:pt>
              <c:pt idx="33" formatCode="0.0000_);[Red]\(0.0000\)">
                <c:v>5.1799999999999928E-3</c:v>
              </c:pt>
              <c:pt idx="34" formatCode="0.0000_);[Red]\(0.0000\)">
                <c:v>5.0799999999999882E-3</c:v>
              </c:pt>
              <c:pt idx="35" formatCode="0.0000_);[Red]\(0.0000\)">
                <c:v>4.9999999999999966E-3</c:v>
              </c:pt>
              <c:pt idx="36" formatCode="0.0000_);[Red]\(0.0000\)">
                <c:v>4.9099999999999977E-3</c:v>
              </c:pt>
              <c:pt idx="37" formatCode="0.0000_);[Red]\(0.0000\)">
                <c:v>4.8399999999999945E-3</c:v>
              </c:pt>
              <c:pt idx="38" formatCode="0.0000_);[Red]\(0.0000\)">
                <c:v>4.7399999999999986E-3</c:v>
              </c:pt>
              <c:pt idx="39" formatCode="0.0000_);[Red]\(0.0000\)">
                <c:v>4.6699999999999936E-3</c:v>
              </c:pt>
              <c:pt idx="40" formatCode="0.0000_);[Red]\(0.0000\)">
                <c:v>4.5899999999999943E-3</c:v>
              </c:pt>
              <c:pt idx="41" formatCode="0.0000_);[Red]\(0.0000\)">
                <c:v>4.5199999999999988E-3</c:v>
              </c:pt>
              <c:pt idx="42" formatCode="0.0000_);[Red]\(0.0000\)">
                <c:v>4.4600000000000013E-3</c:v>
              </c:pt>
              <c:pt idx="43" formatCode="0.0000_);[Red]\(0.0000\)">
                <c:v>4.3900000000000015E-3</c:v>
              </c:pt>
              <c:pt idx="44" formatCode="0.0000_);[Red]\(0.0000\)">
                <c:v>4.3100000000000005E-3</c:v>
              </c:pt>
              <c:pt idx="45" formatCode="0.0000_);[Red]\(0.0000\)">
                <c:v>4.2499999999999942E-3</c:v>
              </c:pt>
              <c:pt idx="46" formatCode="0.0000_);[Red]\(0.0000\)">
                <c:v>4.1900000000000036E-3</c:v>
              </c:pt>
              <c:pt idx="47" formatCode="0.0000_);[Red]\(0.0000\)">
                <c:v>4.1299999999999974E-3</c:v>
              </c:pt>
              <c:pt idx="48" formatCode="0.0000_);[Red]\(0.0000\)">
                <c:v>4.0499999999999989E-3</c:v>
              </c:pt>
              <c:pt idx="49" formatCode="0.0000_);[Red]\(0.0000\)">
                <c:v>3.9899999999999962E-3</c:v>
              </c:pt>
              <c:pt idx="50" formatCode="0.0000_);[Red]\(0.0000\)">
                <c:v>3.9299999999999977E-3</c:v>
              </c:pt>
              <c:pt idx="51" formatCode="0.0000_);[Red]\(0.0000\)">
                <c:v>3.8799999999999993E-3</c:v>
              </c:pt>
              <c:pt idx="52" formatCode="0.0000_);[Red]\(0.0000\)">
                <c:v>3.8199999999999983E-3</c:v>
              </c:pt>
              <c:pt idx="53" formatCode="0.0000_);[Red]\(0.0000\)">
                <c:v>3.7700000000000003E-3</c:v>
              </c:pt>
              <c:pt idx="54" formatCode="0.0000_);[Red]\(0.0000\)">
                <c:v>3.7200000000000006E-3</c:v>
              </c:pt>
              <c:pt idx="55" formatCode="0.0000_);[Red]\(0.0000\)">
                <c:v>3.659999999999997E-3</c:v>
              </c:pt>
              <c:pt idx="56" formatCode="0.0000_);[Red]\(0.0000\)">
                <c:v>3.6100000000000004E-3</c:v>
              </c:pt>
              <c:pt idx="57" formatCode="0.0000_);[Red]\(0.0000\)">
                <c:v>3.5599999999999972E-3</c:v>
              </c:pt>
              <c:pt idx="58" formatCode="0.0000_);[Red]\(0.0000\)">
                <c:v>3.5300000000000002E-3</c:v>
              </c:pt>
              <c:pt idx="59" formatCode="0.0000_);[Red]\(0.0000\)">
                <c:v>3.4200000000000007E-3</c:v>
              </c:pt>
              <c:pt idx="60" formatCode="0.0000_);[Red]\(0.0000\)">
                <c:v>3.3899999999999989E-3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47-4E20-BE0B-8599257E4177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457760279965005"/>
                  <c:y val="-8.862460780251006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347-4E20-BE0B-8599257E4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5.9199999999998672E-3</c:v>
              </c:pt>
              <c:pt idx="6" formatCode="0.0000_);[Red]\(0.0000\)">
                <c:v>6.7799999999997142E-3</c:v>
              </c:pt>
              <c:pt idx="7" formatCode="0.0000_);[Red]\(0.0000\)">
                <c:v>7.2599999999998022E-3</c:v>
              </c:pt>
              <c:pt idx="8" formatCode="0.0000_);[Red]\(0.0000\)">
                <c:v>7.5199999999997769E-3</c:v>
              </c:pt>
              <c:pt idx="9" formatCode="0.0000_);[Red]\(0.0000\)">
                <c:v>7.5999999999999289E-3</c:v>
              </c:pt>
              <c:pt idx="10" formatCode="0.0000_);[Red]\(0.0000\)">
                <c:v>7.5699999999998546E-3</c:v>
              </c:pt>
              <c:pt idx="11" formatCode="0.0000_);[Red]\(0.0000\)">
                <c:v>7.4599999999998582E-3</c:v>
              </c:pt>
              <c:pt idx="12" formatCode="0.0000_);[Red]\(0.0000\)">
                <c:v>7.3000000000001076E-3</c:v>
              </c:pt>
              <c:pt idx="13" formatCode="0.0000_);[Red]\(0.0000\)">
                <c:v>7.1300000000000139E-3</c:v>
              </c:pt>
              <c:pt idx="14" formatCode="0.0000_);[Red]\(0.0000\)">
                <c:v>6.9300000000000533E-3</c:v>
              </c:pt>
              <c:pt idx="15" formatCode="0.0000_);[Red]\(0.0000\)">
                <c:v>6.7199999999998294E-3</c:v>
              </c:pt>
              <c:pt idx="16" formatCode="0.0000_);[Red]\(0.0000\)">
                <c:v>6.5099999999999785E-3</c:v>
              </c:pt>
              <c:pt idx="17" formatCode="0.0000_);[Red]\(0.0000\)">
                <c:v>6.3099999999999034E-3</c:v>
              </c:pt>
              <c:pt idx="18" formatCode="0.0000_);[Red]\(0.0000\)">
                <c:v>6.1099999999998794E-3</c:v>
              </c:pt>
              <c:pt idx="19" formatCode="0.0000_);[Red]\(0.0000\)">
                <c:v>5.8999999999999513E-3</c:v>
              </c:pt>
              <c:pt idx="20" formatCode="0.0000_);[Red]\(0.0000\)">
                <c:v>5.7100000000000041E-3</c:v>
              </c:pt>
              <c:pt idx="21" formatCode="0.0000_);[Red]\(0.0000\)">
                <c:v>5.5300000000000427E-3</c:v>
              </c:pt>
              <c:pt idx="22" formatCode="0.0000_);[Red]\(0.0000\)">
                <c:v>5.3599999999999273E-3</c:v>
              </c:pt>
              <c:pt idx="23" formatCode="0.0000_);[Red]\(0.0000\)">
                <c:v>5.1899999999999577E-3</c:v>
              </c:pt>
              <c:pt idx="24" formatCode="0.0000_);[Red]\(0.0000\)">
                <c:v>5.0299999999999893E-3</c:v>
              </c:pt>
              <c:pt idx="25" formatCode="0.0000_);[Red]\(0.0000\)">
                <c:v>4.8700000000000609E-3</c:v>
              </c:pt>
              <c:pt idx="26" formatCode="0.0000_);[Red]\(0.0000\)">
                <c:v>4.7400000000000029E-3</c:v>
              </c:pt>
              <c:pt idx="27" formatCode="0.0000_);[Red]\(0.0000\)">
                <c:v>4.5999999999999904E-3</c:v>
              </c:pt>
              <c:pt idx="28" formatCode="0.0000_);[Red]\(0.0000\)">
                <c:v>4.4500000000000208E-3</c:v>
              </c:pt>
              <c:pt idx="29" formatCode="0.0000_);[Red]\(0.0000\)">
                <c:v>4.3300000000000049E-3</c:v>
              </c:pt>
              <c:pt idx="30" formatCode="0.0000_);[Red]\(0.0000\)">
                <c:v>4.2200000000000137E-3</c:v>
              </c:pt>
              <c:pt idx="31" formatCode="0.0000_);[Red]\(0.0000\)">
                <c:v>4.1000000000000541E-3</c:v>
              </c:pt>
              <c:pt idx="32" formatCode="0.0000_);[Red]\(0.0000\)">
                <c:v>3.9899999999999805E-3</c:v>
              </c:pt>
              <c:pt idx="33" formatCode="0.0000_);[Red]\(0.0000\)">
                <c:v>3.8900000000000098E-3</c:v>
              </c:pt>
              <c:pt idx="34" formatCode="0.0000_);[Red]\(0.0000\)">
                <c:v>3.7799999999999557E-3</c:v>
              </c:pt>
              <c:pt idx="35" formatCode="0.0000_);[Red]\(0.0000\)">
                <c:v>3.6900000000000192E-3</c:v>
              </c:pt>
              <c:pt idx="36" formatCode="0.0000_);[Red]\(0.0000\)">
                <c:v>3.6000000000000233E-3</c:v>
              </c:pt>
              <c:pt idx="37" formatCode="0.0000_);[Red]\(0.0000\)">
                <c:v>3.5099999999999693E-3</c:v>
              </c:pt>
              <c:pt idx="38" formatCode="0.0000_);[Red]\(0.0000\)">
                <c:v>3.4299999999999969E-3</c:v>
              </c:pt>
              <c:pt idx="39" formatCode="0.0000_);[Red]\(0.0000\)">
                <c:v>3.3599999999999893E-3</c:v>
              </c:pt>
              <c:pt idx="40" formatCode="0.0000_);[Red]\(0.0000\)">
                <c:v>3.2999999999999995E-3</c:v>
              </c:pt>
              <c:pt idx="41" formatCode="0.0000_);[Red]\(0.0000\)">
                <c:v>3.2299999999999946E-3</c:v>
              </c:pt>
              <c:pt idx="42" formatCode="0.0000_);[Red]\(0.0000\)">
                <c:v>3.1499999999999848E-3</c:v>
              </c:pt>
              <c:pt idx="43" formatCode="0.0000_);[Red]\(0.0000\)">
                <c:v>3.0900000000000098E-3</c:v>
              </c:pt>
              <c:pt idx="44" formatCode="0.0000_);[Red]\(0.0000\)">
                <c:v>3.0300000000000019E-3</c:v>
              </c:pt>
              <c:pt idx="45" formatCode="0.0000_);[Red]\(0.0000\)">
                <c:v>2.9799999999999918E-3</c:v>
              </c:pt>
              <c:pt idx="46" formatCode="0.0000_);[Red]\(0.0000\)">
                <c:v>2.9200000000000064E-3</c:v>
              </c:pt>
              <c:pt idx="47" formatCode="0.0000_);[Red]\(0.0000\)">
                <c:v>2.8700000000000015E-3</c:v>
              </c:pt>
              <c:pt idx="48" formatCode="0.0000_);[Red]\(0.0000\)">
                <c:v>2.8399999999999957E-3</c:v>
              </c:pt>
              <c:pt idx="49" formatCode="0.0000_);[Red]\(0.0000\)">
                <c:v>2.7899999999999986E-3</c:v>
              </c:pt>
              <c:pt idx="50" formatCode="0.0000_);[Red]\(0.0000\)">
                <c:v>2.7500000000000029E-3</c:v>
              </c:pt>
              <c:pt idx="51" formatCode="0.0000_);[Red]\(0.0000\)">
                <c:v>2.7000000000000032E-3</c:v>
              </c:pt>
              <c:pt idx="52" formatCode="0.0000_);[Red]\(0.0000\)">
                <c:v>2.6700000000000001E-3</c:v>
              </c:pt>
              <c:pt idx="53" formatCode="0.0000_);[Red]\(0.0000\)">
                <c:v>2.6399999999999961E-3</c:v>
              </c:pt>
              <c:pt idx="54" formatCode="0.0000_);[Red]\(0.0000\)">
                <c:v>2.5999999999999968E-3</c:v>
              </c:pt>
              <c:pt idx="55" formatCode="0.0000_);[Red]\(0.0000\)">
                <c:v>2.5699999999999989E-3</c:v>
              </c:pt>
              <c:pt idx="56" formatCode="0.0000_);[Red]\(0.0000\)">
                <c:v>2.5499999999999967E-3</c:v>
              </c:pt>
              <c:pt idx="57" formatCode="0.0000_);[Red]\(0.0000\)">
                <c:v>2.5100000000000022E-3</c:v>
              </c:pt>
              <c:pt idx="58" formatCode="0.0000_);[Red]\(0.0000\)">
                <c:v>2.4900000000000005E-3</c:v>
              </c:pt>
              <c:pt idx="59" formatCode="0.0000_);[Red]\(0.0000\)">
                <c:v>2.4599999999999995E-3</c:v>
              </c:pt>
              <c:pt idx="60" formatCode="0.0000_);[Red]\(0.0000\)">
                <c:v>2.4299999999999994E-3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347-4E20-BE0B-8599257E4177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47-4E20-BE0B-8599257E4177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47-4E20-BE0B-8599257E4177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47-4E20-BE0B-8599257E4177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47-4E20-BE0B-8599257E4177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47-4E20-BE0B-8599257E4177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-2.877564083589865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347-4E20-BE0B-8599257E4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1.9120000000000002E-2</c:v>
              </c:pt>
              <c:pt idx="6" formatCode="0.0000_);[Red]\(0.0000\)">
                <c:v>1.9120000000000002E-2</c:v>
              </c:pt>
              <c:pt idx="7" formatCode="0.0000_);[Red]\(0.0000\)">
                <c:v>1.545E-2</c:v>
              </c:pt>
              <c:pt idx="8" formatCode="0.0000_);[Red]\(0.0000\)">
                <c:v>1.545E-2</c:v>
              </c:pt>
              <c:pt idx="9" formatCode="0.0000_);[Red]\(0.0000\)">
                <c:v>1.545E-2</c:v>
              </c:pt>
              <c:pt idx="10" formatCode="0.0000_);[Red]\(0.0000\)">
                <c:v>1.2489999999999999E-2</c:v>
              </c:pt>
              <c:pt idx="11" formatCode="0.0000_);[Red]\(0.0000\)">
                <c:v>1.2489999999999999E-2</c:v>
              </c:pt>
              <c:pt idx="12" formatCode="0.0000_);[Red]\(0.0000\)">
                <c:v>1.2489999999999999E-2</c:v>
              </c:pt>
              <c:pt idx="13" formatCode="0.0000_);[Red]\(0.0000\)">
                <c:v>1.01E-2</c:v>
              </c:pt>
              <c:pt idx="14" formatCode="0.0000_);[Red]\(0.0000\)">
                <c:v>1.01E-2</c:v>
              </c:pt>
              <c:pt idx="15" formatCode="0.0000_);[Red]\(0.0000\)">
                <c:v>1.01E-2</c:v>
              </c:pt>
              <c:pt idx="16" formatCode="0.0000_);[Red]\(0.0000\)">
                <c:v>9.0799999999999995E-3</c:v>
              </c:pt>
              <c:pt idx="17" formatCode="0.0000_);[Red]\(0.0000\)">
                <c:v>9.0799999999999995E-3</c:v>
              </c:pt>
              <c:pt idx="18" formatCode="0.0000_);[Red]\(0.0000\)">
                <c:v>9.0799999999999995E-3</c:v>
              </c:pt>
              <c:pt idx="19" formatCode="0.0000_);[Red]\(0.0000\)">
                <c:v>7.7299999999999999E-3</c:v>
              </c:pt>
              <c:pt idx="20" formatCode="0.0000_);[Red]\(0.0000\)">
                <c:v>7.7299999999999999E-3</c:v>
              </c:pt>
              <c:pt idx="21" formatCode="0.0000_);[Red]\(0.0000\)">
                <c:v>7.7299999999999999E-3</c:v>
              </c:pt>
              <c:pt idx="22" formatCode="0.0000_);[Red]\(0.0000\)">
                <c:v>5.7000000000000002E-3</c:v>
              </c:pt>
              <c:pt idx="23" formatCode="0.0000_);[Red]\(0.0000\)">
                <c:v>5.7000000000000002E-3</c:v>
              </c:pt>
              <c:pt idx="24" formatCode="0.0000_);[Red]\(0.0000\)">
                <c:v>5.7000000000000002E-3</c:v>
              </c:pt>
              <c:pt idx="25" formatCode="0.0000_);[Red]\(0.0000\)">
                <c:v>5.7600000000000004E-3</c:v>
              </c:pt>
              <c:pt idx="26" formatCode="0.0000_);[Red]\(0.0000\)">
                <c:v>5.7600000000000004E-3</c:v>
              </c:pt>
              <c:pt idx="27" formatCode="0.0000_);[Red]\(0.0000\)">
                <c:v>5.7600000000000004E-3</c:v>
              </c:pt>
              <c:pt idx="28" formatCode="0.0000_);[Red]\(0.0000\)">
                <c:v>5.7600000000000004E-3</c:v>
              </c:pt>
              <c:pt idx="29" formatCode="0.0000_);[Red]\(0.0000\)">
                <c:v>5.7600000000000004E-3</c:v>
              </c:pt>
              <c:pt idx="30" formatCode="0.0000_);[Red]\(0.0000\)">
                <c:v>5.7600000000000004E-3</c:v>
              </c:pt>
              <c:pt idx="31" formatCode="0.0000_);[Red]\(0.0000\)">
                <c:v>5.7600000000000004E-3</c:v>
              </c:pt>
              <c:pt idx="32" formatCode="0.0000_);[Red]\(0.0000\)">
                <c:v>5.7600000000000004E-3</c:v>
              </c:pt>
              <c:pt idx="33" formatCode="0.0000_);[Red]\(0.0000\)">
                <c:v>5.7600000000000004E-3</c:v>
              </c:pt>
              <c:pt idx="34" formatCode="0.0000_);[Red]\(0.0000\)">
                <c:v>5.7600000000000004E-3</c:v>
              </c:pt>
              <c:pt idx="35" formatCode="0.0000_);[Red]\(0.0000\)">
                <c:v>5.7600000000000004E-3</c:v>
              </c:pt>
              <c:pt idx="36" formatCode="0.0000_);[Red]\(0.0000\)">
                <c:v>5.7600000000000004E-3</c:v>
              </c:pt>
              <c:pt idx="37" formatCode="0.0000_);[Red]\(0.0000\)">
                <c:v>4.8799999999999998E-3</c:v>
              </c:pt>
              <c:pt idx="38" formatCode="0.0000_);[Red]\(0.0000\)">
                <c:v>4.8799999999999998E-3</c:v>
              </c:pt>
              <c:pt idx="39" formatCode="0.0000_);[Red]\(0.0000\)">
                <c:v>4.8799999999999998E-3</c:v>
              </c:pt>
              <c:pt idx="40" formatCode="0.0000_);[Red]\(0.0000\)">
                <c:v>4.8799999999999998E-3</c:v>
              </c:pt>
              <c:pt idx="41" formatCode="0.0000_);[Red]\(0.0000\)">
                <c:v>4.8799999999999998E-3</c:v>
              </c:pt>
              <c:pt idx="42" formatCode="0.0000_);[Red]\(0.0000\)">
                <c:v>4.8799999999999998E-3</c:v>
              </c:pt>
              <c:pt idx="43" formatCode="0.0000_);[Red]\(0.0000\)">
                <c:v>4.8799999999999998E-3</c:v>
              </c:pt>
              <c:pt idx="44" formatCode="0.0000_);[Red]\(0.0000\)">
                <c:v>4.8799999999999998E-3</c:v>
              </c:pt>
              <c:pt idx="45" formatCode="0.0000_);[Red]\(0.0000\)">
                <c:v>4.8799999999999998E-3</c:v>
              </c:pt>
              <c:pt idx="46" formatCode="0.0000_);[Red]\(0.0000\)">
                <c:v>4.8799999999999998E-3</c:v>
              </c:pt>
              <c:pt idx="47" formatCode="0.0000_);[Red]\(0.0000\)">
                <c:v>4.8799999999999998E-3</c:v>
              </c:pt>
              <c:pt idx="48" formatCode="0.0000_);[Red]\(0.0000\)">
                <c:v>4.8799999999999998E-3</c:v>
              </c:pt>
              <c:pt idx="49" formatCode="0.0000_);[Red]\(0.0000\)">
                <c:v>4.0000000000000001E-3</c:v>
              </c:pt>
              <c:pt idx="50" formatCode="0.0000_);[Red]\(0.0000\)">
                <c:v>4.0000000000000001E-3</c:v>
              </c:pt>
              <c:pt idx="51" formatCode="0.0000_);[Red]\(0.0000\)">
                <c:v>4.0000000000000001E-3</c:v>
              </c:pt>
              <c:pt idx="52" formatCode="0.0000_);[Red]\(0.0000\)">
                <c:v>4.0000000000000001E-3</c:v>
              </c:pt>
              <c:pt idx="53" formatCode="0.0000_);[Red]\(0.0000\)">
                <c:v>4.0000000000000001E-3</c:v>
              </c:pt>
              <c:pt idx="54" formatCode="0.0000_);[Red]\(0.0000\)">
                <c:v>4.0000000000000001E-3</c:v>
              </c:pt>
              <c:pt idx="55" formatCode="0.0000_);[Red]\(0.0000\)">
                <c:v>4.0000000000000001E-3</c:v>
              </c:pt>
              <c:pt idx="56" formatCode="0.0000_);[Red]\(0.0000\)">
                <c:v>4.0000000000000001E-3</c:v>
              </c:pt>
              <c:pt idx="57" formatCode="0.0000_);[Red]\(0.0000\)">
                <c:v>4.0000000000000001E-3</c:v>
              </c:pt>
              <c:pt idx="58" formatCode="0.0000_);[Red]\(0.0000\)">
                <c:v>4.0000000000000001E-3</c:v>
              </c:pt>
              <c:pt idx="59" formatCode="0.0000_);[Red]\(0.0000\)">
                <c:v>4.0000000000000001E-3</c:v>
              </c:pt>
              <c:pt idx="60" formatCode="0.0000_);[Red]\(0.0000\)">
                <c:v>4.0000000000000001E-3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347-4E20-BE0B-8599257E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4456"/>
        <c:axId val="412544848"/>
      </c:lineChart>
      <c:catAx>
        <c:axId val="412544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4848"/>
        <c:crosses val="autoZero"/>
        <c:auto val="1"/>
        <c:lblAlgn val="ctr"/>
        <c:lblOffset val="100"/>
        <c:tickLblSkip val="6"/>
        <c:noMultiLvlLbl val="0"/>
      </c:catAx>
      <c:valAx>
        <c:axId val="412544848"/>
        <c:scaling>
          <c:orientation val="minMax"/>
          <c:max val="1.4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Mortality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under age 25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9513910761154873E-2"/>
                  <c:y val="-6.747338483700374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B933-4BAB-8CE7-B4029F3A3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0.13189585968269618</c:v>
              </c:pt>
              <c:pt idx="5" formatCode="0.0000_);[Red]\(0.0000\)">
                <c:v>0.13266321366704306</c:v>
              </c:pt>
              <c:pt idx="6" formatCode="0.0000_);[Red]\(0.0000\)">
                <c:v>0.13195618762527145</c:v>
              </c:pt>
              <c:pt idx="7" formatCode="0.0000_);[Red]\(0.0000\)">
                <c:v>0.13072725296742033</c:v>
              </c:pt>
              <c:pt idx="8" formatCode="0.0000_);[Red]\(0.0000\)">
                <c:v>0.13224336006619686</c:v>
              </c:pt>
              <c:pt idx="9" formatCode="0.0000_);[Red]\(0.0000\)">
                <c:v>0.12686937559722186</c:v>
              </c:pt>
              <c:pt idx="10" formatCode="0.0000_);[Red]\(0.0000\)">
                <c:v>0.12218014012253346</c:v>
              </c:pt>
              <c:pt idx="11" formatCode="0.0000_);[Red]\(0.0000\)">
                <c:v>0.11652195304691072</c:v>
              </c:pt>
              <c:pt idx="12" formatCode="0.0000_);[Red]\(0.0000\)">
                <c:v>0.11041097783586594</c:v>
              </c:pt>
              <c:pt idx="13" formatCode="0.0000_);[Red]\(0.0000\)">
                <c:v>0.10477906282549393</c:v>
              </c:pt>
              <c:pt idx="14" formatCode="0.0000_);[Red]\(0.0000\)">
                <c:v>0.10143684851695539</c:v>
              </c:pt>
              <c:pt idx="15" formatCode="0.0000_);[Red]\(0.0000\)">
                <c:v>9.3120700313987795E-2</c:v>
              </c:pt>
              <c:pt idx="16" formatCode="0.0000_);[Red]\(0.0000\)">
                <c:v>9.2749059977535186E-2</c:v>
              </c:pt>
              <c:pt idx="17" formatCode="0.0000_);[Red]\(0.0000\)">
                <c:v>9.2702945791991162E-2</c:v>
              </c:pt>
              <c:pt idx="18" formatCode="0.0000_);[Red]\(0.0000\)">
                <c:v>7.6777987900052413E-2</c:v>
              </c:pt>
              <c:pt idx="19" formatCode="0.0000_);[Red]\(0.0000\)">
                <c:v>6.9382517108905695E-2</c:v>
              </c:pt>
              <c:pt idx="20" formatCode="0.0000_);[Red]\(0.0000\)">
                <c:v>6.8687590910168891E-2</c:v>
              </c:pt>
              <c:pt idx="21" formatCode="0.0000_);[Red]\(0.0000\)">
                <c:v>6.6121155258033512E-2</c:v>
              </c:pt>
              <c:pt idx="22" formatCode="0.0000_);[Red]\(0.0000\)">
                <c:v>7.5993248878517952E-2</c:v>
              </c:pt>
              <c:pt idx="23" formatCode="0.0000_);[Red]\(0.0000\)">
                <c:v>0.12362359704754629</c:v>
              </c:pt>
              <c:pt idx="24" formatCode="0.0000_);[Red]\(0.0000\)">
                <c:v>7.1892916957398481E-2</c:v>
              </c:pt>
              <c:pt idx="25" formatCode="0.0000_);[Red]\(0.0000\)">
                <c:v>7.6656784365126712E-2</c:v>
              </c:pt>
              <c:pt idx="26" formatCode="0.0000_);[Red]\(0.0000\)">
                <c:v>0.1211968679778518</c:v>
              </c:pt>
              <c:pt idx="27" formatCode="0.0000_);[Red]\(0.0000\)">
                <c:v>0.13644752653696052</c:v>
              </c:pt>
              <c:pt idx="28" formatCode="0.0000_);[Red]\(0.0000\)">
                <c:v>7.4400794754392249E-2</c:v>
              </c:pt>
              <c:pt idx="29" formatCode="0.0000_);[Red]\(0.0000\)">
                <c:v>6.2460709251928682E-2</c:v>
              </c:pt>
              <c:pt idx="30" formatCode="0.0000_);[Red]\(0.0000\)">
                <c:v>4.3454777416339734E-2</c:v>
              </c:pt>
              <c:pt idx="31" formatCode="0.0000_);[Red]\(0.0000\)">
                <c:v>3.7597185157791972E-2</c:v>
              </c:pt>
              <c:pt idx="32" formatCode="0.0000_);[Red]\(0.0000\)">
                <c:v>3.3753908652562552E-2</c:v>
              </c:pt>
              <c:pt idx="33" formatCode="0.0000_);[Red]\(0.0000\)">
                <c:v>3.2150000000000012E-2</c:v>
              </c:pt>
              <c:pt idx="34" formatCode="0.0000_);[Red]\(0.0000\)">
                <c:v>3.0650000000000007E-2</c:v>
              </c:pt>
              <c:pt idx="35" formatCode="0.0000_);[Red]\(0.0000\)">
                <c:v>2.9239999999999992E-2</c:v>
              </c:pt>
              <c:pt idx="36" formatCode="0.0000_);[Red]\(0.0000\)">
                <c:v>2.7890000000000022E-2</c:v>
              </c:pt>
              <c:pt idx="37" formatCode="0.0000_);[Red]\(0.0000\)">
                <c:v>2.6620000000000005E-2</c:v>
              </c:pt>
              <c:pt idx="38" formatCode="0.0000_);[Red]\(0.0000\)">
                <c:v>2.5390000000000006E-2</c:v>
              </c:pt>
              <c:pt idx="39" formatCode="0.0000_);[Red]\(0.0000\)">
                <c:v>2.4230000000000005E-2</c:v>
              </c:pt>
              <c:pt idx="40" formatCode="0.0000_);[Red]\(0.0000\)">
                <c:v>2.3129999999999998E-2</c:v>
              </c:pt>
              <c:pt idx="41" formatCode="0.0000_);[Red]\(0.0000\)">
                <c:v>2.206E-2</c:v>
              </c:pt>
              <c:pt idx="42" formatCode="0.0000_);[Red]\(0.0000\)">
                <c:v>2.1099999999999997E-2</c:v>
              </c:pt>
              <c:pt idx="43" formatCode="0.0000_);[Red]\(0.0000\)">
                <c:v>1.9920000000000004E-2</c:v>
              </c:pt>
              <c:pt idx="44" formatCode="0.0000_);[Red]\(0.0000\)">
                <c:v>1.8779999999999998E-2</c:v>
              </c:pt>
              <c:pt idx="45" formatCode="0.0000_);[Red]\(0.0000\)">
                <c:v>1.7710000000000004E-2</c:v>
              </c:pt>
              <c:pt idx="46" formatCode="0.0000_);[Red]\(0.0000\)">
                <c:v>1.6709999999999999E-2</c:v>
              </c:pt>
              <c:pt idx="47" formatCode="0.0000_);[Red]\(0.0000\)">
                <c:v>1.5559999999999996E-2</c:v>
              </c:pt>
              <c:pt idx="48" formatCode="0.0000_);[Red]\(0.0000\)">
                <c:v>1.4490000000000001E-2</c:v>
              </c:pt>
              <c:pt idx="49" formatCode="0.0000_);[Red]\(0.0000\)">
                <c:v>1.3480000000000001E-2</c:v>
              </c:pt>
              <c:pt idx="50" formatCode="0.0000_);[Red]\(0.0000\)">
                <c:v>1.2549999999999999E-2</c:v>
              </c:pt>
              <c:pt idx="51" formatCode="0.0000_);[Red]\(0.0000\)">
                <c:v>1.1689999999999999E-2</c:v>
              </c:pt>
              <c:pt idx="52" formatCode="0.0000_);[Red]\(0.0000\)">
                <c:v>1.0880000000000001E-2</c:v>
              </c:pt>
              <c:pt idx="53" formatCode="0.0000_);[Red]\(0.0000\)">
                <c:v>1.0119999999999999E-2</c:v>
              </c:pt>
              <c:pt idx="54" formatCode="0.0000_);[Red]\(0.0000\)">
                <c:v>9.41E-3</c:v>
              </c:pt>
              <c:pt idx="55" formatCode="0.0000_);[Red]\(0.0000\)">
                <c:v>8.7299999999999982E-3</c:v>
              </c:pt>
              <c:pt idx="56" formatCode="0.0000_);[Red]\(0.0000\)">
                <c:v>8.1899999999999994E-3</c:v>
              </c:pt>
              <c:pt idx="57" formatCode="0.0000_);[Red]\(0.0000\)">
                <c:v>7.6800000000000019E-3</c:v>
              </c:pt>
              <c:pt idx="58" formatCode="0.0000_);[Red]\(0.0000\)">
                <c:v>7.2199999999999981E-3</c:v>
              </c:pt>
              <c:pt idx="59" formatCode="0.0000_);[Red]\(0.0000\)">
                <c:v>6.7399999999999995E-3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33-4BAB-8CE7-B4029F3A3551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871391076115"/>
                  <c:y val="0.1424080802549529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B933-4BAB-8CE7-B4029F3A3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0.12384637419183826</c:v>
              </c:pt>
              <c:pt idx="5" formatCode="0.0000_);[Red]\(0.0000\)">
                <c:v>0.12230445625005924</c:v>
              </c:pt>
              <c:pt idx="6" formatCode="0.0000_);[Red]\(0.0000\)">
                <c:v>0.1174320253219467</c:v>
              </c:pt>
              <c:pt idx="7" formatCode="0.0000_);[Red]\(0.0000\)">
                <c:v>0.11037668573655728</c:v>
              </c:pt>
              <c:pt idx="8" formatCode="0.0000_);[Red]\(0.0000\)">
                <c:v>9.6539364429956753E-2</c:v>
              </c:pt>
              <c:pt idx="9" formatCode="0.0000_);[Red]\(0.0000\)">
                <c:v>8.9672136175905345E-2</c:v>
              </c:pt>
              <c:pt idx="10" formatCode="0.0000_);[Red]\(0.0000\)">
                <c:v>8.2760349809542999E-2</c:v>
              </c:pt>
              <c:pt idx="11" formatCode="0.0000_);[Red]\(0.0000\)">
                <c:v>7.3899966285637039E-2</c:v>
              </c:pt>
              <c:pt idx="12" formatCode="0.0000_);[Red]\(0.0000\)">
                <c:v>6.9309509552851492E-2</c:v>
              </c:pt>
              <c:pt idx="13" formatCode="0.0000_);[Red]\(0.0000\)">
                <c:v>6.5228505973517717E-2</c:v>
              </c:pt>
              <c:pt idx="14" formatCode="0.0000_);[Red]\(0.0000\)">
                <c:v>6.2554619627642874E-2</c:v>
              </c:pt>
              <c:pt idx="15" formatCode="0.0000_);[Red]\(0.0000\)">
                <c:v>5.9643229321431152E-2</c:v>
              </c:pt>
              <c:pt idx="16" formatCode="0.0000_);[Red]\(0.0000\)">
                <c:v>5.8151773697588394E-2</c:v>
              </c:pt>
              <c:pt idx="17" formatCode="0.0000_);[Red]\(0.0000\)">
                <c:v>6.0451348456645494E-2</c:v>
              </c:pt>
              <c:pt idx="18" formatCode="0.0000_);[Red]\(0.0000\)">
                <c:v>4.9536322899562113E-2</c:v>
              </c:pt>
              <c:pt idx="19" formatCode="0.0000_);[Red]\(0.0000\)">
                <c:v>4.3399216491043585E-2</c:v>
              </c:pt>
              <c:pt idx="20" formatCode="0.0000_);[Red]\(0.0000\)">
                <c:v>4.1965990303118039E-2</c:v>
              </c:pt>
              <c:pt idx="21" formatCode="0.0000_);[Red]\(0.0000\)">
                <c:v>3.9419915302947972E-2</c:v>
              </c:pt>
              <c:pt idx="22" formatCode="0.0000_);[Red]\(0.0000\)">
                <c:v>4.4258036577237793E-2</c:v>
              </c:pt>
              <c:pt idx="23" formatCode="0.0000_);[Red]\(0.0000\)">
                <c:v>5.5549900583634675E-2</c:v>
              </c:pt>
              <c:pt idx="24" formatCode="0.0000_);[Red]\(0.0000\)">
                <c:v>4.7155557085337529E-2</c:v>
              </c:pt>
              <c:pt idx="25" formatCode="0.0000_);[Red]\(0.0000\)">
                <c:v>5.019957560468654E-2</c:v>
              </c:pt>
              <c:pt idx="26" formatCode="0.0000_);[Red]\(0.0000\)">
                <c:v>8.5024629842782154E-2</c:v>
              </c:pt>
              <c:pt idx="27" formatCode="0.0000_);[Red]\(0.0000\)">
                <c:v>0.10404488304340796</c:v>
              </c:pt>
              <c:pt idx="28" formatCode="0.0000_);[Red]\(0.0000\)">
                <c:v>6.7873327293883526E-2</c:v>
              </c:pt>
              <c:pt idx="29" formatCode="0.0000_);[Red]\(0.0000\)">
                <c:v>5.7490374528940874E-2</c:v>
              </c:pt>
              <c:pt idx="30" formatCode="0.0000_);[Red]\(0.0000\)">
                <c:v>3.3227941283268468E-2</c:v>
              </c:pt>
              <c:pt idx="31" formatCode="0.0000_);[Red]\(0.0000\)">
                <c:v>2.6303648806348775E-2</c:v>
              </c:pt>
              <c:pt idx="32" formatCode="0.0000_);[Red]\(0.0000\)">
                <c:v>2.283388534515807E-2</c:v>
              </c:pt>
              <c:pt idx="33" formatCode="0.0000_);[Red]\(0.0000\)">
                <c:v>2.2558563545722329E-2</c:v>
              </c:pt>
              <c:pt idx="34" formatCode="0.0000_);[Red]\(0.0000\)">
                <c:v>2.1453360819785831E-2</c:v>
              </c:pt>
              <c:pt idx="35" formatCode="0.0000_);[Red]\(0.0000\)">
                <c:v>2.0994897622124725E-2</c:v>
              </c:pt>
              <c:pt idx="36" formatCode="0.0000_);[Red]\(0.0000\)">
                <c:v>2.0068229640419172E-2</c:v>
              </c:pt>
              <c:pt idx="37" formatCode="0.0000_);[Red]\(0.0000\)">
                <c:v>1.9613939004040109E-2</c:v>
              </c:pt>
              <c:pt idx="38" formatCode="0.0000_);[Red]\(0.0000\)">
                <c:v>1.9240000000000004E-2</c:v>
              </c:pt>
              <c:pt idx="39" formatCode="0.0000_);[Red]\(0.0000\)">
                <c:v>1.8960000000000008E-2</c:v>
              </c:pt>
              <c:pt idx="40" formatCode="0.0000_);[Red]\(0.0000\)">
                <c:v>1.8689999999999991E-2</c:v>
              </c:pt>
              <c:pt idx="41" formatCode="0.0000_);[Red]\(0.0000\)">
                <c:v>1.8399999999999996E-2</c:v>
              </c:pt>
              <c:pt idx="42" formatCode="0.0000_);[Red]\(0.0000\)">
                <c:v>1.8120000000000001E-2</c:v>
              </c:pt>
              <c:pt idx="43" formatCode="0.0000_);[Red]\(0.0000\)">
                <c:v>1.7850000000000005E-2</c:v>
              </c:pt>
              <c:pt idx="44" formatCode="0.0000_);[Red]\(0.0000\)">
                <c:v>1.7589999999999991E-2</c:v>
              </c:pt>
              <c:pt idx="45" formatCode="0.0000_);[Red]\(0.0000\)">
                <c:v>1.7329999999999995E-2</c:v>
              </c:pt>
              <c:pt idx="46" formatCode="0.0000_);[Red]\(0.0000\)">
                <c:v>1.7070000000000005E-2</c:v>
              </c:pt>
              <c:pt idx="47" formatCode="0.0000_);[Red]\(0.0000\)">
                <c:v>1.6830000000000012E-2</c:v>
              </c:pt>
              <c:pt idx="48" formatCode="0.0000_);[Red]\(0.0000\)">
                <c:v>1.6570000000000008E-2</c:v>
              </c:pt>
              <c:pt idx="49" formatCode="0.0000_);[Red]\(0.0000\)">
                <c:v>1.6320000000000005E-2</c:v>
              </c:pt>
              <c:pt idx="50" formatCode="0.0000_);[Red]\(0.0000\)">
                <c:v>1.6080000000000001E-2</c:v>
              </c:pt>
              <c:pt idx="51" formatCode="0.0000_);[Red]\(0.0000\)">
                <c:v>1.5839999999999996E-2</c:v>
              </c:pt>
              <c:pt idx="52" formatCode="0.0000_);[Red]\(0.0000\)">
                <c:v>1.5600000000000008E-2</c:v>
              </c:pt>
              <c:pt idx="53" formatCode="0.0000_);[Red]\(0.0000\)">
                <c:v>1.5370000000000007E-2</c:v>
              </c:pt>
              <c:pt idx="54" formatCode="0.0000_);[Red]\(0.0000\)">
                <c:v>1.5129999999999996E-2</c:v>
              </c:pt>
              <c:pt idx="55" formatCode="0.0000_);[Red]\(0.0000\)">
                <c:v>1.4899999999999998E-2</c:v>
              </c:pt>
              <c:pt idx="56" formatCode="0.0000_);[Red]\(0.0000\)">
                <c:v>1.4679999999999999E-2</c:v>
              </c:pt>
              <c:pt idx="57" formatCode="0.0000_);[Red]\(0.0000\)">
                <c:v>1.445000000000001E-2</c:v>
              </c:pt>
              <c:pt idx="58" formatCode="0.0000_);[Red]\(0.0000\)">
                <c:v>1.4240000000000008E-2</c:v>
              </c:pt>
              <c:pt idx="59" formatCode="0.0000_);[Red]\(0.0000\)">
                <c:v>1.4029999999999989E-2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933-4BAB-8CE7-B4029F3A3551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33-4BAB-8CE7-B4029F3A355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33-4BAB-8CE7-B4029F3A355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33-4BAB-8CE7-B4029F3A355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33-4BAB-8CE7-B4029F3A355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933-4BAB-8CE7-B4029F3A3551}"/>
              </c:ext>
            </c:extLst>
          </c:dPt>
          <c:dLbls>
            <c:dLbl>
              <c:idx val="10"/>
              <c:layout>
                <c:manualLayout>
                  <c:x val="-0.12597462817147859"/>
                  <c:y val="3.38772915186676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933-4BAB-8CE7-B4029F3A3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5.8869999999999999E-2</c:v>
              </c:pt>
              <c:pt idx="5" formatCode="0.0000_);[Red]\(0.0000\)">
                <c:v>5.8869999999999999E-2</c:v>
              </c:pt>
              <c:pt idx="6" formatCode="0.0000_);[Red]\(0.0000\)">
                <c:v>4.3749999999999997E-2</c:v>
              </c:pt>
              <c:pt idx="7" formatCode="0.0000_);[Red]\(0.0000\)">
                <c:v>4.3749999999999997E-2</c:v>
              </c:pt>
              <c:pt idx="8" formatCode="0.0000_);[Red]\(0.0000\)">
                <c:v>4.3749999999999997E-2</c:v>
              </c:pt>
              <c:pt idx="9" formatCode="0.0000_);[Red]\(0.0000\)">
                <c:v>3.2639999999999995E-2</c:v>
              </c:pt>
              <c:pt idx="10" formatCode="0.0000_);[Red]\(0.0000\)">
                <c:v>3.2639999999999995E-2</c:v>
              </c:pt>
              <c:pt idx="11" formatCode="0.0000_);[Red]\(0.0000\)">
                <c:v>3.2639999999999995E-2</c:v>
              </c:pt>
              <c:pt idx="12" formatCode="0.0000_);[Red]\(0.0000\)">
                <c:v>2.444E-2</c:v>
              </c:pt>
              <c:pt idx="13" formatCode="0.0000_);[Red]\(0.0000\)">
                <c:v>2.444E-2</c:v>
              </c:pt>
              <c:pt idx="14" formatCode="0.0000_);[Red]\(0.0000\)">
                <c:v>2.444E-2</c:v>
              </c:pt>
              <c:pt idx="15" formatCode="0.0000_);[Red]\(0.0000\)">
                <c:v>2.0220000000000002E-2</c:v>
              </c:pt>
              <c:pt idx="16" formatCode="0.0000_);[Red]\(0.0000\)">
                <c:v>2.0220000000000002E-2</c:v>
              </c:pt>
              <c:pt idx="17" formatCode="0.0000_);[Red]\(0.0000\)">
                <c:v>2.0220000000000002E-2</c:v>
              </c:pt>
              <c:pt idx="18" formatCode="0.0000_);[Red]\(0.0000\)">
                <c:v>1.8120000000000001E-2</c:v>
              </c:pt>
              <c:pt idx="19" formatCode="0.0000_);[Red]\(0.0000\)">
                <c:v>1.8120000000000001E-2</c:v>
              </c:pt>
              <c:pt idx="20" formatCode="0.0000_);[Red]\(0.0000\)">
                <c:v>1.8120000000000001E-2</c:v>
              </c:pt>
              <c:pt idx="21" formatCode="0.0000_);[Red]\(0.0000\)">
                <c:v>1.567E-2</c:v>
              </c:pt>
              <c:pt idx="22" formatCode="0.0000_);[Red]\(0.0000\)">
                <c:v>1.567E-2</c:v>
              </c:pt>
              <c:pt idx="23" formatCode="0.0000_);[Red]\(0.0000\)">
                <c:v>1.567E-2</c:v>
              </c:pt>
              <c:pt idx="24" formatCode="0.0000_);[Red]\(0.0000\)">
                <c:v>1.8759999999999999E-2</c:v>
              </c:pt>
              <c:pt idx="25" formatCode="0.0000_);[Red]\(0.0000\)">
                <c:v>1.8759999999999999E-2</c:v>
              </c:pt>
              <c:pt idx="26" formatCode="0.0000_);[Red]\(0.0000\)">
                <c:v>1.8759999999999999E-2</c:v>
              </c:pt>
              <c:pt idx="27" formatCode="0.0000_);[Red]\(0.0000\)">
                <c:v>1.8759999999999999E-2</c:v>
              </c:pt>
              <c:pt idx="28" formatCode="0.0000_);[Red]\(0.0000\)">
                <c:v>1.8759999999999999E-2</c:v>
              </c:pt>
              <c:pt idx="29" formatCode="0.0000_);[Red]\(0.0000\)">
                <c:v>1.8759999999999999E-2</c:v>
              </c:pt>
              <c:pt idx="30" formatCode="0.0000_);[Red]\(0.0000\)">
                <c:v>1.8759999999999999E-2</c:v>
              </c:pt>
              <c:pt idx="31" formatCode="0.0000_);[Red]\(0.0000\)">
                <c:v>1.8759999999999999E-2</c:v>
              </c:pt>
              <c:pt idx="32" formatCode="0.0000_);[Red]\(0.0000\)">
                <c:v>1.8759999999999999E-2</c:v>
              </c:pt>
              <c:pt idx="33" formatCode="0.0000_);[Red]\(0.0000\)">
                <c:v>1.8759999999999999E-2</c:v>
              </c:pt>
              <c:pt idx="34" formatCode="0.0000_);[Red]\(0.0000\)">
                <c:v>1.8759999999999999E-2</c:v>
              </c:pt>
              <c:pt idx="35" formatCode="0.0000_);[Red]\(0.0000\)">
                <c:v>1.8759999999999999E-2</c:v>
              </c:pt>
              <c:pt idx="36" formatCode="0.0000_);[Red]\(0.0000\)">
                <c:v>1.8019999999999998E-2</c:v>
              </c:pt>
              <c:pt idx="37" formatCode="0.0000_);[Red]\(0.0000\)">
                <c:v>1.8019999999999998E-2</c:v>
              </c:pt>
              <c:pt idx="38" formatCode="0.0000_);[Red]\(0.0000\)">
                <c:v>1.8019999999999998E-2</c:v>
              </c:pt>
              <c:pt idx="39" formatCode="0.0000_);[Red]\(0.0000\)">
                <c:v>1.8019999999999998E-2</c:v>
              </c:pt>
              <c:pt idx="40" formatCode="0.0000_);[Red]\(0.0000\)">
                <c:v>1.8019999999999998E-2</c:v>
              </c:pt>
              <c:pt idx="41" formatCode="0.0000_);[Red]\(0.0000\)">
                <c:v>1.8019999999999998E-2</c:v>
              </c:pt>
              <c:pt idx="42" formatCode="0.0000_);[Red]\(0.0000\)">
                <c:v>1.8019999999999998E-2</c:v>
              </c:pt>
              <c:pt idx="43" formatCode="0.0000_);[Red]\(0.0000\)">
                <c:v>1.8019999999999998E-2</c:v>
              </c:pt>
              <c:pt idx="44" formatCode="0.0000_);[Red]\(0.0000\)">
                <c:v>1.8019999999999998E-2</c:v>
              </c:pt>
              <c:pt idx="45" formatCode="0.0000_);[Red]\(0.0000\)">
                <c:v>1.8019999999999998E-2</c:v>
              </c:pt>
              <c:pt idx="46" formatCode="0.0000_);[Red]\(0.0000\)">
                <c:v>1.8019999999999998E-2</c:v>
              </c:pt>
              <c:pt idx="47" formatCode="0.0000_);[Red]\(0.0000\)">
                <c:v>1.8019999999999998E-2</c:v>
              </c:pt>
              <c:pt idx="48" formatCode="0.0000_);[Red]\(0.0000\)">
                <c:v>1.5039999999999998E-2</c:v>
              </c:pt>
              <c:pt idx="49" formatCode="0.0000_);[Red]\(0.0000\)">
                <c:v>1.5039999999999998E-2</c:v>
              </c:pt>
              <c:pt idx="50" formatCode="0.0000_);[Red]\(0.0000\)">
                <c:v>1.5039999999999998E-2</c:v>
              </c:pt>
              <c:pt idx="51" formatCode="0.0000_);[Red]\(0.0000\)">
                <c:v>1.5039999999999998E-2</c:v>
              </c:pt>
              <c:pt idx="52" formatCode="0.0000_);[Red]\(0.0000\)">
                <c:v>1.5039999999999998E-2</c:v>
              </c:pt>
              <c:pt idx="53" formatCode="0.0000_);[Red]\(0.0000\)">
                <c:v>1.5039999999999998E-2</c:v>
              </c:pt>
              <c:pt idx="54" formatCode="0.0000_);[Red]\(0.0000\)">
                <c:v>1.5039999999999998E-2</c:v>
              </c:pt>
              <c:pt idx="55" formatCode="0.0000_);[Red]\(0.0000\)">
                <c:v>1.5039999999999998E-2</c:v>
              </c:pt>
              <c:pt idx="56" formatCode="0.0000_);[Red]\(0.0000\)">
                <c:v>1.5039999999999998E-2</c:v>
              </c:pt>
              <c:pt idx="57" formatCode="0.0000_);[Red]\(0.0000\)">
                <c:v>1.5039999999999998E-2</c:v>
              </c:pt>
              <c:pt idx="58" formatCode="0.0000_);[Red]\(0.0000\)">
                <c:v>1.5039999999999998E-2</c:v>
              </c:pt>
              <c:pt idx="59" formatCode="0.0000_);[Red]\(0.0000\)">
                <c:v>1.5039999999999998E-2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B933-4BAB-8CE7-B4029F3A3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3656"/>
        <c:axId val="387404048"/>
      </c:lineChart>
      <c:catAx>
        <c:axId val="387403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4048"/>
        <c:crosses val="autoZero"/>
        <c:auto val="1"/>
        <c:lblAlgn val="ctr"/>
        <c:lblOffset val="100"/>
        <c:tickLblSkip val="6"/>
        <c:noMultiLvlLbl val="0"/>
      </c:catAx>
      <c:valAx>
        <c:axId val="387404048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3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Mortality</a:t>
            </a:r>
            <a:r>
              <a:rPr lang="en-US" sz="1400" b="1"/>
              <a:t> Rates (Female - age 60-64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1.2708311461067327E-2"/>
                  <c:y val="4.216924678348710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C962-4738-8CCB-A4C0D80BF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2.1899999999999806E-3</c:v>
              </c:pt>
              <c:pt idx="6" formatCode="0.0000_);[Red]\(0.0000\)">
                <c:v>3.3300000000000096E-3</c:v>
              </c:pt>
              <c:pt idx="7" formatCode="0.0000_);[Red]\(0.0000\)">
                <c:v>4.1899999999999464E-3</c:v>
              </c:pt>
              <c:pt idx="8" formatCode="0.0000_);[Red]\(0.0000\)">
                <c:v>4.8299999999999767E-3</c:v>
              </c:pt>
              <c:pt idx="9" formatCode="0.0000_);[Red]\(0.0000\)">
                <c:v>5.279999999999941E-3</c:v>
              </c:pt>
              <c:pt idx="10" formatCode="0.0000_);[Red]\(0.0000\)">
                <c:v>5.6299999999999926E-3</c:v>
              </c:pt>
              <c:pt idx="11" formatCode="0.0000_);[Red]\(0.0000\)">
                <c:v>5.899999999999999E-3</c:v>
              </c:pt>
              <c:pt idx="12" formatCode="0.0000_);[Red]\(0.0000\)">
                <c:v>6.0799999999999813E-3</c:v>
              </c:pt>
              <c:pt idx="13" formatCode="0.0000_);[Red]\(0.0000\)">
                <c:v>6.2000000000000353E-3</c:v>
              </c:pt>
              <c:pt idx="14" formatCode="0.0000_);[Red]\(0.0000\)">
                <c:v>6.2799999999999835E-3</c:v>
              </c:pt>
              <c:pt idx="15" formatCode="0.0000_);[Red]\(0.0000\)">
                <c:v>6.3300000000000222E-3</c:v>
              </c:pt>
              <c:pt idx="16" formatCode="0.0000_);[Red]\(0.0000\)">
                <c:v>6.3500000000000249E-3</c:v>
              </c:pt>
              <c:pt idx="17" formatCode="0.0000_);[Red]\(0.0000\)">
                <c:v>6.3400000000000132E-3</c:v>
              </c:pt>
              <c:pt idx="18" formatCode="0.0000_);[Red]\(0.0000\)">
                <c:v>6.3100000000000352E-3</c:v>
              </c:pt>
              <c:pt idx="19" formatCode="0.0000_);[Red]\(0.0000\)">
                <c:v>6.2700000000000212E-3</c:v>
              </c:pt>
              <c:pt idx="20" formatCode="0.0000_);[Red]\(0.0000\)">
                <c:v>6.210000000000028E-3</c:v>
              </c:pt>
              <c:pt idx="21" formatCode="0.0000_);[Red]\(0.0000\)">
                <c:v>6.1400000000000213E-3</c:v>
              </c:pt>
              <c:pt idx="22" formatCode="0.0000_);[Red]\(0.0000\)">
                <c:v>6.0700000000000164E-3</c:v>
              </c:pt>
              <c:pt idx="23" formatCode="0.0000_);[Red]\(0.0000\)">
                <c:v>5.9900000000000014E-3</c:v>
              </c:pt>
              <c:pt idx="24" formatCode="0.0000_);[Red]\(0.0000\)">
                <c:v>5.9100000000000099E-3</c:v>
              </c:pt>
              <c:pt idx="25" formatCode="0.0000_);[Red]\(0.0000\)">
                <c:v>5.8300000000000018E-3</c:v>
              </c:pt>
              <c:pt idx="26" formatCode="0.0000_);[Red]\(0.0000\)">
                <c:v>5.6799999999999915E-3</c:v>
              </c:pt>
              <c:pt idx="27" formatCode="0.0000_);[Red]\(0.0000\)">
                <c:v>5.619999999999987E-3</c:v>
              </c:pt>
              <c:pt idx="28" formatCode="0.0000_);[Red]\(0.0000\)">
                <c:v>5.5399999999999998E-3</c:v>
              </c:pt>
              <c:pt idx="29" formatCode="0.0000_);[Red]\(0.0000\)">
                <c:v>5.4600000000000039E-3</c:v>
              </c:pt>
              <c:pt idx="30" formatCode="0.0000_);[Red]\(0.0000\)">
                <c:v>5.3699999999999885E-3</c:v>
              </c:pt>
              <c:pt idx="31" formatCode="0.0000_);[Red]\(0.0000\)">
                <c:v>5.2900000000000004E-3</c:v>
              </c:pt>
              <c:pt idx="32" formatCode="0.0000_);[Red]\(0.0000\)">
                <c:v>5.2199999999999963E-3</c:v>
              </c:pt>
              <c:pt idx="33" formatCode="0.0000_);[Red]\(0.0000\)">
                <c:v>5.1399999999999996E-3</c:v>
              </c:pt>
              <c:pt idx="34" formatCode="0.0000_);[Red]\(0.0000\)">
                <c:v>5.0700000000000025E-3</c:v>
              </c:pt>
              <c:pt idx="35" formatCode="0.0000_);[Red]\(0.0000\)">
                <c:v>4.9999999999999984E-3</c:v>
              </c:pt>
              <c:pt idx="36" formatCode="0.0000_);[Red]\(0.0000\)">
                <c:v>4.8999999999999998E-3</c:v>
              </c:pt>
              <c:pt idx="37" formatCode="0.0000_);[Red]\(0.0000\)">
                <c:v>4.8200000000000005E-3</c:v>
              </c:pt>
              <c:pt idx="38" formatCode="0.0000_);[Red]\(0.0000\)">
                <c:v>4.7499999999999964E-3</c:v>
              </c:pt>
              <c:pt idx="39" formatCode="0.0000_);[Red]\(0.0000\)">
                <c:v>4.6800000000000019E-3</c:v>
              </c:pt>
              <c:pt idx="40" formatCode="0.0000_);[Red]\(0.0000\)">
                <c:v>4.6100000000000021E-3</c:v>
              </c:pt>
              <c:pt idx="41" formatCode="0.0000_);[Red]\(0.0000\)">
                <c:v>4.5499999999999994E-3</c:v>
              </c:pt>
              <c:pt idx="42" formatCode="0.0000_);[Red]\(0.0000\)">
                <c:v>4.4699999999999965E-3</c:v>
              </c:pt>
              <c:pt idx="43" formatCode="0.0000_);[Red]\(0.0000\)">
                <c:v>4.4000000000000037E-3</c:v>
              </c:pt>
              <c:pt idx="44" formatCode="0.0000_);[Red]\(0.0000\)">
                <c:v>4.3100000000000005E-3</c:v>
              </c:pt>
              <c:pt idx="45" formatCode="0.0000_);[Red]\(0.0000\)">
                <c:v>4.2400000000000024E-3</c:v>
              </c:pt>
              <c:pt idx="46" formatCode="0.0000_);[Red]\(0.0000\)">
                <c:v>4.1599999999999979E-3</c:v>
              </c:pt>
              <c:pt idx="47" formatCode="0.0000_);[Red]\(0.0000\)">
                <c:v>4.0999999999999986E-3</c:v>
              </c:pt>
              <c:pt idx="48" formatCode="0.0000_);[Red]\(0.0000\)">
                <c:v>4.0300000000000032E-3</c:v>
              </c:pt>
              <c:pt idx="49" formatCode="0.0000_);[Red]\(0.0000\)">
                <c:v>3.9100000000000003E-3</c:v>
              </c:pt>
              <c:pt idx="50" formatCode="0.0000_);[Red]\(0.0000\)">
                <c:v>3.7899999999999978E-3</c:v>
              </c:pt>
              <c:pt idx="51" formatCode="0.0000_);[Red]\(0.0000\)">
                <c:v>3.6700000000000018E-3</c:v>
              </c:pt>
              <c:pt idx="52" formatCode="0.0000_);[Red]\(0.0000\)">
                <c:v>3.569999999999999E-3</c:v>
              </c:pt>
              <c:pt idx="53" formatCode="0.0000_);[Red]\(0.0000\)">
                <c:v>3.48E-3</c:v>
              </c:pt>
              <c:pt idx="54" formatCode="0.0000_);[Red]\(0.0000\)">
                <c:v>3.3799999999999972E-3</c:v>
              </c:pt>
              <c:pt idx="55" formatCode="0.0000_);[Red]\(0.0000\)">
                <c:v>3.2999999999999987E-3</c:v>
              </c:pt>
              <c:pt idx="56" formatCode="0.0000_);[Red]\(0.0000\)">
                <c:v>3.2200000000000006E-3</c:v>
              </c:pt>
              <c:pt idx="57" formatCode="0.0000_);[Red]\(0.0000\)">
                <c:v>3.1400000000000004E-3</c:v>
              </c:pt>
              <c:pt idx="58" formatCode="0.0000_);[Red]\(0.0000\)">
                <c:v>3.0799999999999998E-3</c:v>
              </c:pt>
              <c:pt idx="59" formatCode="0.0000_);[Red]\(0.0000\)">
                <c:v>3.0100000000000005E-3</c:v>
              </c:pt>
              <c:pt idx="60" formatCode="0.0000_);[Red]\(0.0000\)">
                <c:v>2.9499999999999995E-3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62-4738-8CCB-A4C0D80BFB0C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346649168853894"/>
                  <c:y val="-0.104287840891151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C962-4738-8CCB-A4C0D80BF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2.069999999999972E-3</c:v>
              </c:pt>
              <c:pt idx="6" formatCode="0.0000_);[Red]\(0.0000\)">
                <c:v>3.2600000000000389E-3</c:v>
              </c:pt>
              <c:pt idx="7" formatCode="0.0000_);[Red]\(0.0000\)">
                <c:v>4.0599999999999942E-3</c:v>
              </c:pt>
              <c:pt idx="8" formatCode="0.0000_);[Red]\(0.0000\)">
                <c:v>4.5599999999998272E-3</c:v>
              </c:pt>
              <c:pt idx="9" formatCode="0.0000_);[Red]\(0.0000\)">
                <c:v>4.8899999999998138E-3</c:v>
              </c:pt>
              <c:pt idx="10" formatCode="0.0000_);[Red]\(0.0000\)">
                <c:v>5.0699999999998966E-3</c:v>
              </c:pt>
              <c:pt idx="11" formatCode="0.0000_);[Red]\(0.0000\)">
                <c:v>5.1500000000001328E-3</c:v>
              </c:pt>
              <c:pt idx="12" formatCode="0.0000_);[Red]\(0.0000\)">
                <c:v>5.160000000000037E-3</c:v>
              </c:pt>
              <c:pt idx="13" formatCode="0.0000_);[Red]\(0.0000\)">
                <c:v>5.1199999999998877E-3</c:v>
              </c:pt>
              <c:pt idx="14" formatCode="0.0000_);[Red]\(0.0000\)">
                <c:v>5.0500000000000432E-3</c:v>
              </c:pt>
              <c:pt idx="15" formatCode="0.0000_);[Red]\(0.0000\)">
                <c:v>4.9499999999999518E-3</c:v>
              </c:pt>
              <c:pt idx="16" formatCode="0.0000_);[Red]\(0.0000\)">
                <c:v>4.83000000000004E-3</c:v>
              </c:pt>
              <c:pt idx="17" formatCode="0.0000_);[Red]\(0.0000\)">
                <c:v>4.7199999999999681E-3</c:v>
              </c:pt>
              <c:pt idx="18" formatCode="0.0000_);[Red]\(0.0000\)">
                <c:v>4.5999999999999748E-3</c:v>
              </c:pt>
              <c:pt idx="19" formatCode="0.0000_);[Red]\(0.0000\)">
                <c:v>4.4700000000000668E-3</c:v>
              </c:pt>
              <c:pt idx="20" formatCode="0.0000_);[Red]\(0.0000\)">
                <c:v>4.3499999999999971E-3</c:v>
              </c:pt>
              <c:pt idx="21" formatCode="0.0000_);[Red]\(0.0000\)">
                <c:v>4.2300000000000089E-3</c:v>
              </c:pt>
              <c:pt idx="22" formatCode="0.0000_);[Red]\(0.0000\)">
                <c:v>4.1200000000000247E-3</c:v>
              </c:pt>
              <c:pt idx="23" formatCode="0.0000_);[Red]\(0.0000\)">
                <c:v>4.0200000000000027E-3</c:v>
              </c:pt>
              <c:pt idx="24" formatCode="0.0000_);[Red]\(0.0000\)">
                <c:v>3.9100000000000324E-3</c:v>
              </c:pt>
              <c:pt idx="25" formatCode="0.0000_);[Red]\(0.0000\)">
                <c:v>3.8000000000000364E-3</c:v>
              </c:pt>
              <c:pt idx="26" formatCode="0.0000_);[Red]\(0.0000\)">
                <c:v>3.710000000000005E-3</c:v>
              </c:pt>
              <c:pt idx="27" formatCode="0.0000_);[Red]\(0.0000\)">
                <c:v>3.610000000000016E-3</c:v>
              </c:pt>
              <c:pt idx="28" formatCode="0.0000_);[Red]\(0.0000\)">
                <c:v>3.5099999999999893E-3</c:v>
              </c:pt>
              <c:pt idx="29" formatCode="0.0000_);[Red]\(0.0000\)">
                <c:v>3.4100000000000224E-3</c:v>
              </c:pt>
              <c:pt idx="30" formatCode="0.0000_);[Red]\(0.0000\)">
                <c:v>3.3200000000000013E-3</c:v>
              </c:pt>
              <c:pt idx="31" formatCode="0.0000_);[Red]\(0.0000\)">
                <c:v>3.2399999999999825E-3</c:v>
              </c:pt>
              <c:pt idx="32" formatCode="0.0000_);[Red]\(0.0000\)">
                <c:v>3.1600000000000027E-3</c:v>
              </c:pt>
              <c:pt idx="33" formatCode="0.0000_);[Red]\(0.0000\)">
                <c:v>3.0800000000000128E-3</c:v>
              </c:pt>
              <c:pt idx="34" formatCode="0.0000_);[Red]\(0.0000\)">
                <c:v>2.999999999999991E-3</c:v>
              </c:pt>
              <c:pt idx="35" formatCode="0.0000_);[Red]\(0.0000\)">
                <c:v>2.940000000000009E-3</c:v>
              </c:pt>
              <c:pt idx="36" formatCode="0.0000_);[Red]\(0.0000\)">
                <c:v>2.8699999999999971E-3</c:v>
              </c:pt>
              <c:pt idx="37" formatCode="0.0000_);[Red]\(0.0000\)">
                <c:v>2.8099999999999883E-3</c:v>
              </c:pt>
              <c:pt idx="38" formatCode="0.0000_);[Red]\(0.0000\)">
                <c:v>2.7399999999999842E-3</c:v>
              </c:pt>
              <c:pt idx="39" formatCode="0.0000_);[Red]\(0.0000\)">
                <c:v>2.6799999999999988E-3</c:v>
              </c:pt>
              <c:pt idx="40" formatCode="0.0000_);[Red]\(0.0000\)">
                <c:v>2.6199999999999978E-3</c:v>
              </c:pt>
              <c:pt idx="41" formatCode="0.0000_);[Red]\(0.0000\)">
                <c:v>2.5599999999999829E-3</c:v>
              </c:pt>
              <c:pt idx="42" formatCode="0.0000_);[Red]\(0.0000\)">
                <c:v>2.520000000000001E-3</c:v>
              </c:pt>
              <c:pt idx="43" formatCode="0.0000_);[Red]\(0.0000\)">
                <c:v>2.4699999999999822E-3</c:v>
              </c:pt>
              <c:pt idx="44" formatCode="0.0000_);[Red]\(0.0000\)">
                <c:v>2.4199999999999977E-3</c:v>
              </c:pt>
              <c:pt idx="45" formatCode="0.0000_);[Red]\(0.0000\)">
                <c:v>2.3699999999999928E-3</c:v>
              </c:pt>
              <c:pt idx="46" formatCode="0.0000_);[Red]\(0.0000\)">
                <c:v>2.330000000000007E-3</c:v>
              </c:pt>
              <c:pt idx="47" formatCode="0.0000_);[Red]\(0.0000\)">
                <c:v>2.279999999999993E-3</c:v>
              </c:pt>
              <c:pt idx="48" formatCode="0.0000_);[Red]\(0.0000\)">
                <c:v>2.2499999999999964E-3</c:v>
              </c:pt>
              <c:pt idx="49" formatCode="0.0000_);[Red]\(0.0000\)">
                <c:v>2.2100000000000067E-3</c:v>
              </c:pt>
              <c:pt idx="50" formatCode="0.0000_);[Red]\(0.0000\)">
                <c:v>2.1799999999999992E-3</c:v>
              </c:pt>
              <c:pt idx="51" formatCode="0.0000_);[Red]\(0.0000\)">
                <c:v>2.1400000000000017E-3</c:v>
              </c:pt>
              <c:pt idx="52" formatCode="0.0000_);[Red]\(0.0000\)">
                <c:v>2.1099999999999995E-3</c:v>
              </c:pt>
              <c:pt idx="53" formatCode="0.0000_);[Red]\(0.0000\)">
                <c:v>2.070000000000002E-3</c:v>
              </c:pt>
              <c:pt idx="54" formatCode="0.0000_);[Red]\(0.0000\)">
                <c:v>2.0399999999999945E-3</c:v>
              </c:pt>
              <c:pt idx="55" formatCode="0.0000_);[Red]\(0.0000\)">
                <c:v>2.0100000000000009E-3</c:v>
              </c:pt>
              <c:pt idx="56" formatCode="0.0000_);[Red]\(0.0000\)">
                <c:v>1.9800000000000004E-3</c:v>
              </c:pt>
              <c:pt idx="57" formatCode="0.0000_);[Red]\(0.0000\)">
                <c:v>1.9500000000000006E-3</c:v>
              </c:pt>
              <c:pt idx="58" formatCode="0.0000_);[Red]\(0.0000\)">
                <c:v>1.9300000000000001E-3</c:v>
              </c:pt>
              <c:pt idx="59" formatCode="0.0000_);[Red]\(0.0000\)">
                <c:v>1.91E-3</c:v>
              </c:pt>
              <c:pt idx="60" formatCode="0.0000_);[Red]\(0.0000\)">
                <c:v>1.8900000000000008E-3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962-4738-8CCB-A4C0D80BFB0C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962-4738-8CCB-A4C0D80BFB0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62-4738-8CCB-A4C0D80BFB0C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62-4738-8CCB-A4C0D80BFB0C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62-4738-8CCB-A4C0D80BFB0C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62-4738-8CCB-A4C0D80BFB0C}"/>
              </c:ext>
            </c:extLst>
          </c:dPt>
          <c:dLbls>
            <c:dLbl>
              <c:idx val="10"/>
              <c:layout>
                <c:manualLayout>
                  <c:x val="-0.130419072615923"/>
                  <c:y val="2.550825341384481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962-4738-8CCB-A4C0D80BF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00_);[Red]\(0.0000\)">
                <c:v>1.316E-2</c:v>
              </c:pt>
              <c:pt idx="6" formatCode="0.0000_);[Red]\(0.0000\)">
                <c:v>1.316E-2</c:v>
              </c:pt>
              <c:pt idx="7" formatCode="0.0000_);[Red]\(0.0000\)">
                <c:v>1.191E-2</c:v>
              </c:pt>
              <c:pt idx="8" formatCode="0.0000_);[Red]\(0.0000\)">
                <c:v>1.191E-2</c:v>
              </c:pt>
              <c:pt idx="9" formatCode="0.0000_);[Red]\(0.0000\)">
                <c:v>1.191E-2</c:v>
              </c:pt>
              <c:pt idx="10" formatCode="0.0000_);[Red]\(0.0000\)">
                <c:v>1.078E-2</c:v>
              </c:pt>
              <c:pt idx="11" formatCode="0.0000_);[Red]\(0.0000\)">
                <c:v>1.078E-2</c:v>
              </c:pt>
              <c:pt idx="12" formatCode="0.0000_);[Red]\(0.0000\)">
                <c:v>1.078E-2</c:v>
              </c:pt>
              <c:pt idx="13" formatCode="0.0000_);[Red]\(0.0000\)">
                <c:v>9.7599999999999996E-3</c:v>
              </c:pt>
              <c:pt idx="14" formatCode="0.0000_);[Red]\(0.0000\)">
                <c:v>9.7599999999999996E-3</c:v>
              </c:pt>
              <c:pt idx="15" formatCode="0.0000_);[Red]\(0.0000\)">
                <c:v>9.7599999999999996E-3</c:v>
              </c:pt>
              <c:pt idx="16" formatCode="0.0000_);[Red]\(0.0000\)">
                <c:v>8.7399999999999995E-3</c:v>
              </c:pt>
              <c:pt idx="17" formatCode="0.0000_);[Red]\(0.0000\)">
                <c:v>8.7399999999999995E-3</c:v>
              </c:pt>
              <c:pt idx="18" formatCode="0.0000_);[Red]\(0.0000\)">
                <c:v>8.7399999999999995E-3</c:v>
              </c:pt>
              <c:pt idx="19" formatCode="0.0000_);[Red]\(0.0000\)">
                <c:v>7.3899999999999999E-3</c:v>
              </c:pt>
              <c:pt idx="20" formatCode="0.0000_);[Red]\(0.0000\)">
                <c:v>7.3899999999999999E-3</c:v>
              </c:pt>
              <c:pt idx="21" formatCode="0.0000_);[Red]\(0.0000\)">
                <c:v>7.3899999999999999E-3</c:v>
              </c:pt>
              <c:pt idx="22" formatCode="0.0000_);[Red]\(0.0000\)">
                <c:v>5.3600000000000002E-3</c:v>
              </c:pt>
              <c:pt idx="23" formatCode="0.0000_);[Red]\(0.0000\)">
                <c:v>5.3600000000000002E-3</c:v>
              </c:pt>
              <c:pt idx="24" formatCode="0.0000_);[Red]\(0.0000\)">
                <c:v>5.3600000000000002E-3</c:v>
              </c:pt>
              <c:pt idx="25" formatCode="0.0000_);[Red]\(0.0000\)">
                <c:v>4.62E-3</c:v>
              </c:pt>
              <c:pt idx="26" formatCode="0.0000_);[Red]\(0.0000\)">
                <c:v>4.62E-3</c:v>
              </c:pt>
              <c:pt idx="27" formatCode="0.0000_);[Red]\(0.0000\)">
                <c:v>4.62E-3</c:v>
              </c:pt>
              <c:pt idx="28" formatCode="0.0000_);[Red]\(0.0000\)">
                <c:v>4.62E-3</c:v>
              </c:pt>
              <c:pt idx="29" formatCode="0.0000_);[Red]\(0.0000\)">
                <c:v>4.62E-3</c:v>
              </c:pt>
              <c:pt idx="30" formatCode="0.0000_);[Red]\(0.0000\)">
                <c:v>4.62E-3</c:v>
              </c:pt>
              <c:pt idx="31" formatCode="0.0000_);[Red]\(0.0000\)">
                <c:v>4.62E-3</c:v>
              </c:pt>
              <c:pt idx="32" formatCode="0.0000_);[Red]\(0.0000\)">
                <c:v>4.62E-3</c:v>
              </c:pt>
              <c:pt idx="33" formatCode="0.0000_);[Red]\(0.0000\)">
                <c:v>4.62E-3</c:v>
              </c:pt>
              <c:pt idx="34" formatCode="0.0000_);[Red]\(0.0000\)">
                <c:v>4.62E-3</c:v>
              </c:pt>
              <c:pt idx="35" formatCode="0.0000_);[Red]\(0.0000\)">
                <c:v>4.62E-3</c:v>
              </c:pt>
              <c:pt idx="36" formatCode="0.0000_);[Red]\(0.0000\)">
                <c:v>4.62E-3</c:v>
              </c:pt>
              <c:pt idx="37" formatCode="0.0000_);[Red]\(0.0000\)">
                <c:v>3.8300000000000001E-3</c:v>
              </c:pt>
              <c:pt idx="38" formatCode="0.0000_);[Red]\(0.0000\)">
                <c:v>3.8300000000000001E-3</c:v>
              </c:pt>
              <c:pt idx="39" formatCode="0.0000_);[Red]\(0.0000\)">
                <c:v>3.8300000000000001E-3</c:v>
              </c:pt>
              <c:pt idx="40" formatCode="0.0000_);[Red]\(0.0000\)">
                <c:v>3.8300000000000001E-3</c:v>
              </c:pt>
              <c:pt idx="41" formatCode="0.0000_);[Red]\(0.0000\)">
                <c:v>3.8300000000000001E-3</c:v>
              </c:pt>
              <c:pt idx="42" formatCode="0.0000_);[Red]\(0.0000\)">
                <c:v>3.8300000000000001E-3</c:v>
              </c:pt>
              <c:pt idx="43" formatCode="0.0000_);[Red]\(0.0000\)">
                <c:v>3.8300000000000001E-3</c:v>
              </c:pt>
              <c:pt idx="44" formatCode="0.0000_);[Red]\(0.0000\)">
                <c:v>3.8300000000000001E-3</c:v>
              </c:pt>
              <c:pt idx="45" formatCode="0.0000_);[Red]\(0.0000\)">
                <c:v>3.8300000000000001E-3</c:v>
              </c:pt>
              <c:pt idx="46" formatCode="0.0000_);[Red]\(0.0000\)">
                <c:v>3.8300000000000001E-3</c:v>
              </c:pt>
              <c:pt idx="47" formatCode="0.0000_);[Red]\(0.0000\)">
                <c:v>3.8300000000000001E-3</c:v>
              </c:pt>
              <c:pt idx="48" formatCode="0.0000_);[Red]\(0.0000\)">
                <c:v>3.8300000000000001E-3</c:v>
              </c:pt>
              <c:pt idx="49" formatCode="0.0000_);[Red]\(0.0000\)">
                <c:v>3.48E-3</c:v>
              </c:pt>
              <c:pt idx="50" formatCode="0.0000_);[Red]\(0.0000\)">
                <c:v>3.48E-3</c:v>
              </c:pt>
              <c:pt idx="51" formatCode="0.0000_);[Red]\(0.0000\)">
                <c:v>3.48E-3</c:v>
              </c:pt>
              <c:pt idx="52" formatCode="0.0000_);[Red]\(0.0000\)">
                <c:v>3.48E-3</c:v>
              </c:pt>
              <c:pt idx="53" formatCode="0.0000_);[Red]\(0.0000\)">
                <c:v>3.48E-3</c:v>
              </c:pt>
              <c:pt idx="54" formatCode="0.0000_);[Red]\(0.0000\)">
                <c:v>3.48E-3</c:v>
              </c:pt>
              <c:pt idx="55" formatCode="0.0000_);[Red]\(0.0000\)">
                <c:v>3.48E-3</c:v>
              </c:pt>
              <c:pt idx="56" formatCode="0.0000_);[Red]\(0.0000\)">
                <c:v>3.48E-3</c:v>
              </c:pt>
              <c:pt idx="57" formatCode="0.0000_);[Red]\(0.0000\)">
                <c:v>3.48E-3</c:v>
              </c:pt>
              <c:pt idx="58" formatCode="0.0000_);[Red]\(0.0000\)">
                <c:v>3.48E-3</c:v>
              </c:pt>
              <c:pt idx="59" formatCode="0.0000_);[Red]\(0.0000\)">
                <c:v>3.48E-3</c:v>
              </c:pt>
              <c:pt idx="60" formatCode="0.0000_);[Red]\(0.0000\)">
                <c:v>3.48E-3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C962-4738-8CCB-A4C0D80B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5632"/>
        <c:axId val="412546024"/>
      </c:lineChart>
      <c:catAx>
        <c:axId val="41254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6024"/>
        <c:crosses val="autoZero"/>
        <c:auto val="1"/>
        <c:lblAlgn val="ctr"/>
        <c:lblOffset val="100"/>
        <c:tickLblSkip val="6"/>
        <c:noMultiLvlLbl val="0"/>
      </c:catAx>
      <c:valAx>
        <c:axId val="41254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Mortality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all ages)</a:t>
            </a:r>
          </a:p>
        </c:rich>
      </c:tx>
      <c:layout>
        <c:manualLayout>
          <c:xMode val="edge"/>
          <c:yMode val="edge"/>
          <c:x val="0.31663468295971203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2.1441949953585678E-2"/>
                  <c:y val="5.78324798721288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1AE-4685-B73F-F6AD57B0C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_);[Red]\(0.00\)">
                <c:v>72.623952448204093</c:v>
              </c:pt>
              <c:pt idx="6" formatCode="0.00_);[Red]\(0.00\)">
                <c:v>78.706189339628466</c:v>
              </c:pt>
              <c:pt idx="7" formatCode="0.00_);[Red]\(0.00\)">
                <c:v>85.578862024531503</c:v>
              </c:pt>
              <c:pt idx="8" formatCode="0.00_);[Red]\(0.00\)">
                <c:v>92.486155118250423</c:v>
              </c:pt>
              <c:pt idx="9" formatCode="0.00_);[Red]\(0.00\)">
                <c:v>99.489301096250855</c:v>
              </c:pt>
              <c:pt idx="10" formatCode="0.00_);[Red]\(0.00\)">
                <c:v>106.08131823935859</c:v>
              </c:pt>
              <c:pt idx="11" formatCode="0.00_);[Red]\(0.00\)">
                <c:v>112.24264196570772</c:v>
              </c:pt>
              <c:pt idx="12" formatCode="0.00_);[Red]\(0.00\)">
                <c:v>118.08961156743202</c:v>
              </c:pt>
              <c:pt idx="13" formatCode="0.00_);[Red]\(0.00\)">
                <c:v>124.32072901603073</c:v>
              </c:pt>
              <c:pt idx="14" formatCode="0.00_);[Red]\(0.00\)">
                <c:v>129.56895287484824</c:v>
              </c:pt>
              <c:pt idx="15" formatCode="0.00_);[Red]\(0.00\)">
                <c:v>134.34459611873399</c:v>
              </c:pt>
              <c:pt idx="16" formatCode="0.00_);[Red]\(0.00\)">
                <c:v>138.60186967801562</c:v>
              </c:pt>
              <c:pt idx="17" formatCode="0.00_);[Red]\(0.00\)">
                <c:v>142.9621227836945</c:v>
              </c:pt>
              <c:pt idx="18" formatCode="0.00_);[Red]\(0.00\)">
                <c:v>146.817126118608</c:v>
              </c:pt>
              <c:pt idx="19" formatCode="0.00_);[Red]\(0.00\)">
                <c:v>150.52452992993875</c:v>
              </c:pt>
              <c:pt idx="20" formatCode="0.00_);[Red]\(0.00\)">
                <c:v>153.58576549139372</c:v>
              </c:pt>
              <c:pt idx="21" formatCode="0.00_);[Red]\(0.00\)">
                <c:v>156.23960040961396</c:v>
              </c:pt>
              <c:pt idx="22" formatCode="0.00_);[Red]\(0.00\)">
                <c:v>158.55367326887836</c:v>
              </c:pt>
              <c:pt idx="23" formatCode="0.00_);[Red]\(0.00\)">
                <c:v>160.82463845524026</c:v>
              </c:pt>
              <c:pt idx="24" formatCode="0.00_);[Red]\(0.00\)">
                <c:v>163.35657444173808</c:v>
              </c:pt>
              <c:pt idx="25" formatCode="0.00_);[Red]\(0.00\)">
                <c:v>169.35358610037005</c:v>
              </c:pt>
              <c:pt idx="26" formatCode="0.00_);[Red]\(0.00\)">
                <c:v>171.70193256074941</c:v>
              </c:pt>
              <c:pt idx="27" formatCode="0.00_);[Red]\(0.00\)">
                <c:v>174.52101223903011</c:v>
              </c:pt>
              <c:pt idx="28" formatCode="0.00_);[Red]\(0.00\)">
                <c:v>180.59166837438829</c:v>
              </c:pt>
              <c:pt idx="29" formatCode="0.00_);[Red]\(0.00\)">
                <c:v>192.0928082762729</c:v>
              </c:pt>
              <c:pt idx="30" formatCode="0.00_);[Red]\(0.00\)">
                <c:v>197.37079508986903</c:v>
              </c:pt>
              <c:pt idx="31" formatCode="0.00_);[Red]\(0.00\)">
                <c:v>202.77433756598307</c:v>
              </c:pt>
              <c:pt idx="32" formatCode="0.00_);[Red]\(0.00\)">
                <c:v>205.12828294862774</c:v>
              </c:pt>
              <c:pt idx="33" formatCode="0.00_);[Red]\(0.00\)">
                <c:v>205.90732884640661</c:v>
              </c:pt>
              <c:pt idx="34" formatCode="0.00_);[Red]\(0.00\)">
                <c:v>206.2261317637693</c:v>
              </c:pt>
              <c:pt idx="35" formatCode="0.00_);[Red]\(0.00\)">
                <c:v>206.35606575342041</c:v>
              </c:pt>
              <c:pt idx="36" formatCode="0.00_);[Red]\(0.00\)">
                <c:v>206.79072288852063</c:v>
              </c:pt>
              <c:pt idx="37" formatCode="0.00_);[Red]\(0.00\)">
                <c:v>207.71485210893968</c:v>
              </c:pt>
              <c:pt idx="38" formatCode="0.00_);[Red]\(0.00\)">
                <c:v>208.14431249157883</c:v>
              </c:pt>
              <c:pt idx="39" formatCode="0.00_);[Red]\(0.00\)">
                <c:v>208.10881875965086</c:v>
              </c:pt>
              <c:pt idx="40" formatCode="0.00_);[Red]\(0.00\)">
                <c:v>207.3203622033848</c:v>
              </c:pt>
              <c:pt idx="41" formatCode="0.00_);[Red]\(0.00\)">
                <c:v>207.17449008891703</c:v>
              </c:pt>
              <c:pt idx="42" formatCode="0.00_);[Red]\(0.00\)">
                <c:v>207.18264218586296</c:v>
              </c:pt>
              <c:pt idx="43" formatCode="0.00_);[Red]\(0.00\)">
                <c:v>206.99285744691812</c:v>
              </c:pt>
              <c:pt idx="44" formatCode="0.00_);[Red]\(0.00\)">
                <c:v>206.73554010728563</c:v>
              </c:pt>
              <c:pt idx="45" formatCode="0.00_);[Red]\(0.00\)">
                <c:v>206.77423614386331</c:v>
              </c:pt>
              <c:pt idx="46" formatCode="0.00_);[Red]\(0.00\)">
                <c:v>206.56563793519859</c:v>
              </c:pt>
              <c:pt idx="47" formatCode="0.00_);[Red]\(0.00\)">
                <c:v>206.80806017588765</c:v>
              </c:pt>
              <c:pt idx="48" formatCode="0.00_);[Red]\(0.00\)">
                <c:v>206.82879840263948</c:v>
              </c:pt>
              <c:pt idx="49" formatCode="0.00_);[Red]\(0.00\)">
                <c:v>206.40491688330039</c:v>
              </c:pt>
              <c:pt idx="50" formatCode="0.00_);[Red]\(0.00\)">
                <c:v>206.1566483606594</c:v>
              </c:pt>
              <c:pt idx="51" formatCode="0.00_);[Red]\(0.00\)">
                <c:v>206.15684626868506</c:v>
              </c:pt>
              <c:pt idx="52" formatCode="0.00_);[Red]\(0.00\)">
                <c:v>205.82972909059581</c:v>
              </c:pt>
              <c:pt idx="53" formatCode="0.00_);[Red]\(0.00\)">
                <c:v>205.76394424798079</c:v>
              </c:pt>
              <c:pt idx="54" formatCode="0.00_);[Red]\(0.00\)">
                <c:v>205.86745450228835</c:v>
              </c:pt>
              <c:pt idx="55" formatCode="0.00_);[Red]\(0.00\)">
                <c:v>205.49421557655407</c:v>
              </c:pt>
              <c:pt idx="56" formatCode="0.00_);[Red]\(0.00\)">
                <c:v>205.33804020490885</c:v>
              </c:pt>
              <c:pt idx="57" formatCode="0.00_);[Red]\(0.00\)">
                <c:v>205.30350798835352</c:v>
              </c:pt>
              <c:pt idx="58" formatCode="0.00_);[Red]\(0.00\)">
                <c:v>205.71602720476642</c:v>
              </c:pt>
              <c:pt idx="59" formatCode="0.00_);[Red]\(0.00\)">
                <c:v>205.77793306873664</c:v>
              </c:pt>
              <c:pt idx="60" formatCode="0.00_);[Red]\(0.00\)">
                <c:v>205.89344760995661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AE-4685-B73F-F6AD57B0CBB6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F1AE-4685-B73F-F6AD57B0C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_);[Red]\(0.00\)">
                <c:v>128.31787283190883</c:v>
              </c:pt>
              <c:pt idx="6" formatCode="0.00_);[Red]\(0.00\)">
                <c:v>132.50734142088038</c:v>
              </c:pt>
              <c:pt idx="7" formatCode="0.00_);[Red]\(0.00\)">
                <c:v>136.66590788662762</c:v>
              </c:pt>
              <c:pt idx="8" formatCode="0.00_);[Red]\(0.00\)">
                <c:v>140.27437378068817</c:v>
              </c:pt>
              <c:pt idx="9" formatCode="0.00_);[Red]\(0.00\)">
                <c:v>143.443619178055</c:v>
              </c:pt>
              <c:pt idx="10" formatCode="0.00_);[Red]\(0.00\)">
                <c:v>146.10770781645388</c:v>
              </c:pt>
              <c:pt idx="11" formatCode="0.00_);[Red]\(0.00\)">
                <c:v>148.48673982408567</c:v>
              </c:pt>
              <c:pt idx="12" formatCode="0.00_);[Red]\(0.00\)">
                <c:v>150.56687820267808</c:v>
              </c:pt>
              <c:pt idx="13" formatCode="0.00_);[Red]\(0.00\)">
                <c:v>152.72013916116728</c:v>
              </c:pt>
              <c:pt idx="14" formatCode="0.00_);[Red]\(0.00\)">
                <c:v>154.36465406824689</c:v>
              </c:pt>
              <c:pt idx="15" formatCode="0.00_);[Red]\(0.00\)">
                <c:v>155.85951542170642</c:v>
              </c:pt>
              <c:pt idx="16" formatCode="0.00_);[Red]\(0.00\)">
                <c:v>157.26683442753011</c:v>
              </c:pt>
              <c:pt idx="17" formatCode="0.00_);[Red]\(0.00\)">
                <c:v>158.61992384320456</c:v>
              </c:pt>
              <c:pt idx="18" formatCode="0.00_);[Red]\(0.00\)">
                <c:v>159.84485302599575</c:v>
              </c:pt>
              <c:pt idx="19" formatCode="0.00_);[Red]\(0.00\)">
                <c:v>161.09158816393767</c:v>
              </c:pt>
              <c:pt idx="20" formatCode="0.00_);[Red]\(0.00\)">
                <c:v>162.00829219615773</c:v>
              </c:pt>
              <c:pt idx="21" formatCode="0.00_);[Red]\(0.00\)">
                <c:v>162.77853685517175</c:v>
              </c:pt>
              <c:pt idx="22" formatCode="0.00_);[Red]\(0.00\)">
                <c:v>163.39679963081954</c:v>
              </c:pt>
              <c:pt idx="23" formatCode="0.00_);[Red]\(0.00\)">
                <c:v>164.02127060188923</c:v>
              </c:pt>
              <c:pt idx="24" formatCode="0.00_);[Red]\(0.00\)">
                <c:v>164.75651489008646</c:v>
              </c:pt>
              <c:pt idx="25" formatCode="0.00_);[Red]\(0.00\)">
                <c:v>165.9997898061182</c:v>
              </c:pt>
              <c:pt idx="26" formatCode="0.00_);[Red]\(0.00\)">
                <c:v>166.81224463451596</c:v>
              </c:pt>
              <c:pt idx="27" formatCode="0.00_);[Red]\(0.00\)">
                <c:v>168.43993900427267</c:v>
              </c:pt>
              <c:pt idx="28" formatCode="0.00_);[Red]\(0.00\)">
                <c:v>172.87721843130242</c:v>
              </c:pt>
              <c:pt idx="29" formatCode="0.00_);[Red]\(0.00\)">
                <c:v>180.80508045076499</c:v>
              </c:pt>
              <c:pt idx="30" formatCode="0.00_);[Red]\(0.00\)">
                <c:v>185.40097349327465</c:v>
              </c:pt>
              <c:pt idx="31" formatCode="0.00_);[Red]\(0.00\)">
                <c:v>190.18188864156667</c:v>
              </c:pt>
              <c:pt idx="32" formatCode="0.00_);[Red]\(0.00\)">
                <c:v>192.25127565655387</c:v>
              </c:pt>
              <c:pt idx="33" formatCode="0.00_);[Red]\(0.00\)">
                <c:v>193.19665166110579</c:v>
              </c:pt>
              <c:pt idx="34" formatCode="0.00_);[Red]\(0.00\)">
                <c:v>193.72498219529845</c:v>
              </c:pt>
              <c:pt idx="35" formatCode="0.00_);[Red]\(0.00\)">
                <c:v>194.17080161177225</c:v>
              </c:pt>
              <c:pt idx="36" formatCode="0.00_);[Red]\(0.00\)">
                <c:v>194.78500669867941</c:v>
              </c:pt>
              <c:pt idx="37" formatCode="0.00_);[Red]\(0.00\)">
                <c:v>195.73968584673946</c:v>
              </c:pt>
              <c:pt idx="38" formatCode="0.00_);[Red]\(0.00\)">
                <c:v>196.14789144291075</c:v>
              </c:pt>
              <c:pt idx="39" formatCode="0.00_);[Red]\(0.00\)">
                <c:v>196.49862177246195</c:v>
              </c:pt>
              <c:pt idx="40" formatCode="0.00_);[Red]\(0.00\)">
                <c:v>196.66565336056453</c:v>
              </c:pt>
              <c:pt idx="41" formatCode="0.00_);[Red]\(0.00\)">
                <c:v>196.88405366571354</c:v>
              </c:pt>
              <c:pt idx="42" formatCode="0.00_);[Red]\(0.00\)">
                <c:v>197.092691495682</c:v>
              </c:pt>
              <c:pt idx="43" formatCode="0.00_);[Red]\(0.00\)">
                <c:v>197.34713744724888</c:v>
              </c:pt>
              <c:pt idx="44" formatCode="0.00_);[Red]\(0.00\)">
                <c:v>197.66444428741045</c:v>
              </c:pt>
              <c:pt idx="45" formatCode="0.00_);[Red]\(0.00\)">
                <c:v>198.11045981846448</c:v>
              </c:pt>
              <c:pt idx="46" formatCode="0.00_);[Red]\(0.00\)">
                <c:v>198.48908224362037</c:v>
              </c:pt>
              <c:pt idx="47" formatCode="0.00_);[Red]\(0.00\)">
                <c:v>198.81183438126303</c:v>
              </c:pt>
              <c:pt idx="48" formatCode="0.00_);[Red]\(0.00\)">
                <c:v>199.14108938666084</c:v>
              </c:pt>
              <c:pt idx="49" formatCode="0.00_);[Red]\(0.00\)">
                <c:v>199.41804664368854</c:v>
              </c:pt>
              <c:pt idx="50" formatCode="0.00_);[Red]\(0.00\)">
                <c:v>199.75862174742133</c:v>
              </c:pt>
              <c:pt idx="51" formatCode="0.00_);[Red]\(0.00\)">
                <c:v>200.23334169385089</c:v>
              </c:pt>
              <c:pt idx="52" formatCode="0.00_);[Red]\(0.00\)">
                <c:v>200.66471607635043</c:v>
              </c:pt>
              <c:pt idx="53" formatCode="0.00_);[Red]\(0.00\)">
                <c:v>201.08673258546051</c:v>
              </c:pt>
              <c:pt idx="54" formatCode="0.00_);[Red]\(0.00\)">
                <c:v>201.48964585101038</c:v>
              </c:pt>
              <c:pt idx="55" formatCode="0.00_);[Red]\(0.00\)">
                <c:v>201.95633072779904</c:v>
              </c:pt>
              <c:pt idx="56" formatCode="0.00_);[Red]\(0.00\)">
                <c:v>202.35647405490445</c:v>
              </c:pt>
              <c:pt idx="57" formatCode="0.00_);[Red]\(0.00\)">
                <c:v>202.89361878856599</c:v>
              </c:pt>
              <c:pt idx="58" formatCode="0.00_);[Red]\(0.00\)">
                <c:v>203.30332500115605</c:v>
              </c:pt>
              <c:pt idx="59" formatCode="0.00_);[Red]\(0.00\)">
                <c:v>203.8882417818914</c:v>
              </c:pt>
              <c:pt idx="60" formatCode="0.00_);[Red]\(0.00\)">
                <c:v>204.56531800979738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1AE-4685-B73F-F6AD57B0CBB6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AE-4685-B73F-F6AD57B0CBB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AE-4685-B73F-F6AD57B0CBB6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AE-4685-B73F-F6AD57B0CBB6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AE-4685-B73F-F6AD57B0CBB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AE-4685-B73F-F6AD57B0CBB6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F1AE-4685-B73F-F6AD57B0C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_);[Red]\(0.00\)">
                <c:v>300.89243606655378</c:v>
              </c:pt>
              <c:pt idx="6" formatCode="0.00_);[Red]\(0.00\)">
                <c:v>302.72514427851883</c:v>
              </c:pt>
              <c:pt idx="7" formatCode="0.00_);[Red]\(0.00\)">
                <c:v>305.29789714065885</c:v>
              </c:pt>
              <c:pt idx="8" formatCode="0.00_);[Red]\(0.00\)">
                <c:v>305.56742229159198</c:v>
              </c:pt>
              <c:pt idx="9" formatCode="0.00_);[Red]\(0.00\)">
                <c:v>305.62630327727982</c:v>
              </c:pt>
              <c:pt idx="10" formatCode="0.00_);[Red]\(0.00\)">
                <c:v>305.58875696218331</c:v>
              </c:pt>
              <c:pt idx="11" formatCode="0.00_);[Red]\(0.00\)">
                <c:v>304.05924098284947</c:v>
              </c:pt>
              <c:pt idx="12" formatCode="0.00_);[Red]\(0.00\)">
                <c:v>302.5055055353634</c:v>
              </c:pt>
              <c:pt idx="13" formatCode="0.00_);[Red]\(0.00\)">
                <c:v>301.2095585267212</c:v>
              </c:pt>
              <c:pt idx="14" formatCode="0.00_);[Red]\(0.00\)">
                <c:v>298.26008305886199</c:v>
              </c:pt>
              <c:pt idx="15" formatCode="0.00_);[Red]\(0.00\)">
                <c:v>295.20631005641656</c:v>
              </c:pt>
              <c:pt idx="16" formatCode="0.00_);[Red]\(0.00\)">
                <c:v>292.10239714754579</c:v>
              </c:pt>
              <c:pt idx="17" formatCode="0.00_);[Red]\(0.00\)">
                <c:v>288.80388898110238</c:v>
              </c:pt>
              <c:pt idx="18" formatCode="0.00_);[Red]\(0.00\)">
                <c:v>285.53569383421228</c:v>
              </c:pt>
              <c:pt idx="19" formatCode="0.00_);[Red]\(0.00\)">
                <c:v>282.22356990209408</c:v>
              </c:pt>
              <c:pt idx="20" formatCode="0.00_);[Red]\(0.00\)">
                <c:v>279.76571787671315</c:v>
              </c:pt>
              <c:pt idx="21" formatCode="0.00_);[Red]\(0.00\)">
                <c:v>277.2917157757351</c:v>
              </c:pt>
              <c:pt idx="22" formatCode="0.00_);[Red]\(0.00\)">
                <c:v>274.77520958724949</c:v>
              </c:pt>
              <c:pt idx="23" formatCode="0.00_);[Red]\(0.00\)">
                <c:v>273.43203515527654</c:v>
              </c:pt>
              <c:pt idx="24" formatCode="0.00_);[Red]\(0.00\)">
                <c:v>272.05400670727414</c:v>
              </c:pt>
              <c:pt idx="25" formatCode="0.00_);[Red]\(0.00\)">
                <c:v>270.51738853950457</c:v>
              </c:pt>
              <c:pt idx="26" formatCode="0.00_);[Red]\(0.00\)">
                <c:v>269.15614954106502</c:v>
              </c:pt>
              <c:pt idx="27" formatCode="0.00_);[Red]\(0.00\)">
                <c:v>267.80484554986168</c:v>
              </c:pt>
              <c:pt idx="28" formatCode="0.00_);[Red]\(0.00\)">
                <c:v>266.319737080572</c:v>
              </c:pt>
              <c:pt idx="29" formatCode="0.00_);[Red]\(0.00\)">
                <c:v>264.33365565403051</c:v>
              </c:pt>
              <c:pt idx="30" formatCode="0.00_);[Red]\(0.00\)">
                <c:v>262.75562924307519</c:v>
              </c:pt>
              <c:pt idx="31" formatCode="0.00_);[Red]\(0.00\)">
                <c:v>261.12710838197762</c:v>
              </c:pt>
              <c:pt idx="32" formatCode="0.00_);[Red]\(0.00\)">
                <c:v>259.74548744304553</c:v>
              </c:pt>
              <c:pt idx="33" formatCode="0.00_);[Red]\(0.00\)">
                <c:v>258.41248672782285</c:v>
              </c:pt>
              <c:pt idx="34" formatCode="0.00_);[Red]\(0.00\)">
                <c:v>257.13626775354368</c:v>
              </c:pt>
              <c:pt idx="35" formatCode="0.00_);[Red]\(0.00\)">
                <c:v>255.87266533657197</c:v>
              </c:pt>
              <c:pt idx="36" formatCode="0.00_);[Red]\(0.00\)">
                <c:v>254.73774180686206</c:v>
              </c:pt>
              <c:pt idx="37" formatCode="0.00_);[Red]\(0.00\)">
                <c:v>253.53154735851447</c:v>
              </c:pt>
              <c:pt idx="38" formatCode="0.00_);[Red]\(0.00\)">
                <c:v>252.512572552156</c:v>
              </c:pt>
              <c:pt idx="39" formatCode="0.00_);[Red]\(0.00\)">
                <c:v>251.59098460768462</c:v>
              </c:pt>
              <c:pt idx="40" formatCode="0.00_);[Red]\(0.00\)">
                <c:v>250.48295227659634</c:v>
              </c:pt>
              <c:pt idx="41" formatCode="0.00_);[Red]\(0.00\)">
                <c:v>249.57193189539751</c:v>
              </c:pt>
              <c:pt idx="42" formatCode="0.00_);[Red]\(0.00\)">
                <c:v>248.70601431569847</c:v>
              </c:pt>
              <c:pt idx="43" formatCode="0.00_);[Red]\(0.00\)">
                <c:v>247.8409514217893</c:v>
              </c:pt>
              <c:pt idx="44" formatCode="0.00_);[Red]\(0.00\)">
                <c:v>247.03233023395529</c:v>
              </c:pt>
              <c:pt idx="45" formatCode="0.00_);[Red]\(0.00\)">
                <c:v>246.42504082383851</c:v>
              </c:pt>
              <c:pt idx="46" formatCode="0.00_);[Red]\(0.00\)">
                <c:v>245.71337740268655</c:v>
              </c:pt>
              <c:pt idx="47" formatCode="0.00_);[Red]\(0.00\)">
                <c:v>245.08064129868802</c:v>
              </c:pt>
              <c:pt idx="48" formatCode="0.00_);[Red]\(0.00\)">
                <c:v>244.41382840685432</c:v>
              </c:pt>
              <c:pt idx="49" formatCode="0.00_);[Red]\(0.00\)">
                <c:v>243.62498246457181</c:v>
              </c:pt>
              <c:pt idx="50" formatCode="0.00_);[Red]\(0.00\)">
                <c:v>243.34677918105967</c:v>
              </c:pt>
              <c:pt idx="51" formatCode="0.00_);[Red]\(0.00\)">
                <c:v>243.25509161370164</c:v>
              </c:pt>
              <c:pt idx="52" formatCode="0.00_);[Red]\(0.00\)">
                <c:v>243.08347210325292</c:v>
              </c:pt>
              <c:pt idx="53" formatCode="0.00_);[Red]\(0.00\)">
                <c:v>242.99046511002436</c:v>
              </c:pt>
              <c:pt idx="54" formatCode="0.00_);[Red]\(0.00\)">
                <c:v>242.93268168891214</c:v>
              </c:pt>
              <c:pt idx="55" formatCode="0.00_);[Red]\(0.00\)">
                <c:v>242.83040760335774</c:v>
              </c:pt>
              <c:pt idx="56" formatCode="0.00_);[Red]\(0.00\)">
                <c:v>242.7397040033475</c:v>
              </c:pt>
              <c:pt idx="57" formatCode="0.00_);[Red]\(0.00\)">
                <c:v>242.82581707222639</c:v>
              </c:pt>
              <c:pt idx="58" formatCode="0.00_);[Red]\(0.00\)">
                <c:v>242.9121695315485</c:v>
              </c:pt>
              <c:pt idx="59" formatCode="0.00_);[Red]\(0.00\)">
                <c:v>243.07142065042353</c:v>
              </c:pt>
              <c:pt idx="60" formatCode="0.00_);[Red]\(0.00\)">
                <c:v>243.34262250048749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F1AE-4685-B73F-F6AD57B0C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6808"/>
        <c:axId val="412547200"/>
      </c:lineChart>
      <c:catAx>
        <c:axId val="412546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7200"/>
        <c:crosses val="autoZero"/>
        <c:auto val="1"/>
        <c:lblAlgn val="ctr"/>
        <c:lblOffset val="100"/>
        <c:tickLblSkip val="6"/>
        <c:noMultiLvlLbl val="0"/>
      </c:catAx>
      <c:valAx>
        <c:axId val="41254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all ages)</a:t>
            </a:r>
          </a:p>
        </c:rich>
      </c:tx>
      <c:layout>
        <c:manualLayout>
          <c:xMode val="edge"/>
          <c:yMode val="edge"/>
          <c:x val="0.31663468295971203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3.4753095714824211E-2"/>
                  <c:y val="2.25902054226851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69A7-4C19-BE03-2D25E6CDC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_);[Red]\(0.00\)">
                <c:v>44.435621831122205</c:v>
              </c:pt>
              <c:pt idx="6" formatCode="0.00_);[Red]\(0.00\)">
                <c:v>48.541791682277186</c:v>
              </c:pt>
              <c:pt idx="7" formatCode="0.00_);[Red]\(0.00\)">
                <c:v>52.889588984679939</c:v>
              </c:pt>
              <c:pt idx="8" formatCode="0.00_);[Red]\(0.00\)">
                <c:v>57.376274081195277</c:v>
              </c:pt>
              <c:pt idx="9" formatCode="0.00_);[Red]\(0.00\)">
                <c:v>61.976747450363426</c:v>
              </c:pt>
              <c:pt idx="10" formatCode="0.00_);[Red]\(0.00\)">
                <c:v>66.66107345660906</c:v>
              </c:pt>
              <c:pt idx="11" formatCode="0.00_);[Red]\(0.00\)">
                <c:v>71.080911780124325</c:v>
              </c:pt>
              <c:pt idx="12" formatCode="0.00_);[Red]\(0.00\)">
                <c:v>75.442611985895795</c:v>
              </c:pt>
              <c:pt idx="13" formatCode="0.00_);[Red]\(0.00\)">
                <c:v>80.342030282602664</c:v>
              </c:pt>
              <c:pt idx="14" formatCode="0.00_);[Red]\(0.00\)">
                <c:v>84.638221570991959</c:v>
              </c:pt>
              <c:pt idx="15" formatCode="0.00_);[Red]\(0.00\)">
                <c:v>88.785956467406706</c:v>
              </c:pt>
              <c:pt idx="16" formatCode="0.00_);[Red]\(0.00\)">
                <c:v>92.774839240740363</c:v>
              </c:pt>
              <c:pt idx="17" formatCode="0.00_);[Red]\(0.00\)">
                <c:v>96.568465248139248</c:v>
              </c:pt>
              <c:pt idx="18" formatCode="0.00_);[Red]\(0.00\)">
                <c:v>100.24325013895428</c:v>
              </c:pt>
              <c:pt idx="19" formatCode="0.00_);[Red]\(0.00\)">
                <c:v>103.66794469119846</c:v>
              </c:pt>
              <c:pt idx="20" formatCode="0.00_);[Red]\(0.00\)">
                <c:v>106.68118782606211</c:v>
              </c:pt>
              <c:pt idx="21" formatCode="0.00_);[Red]\(0.00\)">
                <c:v>109.28608754237672</c:v>
              </c:pt>
              <c:pt idx="22" formatCode="0.00_);[Red]\(0.00\)">
                <c:v>111.7229919349727</c:v>
              </c:pt>
              <c:pt idx="23" formatCode="0.00_);[Red]\(0.00\)">
                <c:v>113.85680403035855</c:v>
              </c:pt>
              <c:pt idx="24" formatCode="0.00_);[Red]\(0.00\)">
                <c:v>116.35955109624625</c:v>
              </c:pt>
              <c:pt idx="25" formatCode="0.00_);[Red]\(0.00\)">
                <c:v>122.26632983844189</c:v>
              </c:pt>
              <c:pt idx="26" formatCode="0.00_);[Red]\(0.00\)">
                <c:v>124.86825555477957</c:v>
              </c:pt>
              <c:pt idx="27" formatCode="0.00_);[Red]\(0.00\)">
                <c:v>127.99664363813162</c:v>
              </c:pt>
              <c:pt idx="28" formatCode="0.00_);[Red]\(0.00\)">
                <c:v>134.29120005600217</c:v>
              </c:pt>
              <c:pt idx="29" formatCode="0.00_);[Red]\(0.00\)">
                <c:v>143.30931299963802</c:v>
              </c:pt>
              <c:pt idx="30" formatCode="0.00_);[Red]\(0.00\)">
                <c:v>147.29543462901802</c:v>
              </c:pt>
              <c:pt idx="31" formatCode="0.00_);[Red]\(0.00\)">
                <c:v>150.77842046290874</c:v>
              </c:pt>
              <c:pt idx="32" formatCode="0.00_);[Red]\(0.00\)">
                <c:v>152.21161828542498</c:v>
              </c:pt>
              <c:pt idx="33" formatCode="0.00_);[Red]\(0.00\)">
                <c:v>152.934656470535</c:v>
              </c:pt>
              <c:pt idx="34" formatCode="0.00_);[Red]\(0.00\)">
                <c:v>153.3144755052661</c:v>
              </c:pt>
              <c:pt idx="35" formatCode="0.00_);[Red]\(0.00\)">
                <c:v>153.554235210954</c:v>
              </c:pt>
              <c:pt idx="36" formatCode="0.00_);[Red]\(0.00\)">
                <c:v>153.83134278826302</c:v>
              </c:pt>
              <c:pt idx="37" formatCode="0.00_);[Red]\(0.00\)">
                <c:v>154.27423279473089</c:v>
              </c:pt>
              <c:pt idx="38" formatCode="0.00_);[Red]\(0.00\)">
                <c:v>154.30380049251039</c:v>
              </c:pt>
              <c:pt idx="39" formatCode="0.00_);[Red]\(0.00\)">
                <c:v>154.10609762153479</c:v>
              </c:pt>
              <c:pt idx="40" formatCode="0.00_);[Red]\(0.00\)">
                <c:v>152.96182601929243</c:v>
              </c:pt>
              <c:pt idx="41" formatCode="0.00_);[Red]\(0.00\)">
                <c:v>152.54839210078686</c:v>
              </c:pt>
              <c:pt idx="42" formatCode="0.00_);[Red]\(0.00\)">
                <c:v>152.19147588711471</c:v>
              </c:pt>
              <c:pt idx="43" formatCode="0.00_);[Red]\(0.00\)">
                <c:v>151.92282466039941</c:v>
              </c:pt>
              <c:pt idx="44" formatCode="0.00_);[Red]\(0.00\)">
                <c:v>151.67998254842706</c:v>
              </c:pt>
              <c:pt idx="45" formatCode="0.00_);[Red]\(0.00\)">
                <c:v>151.33502829661484</c:v>
              </c:pt>
              <c:pt idx="46" formatCode="0.00_);[Red]\(0.00\)">
                <c:v>150.92795631393918</c:v>
              </c:pt>
              <c:pt idx="47" formatCode="0.00_);[Red]\(0.00\)">
                <c:v>150.46831634002285</c:v>
              </c:pt>
              <c:pt idx="48" formatCode="0.00_);[Red]\(0.00\)">
                <c:v>150.00353347752687</c:v>
              </c:pt>
              <c:pt idx="49" formatCode="0.00_);[Red]\(0.00\)">
                <c:v>149.47060625958389</c:v>
              </c:pt>
              <c:pt idx="50" formatCode="0.00_);[Red]\(0.00\)">
                <c:v>149.0257948173888</c:v>
              </c:pt>
              <c:pt idx="51" formatCode="0.00_);[Red]\(0.00\)">
                <c:v>148.60067498093954</c:v>
              </c:pt>
              <c:pt idx="52" formatCode="0.00_);[Red]\(0.00\)">
                <c:v>148.15236870951824</c:v>
              </c:pt>
              <c:pt idx="53" formatCode="0.00_);[Red]\(0.00\)">
                <c:v>147.60379843495932</c:v>
              </c:pt>
              <c:pt idx="54" formatCode="0.00_);[Red]\(0.00\)">
                <c:v>147.2670461074978</c:v>
              </c:pt>
              <c:pt idx="55" formatCode="0.00_);[Red]\(0.00\)">
                <c:v>146.97157305685542</c:v>
              </c:pt>
              <c:pt idx="56" formatCode="0.00_);[Red]\(0.00\)">
                <c:v>146.484555827934</c:v>
              </c:pt>
              <c:pt idx="57" formatCode="0.00_);[Red]\(0.00\)">
                <c:v>145.95406517562782</c:v>
              </c:pt>
              <c:pt idx="58" formatCode="0.00_);[Red]\(0.00\)">
                <c:v>145.5878706644267</c:v>
              </c:pt>
              <c:pt idx="59" formatCode="0.00_);[Red]\(0.00\)">
                <c:v>145.23261029353469</c:v>
              </c:pt>
              <c:pt idx="60" formatCode="0.00_);[Red]\(0.00\)">
                <c:v>144.87043679339388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A7-4C19-BE03-2D25E6CDC990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69A7-4C19-BE03-2D25E6CDC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_);[Red]\(0.00\)">
                <c:v>86.526991246553592</c:v>
              </c:pt>
              <c:pt idx="6" formatCode="0.00_);[Red]\(0.00\)">
                <c:v>90.359178037178552</c:v>
              </c:pt>
              <c:pt idx="7" formatCode="0.00_);[Red]\(0.00\)">
                <c:v>93.384523287941789</c:v>
              </c:pt>
              <c:pt idx="8" formatCode="0.00_);[Red]\(0.00\)">
                <c:v>96.40680541856932</c:v>
              </c:pt>
              <c:pt idx="9" formatCode="0.00_);[Red]\(0.00\)">
                <c:v>98.814152697175913</c:v>
              </c:pt>
              <c:pt idx="10" formatCode="0.00_);[Red]\(0.00\)">
                <c:v>100.85462148848481</c:v>
              </c:pt>
              <c:pt idx="11" formatCode="0.00_);[Red]\(0.00\)">
                <c:v>102.58889796746605</c:v>
              </c:pt>
              <c:pt idx="12" formatCode="0.00_);[Red]\(0.00\)">
                <c:v>104.11491837291705</c:v>
              </c:pt>
              <c:pt idx="13" formatCode="0.00_);[Red]\(0.00\)">
                <c:v>105.50239591228171</c:v>
              </c:pt>
              <c:pt idx="14" formatCode="0.00_);[Red]\(0.00\)">
                <c:v>106.81718615028765</c:v>
              </c:pt>
              <c:pt idx="15" formatCode="0.00_);[Red]\(0.00\)">
                <c:v>108.04828489452618</c:v>
              </c:pt>
              <c:pt idx="16" formatCode="0.00_);[Red]\(0.00\)">
                <c:v>109.28131286508317</c:v>
              </c:pt>
              <c:pt idx="17" formatCode="0.00_);[Red]\(0.00\)">
                <c:v>110.42297834102914</c:v>
              </c:pt>
              <c:pt idx="18" formatCode="0.00_);[Red]\(0.00\)">
                <c:v>111.5201213617021</c:v>
              </c:pt>
              <c:pt idx="19" formatCode="0.00_);[Red]\(0.00\)">
                <c:v>112.69342648626137</c:v>
              </c:pt>
              <c:pt idx="20" formatCode="0.00_);[Red]\(0.00\)">
                <c:v>113.59900755947331</c:v>
              </c:pt>
              <c:pt idx="21" formatCode="0.00_);[Red]\(0.00\)">
                <c:v>114.31633021527776</c:v>
              </c:pt>
              <c:pt idx="22" formatCode="0.00_);[Red]\(0.00\)">
                <c:v>115.06768772707821</c:v>
              </c:pt>
              <c:pt idx="23" formatCode="0.00_);[Red]\(0.00\)">
                <c:v>115.75806605116598</c:v>
              </c:pt>
              <c:pt idx="24" formatCode="0.00_);[Red]\(0.00\)">
                <c:v>116.8274078577227</c:v>
              </c:pt>
              <c:pt idx="25" formatCode="0.00_);[Red]\(0.00\)">
                <c:v>118.68290248235381</c:v>
              </c:pt>
              <c:pt idx="26" formatCode="0.00_);[Red]\(0.00\)">
                <c:v>120.11619667931396</c:v>
              </c:pt>
              <c:pt idx="27" formatCode="0.00_);[Red]\(0.00\)">
                <c:v>122.04001063879343</c:v>
              </c:pt>
              <c:pt idx="28" formatCode="0.00_);[Red]\(0.00\)">
                <c:v>126.46623954904351</c:v>
              </c:pt>
              <c:pt idx="29" formatCode="0.00_);[Red]\(0.00\)">
                <c:v>131.98768665981621</c:v>
              </c:pt>
              <c:pt idx="30" formatCode="0.00_);[Red]\(0.00\)">
                <c:v>135.43724432689507</c:v>
              </c:pt>
              <c:pt idx="31" formatCode="0.00_);[Red]\(0.00\)">
                <c:v>138.97737288029379</c:v>
              </c:pt>
              <c:pt idx="32" formatCode="0.00_);[Red]\(0.00\)">
                <c:v>140.50184298841967</c:v>
              </c:pt>
              <c:pt idx="33" formatCode="0.00_);[Red]\(0.00\)">
                <c:v>141.29620560094517</c:v>
              </c:pt>
              <c:pt idx="34" formatCode="0.00_);[Red]\(0.00\)">
                <c:v>141.79378766591611</c:v>
              </c:pt>
              <c:pt idx="35" formatCode="0.00_);[Red]\(0.00\)">
                <c:v>142.1794738400823</c:v>
              </c:pt>
              <c:pt idx="36" formatCode="0.00_);[Red]\(0.00\)">
                <c:v>142.54711333059325</c:v>
              </c:pt>
              <c:pt idx="37" formatCode="0.00_);[Red]\(0.00\)">
                <c:v>142.93169723658872</c:v>
              </c:pt>
              <c:pt idx="38" formatCode="0.00_);[Red]\(0.00\)">
                <c:v>143.17699747240403</c:v>
              </c:pt>
              <c:pt idx="39" formatCode="0.00_);[Red]\(0.00\)">
                <c:v>143.34468790441866</c:v>
              </c:pt>
              <c:pt idx="40" formatCode="0.00_);[Red]\(0.00\)">
                <c:v>143.39739285285896</c:v>
              </c:pt>
              <c:pt idx="41" formatCode="0.00_);[Red]\(0.00\)">
                <c:v>143.45518694379649</c:v>
              </c:pt>
              <c:pt idx="42" formatCode="0.00_);[Red]\(0.00\)">
                <c:v>143.47836614405679</c:v>
              </c:pt>
              <c:pt idx="43" formatCode="0.00_);[Red]\(0.00\)">
                <c:v>143.43621113691509</c:v>
              </c:pt>
              <c:pt idx="44" formatCode="0.00_);[Red]\(0.00\)">
                <c:v>143.33689580860846</c:v>
              </c:pt>
              <c:pt idx="45" formatCode="0.00_);[Red]\(0.00\)">
                <c:v>143.2089412893996</c:v>
              </c:pt>
              <c:pt idx="46" formatCode="0.00_);[Red]\(0.00\)">
                <c:v>143.19955153122669</c:v>
              </c:pt>
              <c:pt idx="47" formatCode="0.00_);[Red]\(0.00\)">
                <c:v>143.17620974152317</c:v>
              </c:pt>
              <c:pt idx="48" formatCode="0.00_);[Red]\(0.00\)">
                <c:v>143.07309507706407</c:v>
              </c:pt>
              <c:pt idx="49" formatCode="0.00_);[Red]\(0.00\)">
                <c:v>142.9834476802462</c:v>
              </c:pt>
              <c:pt idx="50" formatCode="0.00_);[Red]\(0.00\)">
                <c:v>142.79773356993755</c:v>
              </c:pt>
              <c:pt idx="51" formatCode="0.00_);[Red]\(0.00\)">
                <c:v>142.7090603961185</c:v>
              </c:pt>
              <c:pt idx="52" formatCode="0.00_);[Red]\(0.00\)">
                <c:v>142.65213709233279</c:v>
              </c:pt>
              <c:pt idx="53" formatCode="0.00_);[Red]\(0.00\)">
                <c:v>142.48984970590101</c:v>
              </c:pt>
              <c:pt idx="54" formatCode="0.00_);[Red]\(0.00\)">
                <c:v>142.41184180154005</c:v>
              </c:pt>
              <c:pt idx="55" formatCode="0.00_);[Red]\(0.00\)">
                <c:v>142.4230596235443</c:v>
              </c:pt>
              <c:pt idx="56" formatCode="0.00_);[Red]\(0.00\)">
                <c:v>142.43589049858937</c:v>
              </c:pt>
              <c:pt idx="57" formatCode="0.00_);[Red]\(0.00\)">
                <c:v>142.41402735508962</c:v>
              </c:pt>
              <c:pt idx="58" formatCode="0.00_);[Red]\(0.00\)">
                <c:v>142.37146264834777</c:v>
              </c:pt>
              <c:pt idx="59" formatCode="0.00_);[Red]\(0.00\)">
                <c:v>142.32365917041423</c:v>
              </c:pt>
              <c:pt idx="60" formatCode="0.00_);[Red]\(0.00\)">
                <c:v>142.28668141988231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9A7-4C19-BE03-2D25E6CDC990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A7-4C19-BE03-2D25E6CDC990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A7-4C19-BE03-2D25E6CDC990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A7-4C19-BE03-2D25E6CDC990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A7-4C19-BE03-2D25E6CDC990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A7-4C19-BE03-2D25E6CDC990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9A7-4C19-BE03-2D25E6CDC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5" formatCode="0.00_);[Red]\(0.00\)">
                <c:v>277.35827017173153</c:v>
              </c:pt>
              <c:pt idx="6" formatCode="0.00_);[Red]\(0.00\)">
                <c:v>275.96424496389352</c:v>
              </c:pt>
              <c:pt idx="7" formatCode="0.00_);[Red]\(0.00\)">
                <c:v>274.78457806504485</c:v>
              </c:pt>
              <c:pt idx="8" formatCode="0.00_);[Red]\(0.00\)">
                <c:v>273.81254323024797</c:v>
              </c:pt>
              <c:pt idx="9" formatCode="0.00_);[Red]\(0.00\)">
                <c:v>272.14738599270026</c:v>
              </c:pt>
              <c:pt idx="10" formatCode="0.00_);[Red]\(0.00\)">
                <c:v>270.06890520252188</c:v>
              </c:pt>
              <c:pt idx="11" formatCode="0.00_);[Red]\(0.00\)">
                <c:v>267.71671717736422</c:v>
              </c:pt>
              <c:pt idx="12" formatCode="0.00_);[Red]\(0.00\)">
                <c:v>265.21052671850435</c:v>
              </c:pt>
              <c:pt idx="13" formatCode="0.00_);[Red]\(0.00\)">
                <c:v>262.78147308798304</c:v>
              </c:pt>
              <c:pt idx="14" formatCode="0.00_);[Red]\(0.00\)">
                <c:v>260.17695979853369</c:v>
              </c:pt>
              <c:pt idx="15" formatCode="0.00_);[Red]\(0.00\)">
                <c:v>257.52424272697777</c:v>
              </c:pt>
              <c:pt idx="16" formatCode="0.00_);[Red]\(0.00\)">
                <c:v>254.82965886382158</c:v>
              </c:pt>
              <c:pt idx="17" formatCode="0.00_);[Red]\(0.00\)">
                <c:v>252.06180351429703</c:v>
              </c:pt>
              <c:pt idx="18" formatCode="0.00_);[Red]\(0.00\)">
                <c:v>249.26631470821704</c:v>
              </c:pt>
              <c:pt idx="19" formatCode="0.00_);[Red]\(0.00\)">
                <c:v>246.42525148312566</c:v>
              </c:pt>
              <c:pt idx="20" formatCode="0.00_);[Red]\(0.00\)">
                <c:v>243.90752199518369</c:v>
              </c:pt>
              <c:pt idx="21" formatCode="0.00_);[Red]\(0.00\)">
                <c:v>241.24372548461386</c:v>
              </c:pt>
              <c:pt idx="22" formatCode="0.00_);[Red]\(0.00\)">
                <c:v>238.54615704797123</c:v>
              </c:pt>
              <c:pt idx="23" formatCode="0.00_);[Red]\(0.00\)">
                <c:v>236.5351404379922</c:v>
              </c:pt>
              <c:pt idx="24" formatCode="0.00_);[Red]\(0.00\)">
                <c:v>234.57417698735372</c:v>
              </c:pt>
              <c:pt idx="25" formatCode="0.00_);[Red]\(0.00\)">
                <c:v>232.56895327532715</c:v>
              </c:pt>
              <c:pt idx="26" formatCode="0.00_);[Red]\(0.00\)">
                <c:v>231.63674896545521</c:v>
              </c:pt>
              <c:pt idx="27" formatCode="0.00_);[Red]\(0.00\)">
                <c:v>230.65879618015285</c:v>
              </c:pt>
              <c:pt idx="28" formatCode="0.00_);[Red]\(0.00\)">
                <c:v>229.65268286621006</c:v>
              </c:pt>
              <c:pt idx="29" formatCode="0.00_);[Red]\(0.00\)">
                <c:v>228.55318028015884</c:v>
              </c:pt>
              <c:pt idx="30" formatCode="0.00_);[Red]\(0.00\)">
                <c:v>227.60600043907385</c:v>
              </c:pt>
              <c:pt idx="31" formatCode="0.00_);[Red]\(0.00\)">
                <c:v>226.61862431837724</c:v>
              </c:pt>
              <c:pt idx="32" formatCode="0.00_);[Red]\(0.00\)">
                <c:v>225.52142759540652</c:v>
              </c:pt>
              <c:pt idx="33" formatCode="0.00_);[Red]\(0.00\)">
                <c:v>224.47065003260388</c:v>
              </c:pt>
              <c:pt idx="34" formatCode="0.00_);[Red]\(0.00\)">
                <c:v>223.49821303062367</c:v>
              </c:pt>
              <c:pt idx="35" formatCode="0.00_);[Red]\(0.00\)">
                <c:v>222.54076669284132</c:v>
              </c:pt>
              <c:pt idx="36" formatCode="0.00_);[Red]\(0.00\)">
                <c:v>221.60188383042055</c:v>
              </c:pt>
              <c:pt idx="37" formatCode="0.00_);[Red]\(0.00\)">
                <c:v>220.65844825901812</c:v>
              </c:pt>
              <c:pt idx="38" formatCode="0.00_);[Red]\(0.00\)">
                <c:v>220.07314587074413</c:v>
              </c:pt>
              <c:pt idx="39" formatCode="0.00_);[Red]\(0.00\)">
                <c:v>219.47807833553784</c:v>
              </c:pt>
              <c:pt idx="40" formatCode="0.00_);[Red]\(0.00\)">
                <c:v>218.54485482162036</c:v>
              </c:pt>
              <c:pt idx="41" formatCode="0.00_);[Red]\(0.00\)">
                <c:v>217.97446643883296</c:v>
              </c:pt>
              <c:pt idx="42" formatCode="0.00_);[Red]\(0.00\)">
                <c:v>217.43719697899593</c:v>
              </c:pt>
              <c:pt idx="43" formatCode="0.00_);[Red]\(0.00\)">
                <c:v>216.94440069547295</c:v>
              </c:pt>
              <c:pt idx="44" formatCode="0.00_);[Red]\(0.00\)">
                <c:v>216.43043339620615</c:v>
              </c:pt>
              <c:pt idx="45" formatCode="0.00_);[Red]\(0.00\)">
                <c:v>215.90548805494691</c:v>
              </c:pt>
              <c:pt idx="46" formatCode="0.00_);[Red]\(0.00\)">
                <c:v>215.53205147742329</c:v>
              </c:pt>
              <c:pt idx="47" formatCode="0.00_);[Red]\(0.00\)">
                <c:v>215.17045177383446</c:v>
              </c:pt>
              <c:pt idx="48" formatCode="0.00_);[Red]\(0.00\)">
                <c:v>214.72060432844702</c:v>
              </c:pt>
              <c:pt idx="49" formatCode="0.00_);[Red]\(0.00\)">
                <c:v>214.28263099637394</c:v>
              </c:pt>
              <c:pt idx="50" formatCode="0.00_);[Red]\(0.00\)">
                <c:v>213.96302234616815</c:v>
              </c:pt>
              <c:pt idx="51" formatCode="0.00_);[Red]\(0.00\)">
                <c:v>213.76683249078746</c:v>
              </c:pt>
              <c:pt idx="52" formatCode="0.00_);[Red]\(0.00\)">
                <c:v>213.59641264400759</c:v>
              </c:pt>
              <c:pt idx="53" formatCode="0.00_);[Red]\(0.00\)">
                <c:v>213.32199636646783</c:v>
              </c:pt>
              <c:pt idx="54" formatCode="0.00_);[Red]\(0.00\)">
                <c:v>213.14854229978792</c:v>
              </c:pt>
              <c:pt idx="55" formatCode="0.00_);[Red]\(0.00\)">
                <c:v>213.11477995157145</c:v>
              </c:pt>
              <c:pt idx="56" formatCode="0.00_);[Red]\(0.00\)">
                <c:v>213.06738416248709</c:v>
              </c:pt>
              <c:pt idx="57" formatCode="0.00_);[Red]\(0.00\)">
                <c:v>212.97228304634498</c:v>
              </c:pt>
              <c:pt idx="58" formatCode="0.00_);[Red]\(0.00\)">
                <c:v>212.9414308951894</c:v>
              </c:pt>
              <c:pt idx="59" formatCode="0.00_);[Red]\(0.00\)">
                <c:v>212.89318310195605</c:v>
              </c:pt>
              <c:pt idx="60" formatCode="0.00_);[Red]\(0.00\)">
                <c:v>212.87147306083398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69A7-4C19-BE03-2D25E6CD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7984"/>
        <c:axId val="412548376"/>
      </c:lineChart>
      <c:catAx>
        <c:axId val="412547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8376"/>
        <c:crosses val="autoZero"/>
        <c:auto val="1"/>
        <c:lblAlgn val="ctr"/>
        <c:lblOffset val="100"/>
        <c:tickLblSkip val="6"/>
        <c:noMultiLvlLbl val="0"/>
      </c:catAx>
      <c:valAx>
        <c:axId val="412548376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7577705669350376"/>
          <c:w val="0.37931567297257246"/>
          <c:h val="0.2287186612005682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under age 25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9.6871775933937504E-2"/>
                  <c:y val="-4.820452482437589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253-43BF-91C7-BEA5D537A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21.980999619254089</c:v>
              </c:pt>
              <c:pt idx="6" formatCode="0.00_);\(0.00\)">
                <c:v>24.320292376980127</c:v>
              </c:pt>
              <c:pt idx="7" formatCode="0.00_);\(0.00\)">
                <c:v>26.993026723348827</c:v>
              </c:pt>
              <c:pt idx="8" formatCode="0.00_);\(0.00\)">
                <c:v>30.022348771392629</c:v>
              </c:pt>
              <c:pt idx="9" formatCode="0.00_);\(0.00\)">
                <c:v>33.281759343008012</c:v>
              </c:pt>
              <c:pt idx="10" formatCode="0.00_);\(0.00\)">
                <c:v>36.787767781229604</c:v>
              </c:pt>
              <c:pt idx="11" formatCode="0.00_);\(0.00\)">
                <c:v>40.400408839245266</c:v>
              </c:pt>
              <c:pt idx="12" formatCode="0.00_);\(0.00\)">
                <c:v>44.013865078198187</c:v>
              </c:pt>
              <c:pt idx="13" formatCode="0.00_);\(0.00\)">
                <c:v>47.435605017140489</c:v>
              </c:pt>
              <c:pt idx="14" formatCode="0.00_);\(0.00\)">
                <c:v>50.88151989152982</c:v>
              </c:pt>
              <c:pt idx="15" formatCode="0.00_);\(0.00\)">
                <c:v>54.229415408050471</c:v>
              </c:pt>
              <c:pt idx="16" formatCode="0.00_);\(0.00\)">
                <c:v>57.492222755207571</c:v>
              </c:pt>
              <c:pt idx="17" formatCode="0.00_);\(0.00\)">
                <c:v>60.652132129724627</c:v>
              </c:pt>
              <c:pt idx="18" formatCode="0.00_);\(0.00\)">
                <c:v>64.069840130945153</c:v>
              </c:pt>
              <c:pt idx="19" formatCode="0.00_);\(0.00\)">
                <c:v>67.714159790924995</c:v>
              </c:pt>
              <c:pt idx="20" formatCode="0.00_);\(0.00\)">
                <c:v>70.871497579131983</c:v>
              </c:pt>
              <c:pt idx="21" formatCode="0.00_);\(0.00\)">
                <c:v>73.683513758706866</c:v>
              </c:pt>
              <c:pt idx="22" formatCode="0.00_);\(0.00\)">
                <c:v>76.314994126756162</c:v>
              </c:pt>
              <c:pt idx="23" formatCode="0.00_);\(0.00\)">
                <c:v>79.220031256242024</c:v>
              </c:pt>
              <c:pt idx="24" formatCode="0.00_);\(0.00\)">
                <c:v>82.771877720775123</c:v>
              </c:pt>
              <c:pt idx="25" formatCode="0.00_);\(0.00\)">
                <c:v>89.300832854391956</c:v>
              </c:pt>
              <c:pt idx="26" formatCode="0.00_);\(0.00\)">
                <c:v>93.246139802271415</c:v>
              </c:pt>
              <c:pt idx="27" formatCode="0.00_);\(0.00\)">
                <c:v>98.101691004311235</c:v>
              </c:pt>
              <c:pt idx="28" formatCode="0.00_);\(0.00\)">
                <c:v>111.52243415667213</c:v>
              </c:pt>
              <c:pt idx="29" formatCode="0.00_);\(0.00\)">
                <c:v>132.35986403304804</c:v>
              </c:pt>
              <c:pt idx="30" formatCode="0.00_);\(0.00\)">
                <c:v>145.1118933773281</c:v>
              </c:pt>
              <c:pt idx="31" formatCode="0.00_);\(0.00\)">
                <c:v>158.46248844790358</c:v>
              </c:pt>
              <c:pt idx="32" formatCode="0.00_);\(0.00\)">
                <c:v>165.98828241053084</c:v>
              </c:pt>
              <c:pt idx="33" formatCode="0.00_);\(0.00\)">
                <c:v>171.16840008395579</c:v>
              </c:pt>
              <c:pt idx="34" formatCode="0.00_);\(0.00\)">
                <c:v>175.84520415096836</c:v>
              </c:pt>
              <c:pt idx="35" formatCode="0.00_);\(0.00\)">
                <c:v>180.51760023405407</c:v>
              </c:pt>
              <c:pt idx="36" formatCode="0.00_);\(0.00\)">
                <c:v>185.14198593687476</c:v>
              </c:pt>
              <c:pt idx="37" formatCode="0.00_);\(0.00\)">
                <c:v>191.34656869289881</c:v>
              </c:pt>
              <c:pt idx="38" formatCode="0.00_);\(0.00\)">
                <c:v>196.04089431732359</c:v>
              </c:pt>
              <c:pt idx="39" formatCode="0.00_);\(0.00\)">
                <c:v>200.05900198652552</c:v>
              </c:pt>
              <c:pt idx="40" formatCode="0.00_);\(0.00\)">
                <c:v>203.80828233244449</c:v>
              </c:pt>
              <c:pt idx="41" formatCode="0.00_);\(0.00\)">
                <c:v>207.54534438303949</c:v>
              </c:pt>
              <c:pt idx="42" formatCode="0.00_);\(0.00\)">
                <c:v>211.29105070866649</c:v>
              </c:pt>
              <c:pt idx="43" formatCode="0.00_);\(0.00\)">
                <c:v>215.03378396050778</c:v>
              </c:pt>
              <c:pt idx="44" formatCode="0.00_);\(0.00\)">
                <c:v>218.82565934255089</c:v>
              </c:pt>
              <c:pt idx="45" formatCode="0.00_);\(0.00\)">
                <c:v>222.61326754343611</c:v>
              </c:pt>
              <c:pt idx="46" formatCode="0.00_);\(0.00\)">
                <c:v>226.38994341602287</c:v>
              </c:pt>
              <c:pt idx="47" formatCode="0.00_);\(0.00\)">
                <c:v>230.16276761127097</c:v>
              </c:pt>
              <c:pt idx="48" formatCode="0.00_);\(0.00\)">
                <c:v>233.92342471306284</c:v>
              </c:pt>
              <c:pt idx="49" formatCode="0.00_);\(0.00\)">
                <c:v>237.58755245075636</c:v>
              </c:pt>
              <c:pt idx="50" formatCode="0.00_);\(0.00\)">
                <c:v>241.1541906918865</c:v>
              </c:pt>
              <c:pt idx="51" formatCode="0.00_);\(0.00\)">
                <c:v>244.5755812963879</c:v>
              </c:pt>
              <c:pt idx="52" formatCode="0.00_);\(0.00\)">
                <c:v>247.8547695620596</c:v>
              </c:pt>
              <c:pt idx="53" formatCode="0.00_);\(0.00\)">
                <c:v>250.98557130896157</c:v>
              </c:pt>
              <c:pt idx="54" formatCode="0.00_);\(0.00\)">
                <c:v>253.98033654646196</c:v>
              </c:pt>
              <c:pt idx="55" formatCode="0.00_);\(0.00\)">
                <c:v>256.84216352477267</c:v>
              </c:pt>
              <c:pt idx="56" formatCode="0.00_);\(0.00\)">
                <c:v>259.57486820434895</c:v>
              </c:pt>
              <c:pt idx="57" formatCode="0.00_);\(0.00\)">
                <c:v>262.1856095855797</c:v>
              </c:pt>
              <c:pt idx="58" formatCode="0.00_);\(0.00\)">
                <c:v>264.7493554015241</c:v>
              </c:pt>
              <c:pt idx="59" formatCode="0.00_);\(0.00\)">
                <c:v>267.25320098780753</c:v>
              </c:pt>
              <c:pt idx="60" formatCode="0.00_);\(0.00\)">
                <c:v>269.77816023266485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53-43BF-91C7-BEA5D537AA08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F253-43BF-91C7-BEA5D537A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35.535124919327082</c:v>
              </c:pt>
              <c:pt idx="6" formatCode="0.00_);\(0.00\)">
                <c:v>38.344038269111643</c:v>
              </c:pt>
              <c:pt idx="7" formatCode="0.00_);\(0.00\)">
                <c:v>41.204557830709739</c:v>
              </c:pt>
              <c:pt idx="8" formatCode="0.00_);\(0.00\)">
                <c:v>44.043602700495114</c:v>
              </c:pt>
              <c:pt idx="9" formatCode="0.00_);\(0.00\)">
                <c:v>46.896850773720324</c:v>
              </c:pt>
              <c:pt idx="10" formatCode="0.00_);\(0.00\)">
                <c:v>49.741745187192585</c:v>
              </c:pt>
              <c:pt idx="11" formatCode="0.00_);\(0.00\)">
                <c:v>52.51741373484532</c:v>
              </c:pt>
              <c:pt idx="12" formatCode="0.00_);\(0.00\)">
                <c:v>55.078100186855089</c:v>
              </c:pt>
              <c:pt idx="13" formatCode="0.00_);\(0.00\)">
                <c:v>57.610330888372225</c:v>
              </c:pt>
              <c:pt idx="14" formatCode="0.00_);\(0.00\)">
                <c:v>60.014986571823329</c:v>
              </c:pt>
              <c:pt idx="15" formatCode="0.00_);\(0.00\)">
                <c:v>62.445152043334772</c:v>
              </c:pt>
              <c:pt idx="16" formatCode="0.00_);\(0.00\)">
                <c:v>64.937877559632057</c:v>
              </c:pt>
              <c:pt idx="17" formatCode="0.00_);\(0.00\)">
                <c:v>67.487260733523527</c:v>
              </c:pt>
              <c:pt idx="18" formatCode="0.00_);\(0.00\)">
                <c:v>70.070852028855128</c:v>
              </c:pt>
              <c:pt idx="19" formatCode="0.00_);\(0.00\)">
                <c:v>72.771356092428633</c:v>
              </c:pt>
              <c:pt idx="20" formatCode="0.00_);\(0.00\)">
                <c:v>75.293385176986803</c:v>
              </c:pt>
              <c:pt idx="21" formatCode="0.00_);\(0.00\)">
                <c:v>77.781035824493443</c:v>
              </c:pt>
              <c:pt idx="22" formatCode="0.00_);\(0.00\)">
                <c:v>80.237896056701231</c:v>
              </c:pt>
              <c:pt idx="23" formatCode="0.00_);\(0.00\)">
                <c:v>82.746699507064633</c:v>
              </c:pt>
              <c:pt idx="24" formatCode="0.00_);\(0.00\)">
                <c:v>85.437106979882927</c:v>
              </c:pt>
              <c:pt idx="25" formatCode="0.00_);\(0.00\)">
                <c:v>88.901185026203422</c:v>
              </c:pt>
              <c:pt idx="26" formatCode="0.00_);\(0.00\)">
                <c:v>91.752447104442751</c:v>
              </c:pt>
              <c:pt idx="27" formatCode="0.00_);\(0.00\)">
                <c:v>95.71770957896706</c:v>
              </c:pt>
              <c:pt idx="28" formatCode="0.00_);\(0.00\)">
                <c:v>103.62632416444389</c:v>
              </c:pt>
              <c:pt idx="29" formatCode="0.00_);\(0.00\)">
                <c:v>119.64377589281283</c:v>
              </c:pt>
              <c:pt idx="30" formatCode="0.00_);\(0.00\)">
                <c:v>129.86680341419</c:v>
              </c:pt>
              <c:pt idx="31" formatCode="0.00_);\(0.00\)">
                <c:v>138.61388488706413</c:v>
              </c:pt>
              <c:pt idx="32" formatCode="0.00_);\(0.00\)">
                <c:v>143.80088319542145</c:v>
              </c:pt>
              <c:pt idx="33" formatCode="0.00_);\(0.00\)">
                <c:v>147.82716020597584</c:v>
              </c:pt>
              <c:pt idx="34" formatCode="0.00_);\(0.00\)">
                <c:v>151.3708887766056</c:v>
              </c:pt>
              <c:pt idx="35" formatCode="0.00_);\(0.00\)">
                <c:v>154.85829814918122</c:v>
              </c:pt>
              <c:pt idx="36" formatCode="0.00_);\(0.00\)">
                <c:v>158.53676374829948</c:v>
              </c:pt>
              <c:pt idx="37" formatCode="0.00_);\(0.00\)">
                <c:v>162.91908522212407</c:v>
              </c:pt>
              <c:pt idx="38" formatCode="0.00_);\(0.00\)">
                <c:v>166.4922586997113</c:v>
              </c:pt>
              <c:pt idx="39" formatCode="0.00_);\(0.00\)">
                <c:v>169.59800710067736</c:v>
              </c:pt>
              <c:pt idx="40" formatCode="0.00_);\(0.00\)">
                <c:v>172.51323091739494</c:v>
              </c:pt>
              <c:pt idx="41" formatCode="0.00_);\(0.00\)">
                <c:v>175.39509920822334</c:v>
              </c:pt>
              <c:pt idx="42" formatCode="0.00_);\(0.00\)">
                <c:v>178.24964948647286</c:v>
              </c:pt>
              <c:pt idx="43" formatCode="0.00_);\(0.00\)">
                <c:v>181.06617088440464</c:v>
              </c:pt>
              <c:pt idx="44" formatCode="0.00_);\(0.00\)">
                <c:v>183.85438675711148</c:v>
              </c:pt>
              <c:pt idx="45" formatCode="0.00_);\(0.00\)">
                <c:v>186.61613599258351</c:v>
              </c:pt>
              <c:pt idx="46" formatCode="0.00_);\(0.00\)">
                <c:v>189.34973615448806</c:v>
              </c:pt>
              <c:pt idx="47" formatCode="0.00_);\(0.00\)">
                <c:v>192.0434124795369</c:v>
              </c:pt>
              <c:pt idx="48" formatCode="0.00_);\(0.00\)">
                <c:v>194.7076686762305</c:v>
              </c:pt>
              <c:pt idx="49" formatCode="0.00_);\(0.00\)">
                <c:v>197.36513911489831</c:v>
              </c:pt>
              <c:pt idx="50" formatCode="0.00_);\(0.00\)">
                <c:v>200.01595318071446</c:v>
              </c:pt>
              <c:pt idx="51" formatCode="0.00_);\(0.00\)">
                <c:v>202.66844599629525</c:v>
              </c:pt>
              <c:pt idx="52" formatCode="0.00_);\(0.00\)">
                <c:v>205.31283586242637</c:v>
              </c:pt>
              <c:pt idx="53" formatCode="0.00_);\(0.00\)">
                <c:v>207.94732191168694</c:v>
              </c:pt>
              <c:pt idx="54" formatCode="0.00_);\(0.00\)">
                <c:v>210.57221985396114</c:v>
              </c:pt>
              <c:pt idx="55" formatCode="0.00_);\(0.00\)">
                <c:v>213.18793917287806</c:v>
              </c:pt>
              <c:pt idx="56" formatCode="0.00_);\(0.00\)">
                <c:v>215.79498357245984</c:v>
              </c:pt>
              <c:pt idx="57" formatCode="0.00_);\(0.00\)">
                <c:v>218.3917368661582</c:v>
              </c:pt>
              <c:pt idx="58" formatCode="0.00_);\(0.00\)">
                <c:v>220.97656679081467</c:v>
              </c:pt>
              <c:pt idx="59" formatCode="0.00_);\(0.00\)">
                <c:v>223.55009208998385</c:v>
              </c:pt>
              <c:pt idx="60" formatCode="0.00_);\(0.00\)">
                <c:v>226.11073733519629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253-43BF-91C7-BEA5D537AA08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53-43BF-91C7-BEA5D537AA08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53-43BF-91C7-BEA5D537AA08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53-43BF-91C7-BEA5D537AA08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53-43BF-91C7-BEA5D537AA08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53-43BF-91C7-BEA5D537AA08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F253-43BF-91C7-BEA5D537A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222.43533102074397</c:v>
              </c:pt>
              <c:pt idx="6" formatCode="0.00_);\(0.00\)">
                <c:v>224.07229567357595</c:v>
              </c:pt>
              <c:pt idx="7" formatCode="0.00_);\(0.00\)">
                <c:v>225.75977005587089</c:v>
              </c:pt>
              <c:pt idx="8" formatCode="0.00_);\(0.00\)">
                <c:v>226.62956457741532</c:v>
              </c:pt>
              <c:pt idx="9" formatCode="0.00_);\(0.00\)">
                <c:v>227.52585594187838</c:v>
              </c:pt>
              <c:pt idx="10" formatCode="0.00_);\(0.00\)">
                <c:v>228.44945133149366</c:v>
              </c:pt>
              <c:pt idx="11" formatCode="0.00_);\(0.00\)">
                <c:v>228.44737108451693</c:v>
              </c:pt>
              <c:pt idx="12" formatCode="0.00_);\(0.00\)">
                <c:v>228.44522790724213</c:v>
              </c:pt>
              <c:pt idx="13" formatCode="0.00_);\(0.00\)">
                <c:v>228.44301989594211</c:v>
              </c:pt>
              <c:pt idx="14" formatCode="0.00_);\(0.00\)">
                <c:v>227.38988870309038</c:v>
              </c:pt>
              <c:pt idx="15" formatCode="0.00_);\(0.00\)">
                <c:v>226.30489886041954</c:v>
              </c:pt>
              <c:pt idx="16" formatCode="0.00_);\(0.00\)">
                <c:v>225.18708660047571</c:v>
              </c:pt>
              <c:pt idx="17" formatCode="0.00_);\(0.00\)">
                <c:v>223.37382362767079</c:v>
              </c:pt>
              <c:pt idx="18" formatCode="0.00_);\(0.00\)">
                <c:v>221.50839315642244</c:v>
              </c:pt>
              <c:pt idx="19" formatCode="0.00_);\(0.00\)">
                <c:v>219.58929433002385</c:v>
              </c:pt>
              <c:pt idx="20" formatCode="0.00_);\(0.00\)">
                <c:v>216.4855929614165</c:v>
              </c:pt>
              <c:pt idx="21" formatCode="0.00_);\(0.00\)">
                <c:v>213.29377839904032</c:v>
              </c:pt>
              <c:pt idx="22" formatCode="0.00_);\(0.00\)">
                <c:v>210.01134913453663</c:v>
              </c:pt>
              <c:pt idx="23" formatCode="0.00_);\(0.00\)">
                <c:v>205.08972755018593</c:v>
              </c:pt>
              <c:pt idx="24" formatCode="0.00_);\(0.00\)">
                <c:v>200.03201744191205</c:v>
              </c:pt>
              <c:pt idx="25" formatCode="0.00_);\(0.00\)">
                <c:v>194.8344558047732</c:v>
              </c:pt>
              <c:pt idx="26" formatCode="0.00_);\(0.00\)">
                <c:v>195.23834885406492</c:v>
              </c:pt>
              <c:pt idx="27" formatCode="0.00_);\(0.00\)">
                <c:v>195.65119478336587</c:v>
              </c:pt>
              <c:pt idx="28" formatCode="0.00_);\(0.00\)">
                <c:v>196.07319204635229</c:v>
              </c:pt>
              <c:pt idx="29" formatCode="0.00_);\(0.00\)">
                <c:v>196.5045434957166</c:v>
              </c:pt>
              <c:pt idx="30" formatCode="0.00_);\(0.00\)">
                <c:v>196.94545648067734</c:v>
              </c:pt>
              <c:pt idx="31" formatCode="0.00_);\(0.00\)">
                <c:v>197.39614294665193</c:v>
              </c:pt>
              <c:pt idx="32" formatCode="0.00_);\(0.00\)">
                <c:v>197.85681953713777</c:v>
              </c:pt>
              <c:pt idx="33" formatCode="0.00_);\(0.00\)">
                <c:v>198.32770769785228</c:v>
              </c:pt>
              <c:pt idx="34" formatCode="0.00_);\(0.00\)">
                <c:v>198.80903378318084</c:v>
              </c:pt>
              <c:pt idx="35" formatCode="0.00_);\(0.00\)">
                <c:v>199.3010291649849</c:v>
              </c:pt>
              <c:pt idx="36" formatCode="0.00_);\(0.00\)">
                <c:v>199.80393034382138</c:v>
              </c:pt>
              <c:pt idx="37" formatCode="0.00_);\(0.00\)">
                <c:v>200.31797906262801</c:v>
              </c:pt>
              <c:pt idx="38" formatCode="0.00_);\(0.00\)">
                <c:v>201.76413534794128</c:v>
              </c:pt>
              <c:pt idx="39" formatCode="0.00_);\(0.00\)">
                <c:v>203.23683230808138</c:v>
              </c:pt>
              <c:pt idx="40" formatCode="0.00_);\(0.00\)">
                <c:v>204.73655703246408</c:v>
              </c:pt>
              <c:pt idx="41" formatCode="0.00_);\(0.00\)">
                <c:v>206.2638055498447</c:v>
              </c:pt>
              <c:pt idx="42" formatCode="0.00_);\(0.00\)">
                <c:v>207.81908299237753</c:v>
              </c:pt>
              <c:pt idx="43" formatCode="0.00_);\(0.00\)">
                <c:v>209.40290376268683</c:v>
              </c:pt>
              <c:pt idx="44" formatCode="0.00_);\(0.00\)">
                <c:v>211.0157917040035</c:v>
              </c:pt>
              <c:pt idx="45" formatCode="0.00_);\(0.00\)">
                <c:v>212.65828027342477</c:v>
              </c:pt>
              <c:pt idx="46" formatCode="0.00_);\(0.00\)">
                <c:v>214.33091271835266</c:v>
              </c:pt>
              <c:pt idx="47" formatCode="0.00_);\(0.00\)">
                <c:v>216.03424225617178</c:v>
              </c:pt>
              <c:pt idx="48" formatCode="0.00_);\(0.00\)">
                <c:v>217.76883225722386</c:v>
              </c:pt>
              <c:pt idx="49" formatCode="0.00_);\(0.00\)">
                <c:v>219.53525643114045</c:v>
              </c:pt>
              <c:pt idx="50" formatCode="0.00_);\(0.00\)">
                <c:v>221.21243782339138</c:v>
              </c:pt>
              <c:pt idx="51" formatCode="0.00_);\(0.00\)">
                <c:v>222.91413693167357</c:v>
              </c:pt>
              <c:pt idx="52" formatCode="0.00_);\(0.00\)">
                <c:v>224.6407121658776</c:v>
              </c:pt>
              <c:pt idx="53" formatCode="0.00_);\(0.00\)">
                <c:v>226.39252717527489</c:v>
              </c:pt>
              <c:pt idx="54" formatCode="0.00_);\(0.00\)">
                <c:v>228.16995092510899</c:v>
              </c:pt>
              <c:pt idx="55" formatCode="0.00_);\(0.00\)">
                <c:v>229.97335777430683</c:v>
              </c:pt>
              <c:pt idx="56" formatCode="0.00_);\(0.00\)">
                <c:v>231.80312755432499</c:v>
              </c:pt>
              <c:pt idx="57" formatCode="0.00_);\(0.00\)">
                <c:v>233.65964564915055</c:v>
              </c:pt>
              <c:pt idx="58" formatCode="0.00_);\(0.00\)">
                <c:v>235.54330307646941</c:v>
              </c:pt>
              <c:pt idx="59" formatCode="0.00_);\(0.00\)">
                <c:v>237.45449657002192</c:v>
              </c:pt>
              <c:pt idx="60" formatCode="0.00_);\(0.00\)">
                <c:v>239.39362866316321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F253-43BF-91C7-BEA5D537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49160"/>
        <c:axId val="412549552"/>
      </c:lineChart>
      <c:catAx>
        <c:axId val="412549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9552"/>
        <c:crosses val="autoZero"/>
        <c:auto val="1"/>
        <c:lblAlgn val="ctr"/>
        <c:lblOffset val="100"/>
        <c:tickLblSkip val="6"/>
        <c:noMultiLvlLbl val="0"/>
      </c:catAx>
      <c:valAx>
        <c:axId val="412549552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49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7186124842134345"/>
          <c:w val="0.37931567297257246"/>
          <c:h val="0.2326344694727286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under age 25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0.16491409070375435"/>
                  <c:y val="0.116569603954534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BD05-476E-A197-5B54582DD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15.79709384545442</c:v>
              </c:pt>
              <c:pt idx="6" formatCode="0.00_);\(0.00\)">
                <c:v>17.558456847440837</c:v>
              </c:pt>
              <c:pt idx="7" formatCode="0.00_);\(0.00\)">
                <c:v>19.337511855956187</c:v>
              </c:pt>
              <c:pt idx="8" formatCode="0.00_);\(0.00\)">
                <c:v>21.195702044305893</c:v>
              </c:pt>
              <c:pt idx="9" formatCode="0.00_);\(0.00\)">
                <c:v>23.162811806054847</c:v>
              </c:pt>
              <c:pt idx="10" formatCode="0.00_);\(0.00\)">
                <c:v>25.341716592767082</c:v>
              </c:pt>
              <c:pt idx="11" formatCode="0.00_);\(0.00\)">
                <c:v>27.576985466636842</c:v>
              </c:pt>
              <c:pt idx="12" formatCode="0.00_);\(0.00\)">
                <c:v>29.906329869709232</c:v>
              </c:pt>
              <c:pt idx="13" formatCode="0.00_);\(0.00\)">
                <c:v>32.282699902756889</c:v>
              </c:pt>
              <c:pt idx="14" formatCode="0.00_);\(0.00\)">
                <c:v>34.675421291546009</c:v>
              </c:pt>
              <c:pt idx="15" formatCode="0.00_);\(0.00\)">
                <c:v>37.084732831094648</c:v>
              </c:pt>
              <c:pt idx="16" formatCode="0.00_);\(0.00\)">
                <c:v>39.572678931721505</c:v>
              </c:pt>
              <c:pt idx="17" formatCode="0.00_);\(0.00\)">
                <c:v>41.919679418519479</c:v>
              </c:pt>
              <c:pt idx="18" formatCode="0.00_);\(0.00\)">
                <c:v>44.45623967633324</c:v>
              </c:pt>
              <c:pt idx="19" formatCode="0.00_);\(0.00\)">
                <c:v>47.217517436878573</c:v>
              </c:pt>
              <c:pt idx="20" formatCode="0.00_);\(0.00\)">
                <c:v>49.372087449678091</c:v>
              </c:pt>
              <c:pt idx="21" formatCode="0.00_);\(0.00\)">
                <c:v>51.271801084283155</c:v>
              </c:pt>
              <c:pt idx="22" formatCode="0.00_);\(0.00\)">
                <c:v>53.260276825328546</c:v>
              </c:pt>
              <c:pt idx="23" formatCode="0.00_);\(0.00\)">
                <c:v>55.220170947818481</c:v>
              </c:pt>
              <c:pt idx="24" formatCode="0.00_);\(0.00\)">
                <c:v>57.909559885568974</c:v>
              </c:pt>
              <c:pt idx="25" formatCode="0.00_);\(0.00\)">
                <c:v>64.122871900034013</c:v>
              </c:pt>
              <c:pt idx="26" formatCode="0.00_);\(0.00\)">
                <c:v>67.240813241058177</c:v>
              </c:pt>
              <c:pt idx="27" formatCode="0.00_);\(0.00\)">
                <c:v>70.967897723777867</c:v>
              </c:pt>
              <c:pt idx="28" formatCode="0.00_);\(0.00\)">
                <c:v>78.819847058179491</c:v>
              </c:pt>
              <c:pt idx="29" formatCode="0.00_);\(0.00\)">
                <c:v>89.322295442701403</c:v>
              </c:pt>
              <c:pt idx="30" formatCode="0.00_);\(0.00\)">
                <c:v>94.701808767619937</c:v>
              </c:pt>
              <c:pt idx="31" formatCode="0.00_);\(0.00\)">
                <c:v>99.243174686257802</c:v>
              </c:pt>
              <c:pt idx="32" formatCode="0.00_);\(0.00\)">
                <c:v>102.03265513437863</c:v>
              </c:pt>
              <c:pt idx="33" formatCode="0.00_);\(0.00\)">
                <c:v>104.31965871988307</c:v>
              </c:pt>
              <c:pt idx="34" formatCode="0.00_);\(0.00\)">
                <c:v>106.28889126408183</c:v>
              </c:pt>
              <c:pt idx="35" formatCode="0.00_);\(0.00\)">
                <c:v>108.18236467711375</c:v>
              </c:pt>
              <c:pt idx="36" formatCode="0.00_);\(0.00\)">
                <c:v>110.01204140486993</c:v>
              </c:pt>
              <c:pt idx="37" formatCode="0.00_);\(0.00\)">
                <c:v>111.79870447461083</c:v>
              </c:pt>
              <c:pt idx="38" formatCode="0.00_);\(0.00\)">
                <c:v>113.53342119008801</c:v>
              </c:pt>
              <c:pt idx="39" formatCode="0.00_);\(0.00\)">
                <c:v>115.22820041021924</c:v>
              </c:pt>
              <c:pt idx="40" formatCode="0.00_);\(0.00\)">
                <c:v>116.87294166660948</c:v>
              </c:pt>
              <c:pt idx="41" formatCode="0.00_);\(0.00\)">
                <c:v>118.47949094836191</c:v>
              </c:pt>
              <c:pt idx="42" formatCode="0.00_);\(0.00\)">
                <c:v>120.05018399434339</c:v>
              </c:pt>
              <c:pt idx="43" formatCode="0.00_);\(0.00\)">
                <c:v>121.57508520925393</c:v>
              </c:pt>
              <c:pt idx="44" formatCode="0.00_);\(0.00\)">
                <c:v>123.1083605157143</c:v>
              </c:pt>
              <c:pt idx="45" formatCode="0.00_);\(0.00\)">
                <c:v>124.57406153536103</c:v>
              </c:pt>
              <c:pt idx="46" formatCode="0.00_);\(0.00\)">
                <c:v>125.96321562180641</c:v>
              </c:pt>
              <c:pt idx="47" formatCode="0.00_);\(0.00\)">
                <c:v>127.27995529159782</c:v>
              </c:pt>
              <c:pt idx="48" formatCode="0.00_);\(0.00\)">
                <c:v>128.52902280769564</c:v>
              </c:pt>
              <c:pt idx="49" formatCode="0.00_);\(0.00\)">
                <c:v>129.6689698449857</c:v>
              </c:pt>
              <c:pt idx="50" formatCode="0.00_);\(0.00\)">
                <c:v>130.70579230099113</c:v>
              </c:pt>
              <c:pt idx="51" formatCode="0.00_);\(0.00\)">
                <c:v>131.64350826667018</c:v>
              </c:pt>
              <c:pt idx="52" formatCode="0.00_);\(0.00\)">
                <c:v>132.48936674071064</c:v>
              </c:pt>
              <c:pt idx="53" formatCode="0.00_);\(0.00\)">
                <c:v>133.25864140932242</c:v>
              </c:pt>
              <c:pt idx="54" formatCode="0.00_);\(0.00\)">
                <c:v>133.94688767698656</c:v>
              </c:pt>
              <c:pt idx="55" formatCode="0.00_);\(0.00\)">
                <c:v>134.56747129957338</c:v>
              </c:pt>
              <c:pt idx="56" formatCode="0.00_);\(0.00\)">
                <c:v>135.11664496755873</c:v>
              </c:pt>
              <c:pt idx="57" formatCode="0.00_);\(0.00\)">
                <c:v>135.5881370082098</c:v>
              </c:pt>
              <c:pt idx="58" formatCode="0.00_);\(0.00\)">
                <c:v>136.00839885326744</c:v>
              </c:pt>
              <c:pt idx="59" formatCode="0.00_);\(0.00\)">
                <c:v>136.38054852026028</c:v>
              </c:pt>
              <c:pt idx="60" formatCode="0.00_);\(0.00\)">
                <c:v>136.70188147759112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05-476E-A197-5B54582DDEB0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BD05-476E-A197-5B54582DD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23.420276726065143</c:v>
              </c:pt>
              <c:pt idx="6" formatCode="0.00_);\(0.00\)">
                <c:v>26.084587231819857</c:v>
              </c:pt>
              <c:pt idx="7" formatCode="0.00_);\(0.00\)">
                <c:v>28.704302807972116</c:v>
              </c:pt>
              <c:pt idx="8" formatCode="0.00_);\(0.00\)">
                <c:v>31.246908379604712</c:v>
              </c:pt>
              <c:pt idx="9" formatCode="0.00_);\(0.00\)">
                <c:v>33.702021188931042</c:v>
              </c:pt>
              <c:pt idx="10" formatCode="0.00_);\(0.00\)">
                <c:v>35.804045179916017</c:v>
              </c:pt>
              <c:pt idx="11" formatCode="0.00_);\(0.00\)">
                <c:v>37.797105394872688</c:v>
              </c:pt>
              <c:pt idx="12" formatCode="0.00_);\(0.00\)">
                <c:v>39.660370018325345</c:v>
              </c:pt>
              <c:pt idx="13" formatCode="0.00_);\(0.00\)">
                <c:v>41.298917881265879</c:v>
              </c:pt>
              <c:pt idx="14" formatCode="0.00_);\(0.00\)">
                <c:v>42.871602798420973</c:v>
              </c:pt>
              <c:pt idx="15" formatCode="0.00_);\(0.00\)">
                <c:v>44.402868435685271</c:v>
              </c:pt>
              <c:pt idx="16" formatCode="0.00_);\(0.00\)">
                <c:v>45.935202245957143</c:v>
              </c:pt>
              <c:pt idx="17" formatCode="0.00_);\(0.00\)">
                <c:v>47.468200677469284</c:v>
              </c:pt>
              <c:pt idx="18" formatCode="0.00_);\(0.00\)">
                <c:v>49.056140265477843</c:v>
              </c:pt>
              <c:pt idx="19" formatCode="0.00_);\(0.00\)">
                <c:v>50.912369114907072</c:v>
              </c:pt>
              <c:pt idx="20" formatCode="0.00_);\(0.00\)">
                <c:v>52.315881597772666</c:v>
              </c:pt>
              <c:pt idx="21" formatCode="0.00_);\(0.00\)">
                <c:v>53.491151013424705</c:v>
              </c:pt>
              <c:pt idx="22" formatCode="0.00_);\(0.00\)">
                <c:v>54.681057883659555</c:v>
              </c:pt>
              <c:pt idx="23" formatCode="0.00_);\(0.00\)">
                <c:v>55.807924036755516</c:v>
              </c:pt>
              <c:pt idx="24" formatCode="0.00_);\(0.00\)">
                <c:v>57.302995110761557</c:v>
              </c:pt>
              <c:pt idx="25" formatCode="0.00_);\(0.00\)">
                <c:v>59.616569564882106</c:v>
              </c:pt>
              <c:pt idx="26" formatCode="0.00_);\(0.00\)">
                <c:v>61.565279573948864</c:v>
              </c:pt>
              <c:pt idx="27" formatCode="0.00_);\(0.00\)">
                <c:v>63.849998753340174</c:v>
              </c:pt>
              <c:pt idx="28" formatCode="0.00_);\(0.00\)">
                <c:v>68.81786169151458</c:v>
              </c:pt>
              <c:pt idx="29" formatCode="0.00_);\(0.00\)">
                <c:v>75.872067472294333</c:v>
              </c:pt>
              <c:pt idx="30" formatCode="0.00_);\(0.00\)">
                <c:v>80.542988378808843</c:v>
              </c:pt>
              <c:pt idx="31" formatCode="0.00_);\(0.00\)">
                <c:v>84.643532148941247</c:v>
              </c:pt>
              <c:pt idx="32" formatCode="0.00_);\(0.00\)">
                <c:v>86.798347651238842</c:v>
              </c:pt>
              <c:pt idx="33" formatCode="0.00_);\(0.00\)">
                <c:v>88.41811407549821</c:v>
              </c:pt>
              <c:pt idx="34" formatCode="0.00_);\(0.00\)">
                <c:v>89.784473074938376</c:v>
              </c:pt>
              <c:pt idx="35" formatCode="0.00_);\(0.00\)">
                <c:v>91.188636696177127</c:v>
              </c:pt>
              <c:pt idx="36" formatCode="0.00_);\(0.00\)">
                <c:v>92.542761819306151</c:v>
              </c:pt>
              <c:pt idx="37" formatCode="0.00_);\(0.00\)">
                <c:v>93.904614019420563</c:v>
              </c:pt>
              <c:pt idx="38" formatCode="0.00_);\(0.00\)">
                <c:v>95.218226678703488</c:v>
              </c:pt>
              <c:pt idx="39" formatCode="0.00_);\(0.00\)">
                <c:v>96.535790640379375</c:v>
              </c:pt>
              <c:pt idx="40" formatCode="0.00_);\(0.00\)">
                <c:v>97.854918651909827</c:v>
              </c:pt>
              <c:pt idx="41" formatCode="0.00_);\(0.00\)">
                <c:v>99.193321947688105</c:v>
              </c:pt>
              <c:pt idx="42" formatCode="0.00_);\(0.00\)">
                <c:v>100.55162162225569</c:v>
              </c:pt>
              <c:pt idx="43" formatCode="0.00_);\(0.00\)">
                <c:v>101.90901227378092</c:v>
              </c:pt>
              <c:pt idx="44" formatCode="0.00_);\(0.00\)">
                <c:v>103.28403808099355</c:v>
              </c:pt>
              <c:pt idx="45" formatCode="0.00_);\(0.00\)">
                <c:v>104.66814861397216</c:v>
              </c:pt>
              <c:pt idx="46" formatCode="0.00_);\(0.00\)">
                <c:v>106.07094219049122</c:v>
              </c:pt>
              <c:pt idx="47" formatCode="0.00_);\(0.00\)">
                <c:v>107.48288732688242</c:v>
              </c:pt>
              <c:pt idx="48" formatCode="0.00_);\(0.00\)">
                <c:v>108.90338864510669</c:v>
              </c:pt>
              <c:pt idx="49" formatCode="0.00_);\(0.00\)">
                <c:v>110.34315001123295</c:v>
              </c:pt>
              <c:pt idx="50" formatCode="0.00_);\(0.00\)">
                <c:v>111.79045010625804</c:v>
              </c:pt>
              <c:pt idx="51" formatCode="0.00_);\(0.00\)">
                <c:v>113.24578862856731</c:v>
              </c:pt>
              <c:pt idx="52" formatCode="0.00_);\(0.00\)">
                <c:v>114.70971263887623</c:v>
              </c:pt>
              <c:pt idx="53" formatCode="0.00_);\(0.00\)">
                <c:v>116.18163610586258</c:v>
              </c:pt>
              <c:pt idx="54" formatCode="0.00_);\(0.00\)">
                <c:v>117.6609562537095</c:v>
              </c:pt>
              <c:pt idx="55" formatCode="0.00_);\(0.00\)">
                <c:v>119.14826469424405</c:v>
              </c:pt>
              <c:pt idx="56" formatCode="0.00_);\(0.00\)">
                <c:v>120.63280055653495</c:v>
              </c:pt>
              <c:pt idx="57" formatCode="0.00_);\(0.00\)">
                <c:v>122.1239659578987</c:v>
              </c:pt>
              <c:pt idx="58" formatCode="0.00_);\(0.00\)">
                <c:v>123.62240328173507</c:v>
              </c:pt>
              <c:pt idx="59" formatCode="0.00_);\(0.00\)">
                <c:v>125.11736649054325</c:v>
              </c:pt>
              <c:pt idx="60" formatCode="0.00_);\(0.00\)">
                <c:v>126.61955183461846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D05-476E-A197-5B54582DDEB0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05-476E-A197-5B54582DDEB0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5-476E-A197-5B54582DDEB0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5-476E-A197-5B54582DDEB0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05-476E-A197-5B54582DDEB0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D05-476E-A197-5B54582DDEB0}"/>
              </c:ext>
            </c:extLst>
          </c:dPt>
          <c:dLbls>
            <c:dLbl>
              <c:idx val="10"/>
              <c:layout>
                <c:manualLayout>
                  <c:x val="-0.13707091207202132"/>
                  <c:y val="-3.660725738021943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D05-476E-A197-5B54582DD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112.95644311926499</c:v>
              </c:pt>
              <c:pt idx="6" formatCode="0.00_);\(0.00\)">
                <c:v>115.72072975920223</c:v>
              </c:pt>
              <c:pt idx="7" formatCode="0.00_);\(0.00\)">
                <c:v>118.67779932086701</c:v>
              </c:pt>
              <c:pt idx="8" formatCode="0.00_);\(0.00\)">
                <c:v>120.27542776752708</c:v>
              </c:pt>
              <c:pt idx="9" formatCode="0.00_);\(0.00\)">
                <c:v>121.95661013479361</c:v>
              </c:pt>
              <c:pt idx="10" formatCode="0.00_);\(0.00\)">
                <c:v>123.72571618565073</c:v>
              </c:pt>
              <c:pt idx="11" formatCode="0.00_);\(0.00\)">
                <c:v>124.46635653895397</c:v>
              </c:pt>
              <c:pt idx="12" formatCode="0.00_);\(0.00\)">
                <c:v>125.23645181275364</c:v>
              </c:pt>
              <c:pt idx="13" formatCode="0.00_);\(0.00\)">
                <c:v>126.03717341546364</c:v>
              </c:pt>
              <c:pt idx="14" formatCode="0.00_);\(0.00\)">
                <c:v>126.10533834962386</c:v>
              </c:pt>
              <c:pt idx="15" formatCode="0.00_);\(0.00\)">
                <c:v>126.17559137889795</c:v>
              </c:pt>
              <c:pt idx="16" formatCode="0.00_);\(0.00\)">
                <c:v>126.24799646786329</c:v>
              </c:pt>
              <c:pt idx="17" formatCode="0.00_);\(0.00\)">
                <c:v>125.77648548206481</c:v>
              </c:pt>
              <c:pt idx="18" formatCode="0.00_);\(0.00\)">
                <c:v>125.29263165097554</c:v>
              </c:pt>
              <c:pt idx="19" formatCode="0.00_);\(0.00\)">
                <c:v>124.79611187325844</c:v>
              </c:pt>
              <c:pt idx="20" formatCode="0.00_);\(0.00\)">
                <c:v>124.32471489835085</c:v>
              </c:pt>
              <c:pt idx="21" formatCode="0.00_);\(0.00\)">
                <c:v>123.84218426563565</c:v>
              </c:pt>
              <c:pt idx="22" formatCode="0.00_);\(0.00\)">
                <c:v>123.34825701556328</c:v>
              </c:pt>
              <c:pt idx="23" formatCode="0.00_);\(0.00\)">
                <c:v>122.8314978098437</c:v>
              </c:pt>
              <c:pt idx="24" formatCode="0.00_);\(0.00\)">
                <c:v>122.3040320743432</c:v>
              </c:pt>
              <c:pt idx="25" formatCode="0.00_);\(0.00\)">
                <c:v>121.7656379847021</c:v>
              </c:pt>
              <c:pt idx="26" formatCode="0.00_);\(0.00\)">
                <c:v>122.56054300815714</c:v>
              </c:pt>
              <c:pt idx="27" formatCode="0.00_);\(0.00\)">
                <c:v>123.37359097479518</c:v>
              </c:pt>
              <c:pt idx="28" formatCode="0.00_);\(0.00\)">
                <c:v>124.20519597985717</c:v>
              </c:pt>
              <c:pt idx="29" formatCode="0.00_);\(0.00\)">
                <c:v>125.05578156991028</c:v>
              </c:pt>
              <c:pt idx="30" formatCode="0.00_);\(0.00\)">
                <c:v>125.9257809585647</c:v>
              </c:pt>
              <c:pt idx="31" formatCode="0.00_);\(0.00\)">
                <c:v>126.81563724711515</c:v>
              </c:pt>
              <c:pt idx="32" formatCode="0.00_);\(0.00\)">
                <c:v>127.72580365021733</c:v>
              </c:pt>
              <c:pt idx="33" formatCode="0.00_);\(0.00\)">
                <c:v>128.65674372671606</c:v>
              </c:pt>
              <c:pt idx="34" formatCode="0.00_);\(0.00\)">
                <c:v>129.60893161574117</c:v>
              </c:pt>
              <c:pt idx="35" formatCode="0.00_);\(0.00\)">
                <c:v>130.58285227819246</c:v>
              </c:pt>
              <c:pt idx="36" formatCode="0.00_);\(0.00\)">
                <c:v>131.57900174373617</c:v>
              </c:pt>
              <c:pt idx="37" formatCode="0.00_);\(0.00\)">
                <c:v>132.59788736343893</c:v>
              </c:pt>
              <c:pt idx="38" formatCode="0.00_);\(0.00\)">
                <c:v>133.99063973649564</c:v>
              </c:pt>
              <c:pt idx="39" formatCode="0.00_);\(0.00\)">
                <c:v>135.41336434700423</c:v>
              </c:pt>
              <c:pt idx="40" formatCode="0.00_);\(0.00\)">
                <c:v>136.86670620195613</c:v>
              </c:pt>
              <c:pt idx="41" formatCode="0.00_);\(0.00\)">
                <c:v>138.35132418898883</c:v>
              </c:pt>
              <c:pt idx="42" formatCode="0.00_);\(0.00\)">
                <c:v>139.86789137509922</c:v>
              </c:pt>
              <c:pt idx="43" formatCode="0.00_);\(0.00\)">
                <c:v>141.4170953117858</c:v>
              </c:pt>
              <c:pt idx="44" formatCode="0.00_);\(0.00\)">
                <c:v>142.99963834675731</c:v>
              </c:pt>
              <c:pt idx="45" formatCode="0.00_);\(0.00\)">
                <c:v>144.61623794234913</c:v>
              </c:pt>
              <c:pt idx="46" formatCode="0.00_);\(0.00\)">
                <c:v>146.2676270007924</c:v>
              </c:pt>
              <c:pt idx="47" formatCode="0.00_);\(0.00\)">
                <c:v>147.954554196483</c:v>
              </c:pt>
              <c:pt idx="48" formatCode="0.00_);\(0.00\)">
                <c:v>149.67778431540066</c:v>
              </c:pt>
              <c:pt idx="49" formatCode="0.00_);\(0.00\)">
                <c:v>151.43809860183273</c:v>
              </c:pt>
              <c:pt idx="50" formatCode="0.00_);\(0.00\)">
                <c:v>152.91870483017323</c:v>
              </c:pt>
              <c:pt idx="51" formatCode="0.00_);\(0.00\)">
                <c:v>154.42633070178329</c:v>
              </c:pt>
              <c:pt idx="52" formatCode="0.00_);\(0.00\)">
                <c:v>155.96146929923151</c:v>
              </c:pt>
              <c:pt idx="53" formatCode="0.00_);\(0.00\)">
                <c:v>157.52462270337065</c:v>
              </c:pt>
              <c:pt idx="54" formatCode="0.00_);\(0.00\)">
                <c:v>159.11630215754715</c:v>
              </c:pt>
              <c:pt idx="55" formatCode="0.00_);\(0.00\)">
                <c:v>160.73702823480815</c:v>
              </c:pt>
              <c:pt idx="56" formatCode="0.00_);\(0.00\)">
                <c:v>162.38733100815958</c:v>
              </c:pt>
              <c:pt idx="57" formatCode="0.00_);\(0.00\)">
                <c:v>164.067750223931</c:v>
              </c:pt>
              <c:pt idx="58" formatCode="0.00_);\(0.00\)">
                <c:v>165.7788354783049</c:v>
              </c:pt>
              <c:pt idx="59" formatCode="0.00_);\(0.00\)">
                <c:v>167.52114639706676</c:v>
              </c:pt>
              <c:pt idx="60" formatCode="0.00_);\(0.00\)">
                <c:v>169.29525281863576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BD05-476E-A197-5B54582D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0336"/>
        <c:axId val="412550728"/>
      </c:lineChart>
      <c:catAx>
        <c:axId val="412550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0728"/>
        <c:crosses val="autoZero"/>
        <c:auto val="1"/>
        <c:lblAlgn val="ctr"/>
        <c:lblOffset val="100"/>
        <c:tickLblSkip val="6"/>
        <c:noMultiLvlLbl val="0"/>
      </c:catAx>
      <c:valAx>
        <c:axId val="412550728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346577515762865"/>
          <c:y val="0.1802804212053043"/>
          <c:w val="0.37931567297257246"/>
          <c:h val="0.2287186612005682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25-29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6.5812435824380872E-2"/>
                  <c:y val="-9.046442102771978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5CB0-4790-B48C-F04E925AB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26.903654232220028</c:v>
              </c:pt>
              <c:pt idx="6" formatCode="0.00_);\(0.00\)">
                <c:v>29.487487896785375</c:v>
              </c:pt>
              <c:pt idx="7" formatCode="0.00_);\(0.00\)">
                <c:v>32.419878711481829</c:v>
              </c:pt>
              <c:pt idx="8" formatCode="0.00_);\(0.00\)">
                <c:v>35.682047421021856</c:v>
              </c:pt>
              <c:pt idx="9" formatCode="0.00_);\(0.00\)">
                <c:v>39.123853698330315</c:v>
              </c:pt>
              <c:pt idx="10" formatCode="0.00_);\(0.00\)">
                <c:v>42.79876284752013</c:v>
              </c:pt>
              <c:pt idx="11" formatCode="0.00_);\(0.00\)">
                <c:v>46.550387191525679</c:v>
              </c:pt>
              <c:pt idx="12" formatCode="0.00_);\(0.00\)">
                <c:v>50.352437509117088</c:v>
              </c:pt>
              <c:pt idx="13" formatCode="0.00_);\(0.00\)">
                <c:v>54.273237521800631</c:v>
              </c:pt>
              <c:pt idx="14" formatCode="0.00_);\(0.00\)">
                <c:v>58.094706963352245</c:v>
              </c:pt>
              <c:pt idx="15" formatCode="0.00_);\(0.00\)">
                <c:v>61.877186731564862</c:v>
              </c:pt>
              <c:pt idx="16" formatCode="0.00_);\(0.00\)">
                <c:v>65.621996366037408</c:v>
              </c:pt>
              <c:pt idx="17" formatCode="0.00_);\(0.00\)">
                <c:v>69.354248719953119</c:v>
              </c:pt>
              <c:pt idx="18" formatCode="0.00_);\(0.00\)">
                <c:v>73.062571223835192</c:v>
              </c:pt>
              <c:pt idx="19" formatCode="0.00_);\(0.00\)">
                <c:v>76.870175121343749</c:v>
              </c:pt>
              <c:pt idx="20" formatCode="0.00_);\(0.00\)">
                <c:v>80.308397629185151</c:v>
              </c:pt>
              <c:pt idx="21" formatCode="0.00_);\(0.00\)">
                <c:v>83.458052873813955</c:v>
              </c:pt>
              <c:pt idx="22" formatCode="0.00_);\(0.00\)">
                <c:v>86.41091360292144</c:v>
              </c:pt>
              <c:pt idx="23" formatCode="0.00_);\(0.00\)">
                <c:v>89.593604056164367</c:v>
              </c:pt>
              <c:pt idx="24" formatCode="0.00_);\(0.00\)">
                <c:v>93.403476241849646</c:v>
              </c:pt>
              <c:pt idx="25" formatCode="0.00_);\(0.00\)">
                <c:v>101.98931948297268</c:v>
              </c:pt>
              <c:pt idx="26" formatCode="0.00_);\(0.00\)">
                <c:v>106.15650518833785</c:v>
              </c:pt>
              <c:pt idx="27" formatCode="0.00_);\(0.00\)">
                <c:v>111.44322185051495</c:v>
              </c:pt>
              <c:pt idx="28" formatCode="0.00_);\(0.00\)">
                <c:v>123.20095240802331</c:v>
              </c:pt>
              <c:pt idx="29" formatCode="0.00_);\(0.00\)">
                <c:v>142.50972999400381</c:v>
              </c:pt>
              <c:pt idx="30" formatCode="0.00_);\(0.00\)">
                <c:v>153.28903471336852</c:v>
              </c:pt>
              <c:pt idx="31" formatCode="0.00_);\(0.00\)">
                <c:v>164.01898928057534</c:v>
              </c:pt>
              <c:pt idx="32" formatCode="0.00_);\(0.00\)">
                <c:v>170.21177484885473</c:v>
              </c:pt>
              <c:pt idx="33" formatCode="0.00_);\(0.00\)">
                <c:v>174.31322020191146</c:v>
              </c:pt>
              <c:pt idx="34" formatCode="0.00_);\(0.00\)">
                <c:v>177.83535920811289</c:v>
              </c:pt>
              <c:pt idx="35" formatCode="0.00_);\(0.00\)">
                <c:v>181.55529265179112</c:v>
              </c:pt>
              <c:pt idx="36" formatCode="0.00_);\(0.00\)">
                <c:v>185.78416239271795</c:v>
              </c:pt>
              <c:pt idx="37" formatCode="0.00_);\(0.00\)">
                <c:v>192.16557593158117</c:v>
              </c:pt>
              <c:pt idx="38" formatCode="0.00_);\(0.00\)">
                <c:v>196.21284414713165</c:v>
              </c:pt>
              <c:pt idx="39" formatCode="0.00_);\(0.00\)">
                <c:v>199.65572750146325</c:v>
              </c:pt>
              <c:pt idx="40" formatCode="0.00_);\(0.00\)">
                <c:v>202.87918639936944</c:v>
              </c:pt>
              <c:pt idx="41" formatCode="0.00_);\(0.00\)">
                <c:v>206.07837913744493</c:v>
              </c:pt>
              <c:pt idx="42" formatCode="0.00_);\(0.00\)">
                <c:v>209.28718007067434</c:v>
              </c:pt>
              <c:pt idx="43" formatCode="0.00_);\(0.00\)">
                <c:v>212.48481408111596</c:v>
              </c:pt>
              <c:pt idx="44" formatCode="0.00_);\(0.00\)">
                <c:v>215.75268278406739</c:v>
              </c:pt>
              <c:pt idx="45" formatCode="0.00_);\(0.00\)">
                <c:v>219.01259205651058</c:v>
              </c:pt>
              <c:pt idx="46" formatCode="0.00_);\(0.00\)">
                <c:v>222.26443524608686</c:v>
              </c:pt>
              <c:pt idx="47" formatCode="0.00_);\(0.00\)">
                <c:v>225.49578985617856</c:v>
              </c:pt>
              <c:pt idx="48" formatCode="0.00_);\(0.00\)">
                <c:v>228.70898619753345</c:v>
              </c:pt>
              <c:pt idx="49" formatCode="0.00_);\(0.00\)">
                <c:v>231.834296430926</c:v>
              </c:pt>
              <c:pt idx="50" formatCode="0.00_);\(0.00\)">
                <c:v>234.87201730834198</c:v>
              </c:pt>
              <c:pt idx="51" formatCode="0.00_);\(0.00\)">
                <c:v>237.77159435251491</c:v>
              </c:pt>
              <c:pt idx="52" formatCode="0.00_);\(0.00\)">
                <c:v>240.54263149300138</c:v>
              </c:pt>
              <c:pt idx="53" formatCode="0.00_);\(0.00\)">
                <c:v>243.18008870141918</c:v>
              </c:pt>
              <c:pt idx="54" formatCode="0.00_);\(0.00\)">
                <c:v>245.68725463376893</c:v>
              </c:pt>
              <c:pt idx="55" formatCode="0.00_);\(0.00\)">
                <c:v>248.07824977201756</c:v>
              </c:pt>
              <c:pt idx="56" formatCode="0.00_);\(0.00\)">
                <c:v>250.35019795137262</c:v>
              </c:pt>
              <c:pt idx="57" formatCode="0.00_);\(0.00\)">
                <c:v>252.50325243223386</c:v>
              </c:pt>
              <c:pt idx="58" formatCode="0.00_);\(0.00\)">
                <c:v>254.61011184725407</c:v>
              </c:pt>
              <c:pt idx="59" formatCode="0.00_);\(0.00\)">
                <c:v>256.66851527832398</c:v>
              </c:pt>
              <c:pt idx="60" formatCode="0.00_);\(0.00\)">
                <c:v>258.73415707419906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B0-4790-B48C-F04E925AB4F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5CB0-4790-B48C-F04E925AB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50.727663568283297</c:v>
              </c:pt>
              <c:pt idx="6" formatCode="0.00_);\(0.00\)">
                <c:v>54.15170074943974</c:v>
              </c:pt>
              <c:pt idx="7" formatCode="0.00_);\(0.00\)">
                <c:v>57.676455070641488</c:v>
              </c:pt>
              <c:pt idx="8" formatCode="0.00_);\(0.00\)">
                <c:v>60.873953748150413</c:v>
              </c:pt>
              <c:pt idx="9" formatCode="0.00_);\(0.00\)">
                <c:v>64.259100428970072</c:v>
              </c:pt>
              <c:pt idx="10" formatCode="0.00_);\(0.00\)">
                <c:v>67.608986426284488</c:v>
              </c:pt>
              <c:pt idx="11" formatCode="0.00_);\(0.00\)">
                <c:v>70.862280700400987</c:v>
              </c:pt>
              <c:pt idx="12" formatCode="0.00_);\(0.00\)">
                <c:v>74.118254565963127</c:v>
              </c:pt>
              <c:pt idx="13" formatCode="0.00_);\(0.00\)">
                <c:v>77.397901362441175</c:v>
              </c:pt>
              <c:pt idx="14" formatCode="0.00_);\(0.00\)">
                <c:v>80.688216381773614</c:v>
              </c:pt>
              <c:pt idx="15" formatCode="0.00_);\(0.00\)">
                <c:v>83.959715035208035</c:v>
              </c:pt>
              <c:pt idx="16" formatCode="0.00_);\(0.00\)">
                <c:v>87.251954268113394</c:v>
              </c:pt>
              <c:pt idx="17" formatCode="0.00_);\(0.00\)">
                <c:v>90.650681231461959</c:v>
              </c:pt>
              <c:pt idx="18" formatCode="0.00_);\(0.00\)">
                <c:v>94.069523157372757</c:v>
              </c:pt>
              <c:pt idx="19" formatCode="0.00_);\(0.00\)">
                <c:v>97.636303485953135</c:v>
              </c:pt>
              <c:pt idx="20" formatCode="0.00_);\(0.00\)">
                <c:v>100.92551541505414</c:v>
              </c:pt>
              <c:pt idx="21" formatCode="0.00_);\(0.00\)">
                <c:v>104.08686494319808</c:v>
              </c:pt>
              <c:pt idx="22" formatCode="0.00_);\(0.00\)">
                <c:v>107.15514680434056</c:v>
              </c:pt>
              <c:pt idx="23" formatCode="0.00_);\(0.00\)">
                <c:v>110.29201221648084</c:v>
              </c:pt>
              <c:pt idx="24" formatCode="0.00_);\(0.00\)">
                <c:v>113.62291443449089</c:v>
              </c:pt>
              <c:pt idx="25" formatCode="0.00_);\(0.00\)">
                <c:v>117.98799287571721</c:v>
              </c:pt>
              <c:pt idx="26" formatCode="0.00_);\(0.00\)">
                <c:v>121.60195862581165</c:v>
              </c:pt>
              <c:pt idx="27" formatCode="0.00_);\(0.00\)">
                <c:v>126.52380354671024</c:v>
              </c:pt>
              <c:pt idx="28" formatCode="0.00_);\(0.00\)">
                <c:v>136.4834257788456</c:v>
              </c:pt>
              <c:pt idx="29" formatCode="0.00_);\(0.00\)">
                <c:v>154.23474983054714</c:v>
              </c:pt>
              <c:pt idx="30" formatCode="0.00_);\(0.00\)">
                <c:v>166.42031251127389</c:v>
              </c:pt>
              <c:pt idx="31" formatCode="0.00_);\(0.00\)">
                <c:v>179.98796193749766</c:v>
              </c:pt>
              <c:pt idx="32" formatCode="0.00_);\(0.00\)">
                <c:v>187.39726426748146</c:v>
              </c:pt>
              <c:pt idx="33" formatCode="0.00_);\(0.00\)">
                <c:v>192.34342392922181</c:v>
              </c:pt>
              <c:pt idx="34" formatCode="0.00_);\(0.00\)">
                <c:v>196.21717006376397</c:v>
              </c:pt>
              <c:pt idx="35" formatCode="0.00_);\(0.00\)">
                <c:v>199.79880344912979</c:v>
              </c:pt>
              <c:pt idx="36" formatCode="0.00_);\(0.00\)">
                <c:v>203.38098140775583</c:v>
              </c:pt>
              <c:pt idx="37" formatCode="0.00_);\(0.00\)">
                <c:v>206.97035480399518</c:v>
              </c:pt>
              <c:pt idx="38" formatCode="0.00_);\(0.00\)">
                <c:v>210.13149380963841</c:v>
              </c:pt>
              <c:pt idx="39" formatCode="0.00_);\(0.00\)">
                <c:v>212.99824247027047</c:v>
              </c:pt>
              <c:pt idx="40" formatCode="0.00_);\(0.00\)">
                <c:v>215.62019742493015</c:v>
              </c:pt>
              <c:pt idx="41" formatCode="0.00_);\(0.00\)">
                <c:v>218.20169366841375</c:v>
              </c:pt>
              <c:pt idx="42" formatCode="0.00_);\(0.00\)">
                <c:v>220.64365231109235</c:v>
              </c:pt>
              <c:pt idx="43" formatCode="0.00_);\(0.00\)">
                <c:v>222.96178691043048</c:v>
              </c:pt>
              <c:pt idx="44" formatCode="0.00_);\(0.00\)">
                <c:v>225.1573615295961</c:v>
              </c:pt>
              <c:pt idx="45" formatCode="0.00_);\(0.00\)">
                <c:v>227.19766201665882</c:v>
              </c:pt>
              <c:pt idx="46" formatCode="0.00_);\(0.00\)">
                <c:v>229.15493165035457</c:v>
              </c:pt>
              <c:pt idx="47" formatCode="0.00_);\(0.00\)">
                <c:v>231.04243255518702</c:v>
              </c:pt>
              <c:pt idx="48" formatCode="0.00_);\(0.00\)">
                <c:v>232.87243826520498</c:v>
              </c:pt>
              <c:pt idx="49" formatCode="0.00_);\(0.00\)">
                <c:v>234.67350425318315</c:v>
              </c:pt>
              <c:pt idx="50" formatCode="0.00_);\(0.00\)">
                <c:v>236.43409620720533</c:v>
              </c:pt>
              <c:pt idx="51" formatCode="0.00_);\(0.00\)">
                <c:v>238.15510354838526</c:v>
              </c:pt>
              <c:pt idx="52" formatCode="0.00_);\(0.00\)">
                <c:v>239.84762015099651</c:v>
              </c:pt>
              <c:pt idx="53" formatCode="0.00_);\(0.00\)">
                <c:v>241.50272153086925</c:v>
              </c:pt>
              <c:pt idx="54" formatCode="0.00_);\(0.00\)">
                <c:v>243.12157488401769</c:v>
              </c:pt>
              <c:pt idx="55" formatCode="0.00_);\(0.00\)">
                <c:v>244.70296912789235</c:v>
              </c:pt>
              <c:pt idx="56" formatCode="0.00_);\(0.00\)">
                <c:v>246.29288388274739</c:v>
              </c:pt>
              <c:pt idx="57" formatCode="0.00_);\(0.00\)">
                <c:v>247.8037373470834</c:v>
              </c:pt>
              <c:pt idx="58" formatCode="0.00_);\(0.00\)">
                <c:v>249.28124819678098</c:v>
              </c:pt>
              <c:pt idx="59" formatCode="0.00_);\(0.00\)">
                <c:v>250.7244307691027</c:v>
              </c:pt>
              <c:pt idx="60" formatCode="0.00_);\(0.00\)">
                <c:v>252.13485391593102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CB0-4790-B48C-F04E925AB4F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B0-4790-B48C-F04E925AB4F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B0-4790-B48C-F04E925AB4F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B0-4790-B48C-F04E925AB4F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B0-4790-B48C-F04E925AB4F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B0-4790-B48C-F04E925AB4F4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5CB0-4790-B48C-F04E925AB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272.25401548169032</c:v>
              </c:pt>
              <c:pt idx="6" formatCode="0.00_);\(0.00\)">
                <c:v>274.42639904784102</c:v>
              </c:pt>
              <c:pt idx="7" formatCode="0.00_);\(0.00\)">
                <c:v>276.65416606522416</c:v>
              </c:pt>
              <c:pt idx="8" formatCode="0.00_);\(0.00\)">
                <c:v>278.03454090310493</c:v>
              </c:pt>
              <c:pt idx="9" formatCode="0.00_);\(0.00\)">
                <c:v>279.45041187526442</c:v>
              </c:pt>
              <c:pt idx="10" formatCode="0.00_);\(0.00\)">
                <c:v>280.90269175953239</c:v>
              </c:pt>
              <c:pt idx="11" formatCode="0.00_);\(0.00\)">
                <c:v>281.37029329204546</c:v>
              </c:pt>
              <c:pt idx="12" formatCode="0.00_);\(0.00\)">
                <c:v>281.85013533124328</c:v>
              </c:pt>
              <c:pt idx="13" formatCode="0.00_);\(0.00\)">
                <c:v>282.34253829952274</c:v>
              </c:pt>
              <c:pt idx="14" formatCode="0.00_);\(0.00\)">
                <c:v>281.66448453067608</c:v>
              </c:pt>
              <c:pt idx="15" formatCode="0.00_);\(0.00\)">
                <c:v>280.96818185508351</c:v>
              </c:pt>
              <c:pt idx="16" formatCode="0.00_);\(0.00\)">
                <c:v>280.25313912792325</c:v>
              </c:pt>
              <c:pt idx="17" formatCode="0.00_);\(0.00\)">
                <c:v>279.01825536204046</c:v>
              </c:pt>
              <c:pt idx="18" formatCode="0.00_);\(0.00\)">
                <c:v>277.75240746067374</c:v>
              </c:pt>
              <c:pt idx="19" formatCode="0.00_);\(0.00\)">
                <c:v>276.4548190125422</c:v>
              </c:pt>
              <c:pt idx="20" formatCode="0.00_);\(0.00\)">
                <c:v>274.07911811311209</c:v>
              </c:pt>
              <c:pt idx="21" formatCode="0.00_);\(0.00\)">
                <c:v>271.64384761972372</c:v>
              </c:pt>
              <c:pt idx="22" formatCode="0.00_);\(0.00\)">
                <c:v>269.14751385254328</c:v>
              </c:pt>
              <c:pt idx="23" formatCode="0.00_);\(0.00\)">
                <c:v>265.44793031481436</c:v>
              </c:pt>
              <c:pt idx="24" formatCode="0.00_);\(0.00\)">
                <c:v>261.65693931663043</c:v>
              </c:pt>
              <c:pt idx="25" formatCode="0.00_);\(0.00\)">
                <c:v>257.77228240815765</c:v>
              </c:pt>
              <c:pt idx="26" formatCode="0.00_);\(0.00\)">
                <c:v>258.08677736264593</c:v>
              </c:pt>
              <c:pt idx="27" formatCode="0.00_);\(0.00\)">
                <c:v>258.40750387022047</c:v>
              </c:pt>
              <c:pt idx="28" formatCode="0.00_);\(0.00\)">
                <c:v>258.73458540584744</c:v>
              </c:pt>
              <c:pt idx="29" formatCode="0.00_);\(0.00\)">
                <c:v>259.06814789108506</c:v>
              </c:pt>
              <c:pt idx="30" formatCode="0.00_);\(0.00\)">
                <c:v>259.40831974256105</c:v>
              </c:pt>
              <c:pt idx="31" formatCode="0.00_);\(0.00\)">
                <c:v>259.75523192141173</c:v>
              </c:pt>
              <c:pt idx="32" formatCode="0.00_);\(0.00\)">
                <c:v>260.1090179836998</c:v>
              </c:pt>
              <c:pt idx="33" formatCode="0.00_);\(0.00\)">
                <c:v>260.46981413183136</c:v>
              </c:pt>
              <c:pt idx="34" formatCode="0.00_);\(0.00\)">
                <c:v>260.83775926699218</c:v>
              </c:pt>
              <c:pt idx="35" formatCode="0.00_);\(0.00\)">
                <c:v>261.21299504262248</c:v>
              </c:pt>
              <c:pt idx="36" formatCode="0.00_);\(0.00\)">
                <c:v>261.59566591895089</c:v>
              </c:pt>
              <c:pt idx="37" formatCode="0.00_);\(0.00\)">
                <c:v>261.98591921861043</c:v>
              </c:pt>
              <c:pt idx="38" formatCode="0.00_);\(0.00\)">
                <c:v>262.2077745149449</c:v>
              </c:pt>
              <c:pt idx="39" formatCode="0.00_);\(0.00\)">
                <c:v>262.43333909034601</c:v>
              </c:pt>
              <c:pt idx="40" formatCode="0.00_);\(0.00\)">
                <c:v>262.66267496159401</c:v>
              </c:pt>
              <c:pt idx="41" formatCode="0.00_);\(0.00\)">
                <c:v>262.89584518235051</c:v>
              </c:pt>
              <c:pt idx="42" formatCode="0.00_);\(0.00\)">
                <c:v>263.13291386049394</c:v>
              </c:pt>
              <c:pt idx="43" formatCode="0.00_);\(0.00\)">
                <c:v>263.3739461757454</c:v>
              </c:pt>
              <c:pt idx="44" formatCode="0.00_);\(0.00\)">
                <c:v>263.6190083975896</c:v>
              </c:pt>
              <c:pt idx="45" formatCode="0.00_);\(0.00\)">
                <c:v>263.86816790349479</c:v>
              </c:pt>
              <c:pt idx="46" formatCode="0.00_);\(0.00\)">
                <c:v>264.1214931974373</c:v>
              </c:pt>
              <c:pt idx="47" formatCode="0.00_);\(0.00\)">
                <c:v>264.37905392873637</c:v>
              </c:pt>
              <c:pt idx="48" formatCode="0.00_);\(0.00\)">
                <c:v>264.64092091120369</c:v>
              </c:pt>
              <c:pt idx="49" formatCode="0.00_);\(0.00\)">
                <c:v>264.9071661426122</c:v>
              </c:pt>
              <c:pt idx="50" formatCode="0.00_);\(0.00\)">
                <c:v>265.48903759935041</c:v>
              </c:pt>
              <c:pt idx="51" formatCode="0.00_);\(0.00\)">
                <c:v>266.07839424214245</c:v>
              </c:pt>
              <c:pt idx="52" formatCode="0.00_);\(0.00\)">
                <c:v>266.67533236031403</c:v>
              </c:pt>
              <c:pt idx="53" formatCode="0.00_);\(0.00\)">
                <c:v>267.2799494818554</c:v>
              </c:pt>
              <c:pt idx="54" formatCode="0.00_);\(0.00\)">
                <c:v>267.89234438935563</c:v>
              </c:pt>
              <c:pt idx="55" formatCode="0.00_);\(0.00\)">
                <c:v>268.51261713614139</c:v>
              </c:pt>
              <c:pt idx="56" formatCode="0.00_);\(0.00\)">
                <c:v>269.14086906262389</c:v>
              </c:pt>
              <c:pt idx="57" formatCode="0.00_);\(0.00\)">
                <c:v>269.77720281285627</c:v>
              </c:pt>
              <c:pt idx="58" formatCode="0.00_);\(0.00\)">
                <c:v>270.42172235130289</c:v>
              </c:pt>
              <c:pt idx="59" formatCode="0.00_);\(0.00\)">
                <c:v>271.07453297982562</c:v>
              </c:pt>
              <c:pt idx="60" formatCode="0.00_);\(0.00\)">
                <c:v>271.73574135488815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CB0-4790-B48C-F04E925AB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1512"/>
        <c:axId val="412551904"/>
      </c:lineChart>
      <c:catAx>
        <c:axId val="412551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1904"/>
        <c:crosses val="autoZero"/>
        <c:auto val="1"/>
        <c:lblAlgn val="ctr"/>
        <c:lblOffset val="100"/>
        <c:tickLblSkip val="6"/>
        <c:noMultiLvlLbl val="0"/>
      </c:catAx>
      <c:valAx>
        <c:axId val="412551904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1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7186124842134345"/>
          <c:w val="0.37931567297257246"/>
          <c:h val="0.2326344694727286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25-29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3.4753095714824211E-2"/>
                  <c:y val="2.25902054226851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3A33-432C-8913-A5BA53BCB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19.28882904864868</c:v>
              </c:pt>
              <c:pt idx="6" formatCode="0.00_);\(0.00\)">
                <c:v>21.406266108336293</c:v>
              </c:pt>
              <c:pt idx="7" formatCode="0.00_);\(0.00\)">
                <c:v>23.568698562592601</c:v>
              </c:pt>
              <c:pt idx="8" formatCode="0.00_);\(0.00\)">
                <c:v>25.821886415276595</c:v>
              </c:pt>
              <c:pt idx="9" formatCode="0.00_);\(0.00\)">
                <c:v>28.180502105624313</c:v>
              </c:pt>
              <c:pt idx="10" formatCode="0.00_);\(0.00\)">
                <c:v>30.812597716783607</c:v>
              </c:pt>
              <c:pt idx="11" formatCode="0.00_);\(0.00\)">
                <c:v>33.520878811470652</c:v>
              </c:pt>
              <c:pt idx="12" formatCode="0.00_);\(0.00\)">
                <c:v>36.351897173887927</c:v>
              </c:pt>
              <c:pt idx="13" formatCode="0.00_);\(0.00\)">
                <c:v>39.245138825150406</c:v>
              </c:pt>
              <c:pt idx="14" formatCode="0.00_);\(0.00\)">
                <c:v>42.143819277563182</c:v>
              </c:pt>
              <c:pt idx="15" formatCode="0.00_);\(0.00\)">
                <c:v>45.051455972303884</c:v>
              </c:pt>
              <c:pt idx="16" formatCode="0.00_);\(0.00\)">
                <c:v>47.97629334337708</c:v>
              </c:pt>
              <c:pt idx="17" formatCode="0.00_);\(0.00\)">
                <c:v>50.771867306527753</c:v>
              </c:pt>
              <c:pt idx="18" formatCode="0.00_);\(0.00\)">
                <c:v>53.591066006714385</c:v>
              </c:pt>
              <c:pt idx="19" formatCode="0.00_);\(0.00\)">
                <c:v>56.467539702769812</c:v>
              </c:pt>
              <c:pt idx="20" formatCode="0.00_);\(0.00\)">
                <c:v>58.922250708175618</c:v>
              </c:pt>
              <c:pt idx="21" formatCode="0.00_);\(0.00\)">
                <c:v>61.129507082713573</c:v>
              </c:pt>
              <c:pt idx="22" formatCode="0.00_);\(0.00\)">
                <c:v>63.455587061717864</c:v>
              </c:pt>
              <c:pt idx="23" formatCode="0.00_);\(0.00\)">
                <c:v>65.671820295553189</c:v>
              </c:pt>
              <c:pt idx="24" formatCode="0.00_);\(0.00\)">
                <c:v>68.49629253404332</c:v>
              </c:pt>
              <c:pt idx="25" formatCode="0.00_);\(0.00\)">
                <c:v>75.411078195903727</c:v>
              </c:pt>
              <c:pt idx="26" formatCode="0.00_);\(0.00\)">
                <c:v>78.507450887271446</c:v>
              </c:pt>
              <c:pt idx="27" formatCode="0.00_);\(0.00\)">
                <c:v>82.414633862529243</c:v>
              </c:pt>
              <c:pt idx="28" formatCode="0.00_);\(0.00\)">
                <c:v>89.408753099731143</c:v>
              </c:pt>
              <c:pt idx="29" formatCode="0.00_);\(0.00\)">
                <c:v>100.58316310317981</c:v>
              </c:pt>
              <c:pt idx="30" formatCode="0.00_);\(0.00\)">
                <c:v>105.41894608138287</c:v>
              </c:pt>
              <c:pt idx="31" formatCode="0.00_);\(0.00\)">
                <c:v>109.63732395414824</c:v>
              </c:pt>
              <c:pt idx="32" formatCode="0.00_);\(0.00\)">
                <c:v>112.52544673673212</c:v>
              </c:pt>
              <c:pt idx="33" formatCode="0.00_);\(0.00\)">
                <c:v>114.95869376349617</c:v>
              </c:pt>
              <c:pt idx="34" formatCode="0.00_);\(0.00\)">
                <c:v>117.15606011611995</c:v>
              </c:pt>
              <c:pt idx="35" formatCode="0.00_);\(0.00\)">
                <c:v>119.2121606185753</c:v>
              </c:pt>
              <c:pt idx="36" formatCode="0.00_);\(0.00\)">
                <c:v>121.37760713455424</c:v>
              </c:pt>
              <c:pt idx="37" formatCode="0.00_);\(0.00\)">
                <c:v>123.48106290128167</c:v>
              </c:pt>
              <c:pt idx="38" formatCode="0.00_);\(0.00\)">
                <c:v>125.46797569315612</c:v>
              </c:pt>
              <c:pt idx="39" formatCode="0.00_);\(0.00\)">
                <c:v>127.25595307701485</c:v>
              </c:pt>
              <c:pt idx="40" formatCode="0.00_);\(0.00\)">
                <c:v>128.94016585008188</c:v>
              </c:pt>
              <c:pt idx="41" formatCode="0.00_);\(0.00\)">
                <c:v>130.56862730753704</c:v>
              </c:pt>
              <c:pt idx="42" formatCode="0.00_);\(0.00\)">
                <c:v>132.1489085014519</c:v>
              </c:pt>
              <c:pt idx="43" formatCode="0.00_);\(0.00\)">
                <c:v>133.68569175758543</c:v>
              </c:pt>
              <c:pt idx="44" formatCode="0.00_);\(0.00\)">
                <c:v>135.24154149726249</c:v>
              </c:pt>
              <c:pt idx="45" formatCode="0.00_);\(0.00\)">
                <c:v>136.71688169154555</c:v>
              </c:pt>
              <c:pt idx="46" formatCode="0.00_);\(0.00\)">
                <c:v>138.1176072020819</c:v>
              </c:pt>
              <c:pt idx="47" formatCode="0.00_);\(0.00\)">
                <c:v>139.44607186092301</c:v>
              </c:pt>
              <c:pt idx="48" formatCode="0.00_);\(0.00\)">
                <c:v>140.70798031711652</c:v>
              </c:pt>
              <c:pt idx="49" formatCode="0.00_);\(0.00\)">
                <c:v>141.85021731484858</c:v>
              </c:pt>
              <c:pt idx="50" formatCode="0.00_);\(0.00\)">
                <c:v>142.87970195706816</c:v>
              </c:pt>
              <c:pt idx="51" formatCode="0.00_);\(0.00\)">
                <c:v>143.81424084087769</c:v>
              </c:pt>
              <c:pt idx="52" formatCode="0.00_);\(0.00\)">
                <c:v>144.64625324205295</c:v>
              </c:pt>
              <c:pt idx="53" formatCode="0.00_);\(0.00\)">
                <c:v>145.38447527978087</c:v>
              </c:pt>
              <c:pt idx="54" formatCode="0.00_);\(0.00\)">
                <c:v>146.03375223439369</c:v>
              </c:pt>
              <c:pt idx="55" formatCode="0.00_);\(0.00\)">
                <c:v>146.59930780275178</c:v>
              </c:pt>
              <c:pt idx="56" formatCode="0.00_);\(0.00\)">
                <c:v>147.08819268522831</c:v>
              </c:pt>
              <c:pt idx="57" formatCode="0.00_);\(0.00\)">
                <c:v>147.50332096458192</c:v>
              </c:pt>
              <c:pt idx="58" formatCode="0.00_);\(0.00\)">
                <c:v>147.86274371665843</c:v>
              </c:pt>
              <c:pt idx="59" formatCode="0.00_);\(0.00\)">
                <c:v>148.16849111249388</c:v>
              </c:pt>
              <c:pt idx="60" formatCode="0.00_);\(0.00\)">
                <c:v>148.43730162764365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A33-432C-8913-A5BA53BCB81B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3A33-432C-8913-A5BA53BCB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37.34844175243289</c:v>
              </c:pt>
              <c:pt idx="6" formatCode="0.00_);\(0.00\)">
                <c:v>41.080954577341338</c:v>
              </c:pt>
              <c:pt idx="7" formatCode="0.00_);\(0.00\)">
                <c:v>44.707212647121231</c:v>
              </c:pt>
              <c:pt idx="8" formatCode="0.00_);\(0.00\)">
                <c:v>48.21232356656003</c:v>
              </c:pt>
              <c:pt idx="9" formatCode="0.00_);\(0.00\)">
                <c:v>51.558145713074687</c:v>
              </c:pt>
              <c:pt idx="10" formatCode="0.00_);\(0.00\)">
                <c:v>54.425296336334007</c:v>
              </c:pt>
              <c:pt idx="11" formatCode="0.00_);\(0.00\)">
                <c:v>57.104232271200594</c:v>
              </c:pt>
              <c:pt idx="12" formatCode="0.00_);\(0.00\)">
                <c:v>59.591760254697149</c:v>
              </c:pt>
              <c:pt idx="13" formatCode="0.00_);\(0.00\)">
                <c:v>62.007143485295352</c:v>
              </c:pt>
              <c:pt idx="14" formatCode="0.00_);\(0.00\)">
                <c:v>64.325406494081705</c:v>
              </c:pt>
              <c:pt idx="15" formatCode="0.00_);\(0.00\)">
                <c:v>66.574170581548188</c:v>
              </c:pt>
              <c:pt idx="16" formatCode="0.00_);\(0.00\)">
                <c:v>68.820195078420141</c:v>
              </c:pt>
              <c:pt idx="17" formatCode="0.00_);\(0.00\)">
                <c:v>71.019587177340554</c:v>
              </c:pt>
              <c:pt idx="18" formatCode="0.00_);\(0.00\)">
                <c:v>73.258696378194045</c:v>
              </c:pt>
              <c:pt idx="19" formatCode="0.00_);\(0.00\)">
                <c:v>75.643943194733794</c:v>
              </c:pt>
              <c:pt idx="20" formatCode="0.00_);\(0.00\)">
                <c:v>77.58692534914816</c:v>
              </c:pt>
              <c:pt idx="21" formatCode="0.00_);\(0.00\)">
                <c:v>79.275746128623595</c:v>
              </c:pt>
              <c:pt idx="22" formatCode="0.00_);\(0.00\)">
                <c:v>80.976232508722688</c:v>
              </c:pt>
              <c:pt idx="23" formatCode="0.00_);\(0.00\)">
                <c:v>82.603115618955044</c:v>
              </c:pt>
              <c:pt idx="24" formatCode="0.00_);\(0.00\)">
                <c:v>84.643269736093231</c:v>
              </c:pt>
              <c:pt idx="25" formatCode="0.00_);\(0.00\)">
                <c:v>87.683543311854848</c:v>
              </c:pt>
              <c:pt idx="26" formatCode="0.00_);\(0.00\)">
                <c:v>90.289740289508046</c:v>
              </c:pt>
              <c:pt idx="27" formatCode="0.00_);\(0.00\)">
                <c:v>93.521228335024233</c:v>
              </c:pt>
              <c:pt idx="28" formatCode="0.00_);\(0.00\)">
                <c:v>100.19635873988729</c:v>
              </c:pt>
              <c:pt idx="29" formatCode="0.00_);\(0.00\)">
                <c:v>108.52167173799764</c:v>
              </c:pt>
              <c:pt idx="30" formatCode="0.00_);\(0.00\)">
                <c:v>114.03175907632252</c:v>
              </c:pt>
              <c:pt idx="31" formatCode="0.00_);\(0.00\)">
                <c:v>119.35632862086528</c:v>
              </c:pt>
              <c:pt idx="32" formatCode="0.00_);\(0.00\)">
                <c:v>122.23096320050679</c:v>
              </c:pt>
              <c:pt idx="33" formatCode="0.00_);\(0.00\)">
                <c:v>124.28892649145708</c:v>
              </c:pt>
              <c:pt idx="34" formatCode="0.00_);\(0.00\)">
                <c:v>125.98151093705241</c:v>
              </c:pt>
              <c:pt idx="35" formatCode="0.00_);\(0.00\)">
                <c:v>127.57503713399024</c:v>
              </c:pt>
              <c:pt idx="36" formatCode="0.00_);\(0.00\)">
                <c:v>129.14847956974324</c:v>
              </c:pt>
              <c:pt idx="37" formatCode="0.00_);\(0.00\)">
                <c:v>130.70904097688984</c:v>
              </c:pt>
              <c:pt idx="38" formatCode="0.00_);\(0.00\)">
                <c:v>132.1379464519876</c:v>
              </c:pt>
              <c:pt idx="39" formatCode="0.00_);\(0.00\)">
                <c:v>133.50323222566431</c:v>
              </c:pt>
              <c:pt idx="40" formatCode="0.00_);\(0.00\)">
                <c:v>134.82189812147942</c:v>
              </c:pt>
              <c:pt idx="41" formatCode="0.00_);\(0.00\)">
                <c:v>136.11645788353172</c:v>
              </c:pt>
              <c:pt idx="42" formatCode="0.00_);\(0.00\)">
                <c:v>137.37952570749351</c:v>
              </c:pt>
              <c:pt idx="43" formatCode="0.00_);\(0.00\)">
                <c:v>138.61205234022586</c:v>
              </c:pt>
              <c:pt idx="44" formatCode="0.00_);\(0.00\)">
                <c:v>139.81370814846301</c:v>
              </c:pt>
              <c:pt idx="45" formatCode="0.00_);\(0.00\)">
                <c:v>140.98709927102237</c:v>
              </c:pt>
              <c:pt idx="46" formatCode="0.00_);\(0.00\)">
                <c:v>142.1219925907958</c:v>
              </c:pt>
              <c:pt idx="47" formatCode="0.00_);\(0.00\)">
                <c:v>143.22983065027051</c:v>
              </c:pt>
              <c:pt idx="48" formatCode="0.00_);\(0.00\)">
                <c:v>144.30925834154368</c:v>
              </c:pt>
              <c:pt idx="49" formatCode="0.00_);\(0.00\)">
                <c:v>145.32675920852762</c:v>
              </c:pt>
              <c:pt idx="50" formatCode="0.00_);\(0.00\)">
                <c:v>146.28478666425235</c:v>
              </c:pt>
              <c:pt idx="51" formatCode="0.00_);\(0.00\)">
                <c:v>147.18601136531242</c:v>
              </c:pt>
              <c:pt idx="52" formatCode="0.00_);\(0.00\)">
                <c:v>148.04192658245628</c:v>
              </c:pt>
              <c:pt idx="53" formatCode="0.00_);\(0.00\)">
                <c:v>148.8455569861116</c:v>
              </c:pt>
              <c:pt idx="54" formatCode="0.00_);\(0.00\)">
                <c:v>149.60010771168982</c:v>
              </c:pt>
              <c:pt idx="55" formatCode="0.00_);\(0.00\)">
                <c:v>150.30743563730036</c:v>
              </c:pt>
              <c:pt idx="56" formatCode="0.00_);\(0.00\)">
                <c:v>150.97809363988571</c:v>
              </c:pt>
              <c:pt idx="57" formatCode="0.00_);\(0.00\)">
                <c:v>151.59557809133184</c:v>
              </c:pt>
              <c:pt idx="58" formatCode="0.00_);\(0.00\)">
                <c:v>152.17209022638767</c:v>
              </c:pt>
              <c:pt idx="59" formatCode="0.00_);\(0.00\)">
                <c:v>152.70993046716023</c:v>
              </c:pt>
              <c:pt idx="60" formatCode="0.00_);\(0.00\)">
                <c:v>153.21149122241036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A33-432C-8913-A5BA53BCB81B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33-432C-8913-A5BA53BCB81B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33-432C-8913-A5BA53BCB81B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33-432C-8913-A5BA53BCB81B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A33-432C-8913-A5BA53BCB81B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33-432C-8913-A5BA53BCB81B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A33-432C-8913-A5BA53BCB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159.47443524868848</c:v>
              </c:pt>
              <c:pt idx="6" formatCode="0.00_);\(0.00\)">
                <c:v>161.33609380074168</c:v>
              </c:pt>
              <c:pt idx="7" formatCode="0.00_);\(0.00\)">
                <c:v>163.30620846673389</c:v>
              </c:pt>
              <c:pt idx="8" formatCode="0.00_);\(0.00\)">
                <c:v>164.21286259295553</c:v>
              </c:pt>
              <c:pt idx="9" formatCode="0.00_);\(0.00\)">
                <c:v>165.16010690493471</c:v>
              </c:pt>
              <c:pt idx="10" formatCode="0.00_);\(0.00\)">
                <c:v>166.14975859307762</c:v>
              </c:pt>
              <c:pt idx="11" formatCode="0.00_);\(0.00\)">
                <c:v>166.38117744182296</c:v>
              </c:pt>
              <c:pt idx="12" formatCode="0.00_);\(0.00\)">
                <c:v>166.6206438162574</c:v>
              </c:pt>
              <c:pt idx="13" formatCode="0.00_);\(0.00\)">
                <c:v>166.86843756683433</c:v>
              </c:pt>
              <c:pt idx="14" formatCode="0.00_);\(0.00\)">
                <c:v>166.60303414378168</c:v>
              </c:pt>
              <c:pt idx="15" formatCode="0.00_);\(0.00\)">
                <c:v>166.33038991181039</c:v>
              </c:pt>
              <c:pt idx="16" formatCode="0.00_);\(0.00\)">
                <c:v>166.05030732518722</c:v>
              </c:pt>
              <c:pt idx="17" formatCode="0.00_);\(0.00\)">
                <c:v>165.11232824080091</c:v>
              </c:pt>
              <c:pt idx="18" formatCode="0.00_);\(0.00\)">
                <c:v>164.15253885373625</c:v>
              </c:pt>
              <c:pt idx="19" formatCode="0.00_);\(0.00\)">
                <c:v>163.17043202123199</c:v>
              </c:pt>
              <c:pt idx="20" formatCode="0.00_);\(0.00\)">
                <c:v>162.2250358209734</c:v>
              </c:pt>
              <c:pt idx="21" formatCode="0.00_);\(0.00\)">
                <c:v>161.25937333976654</c:v>
              </c:pt>
              <c:pt idx="22" formatCode="0.00_);\(0.00\)">
                <c:v>160.27301013314963</c:v>
              </c:pt>
              <c:pt idx="23" formatCode="0.00_);\(0.00\)">
                <c:v>159.20967873765761</c:v>
              </c:pt>
              <c:pt idx="24" formatCode="0.00_);\(0.00\)">
                <c:v>158.12622665104695</c:v>
              </c:pt>
              <c:pt idx="25" formatCode="0.00_);\(0.00\)">
                <c:v>157.02227314327178</c:v>
              </c:pt>
              <c:pt idx="26" formatCode="0.00_);\(0.00\)">
                <c:v>157.58690858878003</c:v>
              </c:pt>
              <c:pt idx="27" formatCode="0.00_);\(0.00\)">
                <c:v>158.16255616468658</c:v>
              </c:pt>
              <c:pt idx="28" formatCode="0.00_);\(0.00\)">
                <c:v>158.74943064145418</c:v>
              </c:pt>
              <c:pt idx="29" formatCode="0.00_);\(0.00\)">
                <c:v>159.34775097823123</c:v>
              </c:pt>
              <c:pt idx="30" formatCode="0.00_);\(0.00\)">
                <c:v>159.95774040454376</c:v>
              </c:pt>
              <c:pt idx="31" formatCode="0.00_);\(0.00\)">
                <c:v>160.57962650358127</c:v>
              </c:pt>
              <c:pt idx="32" formatCode="0.00_);\(0.00\)">
                <c:v>161.21364129710651</c:v>
              </c:pt>
              <c:pt idx="33" formatCode="0.00_);\(0.00\)">
                <c:v>161.86002133202123</c:v>
              </c:pt>
              <c:pt idx="34" formatCode="0.00_);\(0.00\)">
                <c:v>162.51900776862044</c:v>
              </c:pt>
              <c:pt idx="35" formatCode="0.00_);\(0.00\)">
                <c:v>163.19084647056766</c:v>
              </c:pt>
              <c:pt idx="36" formatCode="0.00_);\(0.00\)">
                <c:v>163.87578809662514</c:v>
              </c:pt>
              <c:pt idx="37" formatCode="0.00_);\(0.00\)">
                <c:v>164.57408819417324</c:v>
              </c:pt>
              <c:pt idx="38" formatCode="0.00_);\(0.00\)">
                <c:v>165.63270465077102</c:v>
              </c:pt>
              <c:pt idx="39" formatCode="0.00_);\(0.00\)">
                <c:v>166.70911883398625</c:v>
              </c:pt>
              <c:pt idx="40" formatCode="0.00_);\(0.00\)">
                <c:v>167.80362996368328</c:v>
              </c:pt>
              <c:pt idx="41" formatCode="0.00_);\(0.00\)">
                <c:v>168.91654229028657</c:v>
              </c:pt>
              <c:pt idx="42" formatCode="0.00_);\(0.00\)">
                <c:v>170.04816517935521</c:v>
              </c:pt>
              <c:pt idx="43" formatCode="0.00_);\(0.00\)">
                <c:v>171.19881319757994</c:v>
              </c:pt>
              <c:pt idx="44" formatCode="0.00_);\(0.00\)">
                <c:v>172.36880620022606</c:v>
              </c:pt>
              <c:pt idx="45" formatCode="0.00_);\(0.00\)">
                <c:v>173.55846942004638</c:v>
              </c:pt>
              <c:pt idx="46" formatCode="0.00_);\(0.00\)">
                <c:v>174.76813355768832</c:v>
              </c:pt>
              <c:pt idx="47" formatCode="0.00_);\(0.00\)">
                <c:v>175.99813487362212</c:v>
              </c:pt>
              <c:pt idx="48" formatCode="0.00_);\(0.00\)">
                <c:v>177.24881528161393</c:v>
              </c:pt>
              <c:pt idx="49" formatCode="0.00_);\(0.00\)">
                <c:v>178.52052244376992</c:v>
              </c:pt>
              <c:pt idx="50" formatCode="0.00_);\(0.00\)">
                <c:v>179.43593227140673</c:v>
              </c:pt>
              <c:pt idx="51" formatCode="0.00_);\(0.00\)">
                <c:v>180.36435715713259</c:v>
              </c:pt>
              <c:pt idx="52" formatCode="0.00_);\(0.00\)">
                <c:v>181.30598214564768</c:v>
              </c:pt>
              <c:pt idx="53" formatCode="0.00_);\(0.00\)">
                <c:v>182.26099491256937</c:v>
              </c:pt>
              <c:pt idx="54" formatCode="0.00_);\(0.00\)">
                <c:v>183.229585801838</c:v>
              </c:pt>
              <c:pt idx="55" formatCode="0.00_);\(0.00\)">
                <c:v>184.21194786365459</c:v>
              </c:pt>
              <c:pt idx="56" formatCode="0.00_);\(0.00\)">
                <c:v>185.20827689295714</c:v>
              </c:pt>
              <c:pt idx="57" formatCode="0.00_);\(0.00\)">
                <c:v>186.2187714684454</c:v>
              </c:pt>
              <c:pt idx="58" formatCode="0.00_);\(0.00\)">
                <c:v>187.24363299215898</c:v>
              </c:pt>
              <c:pt idx="59" formatCode="0.00_);\(0.00\)">
                <c:v>188.28306572961932</c:v>
              </c:pt>
              <c:pt idx="60" formatCode="0.00_);\(0.00\)">
                <c:v>189.33727685054177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A33-432C-8913-A5BA53BCB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2688"/>
        <c:axId val="412553080"/>
      </c:lineChart>
      <c:catAx>
        <c:axId val="412552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3080"/>
        <c:crosses val="autoZero"/>
        <c:auto val="1"/>
        <c:lblAlgn val="ctr"/>
        <c:lblOffset val="100"/>
        <c:tickLblSkip val="6"/>
        <c:noMultiLvlLbl val="0"/>
      </c:catAx>
      <c:valAx>
        <c:axId val="412553080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2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14895395502802117"/>
          <c:w val="0.37931567297257246"/>
          <c:h val="0.2326344694727286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30-34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4719814356682064E-2"/>
                  <c:y val="1.47585888783643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50A-4EBC-84D9-6658202BA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30.630599945271971</c:v>
              </c:pt>
              <c:pt idx="6" formatCode="0.00_);\(0.00\)">
                <c:v>33.470619063280502</c:v>
              </c:pt>
              <c:pt idx="7" formatCode="0.00_);\(0.00\)">
                <c:v>36.663066224184149</c:v>
              </c:pt>
              <c:pt idx="8" formatCode="0.00_);\(0.00\)">
                <c:v>40.193797381275623</c:v>
              </c:pt>
              <c:pt idx="9" formatCode="0.00_);\(0.00\)">
                <c:v>43.914961323722629</c:v>
              </c:pt>
              <c:pt idx="10" formatCode="0.00_);\(0.00\)">
                <c:v>47.883184398417697</c:v>
              </c:pt>
              <c:pt idx="11" formatCode="0.00_);\(0.00\)">
                <c:v>51.895515943697326</c:v>
              </c:pt>
              <c:pt idx="12" formatCode="0.00_);\(0.00\)">
                <c:v>55.929366844969586</c:v>
              </c:pt>
              <c:pt idx="13" formatCode="0.00_);\(0.00\)">
                <c:v>60.061796321799733</c:v>
              </c:pt>
              <c:pt idx="14" formatCode="0.00_);\(0.00\)">
                <c:v>64.26436574004984</c:v>
              </c:pt>
              <c:pt idx="15" formatCode="0.00_);\(0.00\)">
                <c:v>68.381411477674291</c:v>
              </c:pt>
              <c:pt idx="16" formatCode="0.00_);\(0.00\)">
                <c:v>72.407727907184622</c:v>
              </c:pt>
              <c:pt idx="17" formatCode="0.00_);\(0.00\)">
                <c:v>76.417660577302328</c:v>
              </c:pt>
              <c:pt idx="18" formatCode="0.00_);\(0.00\)">
                <c:v>80.469791634171884</c:v>
              </c:pt>
              <c:pt idx="19" formatCode="0.00_);\(0.00\)">
                <c:v>84.694732979399006</c:v>
              </c:pt>
              <c:pt idx="20" formatCode="0.00_);\(0.00\)">
                <c:v>88.466557225442671</c:v>
              </c:pt>
              <c:pt idx="21" formatCode="0.00_);\(0.00\)">
                <c:v>91.903350118804227</c:v>
              </c:pt>
              <c:pt idx="22" formatCode="0.00_);\(0.00\)">
                <c:v>95.13065865987069</c:v>
              </c:pt>
              <c:pt idx="23" formatCode="0.00_);\(0.00\)">
                <c:v>98.511494122406106</c:v>
              </c:pt>
              <c:pt idx="24" formatCode="0.00_);\(0.00\)">
                <c:v>102.56153396699622</c:v>
              </c:pt>
              <c:pt idx="25" formatCode="0.00_);\(0.00\)">
                <c:v>110.99490555449175</c:v>
              </c:pt>
              <c:pt idx="26" formatCode="0.00_);\(0.00\)">
                <c:v>115.41260884461053</c:v>
              </c:pt>
              <c:pt idx="27" formatCode="0.00_);\(0.00\)">
                <c:v>121.01471821078462</c:v>
              </c:pt>
              <c:pt idx="28" formatCode="0.00_);\(0.00\)">
                <c:v>133.91056255044401</c:v>
              </c:pt>
              <c:pt idx="29" formatCode="0.00_);\(0.00\)">
                <c:v>155.19140446113647</c:v>
              </c:pt>
              <c:pt idx="30" formatCode="0.00_);\(0.00\)">
                <c:v>167.03168033145559</c:v>
              </c:pt>
              <c:pt idx="31" formatCode="0.00_);\(0.00\)">
                <c:v>178.70316118582525</c:v>
              </c:pt>
              <c:pt idx="32" formatCode="0.00_);\(0.00\)">
                <c:v>185.06807870392424</c:v>
              </c:pt>
              <c:pt idx="33" formatCode="0.00_);\(0.00\)">
                <c:v>189.63627525746455</c:v>
              </c:pt>
              <c:pt idx="34" formatCode="0.00_);\(0.00\)">
                <c:v>193.72323128735042</c:v>
              </c:pt>
              <c:pt idx="35" formatCode="0.00_);\(0.00\)">
                <c:v>197.45155714370748</c:v>
              </c:pt>
              <c:pt idx="36" formatCode="0.00_);\(0.00\)">
                <c:v>201.94510100722147</c:v>
              </c:pt>
              <c:pt idx="37" formatCode="0.00_);\(0.00\)">
                <c:v>206.64160773856096</c:v>
              </c:pt>
              <c:pt idx="38" formatCode="0.00_);\(0.00\)">
                <c:v>210.42143879098515</c:v>
              </c:pt>
              <c:pt idx="39" formatCode="0.00_);\(0.00\)">
                <c:v>213.84435526577334</c:v>
              </c:pt>
              <c:pt idx="40" formatCode="0.00_);\(0.00\)">
                <c:v>217.14801949550059</c:v>
              </c:pt>
              <c:pt idx="41" formatCode="0.00_);\(0.00\)">
                <c:v>220.42515072548173</c:v>
              </c:pt>
              <c:pt idx="42" formatCode="0.00_);\(0.00\)">
                <c:v>223.70322985268191</c:v>
              </c:pt>
              <c:pt idx="43" formatCode="0.00_);\(0.00\)">
                <c:v>226.98435056537468</c:v>
              </c:pt>
              <c:pt idx="44" formatCode="0.00_);\(0.00\)">
                <c:v>230.33239773569102</c:v>
              </c:pt>
              <c:pt idx="45" formatCode="0.00_);\(0.00\)">
                <c:v>233.67271573666045</c:v>
              </c:pt>
              <c:pt idx="46" formatCode="0.00_);\(0.00\)">
                <c:v>236.99759154279602</c:v>
              </c:pt>
              <c:pt idx="47" formatCode="0.00_);\(0.00\)">
                <c:v>240.25821485048311</c:v>
              </c:pt>
              <c:pt idx="48" formatCode="0.00_);\(0.00\)">
                <c:v>243.45274810686163</c:v>
              </c:pt>
              <c:pt idx="49" formatCode="0.00_);\(0.00\)">
                <c:v>246.49869370156887</c:v>
              </c:pt>
              <c:pt idx="50" formatCode="0.00_);\(0.00\)">
                <c:v>249.39500292034211</c:v>
              </c:pt>
              <c:pt idx="51" formatCode="0.00_);\(0.00\)">
                <c:v>252.13352928043679</c:v>
              </c:pt>
              <c:pt idx="52" formatCode="0.00_);\(0.00\)">
                <c:v>254.72180396578102</c:v>
              </c:pt>
              <c:pt idx="53" formatCode="0.00_);\(0.00\)">
                <c:v>257.15297906387133</c:v>
              </c:pt>
              <c:pt idx="54" formatCode="0.00_);\(0.00\)">
                <c:v>259.45163380922412</c:v>
              </c:pt>
              <c:pt idx="55" formatCode="0.00_);\(0.00\)">
                <c:v>261.60473124763496</c:v>
              </c:pt>
              <c:pt idx="56" formatCode="0.00_);\(0.00\)">
                <c:v>263.62773931074628</c:v>
              </c:pt>
              <c:pt idx="57" formatCode="0.00_);\(0.00\)">
                <c:v>265.51928154902112</c:v>
              </c:pt>
              <c:pt idx="58" formatCode="0.00_);\(0.00\)">
                <c:v>267.33188942834721</c:v>
              </c:pt>
              <c:pt idx="59" formatCode="0.00_);\(0.00\)">
                <c:v>269.07105866511324</c:v>
              </c:pt>
              <c:pt idx="60" formatCode="0.00_);\(0.00\)">
                <c:v>270.73166361148861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0A-4EBC-84D9-6658202BA6EC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950A-4EBC-84D9-6658202BA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67.356144469754057</c:v>
              </c:pt>
              <c:pt idx="6" formatCode="0.00_);\(0.00\)">
                <c:v>70.661902073524018</c:v>
              </c:pt>
              <c:pt idx="7" formatCode="0.00_);\(0.00\)">
                <c:v>73.82579773148764</c:v>
              </c:pt>
              <c:pt idx="8" formatCode="0.00_);\(0.00\)">
                <c:v>76.949954527188396</c:v>
              </c:pt>
              <c:pt idx="9" formatCode="0.00_);\(0.00\)">
                <c:v>80.13397438544402</c:v>
              </c:pt>
              <c:pt idx="10" formatCode="0.00_);\(0.00\)">
                <c:v>83.338762100445052</c:v>
              </c:pt>
              <c:pt idx="11" formatCode="0.00_);\(0.00\)">
                <c:v>86.600664806114779</c:v>
              </c:pt>
              <c:pt idx="12" formatCode="0.00_);\(0.00\)">
                <c:v>89.827018360687433</c:v>
              </c:pt>
              <c:pt idx="13" formatCode="0.00_);\(0.00\)">
                <c:v>93.01097177343388</c:v>
              </c:pt>
              <c:pt idx="14" formatCode="0.00_);\(0.00\)">
                <c:v>96.148874433259849</c:v>
              </c:pt>
              <c:pt idx="15" formatCode="0.00_);\(0.00\)">
                <c:v>99.254819358617382</c:v>
              </c:pt>
              <c:pt idx="16" formatCode="0.00_);\(0.00\)">
                <c:v>102.38602723614407</c:v>
              </c:pt>
              <c:pt idx="17" formatCode="0.00_);\(0.00\)">
                <c:v>105.65227261756924</c:v>
              </c:pt>
              <c:pt idx="18" formatCode="0.00_);\(0.00\)">
                <c:v>108.91019021660173</c:v>
              </c:pt>
              <c:pt idx="19" formatCode="0.00_);\(0.00\)">
                <c:v>112.41570545199689</c:v>
              </c:pt>
              <c:pt idx="20" formatCode="0.00_);\(0.00\)">
                <c:v>115.52486827016286</c:v>
              </c:pt>
              <c:pt idx="21" formatCode="0.00_);\(0.00\)">
                <c:v>118.40878789951671</c:v>
              </c:pt>
              <c:pt idx="22" formatCode="0.00_);\(0.00\)">
                <c:v>121.17563444916162</c:v>
              </c:pt>
              <c:pt idx="23" formatCode="0.00_);\(0.00\)">
                <c:v>124.04230916694698</c:v>
              </c:pt>
              <c:pt idx="24" formatCode="0.00_);\(0.00\)">
                <c:v>127.16660126562378</c:v>
              </c:pt>
              <c:pt idx="25" formatCode="0.00_);\(0.00\)">
                <c:v>131.35756251994897</c:v>
              </c:pt>
              <c:pt idx="26" formatCode="0.00_);\(0.00\)">
                <c:v>134.86832556417644</c:v>
              </c:pt>
              <c:pt idx="27" formatCode="0.00_);\(0.00\)">
                <c:v>139.90613431634654</c:v>
              </c:pt>
              <c:pt idx="28" formatCode="0.00_);\(0.00\)">
                <c:v>150.28341662061425</c:v>
              </c:pt>
              <c:pt idx="29" formatCode="0.00_);\(0.00\)">
                <c:v>167.90574840235755</c:v>
              </c:pt>
              <c:pt idx="30" formatCode="0.00_);\(0.00\)">
                <c:v>179.70169954399748</c:v>
              </c:pt>
              <c:pt idx="31" formatCode="0.00_);\(0.00\)">
                <c:v>191.32029651731838</c:v>
              </c:pt>
              <c:pt idx="32" formatCode="0.00_);\(0.00\)">
                <c:v>197.63102636625311</c:v>
              </c:pt>
              <c:pt idx="33" formatCode="0.00_);\(0.00\)">
                <c:v>201.83353161136756</c:v>
              </c:pt>
              <c:pt idx="34" formatCode="0.00_);\(0.00\)">
                <c:v>205.33257491455728</c:v>
              </c:pt>
              <c:pt idx="35" formatCode="0.00_);\(0.00\)">
                <c:v>208.48610607280659</c:v>
              </c:pt>
              <c:pt idx="36" formatCode="0.00_);\(0.00\)">
                <c:v>211.7317217180979</c:v>
              </c:pt>
              <c:pt idx="37" formatCode="0.00_);\(0.00\)">
                <c:v>215.43310218084281</c:v>
              </c:pt>
              <c:pt idx="38" formatCode="0.00_);\(0.00\)">
                <c:v>218.49438889853539</c:v>
              </c:pt>
              <c:pt idx="39" formatCode="0.00_);\(0.00\)">
                <c:v>221.25342924732422</c:v>
              </c:pt>
              <c:pt idx="40" formatCode="0.00_);\(0.00\)">
                <c:v>223.85002919102482</c:v>
              </c:pt>
              <c:pt idx="41" formatCode="0.00_);\(0.00\)">
                <c:v>226.37719133552798</c:v>
              </c:pt>
              <c:pt idx="42" formatCode="0.00_);\(0.00\)">
                <c:v>228.8276282320065</c:v>
              </c:pt>
              <c:pt idx="43" formatCode="0.00_);\(0.00\)">
                <c:v>231.21670081277881</c:v>
              </c:pt>
              <c:pt idx="44" formatCode="0.00_);\(0.00\)">
                <c:v>233.53299594238516</c:v>
              </c:pt>
              <c:pt idx="45" formatCode="0.00_);\(0.00\)">
                <c:v>235.7776599317601</c:v>
              </c:pt>
              <c:pt idx="46" formatCode="0.00_);\(0.00\)">
                <c:v>237.95210665211894</c:v>
              </c:pt>
              <c:pt idx="47" formatCode="0.00_);\(0.00\)">
                <c:v>240.06043840004958</c:v>
              </c:pt>
              <c:pt idx="48" formatCode="0.00_);\(0.00\)">
                <c:v>242.11233145934497</c:v>
              </c:pt>
              <c:pt idx="49" formatCode="0.00_);\(0.00\)">
                <c:v>244.09994344140824</c:v>
              </c:pt>
              <c:pt idx="50" formatCode="0.00_);\(0.00\)">
                <c:v>246.01554574603517</c:v>
              </c:pt>
              <c:pt idx="51" formatCode="0.00_);\(0.00\)">
                <c:v>247.87426561484449</c:v>
              </c:pt>
              <c:pt idx="52" formatCode="0.00_);\(0.00\)">
                <c:v>249.66385160365587</c:v>
              </c:pt>
              <c:pt idx="53" formatCode="0.00_);\(0.00\)">
                <c:v>251.397293661123</c:v>
              </c:pt>
              <c:pt idx="54" formatCode="0.00_);\(0.00\)">
                <c:v>253.05757325138936</c:v>
              </c:pt>
              <c:pt idx="55" formatCode="0.00_);\(0.00\)">
                <c:v>254.65541523092674</c:v>
              </c:pt>
              <c:pt idx="56" formatCode="0.00_);\(0.00\)">
                <c:v>256.19166594426343</c:v>
              </c:pt>
              <c:pt idx="57" formatCode="0.00_);\(0.00\)">
                <c:v>257.66988616113639</c:v>
              </c:pt>
              <c:pt idx="58" formatCode="0.00_);\(0.00\)">
                <c:v>259.10129557546168</c:v>
              </c:pt>
              <c:pt idx="59" formatCode="0.00_);\(0.00\)">
                <c:v>260.47712358481778</c:v>
              </c:pt>
              <c:pt idx="60" formatCode="0.00_);\(0.00\)">
                <c:v>261.79125265162088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50A-4EBC-84D9-6658202BA6EC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0A-4EBC-84D9-6658202BA6E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0A-4EBC-84D9-6658202BA6EC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0A-4EBC-84D9-6658202BA6EC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0A-4EBC-84D9-6658202BA6EC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0A-4EBC-84D9-6658202BA6EC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950A-4EBC-84D9-6658202BA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239.63082984245213</c:v>
              </c:pt>
              <c:pt idx="6" formatCode="0.00_);\(0.00\)">
                <c:v>248.23833796492247</c:v>
              </c:pt>
              <c:pt idx="7" formatCode="0.00_);\(0.00\)">
                <c:v>257.33922372197253</c:v>
              </c:pt>
              <c:pt idx="8" formatCode="0.00_);\(0.00\)">
                <c:v>263.15781334074592</c:v>
              </c:pt>
              <c:pt idx="9" formatCode="0.00_);\(0.00\)">
                <c:v>269.25291744192805</c:v>
              </c:pt>
              <c:pt idx="10" formatCode="0.00_);\(0.00\)">
                <c:v>275.63767671149094</c:v>
              </c:pt>
              <c:pt idx="11" formatCode="0.00_);\(0.00\)">
                <c:v>278.77059277907023</c:v>
              </c:pt>
              <c:pt idx="12" formatCode="0.00_);\(0.00\)">
                <c:v>282.03053993701099</c:v>
              </c:pt>
              <c:pt idx="13" formatCode="0.00_);\(0.00\)">
                <c:v>285.42266894504331</c:v>
              </c:pt>
              <c:pt idx="14" formatCode="0.00_);\(0.00\)">
                <c:v>285.46108972128809</c:v>
              </c:pt>
              <c:pt idx="15" formatCode="0.00_);\(0.00\)">
                <c:v>285.50087616279927</c:v>
              </c:pt>
              <c:pt idx="16" formatCode="0.00_);\(0.00\)">
                <c:v>285.54207681210505</c:v>
              </c:pt>
              <c:pt idx="17" formatCode="0.00_);\(0.00\)">
                <c:v>283.98195814429806</c:v>
              </c:pt>
              <c:pt idx="18" formatCode="0.00_);\(0.00\)">
                <c:v>282.37346913147564</c:v>
              </c:pt>
              <c:pt idx="19" formatCode="0.00_);\(0.00\)">
                <c:v>280.71511008625794</c:v>
              </c:pt>
              <c:pt idx="20" formatCode="0.00_);\(0.00\)">
                <c:v>279.24640791812124</c:v>
              </c:pt>
              <c:pt idx="21" formatCode="0.00_);\(0.00\)">
                <c:v>277.73655227161265</c:v>
              </c:pt>
              <c:pt idx="22" formatCode="0.00_);\(0.00\)">
                <c:v>276.1843900138378</c:v>
              </c:pt>
              <c:pt idx="23" formatCode="0.00_);\(0.00\)">
                <c:v>274.54378290308796</c:v>
              </c:pt>
              <c:pt idx="24" formatCode="0.00_);\(0.00\)">
                <c:v>272.85962537628524</c:v>
              </c:pt>
              <c:pt idx="25" formatCode="0.00_);\(0.00\)">
                <c:v>271.13076137435507</c:v>
              </c:pt>
              <c:pt idx="26" formatCode="0.00_);\(0.00\)">
                <c:v>272.18904104127012</c:v>
              </c:pt>
              <c:pt idx="27" formatCode="0.00_);\(0.00\)">
                <c:v>273.27055829084441</c:v>
              </c:pt>
              <c:pt idx="28" formatCode="0.00_);\(0.00\)">
                <c:v>274.37582337123291</c:v>
              </c:pt>
              <c:pt idx="29" formatCode="0.00_);\(0.00\)">
                <c:v>275.50535773456136</c:v>
              </c:pt>
              <c:pt idx="30" formatCode="0.00_);\(0.00\)">
                <c:v>276.65969428294039</c:v>
              </c:pt>
              <c:pt idx="31" formatCode="0.00_);\(0.00\)">
                <c:v>277.83937761988398</c:v>
              </c:pt>
              <c:pt idx="32" formatCode="0.00_);\(0.00\)">
                <c:v>279.04496430724686</c:v>
              </c:pt>
              <c:pt idx="33" formatCode="0.00_);\(0.00\)">
                <c:v>280.27702312780497</c:v>
              </c:pt>
              <c:pt idx="34" formatCode="0.00_);\(0.00\)">
                <c:v>281.53613535360051</c:v>
              </c:pt>
              <c:pt idx="35" formatCode="0.00_);\(0.00\)">
                <c:v>282.82289502018023</c:v>
              </c:pt>
              <c:pt idx="36" formatCode="0.00_);\(0.00\)">
                <c:v>284.13790920685443</c:v>
              </c:pt>
              <c:pt idx="37" formatCode="0.00_);\(0.00\)">
                <c:v>285.48179832311121</c:v>
              </c:pt>
              <c:pt idx="38" formatCode="0.00_);\(0.00\)">
                <c:v>286.09648973358696</c:v>
              </c:pt>
              <c:pt idx="39" formatCode="0.00_);\(0.00\)">
                <c:v>286.721458392427</c:v>
              </c:pt>
              <c:pt idx="40" formatCode="0.00_);\(0.00\)">
                <c:v>287.35687612866923</c:v>
              </c:pt>
              <c:pt idx="41" formatCode="0.00_);\(0.00\)">
                <c:v>288.00291764422411</c:v>
              </c:pt>
              <c:pt idx="42" formatCode="0.00_);\(0.00\)">
                <c:v>288.65976056190652</c:v>
              </c:pt>
              <c:pt idx="43" formatCode="0.00_);\(0.00\)">
                <c:v>289.32758547427107</c:v>
              </c:pt>
              <c:pt idx="44" formatCode="0.00_);\(0.00\)">
                <c:v>290.00657599326547</c:v>
              </c:pt>
              <c:pt idx="45" formatCode="0.00_);\(0.00\)">
                <c:v>290.6969188007115</c:v>
              </c:pt>
              <c:pt idx="46" formatCode="0.00_);\(0.00\)">
                <c:v>291.39880369963225</c:v>
              </c:pt>
              <c:pt idx="47" formatCode="0.00_);\(0.00\)">
                <c:v>292.11242366643626</c:v>
              </c:pt>
              <c:pt idx="48" formatCode="0.00_);\(0.00\)">
                <c:v>292.83797490397444</c:v>
              </c:pt>
              <c:pt idx="49" formatCode="0.00_);\(0.00\)">
                <c:v>293.5756568954842</c:v>
              </c:pt>
              <c:pt idx="50" formatCode="0.00_);\(0.00\)">
                <c:v>293.88670308295912</c:v>
              </c:pt>
              <c:pt idx="51" formatCode="0.00_);\(0.00\)">
                <c:v>294.20162955246042</c:v>
              </c:pt>
              <c:pt idx="52" formatCode="0.00_);\(0.00\)">
                <c:v>294.52048471026706</c:v>
              </c:pt>
              <c:pt idx="53" formatCode="0.00_);\(0.00\)">
                <c:v>294.84331756652387</c:v>
              </c:pt>
              <c:pt idx="54" formatCode="0.00_);\(0.00\)">
                <c:v>295.17017774277377</c:v>
              </c:pt>
              <c:pt idx="55" formatCode="0.00_);\(0.00\)">
                <c:v>295.50111547958562</c:v>
              </c:pt>
              <c:pt idx="56" formatCode="0.00_);\(0.00\)">
                <c:v>295.83618164427622</c:v>
              </c:pt>
              <c:pt idx="57" formatCode="0.00_);\(0.00\)">
                <c:v>296.17542773872913</c:v>
              </c:pt>
              <c:pt idx="58" formatCode="0.00_);\(0.00\)">
                <c:v>296.51890590731034</c:v>
              </c:pt>
              <c:pt idx="59" formatCode="0.00_);\(0.00\)">
                <c:v>296.86666894488417</c:v>
              </c:pt>
              <c:pt idx="60" formatCode="0.00_);\(0.00\)">
                <c:v>297.21877030492732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950A-4EBC-84D9-6658202BA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3864"/>
        <c:axId val="412554256"/>
      </c:lineChart>
      <c:catAx>
        <c:axId val="412553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4256"/>
        <c:crosses val="autoZero"/>
        <c:auto val="1"/>
        <c:lblAlgn val="ctr"/>
        <c:lblOffset val="100"/>
        <c:tickLblSkip val="6"/>
        <c:noMultiLvlLbl val="0"/>
      </c:catAx>
      <c:valAx>
        <c:axId val="41255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30-34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9156862943761629E-2"/>
                  <c:y val="1.0842780606204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5208-4EAC-90D4-4D19982FC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21.980374577825508</c:v>
              </c:pt>
              <c:pt idx="6" formatCode="0.00_);\(0.00\)">
                <c:v>24.347144968285299</c:v>
              </c:pt>
              <c:pt idx="7" formatCode="0.00_);\(0.00\)">
                <c:v>26.755853144145853</c:v>
              </c:pt>
              <c:pt idx="8" formatCode="0.00_);\(0.00\)">
                <c:v>29.243454765167222</c:v>
              </c:pt>
              <c:pt idx="9" formatCode="0.00_);\(0.00\)">
                <c:v>31.88018823245929</c:v>
              </c:pt>
              <c:pt idx="10" formatCode="0.00_);\(0.00\)">
                <c:v>34.813856589337782</c:v>
              </c:pt>
              <c:pt idx="11" formatCode="0.00_);\(0.00\)">
                <c:v>37.816357100202254</c:v>
              </c:pt>
              <c:pt idx="12" formatCode="0.00_);\(0.00\)">
                <c:v>40.938945224831002</c:v>
              </c:pt>
              <c:pt idx="13" formatCode="0.00_);\(0.00\)">
                <c:v>44.159010124479835</c:v>
              </c:pt>
              <c:pt idx="14" formatCode="0.00_);\(0.00\)">
                <c:v>47.36134752632406</c:v>
              </c:pt>
              <c:pt idx="15" formatCode="0.00_);\(0.00\)">
                <c:v>50.562526174838311</c:v>
              </c:pt>
              <c:pt idx="16" formatCode="0.00_);\(0.00\)">
                <c:v>53.769119066017538</c:v>
              </c:pt>
              <c:pt idx="17" formatCode="0.00_);\(0.00\)">
                <c:v>56.858869334309631</c:v>
              </c:pt>
              <c:pt idx="18" formatCode="0.00_);\(0.00\)">
                <c:v>59.883960200626355</c:v>
              </c:pt>
              <c:pt idx="19" formatCode="0.00_);\(0.00\)">
                <c:v>62.887639779113961</c:v>
              </c:pt>
              <c:pt idx="20" formatCode="0.00_);\(0.00\)">
                <c:v>65.504254181175483</c:v>
              </c:pt>
              <c:pt idx="21" formatCode="0.00_);\(0.00\)">
                <c:v>67.893760568570514</c:v>
              </c:pt>
              <c:pt idx="22" formatCode="0.00_);\(0.00\)">
                <c:v>70.388529920186897</c:v>
              </c:pt>
              <c:pt idx="23" formatCode="0.00_);\(0.00\)">
                <c:v>72.757865021079084</c:v>
              </c:pt>
              <c:pt idx="24" formatCode="0.00_);\(0.00\)">
                <c:v>75.734728958717113</c:v>
              </c:pt>
              <c:pt idx="25" formatCode="0.00_);\(0.00\)">
                <c:v>83.25437497539788</c:v>
              </c:pt>
              <c:pt idx="26" formatCode="0.00_);\(0.00\)">
                <c:v>86.745531955250769</c:v>
              </c:pt>
              <c:pt idx="27" formatCode="0.00_);\(0.00\)">
                <c:v>91.273371359913966</c:v>
              </c:pt>
              <c:pt idx="28" formatCode="0.00_);\(0.00\)">
                <c:v>99.183132762157214</c:v>
              </c:pt>
              <c:pt idx="29" formatCode="0.00_);\(0.00\)">
                <c:v>110.69518054627761</c:v>
              </c:pt>
              <c:pt idx="30" formatCode="0.00_);\(0.00\)">
                <c:v>116.25405542181376</c:v>
              </c:pt>
              <c:pt idx="31" formatCode="0.00_);\(0.00\)">
                <c:v>120.9788948708028</c:v>
              </c:pt>
              <c:pt idx="32" formatCode="0.00_);\(0.00\)">
                <c:v>124.0831514809548</c:v>
              </c:pt>
              <c:pt idx="33" formatCode="0.00_);\(0.00\)">
                <c:v>126.59597418688736</c:v>
              </c:pt>
              <c:pt idx="34" formatCode="0.00_);\(0.00\)">
                <c:v>128.84841429475989</c:v>
              </c:pt>
              <c:pt idx="35" formatCode="0.00_);\(0.00\)">
                <c:v>130.97615893833543</c:v>
              </c:pt>
              <c:pt idx="36" formatCode="0.00_);\(0.00\)">
                <c:v>133.22552911186074</c:v>
              </c:pt>
              <c:pt idx="37" formatCode="0.00_);\(0.00\)">
                <c:v>135.61410341594913</c:v>
              </c:pt>
              <c:pt idx="38" formatCode="0.00_);\(0.00\)">
                <c:v>137.64135701107597</c:v>
              </c:pt>
              <c:pt idx="39" formatCode="0.00_);\(0.00\)">
                <c:v>139.50427444903625</c:v>
              </c:pt>
              <c:pt idx="40" formatCode="0.00_);\(0.00\)">
                <c:v>141.27883619988995</c:v>
              </c:pt>
              <c:pt idx="41" formatCode="0.00_);\(0.00\)">
                <c:v>143.00095632380871</c:v>
              </c:pt>
              <c:pt idx="42" formatCode="0.00_);\(0.00\)">
                <c:v>144.66894616532252</c:v>
              </c:pt>
              <c:pt idx="43" formatCode="0.00_);\(0.00\)">
                <c:v>146.29399641084086</c:v>
              </c:pt>
              <c:pt idx="44" formatCode="0.00_);\(0.00\)">
                <c:v>147.93034163449852</c:v>
              </c:pt>
              <c:pt idx="45" formatCode="0.00_);\(0.00\)">
                <c:v>149.48761782536175</c:v>
              </c:pt>
              <c:pt idx="46" formatCode="0.00_);\(0.00\)">
                <c:v>150.97122828177848</c:v>
              </c:pt>
              <c:pt idx="47" formatCode="0.00_);\(0.00\)">
                <c:v>152.37549797056568</c:v>
              </c:pt>
              <c:pt idx="48" formatCode="0.00_);\(0.00\)">
                <c:v>153.70377899307866</c:v>
              </c:pt>
              <c:pt idx="49" formatCode="0.00_);\(0.00\)">
                <c:v>154.90576511262699</c:v>
              </c:pt>
              <c:pt idx="50" formatCode="0.00_);\(0.00\)">
                <c:v>155.99636296153389</c:v>
              </c:pt>
              <c:pt idx="51" formatCode="0.00_);\(0.00\)">
                <c:v>156.9725390600818</c:v>
              </c:pt>
              <c:pt idx="52" formatCode="0.00_);\(0.00\)">
                <c:v>157.85045308342839</c:v>
              </c:pt>
              <c:pt idx="53" formatCode="0.00_);\(0.00\)">
                <c:v>158.62663980161946</c:v>
              </c:pt>
              <c:pt idx="54" formatCode="0.00_);\(0.00\)">
                <c:v>159.30650896298738</c:v>
              </c:pt>
              <c:pt idx="55" formatCode="0.00_);\(0.00\)">
                <c:v>159.89748690043183</c:v>
              </c:pt>
              <c:pt idx="56" formatCode="0.00_);\(0.00\)">
                <c:v>160.4041504878964</c:v>
              </c:pt>
              <c:pt idx="57" formatCode="0.00_);\(0.00\)">
                <c:v>160.83298770264653</c:v>
              </c:pt>
              <c:pt idx="58" formatCode="0.00_);\(0.00\)">
                <c:v>161.21063050972845</c:v>
              </c:pt>
              <c:pt idx="59" formatCode="0.00_);\(0.00\)">
                <c:v>161.52932593718049</c:v>
              </c:pt>
              <c:pt idx="60" formatCode="0.00_);\(0.00\)">
                <c:v>161.79797457796192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08-4EAC-90D4-4D19982FCE4F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5208-4EAC-90D4-4D19982FC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46.200096125124084</c:v>
              </c:pt>
              <c:pt idx="6" formatCode="0.00_);\(0.00\)">
                <c:v>50.057974388437032</c:v>
              </c:pt>
              <c:pt idx="7" formatCode="0.00_);\(0.00\)">
                <c:v>53.81353906743</c:v>
              </c:pt>
              <c:pt idx="8" formatCode="0.00_);\(0.00\)">
                <c:v>57.583549882692765</c:v>
              </c:pt>
              <c:pt idx="9" formatCode="0.00_);\(0.00\)">
                <c:v>61.299154625895838</c:v>
              </c:pt>
              <c:pt idx="10" formatCode="0.00_);\(0.00\)">
                <c:v>64.326498153140761</c:v>
              </c:pt>
              <c:pt idx="11" formatCode="0.00_);\(0.00\)">
                <c:v>67.006610502242765</c:v>
              </c:pt>
              <c:pt idx="12" formatCode="0.00_);\(0.00\)">
                <c:v>69.361249839165296</c:v>
              </c:pt>
              <c:pt idx="13" formatCode="0.00_);\(0.00\)">
                <c:v>71.473821918440208</c:v>
              </c:pt>
              <c:pt idx="14" formatCode="0.00_);\(0.00\)">
                <c:v>73.47176158928788</c:v>
              </c:pt>
              <c:pt idx="15" formatCode="0.00_);\(0.00\)">
                <c:v>75.413433281456236</c:v>
              </c:pt>
              <c:pt idx="16" formatCode="0.00_);\(0.00\)">
                <c:v>77.378204027754691</c:v>
              </c:pt>
              <c:pt idx="17" formatCode="0.00_);\(0.00\)">
                <c:v>79.35322917000704</c:v>
              </c:pt>
              <c:pt idx="18" formatCode="0.00_);\(0.00\)">
                <c:v>81.376095434959723</c:v>
              </c:pt>
              <c:pt idx="19" formatCode="0.00_);\(0.00\)">
                <c:v>83.554301856176878</c:v>
              </c:pt>
              <c:pt idx="20" formatCode="0.00_);\(0.00\)">
                <c:v>85.411444871755165</c:v>
              </c:pt>
              <c:pt idx="21" formatCode="0.00_);\(0.00\)">
                <c:v>87.175615073146929</c:v>
              </c:pt>
              <c:pt idx="22" formatCode="0.00_);\(0.00\)">
                <c:v>89.006609795291482</c:v>
              </c:pt>
              <c:pt idx="23" formatCode="0.00_);\(0.00\)">
                <c:v>90.826264187365922</c:v>
              </c:pt>
              <c:pt idx="24" formatCode="0.00_);\(0.00\)">
                <c:v>93.062416629892695</c:v>
              </c:pt>
              <c:pt idx="25" formatCode="0.00_);\(0.00\)">
                <c:v>96.302973926284551</c:v>
              </c:pt>
              <c:pt idx="26" formatCode="0.00_);\(0.00\)">
                <c:v>99.10926009517793</c:v>
              </c:pt>
              <c:pt idx="27" formatCode="0.00_);\(0.00\)">
                <c:v>102.58731158802436</c:v>
              </c:pt>
              <c:pt idx="28" formatCode="0.00_);\(0.00\)">
                <c:v>109.12923398514629</c:v>
              </c:pt>
              <c:pt idx="29" formatCode="0.00_);\(0.00\)">
                <c:v>117.19439854590166</c:v>
              </c:pt>
              <c:pt idx="30" formatCode="0.00_);\(0.00\)">
                <c:v>122.7269738504295</c:v>
              </c:pt>
              <c:pt idx="31" formatCode="0.00_);\(0.00\)">
                <c:v>128.50992425071553</c:v>
              </c:pt>
              <c:pt idx="32" formatCode="0.00_);\(0.00\)">
                <c:v>131.84496332923325</c:v>
              </c:pt>
              <c:pt idx="33" formatCode="0.00_);\(0.00\)">
                <c:v>134.18312968043466</c:v>
              </c:pt>
              <c:pt idx="34" formatCode="0.00_);\(0.00\)">
                <c:v>136.10723827781251</c:v>
              </c:pt>
              <c:pt idx="35" formatCode="0.00_);\(0.00\)">
                <c:v>137.87929024719486</c:v>
              </c:pt>
              <c:pt idx="36" formatCode="0.00_);\(0.00\)">
                <c:v>139.61164161433672</c:v>
              </c:pt>
              <c:pt idx="37" formatCode="0.00_);\(0.00\)">
                <c:v>141.2824054135458</c:v>
              </c:pt>
              <c:pt idx="38" formatCode="0.00_);\(0.00\)">
                <c:v>142.80660604579899</c:v>
              </c:pt>
              <c:pt idx="39" formatCode="0.00_);\(0.00\)">
                <c:v>144.23450421051291</c:v>
              </c:pt>
              <c:pt idx="40" formatCode="0.00_);\(0.00\)">
                <c:v>145.56609962521389</c:v>
              </c:pt>
              <c:pt idx="41" formatCode="0.00_);\(0.00\)">
                <c:v>146.81930750156411</c:v>
              </c:pt>
              <c:pt idx="42" formatCode="0.00_);\(0.00\)">
                <c:v>148.00064011605565</c:v>
              </c:pt>
              <c:pt idx="43" formatCode="0.00_);\(0.00\)">
                <c:v>149.11507588427702</c:v>
              </c:pt>
              <c:pt idx="44" formatCode="0.00_);\(0.00\)">
                <c:v>150.16474662098361</c:v>
              </c:pt>
              <c:pt idx="45" formatCode="0.00_);\(0.00\)">
                <c:v>151.15509106499033</c:v>
              </c:pt>
              <c:pt idx="46" formatCode="0.00_);\(0.00\)">
                <c:v>152.0771451372519</c:v>
              </c:pt>
              <c:pt idx="47" formatCode="0.00_);\(0.00\)">
                <c:v>152.93522213190548</c:v>
              </c:pt>
              <c:pt idx="48" formatCode="0.00_);\(0.00\)">
                <c:v>153.74244769538979</c:v>
              </c:pt>
              <c:pt idx="49" formatCode="0.00_);\(0.00\)">
                <c:v>154.53099301562645</c:v>
              </c:pt>
              <c:pt idx="50" formatCode="0.00_);\(0.00\)">
                <c:v>155.31038774926597</c:v>
              </c:pt>
              <c:pt idx="51" formatCode="0.00_);\(0.00\)">
                <c:v>156.07163754159382</c:v>
              </c:pt>
              <c:pt idx="52" formatCode="0.00_);\(0.00\)">
                <c:v>156.81263187733379</c:v>
              </c:pt>
              <c:pt idx="53" formatCode="0.00_);\(0.00\)">
                <c:v>157.53599553149286</c:v>
              </c:pt>
              <c:pt idx="54" formatCode="0.00_);\(0.00\)">
                <c:v>158.24283863860987</c:v>
              </c:pt>
              <c:pt idx="55" formatCode="0.00_);\(0.00\)">
                <c:v>158.93271214327933</c:v>
              </c:pt>
              <c:pt idx="56" formatCode="0.00_);\(0.00\)">
                <c:v>159.6067813389551</c:v>
              </c:pt>
              <c:pt idx="57" formatCode="0.00_);\(0.00\)">
                <c:v>160.26463765421013</c:v>
              </c:pt>
              <c:pt idx="58" formatCode="0.00_);\(0.00\)">
                <c:v>160.90749887779714</c:v>
              </c:pt>
              <c:pt idx="59" formatCode="0.00_);\(0.00\)">
                <c:v>161.53499485350719</c:v>
              </c:pt>
              <c:pt idx="60" formatCode="0.00_);\(0.00\)">
                <c:v>162.14839315571126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208-4EAC-90D4-4D19982FCE4F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08-4EAC-90D4-4D19982FCE4F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8-4EAC-90D4-4D19982FCE4F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08-4EAC-90D4-4D19982FCE4F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08-4EAC-90D4-4D19982FCE4F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08-4EAC-90D4-4D19982FCE4F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5208-4EAC-90D4-4D19982FC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192.09962879035587</c:v>
              </c:pt>
              <c:pt idx="6" formatCode="0.00_);\(0.00\)">
                <c:v>194.30789885984044</c:v>
              </c:pt>
              <c:pt idx="7" formatCode="0.00_);\(0.00\)">
                <c:v>196.61903305800865</c:v>
              </c:pt>
              <c:pt idx="8" formatCode="0.00_);\(0.00\)">
                <c:v>197.62870596376061</c:v>
              </c:pt>
              <c:pt idx="9" formatCode="0.00_);\(0.00\)">
                <c:v>198.67583737814854</c:v>
              </c:pt>
              <c:pt idx="10" formatCode="0.00_);\(0.00\)">
                <c:v>199.76181699862914</c:v>
              </c:pt>
              <c:pt idx="11" formatCode="0.00_);\(0.00\)">
                <c:v>199.86050223321303</c:v>
              </c:pt>
              <c:pt idx="12" formatCode="0.00_);\(0.00\)">
                <c:v>199.96213624268486</c:v>
              </c:pt>
              <c:pt idx="13" formatCode="0.00_);\(0.00\)">
                <c:v>200.06680713823334</c:v>
              </c:pt>
              <c:pt idx="14" formatCode="0.00_);\(0.00\)">
                <c:v>199.44611265558055</c:v>
              </c:pt>
              <c:pt idx="15" formatCode="0.00_);\(0.00\)">
                <c:v>198.81031001708331</c:v>
              </c:pt>
              <c:pt idx="16" formatCode="0.00_);\(0.00\)">
                <c:v>198.15903147922293</c:v>
              </c:pt>
              <c:pt idx="17" formatCode="0.00_);\(0.00\)">
                <c:v>196.79355842604076</c:v>
              </c:pt>
              <c:pt idx="18" formatCode="0.00_);\(0.00\)">
                <c:v>195.39979467624963</c:v>
              </c:pt>
              <c:pt idx="19" formatCode="0.00_);\(0.00\)">
                <c:v>193.97715408608576</c:v>
              </c:pt>
              <c:pt idx="20" formatCode="0.00_);\(0.00\)">
                <c:v>192.59104067652927</c:v>
              </c:pt>
              <c:pt idx="21" formatCode="0.00_);\(0.00\)">
                <c:v>191.17819577111973</c:v>
              </c:pt>
              <c:pt idx="22" formatCode="0.00_);\(0.00\)">
                <c:v>189.738103847198</c:v>
              </c:pt>
              <c:pt idx="23" formatCode="0.00_);\(0.00\)">
                <c:v>188.56614983509908</c:v>
              </c:pt>
              <c:pt idx="24" formatCode="0.00_);\(0.00\)">
                <c:v>187.37410540905836</c:v>
              </c:pt>
              <c:pt idx="25" formatCode="0.00_);\(0.00\)">
                <c:v>186.16162616585862</c:v>
              </c:pt>
              <c:pt idx="26" formatCode="0.00_);\(0.00\)">
                <c:v>186.65377033252386</c:v>
              </c:pt>
              <c:pt idx="27" formatCode="0.00_);\(0.00\)">
                <c:v>187.15404127649339</c:v>
              </c:pt>
              <c:pt idx="28" formatCode="0.00_);\(0.00\)">
                <c:v>187.66257319525209</c:v>
              </c:pt>
              <c:pt idx="29" formatCode="0.00_);\(0.00\)">
                <c:v>188.17950250228824</c:v>
              </c:pt>
              <c:pt idx="30" formatCode="0.00_);\(0.00\)">
                <c:v>188.70496786368582</c:v>
              </c:pt>
              <c:pt idx="31" formatCode="0.00_);\(0.00\)">
                <c:v>189.23911023532253</c:v>
              </c:pt>
              <c:pt idx="32" formatCode="0.00_);\(0.00\)">
                <c:v>189.78207290068022</c:v>
              </c:pt>
              <c:pt idx="33" formatCode="0.00_);\(0.00\)">
                <c:v>190.33400150928142</c:v>
              </c:pt>
              <c:pt idx="34" formatCode="0.00_);\(0.00\)">
                <c:v>190.89504411575933</c:v>
              </c:pt>
              <c:pt idx="35" formatCode="0.00_);\(0.00\)">
                <c:v>191.46535121957348</c:v>
              </c:pt>
              <c:pt idx="36" formatCode="0.00_);\(0.00\)">
                <c:v>192.04507580538109</c:v>
              </c:pt>
              <c:pt idx="37" formatCode="0.00_);\(0.00\)">
                <c:v>192.63437338407536</c:v>
              </c:pt>
              <c:pt idx="38" formatCode="0.00_);\(0.00\)">
                <c:v>193.41157094304194</c:v>
              </c:pt>
              <c:pt idx="39" formatCode="0.00_);\(0.00\)">
                <c:v>194.19914066151603</c:v>
              </c:pt>
              <c:pt idx="40" formatCode="0.00_);\(0.00\)">
                <c:v>194.9972209620795</c:v>
              </c:pt>
              <c:pt idx="41" formatCode="0.00_);\(0.00\)">
                <c:v>195.80595211464544</c:v>
              </c:pt>
              <c:pt idx="42" formatCode="0.00_);\(0.00\)">
                <c:v>196.62547626111154</c:v>
              </c:pt>
              <c:pt idx="43" formatCode="0.00_);\(0.00\)">
                <c:v>197.45593744034272</c:v>
              </c:pt>
              <c:pt idx="44" formatCode="0.00_);\(0.00\)">
                <c:v>198.29748161348749</c:v>
              </c:pt>
              <c:pt idx="45" formatCode="0.00_);\(0.00\)">
                <c:v>199.15025668963219</c:v>
              </c:pt>
              <c:pt idx="46" formatCode="0.00_);\(0.00\)">
                <c:v>200.01441255179668</c:v>
              </c:pt>
              <c:pt idx="47" formatCode="0.00_);\(0.00\)">
                <c:v>200.89010108327841</c:v>
              </c:pt>
              <c:pt idx="48" formatCode="0.00_);\(0.00\)">
                <c:v>201.77747619434686</c:v>
              </c:pt>
              <c:pt idx="49" formatCode="0.00_);\(0.00\)">
                <c:v>202.67669384929451</c:v>
              </c:pt>
              <c:pt idx="50" formatCode="0.00_);\(0.00\)">
                <c:v>203.25551854642384</c:v>
              </c:pt>
              <c:pt idx="51" formatCode="0.00_);\(0.00\)">
                <c:v>203.84084814418688</c:v>
              </c:pt>
              <c:pt idx="52" formatCode="0.00_);\(0.00\)">
                <c:v>204.43275574542884</c:v>
              </c:pt>
              <c:pt idx="53" formatCode="0.00_);\(0.00\)">
                <c:v>205.03131527453337</c:v>
              </c:pt>
              <c:pt idx="54" formatCode="0.00_);\(0.00\)">
                <c:v>205.6366014866552</c:v>
              </c:pt>
              <c:pt idx="55" formatCode="0.00_);\(0.00\)">
                <c:v>206.24868997705624</c:v>
              </c:pt>
              <c:pt idx="56" formatCode="0.00_);\(0.00\)">
                <c:v>206.86765719054699</c:v>
              </c:pt>
              <c:pt idx="57" formatCode="0.00_);\(0.00\)">
                <c:v>207.49358043103393</c:v>
              </c:pt>
              <c:pt idx="58" formatCode="0.00_);\(0.00\)">
                <c:v>208.12653787117387</c:v>
              </c:pt>
              <c:pt idx="59" formatCode="0.00_);\(0.00\)">
                <c:v>208.76660856213712</c:v>
              </c:pt>
              <c:pt idx="60" formatCode="0.00_);\(0.00\)">
                <c:v>209.41387244348067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208-4EAC-90D4-4D19982FC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5040"/>
        <c:axId val="412555432"/>
      </c:lineChart>
      <c:catAx>
        <c:axId val="412555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5432"/>
        <c:crosses val="autoZero"/>
        <c:auto val="1"/>
        <c:lblAlgn val="ctr"/>
        <c:lblOffset val="100"/>
        <c:tickLblSkip val="6"/>
        <c:noMultiLvlLbl val="0"/>
      </c:catAx>
      <c:valAx>
        <c:axId val="412555432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571758080931056"/>
          <c:y val="0.12154329712289844"/>
          <c:w val="0.37931567297257246"/>
          <c:h val="0.224802852928407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35-39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6938338650221867E-2"/>
                  <c:y val="1.0842780606204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BEAF-4113-A89E-B1F8BA4C9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34.726224419088567</c:v>
              </c:pt>
              <c:pt idx="6" formatCode="0.00_);\(0.00\)">
                <c:v>37.962506077617356</c:v>
              </c:pt>
              <c:pt idx="7" formatCode="0.00_);\(0.00\)">
                <c:v>41.629839322904829</c:v>
              </c:pt>
              <c:pt idx="8" formatCode="0.00_);\(0.00\)">
                <c:v>45.591837177115693</c:v>
              </c:pt>
              <c:pt idx="9" formatCode="0.00_);\(0.00\)">
                <c:v>49.709897387119611</c:v>
              </c:pt>
              <c:pt idx="10" formatCode="0.00_);\(0.00\)">
                <c:v>54.130724748463315</c:v>
              </c:pt>
              <c:pt idx="11" formatCode="0.00_);\(0.00\)">
                <c:v>58.61904013560261</c:v>
              </c:pt>
              <c:pt idx="12" formatCode="0.00_);\(0.00\)">
                <c:v>63.206107288880069</c:v>
              </c:pt>
              <c:pt idx="13" formatCode="0.00_);\(0.00\)">
                <c:v>68.08177422316416</c:v>
              </c:pt>
              <c:pt idx="14" formatCode="0.00_);\(0.00\)">
                <c:v>73.023728024837752</c:v>
              </c:pt>
              <c:pt idx="15" formatCode="0.00_);\(0.00\)">
                <c:v>77.926477761853462</c:v>
              </c:pt>
              <c:pt idx="16" formatCode="0.00_);\(0.00\)">
                <c:v>82.790804997688127</c:v>
              </c:pt>
              <c:pt idx="17" formatCode="0.00_);\(0.00\)">
                <c:v>87.58912989873437</c:v>
              </c:pt>
              <c:pt idx="18" formatCode="0.00_);\(0.00\)">
                <c:v>92.3313422557558</c:v>
              </c:pt>
              <c:pt idx="19" formatCode="0.00_);\(0.00\)">
                <c:v>97.296168432629841</c:v>
              </c:pt>
              <c:pt idx="20" formatCode="0.00_);\(0.00\)">
                <c:v>101.87249970559571</c:v>
              </c:pt>
              <c:pt idx="21" formatCode="0.00_);\(0.00\)">
                <c:v>106.10122303335108</c:v>
              </c:pt>
              <c:pt idx="22" formatCode="0.00_);\(0.00\)">
                <c:v>110.06360970329496</c:v>
              </c:pt>
              <c:pt idx="23" formatCode="0.00_);\(0.00\)">
                <c:v>114.16043380730791</c:v>
              </c:pt>
              <c:pt idx="24" formatCode="0.00_);\(0.00\)">
                <c:v>118.81743943567399</c:v>
              </c:pt>
              <c:pt idx="25" formatCode="0.00_);\(0.00\)">
                <c:v>127.36745332606999</c:v>
              </c:pt>
              <c:pt idx="26" formatCode="0.00_);\(0.00\)">
                <c:v>132.10586121530778</c:v>
              </c:pt>
              <c:pt idx="27" formatCode="0.00_);\(0.00\)">
                <c:v>138.26377421252823</c:v>
              </c:pt>
              <c:pt idx="28" formatCode="0.00_);\(0.00\)">
                <c:v>149.97879091620865</c:v>
              </c:pt>
              <c:pt idx="29" formatCode="0.00_);\(0.00\)">
                <c:v>170.86669601357258</c:v>
              </c:pt>
              <c:pt idx="30" formatCode="0.00_);\(0.00\)">
                <c:v>181.46994636460607</c:v>
              </c:pt>
              <c:pt idx="31" formatCode="0.00_);\(0.00\)">
                <c:v>192.61262946069607</c:v>
              </c:pt>
              <c:pt idx="32" formatCode="0.00_);\(0.00\)">
                <c:v>199.3792441837702</c:v>
              </c:pt>
              <c:pt idx="33" formatCode="0.00_);\(0.00\)">
                <c:v>203.91486149468145</c:v>
              </c:pt>
              <c:pt idx="34" formatCode="0.00_);\(0.00\)">
                <c:v>207.35274205801949</c:v>
              </c:pt>
              <c:pt idx="35" formatCode="0.00_);\(0.00\)">
                <c:v>210.83578656742324</c:v>
              </c:pt>
              <c:pt idx="36" formatCode="0.00_);\(0.00\)">
                <c:v>214.65338507669497</c:v>
              </c:pt>
              <c:pt idx="37" formatCode="0.00_);\(0.00\)">
                <c:v>219.16289685207042</c:v>
              </c:pt>
              <c:pt idx="38" formatCode="0.00_);\(0.00\)">
                <c:v>222.79682025997343</c:v>
              </c:pt>
              <c:pt idx="39" formatCode="0.00_);\(0.00\)">
                <c:v>226.09817187479004</c:v>
              </c:pt>
              <c:pt idx="40" formatCode="0.00_);\(0.00\)">
                <c:v>229.17155753884117</c:v>
              </c:pt>
              <c:pt idx="41" formatCode="0.00_);\(0.00\)">
                <c:v>232.1524404610372</c:v>
              </c:pt>
              <c:pt idx="42" formatCode="0.00_);\(0.00\)">
                <c:v>235.08179794551944</c:v>
              </c:pt>
              <c:pt idx="43" formatCode="0.00_);\(0.00\)">
                <c:v>237.97980648798378</c:v>
              </c:pt>
              <c:pt idx="44" formatCode="0.00_);\(0.00\)">
                <c:v>240.85358972275202</c:v>
              </c:pt>
              <c:pt idx="45" formatCode="0.00_);\(0.00\)">
                <c:v>243.67290622287805</c:v>
              </c:pt>
              <c:pt idx="46" formatCode="0.00_);\(0.00\)">
                <c:v>246.39962881120405</c:v>
              </c:pt>
              <c:pt idx="47" formatCode="0.00_);\(0.00\)">
                <c:v>249.10849558391078</c:v>
              </c:pt>
              <c:pt idx="48" formatCode="0.00_);\(0.00\)">
                <c:v>251.78597174356946</c:v>
              </c:pt>
              <c:pt idx="49" formatCode="0.00_);\(0.00\)">
                <c:v>254.40831900780651</c:v>
              </c:pt>
              <c:pt idx="50" formatCode="0.00_);\(0.00\)">
                <c:v>256.9146904540533</c:v>
              </c:pt>
              <c:pt idx="51" formatCode="0.00_);\(0.00\)">
                <c:v>259.29665075806543</c:v>
              </c:pt>
              <c:pt idx="52" formatCode="0.00_);\(0.00\)">
                <c:v>261.57297707866252</c:v>
              </c:pt>
              <c:pt idx="53" formatCode="0.00_);\(0.00\)">
                <c:v>263.76809114614019</c:v>
              </c:pt>
              <c:pt idx="54" formatCode="0.00_);\(0.00\)">
                <c:v>265.87361725046151</c:v>
              </c:pt>
              <c:pt idx="55" formatCode="0.00_);\(0.00\)">
                <c:v>267.90161356031791</c:v>
              </c:pt>
              <c:pt idx="56" formatCode="0.00_);\(0.00\)">
                <c:v>269.84427480903918</c:v>
              </c:pt>
              <c:pt idx="57" formatCode="0.00_);\(0.00\)">
                <c:v>271.70406884882379</c:v>
              </c:pt>
              <c:pt idx="58" formatCode="0.00_);\(0.00\)">
                <c:v>273.49384996627259</c:v>
              </c:pt>
              <c:pt idx="59" formatCode="0.00_);\(0.00\)">
                <c:v>275.26777713258548</c:v>
              </c:pt>
              <c:pt idx="60" formatCode="0.00_);\(0.00\)">
                <c:v>277.05289937766025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AF-4113-A89E-B1F8BA4C9EF2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BEAF-4113-A89E-B1F8BA4C9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88.898164118821597</c:v>
              </c:pt>
              <c:pt idx="6" formatCode="0.00_);\(0.00\)">
                <c:v>92.858052819851522</c:v>
              </c:pt>
              <c:pt idx="7" formatCode="0.00_);\(0.00\)">
                <c:v>96.592465102214021</c:v>
              </c:pt>
              <c:pt idx="8" formatCode="0.00_);\(0.00\)">
                <c:v>100.25179402394315</c:v>
              </c:pt>
              <c:pt idx="9" formatCode="0.00_);\(0.00\)">
                <c:v>103.95326808639888</c:v>
              </c:pt>
              <c:pt idx="10" formatCode="0.00_);\(0.00\)">
                <c:v>107.64658937522292</c:v>
              </c:pt>
              <c:pt idx="11" formatCode="0.00_);\(0.00\)">
                <c:v>111.37661950902752</c:v>
              </c:pt>
              <c:pt idx="12" formatCode="0.00_);\(0.00\)">
                <c:v>115.02793246306575</c:v>
              </c:pt>
              <c:pt idx="13" formatCode="0.00_);\(0.00\)">
                <c:v>118.62908269478457</c:v>
              </c:pt>
              <c:pt idx="14" formatCode="0.00_);\(0.00\)">
                <c:v>122.14260153538633</c:v>
              </c:pt>
              <c:pt idx="15" formatCode="0.00_);\(0.00\)">
                <c:v>125.56832532907768</c:v>
              </c:pt>
              <c:pt idx="16" formatCode="0.00_);\(0.00\)">
                <c:v>128.9936992291953</c:v>
              </c:pt>
              <c:pt idx="17" formatCode="0.00_);\(0.00\)">
                <c:v>132.49605857156104</c:v>
              </c:pt>
              <c:pt idx="18" formatCode="0.00_);\(0.00\)">
                <c:v>135.95154061218651</c:v>
              </c:pt>
              <c:pt idx="19" formatCode="0.00_);\(0.00\)">
                <c:v>139.66006343700013</c:v>
              </c:pt>
              <c:pt idx="20" formatCode="0.00_);\(0.00\)">
                <c:v>142.96329462253507</c:v>
              </c:pt>
              <c:pt idx="21" formatCode="0.00_);\(0.00\)">
                <c:v>146.02541105877063</c:v>
              </c:pt>
              <c:pt idx="22" formatCode="0.00_);\(0.00\)">
                <c:v>148.95312469097001</c:v>
              </c:pt>
              <c:pt idx="23" formatCode="0.00_);\(0.00\)">
                <c:v>151.93049139119648</c:v>
              </c:pt>
              <c:pt idx="24" formatCode="0.00_);\(0.00\)">
                <c:v>155.134512491534</c:v>
              </c:pt>
              <c:pt idx="25" formatCode="0.00_);\(0.00\)">
                <c:v>159.25220560279439</c:v>
              </c:pt>
              <c:pt idx="26" formatCode="0.00_);\(0.00\)">
                <c:v>162.81494440045449</c:v>
              </c:pt>
              <c:pt idx="27" formatCode="0.00_);\(0.00\)">
                <c:v>167.82224339162491</c:v>
              </c:pt>
              <c:pt idx="28" formatCode="0.00_);\(0.00\)">
                <c:v>177.56671790559079</c:v>
              </c:pt>
              <c:pt idx="29" formatCode="0.00_);\(0.00\)">
                <c:v>193.90756987033217</c:v>
              </c:pt>
              <c:pt idx="30" formatCode="0.00_);\(0.00\)">
                <c:v>204.62244186021817</c:v>
              </c:pt>
              <c:pt idx="31" formatCode="0.00_);\(0.00\)">
                <c:v>215.77084064094495</c:v>
              </c:pt>
              <c:pt idx="32" formatCode="0.00_);\(0.00\)">
                <c:v>221.82627811770465</c:v>
              </c:pt>
              <c:pt idx="33" formatCode="0.00_);\(0.00\)">
                <c:v>225.78897779340477</c:v>
              </c:pt>
              <c:pt idx="34" formatCode="0.00_);\(0.00\)">
                <c:v>228.90079305173506</c:v>
              </c:pt>
              <c:pt idx="35" formatCode="0.00_);\(0.00\)">
                <c:v>231.89559027404616</c:v>
              </c:pt>
              <c:pt idx="36" formatCode="0.00_);\(0.00\)">
                <c:v>235.14249068177608</c:v>
              </c:pt>
              <c:pt idx="37" formatCode="0.00_);\(0.00\)">
                <c:v>238.88516351252747</c:v>
              </c:pt>
              <c:pt idx="38" formatCode="0.00_);\(0.00\)">
                <c:v>241.82799307007804</c:v>
              </c:pt>
              <c:pt idx="39" formatCode="0.00_);\(0.00\)">
                <c:v>244.39401502440171</c:v>
              </c:pt>
              <c:pt idx="40" formatCode="0.00_);\(0.00\)">
                <c:v>246.77423028677057</c:v>
              </c:pt>
              <c:pt idx="41" formatCode="0.00_);\(0.00\)">
                <c:v>249.07398480658588</c:v>
              </c:pt>
              <c:pt idx="42" formatCode="0.00_);\(0.00\)">
                <c:v>251.2873368276783</c:v>
              </c:pt>
              <c:pt idx="43" formatCode="0.00_);\(0.00\)">
                <c:v>253.41548319738439</c:v>
              </c:pt>
              <c:pt idx="44" formatCode="0.00_);\(0.00\)">
                <c:v>255.46250245780357</c:v>
              </c:pt>
              <c:pt idx="45" formatCode="0.00_);\(0.00\)">
                <c:v>257.42011167657387</c:v>
              </c:pt>
              <c:pt idx="46" formatCode="0.00_);\(0.00\)">
                <c:v>259.28769066433568</c:v>
              </c:pt>
              <c:pt idx="47" formatCode="0.00_);\(0.00\)">
                <c:v>261.03536218244659</c:v>
              </c:pt>
              <c:pt idx="48" formatCode="0.00_);\(0.00\)">
                <c:v>262.68909787831916</c:v>
              </c:pt>
              <c:pt idx="49" formatCode="0.00_);\(0.00\)">
                <c:v>264.19815023631094</c:v>
              </c:pt>
              <c:pt idx="50" formatCode="0.00_);\(0.00\)">
                <c:v>265.58243793657789</c:v>
              </c:pt>
              <c:pt idx="51" formatCode="0.00_);\(0.00\)">
                <c:v>266.83963993721619</c:v>
              </c:pt>
              <c:pt idx="52" formatCode="0.00_);\(0.00\)">
                <c:v>267.96779657792888</c:v>
              </c:pt>
              <c:pt idx="53" formatCode="0.00_);\(0.00\)">
                <c:v>268.98545685817464</c:v>
              </c:pt>
              <c:pt idx="54" formatCode="0.00_);\(0.00\)">
                <c:v>269.90153499561779</c:v>
              </c:pt>
              <c:pt idx="55" formatCode="0.00_);\(0.00\)">
                <c:v>270.7252707450935</c:v>
              </c:pt>
              <c:pt idx="56" formatCode="0.00_);\(0.00\)">
                <c:v>271.46703919436681</c:v>
              </c:pt>
              <c:pt idx="57" formatCode="0.00_);\(0.00\)">
                <c:v>272.13394638294449</c:v>
              </c:pt>
              <c:pt idx="58" formatCode="0.00_);\(0.00\)">
                <c:v>272.75431023322886</c:v>
              </c:pt>
              <c:pt idx="59" formatCode="0.00_);\(0.00\)">
                <c:v>273.32019190578109</c:v>
              </c:pt>
              <c:pt idx="60" formatCode="0.00_);\(0.00\)">
                <c:v>273.87498903922102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EAF-4113-A89E-B1F8BA4C9EF2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AF-4113-A89E-B1F8BA4C9EF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F-4113-A89E-B1F8BA4C9EF2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AF-4113-A89E-B1F8BA4C9EF2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EAF-4113-A89E-B1F8BA4C9EF2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AF-4113-A89E-B1F8BA4C9EF2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EAF-4113-A89E-B1F8BA4C9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261.04109911873957</c:v>
              </c:pt>
              <c:pt idx="6" formatCode="0.00_);\(0.00\)">
                <c:v>267.7747562888178</c:v>
              </c:pt>
              <c:pt idx="7" formatCode="0.00_);\(0.00\)">
                <c:v>274.90612620428942</c:v>
              </c:pt>
              <c:pt idx="8" formatCode="0.00_);\(0.00\)">
                <c:v>278.83263975069082</c:v>
              </c:pt>
              <c:pt idx="9" formatCode="0.00_);\(0.00\)">
                <c:v>282.94678402588386</c:v>
              </c:pt>
              <c:pt idx="10" formatCode="0.00_);\(0.00\)">
                <c:v>287.2575250731461</c:v>
              </c:pt>
              <c:pt idx="11" formatCode="0.00_);\(0.00\)">
                <c:v>288.88699351685665</c:v>
              </c:pt>
              <c:pt idx="12" formatCode="0.00_);\(0.00\)">
                <c:v>290.58126515856594</c:v>
              </c:pt>
              <c:pt idx="13" formatCode="0.00_);\(0.00\)">
                <c:v>292.34291719115384</c:v>
              </c:pt>
              <c:pt idx="14" formatCode="0.00_);\(0.00\)">
                <c:v>291.84377445626728</c:v>
              </c:pt>
              <c:pt idx="15" formatCode="0.00_);\(0.00\)">
                <c:v>291.32765273675204</c:v>
              </c:pt>
              <c:pt idx="16" formatCode="0.00_);\(0.00\)">
                <c:v>290.79397447052224</c:v>
              </c:pt>
              <c:pt idx="17" formatCode="0.00_);\(0.00\)">
                <c:v>289.57318627090052</c:v>
              </c:pt>
              <c:pt idx="18" formatCode="0.00_);\(0.00\)">
                <c:v>288.31682441514744</c:v>
              </c:pt>
              <c:pt idx="19" formatCode="0.00_);\(0.00\)">
                <c:v>287.02385229018734</c:v>
              </c:pt>
              <c:pt idx="20" formatCode="0.00_);\(0.00\)">
                <c:v>287.30278851516891</c:v>
              </c:pt>
              <c:pt idx="21" formatCode="0.00_);\(0.00\)">
                <c:v>287.58902651418038</c:v>
              </c:pt>
              <c:pt idx="22" formatCode="0.00_);\(0.00\)">
                <c:v>287.88275742734356</c:v>
              </c:pt>
              <c:pt idx="23" formatCode="0.00_);\(0.00\)">
                <c:v>288.70301544776021</c:v>
              </c:pt>
              <c:pt idx="24" formatCode="0.00_);\(0.00\)">
                <c:v>289.54323914589975</c:v>
              </c:pt>
              <c:pt idx="25" formatCode="0.00_);\(0.00\)">
                <c:v>290.40391450090192</c:v>
              </c:pt>
              <c:pt idx="26" formatCode="0.00_);\(0.00\)">
                <c:v>291.24369178531396</c:v>
              </c:pt>
              <c:pt idx="27" formatCode="0.00_);\(0.00\)">
                <c:v>292.10029196543263</c:v>
              </c:pt>
              <c:pt idx="28" formatCode="0.00_);\(0.00\)">
                <c:v>292.97405204706274</c:v>
              </c:pt>
              <c:pt idx="29" formatCode="0.00_);\(0.00\)">
                <c:v>293.86531578710174</c:v>
              </c:pt>
              <c:pt idx="30" formatCode="0.00_);\(0.00\)">
                <c:v>294.77443382877982</c:v>
              </c:pt>
              <c:pt idx="31" formatCode="0.00_);\(0.00\)">
                <c:v>295.70176383961206</c:v>
              </c:pt>
              <c:pt idx="32" formatCode="0.00_);\(0.00\)">
                <c:v>296.64767065211208</c:v>
              </c:pt>
              <c:pt idx="33" formatCode="0.00_);\(0.00\)">
                <c:v>297.6125264073259</c:v>
              </c:pt>
              <c:pt idx="34" formatCode="0.00_);\(0.00\)">
                <c:v>298.59671070124045</c:v>
              </c:pt>
              <c:pt idx="35" formatCode="0.00_);\(0.00\)">
                <c:v>299.6006107341251</c:v>
              </c:pt>
              <c:pt idx="36" formatCode="0.00_);\(0.00\)">
                <c:v>300.62462146286492</c:v>
              </c:pt>
              <c:pt idx="37" formatCode="0.00_);\(0.00\)">
                <c:v>301.66914575634576</c:v>
              </c:pt>
              <c:pt idx="38" formatCode="0.00_);\(0.00\)">
                <c:v>302.13176370024246</c:v>
              </c:pt>
              <c:pt idx="39" formatCode="0.00_);\(0.00\)">
                <c:v>302.6016012634031</c:v>
              </c:pt>
              <c:pt idx="40" formatCode="0.00_);\(0.00\)">
                <c:v>303.0787711152625</c:v>
              </c:pt>
              <c:pt idx="41" formatCode="0.00_);\(0.00\)">
                <c:v>303.56338768357574</c:v>
              </c:pt>
              <c:pt idx="42" formatCode="0.00_);\(0.00\)">
                <c:v>304.05556718185824</c:v>
              </c:pt>
              <c:pt idx="43" formatCode="0.00_);\(0.00\)">
                <c:v>304.5554276372543</c:v>
              </c:pt>
              <c:pt idx="44" formatCode="0.00_);\(0.00\)">
                <c:v>305.06308891884106</c:v>
              </c:pt>
              <c:pt idx="45" formatCode="0.00_);\(0.00\)">
                <c:v>305.57867276637342</c:v>
              </c:pt>
              <c:pt idx="46" formatCode="0.00_);\(0.00\)">
                <c:v>306.10230281947747</c:v>
              </c:pt>
              <c:pt idx="47" formatCode="0.00_);\(0.00\)">
                <c:v>306.63410464730066</c:v>
              </c:pt>
              <c:pt idx="48" formatCode="0.00_);\(0.00\)">
                <c:v>307.1742057786235</c:v>
              </c:pt>
              <c:pt idx="49" formatCode="0.00_);\(0.00\)">
                <c:v>307.72273573244132</c:v>
              </c:pt>
              <c:pt idx="50" formatCode="0.00_);\(0.00\)">
                <c:v>307.88573366515777</c:v>
              </c:pt>
              <c:pt idx="51" formatCode="0.00_);\(0.00\)">
                <c:v>308.05063997089127</c:v>
              </c:pt>
              <c:pt idx="52" formatCode="0.00_);\(0.00\)">
                <c:v>308.21747699279365</c:v>
              </c:pt>
              <c:pt idx="53" formatCode="0.00_);\(0.00\)">
                <c:v>308.38626733560932</c:v>
              </c:pt>
              <c:pt idx="54" formatCode="0.00_);\(0.00\)">
                <c:v>308.55703386873847</c:v>
              </c:pt>
              <c:pt idx="55" formatCode="0.00_);\(0.00\)">
                <c:v>308.72979972933513</c:v>
              </c:pt>
              <c:pt idx="56" formatCode="0.00_);\(0.00\)">
                <c:v>308.90458832544198</c:v>
              </c:pt>
              <c:pt idx="57" formatCode="0.00_);\(0.00\)">
                <c:v>309.08142333916237</c:v>
              </c:pt>
              <c:pt idx="58" formatCode="0.00_);\(0.00\)">
                <c:v>309.26032872986849</c:v>
              </c:pt>
              <c:pt idx="59" formatCode="0.00_);\(0.00\)">
                <c:v>309.44132873744803</c:v>
              </c:pt>
              <c:pt idx="60" formatCode="0.00_);\(0.00\)">
                <c:v>309.62444788558849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BEAF-4113-A89E-B1F8BA4C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6216"/>
        <c:axId val="412556608"/>
      </c:lineChart>
      <c:catAx>
        <c:axId val="412556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6608"/>
        <c:crosses val="autoZero"/>
        <c:auto val="1"/>
        <c:lblAlgn val="ctr"/>
        <c:lblOffset val="100"/>
        <c:tickLblSkip val="6"/>
        <c:noMultiLvlLbl val="0"/>
      </c:catAx>
      <c:valAx>
        <c:axId val="41255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6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25-29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5.1736132983377099E-2"/>
                  <c:y val="-7.138919310916412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DCD9-47F5-9CD0-482135D11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0.1448021680751139</c:v>
              </c:pt>
              <c:pt idx="5" formatCode="0.0000_);[Red]\(0.0000\)">
                <c:v>0.14395723701949051</c:v>
              </c:pt>
              <c:pt idx="6" formatCode="0.0000_);[Red]\(0.0000\)">
                <c:v>0.14162938561605165</c:v>
              </c:pt>
              <c:pt idx="7" formatCode="0.0000_);[Red]\(0.0000\)">
                <c:v>0.13542389494036275</c:v>
              </c:pt>
              <c:pt idx="8" formatCode="0.0000_);[Red]\(0.0000\)">
                <c:v>0.13050680342976956</c:v>
              </c:pt>
              <c:pt idx="9" formatCode="0.0000_);[Red]\(0.0000\)">
                <c:v>0.12277672852604915</c:v>
              </c:pt>
              <c:pt idx="10" formatCode="0.0000_);[Red]\(0.0000\)">
                <c:v>0.11516822201362242</c:v>
              </c:pt>
              <c:pt idx="11" formatCode="0.0000_);[Red]\(0.0000\)">
                <c:v>0.10981040804984053</c:v>
              </c:pt>
              <c:pt idx="12" formatCode="0.0000_);[Red]\(0.0000\)">
                <c:v>0.10159296598169971</c:v>
              </c:pt>
              <c:pt idx="13" formatCode="0.0000_);[Red]\(0.0000\)">
                <c:v>9.5269384001981261E-2</c:v>
              </c:pt>
              <c:pt idx="14" formatCode="0.0000_);[Red]\(0.0000\)">
                <c:v>8.9457272973744131E-2</c:v>
              </c:pt>
              <c:pt idx="15" formatCode="0.0000_);[Red]\(0.0000\)">
                <c:v>8.4782575618609357E-2</c:v>
              </c:pt>
              <c:pt idx="16" formatCode="0.0000_);[Red]\(0.0000\)">
                <c:v>8.0325963073473006E-2</c:v>
              </c:pt>
              <c:pt idx="17" formatCode="0.0000_);[Red]\(0.0000\)">
                <c:v>7.80392216745565E-2</c:v>
              </c:pt>
              <c:pt idx="18" formatCode="0.0000_);[Red]\(0.0000\)">
                <c:v>7.0257452336182719E-2</c:v>
              </c:pt>
              <c:pt idx="19" formatCode="0.0000_);[Red]\(0.0000\)">
                <c:v>6.431488208344463E-2</c:v>
              </c:pt>
              <c:pt idx="20" formatCode="0.0000_);[Red]\(0.0000\)">
                <c:v>5.9903820898554054E-2</c:v>
              </c:pt>
              <c:pt idx="21" formatCode="0.0000_);[Red]\(0.0000\)">
                <c:v>6.0500380376125353E-2</c:v>
              </c:pt>
              <c:pt idx="22" formatCode="0.0000_);[Red]\(0.0000\)">
                <c:v>6.4681865630660029E-2</c:v>
              </c:pt>
              <c:pt idx="23" formatCode="0.0000_);[Red]\(0.0000\)">
                <c:v>0.10595901837774159</c:v>
              </c:pt>
              <c:pt idx="24" formatCode="0.0000_);[Red]\(0.0000\)">
                <c:v>6.0107093234213392E-2</c:v>
              </c:pt>
              <c:pt idx="25" formatCode="0.0000_);[Red]\(0.0000\)">
                <c:v>6.7193381154310589E-2</c:v>
              </c:pt>
              <c:pt idx="26" formatCode="0.0000_);[Red]\(0.0000\)">
                <c:v>0.11305043044945591</c:v>
              </c:pt>
              <c:pt idx="27" formatCode="0.0000_);[Red]\(0.0000\)">
                <c:v>0.15034050093307647</c:v>
              </c:pt>
              <c:pt idx="28" formatCode="0.0000_);[Red]\(0.0000\)">
                <c:v>8.3727562207909625E-2</c:v>
              </c:pt>
              <c:pt idx="29" formatCode="0.0000_);[Red]\(0.0000\)">
                <c:v>7.7715206293934982E-2</c:v>
              </c:pt>
              <c:pt idx="30" formatCode="0.0000_);[Red]\(0.0000\)">
                <c:v>4.807782042836254E-2</c:v>
              </c:pt>
              <c:pt idx="31" formatCode="0.0000_);[Red]\(0.0000\)">
                <c:v>3.4778852228812544E-2</c:v>
              </c:pt>
              <c:pt idx="32" formatCode="0.0000_);[Red]\(0.0000\)">
                <c:v>3.0648079283786097E-2</c:v>
              </c:pt>
              <c:pt idx="33" formatCode="0.0000_);[Red]\(0.0000\)">
                <c:v>3.0796557951906434E-2</c:v>
              </c:pt>
              <c:pt idx="34" formatCode="0.0000_);[Red]\(0.0000\)">
                <c:v>3.2478303195454153E-2</c:v>
              </c:pt>
              <c:pt idx="35" formatCode="0.0000_);[Red]\(0.0000\)">
                <c:v>4.2184380445060954E-2</c:v>
              </c:pt>
              <c:pt idx="36" formatCode="0.0000_);[Red]\(0.0000\)">
                <c:v>2.8943328924610479E-2</c:v>
              </c:pt>
              <c:pt idx="37" formatCode="0.0000_);[Red]\(0.0000\)">
                <c:v>2.5100868216635278E-2</c:v>
              </c:pt>
              <c:pt idx="38" formatCode="0.0000_);[Red]\(0.0000\)">
                <c:v>2.3239999999999993E-2</c:v>
              </c:pt>
              <c:pt idx="39" formatCode="0.0000_);[Red]\(0.0000\)">
                <c:v>2.2430000000000005E-2</c:v>
              </c:pt>
              <c:pt idx="40" formatCode="0.0000_);[Red]\(0.0000\)">
                <c:v>2.1770000000000001E-2</c:v>
              </c:pt>
              <c:pt idx="41" formatCode="0.0000_);[Red]\(0.0000\)">
                <c:v>2.110999999999999E-2</c:v>
              </c:pt>
              <c:pt idx="42" formatCode="0.0000_);[Red]\(0.0000\)">
                <c:v>2.0550000000000006E-2</c:v>
              </c:pt>
              <c:pt idx="43" formatCode="0.0000_);[Red]\(0.0000\)">
                <c:v>1.9940000000000003E-2</c:v>
              </c:pt>
              <c:pt idx="44" formatCode="0.0000_);[Red]\(0.0000\)">
                <c:v>1.9349999999999996E-2</c:v>
              </c:pt>
              <c:pt idx="45" formatCode="0.0000_);[Red]\(0.0000\)">
                <c:v>1.8759999999999992E-2</c:v>
              </c:pt>
              <c:pt idx="46" formatCode="0.0000_);[Red]\(0.0000\)">
                <c:v>1.8200000000000001E-2</c:v>
              </c:pt>
              <c:pt idx="47" formatCode="0.0000_);[Red]\(0.0000\)">
                <c:v>1.7429999999999987E-2</c:v>
              </c:pt>
              <c:pt idx="48" formatCode="0.0000_);[Red]\(0.0000\)">
                <c:v>1.6690000000000007E-2</c:v>
              </c:pt>
              <c:pt idx="49" formatCode="0.0000_);[Red]\(0.0000\)">
                <c:v>1.5800000000000008E-2</c:v>
              </c:pt>
              <c:pt idx="50" formatCode="0.0000_);[Red]\(0.0000\)">
                <c:v>1.4949999999999993E-2</c:v>
              </c:pt>
              <c:pt idx="51" formatCode="0.0000_);[Red]\(0.0000\)">
                <c:v>1.4139999999999995E-2</c:v>
              </c:pt>
              <c:pt idx="52" formatCode="0.0000_);[Red]\(0.0000\)">
                <c:v>1.3370000000000007E-2</c:v>
              </c:pt>
              <c:pt idx="53" formatCode="0.0000_);[Red]\(0.0000\)">
                <c:v>1.265E-2</c:v>
              </c:pt>
              <c:pt idx="54" formatCode="0.0000_);[Red]\(0.0000\)">
                <c:v>1.197E-2</c:v>
              </c:pt>
              <c:pt idx="55" formatCode="0.0000_);[Red]\(0.0000\)">
                <c:v>1.1309999999999995E-2</c:v>
              </c:pt>
              <c:pt idx="56" formatCode="0.0000_);[Red]\(0.0000\)">
                <c:v>1.0949999999999994E-2</c:v>
              </c:pt>
              <c:pt idx="57" formatCode="0.0000_);[Red]\(0.0000\)">
                <c:v>1.059E-2</c:v>
              </c:pt>
              <c:pt idx="58" formatCode="0.0000_);[Red]\(0.0000\)">
                <c:v>1.0479999999999998E-2</c:v>
              </c:pt>
              <c:pt idx="59" formatCode="0.0000_);[Red]\(0.0000\)">
                <c:v>1.0369999999999997E-2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D9-47F5-9CD0-482135D11405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2694663167"/>
                  <c:y val="-6.904556644170810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CD9-47F5-9CD0-482135D11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8.8278965808958179E-2</c:v>
              </c:pt>
              <c:pt idx="5" formatCode="0.0000_);[Red]\(0.0000\)">
                <c:v>8.8039999999999216E-2</c:v>
              </c:pt>
              <c:pt idx="6" formatCode="0.0000_);[Red]\(0.0000\)">
                <c:v>8.7125291601256302E-2</c:v>
              </c:pt>
              <c:pt idx="7" formatCode="0.0000_);[Red]\(0.0000\)">
                <c:v>8.6271426754050931E-2</c:v>
              </c:pt>
              <c:pt idx="8" formatCode="0.0000_);[Red]\(0.0000\)">
                <c:v>8.1549519753959784E-2</c:v>
              </c:pt>
              <c:pt idx="9" formatCode="0.0000_);[Red]\(0.0000\)">
                <c:v>7.6121493556701628E-2</c:v>
              </c:pt>
              <c:pt idx="10" formatCode="0.0000_);[Red]\(0.0000\)">
                <c:v>7.2259441753021847E-2</c:v>
              </c:pt>
              <c:pt idx="11" formatCode="0.0000_);[Red]\(0.0000\)">
                <c:v>6.8854975744210858E-2</c:v>
              </c:pt>
              <c:pt idx="12" formatCode="0.0000_);[Red]\(0.0000\)">
                <c:v>6.5331623806871381E-2</c:v>
              </c:pt>
              <c:pt idx="13" formatCode="0.0000_);[Red]\(0.0000\)">
                <c:v>6.1752095794674493E-2</c:v>
              </c:pt>
              <c:pt idx="14" formatCode="0.0000_);[Red]\(0.0000\)">
                <c:v>5.8780071745693663E-2</c:v>
              </c:pt>
              <c:pt idx="15" formatCode="0.0000_);[Red]\(0.0000\)">
                <c:v>5.6906523792125928E-2</c:v>
              </c:pt>
              <c:pt idx="16" formatCode="0.0000_);[Red]\(0.0000\)">
                <c:v>5.4337646904669877E-2</c:v>
              </c:pt>
              <c:pt idx="17" formatCode="0.0000_);[Red]\(0.0000\)">
                <c:v>5.3087700194611807E-2</c:v>
              </c:pt>
              <c:pt idx="18" formatCode="0.0000_);[Red]\(0.0000\)">
                <c:v>4.7949590756692369E-2</c:v>
              </c:pt>
              <c:pt idx="19" formatCode="0.0000_);[Red]\(0.0000\)">
                <c:v>4.4637543023640182E-2</c:v>
              </c:pt>
              <c:pt idx="20" formatCode="0.0000_);[Red]\(0.0000\)">
                <c:v>4.1972062874307936E-2</c:v>
              </c:pt>
              <c:pt idx="21" formatCode="0.0000_);[Red]\(0.0000\)">
                <c:v>4.0737568784961459E-2</c:v>
              </c:pt>
              <c:pt idx="22" formatCode="0.0000_);[Red]\(0.0000\)">
                <c:v>4.0686102824333055E-2</c:v>
              </c:pt>
              <c:pt idx="23" formatCode="0.0000_);[Red]\(0.0000\)">
                <c:v>4.7463468113587655E-2</c:v>
              </c:pt>
              <c:pt idx="24" formatCode="0.0000_);[Red]\(0.0000\)">
                <c:v>3.9407065911908741E-2</c:v>
              </c:pt>
              <c:pt idx="25" formatCode="0.0000_);[Red]\(0.0000\)">
                <c:v>4.7826602206985043E-2</c:v>
              </c:pt>
              <c:pt idx="26" formatCode="0.0000_);[Red]\(0.0000\)">
                <c:v>8.0760392770542519E-2</c:v>
              </c:pt>
              <c:pt idx="27" formatCode="0.0000_);[Red]\(0.0000\)">
                <c:v>0.12148829409230909</c:v>
              </c:pt>
              <c:pt idx="28" formatCode="0.0000_);[Red]\(0.0000\)">
                <c:v>7.8717285350727445E-2</c:v>
              </c:pt>
              <c:pt idx="29" formatCode="0.0000_);[Red]\(0.0000\)">
                <c:v>8.0062328152591164E-2</c:v>
              </c:pt>
              <c:pt idx="30" formatCode="0.0000_);[Red]\(0.0000\)">
                <c:v>4.3687154708283778E-2</c:v>
              </c:pt>
              <c:pt idx="31" formatCode="0.0000_);[Red]\(0.0000\)">
                <c:v>2.9533972365732311E-2</c:v>
              </c:pt>
              <c:pt idx="32" formatCode="0.0000_);[Red]\(0.0000\)">
                <c:v>2.3254174670841874E-2</c:v>
              </c:pt>
              <c:pt idx="33" formatCode="0.0000_);[Red]\(0.0000\)">
                <c:v>2.1200453115985205E-2</c:v>
              </c:pt>
              <c:pt idx="34" formatCode="0.0000_);[Red]\(0.0000\)">
                <c:v>2.0661400960361533E-2</c:v>
              </c:pt>
              <c:pt idx="35" formatCode="0.0000_);[Red]\(0.0000\)">
                <c:v>2.0173436900525216E-2</c:v>
              </c:pt>
              <c:pt idx="36" formatCode="0.0000_);[Red]\(0.0000\)">
                <c:v>1.7711022131265363E-2</c:v>
              </c:pt>
              <c:pt idx="37" formatCode="0.0000_);[Red]\(0.0000\)">
                <c:v>1.5939589835294268E-2</c:v>
              </c:pt>
              <c:pt idx="38" formatCode="0.0000_);[Red]\(0.0000\)">
                <c:v>1.4502098067916717E-2</c:v>
              </c:pt>
              <c:pt idx="39" formatCode="0.0000_);[Red]\(0.0000\)">
                <c:v>1.3968747390876E-2</c:v>
              </c:pt>
              <c:pt idx="40" formatCode="0.0000_);[Red]\(0.0000\)">
                <c:v>1.3079999999999994E-2</c:v>
              </c:pt>
              <c:pt idx="41" formatCode="0.0000_);[Red]\(0.0000\)">
                <c:v>1.2290000000000009E-2</c:v>
              </c:pt>
              <c:pt idx="42" formatCode="0.0000_);[Red]\(0.0000\)">
                <c:v>1.1530000000000004E-2</c:v>
              </c:pt>
              <c:pt idx="43" formatCode="0.0000_);[Red]\(0.0000\)">
                <c:v>1.0649999999999979E-2</c:v>
              </c:pt>
              <c:pt idx="44" formatCode="0.0000_);[Red]\(0.0000\)">
                <c:v>1.014000000000001E-2</c:v>
              </c:pt>
              <c:pt idx="45" formatCode="0.0000_);[Red]\(0.0000\)">
                <c:v>9.7000000000000072E-3</c:v>
              </c:pt>
              <c:pt idx="46" formatCode="0.0000_);[Red]\(0.0000\)">
                <c:v>9.289999999999984E-3</c:v>
              </c:pt>
              <c:pt idx="47" formatCode="0.0000_);[Red]\(0.0000\)">
                <c:v>9.0099999999999937E-3</c:v>
              </c:pt>
              <c:pt idx="48" formatCode="0.0000_);[Red]\(0.0000\)">
                <c:v>8.719999999999983E-3</c:v>
              </c:pt>
              <c:pt idx="49" formatCode="0.0000_);[Red]\(0.0000\)">
                <c:v>8.4399999999999944E-3</c:v>
              </c:pt>
              <c:pt idx="50" formatCode="0.0000_);[Red]\(0.0000\)">
                <c:v>8.1799999999999946E-3</c:v>
              </c:pt>
              <c:pt idx="51" formatCode="0.0000_);[Red]\(0.0000\)">
                <c:v>7.92E-3</c:v>
              </c:pt>
              <c:pt idx="52" formatCode="0.0000_);[Red]\(0.0000\)">
                <c:v>7.6699999999999928E-3</c:v>
              </c:pt>
              <c:pt idx="53" formatCode="0.0000_);[Red]\(0.0000\)">
                <c:v>7.420000000000003E-3</c:v>
              </c:pt>
              <c:pt idx="54" formatCode="0.0000_);[Red]\(0.0000\)">
                <c:v>7.3599999999999942E-3</c:v>
              </c:pt>
              <c:pt idx="55" formatCode="0.0000_);[Red]\(0.0000\)">
                <c:v>6.9500000000000091E-3</c:v>
              </c:pt>
              <c:pt idx="56" formatCode="0.0000_);[Red]\(0.0000\)">
                <c:v>6.7299999999999973E-3</c:v>
              </c:pt>
              <c:pt idx="57" formatCode="0.0000_);[Red]\(0.0000\)">
                <c:v>6.5100000000000028E-3</c:v>
              </c:pt>
              <c:pt idx="58" formatCode="0.0000_);[Red]\(0.0000\)">
                <c:v>6.300000000000007E-3</c:v>
              </c:pt>
              <c:pt idx="59" formatCode="0.0000_);[Red]\(0.0000\)">
                <c:v>6.0999999999999943E-3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CD9-47F5-9CD0-482135D11405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D9-47F5-9CD0-482135D1140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9-47F5-9CD0-482135D1140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D9-47F5-9CD0-482135D1140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CD9-47F5-9CD0-482135D1140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D9-47F5-9CD0-482135D11405}"/>
              </c:ext>
            </c:extLst>
          </c:dPt>
          <c:dLbls>
            <c:dLbl>
              <c:idx val="10"/>
              <c:layout>
                <c:manualLayout>
                  <c:x val="-0.13264129483814524"/>
                  <c:y val="1.038244188570526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D9-47F5-9CD0-482135D11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1.8599999999999998E-2</c:v>
              </c:pt>
              <c:pt idx="5" formatCode="0.0000_);[Red]\(0.0000\)">
                <c:v>1.8599999999999998E-2</c:v>
              </c:pt>
              <c:pt idx="6" formatCode="0.0000_);[Red]\(0.0000\)">
                <c:v>1.787E-2</c:v>
              </c:pt>
              <c:pt idx="7" formatCode="0.0000_);[Red]\(0.0000\)">
                <c:v>1.787E-2</c:v>
              </c:pt>
              <c:pt idx="8" formatCode="0.0000_);[Red]\(0.0000\)">
                <c:v>1.787E-2</c:v>
              </c:pt>
              <c:pt idx="9" formatCode="0.0000_);[Red]\(0.0000\)">
                <c:v>1.719E-2</c:v>
              </c:pt>
              <c:pt idx="10" formatCode="0.0000_);[Red]\(0.0000\)">
                <c:v>1.719E-2</c:v>
              </c:pt>
              <c:pt idx="11" formatCode="0.0000_);[Red]\(0.0000\)">
                <c:v>1.719E-2</c:v>
              </c:pt>
              <c:pt idx="12" formatCode="0.0000_);[Red]\(0.0000\)">
                <c:v>1.6539999999999999E-2</c:v>
              </c:pt>
              <c:pt idx="13" formatCode="0.0000_);[Red]\(0.0000\)">
                <c:v>1.6539999999999999E-2</c:v>
              </c:pt>
              <c:pt idx="14" formatCode="0.0000_);[Red]\(0.0000\)">
                <c:v>1.6539999999999999E-2</c:v>
              </c:pt>
              <c:pt idx="15" formatCode="0.0000_);[Red]\(0.0000\)">
                <c:v>1.4789999999999999E-2</c:v>
              </c:pt>
              <c:pt idx="16" formatCode="0.0000_);[Red]\(0.0000\)">
                <c:v>1.4789999999999999E-2</c:v>
              </c:pt>
              <c:pt idx="17" formatCode="0.0000_);[Red]\(0.0000\)">
                <c:v>1.4789999999999999E-2</c:v>
              </c:pt>
              <c:pt idx="18" formatCode="0.0000_);[Red]\(0.0000\)">
                <c:v>1.3769999999999999E-2</c:v>
              </c:pt>
              <c:pt idx="19" formatCode="0.0000_);[Red]\(0.0000\)">
                <c:v>1.3769999999999999E-2</c:v>
              </c:pt>
              <c:pt idx="20" formatCode="0.0000_);[Red]\(0.0000\)">
                <c:v>1.3769999999999999E-2</c:v>
              </c:pt>
              <c:pt idx="21" formatCode="0.0000_);[Red]\(0.0000\)">
                <c:v>1.24E-2</c:v>
              </c:pt>
              <c:pt idx="22" formatCode="0.0000_);[Red]\(0.0000\)">
                <c:v>1.24E-2</c:v>
              </c:pt>
              <c:pt idx="23" formatCode="0.0000_);[Red]\(0.0000\)">
                <c:v>1.24E-2</c:v>
              </c:pt>
              <c:pt idx="24" formatCode="0.0000_);[Red]\(0.0000\)">
                <c:v>1.311E-2</c:v>
              </c:pt>
              <c:pt idx="25" formatCode="0.0000_);[Red]\(0.0000\)">
                <c:v>1.311E-2</c:v>
              </c:pt>
              <c:pt idx="26" formatCode="0.0000_);[Red]\(0.0000\)">
                <c:v>1.311E-2</c:v>
              </c:pt>
              <c:pt idx="27" formatCode="0.0000_);[Red]\(0.0000\)">
                <c:v>1.311E-2</c:v>
              </c:pt>
              <c:pt idx="28" formatCode="0.0000_);[Red]\(0.0000\)">
                <c:v>1.311E-2</c:v>
              </c:pt>
              <c:pt idx="29" formatCode="0.0000_);[Red]\(0.0000\)">
                <c:v>1.311E-2</c:v>
              </c:pt>
              <c:pt idx="30" formatCode="0.0000_);[Red]\(0.0000\)">
                <c:v>1.311E-2</c:v>
              </c:pt>
              <c:pt idx="31" formatCode="0.0000_);[Red]\(0.0000\)">
                <c:v>1.311E-2</c:v>
              </c:pt>
              <c:pt idx="32" formatCode="0.0000_);[Red]\(0.0000\)">
                <c:v>1.311E-2</c:v>
              </c:pt>
              <c:pt idx="33" formatCode="0.0000_);[Red]\(0.0000\)">
                <c:v>1.311E-2</c:v>
              </c:pt>
              <c:pt idx="34" formatCode="0.0000_);[Red]\(0.0000\)">
                <c:v>1.311E-2</c:v>
              </c:pt>
              <c:pt idx="35" formatCode="0.0000_);[Red]\(0.0000\)">
                <c:v>1.311E-2</c:v>
              </c:pt>
              <c:pt idx="36" formatCode="0.0000_);[Red]\(0.0000\)">
                <c:v>1.073E-2</c:v>
              </c:pt>
              <c:pt idx="37" formatCode="0.0000_);[Red]\(0.0000\)">
                <c:v>1.073E-2</c:v>
              </c:pt>
              <c:pt idx="38" formatCode="0.0000_);[Red]\(0.0000\)">
                <c:v>1.073E-2</c:v>
              </c:pt>
              <c:pt idx="39" formatCode="0.0000_);[Red]\(0.0000\)">
                <c:v>1.073E-2</c:v>
              </c:pt>
              <c:pt idx="40" formatCode="0.0000_);[Red]\(0.0000\)">
                <c:v>1.073E-2</c:v>
              </c:pt>
              <c:pt idx="41" formatCode="0.0000_);[Red]\(0.0000\)">
                <c:v>1.073E-2</c:v>
              </c:pt>
              <c:pt idx="42" formatCode="0.0000_);[Red]\(0.0000\)">
                <c:v>1.073E-2</c:v>
              </c:pt>
              <c:pt idx="43" formatCode="0.0000_);[Red]\(0.0000\)">
                <c:v>1.073E-2</c:v>
              </c:pt>
              <c:pt idx="44" formatCode="0.0000_);[Red]\(0.0000\)">
                <c:v>1.073E-2</c:v>
              </c:pt>
              <c:pt idx="45" formatCode="0.0000_);[Red]\(0.0000\)">
                <c:v>1.073E-2</c:v>
              </c:pt>
              <c:pt idx="46" formatCode="0.0000_);[Red]\(0.0000\)">
                <c:v>1.073E-2</c:v>
              </c:pt>
              <c:pt idx="47" formatCode="0.0000_);[Red]\(0.0000\)">
                <c:v>1.073E-2</c:v>
              </c:pt>
              <c:pt idx="48" formatCode="0.0000_);[Red]\(0.0000\)">
                <c:v>8.2799999999999992E-3</c:v>
              </c:pt>
              <c:pt idx="49" formatCode="0.0000_);[Red]\(0.0000\)">
                <c:v>8.2799999999999992E-3</c:v>
              </c:pt>
              <c:pt idx="50" formatCode="0.0000_);[Red]\(0.0000\)">
                <c:v>8.2799999999999992E-3</c:v>
              </c:pt>
              <c:pt idx="51" formatCode="0.0000_);[Red]\(0.0000\)">
                <c:v>8.2799999999999992E-3</c:v>
              </c:pt>
              <c:pt idx="52" formatCode="0.0000_);[Red]\(0.0000\)">
                <c:v>8.2799999999999992E-3</c:v>
              </c:pt>
              <c:pt idx="53" formatCode="0.0000_);[Red]\(0.0000\)">
                <c:v>8.2799999999999992E-3</c:v>
              </c:pt>
              <c:pt idx="54" formatCode="0.0000_);[Red]\(0.0000\)">
                <c:v>8.2799999999999992E-3</c:v>
              </c:pt>
              <c:pt idx="55" formatCode="0.0000_);[Red]\(0.0000\)">
                <c:v>8.2799999999999992E-3</c:v>
              </c:pt>
              <c:pt idx="56" formatCode="0.0000_);[Red]\(0.0000\)">
                <c:v>8.2799999999999992E-3</c:v>
              </c:pt>
              <c:pt idx="57" formatCode="0.0000_);[Red]\(0.0000\)">
                <c:v>8.2799999999999992E-3</c:v>
              </c:pt>
              <c:pt idx="58" formatCode="0.0000_);[Red]\(0.0000\)">
                <c:v>8.2799999999999992E-3</c:v>
              </c:pt>
              <c:pt idx="59" formatCode="0.0000_);[Red]\(0.0000\)">
                <c:v>8.2799999999999992E-3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CD9-47F5-9CD0-482135D1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4832"/>
        <c:axId val="387405224"/>
      </c:lineChart>
      <c:catAx>
        <c:axId val="387404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5224"/>
        <c:crosses val="autoZero"/>
        <c:auto val="1"/>
        <c:lblAlgn val="ctr"/>
        <c:lblOffset val="100"/>
        <c:tickLblSkip val="6"/>
        <c:noMultiLvlLbl val="0"/>
      </c:catAx>
      <c:valAx>
        <c:axId val="387405224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35-39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3.4753095714824211E-2"/>
                  <c:y val="2.25902054226851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603E-4767-B84F-BB574EFC6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24.103682496579186</c:v>
              </c:pt>
              <c:pt idx="6" formatCode="0.00_);\(0.00\)">
                <c:v>26.639213367035008</c:v>
              </c:pt>
              <c:pt idx="7" formatCode="0.00_);\(0.00\)">
                <c:v>29.260223114550801</c:v>
              </c:pt>
              <c:pt idx="8" formatCode="0.00_);\(0.00\)">
                <c:v>31.965356302663871</c:v>
              </c:pt>
              <c:pt idx="9" formatCode="0.00_);\(0.00\)">
                <c:v>34.838198350777709</c:v>
              </c:pt>
              <c:pt idx="10" formatCode="0.00_);\(0.00\)">
                <c:v>38.023548748788315</c:v>
              </c:pt>
              <c:pt idx="11" formatCode="0.00_);\(0.00\)">
                <c:v>41.301870819676402</c:v>
              </c:pt>
              <c:pt idx="12" formatCode="0.00_);\(0.00\)">
                <c:v>44.703960948103571</c:v>
              </c:pt>
              <c:pt idx="13" formatCode="0.00_);\(0.00\)">
                <c:v>48.228059670385356</c:v>
              </c:pt>
              <c:pt idx="14" formatCode="0.00_);\(0.00\)">
                <c:v>51.743033516029541</c:v>
              </c:pt>
              <c:pt idx="15" formatCode="0.00_);\(0.00\)">
                <c:v>55.247254503902617</c:v>
              </c:pt>
              <c:pt idx="16" formatCode="0.00_);\(0.00\)">
                <c:v>58.755951824539942</c:v>
              </c:pt>
              <c:pt idx="17" formatCode="0.00_);\(0.00\)">
                <c:v>62.142349027840964</c:v>
              </c:pt>
              <c:pt idx="18" formatCode="0.00_);\(0.00\)">
                <c:v>65.471658217446716</c:v>
              </c:pt>
              <c:pt idx="19" formatCode="0.00_);\(0.00\)">
                <c:v>68.752081536135734</c:v>
              </c:pt>
              <c:pt idx="20" formatCode="0.00_);\(0.00\)">
                <c:v>71.650248624018218</c:v>
              </c:pt>
              <c:pt idx="21" formatCode="0.00_);\(0.00\)">
                <c:v>74.309873699922775</c:v>
              </c:pt>
              <c:pt idx="22" formatCode="0.00_);\(0.00\)">
                <c:v>77.02059974709509</c:v>
              </c:pt>
              <c:pt idx="23" formatCode="0.00_);\(0.00\)">
                <c:v>79.626868707567809</c:v>
              </c:pt>
              <c:pt idx="24" formatCode="0.00_);\(0.00\)">
                <c:v>82.71155450066604</c:v>
              </c:pt>
              <c:pt idx="25" formatCode="0.00_);\(0.00\)">
                <c:v>89.872916303658172</c:v>
              </c:pt>
              <c:pt idx="26" formatCode="0.00_);\(0.00\)">
                <c:v>93.364070251680047</c:v>
              </c:pt>
              <c:pt idx="27" formatCode="0.00_);\(0.00\)">
                <c:v>97.734627275744643</c:v>
              </c:pt>
              <c:pt idx="28" formatCode="0.00_);\(0.00\)">
                <c:v>105.26659980126071</c:v>
              </c:pt>
              <c:pt idx="29" formatCode="0.00_);\(0.00\)">
                <c:v>116.76514749907084</c:v>
              </c:pt>
              <c:pt idx="30" formatCode="0.00_);\(0.00\)">
                <c:v>122.17598319558694</c:v>
              </c:pt>
              <c:pt idx="31" formatCode="0.00_);\(0.00\)">
                <c:v>127.19187584310673</c:v>
              </c:pt>
              <c:pt idx="32" formatCode="0.00_);\(0.00\)">
                <c:v>130.34069544748789</c:v>
              </c:pt>
              <c:pt idx="33" formatCode="0.00_);\(0.00\)">
                <c:v>132.95153013462078</c:v>
              </c:pt>
              <c:pt idx="34" formatCode="0.00_);\(0.00\)">
                <c:v>135.25239649609898</c:v>
              </c:pt>
              <c:pt idx="35" formatCode="0.00_);\(0.00\)">
                <c:v>137.46968101312933</c:v>
              </c:pt>
              <c:pt idx="36" formatCode="0.00_);\(0.00\)">
                <c:v>139.74804612392862</c:v>
              </c:pt>
              <c:pt idx="37" formatCode="0.00_);\(0.00\)">
                <c:v>142.25201016386467</c:v>
              </c:pt>
              <c:pt idx="38" formatCode="0.00_);\(0.00\)">
                <c:v>144.35958520076056</c:v>
              </c:pt>
              <c:pt idx="39" formatCode="0.00_);\(0.00\)">
                <c:v>146.285114400304</c:v>
              </c:pt>
              <c:pt idx="40" formatCode="0.00_);\(0.00\)">
                <c:v>148.12265235663313</c:v>
              </c:pt>
              <c:pt idx="41" formatCode="0.00_);\(0.00\)">
                <c:v>149.9047356531805</c:v>
              </c:pt>
              <c:pt idx="42" formatCode="0.00_);\(0.00\)">
                <c:v>151.62988157219766</c:v>
              </c:pt>
              <c:pt idx="43" formatCode="0.00_);\(0.00\)">
                <c:v>153.30950901659759</c:v>
              </c:pt>
              <c:pt idx="44" formatCode="0.00_);\(0.00\)">
                <c:v>154.9981334733647</c:v>
              </c:pt>
              <c:pt idx="45" formatCode="0.00_);\(0.00\)">
                <c:v>156.60575010202498</c:v>
              </c:pt>
              <c:pt idx="46" formatCode="0.00_);\(0.00\)">
                <c:v>158.12647192662359</c:v>
              </c:pt>
              <c:pt idx="47" formatCode="0.00_);\(0.00\)">
                <c:v>159.57524744824062</c:v>
              </c:pt>
              <c:pt idx="48" formatCode="0.00_);\(0.00\)">
                <c:v>160.94741917240265</c:v>
              </c:pt>
              <c:pt idx="49" formatCode="0.00_);\(0.00\)">
                <c:v>162.19889052926609</c:v>
              </c:pt>
              <c:pt idx="50" formatCode="0.00_);\(0.00\)">
                <c:v>163.32643187684354</c:v>
              </c:pt>
              <c:pt idx="51" formatCode="0.00_);\(0.00\)">
                <c:v>164.33753377709067</c:v>
              </c:pt>
              <c:pt idx="52" formatCode="0.00_);\(0.00\)">
                <c:v>165.24880887713815</c:v>
              </c:pt>
              <c:pt idx="53" formatCode="0.00_);\(0.00\)">
                <c:v>166.05557330959695</c:v>
              </c:pt>
              <c:pt idx="54" formatCode="0.00_);\(0.00\)">
                <c:v>166.76527935325674</c:v>
              </c:pt>
              <c:pt idx="55" formatCode="0.00_);\(0.00\)">
                <c:v>167.39425068944226</c:v>
              </c:pt>
              <c:pt idx="56" formatCode="0.00_);\(0.00\)">
                <c:v>167.93734252638808</c:v>
              </c:pt>
              <c:pt idx="57" formatCode="0.00_);\(0.00\)">
                <c:v>168.40140116834868</c:v>
              </c:pt>
              <c:pt idx="58" formatCode="0.00_);\(0.00\)">
                <c:v>168.80207220747405</c:v>
              </c:pt>
              <c:pt idx="59" formatCode="0.00_);\(0.00\)">
                <c:v>169.14343886859623</c:v>
              </c:pt>
              <c:pt idx="60" formatCode="0.00_);\(0.00\)">
                <c:v>169.43486218073278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3E-4767-B84F-BB574EFC6B6F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603E-4767-B84F-BB574EFC6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65.206556191941317</c:v>
              </c:pt>
              <c:pt idx="6" formatCode="0.00_);\(0.00\)">
                <c:v>68.717863279784154</c:v>
              </c:pt>
              <c:pt idx="7" formatCode="0.00_);\(0.00\)">
                <c:v>71.835913347317984</c:v>
              </c:pt>
              <c:pt idx="8" formatCode="0.00_);\(0.00\)">
                <c:v>74.72238949647965</c:v>
              </c:pt>
              <c:pt idx="9" formatCode="0.00_);\(0.00\)">
                <c:v>77.360229653531192</c:v>
              </c:pt>
              <c:pt idx="10" formatCode="0.00_);\(0.00\)">
                <c:v>79.769113796168028</c:v>
              </c:pt>
              <c:pt idx="11" formatCode="0.00_);\(0.00\)">
                <c:v>82.025074264501242</c:v>
              </c:pt>
              <c:pt idx="12" formatCode="0.00_);\(0.00\)">
                <c:v>84.152309185241819</c:v>
              </c:pt>
              <c:pt idx="13" formatCode="0.00_);\(0.00\)">
                <c:v>86.22643488991676</c:v>
              </c:pt>
              <c:pt idx="14" formatCode="0.00_);\(0.00\)">
                <c:v>88.250465867922742</c:v>
              </c:pt>
              <c:pt idx="15" formatCode="0.00_);\(0.00\)">
                <c:v>90.262279064701488</c:v>
              </c:pt>
              <c:pt idx="16" formatCode="0.00_);\(0.00\)">
                <c:v>92.299500686280808</c:v>
              </c:pt>
              <c:pt idx="17" formatCode="0.00_);\(0.00\)">
                <c:v>94.347141271565462</c:v>
              </c:pt>
              <c:pt idx="18" formatCode="0.00_);\(0.00\)">
                <c:v>96.398769928451941</c:v>
              </c:pt>
              <c:pt idx="19" formatCode="0.00_);\(0.00\)">
                <c:v>98.575950358381476</c:v>
              </c:pt>
              <c:pt idx="20" formatCode="0.00_);\(0.00\)">
                <c:v>100.46445100371189</c:v>
              </c:pt>
              <c:pt idx="21" formatCode="0.00_);\(0.00\)">
                <c:v>102.24019387407533</c:v>
              </c:pt>
              <c:pt idx="22" formatCode="0.00_);\(0.00\)">
                <c:v>104.08696694195716</c:v>
              </c:pt>
              <c:pt idx="23" formatCode="0.00_);\(0.00\)">
                <c:v>105.89934980333398</c:v>
              </c:pt>
              <c:pt idx="24" formatCode="0.00_);\(0.00\)">
                <c:v>108.14635141244122</c:v>
              </c:pt>
              <c:pt idx="25" formatCode="0.00_);\(0.00\)">
                <c:v>111.48286454613512</c:v>
              </c:pt>
              <c:pt idx="26" formatCode="0.00_);\(0.00\)">
                <c:v>114.36034623657319</c:v>
              </c:pt>
              <c:pt idx="27" formatCode="0.00_);\(0.00\)">
                <c:v>118.02565025815328</c:v>
              </c:pt>
              <c:pt idx="28" formatCode="0.00_);\(0.00\)">
                <c:v>124.98393057390456</c:v>
              </c:pt>
              <c:pt idx="29" formatCode="0.00_);\(0.00\)">
                <c:v>133.58384042742031</c:v>
              </c:pt>
              <c:pt idx="30" formatCode="0.00_);\(0.00\)">
                <c:v>139.36562826952641</c:v>
              </c:pt>
              <c:pt idx="31" formatCode="0.00_);\(0.00\)">
                <c:v>145.4240950052764</c:v>
              </c:pt>
              <c:pt idx="32" formatCode="0.00_);\(0.00\)">
                <c:v>148.71481510288098</c:v>
              </c:pt>
              <c:pt idx="33" formatCode="0.00_);\(0.00\)">
                <c:v>151.00935476820698</c:v>
              </c:pt>
              <c:pt idx="34" formatCode="0.00_);\(0.00\)">
                <c:v>152.91308839348454</c:v>
              </c:pt>
              <c:pt idx="35" formatCode="0.00_);\(0.00\)">
                <c:v>154.69392336627695</c:v>
              </c:pt>
              <c:pt idx="36" formatCode="0.00_);\(0.00\)">
                <c:v>156.4605654546433</c:v>
              </c:pt>
              <c:pt idx="37" formatCode="0.00_);\(0.00\)">
                <c:v>158.19004361600335</c:v>
              </c:pt>
              <c:pt idx="38" formatCode="0.00_);\(0.00\)">
                <c:v>159.70034504790013</c:v>
              </c:pt>
              <c:pt idx="39" formatCode="0.00_);\(0.00\)">
                <c:v>161.07638412125345</c:v>
              </c:pt>
              <c:pt idx="40" formatCode="0.00_);\(0.00\)">
                <c:v>162.32824601189486</c:v>
              </c:pt>
              <c:pt idx="41" formatCode="0.00_);\(0.00\)">
                <c:v>163.49038902158495</c:v>
              </c:pt>
              <c:pt idx="42" formatCode="0.00_);\(0.00\)">
                <c:v>164.56946363924592</c:v>
              </c:pt>
              <c:pt idx="43" formatCode="0.00_);\(0.00\)">
                <c:v>165.55994276526849</c:v>
              </c:pt>
              <c:pt idx="44" formatCode="0.00_);\(0.00\)">
                <c:v>166.48955572779317</c:v>
              </c:pt>
              <c:pt idx="45" formatCode="0.00_);\(0.00\)">
                <c:v>167.35978842316177</c:v>
              </c:pt>
              <c:pt idx="46" formatCode="0.00_);\(0.00\)">
                <c:v>168.13842051267355</c:v>
              </c:pt>
              <c:pt idx="47" formatCode="0.00_);\(0.00\)">
                <c:v>168.86424110069285</c:v>
              </c:pt>
              <c:pt idx="48" formatCode="0.00_);\(0.00\)">
                <c:v>169.5496837085941</c:v>
              </c:pt>
              <c:pt idx="49" formatCode="0.00_);\(0.00\)">
                <c:v>170.19550800258108</c:v>
              </c:pt>
              <c:pt idx="50" formatCode="0.00_);\(0.00\)">
                <c:v>170.80254720579467</c:v>
              </c:pt>
              <c:pt idx="51" formatCode="0.00_);\(0.00\)">
                <c:v>171.37515861372563</c:v>
              </c:pt>
              <c:pt idx="52" formatCode="0.00_);\(0.00\)">
                <c:v>171.90427433099998</c:v>
              </c:pt>
              <c:pt idx="53" formatCode="0.00_);\(0.00\)">
                <c:v>172.40271687443845</c:v>
              </c:pt>
              <c:pt idx="54" formatCode="0.00_);\(0.00\)">
                <c:v>172.86156896809908</c:v>
              </c:pt>
              <c:pt idx="55" formatCode="0.00_);\(0.00\)">
                <c:v>173.29728430794364</c:v>
              </c:pt>
              <c:pt idx="56" formatCode="0.00_);\(0.00\)">
                <c:v>173.70286522638906</c:v>
              </c:pt>
              <c:pt idx="57" formatCode="0.00_);\(0.00\)">
                <c:v>174.08970789456961</c:v>
              </c:pt>
              <c:pt idx="58" formatCode="0.00_);\(0.00\)">
                <c:v>174.44917115284619</c:v>
              </c:pt>
              <c:pt idx="59" formatCode="0.00_);\(0.00\)">
                <c:v>174.78089602845122</c:v>
              </c:pt>
              <c:pt idx="60" formatCode="0.00_);\(0.00\)">
                <c:v>175.09812839246931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03E-4767-B84F-BB574EFC6B6F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03E-4767-B84F-BB574EFC6B6F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3E-4767-B84F-BB574EFC6B6F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3E-4767-B84F-BB574EFC6B6F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03E-4767-B84F-BB574EFC6B6F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03E-4767-B84F-BB574EFC6B6F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03E-4767-B84F-BB574EFC6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234.66200410262709</c:v>
              </c:pt>
              <c:pt idx="6" formatCode="0.00_);\(0.00\)">
                <c:v>233.24368173221029</c:v>
              </c:pt>
              <c:pt idx="7" formatCode="0.00_);\(0.00\)">
                <c:v>231.78642517493302</c:v>
              </c:pt>
              <c:pt idx="8" formatCode="0.00_);\(0.00\)">
                <c:v>230.66798557589496</c:v>
              </c:pt>
              <c:pt idx="9" formatCode="0.00_);\(0.00\)">
                <c:v>229.52130213000328</c:v>
              </c:pt>
              <c:pt idx="10" formatCode="0.00_);\(0.00\)">
                <c:v>228.34566159812948</c:v>
              </c:pt>
              <c:pt idx="11" formatCode="0.00_);\(0.00\)">
                <c:v>227.47481072657393</c:v>
              </c:pt>
              <c:pt idx="12" formatCode="0.00_);\(0.00\)">
                <c:v>226.58371044710253</c:v>
              </c:pt>
              <c:pt idx="13" formatCode="0.00_);\(0.00\)">
                <c:v>225.67188991156627</c:v>
              </c:pt>
              <c:pt idx="14" formatCode="0.00_);\(0.00\)">
                <c:v>225.03467455567846</c:v>
              </c:pt>
              <c:pt idx="15" formatCode="0.00_);\(0.00\)">
                <c:v>224.38379933377527</c:v>
              </c:pt>
              <c:pt idx="16" formatCode="0.00_);\(0.00\)">
                <c:v>223.71897142187208</c:v>
              </c:pt>
              <c:pt idx="17" formatCode="0.00_);\(0.00\)">
                <c:v>222.80359898558484</c:v>
              </c:pt>
              <c:pt idx="18" formatCode="0.00_);\(0.00\)">
                <c:v>221.86959443386439</c:v>
              </c:pt>
              <c:pt idx="19" formatCode="0.00_);\(0.00\)">
                <c:v>220.91657851591444</c:v>
              </c:pt>
              <c:pt idx="20" formatCode="0.00_);\(0.00\)">
                <c:v>219.97165225810159</c:v>
              </c:pt>
              <c:pt idx="21" formatCode="0.00_);\(0.00\)">
                <c:v>219.00884580842774</c:v>
              </c:pt>
              <c:pt idx="22" formatCode="0.00_);\(0.00\)">
                <c:v>218.02782083227856</c:v>
              </c:pt>
              <c:pt idx="23" formatCode="0.00_);\(0.00\)">
                <c:v>217.26581511283021</c:v>
              </c:pt>
              <c:pt idx="24" formatCode="0.00_);\(0.00\)">
                <c:v>216.49101409178027</c:v>
              </c:pt>
              <c:pt idx="25" formatCode="0.00_);\(0.00\)">
                <c:v>215.70320291543547</c:v>
              </c:pt>
              <c:pt idx="26" formatCode="0.00_);\(0.00\)">
                <c:v>216.04336007413261</c:v>
              </c:pt>
              <c:pt idx="27" formatCode="0.00_);\(0.00\)">
                <c:v>216.38838843425066</c:v>
              </c:pt>
              <c:pt idx="28" formatCode="0.00_);\(0.00\)">
                <c:v>216.73835775355494</c:v>
              </c:pt>
              <c:pt idx="29" formatCode="0.00_);\(0.00\)">
                <c:v>217.09333878877314</c:v>
              </c:pt>
              <c:pt idx="30" formatCode="0.00_);\(0.00\)">
                <c:v>217.45340330990058</c:v>
              </c:pt>
              <c:pt idx="31" formatCode="0.00_);\(0.00\)">
                <c:v>217.81862411471067</c:v>
              </c:pt>
              <c:pt idx="32" formatCode="0.00_);\(0.00\)">
                <c:v>218.18907504347325</c:v>
              </c:pt>
              <c:pt idx="33" formatCode="0.00_);\(0.00\)">
                <c:v>218.56483099388365</c:v>
              </c:pt>
              <c:pt idx="34" formatCode="0.00_);\(0.00\)">
                <c:v>218.94596793620545</c:v>
              </c:pt>
              <c:pt idx="35" formatCode="0.00_);\(0.00\)">
                <c:v>219.33256292863018</c:v>
              </c:pt>
              <c:pt idx="36" formatCode="0.00_);\(0.00\)">
                <c:v>219.72469413285648</c:v>
              </c:pt>
              <c:pt idx="37" formatCode="0.00_);\(0.00\)">
                <c:v>220.12244082989361</c:v>
              </c:pt>
              <c:pt idx="38" formatCode="0.00_);\(0.00\)">
                <c:v>220.63440099096994</c:v>
              </c:pt>
              <c:pt idx="39" formatCode="0.00_);\(0.00\)">
                <c:v>221.15211462108925</c:v>
              </c:pt>
              <c:pt idx="40" formatCode="0.00_);\(0.00\)">
                <c:v>221.6756463784192</c:v>
              </c:pt>
              <c:pt idx="41" formatCode="0.00_);\(0.00\)">
                <c:v>222.20506164776398</c:v>
              </c:pt>
              <c:pt idx="42" formatCode="0.00_);\(0.00\)">
                <c:v>222.74042654872974</c:v>
              </c:pt>
              <c:pt idx="43" formatCode="0.00_);\(0.00\)">
                <c:v>223.28180794398256</c:v>
              </c:pt>
              <c:pt idx="44" formatCode="0.00_);\(0.00\)">
                <c:v>223.82927344759929</c:v>
              </c:pt>
              <c:pt idx="45" formatCode="0.00_);\(0.00\)">
                <c:v>224.38289143351173</c:v>
              </c:pt>
              <c:pt idx="46" formatCode="0.00_);\(0.00\)">
                <c:v>224.9427310440459</c:v>
              </c:pt>
              <c:pt idx="47" formatCode="0.00_);\(0.00\)">
                <c:v>225.50886219855767</c:v>
              </c:pt>
              <c:pt idx="48" formatCode="0.00_);\(0.00\)">
                <c:v>226.08135560216496</c:v>
              </c:pt>
              <c:pt idx="49" formatCode="0.00_);\(0.00\)">
                <c:v>226.66028275457796</c:v>
              </c:pt>
              <c:pt idx="50" formatCode="0.00_);\(0.00\)">
                <c:v>226.99824390644326</c:v>
              </c:pt>
              <c:pt idx="51" formatCode="0.00_);\(0.00\)">
                <c:v>227.33937286516195</c:v>
              </c:pt>
              <c:pt idx="52" formatCode="0.00_);\(0.00\)">
                <c:v>227.68369932349668</c:v>
              </c:pt>
              <c:pt idx="53" formatCode="0.00_);\(0.00\)">
                <c:v>228.03125325252881</c:v>
              </c:pt>
              <c:pt idx="54" formatCode="0.00_);\(0.00\)">
                <c:v>228.38206490426739</c:v>
              </c:pt>
              <c:pt idx="55" formatCode="0.00_);\(0.00\)">
                <c:v>228.73616481428212</c:v>
              </c:pt>
              <c:pt idx="56" formatCode="0.00_);\(0.00\)">
                <c:v>229.09358380436123</c:v>
              </c:pt>
              <c:pt idx="57" formatCode="0.00_);\(0.00\)">
                <c:v>229.45435298519476</c:v>
              </c:pt>
              <c:pt idx="58" formatCode="0.00_);\(0.00\)">
                <c:v>229.81850375908189</c:v>
              </c:pt>
              <c:pt idx="59" formatCode="0.00_);\(0.00\)">
                <c:v>230.18606782266465</c:v>
              </c:pt>
              <c:pt idx="60" formatCode="0.00_);\(0.00\)">
                <c:v>230.55707716968689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603E-4767-B84F-BB574EFC6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7392"/>
        <c:axId val="412557784"/>
      </c:lineChart>
      <c:catAx>
        <c:axId val="412557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7784"/>
        <c:crosses val="autoZero"/>
        <c:auto val="1"/>
        <c:lblAlgn val="ctr"/>
        <c:lblOffset val="100"/>
        <c:tickLblSkip val="6"/>
        <c:noMultiLvlLbl val="0"/>
      </c:catAx>
      <c:valAx>
        <c:axId val="412557784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40-44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6938338650221867E-2"/>
                  <c:y val="1.0842780606204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5303-4E6F-8B73-C8ABC1835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45.133226875609303</c:v>
              </c:pt>
              <c:pt idx="6" formatCode="0.00_);\(0.00\)">
                <c:v>49.3152498662296</c:v>
              </c:pt>
              <c:pt idx="7" formatCode="0.00_);\(0.00\)">
                <c:v>54.073694477637254</c:v>
              </c:pt>
              <c:pt idx="8" formatCode="0.00_);\(0.00\)">
                <c:v>59.255356903622122</c:v>
              </c:pt>
              <c:pt idx="9" formatCode="0.00_);\(0.00\)">
                <c:v>64.760532909053325</c:v>
              </c:pt>
              <c:pt idx="10" formatCode="0.00_);\(0.00\)">
                <c:v>70.27894614991483</c:v>
              </c:pt>
              <c:pt idx="11" formatCode="0.00_);\(0.00\)">
                <c:v>75.762114694884815</c:v>
              </c:pt>
              <c:pt idx="12" formatCode="0.00_);\(0.00\)">
                <c:v>81.177735180103198</c:v>
              </c:pt>
              <c:pt idx="13" formatCode="0.00_);\(0.00\)">
                <c:v>86.874587398382332</c:v>
              </c:pt>
              <c:pt idx="14" formatCode="0.00_);\(0.00\)">
                <c:v>92.546912506540366</c:v>
              </c:pt>
              <c:pt idx="15" formatCode="0.00_);\(0.00\)">
                <c:v>98.129229838401287</c:v>
              </c:pt>
              <c:pt idx="16" formatCode="0.00_);\(0.00\)">
                <c:v>103.60039289743089</c:v>
              </c:pt>
              <c:pt idx="17" formatCode="0.00_);\(0.00\)">
                <c:v>109.00634299931454</c:v>
              </c:pt>
              <c:pt idx="18" formatCode="0.00_);\(0.00\)">
                <c:v>114.2746362568881</c:v>
              </c:pt>
              <c:pt idx="19" formatCode="0.00_);\(0.00\)">
                <c:v>119.54939584926224</c:v>
              </c:pt>
              <c:pt idx="20" formatCode="0.00_);\(0.00\)">
                <c:v>124.4445629153861</c:v>
              </c:pt>
              <c:pt idx="21" formatCode="0.00_);\(0.00\)">
                <c:v>129.01622050306599</c:v>
              </c:pt>
              <c:pt idx="22" formatCode="0.00_);\(0.00\)">
                <c:v>133.31048745756007</c:v>
              </c:pt>
              <c:pt idx="23" formatCode="0.00_);\(0.00\)">
                <c:v>137.77830196082726</c:v>
              </c:pt>
              <c:pt idx="24" formatCode="0.00_);\(0.00\)">
                <c:v>142.81917602509748</c:v>
              </c:pt>
              <c:pt idx="25" formatCode="0.00_);\(0.00\)">
                <c:v>152.12505448694043</c:v>
              </c:pt>
              <c:pt idx="26" formatCode="0.00_);\(0.00\)">
                <c:v>157.48452089492389</c:v>
              </c:pt>
              <c:pt idx="27" formatCode="0.00_);\(0.00\)">
                <c:v>163.92857080008847</c:v>
              </c:pt>
              <c:pt idx="28" formatCode="0.00_);\(0.00\)">
                <c:v>175.89938404837682</c:v>
              </c:pt>
              <c:pt idx="29" formatCode="0.00_);\(0.00\)">
                <c:v>197.42945433818809</c:v>
              </c:pt>
              <c:pt idx="30" formatCode="0.00_);\(0.00\)">
                <c:v>209.14466722338122</c:v>
              </c:pt>
              <c:pt idx="31" formatCode="0.00_);\(0.00\)">
                <c:v>220.85238929058846</c:v>
              </c:pt>
              <c:pt idx="32" formatCode="0.00_);\(0.00\)">
                <c:v>227.68952984372342</c:v>
              </c:pt>
              <c:pt idx="33" formatCode="0.00_);\(0.00\)">
                <c:v>232.20209582112383</c:v>
              </c:pt>
              <c:pt idx="34" formatCode="0.00_);\(0.00\)">
                <c:v>235.91671099566125</c:v>
              </c:pt>
              <c:pt idx="35" formatCode="0.00_);\(0.00\)">
                <c:v>239.3847272146939</c:v>
              </c:pt>
              <c:pt idx="36" formatCode="0.00_);\(0.00\)">
                <c:v>242.95662893634037</c:v>
              </c:pt>
              <c:pt idx="37" formatCode="0.00_);\(0.00\)">
                <c:v>246.89159281915963</c:v>
              </c:pt>
              <c:pt idx="38" formatCode="0.00_);\(0.00\)">
                <c:v>250.03603509435487</c:v>
              </c:pt>
              <c:pt idx="39" formatCode="0.00_);\(0.00\)">
                <c:v>252.6487288373925</c:v>
              </c:pt>
              <c:pt idx="40" formatCode="0.00_);\(0.00\)">
                <c:v>254.88145252926182</c:v>
              </c:pt>
              <c:pt idx="41" formatCode="0.00_);\(0.00\)">
                <c:v>256.89890494498439</c:v>
              </c:pt>
              <c:pt idx="42" formatCode="0.00_);\(0.00\)">
                <c:v>258.82247924895103</c:v>
              </c:pt>
              <c:pt idx="43" formatCode="0.00_);\(0.00\)">
                <c:v>260.66234172550679</c:v>
              </c:pt>
              <c:pt idx="44" formatCode="0.00_);\(0.00\)">
                <c:v>262.48847682317927</c:v>
              </c:pt>
              <c:pt idx="45" formatCode="0.00_);\(0.00\)">
                <c:v>264.2349000966546</c:v>
              </c:pt>
              <c:pt idx="46" formatCode="0.00_);\(0.00\)">
                <c:v>265.89856422194237</c:v>
              </c:pt>
              <c:pt idx="47" formatCode="0.00_);\(0.00\)">
                <c:v>267.48418180704027</c:v>
              </c:pt>
              <c:pt idx="48" formatCode="0.00_);\(0.00\)">
                <c:v>268.98396962418315</c:v>
              </c:pt>
              <c:pt idx="49" formatCode="0.00_);\(0.00\)">
                <c:v>270.27167039660588</c:v>
              </c:pt>
              <c:pt idx="50" formatCode="0.00_);\(0.00\)">
                <c:v>271.46297884023835</c:v>
              </c:pt>
              <c:pt idx="51" formatCode="0.00_);\(0.00\)">
                <c:v>272.56105955547042</c:v>
              </c:pt>
              <c:pt idx="52" formatCode="0.00_);\(0.00\)">
                <c:v>273.56931899222354</c:v>
              </c:pt>
              <c:pt idx="53" formatCode="0.00_);\(0.00\)">
                <c:v>274.49415912726653</c:v>
              </c:pt>
              <c:pt idx="54" formatCode="0.00_);\(0.00\)">
                <c:v>275.32936761167241</c:v>
              </c:pt>
              <c:pt idx="55" formatCode="0.00_);\(0.00\)">
                <c:v>276.11129229493201</c:v>
              </c:pt>
              <c:pt idx="56" formatCode="0.00_);\(0.00\)">
                <c:v>276.84170967130046</c:v>
              </c:pt>
              <c:pt idx="57" formatCode="0.00_);\(0.00\)">
                <c:v>277.5051003427231</c:v>
              </c:pt>
              <c:pt idx="58" formatCode="0.00_);\(0.00\)">
                <c:v>278.11337068920915</c:v>
              </c:pt>
              <c:pt idx="59" formatCode="0.00_);\(0.00\)">
                <c:v>278.6785934833087</c:v>
              </c:pt>
              <c:pt idx="60" formatCode="0.00_);\(0.00\)">
                <c:v>279.19283071849731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03-4E6F-8B73-C8ABC1835A5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5303-4E6F-8B73-C8ABC1835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110.66381860082471</c:v>
              </c:pt>
              <c:pt idx="6" formatCode="0.00_);\(0.00\)">
                <c:v>115.12785957565649</c:v>
              </c:pt>
              <c:pt idx="7" formatCode="0.00_);\(0.00\)">
                <c:v>119.25399205467376</c:v>
              </c:pt>
              <c:pt idx="8" formatCode="0.00_);\(0.00\)">
                <c:v>123.24549110170507</c:v>
              </c:pt>
              <c:pt idx="9" formatCode="0.00_);\(0.00\)">
                <c:v>127.24747961546055</c:v>
              </c:pt>
              <c:pt idx="10" formatCode="0.00_);\(0.00\)">
                <c:v>131.2065151133028</c:v>
              </c:pt>
              <c:pt idx="11" formatCode="0.00_);\(0.00\)">
                <c:v>135.17745774115647</c:v>
              </c:pt>
              <c:pt idx="12" formatCode="0.00_);\(0.00\)">
                <c:v>139.02565863524973</c:v>
              </c:pt>
              <c:pt idx="13" formatCode="0.00_);\(0.00\)">
                <c:v>142.75588332157878</c:v>
              </c:pt>
              <c:pt idx="14" formatCode="0.00_);\(0.00\)">
                <c:v>146.3408991619836</c:v>
              </c:pt>
              <c:pt idx="15" formatCode="0.00_);\(0.00\)">
                <c:v>149.82849871252193</c:v>
              </c:pt>
              <c:pt idx="16" formatCode="0.00_);\(0.00\)">
                <c:v>153.29539562052923</c:v>
              </c:pt>
              <c:pt idx="17" formatCode="0.00_);\(0.00\)">
                <c:v>156.84365821559427</c:v>
              </c:pt>
              <c:pt idx="18" formatCode="0.00_);\(0.00\)">
                <c:v>160.21352054078747</c:v>
              </c:pt>
              <c:pt idx="19" formatCode="0.00_);\(0.00\)">
                <c:v>163.62490599597874</c:v>
              </c:pt>
              <c:pt idx="20" formatCode="0.00_);\(0.00\)">
                <c:v>166.7286438194435</c:v>
              </c:pt>
              <c:pt idx="21" formatCode="0.00_);\(0.00\)">
                <c:v>169.66488700518767</c:v>
              </c:pt>
              <c:pt idx="22" formatCode="0.00_);\(0.00\)">
                <c:v>172.46260407191841</c:v>
              </c:pt>
              <c:pt idx="23" formatCode="0.00_);\(0.00\)">
                <c:v>175.24937574330045</c:v>
              </c:pt>
              <c:pt idx="24" formatCode="0.00_);\(0.00\)">
                <c:v>178.18350493410773</c:v>
              </c:pt>
              <c:pt idx="25" formatCode="0.00_);\(0.00\)">
                <c:v>182.00555831888755</c:v>
              </c:pt>
              <c:pt idx="26" formatCode="0.00_);\(0.00\)">
                <c:v>185.16887700870041</c:v>
              </c:pt>
              <c:pt idx="27" formatCode="0.00_);\(0.00\)">
                <c:v>189.55173501996731</c:v>
              </c:pt>
              <c:pt idx="28" formatCode="0.00_);\(0.00\)">
                <c:v>198.12599408418248</c:v>
              </c:pt>
              <c:pt idx="29" formatCode="0.00_);\(0.00\)">
                <c:v>212.56512162223689</c:v>
              </c:pt>
              <c:pt idx="30" formatCode="0.00_);\(0.00\)">
                <c:v>221.83231847083422</c:v>
              </c:pt>
              <c:pt idx="31" formatCode="0.00_);\(0.00\)">
                <c:v>231.46954397488682</c:v>
              </c:pt>
              <c:pt idx="32" formatCode="0.00_);\(0.00\)">
                <c:v>236.81630804530701</c:v>
              </c:pt>
              <c:pt idx="33" formatCode="0.00_);\(0.00\)">
                <c:v>240.19838927998606</c:v>
              </c:pt>
              <c:pt idx="34" formatCode="0.00_);\(0.00\)">
                <c:v>242.83442045547713</c:v>
              </c:pt>
              <c:pt idx="35" formatCode="0.00_);\(0.00\)">
                <c:v>245.22454333622568</c:v>
              </c:pt>
              <c:pt idx="36" formatCode="0.00_);\(0.00\)">
                <c:v>247.67930112386372</c:v>
              </c:pt>
              <c:pt idx="37" formatCode="0.00_);\(0.00\)">
                <c:v>250.64954413963235</c:v>
              </c:pt>
              <c:pt idx="38" formatCode="0.00_);\(0.00\)">
                <c:v>252.82869868621097</c:v>
              </c:pt>
              <c:pt idx="39" formatCode="0.00_);\(0.00\)">
                <c:v>254.61941078199652</c:v>
              </c:pt>
              <c:pt idx="40" formatCode="0.00_);\(0.00\)">
                <c:v>256.23013241871428</c:v>
              </c:pt>
              <c:pt idx="41" formatCode="0.00_);\(0.00\)">
                <c:v>257.74227393517498</c:v>
              </c:pt>
              <c:pt idx="42" formatCode="0.00_);\(0.00\)">
                <c:v>259.16310333577229</c:v>
              </c:pt>
              <c:pt idx="43" formatCode="0.00_);\(0.00\)">
                <c:v>260.48761711611195</c:v>
              </c:pt>
              <c:pt idx="44" formatCode="0.00_);\(0.00\)">
                <c:v>261.72379454320622</c:v>
              </c:pt>
              <c:pt idx="45" formatCode="0.00_);\(0.00\)">
                <c:v>262.88214099080642</c:v>
              </c:pt>
              <c:pt idx="46" formatCode="0.00_);\(0.00\)">
                <c:v>263.96864709340622</c:v>
              </c:pt>
              <c:pt idx="47" formatCode="0.00_);\(0.00\)">
                <c:v>264.9767906067147</c:v>
              </c:pt>
              <c:pt idx="48" formatCode="0.00_);\(0.00\)">
                <c:v>265.91025103876871</c:v>
              </c:pt>
              <c:pt idx="49" formatCode="0.00_);\(0.00\)">
                <c:v>266.7601138318027</c:v>
              </c:pt>
              <c:pt idx="50" formatCode="0.00_);\(0.00\)">
                <c:v>267.54039055323881</c:v>
              </c:pt>
              <c:pt idx="51" formatCode="0.00_);\(0.00\)">
                <c:v>268.24517254846131</c:v>
              </c:pt>
              <c:pt idx="52" formatCode="0.00_);\(0.00\)">
                <c:v>268.88879626037237</c:v>
              </c:pt>
              <c:pt idx="53" formatCode="0.00_);\(0.00\)">
                <c:v>269.46565882069189</c:v>
              </c:pt>
              <c:pt idx="54" formatCode="0.00_);\(0.00\)">
                <c:v>269.98300964314905</c:v>
              </c:pt>
              <c:pt idx="55" formatCode="0.00_);\(0.00\)">
                <c:v>270.44009460356784</c:v>
              </c:pt>
              <c:pt idx="56" formatCode="0.00_);\(0.00\)">
                <c:v>270.84165611029198</c:v>
              </c:pt>
              <c:pt idx="57" formatCode="0.00_);\(0.00\)">
                <c:v>271.1824741875418</c:v>
              </c:pt>
              <c:pt idx="58" formatCode="0.00_);\(0.00\)">
                <c:v>271.47476620606034</c:v>
              </c:pt>
              <c:pt idx="59" formatCode="0.00_);\(0.00\)">
                <c:v>271.71074835271133</c:v>
              </c:pt>
              <c:pt idx="60" formatCode="0.00_);\(0.00\)">
                <c:v>271.89543003070349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303-4E6F-8B73-C8ABC1835A5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03-4E6F-8B73-C8ABC1835A5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3-4E6F-8B73-C8ABC1835A5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03-4E6F-8B73-C8ABC1835A5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03-4E6F-8B73-C8ABC1835A5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03-4E6F-8B73-C8ABC1835A54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5303-4E6F-8B73-C8ABC1835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281.17221104178947</c:v>
              </c:pt>
              <c:pt idx="6" formatCode="0.00_);\(0.00\)">
                <c:v>289.1468526908165</c:v>
              </c:pt>
              <c:pt idx="7" formatCode="0.00_);\(0.00\)">
                <c:v>297.5940221860302</c:v>
              </c:pt>
              <c:pt idx="8" formatCode="0.00_);\(0.00\)">
                <c:v>302.1937441985981</c:v>
              </c:pt>
              <c:pt idx="9" formatCode="0.00_);\(0.00\)">
                <c:v>307.0067215481838</c:v>
              </c:pt>
              <c:pt idx="10" formatCode="0.00_);\(0.00\)">
                <c:v>312.04284131897231</c:v>
              </c:pt>
              <c:pt idx="11" formatCode="0.00_);\(0.00\)">
                <c:v>313.84029357066697</c:v>
              </c:pt>
              <c:pt idx="12" formatCode="0.00_);\(0.00\)">
                <c:v>315.70437276539144</c:v>
              </c:pt>
              <c:pt idx="13" formatCode="0.00_);\(0.00\)">
                <c:v>317.6375485929712</c:v>
              </c:pt>
              <c:pt idx="14" formatCode="0.00_);\(0.00\)">
                <c:v>316.8409773902182</c:v>
              </c:pt>
              <c:pt idx="15" formatCode="0.00_);\(0.00\)">
                <c:v>316.02030882601883</c:v>
              </c:pt>
              <c:pt idx="16" formatCode="0.00_);\(0.00\)">
                <c:v>315.17481392244053</c:v>
              </c:pt>
              <c:pt idx="17" formatCode="0.00_);\(0.00\)">
                <c:v>313.64615992225595</c:v>
              </c:pt>
              <c:pt idx="18" formatCode="0.00_);\(0.00\)">
                <c:v>312.07805229099137</c:v>
              </c:pt>
              <c:pt idx="19" formatCode="0.00_);\(0.00\)">
                <c:v>310.4694727543968</c:v>
              </c:pt>
              <c:pt idx="20" formatCode="0.00_);\(0.00\)">
                <c:v>310.36374605023934</c:v>
              </c:pt>
              <c:pt idx="21" formatCode="0.00_);\(0.00\)">
                <c:v>310.25559960972936</c:v>
              </c:pt>
              <c:pt idx="22" formatCode="0.00_);\(0.00\)">
                <c:v>310.14497805306382</c:v>
              </c:pt>
              <c:pt idx="23" formatCode="0.00_);\(0.00\)">
                <c:v>310.5163584499395</c:v>
              </c:pt>
              <c:pt idx="24" formatCode="0.00_);\(0.00\)">
                <c:v>310.89556858051947</c:v>
              </c:pt>
              <c:pt idx="25" formatCode="0.00_);\(0.00\)">
                <c:v>311.28277351740957</c:v>
              </c:pt>
              <c:pt idx="26" formatCode="0.00_);\(0.00\)">
                <c:v>311.62074971987346</c:v>
              </c:pt>
              <c:pt idx="27" formatCode="0.00_);\(0.00\)">
                <c:v>311.96458258191797</c:v>
              </c:pt>
              <c:pt idx="28" formatCode="0.00_);\(0.00\)">
                <c:v>312.31437359134361</c:v>
              </c:pt>
              <c:pt idx="29" formatCode="0.00_);\(0.00\)">
                <c:v>312.67022599459415</c:v>
              </c:pt>
              <c:pt idx="30" formatCode="0.00_);\(0.00\)">
                <c:v>313.03224482723112</c:v>
              </c:pt>
              <c:pt idx="31" formatCode="0.00_);\(0.00\)">
                <c:v>313.40053694493685</c:v>
              </c:pt>
              <c:pt idx="32" formatCode="0.00_);\(0.00\)">
                <c:v>313.77521105505468</c:v>
              </c:pt>
              <c:pt idx="33" formatCode="0.00_);\(0.00\)">
                <c:v>314.15637774867577</c:v>
              </c:pt>
              <c:pt idx="34" formatCode="0.00_);\(0.00\)">
                <c:v>314.54414953328182</c:v>
              </c:pt>
              <c:pt idx="35" formatCode="0.00_);\(0.00\)">
                <c:v>314.93864086595318</c:v>
              </c:pt>
              <c:pt idx="36" formatCode="0.00_);\(0.00\)">
                <c:v>315.33996818715309</c:v>
              </c:pt>
              <c:pt idx="37" formatCode="0.00_);\(0.00\)">
                <c:v>315.74824995509664</c:v>
              </c:pt>
              <c:pt idx="38" formatCode="0.00_);\(0.00\)">
                <c:v>315.63511078716112</c:v>
              </c:pt>
              <c:pt idx="39" formatCode="0.00_);\(0.00\)">
                <c:v>315.52046171034499</c:v>
              </c:pt>
              <c:pt idx="40" formatCode="0.00_);\(0.00\)">
                <c:v>315.40428257402397</c:v>
              </c:pt>
              <c:pt idx="41" formatCode="0.00_);\(0.00\)">
                <c:v>315.28655295865246</c:v>
              </c:pt>
              <c:pt idx="42" formatCode="0.00_);\(0.00\)">
                <c:v>315.16725217217351</c:v>
              </c:pt>
              <c:pt idx="43" formatCode="0.00_);\(0.00\)">
                <c:v>315.04635924638268</c:v>
              </c:pt>
              <c:pt idx="44" formatCode="0.00_);\(0.00\)">
                <c:v>314.92385293324247</c:v>
              </c:pt>
              <c:pt idx="45" formatCode="0.00_);\(0.00\)">
                <c:v>314.79971170114777</c:v>
              </c:pt>
              <c:pt idx="46" formatCode="0.00_);\(0.00\)">
                <c:v>314.67391373114134</c:v>
              </c:pt>
              <c:pt idx="47" formatCode="0.00_);\(0.00\)">
                <c:v>314.54643691307945</c:v>
              </c:pt>
              <c:pt idx="48" formatCode="0.00_);\(0.00\)">
                <c:v>314.41725884174525</c:v>
              </c:pt>
              <c:pt idx="49" formatCode="0.00_);\(0.00\)">
                <c:v>314.28635681291104</c:v>
              </c:pt>
              <c:pt idx="50" formatCode="0.00_);\(0.00\)">
                <c:v>314.06460341418125</c:v>
              </c:pt>
              <c:pt idx="51" formatCode="0.00_);\(0.00\)">
                <c:v>313.8405253292218</c:v>
              </c:pt>
              <c:pt idx="52" formatCode="0.00_);\(0.00\)">
                <c:v>313.61409818787172</c:v>
              </c:pt>
              <c:pt idx="53" formatCode="0.00_);\(0.00\)">
                <c:v>313.38529736449243</c:v>
              </c:pt>
              <c:pt idx="54" formatCode="0.00_);\(0.00\)">
                <c:v>313.15409797528963</c:v>
              </c:pt>
              <c:pt idx="55" formatCode="0.00_);\(0.00\)">
                <c:v>312.92047487560751</c:v>
              </c:pt>
              <c:pt idx="56" formatCode="0.00_);\(0.00\)">
                <c:v>312.68440265719323</c:v>
              </c:pt>
              <c:pt idx="57" formatCode="0.00_);\(0.00\)">
                <c:v>312.44585564543439</c:v>
              </c:pt>
              <c:pt idx="58" formatCode="0.00_);\(0.00\)">
                <c:v>312.20480789656619</c:v>
              </c:pt>
              <c:pt idx="59" formatCode="0.00_);\(0.00\)">
                <c:v>311.96123319485008</c:v>
              </c:pt>
              <c:pt idx="60" formatCode="0.00_);\(0.00\)">
                <c:v>311.71510504972258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303-4E6F-8B73-C8ABC183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8568"/>
        <c:axId val="412558960"/>
      </c:lineChart>
      <c:catAx>
        <c:axId val="412558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8960"/>
        <c:crosses val="autoZero"/>
        <c:auto val="1"/>
        <c:lblAlgn val="ctr"/>
        <c:lblOffset val="100"/>
        <c:tickLblSkip val="6"/>
        <c:noMultiLvlLbl val="0"/>
      </c:catAx>
      <c:valAx>
        <c:axId val="41255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8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40-44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3.4753095714824211E-2"/>
                  <c:y val="2.25902054226851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2C39-494C-A4A1-7F63FAAAF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31.50685338417118</c:v>
              </c:pt>
              <c:pt idx="6" formatCode="0.00_);\(0.00\)">
                <c:v>34.49102839464782</c:v>
              </c:pt>
              <c:pt idx="7" formatCode="0.00_);\(0.00\)">
                <c:v>37.521569231933171</c:v>
              </c:pt>
              <c:pt idx="8" formatCode="0.00_);\(0.00\)">
                <c:v>40.623229375937413</c:v>
              </c:pt>
              <c:pt idx="9" formatCode="0.00_);\(0.00\)">
                <c:v>43.880637725982098</c:v>
              </c:pt>
              <c:pt idx="10" formatCode="0.00_);\(0.00\)">
                <c:v>47.451727934378944</c:v>
              </c:pt>
              <c:pt idx="11" formatCode="0.00_);\(0.00\)">
                <c:v>51.1575076614591</c:v>
              </c:pt>
              <c:pt idx="12" formatCode="0.00_);\(0.00\)">
                <c:v>54.918101332191185</c:v>
              </c:pt>
              <c:pt idx="13" formatCode="0.00_);\(0.00\)">
                <c:v>58.847878882527766</c:v>
              </c:pt>
              <c:pt idx="14" formatCode="0.00_);\(0.00\)">
                <c:v>62.774137328258128</c:v>
              </c:pt>
              <c:pt idx="15" formatCode="0.00_);\(0.00\)">
                <c:v>66.726719735944897</c:v>
              </c:pt>
              <c:pt idx="16" formatCode="0.00_);\(0.00\)">
                <c:v>70.727859770864072</c:v>
              </c:pt>
              <c:pt idx="17" formatCode="0.00_);\(0.00\)">
                <c:v>74.623488436100402</c:v>
              </c:pt>
              <c:pt idx="18" formatCode="0.00_);\(0.00\)">
                <c:v>78.491186139545022</c:v>
              </c:pt>
              <c:pt idx="19" formatCode="0.00_);\(0.00\)">
                <c:v>82.336583283814022</c:v>
              </c:pt>
              <c:pt idx="20" formatCode="0.00_);\(0.00\)">
                <c:v>85.861133701832742</c:v>
              </c:pt>
              <c:pt idx="21" formatCode="0.00_);\(0.00\)">
                <c:v>89.116330337770876</c:v>
              </c:pt>
              <c:pt idx="22" formatCode="0.00_);\(0.00\)">
                <c:v>92.357853574818975</c:v>
              </c:pt>
              <c:pt idx="23" formatCode="0.00_);\(0.00\)">
                <c:v>95.351898773632485</c:v>
              </c:pt>
              <c:pt idx="24" formatCode="0.00_);\(0.00\)">
                <c:v>98.843352087945334</c:v>
              </c:pt>
              <c:pt idx="25" formatCode="0.00_);\(0.00\)">
                <c:v>106.00310202826159</c:v>
              </c:pt>
              <c:pt idx="26" formatCode="0.00_);\(0.00\)">
                <c:v>109.68056452362683</c:v>
              </c:pt>
              <c:pt idx="27" formatCode="0.00_);\(0.00\)">
                <c:v>113.94218289890664</c:v>
              </c:pt>
              <c:pt idx="28" formatCode="0.00_);\(0.00\)">
                <c:v>121.70272585836719</c:v>
              </c:pt>
              <c:pt idx="29" formatCode="0.00_);\(0.00\)">
                <c:v>133.04137514888669</c:v>
              </c:pt>
              <c:pt idx="30" formatCode="0.00_);\(0.00\)">
                <c:v>138.28536958819168</c:v>
              </c:pt>
              <c:pt idx="31" formatCode="0.00_);\(0.00\)">
                <c:v>143.21158299492322</c:v>
              </c:pt>
              <c:pt idx="32" formatCode="0.00_);\(0.00\)">
                <c:v>146.07065515605672</c:v>
              </c:pt>
              <c:pt idx="33" formatCode="0.00_);\(0.00\)">
                <c:v>148.20723659426673</c:v>
              </c:pt>
              <c:pt idx="34" formatCode="0.00_);\(0.00\)">
                <c:v>149.99431774953564</c:v>
              </c:pt>
              <c:pt idx="35" formatCode="0.00_);\(0.00\)">
                <c:v>151.61189962808368</c:v>
              </c:pt>
              <c:pt idx="36" formatCode="0.00_);\(0.00\)">
                <c:v>153.2935598785229</c:v>
              </c:pt>
              <c:pt idx="37" formatCode="0.00_);\(0.00\)">
                <c:v>155.136844472261</c:v>
              </c:pt>
              <c:pt idx="38" formatCode="0.00_);\(0.00\)">
                <c:v>156.57665718003264</c:v>
              </c:pt>
              <c:pt idx="39" formatCode="0.00_);\(0.00\)">
                <c:v>157.78143484263529</c:v>
              </c:pt>
              <c:pt idx="40" formatCode="0.00_);\(0.00\)">
                <c:v>158.85433246464555</c:v>
              </c:pt>
              <c:pt idx="41" formatCode="0.00_);\(0.00\)">
                <c:v>159.82658913497113</c:v>
              </c:pt>
              <c:pt idx="42" formatCode="0.00_);\(0.00\)">
                <c:v>160.72319886183868</c:v>
              </c:pt>
              <c:pt idx="43" formatCode="0.00_);\(0.00\)">
                <c:v>161.56095016465957</c:v>
              </c:pt>
              <c:pt idx="44" formatCode="0.00_);\(0.00\)">
                <c:v>162.3963024651519</c:v>
              </c:pt>
              <c:pt idx="45" formatCode="0.00_);\(0.00\)">
                <c:v>163.18512508140589</c:v>
              </c:pt>
              <c:pt idx="46" formatCode="0.00_);\(0.00\)">
                <c:v>163.90167084598929</c:v>
              </c:pt>
              <c:pt idx="47" formatCode="0.00_);\(0.00\)">
                <c:v>164.54844720247189</c:v>
              </c:pt>
              <c:pt idx="48" formatCode="0.00_);\(0.00\)">
                <c:v>165.15029731489045</c:v>
              </c:pt>
              <c:pt idx="49" formatCode="0.00_);\(0.00\)">
                <c:v>165.68710528849488</c:v>
              </c:pt>
              <c:pt idx="50" formatCode="0.00_);\(0.00\)">
                <c:v>166.16067050495801</c:v>
              </c:pt>
              <c:pt idx="51" formatCode="0.00_);\(0.00\)">
                <c:v>166.60172532981156</c:v>
              </c:pt>
              <c:pt idx="52" formatCode="0.00_);\(0.00\)">
                <c:v>166.99934230011101</c:v>
              </c:pt>
              <c:pt idx="53" formatCode="0.00_);\(0.00\)">
                <c:v>167.3712537081127</c:v>
              </c:pt>
              <c:pt idx="54" formatCode="0.00_);\(0.00\)">
                <c:v>167.72705815840274</c:v>
              </c:pt>
              <c:pt idx="55" formatCode="0.00_);\(0.00\)">
                <c:v>168.06473240717995</c:v>
              </c:pt>
              <c:pt idx="56" formatCode="0.00_);\(0.00\)">
                <c:v>168.39070600710846</c:v>
              </c:pt>
              <c:pt idx="57" formatCode="0.00_);\(0.00\)">
                <c:v>168.70801291981465</c:v>
              </c:pt>
              <c:pt idx="58" formatCode="0.00_);\(0.00\)">
                <c:v>168.96027787178721</c:v>
              </c:pt>
              <c:pt idx="59" formatCode="0.00_);\(0.00\)">
                <c:v>169.15172395164129</c:v>
              </c:pt>
              <c:pt idx="60" formatCode="0.00_);\(0.00\)">
                <c:v>169.29183766571785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39-494C-A4A1-7F63FAAAF132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C39-494C-A4A1-7F63FAAAF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79.946487682155279</c:v>
              </c:pt>
              <c:pt idx="6" formatCode="0.00_);\(0.00\)">
                <c:v>83.194990955674186</c:v>
              </c:pt>
              <c:pt idx="7" formatCode="0.00_);\(0.00\)">
                <c:v>85.951435676643214</c:v>
              </c:pt>
              <c:pt idx="8" formatCode="0.00_);\(0.00\)">
                <c:v>88.368902764026174</c:v>
              </c:pt>
              <c:pt idx="9" formatCode="0.00_);\(0.00\)">
                <c:v>90.603974832724063</c:v>
              </c:pt>
              <c:pt idx="10" formatCode="0.00_);\(0.00\)">
                <c:v>92.68473910164829</c:v>
              </c:pt>
              <c:pt idx="11" formatCode="0.00_);\(0.00\)">
                <c:v>94.722364845049313</c:v>
              </c:pt>
              <c:pt idx="12" formatCode="0.00_);\(0.00\)">
                <c:v>96.728801573614092</c:v>
              </c:pt>
              <c:pt idx="13" formatCode="0.00_);\(0.00\)">
                <c:v>98.713689670071815</c:v>
              </c:pt>
              <c:pt idx="14" formatCode="0.00_);\(0.00\)">
                <c:v>100.72501019996444</c:v>
              </c:pt>
              <c:pt idx="15" formatCode="0.00_);\(0.00\)">
                <c:v>102.68696000805326</c:v>
              </c:pt>
              <c:pt idx="16" formatCode="0.00_);\(0.00\)">
                <c:v>104.70116514398413</c:v>
              </c:pt>
              <c:pt idx="17" formatCode="0.00_);\(0.00\)">
                <c:v>106.71863777390317</c:v>
              </c:pt>
              <c:pt idx="18" formatCode="0.00_);\(0.00\)">
                <c:v>108.69109990602531</c:v>
              </c:pt>
              <c:pt idx="19" formatCode="0.00_);\(0.00\)">
                <c:v>110.75124479663945</c:v>
              </c:pt>
              <c:pt idx="20" formatCode="0.00_);\(0.00\)">
                <c:v>112.50785769593715</c:v>
              </c:pt>
              <c:pt idx="21" formatCode="0.00_);\(0.00\)">
                <c:v>114.12794950162886</c:v>
              </c:pt>
              <c:pt idx="22" formatCode="0.00_);\(0.00\)">
                <c:v>115.81557731965516</c:v>
              </c:pt>
              <c:pt idx="23" formatCode="0.00_);\(0.00\)">
                <c:v>117.46098323106591</c:v>
              </c:pt>
              <c:pt idx="24" formatCode="0.00_);\(0.00\)">
                <c:v>119.5806029026279</c:v>
              </c:pt>
              <c:pt idx="25" formatCode="0.00_);\(0.00\)">
                <c:v>122.83293439229206</c:v>
              </c:pt>
              <c:pt idx="26" formatCode="0.00_);\(0.00\)">
                <c:v>125.5915268752714</c:v>
              </c:pt>
              <c:pt idx="27" formatCode="0.00_);\(0.00\)">
                <c:v>129.08914097212565</c:v>
              </c:pt>
              <c:pt idx="28" formatCode="0.00_);\(0.00\)">
                <c:v>136.10563914789969</c:v>
              </c:pt>
              <c:pt idx="29" formatCode="0.00_);\(0.00\)">
                <c:v>144.81251913901238</c:v>
              </c:pt>
              <c:pt idx="30" formatCode="0.00_);\(0.00\)">
                <c:v>150.6630691761525</c:v>
              </c:pt>
              <c:pt idx="31" formatCode="0.00_);\(0.00\)">
                <c:v>156.66863234284759</c:v>
              </c:pt>
              <c:pt idx="32" formatCode="0.00_);\(0.00\)">
                <c:v>159.86672214711618</c:v>
              </c:pt>
              <c:pt idx="33" formatCode="0.00_);\(0.00\)">
                <c:v>162.01169633679697</c:v>
              </c:pt>
              <c:pt idx="34" formatCode="0.00_);\(0.00\)">
                <c:v>163.68207919772451</c:v>
              </c:pt>
              <c:pt idx="35" formatCode="0.00_);\(0.00\)">
                <c:v>165.210094436671</c:v>
              </c:pt>
              <c:pt idx="36" formatCode="0.00_);\(0.00\)">
                <c:v>166.67840372065459</c:v>
              </c:pt>
              <c:pt idx="37" formatCode="0.00_);\(0.00\)">
                <c:v>168.122038963336</c:v>
              </c:pt>
              <c:pt idx="38" formatCode="0.00_);\(0.00\)">
                <c:v>169.32016587901944</c:v>
              </c:pt>
              <c:pt idx="39" formatCode="0.00_);\(0.00\)">
                <c:v>170.36430341113348</c:v>
              </c:pt>
              <c:pt idx="40" formatCode="0.00_);\(0.00\)">
                <c:v>171.29492188781936</c:v>
              </c:pt>
              <c:pt idx="41" formatCode="0.00_);\(0.00\)">
                <c:v>172.13095800685181</c:v>
              </c:pt>
              <c:pt idx="42" formatCode="0.00_);\(0.00\)">
                <c:v>172.87767579089839</c:v>
              </c:pt>
              <c:pt idx="43" formatCode="0.00_);\(0.00\)">
                <c:v>173.54166712301404</c:v>
              </c:pt>
              <c:pt idx="44" formatCode="0.00_);\(0.00\)">
                <c:v>174.12806662905112</c:v>
              </c:pt>
              <c:pt idx="45" formatCode="0.00_);\(0.00\)">
                <c:v>174.64405441499667</c:v>
              </c:pt>
              <c:pt idx="46" formatCode="0.00_);\(0.00\)">
                <c:v>175.09532742102652</c:v>
              </c:pt>
              <c:pt idx="47" formatCode="0.00_);\(0.00\)">
                <c:v>175.4741676791661</c:v>
              </c:pt>
              <c:pt idx="48" formatCode="0.00_);\(0.00\)">
                <c:v>175.7984299352706</c:v>
              </c:pt>
              <c:pt idx="49" formatCode="0.00_);\(0.00\)">
                <c:v>176.06430781142137</c:v>
              </c:pt>
              <c:pt idx="50" formatCode="0.00_);\(0.00\)">
                <c:v>176.27638595479874</c:v>
              </c:pt>
              <c:pt idx="51" formatCode="0.00_);\(0.00\)">
                <c:v>176.43759939332597</c:v>
              </c:pt>
              <c:pt idx="52" formatCode="0.00_);\(0.00\)">
                <c:v>176.55275446010978</c:v>
              </c:pt>
              <c:pt idx="53" formatCode="0.00_);\(0.00\)">
                <c:v>176.62497966049528</c:v>
              </c:pt>
              <c:pt idx="54" formatCode="0.00_);\(0.00\)">
                <c:v>176.65925223693864</c:v>
              </c:pt>
              <c:pt idx="55" formatCode="0.00_);\(0.00\)">
                <c:v>176.6570726557201</c:v>
              </c:pt>
              <c:pt idx="56" formatCode="0.00_);\(0.00\)">
                <c:v>176.62353499906865</c:v>
              </c:pt>
              <c:pt idx="57" formatCode="0.00_);\(0.00\)">
                <c:v>176.56852919907794</c:v>
              </c:pt>
              <c:pt idx="58" formatCode="0.00_);\(0.00\)">
                <c:v>176.48425255833382</c:v>
              </c:pt>
              <c:pt idx="59" formatCode="0.00_);\(0.00\)">
                <c:v>176.38240474912996</c:v>
              </c:pt>
              <c:pt idx="60" formatCode="0.00_);\(0.00\)">
                <c:v>176.25464840098297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C39-494C-A4A1-7F63FAAAF132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39-494C-A4A1-7F63FAAAF13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39-494C-A4A1-7F63FAAAF132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39-494C-A4A1-7F63FAAAF132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C39-494C-A4A1-7F63FAAAF132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C39-494C-A4A1-7F63FAAAF132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2C39-494C-A4A1-7F63FAAAF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270.92544425229011</c:v>
              </c:pt>
              <c:pt idx="6" formatCode="0.00_);\(0.00\)">
                <c:v>269.4625147471267</c:v>
              </c:pt>
              <c:pt idx="7" formatCode="0.00_);\(0.00\)">
                <c:v>267.95961154389784</c:v>
              </c:pt>
              <c:pt idx="8" formatCode="0.00_);\(0.00\)">
                <c:v>266.55750891852432</c:v>
              </c:pt>
              <c:pt idx="9" formatCode="0.00_);\(0.00\)">
                <c:v>265.12092550402059</c:v>
              </c:pt>
              <c:pt idx="10" formatCode="0.00_);\(0.00\)">
                <c:v>263.64901334190097</c:v>
              </c:pt>
              <c:pt idx="11" formatCode="0.00_);\(0.00\)">
                <c:v>262.2869056712496</c:v>
              </c:pt>
              <c:pt idx="12" formatCode="0.00_);\(0.00\)">
                <c:v>260.89460489240685</c:v>
              </c:pt>
              <c:pt idx="13" formatCode="0.00_);\(0.00\)">
                <c:v>259.47144173098121</c:v>
              </c:pt>
              <c:pt idx="14" formatCode="0.00_);\(0.00\)">
                <c:v>258.16382657980381</c:v>
              </c:pt>
              <c:pt idx="15" formatCode="0.00_);\(0.00\)">
                <c:v>256.83005728630252</c:v>
              </c:pt>
              <c:pt idx="16" formatCode="0.00_);\(0.00\)">
                <c:v>255.46961073084231</c:v>
              </c:pt>
              <c:pt idx="17" formatCode="0.00_);\(0.00\)">
                <c:v>254.22945852950286</c:v>
              </c:pt>
              <c:pt idx="18" formatCode="0.00_);\(0.00\)">
                <c:v>252.96716236097319</c:v>
              </c:pt>
              <c:pt idx="19" formatCode="0.00_);\(0.00\)">
                <c:v>251.68232682597704</c:v>
              </c:pt>
              <c:pt idx="20" formatCode="0.00_);\(0.00\)">
                <c:v>250.02393464733791</c:v>
              </c:pt>
              <c:pt idx="21" formatCode="0.00_);\(0.00\)">
                <c:v>248.33829428836583</c:v>
              </c:pt>
              <c:pt idx="22" formatCode="0.00_);\(0.00\)">
                <c:v>246.62495804836564</c:v>
              </c:pt>
              <c:pt idx="23" formatCode="0.00_);\(0.00\)">
                <c:v>245.39957398037396</c:v>
              </c:pt>
              <c:pt idx="24" formatCode="0.00_);\(0.00\)">
                <c:v>244.1566418688956</c:v>
              </c:pt>
              <c:pt idx="25" formatCode="0.00_);\(0.00\)">
                <c:v>242.89591041816283</c:v>
              </c:pt>
              <c:pt idx="26" formatCode="0.00_);\(0.00\)">
                <c:v>243.04456138654243</c:v>
              </c:pt>
              <c:pt idx="27" formatCode="0.00_);\(0.00\)">
                <c:v>243.19513830246362</c:v>
              </c:pt>
              <c:pt idx="28" formatCode="0.00_);\(0.00\)">
                <c:v>243.3476661188343</c:v>
              </c:pt>
              <c:pt idx="29" formatCode="0.00_);\(0.00\)">
                <c:v>243.50217011185677</c:v>
              </c:pt>
              <c:pt idx="30" formatCode="0.00_);\(0.00\)">
                <c:v>243.65867588521576</c:v>
              </c:pt>
              <c:pt idx="31" formatCode="0.00_);\(0.00\)">
                <c:v>243.81720937432218</c:v>
              </c:pt>
              <c:pt idx="32" formatCode="0.00_);\(0.00\)">
                <c:v>243.97779685061022</c:v>
              </c:pt>
              <c:pt idx="33" formatCode="0.00_);\(0.00\)">
                <c:v>244.14046492589162</c:v>
              </c:pt>
              <c:pt idx="34" formatCode="0.00_);\(0.00\)">
                <c:v>244.30524055676514</c:v>
              </c:pt>
              <c:pt idx="35" formatCode="0.00_);\(0.00\)">
                <c:v>244.47215104908386</c:v>
              </c:pt>
              <c:pt idx="36" formatCode="0.00_);\(0.00\)">
                <c:v>244.64122406248029</c:v>
              </c:pt>
              <c:pt idx="37" formatCode="0.00_);\(0.00\)">
                <c:v>244.81248761494993</c:v>
              </c:pt>
              <c:pt idx="38" formatCode="0.00_);\(0.00\)">
                <c:v>245.08854774213549</c:v>
              </c:pt>
              <c:pt idx="39" formatCode="0.00_);\(0.00\)">
                <c:v>245.36732187554611</c:v>
              </c:pt>
              <c:pt idx="40" formatCode="0.00_);\(0.00\)">
                <c:v>245.64883669715795</c:v>
              </c:pt>
              <c:pt idx="41" formatCode="0.00_);\(0.00\)">
                <c:v>245.93311915126358</c:v>
              </c:pt>
              <c:pt idx="42" formatCode="0.00_);\(0.00\)">
                <c:v>246.22019644705082</c:v>
              </c:pt>
              <c:pt idx="43" formatCode="0.00_);\(0.00\)">
                <c:v>246.51009606120661</c:v>
              </c:pt>
              <c:pt idx="44" formatCode="0.00_);\(0.00\)">
                <c:v>246.8028457405471</c:v>
              </c:pt>
              <c:pt idx="45" formatCode="0.00_);\(0.00\)">
                <c:v>247.09847350467388</c:v>
              </c:pt>
              <c:pt idx="46" formatCode="0.00_);\(0.00\)">
                <c:v>247.39700764865427</c:v>
              </c:pt>
              <c:pt idx="47" formatCode="0.00_);\(0.00\)">
                <c:v>247.69847674573109</c:v>
              </c:pt>
              <c:pt idx="48" formatCode="0.00_);\(0.00\)">
                <c:v>248.00290965005689</c:v>
              </c:pt>
              <c:pt idx="49" formatCode="0.00_);\(0.00\)">
                <c:v>248.31033549945525</c:v>
              </c:pt>
              <c:pt idx="50" formatCode="0.00_);\(0.00\)">
                <c:v>248.40928514229884</c:v>
              </c:pt>
              <c:pt idx="51" formatCode="0.00_);\(0.00\)">
                <c:v>248.50905368786687</c:v>
              </c:pt>
              <c:pt idx="52" formatCode="0.00_);\(0.00\)">
                <c:v>248.60964791336067</c:v>
              </c:pt>
              <c:pt idx="53" formatCode="0.00_);\(0.00\)">
                <c:v>248.71107465206975</c:v>
              </c:pt>
              <c:pt idx="54" formatCode="0.00_);\(0.00\)">
                <c:v>248.81334079383538</c:v>
              </c:pt>
              <c:pt idx="55" formatCode="0.00_);\(0.00\)">
                <c:v>248.91645328551897</c:v>
              </c:pt>
              <c:pt idx="56" formatCode="0.00_);\(0.00\)">
                <c:v>249.02041913147363</c:v>
              </c:pt>
              <c:pt idx="57" formatCode="0.00_);\(0.00\)">
                <c:v>249.12524539402057</c:v>
              </c:pt>
              <c:pt idx="58" formatCode="0.00_);\(0.00\)">
                <c:v>249.23093919392798</c:v>
              </c:pt>
              <c:pt idx="59" formatCode="0.00_);\(0.00\)">
                <c:v>249.33750771089555</c:v>
              </c:pt>
              <c:pt idx="60" formatCode="0.00_);\(0.00\)">
                <c:v>249.44495818404172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2C39-494C-A4A1-7F63FAAA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59744"/>
        <c:axId val="412560136"/>
      </c:lineChart>
      <c:catAx>
        <c:axId val="41255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0136"/>
        <c:crosses val="autoZero"/>
        <c:auto val="1"/>
        <c:lblAlgn val="ctr"/>
        <c:lblOffset val="100"/>
        <c:tickLblSkip val="6"/>
        <c:noMultiLvlLbl val="0"/>
      </c:catAx>
      <c:valAx>
        <c:axId val="412560136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5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45-49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6938338650221867E-2"/>
                  <c:y val="1.0842780606204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5CD2-46AF-83D9-4F5F193B8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60.447306028832472</c:v>
              </c:pt>
              <c:pt idx="6" formatCode="0.00_);\(0.00\)">
                <c:v>65.439031946385228</c:v>
              </c:pt>
              <c:pt idx="7" formatCode="0.00_);\(0.00\)">
                <c:v>71.125345193227048</c:v>
              </c:pt>
              <c:pt idx="8" formatCode="0.00_);\(0.00\)">
                <c:v>77.164387063605801</c:v>
              </c:pt>
              <c:pt idx="9" formatCode="0.00_);\(0.00\)">
                <c:v>83.364259095619587</c:v>
              </c:pt>
              <c:pt idx="10" formatCode="0.00_);\(0.00\)">
                <c:v>89.650385861826976</c:v>
              </c:pt>
              <c:pt idx="11" formatCode="0.00_);\(0.00\)">
                <c:v>95.805752024582006</c:v>
              </c:pt>
              <c:pt idx="12" formatCode="0.00_);\(0.00\)">
                <c:v>101.88024813577842</c:v>
              </c:pt>
              <c:pt idx="13" formatCode="0.00_);\(0.00\)">
                <c:v>108.23085324860718</c:v>
              </c:pt>
              <c:pt idx="14" formatCode="0.00_);\(0.00\)">
                <c:v>114.35371130616521</c:v>
              </c:pt>
              <c:pt idx="15" formatCode="0.00_);\(0.00\)">
                <c:v>120.29304223343811</c:v>
              </c:pt>
              <c:pt idx="16" formatCode="0.00_);\(0.00\)">
                <c:v>126.10670940720043</c:v>
              </c:pt>
              <c:pt idx="17" formatCode="0.00_);\(0.00\)">
                <c:v>131.82830183108655</c:v>
              </c:pt>
              <c:pt idx="18" formatCode="0.00_);\(0.00\)">
                <c:v>137.32011462237477</c:v>
              </c:pt>
              <c:pt idx="19" formatCode="0.00_);\(0.00\)">
                <c:v>142.75109701113863</c:v>
              </c:pt>
              <c:pt idx="20" formatCode="0.00_);\(0.00\)">
                <c:v>147.73617531629256</c:v>
              </c:pt>
              <c:pt idx="21" formatCode="0.00_);\(0.00\)">
                <c:v>152.37033788439351</c:v>
              </c:pt>
              <c:pt idx="22" formatCode="0.00_);\(0.00\)">
                <c:v>156.65730462738205</c:v>
              </c:pt>
              <c:pt idx="23" formatCode="0.00_);\(0.00\)">
                <c:v>161.01799860755924</c:v>
              </c:pt>
              <c:pt idx="24" formatCode="0.00_);\(0.00\)">
                <c:v>166.04587670885618</c:v>
              </c:pt>
              <c:pt idx="25" formatCode="0.00_);\(0.00\)">
                <c:v>175.81935827087457</c:v>
              </c:pt>
              <c:pt idx="26" formatCode="0.00_);\(0.00\)">
                <c:v>180.96198012490501</c:v>
              </c:pt>
              <c:pt idx="27" formatCode="0.00_);\(0.00\)">
                <c:v>186.64018050879713</c:v>
              </c:pt>
              <c:pt idx="28" formatCode="0.00_);\(0.00\)">
                <c:v>197.32723021982824</c:v>
              </c:pt>
              <c:pt idx="29" formatCode="0.00_);\(0.00\)">
                <c:v>215.79868739835081</c:v>
              </c:pt>
              <c:pt idx="30" formatCode="0.00_);\(0.00\)">
                <c:v>225.77712454498669</c:v>
              </c:pt>
              <c:pt idx="31" formatCode="0.00_);\(0.00\)">
                <c:v>236.28742146571153</c:v>
              </c:pt>
              <c:pt idx="32" formatCode="0.00_);\(0.00\)">
                <c:v>241.57655607077763</c:v>
              </c:pt>
              <c:pt idx="33" formatCode="0.00_);\(0.00\)">
                <c:v>244.56046522868223</c:v>
              </c:pt>
              <c:pt idx="34" formatCode="0.00_);\(0.00\)">
                <c:v>246.62794260319424</c:v>
              </c:pt>
              <c:pt idx="35" formatCode="0.00_);\(0.00\)">
                <c:v>248.41407630288796</c:v>
              </c:pt>
              <c:pt idx="36" formatCode="0.00_);\(0.00\)">
                <c:v>250.75626497860645</c:v>
              </c:pt>
              <c:pt idx="37" formatCode="0.00_);\(0.00\)">
                <c:v>254.60478271332966</c:v>
              </c:pt>
              <c:pt idx="38" formatCode="0.00_);\(0.00\)">
                <c:v>256.59341489753308</c:v>
              </c:pt>
              <c:pt idx="39" formatCode="0.00_);\(0.00\)">
                <c:v>257.64361476996839</c:v>
              </c:pt>
              <c:pt idx="40" formatCode="0.00_);\(0.00\)">
                <c:v>258.38894186356845</c:v>
              </c:pt>
              <c:pt idx="41" formatCode="0.00_);\(0.00\)">
                <c:v>259.03143992033489</c:v>
              </c:pt>
              <c:pt idx="42" formatCode="0.00_);\(0.00\)">
                <c:v>259.56447843140916</c:v>
              </c:pt>
              <c:pt idx="43" formatCode="0.00_);\(0.00\)">
                <c:v>260.01691108551466</c:v>
              </c:pt>
              <c:pt idx="44" formatCode="0.00_);\(0.00\)">
                <c:v>260.50148072179007</c:v>
              </c:pt>
              <c:pt idx="45" formatCode="0.00_);\(0.00\)">
                <c:v>260.9196893217557</c:v>
              </c:pt>
              <c:pt idx="46" formatCode="0.00_);\(0.00\)">
                <c:v>261.27809462816339</c:v>
              </c:pt>
              <c:pt idx="47" formatCode="0.00_);\(0.00\)">
                <c:v>261.54256544596802</c:v>
              </c:pt>
              <c:pt idx="48" formatCode="0.00_);\(0.00\)">
                <c:v>261.73988223854167</c:v>
              </c:pt>
              <c:pt idx="49" formatCode="0.00_);\(0.00\)">
                <c:v>261.81860032905831</c:v>
              </c:pt>
              <c:pt idx="50" formatCode="0.00_);\(0.00\)">
                <c:v>261.78539606208273</c:v>
              </c:pt>
              <c:pt idx="51" formatCode="0.00_);\(0.00\)">
                <c:v>261.63929216440988</c:v>
              </c:pt>
              <c:pt idx="52" formatCode="0.00_);\(0.00\)">
                <c:v>261.37994252943128</c:v>
              </c:pt>
              <c:pt idx="53" formatCode="0.00_);\(0.00\)">
                <c:v>261.02951155614733</c:v>
              </c:pt>
              <c:pt idx="54" formatCode="0.00_);\(0.00\)">
                <c:v>260.58064930986149</c:v>
              </c:pt>
              <c:pt idx="55" formatCode="0.00_);\(0.00\)">
                <c:v>260.01518567429218</c:v>
              </c:pt>
              <c:pt idx="56" formatCode="0.00_);\(0.00\)">
                <c:v>259.38471151491939</c:v>
              </c:pt>
              <c:pt idx="57" formatCode="0.00_);\(0.00\)">
                <c:v>258.70712179136103</c:v>
              </c:pt>
              <c:pt idx="58" formatCode="0.00_);\(0.00\)">
                <c:v>257.97769195298633</c:v>
              </c:pt>
              <c:pt idx="59" formatCode="0.00_);\(0.00\)">
                <c:v>257.20173055194749</c:v>
              </c:pt>
              <c:pt idx="60" formatCode="0.00_);\(0.00\)">
                <c:v>256.38456763761798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D2-46AF-83D9-4F5F193B872A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5CD2-46AF-83D9-4F5F193B8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129.93851984572234</c:v>
              </c:pt>
              <c:pt idx="6" formatCode="0.00_);\(0.00\)">
                <c:v>134.74740111845088</c:v>
              </c:pt>
              <c:pt idx="7" formatCode="0.00_);\(0.00\)">
                <c:v>139.12628708360279</c:v>
              </c:pt>
              <c:pt idx="8" formatCode="0.00_);\(0.00\)">
                <c:v>143.30919306470426</c:v>
              </c:pt>
              <c:pt idx="9" formatCode="0.00_);\(0.00\)">
                <c:v>147.35679377382459</c:v>
              </c:pt>
              <c:pt idx="10" formatCode="0.00_);\(0.00\)">
                <c:v>151.2101215801236</c:v>
              </c:pt>
              <c:pt idx="11" formatCode="0.00_);\(0.00\)">
                <c:v>154.93560912786208</c:v>
              </c:pt>
              <c:pt idx="12" formatCode="0.00_);\(0.00\)">
                <c:v>158.39814101653002</c:v>
              </c:pt>
              <c:pt idx="13" formatCode="0.00_);\(0.00\)">
                <c:v>161.71504391017262</c:v>
              </c:pt>
              <c:pt idx="14" formatCode="0.00_);\(0.00\)">
                <c:v>164.84913016465828</c:v>
              </c:pt>
              <c:pt idx="15" formatCode="0.00_);\(0.00\)">
                <c:v>167.84678989283177</c:v>
              </c:pt>
              <c:pt idx="16" formatCode="0.00_);\(0.00\)">
                <c:v>170.75947647287254</c:v>
              </c:pt>
              <c:pt idx="17" formatCode="0.00_);\(0.00\)">
                <c:v>173.66603260818835</c:v>
              </c:pt>
              <c:pt idx="18" formatCode="0.00_);\(0.00\)">
                <c:v>176.42888532852794</c:v>
              </c:pt>
              <c:pt idx="19" formatCode="0.00_);\(0.00\)">
                <c:v>179.19875138420707</c:v>
              </c:pt>
              <c:pt idx="20" formatCode="0.00_);\(0.00\)">
                <c:v>181.6732430060687</c:v>
              </c:pt>
              <c:pt idx="21" formatCode="0.00_);\(0.00\)">
                <c:v>183.96047676354439</c:v>
              </c:pt>
              <c:pt idx="22" formatCode="0.00_);\(0.00\)">
                <c:v>186.0809027445479</c:v>
              </c:pt>
              <c:pt idx="23" formatCode="0.00_);\(0.00\)">
                <c:v>188.14183343127712</c:v>
              </c:pt>
              <c:pt idx="24" formatCode="0.00_);\(0.00\)">
                <c:v>190.28292049920267</c:v>
              </c:pt>
              <c:pt idx="25" formatCode="0.00_);\(0.00\)">
                <c:v>193.08852913998101</c:v>
              </c:pt>
              <c:pt idx="26" formatCode="0.00_);\(0.00\)">
                <c:v>195.36108981950687</c:v>
              </c:pt>
              <c:pt idx="27" formatCode="0.00_);\(0.00\)">
                <c:v>198.73349672111266</c:v>
              </c:pt>
              <c:pt idx="28" formatCode="0.00_);\(0.00\)">
                <c:v>205.91652314120614</c:v>
              </c:pt>
              <c:pt idx="29" formatCode="0.00_);\(0.00\)">
                <c:v>217.57586368993157</c:v>
              </c:pt>
              <c:pt idx="30" formatCode="0.00_);\(0.00\)">
                <c:v>224.84799263799985</c:v>
              </c:pt>
              <c:pt idx="31" formatCode="0.00_);\(0.00\)">
                <c:v>232.73934433729542</c:v>
              </c:pt>
              <c:pt idx="32" formatCode="0.00_);\(0.00\)">
                <c:v>236.68307456963865</c:v>
              </c:pt>
              <c:pt idx="33" formatCode="0.00_);\(0.00\)">
                <c:v>238.86292402695312</c:v>
              </c:pt>
              <c:pt idx="34" formatCode="0.00_);\(0.00\)">
                <c:v>240.45543037564482</c:v>
              </c:pt>
              <c:pt idx="35" formatCode="0.00_);\(0.00\)">
                <c:v>241.84897400358139</c:v>
              </c:pt>
              <c:pt idx="36" formatCode="0.00_);\(0.00\)">
                <c:v>243.23972619391614</c:v>
              </c:pt>
              <c:pt idx="37" formatCode="0.00_);\(0.00\)">
                <c:v>245.21815459479382</c:v>
              </c:pt>
              <c:pt idx="38" formatCode="0.00_);\(0.00\)">
                <c:v>246.41601076943121</c:v>
              </c:pt>
              <c:pt idx="39" formatCode="0.00_);\(0.00\)">
                <c:v>247.2009830536926</c:v>
              </c:pt>
              <c:pt idx="40" formatCode="0.00_);\(0.00\)">
                <c:v>247.79624775305672</c:v>
              </c:pt>
              <c:pt idx="41" formatCode="0.00_);\(0.00\)">
                <c:v>248.30831746041625</c:v>
              </c:pt>
              <c:pt idx="42" formatCode="0.00_);\(0.00\)">
                <c:v>248.73599781628033</c:v>
              </c:pt>
              <c:pt idx="43" formatCode="0.00_);\(0.00\)">
                <c:v>249.09561907912394</c:v>
              </c:pt>
              <c:pt idx="44" formatCode="0.00_);\(0.00\)">
                <c:v>249.38110330276109</c:v>
              </c:pt>
              <c:pt idx="45" formatCode="0.00_);\(0.00\)">
                <c:v>249.59903845630927</c:v>
              </c:pt>
              <c:pt idx="46" formatCode="0.00_);\(0.00\)">
                <c:v>249.7536674265609</c:v>
              </c:pt>
              <c:pt idx="47" formatCode="0.00_);\(0.00\)">
                <c:v>249.84933576759596</c:v>
              </c:pt>
              <c:pt idx="48" formatCode="0.00_);\(0.00\)">
                <c:v>249.90060805714143</c:v>
              </c:pt>
              <c:pt idx="49" formatCode="0.00_);\(0.00\)">
                <c:v>249.91714210075401</c:v>
              </c:pt>
              <c:pt idx="50" formatCode="0.00_);\(0.00\)">
                <c:v>249.90369340321629</c:v>
              </c:pt>
              <c:pt idx="51" formatCode="0.00_);\(0.00\)">
                <c:v>249.87512568365452</c:v>
              </c:pt>
              <c:pt idx="52" formatCode="0.00_);\(0.00\)">
                <c:v>249.83385207700121</c:v>
              </c:pt>
              <c:pt idx="53" formatCode="0.00_);\(0.00\)">
                <c:v>249.76972594052819</c:v>
              </c:pt>
              <c:pt idx="54" formatCode="0.00_);\(0.00\)">
                <c:v>249.69767181049323</c:v>
              </c:pt>
              <c:pt idx="55" formatCode="0.00_);\(0.00\)">
                <c:v>249.61765125867848</c:v>
              </c:pt>
              <c:pt idx="56" formatCode="0.00_);\(0.00\)">
                <c:v>249.55474513192362</c:v>
              </c:pt>
              <c:pt idx="57" formatCode="0.00_);\(0.00\)">
                <c:v>249.46891899616767</c:v>
              </c:pt>
              <c:pt idx="58" formatCode="0.00_);\(0.00\)">
                <c:v>249.33750589682177</c:v>
              </c:pt>
              <c:pt idx="59" formatCode="0.00_);\(0.00\)">
                <c:v>249.16530147860792</c:v>
              </c:pt>
              <c:pt idx="60" formatCode="0.00_);\(0.00\)">
                <c:v>248.95464870839254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CD2-46AF-83D9-4F5F193B872A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D2-46AF-83D9-4F5F193B872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2-46AF-83D9-4F5F193B872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D2-46AF-83D9-4F5F193B872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D2-46AF-83D9-4F5F193B872A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D2-46AF-83D9-4F5F193B872A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5CD2-46AF-83D9-4F5F193B8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307.66988244074139</c:v>
              </c:pt>
              <c:pt idx="6" formatCode="0.00_);\(0.00\)">
                <c:v>314.67556391195257</c:v>
              </c:pt>
              <c:pt idx="7" formatCode="0.00_);\(0.00\)">
                <c:v>322.03696115688956</c:v>
              </c:pt>
              <c:pt idx="8" formatCode="0.00_);\(0.00\)">
                <c:v>325.71140844249021</c:v>
              </c:pt>
              <c:pt idx="9" formatCode="0.00_);\(0.00\)">
                <c:v>329.53206609937706</c:v>
              </c:pt>
              <c:pt idx="10" formatCode="0.00_);\(0.00\)">
                <c:v>333.50475200191624</c:v>
              </c:pt>
              <c:pt idx="11" formatCode="0.00_);\(0.00\)">
                <c:v>334.37712894106016</c:v>
              </c:pt>
              <c:pt idx="12" formatCode="0.00_);\(0.00\)">
                <c:v>335.27721107841302</c:v>
              </c:pt>
              <c:pt idx="13" formatCode="0.00_);\(0.00\)">
                <c:v>336.20587828364262</c:v>
              </c:pt>
              <c:pt idx="14" formatCode="0.00_);\(0.00\)">
                <c:v>334.52247289125114</c:v>
              </c:pt>
              <c:pt idx="15" formatCode="0.00_);\(0.00\)">
                <c:v>332.79561982835884</c:v>
              </c:pt>
              <c:pt idx="16" formatCode="0.00_);\(0.00\)">
                <c:v>331.02419773698489</c:v>
              </c:pt>
              <c:pt idx="17" formatCode="0.00_);\(0.00\)">
                <c:v>329.08056162606414</c:v>
              </c:pt>
              <c:pt idx="18" formatCode="0.00_);\(0.00\)">
                <c:v>327.09384197876346</c:v>
              </c:pt>
              <c:pt idx="19" formatCode="0.00_);\(0.00\)">
                <c:v>325.06308378550244</c:v>
              </c:pt>
              <c:pt idx="20" formatCode="0.00_);\(0.00\)">
                <c:v>323.799477674576</c:v>
              </c:pt>
              <c:pt idx="21" formatCode="0.00_);\(0.00\)">
                <c:v>322.51150264745468</c:v>
              </c:pt>
              <c:pt idx="22" formatCode="0.00_);\(0.00\)">
                <c:v>321.19868874433723</c:v>
              </c:pt>
              <c:pt idx="23" formatCode="0.00_);\(0.00\)">
                <c:v>320.67206296212532</c:v>
              </c:pt>
              <c:pt idx="24" formatCode="0.00_);\(0.00\)">
                <c:v>320.13622440833598</c:v>
              </c:pt>
              <c:pt idx="25" formatCode="0.00_);\(0.00\)">
                <c:v>319.59101191509058</c:v>
              </c:pt>
              <c:pt idx="26" formatCode="0.00_);\(0.00\)">
                <c:v>319.13909966274645</c:v>
              </c:pt>
              <c:pt idx="27" formatCode="0.00_);\(0.00\)">
                <c:v>318.68058117429388</c:v>
              </c:pt>
              <c:pt idx="28" formatCode="0.00_);\(0.00\)">
                <c:v>318.21535987710092</c:v>
              </c:pt>
              <c:pt idx="29" formatCode="0.00_);\(0.00\)">
                <c:v>317.74333778679835</c:v>
              </c:pt>
              <c:pt idx="30" formatCode="0.00_);\(0.00\)">
                <c:v>317.26441548664138</c:v>
              </c:pt>
              <c:pt idx="31" formatCode="0.00_);\(0.00\)">
                <c:v>316.77849210657109</c:v>
              </c:pt>
              <c:pt idx="32" formatCode="0.00_);\(0.00\)">
                <c:v>316.28546530196917</c:v>
              </c:pt>
              <c:pt idx="33" formatCode="0.00_);\(0.00\)">
                <c:v>315.78523123210272</c:v>
              </c:pt>
              <c:pt idx="34" formatCode="0.00_);\(0.00\)">
                <c:v>315.27768453825229</c:v>
              </c:pt>
              <c:pt idx="35" formatCode="0.00_);\(0.00\)">
                <c:v>314.7627183215227</c:v>
              </c:pt>
              <c:pt idx="36" formatCode="0.00_);\(0.00\)">
                <c:v>314.24022412032718</c:v>
              </c:pt>
              <c:pt idx="37" formatCode="0.00_);\(0.00\)">
                <c:v>313.71009188754368</c:v>
              </c:pt>
              <c:pt idx="38" formatCode="0.00_);\(0.00\)">
                <c:v>312.97449093984847</c:v>
              </c:pt>
              <c:pt idx="39" formatCode="0.00_);\(0.00\)">
                <c:v>312.23048801916872</c:v>
              </c:pt>
              <c:pt idx="40" formatCode="0.00_);\(0.00\)">
                <c:v>311.47798715886603</c:v>
              </c:pt>
              <c:pt idx="41" formatCode="0.00_);\(0.00\)">
                <c:v>310.7168912961792</c:v>
              </c:pt>
              <c:pt idx="42" formatCode="0.00_);\(0.00\)">
                <c:v>309.94710225970431</c:v>
              </c:pt>
              <c:pt idx="43" formatCode="0.00_);\(0.00\)">
                <c:v>309.1685207567316</c:v>
              </c:pt>
              <c:pt idx="44" formatCode="0.00_);\(0.00\)">
                <c:v>308.38104636043835</c:v>
              </c:pt>
              <c:pt idx="45" formatCode="0.00_);\(0.00\)">
                <c:v>307.58457749693508</c:v>
              </c:pt>
              <c:pt idx="46" formatCode="0.00_);\(0.00\)">
                <c:v>306.77901143216354</c:v>
              </c:pt>
              <c:pt idx="47" formatCode="0.00_);\(0.00\)">
                <c:v>305.96424425864569</c:v>
              </c:pt>
              <c:pt idx="48" formatCode="0.00_);\(0.00\)">
                <c:v>305.14017088208118</c:v>
              </c:pt>
              <c:pt idx="49" formatCode="0.00_);\(0.00\)">
                <c:v>304.3066850077908</c:v>
              </c:pt>
              <c:pt idx="50" formatCode="0.00_);\(0.00\)">
                <c:v>303.55557625187788</c:v>
              </c:pt>
              <c:pt idx="51" formatCode="0.00_);\(0.00\)">
                <c:v>302.79742713806752</c:v>
              </c:pt>
              <c:pt idx="52" formatCode="0.00_);\(0.00\)">
                <c:v>302.0321716750646</c:v>
              </c:pt>
              <c:pt idx="53" formatCode="0.00_);\(0.00\)">
                <c:v>301.25974325301911</c:v>
              </c:pt>
              <c:pt idx="54" formatCode="0.00_);\(0.00\)">
                <c:v>300.48007463772791</c:v>
              </c:pt>
              <c:pt idx="55" formatCode="0.00_);\(0.00\)">
                <c:v>299.69309796478188</c:v>
              </c:pt>
              <c:pt idx="56" formatCode="0.00_);\(0.00\)">
                <c:v>298.89874473365967</c:v>
              </c:pt>
              <c:pt idx="57" formatCode="0.00_);\(0.00\)">
                <c:v>298.09694580176478</c:v>
              </c:pt>
              <c:pt idx="58" formatCode="0.00_);\(0.00\)">
                <c:v>297.28763137840747</c:v>
              </c:pt>
              <c:pt idx="59" formatCode="0.00_);\(0.00\)">
                <c:v>296.47073101872957</c:v>
              </c:pt>
              <c:pt idx="60" formatCode="0.00_);\(0.00\)">
                <c:v>295.64617361757331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CD2-46AF-83D9-4F5F193B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0920"/>
        <c:axId val="412561312"/>
      </c:lineChart>
      <c:catAx>
        <c:axId val="412560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1312"/>
        <c:crosses val="autoZero"/>
        <c:auto val="1"/>
        <c:lblAlgn val="ctr"/>
        <c:lblOffset val="100"/>
        <c:tickLblSkip val="6"/>
        <c:noMultiLvlLbl val="0"/>
      </c:catAx>
      <c:valAx>
        <c:axId val="412561312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0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45-49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3.4753095714824211E-2"/>
                  <c:y val="2.25902054226851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B20-45C6-BB9B-CF3F750D6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42.166004250009564</c:v>
              </c:pt>
              <c:pt idx="6" formatCode="0.00_);\(0.00\)">
                <c:v>46.019246523135578</c:v>
              </c:pt>
              <c:pt idx="7" formatCode="0.00_);\(0.00\)">
                <c:v>49.892849066280156</c:v>
              </c:pt>
              <c:pt idx="8" formatCode="0.00_);\(0.00\)">
                <c:v>53.841225773942931</c:v>
              </c:pt>
              <c:pt idx="9" formatCode="0.00_);\(0.00\)">
                <c:v>57.902260514018948</c:v>
              </c:pt>
              <c:pt idx="10" formatCode="0.00_);\(0.00\)">
                <c:v>62.199131786624392</c:v>
              </c:pt>
              <c:pt idx="11" formatCode="0.00_);\(0.00\)">
                <c:v>66.495513450862731</c:v>
              </c:pt>
              <c:pt idx="12" formatCode="0.00_);\(0.00\)">
                <c:v>70.794536599710838</c:v>
              </c:pt>
              <c:pt idx="13" formatCode="0.00_);\(0.00\)">
                <c:v>75.308240058779674</c:v>
              </c:pt>
              <c:pt idx="14" formatCode="0.00_);\(0.00\)">
                <c:v>79.679383249156913</c:v>
              </c:pt>
              <c:pt idx="15" formatCode="0.00_);\(0.00\)">
                <c:v>84.02356529857316</c:v>
              </c:pt>
              <c:pt idx="16" formatCode="0.00_);\(0.00\)">
                <c:v>88.342541481150718</c:v>
              </c:pt>
              <c:pt idx="17" formatCode="0.00_);\(0.00\)">
                <c:v>92.461216596144808</c:v>
              </c:pt>
              <c:pt idx="18" formatCode="0.00_);\(0.00\)">
                <c:v>96.528276892914022</c:v>
              </c:pt>
              <c:pt idx="19" formatCode="0.00_);\(0.00\)">
                <c:v>100.52623819725621</c:v>
              </c:pt>
              <c:pt idx="20" formatCode="0.00_);\(0.00\)">
                <c:v>104.0585203182744</c:v>
              </c:pt>
              <c:pt idx="21" formatCode="0.00_);\(0.00\)">
                <c:v>107.23486624446168</c:v>
              </c:pt>
              <c:pt idx="22" formatCode="0.00_);\(0.00\)">
                <c:v>110.32930543685988</c:v>
              </c:pt>
              <c:pt idx="23" formatCode="0.00_);\(0.00\)">
                <c:v>113.08157650733145</c:v>
              </c:pt>
              <c:pt idx="24" formatCode="0.00_);\(0.00\)">
                <c:v>116.24065818513417</c:v>
              </c:pt>
              <c:pt idx="25" formatCode="0.00_);\(0.00\)">
                <c:v>123.37057756465332</c:v>
              </c:pt>
              <c:pt idx="26" formatCode="0.00_);\(0.00\)">
                <c:v>126.87022456734951</c:v>
              </c:pt>
              <c:pt idx="27" formatCode="0.00_);\(0.00\)">
                <c:v>131.1790687965896</c:v>
              </c:pt>
              <c:pt idx="28" formatCode="0.00_);\(0.00\)">
                <c:v>139.19232305162905</c:v>
              </c:pt>
              <c:pt idx="29" formatCode="0.00_);\(0.00\)">
                <c:v>149.92799577406447</c:v>
              </c:pt>
              <c:pt idx="30" formatCode="0.00_);\(0.00\)">
                <c:v>155.29175356271608</c:v>
              </c:pt>
              <c:pt idx="31" formatCode="0.00_);\(0.00\)">
                <c:v>160.62167697191643</c:v>
              </c:pt>
              <c:pt idx="32" formatCode="0.00_);\(0.00\)">
                <c:v>163.43781391039366</c:v>
              </c:pt>
              <c:pt idx="33" formatCode="0.00_);\(0.00\)">
                <c:v>165.26491767503524</c:v>
              </c:pt>
              <c:pt idx="34" formatCode="0.00_);\(0.00\)">
                <c:v>166.55584618560084</c:v>
              </c:pt>
              <c:pt idx="35" formatCode="0.00_);\(0.00\)">
                <c:v>167.67381629591358</c:v>
              </c:pt>
              <c:pt idx="36" formatCode="0.00_);\(0.00\)">
                <c:v>168.91764237337989</c:v>
              </c:pt>
              <c:pt idx="37" formatCode="0.00_);\(0.00\)">
                <c:v>170.39285941925633</c:v>
              </c:pt>
              <c:pt idx="38" formatCode="0.00_);\(0.00\)">
                <c:v>171.25953777910235</c:v>
              </c:pt>
              <c:pt idx="39" formatCode="0.00_);\(0.00\)">
                <c:v>171.83926410024347</c:v>
              </c:pt>
              <c:pt idx="40" formatCode="0.00_);\(0.00\)">
                <c:v>172.24256068049471</c:v>
              </c:pt>
              <c:pt idx="41" formatCode="0.00_);\(0.00\)">
                <c:v>172.5420363370514</c:v>
              </c:pt>
              <c:pt idx="42" formatCode="0.00_);\(0.00\)">
                <c:v>172.74553149384363</c:v>
              </c:pt>
              <c:pt idx="43" formatCode="0.00_);\(0.00\)">
                <c:v>172.85978989077179</c:v>
              </c:pt>
              <c:pt idx="44" formatCode="0.00_);\(0.00\)">
                <c:v>172.9851010536311</c:v>
              </c:pt>
              <c:pt idx="45" formatCode="0.00_);\(0.00\)">
                <c:v>173.03044743188181</c:v>
              </c:pt>
              <c:pt idx="46" formatCode="0.00_);\(0.00\)">
                <c:v>173.00166612694574</c:v>
              </c:pt>
              <c:pt idx="47" formatCode="0.00_);\(0.00\)">
                <c:v>172.89998215972929</c:v>
              </c:pt>
              <c:pt idx="48" formatCode="0.00_);\(0.00\)">
                <c:v>172.72155994493161</c:v>
              </c:pt>
              <c:pt idx="49" formatCode="0.00_);\(0.00\)">
                <c:v>172.46997982084983</c:v>
              </c:pt>
              <c:pt idx="50" formatCode="0.00_);\(0.00\)">
                <c:v>172.14163274578837</c:v>
              </c:pt>
              <c:pt idx="51" formatCode="0.00_);\(0.00\)">
                <c:v>171.75144232714112</c:v>
              </c:pt>
              <c:pt idx="52" formatCode="0.00_);\(0.00\)">
                <c:v>171.30272370356116</c:v>
              </c:pt>
              <c:pt idx="53" formatCode="0.00_);\(0.00\)">
                <c:v>170.79224305352363</c:v>
              </c:pt>
              <c:pt idx="54" formatCode="0.00_);\(0.00\)">
                <c:v>170.22514363993881</c:v>
              </c:pt>
              <c:pt idx="55" formatCode="0.00_);\(0.00\)">
                <c:v>169.60322705182347</c:v>
              </c:pt>
              <c:pt idx="56" formatCode="0.00_);\(0.00\)">
                <c:v>168.94354103976872</c:v>
              </c:pt>
              <c:pt idx="57" formatCode="0.00_);\(0.00\)">
                <c:v>168.24976978529509</c:v>
              </c:pt>
              <c:pt idx="58" formatCode="0.00_);\(0.00\)">
                <c:v>167.51723876320804</c:v>
              </c:pt>
              <c:pt idx="59" formatCode="0.00_);\(0.00\)">
                <c:v>166.73954624664972</c:v>
              </c:pt>
              <c:pt idx="60" formatCode="0.00_);\(0.00\)">
                <c:v>165.92870854479111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20-45C6-BB9B-CF3F750D6498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EB20-45C6-BB9B-CF3F750D6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93.28245422993264</c:v>
              </c:pt>
              <c:pt idx="6" formatCode="0.00_);\(0.00\)">
                <c:v>96.837922315137519</c:v>
              </c:pt>
              <c:pt idx="7" formatCode="0.00_);\(0.00\)">
                <c:v>99.768955444435591</c:v>
              </c:pt>
              <c:pt idx="8" formatCode="0.00_);\(0.00\)">
                <c:v>102.28065772434265</c:v>
              </c:pt>
              <c:pt idx="9" formatCode="0.00_);\(0.00\)">
                <c:v>104.55512507771641</c:v>
              </c:pt>
              <c:pt idx="10" formatCode="0.00_);\(0.00\)">
                <c:v>106.64503591481461</c:v>
              </c:pt>
              <c:pt idx="11" formatCode="0.00_);\(0.00\)">
                <c:v>108.64978823676918</c:v>
              </c:pt>
              <c:pt idx="12" formatCode="0.00_);\(0.00\)">
                <c:v>110.59716648557857</c:v>
              </c:pt>
              <c:pt idx="13" formatCode="0.00_);\(0.00\)">
                <c:v>112.50230930100128</c:v>
              </c:pt>
              <c:pt idx="14" formatCode="0.00_);\(0.00\)">
                <c:v>114.4065624150354</c:v>
              </c:pt>
              <c:pt idx="15" formatCode="0.00_);\(0.00\)">
                <c:v>116.24888968500913</c:v>
              </c:pt>
              <c:pt idx="16" formatCode="0.00_);\(0.00\)">
                <c:v>118.10887633692143</c:v>
              </c:pt>
              <c:pt idx="17" formatCode="0.00_);\(0.00\)">
                <c:v>119.94028893472277</c:v>
              </c:pt>
              <c:pt idx="18" formatCode="0.00_);\(0.00\)">
                <c:v>121.69379380113563</c:v>
              </c:pt>
              <c:pt idx="19" formatCode="0.00_);\(0.00\)">
                <c:v>123.51445828658963</c:v>
              </c:pt>
              <c:pt idx="20" formatCode="0.00_);\(0.00\)">
                <c:v>125.05565401739513</c:v>
              </c:pt>
              <c:pt idx="21" formatCode="0.00_);\(0.00\)">
                <c:v>126.48315419663984</c:v>
              </c:pt>
              <c:pt idx="22" formatCode="0.00_);\(0.00\)">
                <c:v>127.96601107221066</c:v>
              </c:pt>
              <c:pt idx="23" formatCode="0.00_);\(0.00\)">
                <c:v>129.4197856689874</c:v>
              </c:pt>
              <c:pt idx="24" formatCode="0.00_);\(0.00\)">
                <c:v>131.23863188539778</c:v>
              </c:pt>
              <c:pt idx="25" formatCode="0.00_);\(0.00\)">
                <c:v>134.00009788453136</c:v>
              </c:pt>
              <c:pt idx="26" formatCode="0.00_);\(0.00\)">
                <c:v>136.28785337333616</c:v>
              </c:pt>
              <c:pt idx="27" formatCode="0.00_);\(0.00\)">
                <c:v>139.09786264658052</c:v>
              </c:pt>
              <c:pt idx="28" formatCode="0.00_);\(0.00\)">
                <c:v>144.68940508890159</c:v>
              </c:pt>
              <c:pt idx="29" formatCode="0.00_);\(0.00\)">
                <c:v>151.55964098140754</c:v>
              </c:pt>
              <c:pt idx="30" formatCode="0.00_);\(0.00\)">
                <c:v>156.07747663265292</c:v>
              </c:pt>
              <c:pt idx="31" formatCode="0.00_);\(0.00\)">
                <c:v>160.74714771702031</c:v>
              </c:pt>
              <c:pt idx="32" formatCode="0.00_);\(0.00\)">
                <c:v>163.15181019553469</c:v>
              </c:pt>
              <c:pt idx="33" formatCode="0.00_);\(0.00\)">
                <c:v>164.65820531124416</c:v>
              </c:pt>
              <c:pt idx="34" formatCode="0.00_);\(0.00\)">
                <c:v>165.74349809636743</c:v>
              </c:pt>
              <c:pt idx="35" formatCode="0.00_);\(0.00\)">
                <c:v>166.65778793666567</c:v>
              </c:pt>
              <c:pt idx="36" formatCode="0.00_);\(0.00\)">
                <c:v>167.50647301402464</c:v>
              </c:pt>
              <c:pt idx="37" formatCode="0.00_);\(0.00\)">
                <c:v>168.31631945004554</c:v>
              </c:pt>
              <c:pt idx="38" formatCode="0.00_);\(0.00\)">
                <c:v>168.90780779979059</c:v>
              </c:pt>
              <c:pt idx="39" formatCode="0.00_);\(0.00\)">
                <c:v>169.37551035613333</c:v>
              </c:pt>
              <c:pt idx="40" formatCode="0.00_);\(0.00\)">
                <c:v>169.7096292124146</c:v>
              </c:pt>
              <c:pt idx="41" formatCode="0.00_);\(0.00\)">
                <c:v>169.9233837107484</c:v>
              </c:pt>
              <c:pt idx="42" formatCode="0.00_);\(0.00\)">
                <c:v>170.02214030316708</c:v>
              </c:pt>
              <c:pt idx="43" formatCode="0.00_);\(0.00\)">
                <c:v>170.01674647891164</c:v>
              </c:pt>
              <c:pt idx="44" formatCode="0.00_);\(0.00\)">
                <c:v>169.92831417035919</c:v>
              </c:pt>
              <c:pt idx="45" formatCode="0.00_);\(0.00\)">
                <c:v>169.76838576190158</c:v>
              </c:pt>
              <c:pt idx="46" formatCode="0.00_);\(0.00\)">
                <c:v>169.56045594202618</c:v>
              </c:pt>
              <c:pt idx="47" formatCode="0.00_);\(0.00\)">
                <c:v>169.314554499683</c:v>
              </c:pt>
              <c:pt idx="48" formatCode="0.00_);\(0.00\)">
                <c:v>169.04589012596242</c:v>
              </c:pt>
              <c:pt idx="49" formatCode="0.00_);\(0.00\)">
                <c:v>168.76294316104497</c:v>
              </c:pt>
              <c:pt idx="50" formatCode="0.00_);\(0.00\)">
                <c:v>168.4759176123988</c:v>
              </c:pt>
              <c:pt idx="51" formatCode="0.00_);\(0.00\)">
                <c:v>168.16467939501194</c:v>
              </c:pt>
              <c:pt idx="52" formatCode="0.00_);\(0.00\)">
                <c:v>167.85109837693005</c:v>
              </c:pt>
              <c:pt idx="53" formatCode="0.00_);\(0.00\)">
                <c:v>167.53699205135214</c:v>
              </c:pt>
              <c:pt idx="54" formatCode="0.00_);\(0.00\)">
                <c:v>167.20898367632509</c:v>
              </c:pt>
              <c:pt idx="55" formatCode="0.00_);\(0.00\)">
                <c:v>166.87381667128994</c:v>
              </c:pt>
              <c:pt idx="56" formatCode="0.00_);\(0.00\)">
                <c:v>166.5215108337274</c:v>
              </c:pt>
              <c:pt idx="57" formatCode="0.00_);\(0.00\)">
                <c:v>166.16212539433386</c:v>
              </c:pt>
              <c:pt idx="58" formatCode="0.00_);\(0.00\)">
                <c:v>165.79239750021677</c:v>
              </c:pt>
              <c:pt idx="59" formatCode="0.00_);\(0.00\)">
                <c:v>165.40575221615478</c:v>
              </c:pt>
              <c:pt idx="60" formatCode="0.00_);\(0.00\)">
                <c:v>165.00391737484748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B20-45C6-BB9B-CF3F750D6498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B20-45C6-BB9B-CF3F750D6498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0-45C6-BB9B-CF3F750D6498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20-45C6-BB9B-CF3F750D6498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B20-45C6-BB9B-CF3F750D6498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20-45C6-BB9B-CF3F750D6498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EB20-45C6-BB9B-CF3F750D6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323.2693684776977</c:v>
              </c:pt>
              <c:pt idx="6" formatCode="0.00_);\(0.00\)">
                <c:v>320.67730826093026</c:v>
              </c:pt>
              <c:pt idx="7" formatCode="0.00_);\(0.00\)">
                <c:v>318.03130149905473</c:v>
              </c:pt>
              <c:pt idx="8" formatCode="0.00_);\(0.00\)">
                <c:v>315.46679993261694</c:v>
              </c:pt>
              <c:pt idx="9" formatCode="0.00_);\(0.00\)">
                <c:v>312.8509248137002</c:v>
              </c:pt>
              <c:pt idx="10" formatCode="0.00_);\(0.00\)">
                <c:v>310.18264699811215</c:v>
              </c:pt>
              <c:pt idx="11" formatCode="0.00_);\(0.00\)">
                <c:v>307.60259038886556</c:v>
              </c:pt>
              <c:pt idx="12" formatCode="0.00_);\(0.00\)">
                <c:v>304.97277683182853</c:v>
              </c:pt>
              <c:pt idx="13" formatCode="0.00_);\(0.00\)">
                <c:v>302.29224675353879</c:v>
              </c:pt>
              <c:pt idx="14" formatCode="0.00_);\(0.00\)">
                <c:v>299.69614825318422</c:v>
              </c:pt>
              <c:pt idx="15" formatCode="0.00_);\(0.00\)">
                <c:v>297.05184012711453</c:v>
              </c:pt>
              <c:pt idx="16" formatCode="0.00_);\(0.00\)">
                <c:v>294.3584271211584</c:v>
              </c:pt>
              <c:pt idx="17" formatCode="0.00_);\(0.00\)">
                <c:v>291.54200196186974</c:v>
              </c:pt>
              <c:pt idx="18" formatCode="0.00_);\(0.00\)">
                <c:v>288.67729577218086</c:v>
              </c:pt>
              <c:pt idx="19" formatCode="0.00_);\(0.00\)">
                <c:v>285.7634808866062</c:v>
              </c:pt>
              <c:pt idx="20" formatCode="0.00_);\(0.00\)">
                <c:v>283.14713818073307</c:v>
              </c:pt>
              <c:pt idx="21" formatCode="0.00_);\(0.00\)">
                <c:v>280.4924142643199</c:v>
              </c:pt>
              <c:pt idx="22" formatCode="0.00_);\(0.00\)">
                <c:v>277.79874609288521</c:v>
              </c:pt>
              <c:pt idx="23" formatCode="0.00_);\(0.00\)">
                <c:v>275.67299811278997</c:v>
              </c:pt>
              <c:pt idx="24" formatCode="0.00_);\(0.00\)">
                <c:v>273.52201435108492</c:v>
              </c:pt>
              <c:pt idx="25" formatCode="0.00_);\(0.00\)">
                <c:v>271.34549522161075</c:v>
              </c:pt>
              <c:pt idx="26" formatCode="0.00_);\(0.00\)">
                <c:v>270.76018637267055</c:v>
              </c:pt>
              <c:pt idx="27" formatCode="0.00_);\(0.00\)">
                <c:v>270.16835352816969</c:v>
              </c:pt>
              <c:pt idx="28" formatCode="0.00_);\(0.00\)">
                <c:v>269.56992397005837</c:v>
              </c:pt>
              <c:pt idx="29" formatCode="0.00_);\(0.00\)">
                <c:v>268.96482416975357</c:v>
              </c:pt>
              <c:pt idx="30" formatCode="0.00_);\(0.00\)">
                <c:v>268.35297977910449</c:v>
              </c:pt>
              <c:pt idx="31" formatCode="0.00_);\(0.00\)">
                <c:v>267.73431562125796</c:v>
              </c:pt>
              <c:pt idx="32" formatCode="0.00_);\(0.00\)">
                <c:v>267.10875568142114</c:v>
              </c:pt>
              <c:pt idx="33" formatCode="0.00_);\(0.00\)">
                <c:v>266.4762230975216</c:v>
              </c:pt>
              <c:pt idx="34" formatCode="0.00_);\(0.00\)">
                <c:v>265.83664015076363</c:v>
              </c:pt>
              <c:pt idx="35" formatCode="0.00_);\(0.00\)">
                <c:v>265.18992825607864</c:v>
              </c:pt>
              <c:pt idx="36" formatCode="0.00_);\(0.00\)">
                <c:v>264.53600795246973</c:v>
              </c:pt>
              <c:pt idx="37" formatCode="0.00_);\(0.00\)">
                <c:v>263.8747988932484</c:v>
              </c:pt>
              <c:pt idx="38" formatCode="0.00_);\(0.00\)">
                <c:v>263.34739396166526</c:v>
              </c:pt>
              <c:pt idx="39" formatCode="0.00_);\(0.00\)">
                <c:v>262.81558142458704</c:v>
              </c:pt>
              <c:pt idx="40" formatCode="0.00_);\(0.00\)">
                <c:v>262.27932444696523</c:v>
              </c:pt>
              <c:pt idx="41" formatCode="0.00_);\(0.00\)">
                <c:v>261.73858588591531</c:v>
              </c:pt>
              <c:pt idx="42" formatCode="0.00_);\(0.00\)">
                <c:v>261.1933282881435</c:v>
              </c:pt>
              <c:pt idx="43" formatCode="0.00_);\(0.00\)">
                <c:v>260.64351388735321</c:v>
              </c:pt>
              <c:pt idx="44" formatCode="0.00_);\(0.00\)">
                <c:v>260.08910460162895</c:v>
              </c:pt>
              <c:pt idx="45" formatCode="0.00_);\(0.00\)">
                <c:v>259.53006203079883</c:v>
              </c:pt>
              <c:pt idx="46" formatCode="0.00_);\(0.00\)">
                <c:v>258.9663474537744</c:v>
              </c:pt>
              <c:pt idx="47" formatCode="0.00_);\(0.00\)">
                <c:v>258.3979218258695</c:v>
              </c:pt>
              <c:pt idx="48" formatCode="0.00_);\(0.00\)">
                <c:v>257.82474577609503</c:v>
              </c:pt>
              <c:pt idx="49" formatCode="0.00_);\(0.00\)">
                <c:v>257.24677960443233</c:v>
              </c:pt>
              <c:pt idx="50" formatCode="0.00_);\(0.00\)">
                <c:v>256.83462683442622</c:v>
              </c:pt>
              <c:pt idx="51" formatCode="0.00_);\(0.00\)">
                <c:v>256.4197313299544</c:v>
              </c:pt>
              <c:pt idx="52" formatCode="0.00_);\(0.00\)">
                <c:v>256.00207483906547</c:v>
              </c:pt>
              <c:pt idx="53" formatCode="0.00_);\(0.00\)">
                <c:v>255.58163898834741</c:v>
              </c:pt>
              <c:pt idx="54" formatCode="0.00_);\(0.00\)">
                <c:v>255.15840528211973</c:v>
              </c:pt>
              <c:pt idx="55" formatCode="0.00_);\(0.00\)">
                <c:v>254.73235510161948</c:v>
              </c:pt>
              <c:pt idx="56" formatCode="0.00_);\(0.00\)">
                <c:v>254.30346970418211</c:v>
              </c:pt>
              <c:pt idx="57" formatCode="0.00_);\(0.00\)">
                <c:v>253.87173022241726</c:v>
              </c:pt>
              <c:pt idx="58" formatCode="0.00_);\(0.00\)">
                <c:v>253.43711766337873</c:v>
              </c:pt>
              <c:pt idx="59" formatCode="0.00_);\(0.00\)">
                <c:v>252.99961290772836</c:v>
              </c:pt>
              <c:pt idx="60" formatCode="0.00_);\(0.00\)">
                <c:v>252.55919670889605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EB20-45C6-BB9B-CF3F750D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2096"/>
        <c:axId val="412562488"/>
      </c:lineChart>
      <c:catAx>
        <c:axId val="41256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2488"/>
        <c:crosses val="autoZero"/>
        <c:auto val="1"/>
        <c:lblAlgn val="ctr"/>
        <c:lblOffset val="100"/>
        <c:tickLblSkip val="6"/>
        <c:noMultiLvlLbl val="0"/>
      </c:catAx>
      <c:valAx>
        <c:axId val="41256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2994511684"/>
          <c:y val="0.5287873574275791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50-54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6938338650221867E-2"/>
                  <c:y val="1.0842780606204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A1F-4A7F-BB71-0D6780181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81.169213528134506</c:v>
              </c:pt>
              <c:pt idx="6" formatCode="0.00_);\(0.00\)">
                <c:v>87.533290065999836</c:v>
              </c:pt>
              <c:pt idx="7" formatCode="0.00_);\(0.00\)">
                <c:v>94.608818272632504</c:v>
              </c:pt>
              <c:pt idx="8" formatCode="0.00_);\(0.00\)">
                <c:v>102.22644474636195</c:v>
              </c:pt>
              <c:pt idx="9" formatCode="0.00_);\(0.00\)">
                <c:v>110.25604246143891</c:v>
              </c:pt>
              <c:pt idx="10" formatCode="0.00_);\(0.00\)">
                <c:v>118.47679918046296</c:v>
              </c:pt>
              <c:pt idx="11" formatCode="0.00_);\(0.00\)">
                <c:v>126.32312004557511</c:v>
              </c:pt>
              <c:pt idx="12" formatCode="0.00_);\(0.00\)">
                <c:v>133.64403275263098</c:v>
              </c:pt>
              <c:pt idx="13" formatCode="0.00_);\(0.00\)">
                <c:v>140.93546218580417</c:v>
              </c:pt>
              <c:pt idx="14" formatCode="0.00_);\(0.00\)">
                <c:v>147.74118326596931</c:v>
              </c:pt>
              <c:pt idx="15" formatCode="0.00_);\(0.00\)">
                <c:v>154.03530787051952</c:v>
              </c:pt>
              <c:pt idx="16" formatCode="0.00_);\(0.00\)">
                <c:v>159.86687635913995</c:v>
              </c:pt>
              <c:pt idx="17" formatCode="0.00_);\(0.00\)">
                <c:v>165.28694347573921</c:v>
              </c:pt>
              <c:pt idx="18" formatCode="0.00_);\(0.00\)">
                <c:v>170.29127665936034</c:v>
              </c:pt>
              <c:pt idx="19" formatCode="0.00_);\(0.00\)">
                <c:v>174.98718541558804</c:v>
              </c:pt>
              <c:pt idx="20" formatCode="0.00_);\(0.00\)">
                <c:v>179.11803724497111</c:v>
              </c:pt>
              <c:pt idx="21" formatCode="0.00_);\(0.00\)">
                <c:v>182.71324572129203</c:v>
              </c:pt>
              <c:pt idx="22" formatCode="0.00_);\(0.00\)">
                <c:v>185.7348593009572</c:v>
              </c:pt>
              <c:pt idx="23" formatCode="0.00_);\(0.00\)">
                <c:v>188.62642574036582</c:v>
              </c:pt>
              <c:pt idx="24" formatCode="0.00_);\(0.00\)">
                <c:v>191.77375314721527</c:v>
              </c:pt>
              <c:pt idx="25" formatCode="0.00_);\(0.00\)">
                <c:v>198.01246616625943</c:v>
              </c:pt>
              <c:pt idx="26" formatCode="0.00_);\(0.00\)">
                <c:v>200.90194946973318</c:v>
              </c:pt>
              <c:pt idx="27" formatCode="0.00_);\(0.00\)">
                <c:v>204.03801333594254</c:v>
              </c:pt>
              <c:pt idx="28" formatCode="0.00_);\(0.00\)">
                <c:v>210.51949463392029</c:v>
              </c:pt>
              <c:pt idx="29" formatCode="0.00_);\(0.00\)">
                <c:v>221.64774870147767</c:v>
              </c:pt>
              <c:pt idx="30" formatCode="0.00_);\(0.00\)">
                <c:v>227.24849918422322</c:v>
              </c:pt>
              <c:pt idx="31" formatCode="0.00_);\(0.00\)">
                <c:v>233.00039504366384</c:v>
              </c:pt>
              <c:pt idx="32" formatCode="0.00_);\(0.00\)">
                <c:v>235.49523221994824</c:v>
              </c:pt>
              <c:pt idx="33" formatCode="0.00_);\(0.00\)">
                <c:v>236.45416066588308</c:v>
              </c:pt>
              <c:pt idx="34" formatCode="0.00_);\(0.00\)">
                <c:v>236.74768673220029</c:v>
              </c:pt>
              <c:pt idx="35" formatCode="0.00_);\(0.00\)">
                <c:v>236.93539163078253</c:v>
              </c:pt>
              <c:pt idx="36" formatCode="0.00_);\(0.00\)">
                <c:v>237.38632259133965</c:v>
              </c:pt>
              <c:pt idx="37" formatCode="0.00_);\(0.00\)">
                <c:v>238.82671588757597</c:v>
              </c:pt>
              <c:pt idx="38" formatCode="0.00_);\(0.00\)">
                <c:v>239.09181096455751</c:v>
              </c:pt>
              <c:pt idx="39" formatCode="0.00_);\(0.00\)">
                <c:v>238.85712025769476</c:v>
              </c:pt>
              <c:pt idx="40" formatCode="0.00_);\(0.00\)">
                <c:v>238.36928424562504</c:v>
              </c:pt>
              <c:pt idx="41" formatCode="0.00_);\(0.00\)">
                <c:v>237.80996828005553</c:v>
              </c:pt>
              <c:pt idx="42" formatCode="0.00_);\(0.00\)">
                <c:v>237.20653442127494</c:v>
              </c:pt>
              <c:pt idx="43" formatCode="0.00_);\(0.00\)">
                <c:v>236.55839267019743</c:v>
              </c:pt>
              <c:pt idx="44" formatCode="0.00_);\(0.00\)">
                <c:v>236.0095295011501</c:v>
              </c:pt>
              <c:pt idx="45" formatCode="0.00_);\(0.00\)">
                <c:v>235.42967176741828</c:v>
              </c:pt>
              <c:pt idx="46" formatCode="0.00_);\(0.00\)">
                <c:v>234.81378472367501</c:v>
              </c:pt>
              <c:pt idx="47" formatCode="0.00_);\(0.00\)">
                <c:v>234.13486586444881</c:v>
              </c:pt>
              <c:pt idx="48" formatCode="0.00_);\(0.00\)">
                <c:v>233.42036586865072</c:v>
              </c:pt>
              <c:pt idx="49" formatCode="0.00_);\(0.00\)">
                <c:v>232.61321968643364</c:v>
              </c:pt>
              <c:pt idx="50" formatCode="0.00_);\(0.00\)">
                <c:v>231.70036225517853</c:v>
              </c:pt>
              <c:pt idx="51" formatCode="0.00_);\(0.00\)">
                <c:v>230.68969173930995</c:v>
              </c:pt>
              <c:pt idx="52" formatCode="0.00_);\(0.00\)">
                <c:v>229.58076880343464</c:v>
              </c:pt>
              <c:pt idx="53" formatCode="0.00_);\(0.00\)">
                <c:v>228.37177199587268</c:v>
              </c:pt>
              <c:pt idx="54" formatCode="0.00_);\(0.00\)">
                <c:v>227.08713319792804</c:v>
              </c:pt>
              <c:pt idx="55" formatCode="0.00_);\(0.00\)">
                <c:v>225.73346784270939</c:v>
              </c:pt>
              <c:pt idx="56" formatCode="0.00_);\(0.00\)">
                <c:v>224.30476608614086</c:v>
              </c:pt>
              <c:pt idx="57" formatCode="0.00_);\(0.00\)">
                <c:v>222.810881081932</c:v>
              </c:pt>
              <c:pt idx="58" formatCode="0.00_);\(0.00\)">
                <c:v>221.26162554310088</c:v>
              </c:pt>
              <c:pt idx="59" formatCode="0.00_);\(0.00\)">
                <c:v>219.67556054748951</c:v>
              </c:pt>
              <c:pt idx="60" formatCode="0.00_);\(0.00\)">
                <c:v>218.06183237969978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1F-4A7F-BB71-0D6780181EE5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EA1F-4A7F-BB71-0D6780181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147.54331782644832</c:v>
              </c:pt>
              <c:pt idx="6" formatCode="0.00_);\(0.00\)">
                <c:v>152.39322279047965</c:v>
              </c:pt>
              <c:pt idx="7" formatCode="0.00_);\(0.00\)">
                <c:v>156.70681432977159</c:v>
              </c:pt>
              <c:pt idx="8" formatCode="0.00_);\(0.00\)">
                <c:v>160.74124868864337</c:v>
              </c:pt>
              <c:pt idx="9" formatCode="0.00_);\(0.00\)">
                <c:v>164.34847303531529</c:v>
              </c:pt>
              <c:pt idx="10" formatCode="0.00_);\(0.00\)">
                <c:v>167.49818047699276</c:v>
              </c:pt>
              <c:pt idx="11" formatCode="0.00_);\(0.00\)">
                <c:v>170.36138988884514</c:v>
              </c:pt>
              <c:pt idx="12" formatCode="0.00_);\(0.00\)">
                <c:v>172.92595641372628</c:v>
              </c:pt>
              <c:pt idx="13" formatCode="0.00_);\(0.00\)">
                <c:v>175.22832461338734</c:v>
              </c:pt>
              <c:pt idx="14" formatCode="0.00_);\(0.00\)">
                <c:v>177.31015742013139</c:v>
              </c:pt>
              <c:pt idx="15" formatCode="0.00_);\(0.00\)">
                <c:v>179.23445131515561</c:v>
              </c:pt>
              <c:pt idx="16" formatCode="0.00_);\(0.00\)">
                <c:v>181.03397787972918</c:v>
              </c:pt>
              <c:pt idx="17" formatCode="0.00_);\(0.00\)">
                <c:v>182.79985939842339</c:v>
              </c:pt>
              <c:pt idx="18" formatCode="0.00_);\(0.00\)">
                <c:v>184.42899124536081</c:v>
              </c:pt>
              <c:pt idx="19" formatCode="0.00_);\(0.00\)">
                <c:v>186.06528437852504</c:v>
              </c:pt>
              <c:pt idx="20" formatCode="0.00_);\(0.00\)">
                <c:v>187.40989035264465</c:v>
              </c:pt>
              <c:pt idx="21" formatCode="0.00_);\(0.00\)">
                <c:v>188.59586872743287</c:v>
              </c:pt>
              <c:pt idx="22" formatCode="0.00_);\(0.00\)">
                <c:v>189.5930226168426</c:v>
              </c:pt>
              <c:pt idx="23" formatCode="0.00_);\(0.00\)">
                <c:v>190.48568108260238</c:v>
              </c:pt>
              <c:pt idx="24" formatCode="0.00_);\(0.00\)">
                <c:v>191.39046555696945</c:v>
              </c:pt>
              <c:pt idx="25" formatCode="0.00_);\(0.00\)">
                <c:v>192.7181196306297</c:v>
              </c:pt>
              <c:pt idx="26" formatCode="0.00_);\(0.00\)">
                <c:v>193.68901837542626</c:v>
              </c:pt>
              <c:pt idx="27" formatCode="0.00_);\(0.00\)">
                <c:v>195.40451975811081</c:v>
              </c:pt>
              <c:pt idx="28" formatCode="0.00_);\(0.00\)">
                <c:v>199.83179109632704</c:v>
              </c:pt>
              <c:pt idx="29" formatCode="0.00_);\(0.00\)">
                <c:v>207.44806047805238</c:v>
              </c:pt>
              <c:pt idx="30" formatCode="0.00_);\(0.00\)">
                <c:v>211.85288858099938</c:v>
              </c:pt>
              <c:pt idx="31" formatCode="0.00_);\(0.00\)">
                <c:v>216.73231645143642</c:v>
              </c:pt>
              <c:pt idx="32" formatCode="0.00_);\(0.00\)">
                <c:v>218.79792629762588</c:v>
              </c:pt>
              <c:pt idx="33" formatCode="0.00_);\(0.00\)">
                <c:v>219.52009517922164</c:v>
              </c:pt>
              <c:pt idx="34" formatCode="0.00_);\(0.00\)">
                <c:v>219.77705151645034</c:v>
              </c:pt>
              <c:pt idx="35" formatCode="0.00_);\(0.00\)">
                <c:v>219.93833855309671</c:v>
              </c:pt>
              <c:pt idx="36" formatCode="0.00_);\(0.00\)">
                <c:v>220.10361529796018</c:v>
              </c:pt>
              <c:pt idx="37" formatCode="0.00_);\(0.00\)">
                <c:v>220.64379359544202</c:v>
              </c:pt>
              <c:pt idx="38" formatCode="0.00_);\(0.00\)">
                <c:v>220.6404307901611</c:v>
              </c:pt>
              <c:pt idx="39" formatCode="0.00_);\(0.00\)">
                <c:v>220.39112698737645</c:v>
              </c:pt>
              <c:pt idx="40" formatCode="0.00_);\(0.00\)">
                <c:v>220.03189131904571</c:v>
              </c:pt>
              <c:pt idx="41" formatCode="0.00_);\(0.00\)">
                <c:v>219.63783745943189</c:v>
              </c:pt>
              <c:pt idx="42" formatCode="0.00_);\(0.00\)">
                <c:v>219.20565330181572</c:v>
              </c:pt>
              <c:pt idx="43" formatCode="0.00_);\(0.00\)">
                <c:v>218.74037850686469</c:v>
              </c:pt>
              <c:pt idx="44" formatCode="0.00_);\(0.00\)">
                <c:v>218.25654029677841</c:v>
              </c:pt>
              <c:pt idx="45" formatCode="0.00_);\(0.00\)">
                <c:v>217.74641554227458</c:v>
              </c:pt>
              <c:pt idx="46" formatCode="0.00_);\(0.00\)">
                <c:v>217.19433058980107</c:v>
              </c:pt>
              <c:pt idx="47" formatCode="0.00_);\(0.00\)">
                <c:v>216.60601347732066</c:v>
              </c:pt>
              <c:pt idx="48" formatCode="0.00_);\(0.00\)">
                <c:v>215.99461429987915</c:v>
              </c:pt>
              <c:pt idx="49" formatCode="0.00_);\(0.00\)">
                <c:v>215.36029282949517</c:v>
              </c:pt>
              <c:pt idx="50" formatCode="0.00_);\(0.00\)">
                <c:v>214.70179231285738</c:v>
              </c:pt>
              <c:pt idx="51" formatCode="0.00_);\(0.00\)">
                <c:v>214.03146978215909</c:v>
              </c:pt>
              <c:pt idx="52" formatCode="0.00_);\(0.00\)">
                <c:v>213.34161795525199</c:v>
              </c:pt>
              <c:pt idx="53" formatCode="0.00_);\(0.00\)">
                <c:v>212.63453623456599</c:v>
              </c:pt>
              <c:pt idx="54" formatCode="0.00_);\(0.00\)">
                <c:v>211.91039866316203</c:v>
              </c:pt>
              <c:pt idx="55" formatCode="0.00_);\(0.00\)">
                <c:v>211.16144992727888</c:v>
              </c:pt>
              <c:pt idx="56" formatCode="0.00_);\(0.00\)">
                <c:v>210.40845305983731</c:v>
              </c:pt>
              <c:pt idx="57" formatCode="0.00_);\(0.00\)">
                <c:v>209.64364204275475</c:v>
              </c:pt>
              <c:pt idx="58" formatCode="0.00_);\(0.00\)">
                <c:v>208.8855960263237</c:v>
              </c:pt>
              <c:pt idx="59" formatCode="0.00_);\(0.00\)">
                <c:v>208.12652320208704</c:v>
              </c:pt>
              <c:pt idx="60" formatCode="0.00_);\(0.00\)">
                <c:v>207.37486799101228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A1F-4A7F-BB71-0D6780181EE5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A1F-4A7F-BB71-0D6780181EE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1F-4A7F-BB71-0D6780181EE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1F-4A7F-BB71-0D6780181EE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A1F-4A7F-BB71-0D6780181EE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A1F-4A7F-BB71-0D6780181EE5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EA1F-4A7F-BB71-0D6780181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326.26737219961507</c:v>
              </c:pt>
              <c:pt idx="6" formatCode="0.00_);\(0.00\)">
                <c:v>328.61157630828177</c:v>
              </c:pt>
              <c:pt idx="7" formatCode="0.00_);\(0.00\)">
                <c:v>331.04804722549864</c:v>
              </c:pt>
              <c:pt idx="8" formatCode="0.00_);\(0.00\)">
                <c:v>331.35242117005157</c:v>
              </c:pt>
              <c:pt idx="9" formatCode="0.00_);\(0.00\)">
                <c:v>331.66666219547795</c:v>
              </c:pt>
              <c:pt idx="10" formatCode="0.00_);\(0.00\)">
                <c:v>331.99109016912058</c:v>
              </c:pt>
              <c:pt idx="11" formatCode="0.00_);\(0.00\)">
                <c:v>330.55435664845044</c:v>
              </c:pt>
              <c:pt idx="12" formatCode="0.00_);\(0.00\)">
                <c:v>329.07895537421552</c:v>
              </c:pt>
              <c:pt idx="13" formatCode="0.00_);\(0.00\)">
                <c:v>327.56384565574911</c:v>
              </c:pt>
              <c:pt idx="14" formatCode="0.00_);\(0.00\)">
                <c:v>324.61352505361418</c:v>
              </c:pt>
              <c:pt idx="15" formatCode="0.00_);\(0.00\)">
                <c:v>321.59675957369291</c:v>
              </c:pt>
              <c:pt idx="16" formatCode="0.00_);\(0.00\)">
                <c:v>318.51205279495861</c:v>
              </c:pt>
              <c:pt idx="17" formatCode="0.00_);\(0.00\)">
                <c:v>315.2872234246168</c:v>
              </c:pt>
              <c:pt idx="18" formatCode="0.00_);\(0.00\)">
                <c:v>312.00137281861328</c:v>
              </c:pt>
              <c:pt idx="19" formatCode="0.00_);\(0.00\)">
                <c:v>308.65334631393358</c:v>
              </c:pt>
              <c:pt idx="20" formatCode="0.00_);\(0.00\)">
                <c:v>306.21324784736015</c:v>
              </c:pt>
              <c:pt idx="21" formatCode="0.00_);\(0.00\)">
                <c:v>303.73305739054246</c:v>
              </c:pt>
              <c:pt idx="22" formatCode="0.00_);\(0.00\)">
                <c:v>301.21211621281691</c:v>
              </c:pt>
              <c:pt idx="23" formatCode="0.00_);\(0.00\)">
                <c:v>299.71171940718745</c:v>
              </c:pt>
              <c:pt idx="24" formatCode="0.00_);\(0.00\)">
                <c:v>298.18824723041831</c:v>
              </c:pt>
              <c:pt idx="25" formatCode="0.00_);\(0.00\)">
                <c:v>296.64134479455532</c:v>
              </c:pt>
              <c:pt idx="26" formatCode="0.00_);\(0.00\)">
                <c:v>295.13780611244459</c:v>
              </c:pt>
              <c:pt idx="27" formatCode="0.00_);\(0.00\)">
                <c:v>293.61551087790264</c:v>
              </c:pt>
              <c:pt idx="28" formatCode="0.00_);\(0.00\)">
                <c:v>292.07422510409316</c:v>
              </c:pt>
              <c:pt idx="29" formatCode="0.00_);\(0.00\)">
                <c:v>290.51371188520892</c:v>
              </c:pt>
              <c:pt idx="30" formatCode="0.00_);\(0.00\)">
                <c:v>288.93373136005715</c:v>
              </c:pt>
              <c:pt idx="31" formatCode="0.00_);\(0.00\)">
                <c:v>287.33404067519137</c:v>
              </c:pt>
              <c:pt idx="32" formatCode="0.00_);\(0.00\)">
                <c:v>285.71439394758346</c:v>
              </c:pt>
              <c:pt idx="33" formatCode="0.00_);\(0.00\)">
                <c:v>284.07454222682969</c:v>
              </c:pt>
              <c:pt idx="34" formatCode="0.00_);\(0.00\)">
                <c:v>282.41423345688537</c:v>
              </c:pt>
              <c:pt idx="35" formatCode="0.00_);\(0.00\)">
                <c:v>280.73321243732204</c:v>
              </c:pt>
              <c:pt idx="36" formatCode="0.00_);\(0.00\)">
                <c:v>279.03122078410166</c:v>
              </c:pt>
              <c:pt idx="37" formatCode="0.00_);\(0.00\)">
                <c:v>277.30799688986144</c:v>
              </c:pt>
              <c:pt idx="38" formatCode="0.00_);\(0.00\)">
                <c:v>275.7473118240776</c:v>
              </c:pt>
              <c:pt idx="39" formatCode="0.00_);\(0.00\)">
                <c:v>274.17114031536477</c:v>
              </c:pt>
              <c:pt idx="40" formatCode="0.00_);\(0.00\)">
                <c:v>272.57932869408108</c:v>
              </c:pt>
              <c:pt idx="41" formatCode="0.00_);\(0.00\)">
                <c:v>270.97172176574441</c:v>
              </c:pt>
              <c:pt idx="42" formatCode="0.00_);\(0.00\)">
                <c:v>269.34816279590109</c:v>
              </c:pt>
              <c:pt idx="43" formatCode="0.00_);\(0.00\)">
                <c:v>267.70849349484502</c:v>
              </c:pt>
              <c:pt idx="44" formatCode="0.00_);\(0.00\)">
                <c:v>266.05255400218488</c:v>
              </c:pt>
              <c:pt idx="45" formatCode="0.00_);\(0.00\)">
                <c:v>264.38018287125948</c:v>
              </c:pt>
              <c:pt idx="46" formatCode="0.00_);\(0.00\)">
                <c:v>262.69121705339603</c:v>
              </c:pt>
              <c:pt idx="47" formatCode="0.00_);\(0.00\)">
                <c:v>260.98549188201451</c:v>
              </c:pt>
              <c:pt idx="48" formatCode="0.00_);\(0.00\)">
                <c:v>259.26284105657345</c:v>
              </c:pt>
              <c:pt idx="49" formatCode="0.00_);\(0.00\)">
                <c:v>257.52309662635582</c:v>
              </c:pt>
              <c:pt idx="50" formatCode="0.00_);\(0.00\)">
                <c:v>256.26374726714016</c:v>
              </c:pt>
              <c:pt idx="51" formatCode="0.00_);\(0.00\)">
                <c:v>254.99293942821885</c:v>
              </c:pt>
              <c:pt idx="52" formatCode="0.00_);\(0.00\)">
                <c:v>253.7105688519799</c:v>
              </c:pt>
              <c:pt idx="53" formatCode="0.00_);\(0.00\)">
                <c:v>252.4165303321991</c:v>
              </c:pt>
              <c:pt idx="54" formatCode="0.00_);\(0.00\)">
                <c:v>251.1107177054094</c:v>
              </c:pt>
              <c:pt idx="55" formatCode="0.00_);\(0.00\)">
                <c:v>249.79302384219099</c:v>
              </c:pt>
              <c:pt idx="56" formatCode="0.00_);\(0.00\)">
                <c:v>248.46334063838222</c:v>
              </c:pt>
              <c:pt idx="57" formatCode="0.00_);\(0.00\)">
                <c:v>247.12155900621113</c:v>
              </c:pt>
              <c:pt idx="58" formatCode="0.00_);\(0.00\)">
                <c:v>245.76756886534554</c:v>
              </c:pt>
              <c:pt idx="59" formatCode="0.00_);\(0.00\)">
                <c:v>244.401259133862</c:v>
              </c:pt>
              <c:pt idx="60" formatCode="0.00_);\(0.00\)">
                <c:v>243.02251771913254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EA1F-4A7F-BB71-0D6780181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3272"/>
        <c:axId val="412563664"/>
      </c:lineChart>
      <c:catAx>
        <c:axId val="41256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3664"/>
        <c:crosses val="autoZero"/>
        <c:auto val="1"/>
        <c:lblAlgn val="ctr"/>
        <c:lblOffset val="100"/>
        <c:tickLblSkip val="6"/>
        <c:noMultiLvlLbl val="0"/>
      </c:catAx>
      <c:valAx>
        <c:axId val="41256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346577515762865"/>
          <c:y val="0.59927190632646621"/>
          <c:w val="0.37931567297257246"/>
          <c:h val="0.21305542811192671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50-54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3.4753095714824211E-2"/>
                  <c:y val="2.25902054226851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5BF9-4E91-9EAC-7AF44378C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55.015125267350214</c:v>
              </c:pt>
              <c:pt idx="6" formatCode="0.00_);\(0.00\)">
                <c:v>59.65138704808961</c:v>
              </c:pt>
              <c:pt idx="7" formatCode="0.00_);\(0.00\)">
                <c:v>64.266162561791418</c:v>
              </c:pt>
              <c:pt idx="8" formatCode="0.00_);\(0.00\)">
                <c:v>68.913953963874334</c:v>
              </c:pt>
              <c:pt idx="9" formatCode="0.00_);\(0.00\)">
                <c:v>73.719005956942027</c:v>
              </c:pt>
              <c:pt idx="10" formatCode="0.00_);\(0.00\)">
                <c:v>78.88578177881088</c:v>
              </c:pt>
              <c:pt idx="11" formatCode="0.00_);\(0.00\)">
                <c:v>84.07293653399519</c:v>
              </c:pt>
              <c:pt idx="12" formatCode="0.00_);\(0.00\)">
                <c:v>89.230990665338936</c:v>
              </c:pt>
              <c:pt idx="13" formatCode="0.00_);\(0.00\)">
                <c:v>94.468285546677905</c:v>
              </c:pt>
              <c:pt idx="14" formatCode="0.00_);\(0.00\)">
                <c:v>99.44294560146183</c:v>
              </c:pt>
              <c:pt idx="15" formatCode="0.00_);\(0.00\)">
                <c:v>104.35010666718358</c:v>
              </c:pt>
              <c:pt idx="16" formatCode="0.00_);\(0.00\)">
                <c:v>109.17734996357645</c:v>
              </c:pt>
              <c:pt idx="17" formatCode="0.00_);\(0.00\)">
                <c:v>113.73451030241242</c:v>
              </c:pt>
              <c:pt idx="18" formatCode="0.00_);\(0.00\)">
                <c:v>118.1616185626455</c:v>
              </c:pt>
              <c:pt idx="19" formatCode="0.00_);\(0.00\)">
                <c:v>122.48609949290484</c:v>
              </c:pt>
              <c:pt idx="20" formatCode="0.00_);\(0.00\)">
                <c:v>126.22010522960089</c:v>
              </c:pt>
              <c:pt idx="21" formatCode="0.00_);\(0.00\)">
                <c:v>129.44789411185428</c:v>
              </c:pt>
              <c:pt idx="22" formatCode="0.00_);\(0.00\)">
                <c:v>132.51620326886191</c:v>
              </c:pt>
              <c:pt idx="23" formatCode="0.00_);\(0.00\)">
                <c:v>135.1421532640164</c:v>
              </c:pt>
              <c:pt idx="24" formatCode="0.00_);\(0.00\)">
                <c:v>138.13550481824461</c:v>
              </c:pt>
              <c:pt idx="25" formatCode="0.00_);\(0.00\)">
                <c:v>144.90364140129503</c:v>
              </c:pt>
              <c:pt idx="26" formatCode="0.00_);\(0.00\)">
                <c:v>147.70527517256207</c:v>
              </c:pt>
              <c:pt idx="27" formatCode="0.00_);\(0.00\)">
                <c:v>151.00320748073995</c:v>
              </c:pt>
              <c:pt idx="28" formatCode="0.00_);\(0.00\)">
                <c:v>157.50616475242319</c:v>
              </c:pt>
              <c:pt idx="29" formatCode="0.00_);\(0.00\)">
                <c:v>165.72956708944045</c:v>
              </c:pt>
              <c:pt idx="30" formatCode="0.00_);\(0.00\)">
                <c:v>169.35172744143424</c:v>
              </c:pt>
              <c:pt idx="31" formatCode="0.00_);\(0.00\)">
                <c:v>172.68025249269917</c:v>
              </c:pt>
              <c:pt idx="32" formatCode="0.00_);\(0.00\)">
                <c:v>173.66259822657412</c:v>
              </c:pt>
              <c:pt idx="33" formatCode="0.00_);\(0.00\)">
                <c:v>173.72689911200777</c:v>
              </c:pt>
              <c:pt idx="34" formatCode="0.00_);\(0.00\)">
                <c:v>173.29961878263194</c:v>
              </c:pt>
              <c:pt idx="35" formatCode="0.00_);\(0.00\)">
                <c:v>172.68096142775019</c:v>
              </c:pt>
              <c:pt idx="36" formatCode="0.00_);\(0.00\)">
                <c:v>172.10728259492785</c:v>
              </c:pt>
              <c:pt idx="37" formatCode="0.00_);\(0.00\)">
                <c:v>171.72351027857226</c:v>
              </c:pt>
              <c:pt idx="38" formatCode="0.00_);\(0.00\)">
                <c:v>170.91328973761466</c:v>
              </c:pt>
              <c:pt idx="39" formatCode="0.00_);\(0.00\)">
                <c:v>169.86935768729833</c:v>
              </c:pt>
              <c:pt idx="40" formatCode="0.00_);\(0.00\)">
                <c:v>168.67652245264387</c:v>
              </c:pt>
              <c:pt idx="41" formatCode="0.00_);\(0.00\)">
                <c:v>167.42140251487081</c:v>
              </c:pt>
              <c:pt idx="42" formatCode="0.00_);\(0.00\)">
                <c:v>166.13809139174137</c:v>
              </c:pt>
              <c:pt idx="43" formatCode="0.00_);\(0.00\)">
                <c:v>164.82975615139426</c:v>
              </c:pt>
              <c:pt idx="44" formatCode="0.00_);\(0.00\)">
                <c:v>163.58898921055751</c:v>
              </c:pt>
              <c:pt idx="45" formatCode="0.00_);\(0.00\)">
                <c:v>162.33554429587616</c:v>
              </c:pt>
              <c:pt idx="46" formatCode="0.00_);\(0.00\)">
                <c:v>161.0722572324544</c:v>
              </c:pt>
              <c:pt idx="47" formatCode="0.00_);\(0.00\)">
                <c:v>159.80335197719998</c:v>
              </c:pt>
              <c:pt idx="48" formatCode="0.00_);\(0.00\)">
                <c:v>158.52959878283622</c:v>
              </c:pt>
              <c:pt idx="49" formatCode="0.00_);\(0.00\)">
                <c:v>157.23988029741682</c:v>
              </c:pt>
              <c:pt idx="50" formatCode="0.00_);\(0.00\)">
                <c:v>155.92438155048035</c:v>
              </c:pt>
              <c:pt idx="51" formatCode="0.00_);\(0.00\)">
                <c:v>154.59857083609339</c:v>
              </c:pt>
              <c:pt idx="52" formatCode="0.00_);\(0.00\)">
                <c:v>153.25077813671064</c:v>
              </c:pt>
              <c:pt idx="53" formatCode="0.00_);\(0.00\)">
                <c:v>151.89622957943047</c:v>
              </c:pt>
              <c:pt idx="54" formatCode="0.00_);\(0.00\)">
                <c:v>150.54007149115014</c:v>
              </c:pt>
              <c:pt idx="55" formatCode="0.00_);\(0.00\)">
                <c:v>149.18736488637879</c:v>
              </c:pt>
              <c:pt idx="56" formatCode="0.00_);\(0.00\)">
                <c:v>147.82376341022749</c:v>
              </c:pt>
              <c:pt idx="57" formatCode="0.00_);\(0.00\)">
                <c:v>146.47645699018577</c:v>
              </c:pt>
              <c:pt idx="58" formatCode="0.00_);\(0.00\)">
                <c:v>145.13867492718262</c:v>
              </c:pt>
              <c:pt idx="59" formatCode="0.00_);\(0.00\)">
                <c:v>143.79480007951153</c:v>
              </c:pt>
              <c:pt idx="60" formatCode="0.00_);\(0.00\)">
                <c:v>142.42241603858196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F9-4E91-9EAC-7AF44378C364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5BF9-4E91-9EAC-7AF44378C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100.73230373443259</c:v>
              </c:pt>
              <c:pt idx="6" formatCode="0.00_);\(0.00\)">
                <c:v>104.29120007226585</c:v>
              </c:pt>
              <c:pt idx="7" formatCode="0.00_);\(0.00\)">
                <c:v>107.04509284279621</c:v>
              </c:pt>
              <c:pt idx="8" formatCode="0.00_);\(0.00\)">
                <c:v>109.26888744682697</c:v>
              </c:pt>
              <c:pt idx="9" formatCode="0.00_);\(0.00\)">
                <c:v>111.15506507723934</c:v>
              </c:pt>
              <c:pt idx="10" formatCode="0.00_);\(0.00\)">
                <c:v>112.87678635322308</c:v>
              </c:pt>
              <c:pt idx="11" formatCode="0.00_);\(0.00\)">
                <c:v>114.47914600868239</c:v>
              </c:pt>
              <c:pt idx="12" formatCode="0.00_);\(0.00\)">
                <c:v>116.03671685890988</c:v>
              </c:pt>
              <c:pt idx="13" formatCode="0.00_);\(0.00\)">
                <c:v>117.54523830155775</c:v>
              </c:pt>
              <c:pt idx="14" formatCode="0.00_);\(0.00\)">
                <c:v>118.98958210194911</c:v>
              </c:pt>
              <c:pt idx="15" formatCode="0.00_);\(0.00\)">
                <c:v>120.32712076122358</c:v>
              </c:pt>
              <c:pt idx="16" formatCode="0.00_);\(0.00\)">
                <c:v>121.67304033461589</c:v>
              </c:pt>
              <c:pt idx="17" formatCode="0.00_);\(0.00\)">
                <c:v>122.97984981994961</c:v>
              </c:pt>
              <c:pt idx="18" formatCode="0.00_);\(0.00\)">
                <c:v>124.20711616238037</c:v>
              </c:pt>
              <c:pt idx="19" formatCode="0.00_);\(0.00\)">
                <c:v>125.48675428307371</c:v>
              </c:pt>
              <c:pt idx="20" formatCode="0.00_);\(0.00\)">
                <c:v>126.43782723526411</c:v>
              </c:pt>
              <c:pt idx="21" formatCode="0.00_);\(0.00\)">
                <c:v>127.23652574231281</c:v>
              </c:pt>
              <c:pt idx="22" formatCode="0.00_);\(0.00\)">
                <c:v>128.07341754692689</c:v>
              </c:pt>
              <c:pt idx="23" formatCode="0.00_);\(0.00\)">
                <c:v>128.76137252719516</c:v>
              </c:pt>
              <c:pt idx="24" formatCode="0.00_);\(0.00\)">
                <c:v>129.81748384146329</c:v>
              </c:pt>
              <c:pt idx="25" formatCode="0.00_);\(0.00\)">
                <c:v>131.81025689892959</c:v>
              </c:pt>
              <c:pt idx="26" formatCode="0.00_);\(0.00\)">
                <c:v>133.19905640630941</c:v>
              </c:pt>
              <c:pt idx="27" formatCode="0.00_);\(0.00\)">
                <c:v>135.08654885445367</c:v>
              </c:pt>
              <c:pt idx="28" formatCode="0.00_);\(0.00\)">
                <c:v>139.67092628046336</c:v>
              </c:pt>
              <c:pt idx="29" formatCode="0.00_);\(0.00\)">
                <c:v>145.2069864845501</c:v>
              </c:pt>
              <c:pt idx="30" formatCode="0.00_);\(0.00\)">
                <c:v>148.5423093275993</c:v>
              </c:pt>
              <c:pt idx="31" formatCode="0.00_);\(0.00\)">
                <c:v>151.95134880555113</c:v>
              </c:pt>
              <c:pt idx="32" formatCode="0.00_);\(0.00\)">
                <c:v>153.36020951891754</c:v>
              </c:pt>
              <c:pt idx="33" formatCode="0.00_);\(0.00\)">
                <c:v>153.93235821605433</c:v>
              </c:pt>
              <c:pt idx="34" formatCode="0.00_);\(0.00\)">
                <c:v>154.08375690280937</c:v>
              </c:pt>
              <c:pt idx="35" formatCode="0.00_);\(0.00\)">
                <c:v>154.04999723405749</c:v>
              </c:pt>
              <c:pt idx="36" formatCode="0.00_);\(0.00\)">
                <c:v>153.93656038374078</c:v>
              </c:pt>
              <c:pt idx="37" formatCode="0.00_);\(0.00\)">
                <c:v>153.79641274859898</c:v>
              </c:pt>
              <c:pt idx="38" formatCode="0.00_);\(0.00\)">
                <c:v>153.47087131243634</c:v>
              </c:pt>
              <c:pt idx="39" formatCode="0.00_);\(0.00\)">
                <c:v>153.04168650976871</c:v>
              </c:pt>
              <c:pt idx="40" formatCode="0.00_);\(0.00\)">
                <c:v>152.53766147994193</c:v>
              </c:pt>
              <c:pt idx="41" formatCode="0.00_);\(0.00\)">
                <c:v>151.98078057737672</c:v>
              </c:pt>
              <c:pt idx="42" formatCode="0.00_);\(0.00\)">
                <c:v>151.37004059700755</c:v>
              </c:pt>
              <c:pt idx="43" formatCode="0.00_);\(0.00\)">
                <c:v>150.71187941069454</c:v>
              </c:pt>
              <c:pt idx="44" formatCode="0.00_);\(0.00\)">
                <c:v>150.01114631803543</c:v>
              </c:pt>
              <c:pt idx="45" formatCode="0.00_);\(0.00\)">
                <c:v>149.27423313216937</c:v>
              </c:pt>
              <c:pt idx="46" formatCode="0.00_);\(0.00\)">
                <c:v>148.51761672407977</c:v>
              </c:pt>
              <c:pt idx="47" formatCode="0.00_);\(0.00\)">
                <c:v>147.7335537816567</c:v>
              </c:pt>
              <c:pt idx="48" formatCode="0.00_);\(0.00\)">
                <c:v>146.94429342321629</c:v>
              </c:pt>
              <c:pt idx="49" formatCode="0.00_);\(0.00\)">
                <c:v>146.13890956318693</c:v>
              </c:pt>
              <c:pt idx="50" formatCode="0.00_);\(0.00\)">
                <c:v>145.33646449646713</c:v>
              </c:pt>
              <c:pt idx="51" formatCode="0.00_);\(0.00\)">
                <c:v>144.53867087266568</c:v>
              </c:pt>
              <c:pt idx="52" formatCode="0.00_);\(0.00\)">
                <c:v>143.74578197464135</c:v>
              </c:pt>
              <c:pt idx="53" formatCode="0.00_);\(0.00\)">
                <c:v>142.94798987095277</c:v>
              </c:pt>
              <c:pt idx="54" formatCode="0.00_);\(0.00\)">
                <c:v>142.15697674156766</c:v>
              </c:pt>
              <c:pt idx="55" formatCode="0.00_);\(0.00\)">
                <c:v>141.37298845854227</c:v>
              </c:pt>
              <c:pt idx="56" formatCode="0.00_);\(0.00\)">
                <c:v>140.58762431793485</c:v>
              </c:pt>
              <c:pt idx="57" formatCode="0.00_);\(0.00\)">
                <c:v>139.80106588901702</c:v>
              </c:pt>
              <c:pt idx="58" formatCode="0.00_);\(0.00\)">
                <c:v>139.01349616074887</c:v>
              </c:pt>
              <c:pt idx="59" formatCode="0.00_);\(0.00\)">
                <c:v>138.22648678979422</c:v>
              </c:pt>
              <c:pt idx="60" formatCode="0.00_);\(0.00\)">
                <c:v>137.44021446018715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BF9-4E91-9EAC-7AF44378C364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BF9-4E91-9EAC-7AF44378C36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F9-4E91-9EAC-7AF44378C36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F9-4E91-9EAC-7AF44378C36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BF9-4E91-9EAC-7AF44378C36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F9-4E91-9EAC-7AF44378C364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5BF9-4E91-9EAC-7AF44378C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329.14810289001286</c:v>
              </c:pt>
              <c:pt idx="6" formatCode="0.00_);\(0.00\)">
                <c:v>326.38695193668667</c:v>
              </c:pt>
              <c:pt idx="7" formatCode="0.00_);\(0.00\)">
                <c:v>323.56494161209844</c:v>
              </c:pt>
              <c:pt idx="8" formatCode="0.00_);\(0.00\)">
                <c:v>320.66625325650432</c:v>
              </c:pt>
              <c:pt idx="9" formatCode="0.00_);\(0.00\)">
                <c:v>317.70729705259879</c:v>
              </c:pt>
              <c:pt idx="10" formatCode="0.00_);\(0.00\)">
                <c:v>314.6868199462088</c:v>
              </c:pt>
              <c:pt idx="11" formatCode="0.00_);\(0.00\)">
                <c:v>311.60832531431566</c:v>
              </c:pt>
              <c:pt idx="12" formatCode="0.00_);\(0.00\)">
                <c:v>308.46937521856142</c:v>
              </c:pt>
              <c:pt idx="13" formatCode="0.00_);\(0.00\)">
                <c:v>305.2687824348161</c:v>
              </c:pt>
              <c:pt idx="14" formatCode="0.00_);\(0.00\)">
                <c:v>302.03533066979185</c:v>
              </c:pt>
              <c:pt idx="15" formatCode="0.00_);\(0.00\)">
                <c:v>298.74183361013081</c:v>
              </c:pt>
              <c:pt idx="16" formatCode="0.00_);\(0.00\)">
                <c:v>295.3871762129408</c:v>
              </c:pt>
              <c:pt idx="17" formatCode="0.00_);\(0.00\)">
                <c:v>292.00771905271574</c:v>
              </c:pt>
              <c:pt idx="18" formatCode="0.00_);\(0.00\)">
                <c:v>288.5691417963526</c:v>
              </c:pt>
              <c:pt idx="19" formatCode="0.00_);\(0.00\)">
                <c:v>285.07041019911878</c:v>
              </c:pt>
              <c:pt idx="20" formatCode="0.00_);\(0.00\)">
                <c:v>282.09891255827847</c:v>
              </c:pt>
              <c:pt idx="21" formatCode="0.00_);\(0.00\)">
                <c:v>279.08382365689118</c:v>
              </c:pt>
              <c:pt idx="22" formatCode="0.00_);\(0.00\)">
                <c:v>276.02450402011078</c:v>
              </c:pt>
              <c:pt idx="23" formatCode="0.00_);\(0.00\)">
                <c:v>273.53365685059225</c:v>
              </c:pt>
              <c:pt idx="24" formatCode="0.00_);\(0.00\)">
                <c:v>271.01323963054</c:v>
              </c:pt>
              <c:pt idx="25" formatCode="0.00_);\(0.00\)">
                <c:v>268.46290131959353</c:v>
              </c:pt>
              <c:pt idx="26" formatCode="0.00_);\(0.00\)">
                <c:v>266.81493246031636</c:v>
              </c:pt>
              <c:pt idx="27" formatCode="0.00_);\(0.00\)">
                <c:v>265.14953639926586</c:v>
              </c:pt>
              <c:pt idx="28" formatCode="0.00_);\(0.00\)">
                <c:v>263.4665288445122</c:v>
              </c:pt>
              <c:pt idx="29" formatCode="0.00_);\(0.00\)">
                <c:v>261.76572355524593</c:v>
              </c:pt>
              <c:pt idx="30" formatCode="0.00_);\(0.00\)">
                <c:v>260.04693232116875</c:v>
              </c:pt>
              <c:pt idx="31" formatCode="0.00_);\(0.00\)">
                <c:v>258.30996494166652</c:v>
              </c:pt>
              <c:pt idx="32" formatCode="0.00_);\(0.00\)">
                <c:v>256.5546292047614</c:v>
              </c:pt>
              <c:pt idx="33" formatCode="0.00_);\(0.00\)">
                <c:v>254.78073086584186</c:v>
              </c:pt>
              <c:pt idx="34" formatCode="0.00_);\(0.00\)">
                <c:v>252.98807362616802</c:v>
              </c:pt>
              <c:pt idx="35" formatCode="0.00_);\(0.00\)">
                <c:v>251.17645911114866</c:v>
              </c:pt>
              <c:pt idx="36" formatCode="0.00_);\(0.00\)">
                <c:v>249.34568684838993</c:v>
              </c:pt>
              <c:pt idx="37" formatCode="0.00_);\(0.00\)">
                <c:v>247.49555424551048</c:v>
              </c:pt>
              <c:pt idx="38" formatCode="0.00_);\(0.00\)">
                <c:v>246.16182057457289</c:v>
              </c:pt>
              <c:pt idx="39" formatCode="0.00_);\(0.00\)">
                <c:v>244.81729260028703</c:v>
              </c:pt>
              <c:pt idx="40" formatCode="0.00_);\(0.00\)">
                <c:v>243.46188296114465</c:v>
              </c:pt>
              <c:pt idx="41" formatCode="0.00_);\(0.00\)">
                <c:v>242.09550358859542</c:v>
              </c:pt>
              <c:pt idx="42" formatCode="0.00_);\(0.00\)">
                <c:v>240.71806570132341</c:v>
              </c:pt>
              <c:pt idx="43" formatCode="0.00_);\(0.00\)">
                <c:v>239.32947979947937</c:v>
              </c:pt>
              <c:pt idx="44" formatCode="0.00_);\(0.00\)">
                <c:v>237.92965565886524</c:v>
              </c:pt>
              <c:pt idx="45" formatCode="0.00_);\(0.00\)">
                <c:v>236.51850232507167</c:v>
              </c:pt>
              <c:pt idx="46" formatCode="0.00_);\(0.00\)">
                <c:v>235.09592810756791</c:v>
              </c:pt>
              <c:pt idx="47" formatCode="0.00_);\(0.00\)">
                <c:v>233.6618405737448</c:v>
              </c:pt>
              <c:pt idx="48" formatCode="0.00_);\(0.00\)">
                <c:v>232.21614654290852</c:v>
              </c:pt>
              <c:pt idx="49" formatCode="0.00_);\(0.00\)">
                <c:v>230.758752080226</c:v>
              </c:pt>
              <c:pt idx="50" formatCode="0.00_);\(0.00\)">
                <c:v>229.63592464253992</c:v>
              </c:pt>
              <c:pt idx="51" formatCode="0.00_);\(0.00\)">
                <c:v>228.50612477063288</c:v>
              </c:pt>
              <c:pt idx="52" formatCode="0.00_);\(0.00\)">
                <c:v>227.36930916770106</c:v>
              </c:pt>
              <c:pt idx="53" formatCode="0.00_);\(0.00\)">
                <c:v>226.22543426808045</c:v>
              </c:pt>
              <c:pt idx="54" formatCode="0.00_);\(0.00\)">
                <c:v>225.07445623557672</c:v>
              </c:pt>
              <c:pt idx="55" formatCode="0.00_);\(0.00\)">
                <c:v>223.91633096178529</c:v>
              </c:pt>
              <c:pt idx="56" formatCode="0.00_);\(0.00\)">
                <c:v>222.75101406440115</c:v>
              </c:pt>
              <c:pt idx="57" formatCode="0.00_);\(0.00\)">
                <c:v>221.57846088551824</c:v>
              </c:pt>
              <c:pt idx="58" formatCode="0.00_);\(0.00\)">
                <c:v>220.39862648991752</c:v>
              </c:pt>
              <c:pt idx="59" formatCode="0.00_);\(0.00\)">
                <c:v>219.21146566334519</c:v>
              </c:pt>
              <c:pt idx="60" formatCode="0.00_);\(0.00\)">
                <c:v>218.01693291078027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BF9-4E91-9EAC-7AF44378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4448"/>
        <c:axId val="412564840"/>
      </c:lineChart>
      <c:catAx>
        <c:axId val="412564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4840"/>
        <c:crosses val="autoZero"/>
        <c:auto val="1"/>
        <c:lblAlgn val="ctr"/>
        <c:lblOffset val="100"/>
        <c:tickLblSkip val="6"/>
        <c:noMultiLvlLbl val="0"/>
      </c:catAx>
      <c:valAx>
        <c:axId val="412564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59167798346977"/>
          <c:y val="0.57577705669350376"/>
          <c:w val="0.37931567297257246"/>
          <c:h val="0.2404660860170494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55-59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6938338650221867E-2"/>
                  <c:y val="1.0842780606204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D6E1-4A47-B599-3BB35DF31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119.31147553205219</c:v>
              </c:pt>
              <c:pt idx="6" formatCode="0.00_);\(0.00\)">
                <c:v>128.29337572298758</c:v>
              </c:pt>
              <c:pt idx="7" formatCode="0.00_);\(0.00\)">
                <c:v>137.54334334174817</c:v>
              </c:pt>
              <c:pt idx="8" formatCode="0.00_);\(0.00\)">
                <c:v>146.28994434861929</c:v>
              </c:pt>
              <c:pt idx="9" formatCode="0.00_);\(0.00\)">
                <c:v>154.24620236348335</c:v>
              </c:pt>
              <c:pt idx="10" formatCode="0.00_);\(0.00\)">
                <c:v>161.46969866872007</c:v>
              </c:pt>
              <c:pt idx="11" formatCode="0.00_);\(0.00\)">
                <c:v>167.73076134353533</c:v>
              </c:pt>
              <c:pt idx="12" formatCode="0.00_);\(0.00\)">
                <c:v>173.19902039817896</c:v>
              </c:pt>
              <c:pt idx="13" formatCode="0.00_);\(0.00\)">
                <c:v>177.90191937917086</c:v>
              </c:pt>
              <c:pt idx="14" formatCode="0.00_);\(0.00\)">
                <c:v>181.72529204610422</c:v>
              </c:pt>
              <c:pt idx="15" formatCode="0.00_);\(0.00\)">
                <c:v>184.84504090089644</c:v>
              </c:pt>
              <c:pt idx="16" formatCode="0.00_);\(0.00\)">
                <c:v>187.42395576047335</c:v>
              </c:pt>
              <c:pt idx="17" formatCode="0.00_);\(0.00\)">
                <c:v>189.57433399778944</c:v>
              </c:pt>
              <c:pt idx="18" formatCode="0.00_);\(0.00\)">
                <c:v>191.28934683250756</c:v>
              </c:pt>
              <c:pt idx="19" formatCode="0.00_);\(0.00\)">
                <c:v>192.67661530924252</c:v>
              </c:pt>
              <c:pt idx="20" formatCode="0.00_);\(0.00\)">
                <c:v>193.52123380551555</c:v>
              </c:pt>
              <c:pt idx="21" formatCode="0.00_);\(0.00\)">
                <c:v>193.9693676553139</c:v>
              </c:pt>
              <c:pt idx="22" formatCode="0.00_);\(0.00\)">
                <c:v>194.10012001139049</c:v>
              </c:pt>
              <c:pt idx="23" formatCode="0.00_);\(0.00\)">
                <c:v>194.0644060723148</c:v>
              </c:pt>
              <c:pt idx="24" formatCode="0.00_);\(0.00\)">
                <c:v>194.15305580973498</c:v>
              </c:pt>
              <c:pt idx="25" formatCode="0.00_);\(0.00\)">
                <c:v>196.29281701210365</c:v>
              </c:pt>
              <c:pt idx="26" formatCode="0.00_);\(0.00\)">
                <c:v>196.09273739732512</c:v>
              </c:pt>
              <c:pt idx="27" formatCode="0.00_);\(0.00\)">
                <c:v>195.89062393214635</c:v>
              </c:pt>
              <c:pt idx="28" formatCode="0.00_);\(0.00\)">
                <c:v>197.38839802694426</c:v>
              </c:pt>
              <c:pt idx="29" formatCode="0.00_);\(0.00\)">
                <c:v>202.31991106743936</c:v>
              </c:pt>
              <c:pt idx="30" formatCode="0.00_);\(0.00\)">
                <c:v>203.55424370207837</c:v>
              </c:pt>
              <c:pt idx="31" formatCode="0.00_);\(0.00\)">
                <c:v>204.78771721456374</c:v>
              </c:pt>
              <c:pt idx="32" formatCode="0.00_);\(0.00\)">
                <c:v>204.01047427542127</c:v>
              </c:pt>
              <c:pt idx="33" formatCode="0.00_);\(0.00\)">
                <c:v>202.48560821789698</c:v>
              </c:pt>
              <c:pt idx="34" formatCode="0.00_);\(0.00\)">
                <c:v>200.58283203968841</c:v>
              </c:pt>
              <c:pt idx="35" formatCode="0.00_);\(0.00\)">
                <c:v>198.53883528379376</c:v>
              </c:pt>
              <c:pt idx="36" formatCode="0.00_);\(0.00\)">
                <c:v>196.43165978660352</c:v>
              </c:pt>
              <c:pt idx="37" formatCode="0.00_);\(0.00\)">
                <c:v>194.53118662077051</c:v>
              </c:pt>
              <c:pt idx="38" formatCode="0.00_);\(0.00\)">
                <c:v>192.27722006485544</c:v>
              </c:pt>
              <c:pt idx="39" formatCode="0.00_);\(0.00\)">
                <c:v>189.8528045812825</c:v>
              </c:pt>
              <c:pt idx="40" formatCode="0.00_);\(0.00\)">
                <c:v>187.32061083037391</c:v>
              </c:pt>
              <c:pt idx="41" formatCode="0.00_);\(0.00\)">
                <c:v>184.74330722557369</c:v>
              </c:pt>
              <c:pt idx="42" formatCode="0.00_);\(0.00\)">
                <c:v>182.11263213784207</c:v>
              </c:pt>
              <c:pt idx="43" formatCode="0.00_);\(0.00\)">
                <c:v>179.43681590783169</c:v>
              </c:pt>
              <c:pt idx="44" formatCode="0.00_);\(0.00\)">
                <c:v>176.74578241951545</c:v>
              </c:pt>
              <c:pt idx="45" formatCode="0.00_);\(0.00\)">
                <c:v>174.043056094056</c:v>
              </c:pt>
              <c:pt idx="46" formatCode="0.00_);\(0.00\)">
                <c:v>171.32376521764127</c:v>
              </c:pt>
              <c:pt idx="47" formatCode="0.00_);\(0.00\)">
                <c:v>168.59462397785961</c:v>
              </c:pt>
              <c:pt idx="48" formatCode="0.00_);\(0.00\)">
                <c:v>165.8571532792252</c:v>
              </c:pt>
              <c:pt idx="49" formatCode="0.00_);\(0.00\)">
                <c:v>163.13443976190371</c:v>
              </c:pt>
              <c:pt idx="50" formatCode="0.00_);\(0.00\)">
                <c:v>160.41933187848454</c:v>
              </c:pt>
              <c:pt idx="51" formatCode="0.00_);\(0.00\)">
                <c:v>157.72253469457576</c:v>
              </c:pt>
              <c:pt idx="52" formatCode="0.00_);\(0.00\)">
                <c:v>155.0248502358875</c:v>
              </c:pt>
              <c:pt idx="53" formatCode="0.00_);\(0.00\)">
                <c:v>152.34874232930551</c:v>
              </c:pt>
              <c:pt idx="54" formatCode="0.00_);\(0.00\)">
                <c:v>149.68503495906336</c:v>
              </c:pt>
              <c:pt idx="55" formatCode="0.00_);\(0.00\)">
                <c:v>147.0419359809396</c:v>
              </c:pt>
              <c:pt idx="56" formatCode="0.00_);\(0.00\)">
                <c:v>144.42004638954825</c:v>
              </c:pt>
              <c:pt idx="57" formatCode="0.00_);\(0.00\)">
                <c:v>141.81996496643072</c:v>
              </c:pt>
              <c:pt idx="58" formatCode="0.00_);\(0.00\)">
                <c:v>139.21432999759836</c:v>
              </c:pt>
              <c:pt idx="59" formatCode="0.00_);\(0.00\)">
                <c:v>136.58178121480574</c:v>
              </c:pt>
              <c:pt idx="60" formatCode="0.00_);\(0.00\)">
                <c:v>133.95134350495576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E1-4A47-B599-3BB35DF31750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6E1-4A47-B599-3BB35DF31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163.91971558837179</c:v>
              </c:pt>
              <c:pt idx="6" formatCode="0.00_);\(0.00\)">
                <c:v>167.45828784370258</c:v>
              </c:pt>
              <c:pt idx="7" formatCode="0.00_);\(0.00\)">
                <c:v>170.25171343380342</c:v>
              </c:pt>
              <c:pt idx="8" formatCode="0.00_);\(0.00\)">
                <c:v>172.60744267570334</c:v>
              </c:pt>
              <c:pt idx="9" formatCode="0.00_);\(0.00\)">
                <c:v>174.63284348016379</c:v>
              </c:pt>
              <c:pt idx="10" formatCode="0.00_);\(0.00\)">
                <c:v>176.1408973069652</c:v>
              </c:pt>
              <c:pt idx="11" formatCode="0.00_);\(0.00\)">
                <c:v>177.31801095625201</c:v>
              </c:pt>
              <c:pt idx="12" formatCode="0.00_);\(0.00\)">
                <c:v>178.16022854682109</c:v>
              </c:pt>
              <c:pt idx="13" formatCode="0.00_);\(0.00\)">
                <c:v>178.72470514742622</c:v>
              </c:pt>
              <c:pt idx="14" formatCode="0.00_);\(0.00\)">
                <c:v>178.976723552202</c:v>
              </c:pt>
              <c:pt idx="15" formatCode="0.00_);\(0.00\)">
                <c:v>178.99098484182628</c:v>
              </c:pt>
              <c:pt idx="16" formatCode="0.00_);\(0.00\)">
                <c:v>178.79834109229159</c:v>
              </c:pt>
              <c:pt idx="17" formatCode="0.00_);\(0.00\)">
                <c:v>178.51665961682312</c:v>
              </c:pt>
              <c:pt idx="18" formatCode="0.00_);\(0.00\)">
                <c:v>178.02886436513813</c:v>
              </c:pt>
              <c:pt idx="19" formatCode="0.00_);\(0.00\)">
                <c:v>177.45696612058325</c:v>
              </c:pt>
              <c:pt idx="20" formatCode="0.00_);\(0.00\)">
                <c:v>176.63779962149471</c:v>
              </c:pt>
              <c:pt idx="21" formatCode="0.00_);\(0.00\)">
                <c:v>175.65089913032483</c:v>
              </c:pt>
              <c:pt idx="22" formatCode="0.00_);\(0.00\)">
                <c:v>174.53587764118666</c:v>
              </c:pt>
              <c:pt idx="23" formatCode="0.00_);\(0.00\)">
                <c:v>173.36741382927997</c:v>
              </c:pt>
              <c:pt idx="24" formatCode="0.00_);\(0.00\)">
                <c:v>172.19221231252308</c:v>
              </c:pt>
              <c:pt idx="25" formatCode="0.00_);\(0.00\)">
                <c:v>171.3077029469828</c:v>
              </c:pt>
              <c:pt idx="26" formatCode="0.00_);\(0.00\)">
                <c:v>170.17656404872864</c:v>
              </c:pt>
              <c:pt idx="27" formatCode="0.00_);\(0.00\)">
                <c:v>169.54449540397255</c:v>
              </c:pt>
              <c:pt idx="28" formatCode="0.00_);\(0.00\)">
                <c:v>170.71982220663537</c:v>
              </c:pt>
              <c:pt idx="29" formatCode="0.00_);\(0.00\)">
                <c:v>174.3229949619934</c:v>
              </c:pt>
              <c:pt idx="30" formatCode="0.00_);\(0.00\)">
                <c:v>175.51100103242769</c:v>
              </c:pt>
              <c:pt idx="31" formatCode="0.00_);\(0.00\)">
                <c:v>176.83306501551212</c:v>
              </c:pt>
              <c:pt idx="32" formatCode="0.00_);\(0.00\)">
                <c:v>176.34392282419128</c:v>
              </c:pt>
              <c:pt idx="33" formatCode="0.00_);\(0.00\)">
                <c:v>175.05304494921424</c:v>
              </c:pt>
              <c:pt idx="34" formatCode="0.00_);\(0.00\)">
                <c:v>173.48016360850377</c:v>
              </c:pt>
              <c:pt idx="35" formatCode="0.00_);\(0.00\)">
                <c:v>171.85822216958528</c:v>
              </c:pt>
              <c:pt idx="36" formatCode="0.00_);\(0.00\)">
                <c:v>170.26329306078816</c:v>
              </c:pt>
              <c:pt idx="37" formatCode="0.00_);\(0.00\)">
                <c:v>168.87941702799267</c:v>
              </c:pt>
              <c:pt idx="38" formatCode="0.00_);\(0.00\)">
                <c:v>167.29870533248163</c:v>
              </c:pt>
              <c:pt idx="39" formatCode="0.00_);\(0.00\)">
                <c:v>165.62935254018333</c:v>
              </c:pt>
              <c:pt idx="40" formatCode="0.00_);\(0.00\)">
                <c:v>163.94758146639458</c:v>
              </c:pt>
              <c:pt idx="41" formatCode="0.00_);\(0.00\)">
                <c:v>162.28995100853263</c:v>
              </c:pt>
              <c:pt idx="42" formatCode="0.00_);\(0.00\)">
                <c:v>160.65036119315411</c:v>
              </c:pt>
              <c:pt idx="43" formatCode="0.00_);\(0.00\)">
                <c:v>159.0197059493201</c:v>
              </c:pt>
              <c:pt idx="44" formatCode="0.00_);\(0.00\)">
                <c:v>157.3986413521497</c:v>
              </c:pt>
              <c:pt idx="45" formatCode="0.00_);\(0.00\)">
                <c:v>155.78938945066253</c:v>
              </c:pt>
              <c:pt idx="46" formatCode="0.00_);\(0.00\)">
                <c:v>154.19413330173893</c:v>
              </c:pt>
              <c:pt idx="47" formatCode="0.00_);\(0.00\)">
                <c:v>152.61348200813686</c:v>
              </c:pt>
              <c:pt idx="48" formatCode="0.00_);\(0.00\)">
                <c:v>151.03797475520707</c:v>
              </c:pt>
              <c:pt idx="49" formatCode="0.00_);\(0.00\)">
                <c:v>149.47821710244563</c:v>
              </c:pt>
              <c:pt idx="50" formatCode="0.00_);\(0.00\)">
                <c:v>147.92474715758368</c:v>
              </c:pt>
              <c:pt idx="51" formatCode="0.00_);\(0.00\)">
                <c:v>146.37957379491965</c:v>
              </c:pt>
              <c:pt idx="52" formatCode="0.00_);\(0.00\)">
                <c:v>144.84321295592125</c:v>
              </c:pt>
              <c:pt idx="53" formatCode="0.00_);\(0.00\)">
                <c:v>143.30755966321937</c:v>
              </c:pt>
              <c:pt idx="54" formatCode="0.00_);\(0.00\)">
                <c:v>141.77304976766857</c:v>
              </c:pt>
              <c:pt idx="55" formatCode="0.00_);\(0.00\)">
                <c:v>140.24152910299048</c:v>
              </c:pt>
              <c:pt idx="56" formatCode="0.00_);\(0.00\)">
                <c:v>138.71341391259179</c:v>
              </c:pt>
              <c:pt idx="57" formatCode="0.00_);\(0.00\)">
                <c:v>137.17906743463678</c:v>
              </c:pt>
              <c:pt idx="58" formatCode="0.00_);\(0.00\)">
                <c:v>135.65027125181689</c:v>
              </c:pt>
              <c:pt idx="59" formatCode="0.00_);\(0.00\)">
                <c:v>134.11737064276329</c:v>
              </c:pt>
              <c:pt idx="60" formatCode="0.00_);\(0.00\)">
                <c:v>132.5920947807395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6E1-4A47-B599-3BB35DF31750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E1-4A47-B599-3BB35DF31750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E1-4A47-B599-3BB35DF31750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E1-4A47-B599-3BB35DF31750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6E1-4A47-B599-3BB35DF31750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E1-4A47-B599-3BB35DF31750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6E1-4A47-B599-3BB35DF31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337.71432760034236</c:v>
              </c:pt>
              <c:pt idx="6" formatCode="0.00_);\(0.00\)">
                <c:v>335.36716662244385</c:v>
              </c:pt>
              <c:pt idx="7" formatCode="0.00_);\(0.00\)">
                <c:v>332.95666196752472</c:v>
              </c:pt>
              <c:pt idx="8" formatCode="0.00_);\(0.00\)">
                <c:v>329.77573364658815</c:v>
              </c:pt>
              <c:pt idx="9" formatCode="0.00_);\(0.00\)">
                <c:v>326.51967678363491</c:v>
              </c:pt>
              <c:pt idx="10" formatCode="0.00_);\(0.00\)">
                <c:v>323.18671696023875</c:v>
              </c:pt>
              <c:pt idx="11" formatCode="0.00_);\(0.00\)">
                <c:v>319.22639260405083</c:v>
              </c:pt>
              <c:pt idx="12" formatCode="0.00_);\(0.00\)">
                <c:v>315.18401585248751</c:v>
              </c:pt>
              <c:pt idx="13" formatCode="0.00_);\(0.00\)">
                <c:v>311.05788669439278</c:v>
              </c:pt>
              <c:pt idx="14" formatCode="0.00_);\(0.00\)">
                <c:v>306.43761879431833</c:v>
              </c:pt>
              <c:pt idx="15" formatCode="0.00_);\(0.00\)">
                <c:v>301.73322673122425</c:v>
              </c:pt>
              <c:pt idx="16" formatCode="0.00_);\(0.00\)">
                <c:v>296.94317880284655</c:v>
              </c:pt>
              <c:pt idx="17" formatCode="0.00_);\(0.00\)">
                <c:v>292.39114957964239</c:v>
              </c:pt>
              <c:pt idx="18" formatCode="0.00_);\(0.00\)">
                <c:v>287.76751878730573</c:v>
              </c:pt>
              <c:pt idx="19" formatCode="0.00_);\(0.00\)">
                <c:v>283.07116016226229</c:v>
              </c:pt>
              <c:pt idx="20" formatCode="0.00_);\(0.00\)">
                <c:v>279.18804319890194</c:v>
              </c:pt>
              <c:pt idx="21" formatCode="0.00_);\(0.00\)">
                <c:v>275.25067391537692</c:v>
              </c:pt>
              <c:pt idx="22" formatCode="0.00_);\(0.00\)">
                <c:v>271.25829433445631</c:v>
              </c:pt>
              <c:pt idx="23" formatCode="0.00_);\(0.00\)">
                <c:v>269.0805485341503</c:v>
              </c:pt>
              <c:pt idx="24" formatCode="0.00_);\(0.00\)">
                <c:v>266.87391802395325</c:v>
              </c:pt>
              <c:pt idx="25" formatCode="0.00_);\(0.00\)">
                <c:v>264.63801968914856</c:v>
              </c:pt>
              <c:pt idx="26" formatCode="0.00_);\(0.00\)">
                <c:v>261.90899310067181</c:v>
              </c:pt>
              <c:pt idx="27" formatCode="0.00_);\(0.00\)">
                <c:v>259.14982664655037</c:v>
              </c:pt>
              <c:pt idx="28" formatCode="0.00_);\(0.00\)">
                <c:v>256.36018745662994</c:v>
              </c:pt>
              <c:pt idx="29" formatCode="0.00_);\(0.00\)">
                <c:v>253.53973898447816</c:v>
              </c:pt>
              <c:pt idx="30" formatCode="0.00_);\(0.00\)">
                <c:v>250.68814096678238</c:v>
              </c:pt>
              <c:pt idx="31" formatCode="0.00_);\(0.00\)">
                <c:v>247.80504938230007</c:v>
              </c:pt>
              <c:pt idx="32" formatCode="0.00_);\(0.00\)">
                <c:v>244.89011641035577</c:v>
              </c:pt>
              <c:pt idx="33" formatCode="0.00_);\(0.00\)">
                <c:v>241.94299038887908</c:v>
              </c:pt>
              <c:pt idx="34" formatCode="0.00_);\(0.00\)">
                <c:v>238.96331577198006</c:v>
              </c:pt>
              <c:pt idx="35" formatCode="0.00_);\(0.00\)">
                <c:v>235.95073308705489</c:v>
              </c:pt>
              <c:pt idx="36" formatCode="0.00_);\(0.00\)">
                <c:v>232.9048788914194</c:v>
              </c:pt>
              <c:pt idx="37" formatCode="0.00_);\(0.00\)">
                <c:v>229.82538572846212</c:v>
              </c:pt>
              <c:pt idx="38" formatCode="0.00_);\(0.00\)">
                <c:v>227.33864160310395</c:v>
              </c:pt>
              <c:pt idx="39" formatCode="0.00_);\(0.00\)">
                <c:v>224.82744976374698</c:v>
              </c:pt>
              <c:pt idx="40" formatCode="0.00_);\(0.00\)">
                <c:v>222.2915698596795</c:v>
              </c:pt>
              <c:pt idx="41" formatCode="0.00_);\(0.00\)">
                <c:v>219.73075917725092</c:v>
              </c:pt>
              <c:pt idx="42" formatCode="0.00_);\(0.00\)">
                <c:v>217.14477261664061</c:v>
              </c:pt>
              <c:pt idx="43" formatCode="0.00_);\(0.00\)">
                <c:v>214.53336266839895</c:v>
              </c:pt>
              <c:pt idx="44" formatCode="0.00_);\(0.00\)">
                <c:v>211.89627938975812</c:v>
              </c:pt>
              <c:pt idx="45" formatCode="0.00_);\(0.00\)">
                <c:v>209.23327038070946</c:v>
              </c:pt>
              <c:pt idx="46" formatCode="0.00_);\(0.00\)">
                <c:v>206.54408075984557</c:v>
              </c:pt>
              <c:pt idx="47" formatCode="0.00_);\(0.00\)">
                <c:v>203.82845313996546</c:v>
              </c:pt>
              <c:pt idx="48" formatCode="0.00_);\(0.00\)">
                <c:v>201.08612760343962</c:v>
              </c:pt>
              <c:pt idx="49" formatCode="0.00_);\(0.00\)">
                <c:v>198.31684167733241</c:v>
              </c:pt>
              <c:pt idx="50" formatCode="0.00_);\(0.00\)">
                <c:v>196.30982265180245</c:v>
              </c:pt>
              <c:pt idx="51" formatCode="0.00_);\(0.00\)">
                <c:v>194.28399126103804</c:v>
              </c:pt>
              <c:pt idx="52" formatCode="0.00_);\(0.00\)">
                <c:v>192.23917117134161</c:v>
              </c:pt>
              <c:pt idx="53" formatCode="0.00_);\(0.00\)">
                <c:v>190.17518439618937</c:v>
              </c:pt>
              <c:pt idx="54" formatCode="0.00_);\(0.00\)">
                <c:v>188.09185128073861</c:v>
              </c:pt>
              <c:pt idx="55" formatCode="0.00_);\(0.00\)">
                <c:v>185.98899048619049</c:v>
              </c:pt>
              <c:pt idx="56" formatCode="0.00_);\(0.00\)">
                <c:v>183.86641897400523</c:v>
              </c:pt>
              <c:pt idx="57" formatCode="0.00_);\(0.00\)">
                <c:v>181.72395198997069</c:v>
              </c:pt>
              <c:pt idx="58" formatCode="0.00_);\(0.00\)">
                <c:v>179.5614030481201</c:v>
              </c:pt>
              <c:pt idx="59" formatCode="0.00_);\(0.00\)">
                <c:v>177.37858391450052</c:v>
              </c:pt>
              <c:pt idx="60" formatCode="0.00_);\(0.00\)">
                <c:v>175.17530459078802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6E1-4A47-B599-3BB35DF31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5624"/>
        <c:axId val="412566016"/>
      </c:lineChart>
      <c:catAx>
        <c:axId val="4125656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6016"/>
        <c:crosses val="autoZero"/>
        <c:auto val="1"/>
        <c:lblAlgn val="ctr"/>
        <c:lblOffset val="100"/>
        <c:tickLblSkip val="6"/>
        <c:noMultiLvlLbl val="0"/>
      </c:catAx>
      <c:valAx>
        <c:axId val="412566016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5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23065909736457"/>
          <c:y val="0.13720653021153997"/>
          <c:w val="0.37931567297257246"/>
          <c:h val="0.2404660860170494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55-59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3.4753095714824211E-2"/>
                  <c:y val="2.25902054226851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3AF-4AB5-9283-EFBC5093C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74.539071482937828</c:v>
              </c:pt>
              <c:pt idx="6" formatCode="0.00_);\(0.00\)">
                <c:v>80.906703704644016</c:v>
              </c:pt>
              <c:pt idx="7" formatCode="0.00_);\(0.00\)">
                <c:v>87.091445805531833</c:v>
              </c:pt>
              <c:pt idx="8" formatCode="0.00_);\(0.00\)">
                <c:v>93.183130816276375</c:v>
              </c:pt>
              <c:pt idx="9" formatCode="0.00_);\(0.00\)">
                <c:v>99.231833482043911</c:v>
              </c:pt>
              <c:pt idx="10" formatCode="0.00_);\(0.00\)">
                <c:v>105.08799309041044</c:v>
              </c:pt>
              <c:pt idx="11" formatCode="0.00_);\(0.00\)">
                <c:v>110.53082677867391</c:v>
              </c:pt>
              <c:pt idx="12" formatCode="0.00_);\(0.00\)">
                <c:v>115.48272802648445</c:v>
              </c:pt>
              <c:pt idx="13" formatCode="0.00_);\(0.00\)">
                <c:v>120.3132246285443</c:v>
              </c:pt>
              <c:pt idx="14" formatCode="0.00_);\(0.00\)">
                <c:v>124.63182474413878</c:v>
              </c:pt>
              <c:pt idx="15" formatCode="0.00_);\(0.00\)">
                <c:v>128.50516443753327</c:v>
              </c:pt>
              <c:pt idx="16" formatCode="0.00_);\(0.00\)">
                <c:v>131.99176256863947</c:v>
              </c:pt>
              <c:pt idx="17" formatCode="0.00_);\(0.00\)">
                <c:v>135.10206157014997</c:v>
              </c:pt>
              <c:pt idx="18" formatCode="0.00_);\(0.00\)">
                <c:v>137.89750896530481</c:v>
              </c:pt>
              <c:pt idx="19" formatCode="0.00_);\(0.00\)">
                <c:v>140.48611143243571</c:v>
              </c:pt>
              <c:pt idx="20" formatCode="0.00_);\(0.00\)">
                <c:v>142.43117075102862</c:v>
              </c:pt>
              <c:pt idx="21" formatCode="0.00_);\(0.00\)">
                <c:v>143.8915115944296</c:v>
              </c:pt>
              <c:pt idx="22" formatCode="0.00_);\(0.00\)">
                <c:v>145.01432068024309</c:v>
              </c:pt>
              <c:pt idx="23" formatCode="0.00_);\(0.00\)">
                <c:v>145.63197897299824</c:v>
              </c:pt>
              <c:pt idx="24" formatCode="0.00_);\(0.00\)">
                <c:v>146.40496770280052</c:v>
              </c:pt>
              <c:pt idx="25" formatCode="0.00_);\(0.00\)">
                <c:v>149.52527538124934</c:v>
              </c:pt>
              <c:pt idx="26" formatCode="0.00_);\(0.00\)">
                <c:v>150.05793617862474</c:v>
              </c:pt>
              <c:pt idx="27" formatCode="0.00_);\(0.00\)">
                <c:v>150.7726812068766</c:v>
              </c:pt>
              <c:pt idx="28" formatCode="0.00_);\(0.00\)">
                <c:v>153.95369692253652</c:v>
              </c:pt>
              <c:pt idx="29" formatCode="0.00_);\(0.00\)">
                <c:v>159.59741917131177</c:v>
              </c:pt>
              <c:pt idx="30" formatCode="0.00_);\(0.00\)">
                <c:v>161.06670402020816</c:v>
              </c:pt>
              <c:pt idx="31" formatCode="0.00_);\(0.00\)">
                <c:v>162.26762461025339</c:v>
              </c:pt>
              <c:pt idx="32" formatCode="0.00_);\(0.00\)">
                <c:v>161.70320848152247</c:v>
              </c:pt>
              <c:pt idx="33" formatCode="0.00_);\(0.00\)">
                <c:v>160.46276783590372</c:v>
              </c:pt>
              <c:pt idx="34" formatCode="0.00_);\(0.00\)">
                <c:v>158.8908879785682</c:v>
              </c:pt>
              <c:pt idx="35" formatCode="0.00_);\(0.00\)">
                <c:v>157.18908591816873</c:v>
              </c:pt>
              <c:pt idx="36" formatCode="0.00_);\(0.00\)">
                <c:v>155.49836489895526</c:v>
              </c:pt>
              <c:pt idx="37" formatCode="0.00_);\(0.00\)">
                <c:v>153.93259162513712</c:v>
              </c:pt>
              <c:pt idx="38" formatCode="0.00_);\(0.00\)">
                <c:v>152.06862671688097</c:v>
              </c:pt>
              <c:pt idx="39" formatCode="0.00_);\(0.00\)">
                <c:v>150.02584629885382</c:v>
              </c:pt>
              <c:pt idx="40" formatCode="0.00_);\(0.00\)">
                <c:v>147.85891582839994</c:v>
              </c:pt>
              <c:pt idx="41" formatCode="0.00_);\(0.00\)">
                <c:v>145.62992413672521</c:v>
              </c:pt>
              <c:pt idx="42" formatCode="0.00_);\(0.00\)">
                <c:v>143.34394827653011</c:v>
              </c:pt>
              <c:pt idx="43" formatCode="0.00_);\(0.00\)">
                <c:v>141.01857465216085</c:v>
              </c:pt>
              <c:pt idx="44" formatCode="0.00_);\(0.00\)">
                <c:v>138.66163073455527</c:v>
              </c:pt>
              <c:pt idx="45" formatCode="0.00_);\(0.00\)">
                <c:v>136.29085027540819</c:v>
              </c:pt>
              <c:pt idx="46" formatCode="0.00_);\(0.00\)">
                <c:v>133.90503031236278</c:v>
              </c:pt>
              <c:pt idx="47" formatCode="0.00_);\(0.00\)">
                <c:v>131.51269026045418</c:v>
              </c:pt>
              <c:pt idx="48" formatCode="0.00_);\(0.00\)">
                <c:v>129.11198594129979</c:v>
              </c:pt>
              <c:pt idx="49" formatCode="0.00_);\(0.00\)">
                <c:v>126.70949972920481</c:v>
              </c:pt>
              <c:pt idx="50" formatCode="0.00_);\(0.00\)">
                <c:v>124.31156753020855</c:v>
              </c:pt>
              <c:pt idx="51" formatCode="0.00_);\(0.00\)">
                <c:v>121.93310825775629</c:v>
              </c:pt>
              <c:pt idx="52" formatCode="0.00_);\(0.00\)">
                <c:v>119.56998417727992</c:v>
              </c:pt>
              <c:pt idx="53" formatCode="0.00_);\(0.00\)">
                <c:v>117.22544478439789</c:v>
              </c:pt>
              <c:pt idx="54" formatCode="0.00_);\(0.00\)">
                <c:v>114.90260834795473</c:v>
              </c:pt>
              <c:pt idx="55" formatCode="0.00_);\(0.00\)">
                <c:v>112.60559248480837</c:v>
              </c:pt>
              <c:pt idx="56" formatCode="0.00_);\(0.00\)">
                <c:v>110.33721452485106</c:v>
              </c:pt>
              <c:pt idx="57" formatCode="0.00_);\(0.00\)">
                <c:v>108.09010934020759</c:v>
              </c:pt>
              <c:pt idx="58" formatCode="0.00_);\(0.00\)">
                <c:v>105.8768406264211</c:v>
              </c:pt>
              <c:pt idx="59" formatCode="0.00_);\(0.00\)">
                <c:v>103.68979484692395</c:v>
              </c:pt>
              <c:pt idx="60" formatCode="0.00_);\(0.00\)">
                <c:v>101.54129158554157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AF-4AB5-9283-EFBC5093C7B2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E3AF-4AB5-9283-EFBC5093C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110.56413768653191</c:v>
              </c:pt>
              <c:pt idx="6" formatCode="0.00_);\(0.00\)">
                <c:v>114.18907458146094</c:v>
              </c:pt>
              <c:pt idx="7" formatCode="0.00_);\(0.00\)">
                <c:v>116.84711565313957</c:v>
              </c:pt>
              <c:pt idx="8" formatCode="0.00_);\(0.00\)">
                <c:v>118.84201682646555</c:v>
              </c:pt>
              <c:pt idx="9" formatCode="0.00_);\(0.00\)">
                <c:v>120.4224947416844</c:v>
              </c:pt>
              <c:pt idx="10" formatCode="0.00_);\(0.00\)">
                <c:v>121.76370558331482</c:v>
              </c:pt>
              <c:pt idx="11" formatCode="0.00_);\(0.00\)">
                <c:v>122.9089658060369</c:v>
              </c:pt>
              <c:pt idx="12" formatCode="0.00_);\(0.00\)">
                <c:v>123.81985021787128</c:v>
              </c:pt>
              <c:pt idx="13" formatCode="0.00_);\(0.00\)">
                <c:v>124.49815357764979</c:v>
              </c:pt>
              <c:pt idx="14" formatCode="0.00_);\(0.00\)">
                <c:v>124.94046940411835</c:v>
              </c:pt>
              <c:pt idx="15" formatCode="0.00_);\(0.00\)">
                <c:v>125.22028015084949</c:v>
              </c:pt>
              <c:pt idx="16" formatCode="0.00_);\(0.00\)">
                <c:v>125.4308615672869</c:v>
              </c:pt>
              <c:pt idx="17" formatCode="0.00_);\(0.00\)">
                <c:v>125.44946969440248</c:v>
              </c:pt>
              <c:pt idx="18" formatCode="0.00_);\(0.00\)">
                <c:v>125.33458958607372</c:v>
              </c:pt>
              <c:pt idx="19" formatCode="0.00_);\(0.00\)">
                <c:v>125.15919427703182</c:v>
              </c:pt>
              <c:pt idx="20" formatCode="0.00_);\(0.00\)">
                <c:v>124.7213585652394</c:v>
              </c:pt>
              <c:pt idx="21" formatCode="0.00_);\(0.00\)">
                <c:v>124.13346358309131</c:v>
              </c:pt>
              <c:pt idx="22" formatCode="0.00_);\(0.00\)">
                <c:v>123.51933684558429</c:v>
              </c:pt>
              <c:pt idx="23" formatCode="0.00_);\(0.00\)">
                <c:v>122.81282392693525</c:v>
              </c:pt>
              <c:pt idx="24" formatCode="0.00_);\(0.00\)">
                <c:v>122.33504179821475</c:v>
              </c:pt>
              <c:pt idx="25" formatCode="0.00_);\(0.00\)">
                <c:v>122.45037577608122</c:v>
              </c:pt>
              <c:pt idx="26" formatCode="0.00_);\(0.00\)">
                <c:v>122.18549538879294</c:v>
              </c:pt>
              <c:pt idx="27" formatCode="0.00_);\(0.00\)">
                <c:v>122.18088666125628</c:v>
              </c:pt>
              <c:pt idx="28" formatCode="0.00_);\(0.00\)">
                <c:v>123.85376113985589</c:v>
              </c:pt>
              <c:pt idx="29" formatCode="0.00_);\(0.00\)">
                <c:v>126.29475643184482</c:v>
              </c:pt>
              <c:pt idx="30" formatCode="0.00_);\(0.00\)">
                <c:v>127.20644341439913</c:v>
              </c:pt>
              <c:pt idx="31" formatCode="0.00_);\(0.00\)">
                <c:v>128.11443761280594</c:v>
              </c:pt>
              <c:pt idx="32" formatCode="0.00_);\(0.00\)">
                <c:v>127.72414701875051</c:v>
              </c:pt>
              <c:pt idx="33" formatCode="0.00_);\(0.00\)">
                <c:v>126.78073096335218</c:v>
              </c:pt>
              <c:pt idx="34" formatCode="0.00_);\(0.00\)">
                <c:v>125.59003046138751</c:v>
              </c:pt>
              <c:pt idx="35" formatCode="0.00_);\(0.00\)">
                <c:v>124.32229704168546</c:v>
              </c:pt>
              <c:pt idx="36" formatCode="0.00_);\(0.00\)">
                <c:v>123.05094556622757</c:v>
              </c:pt>
              <c:pt idx="37" formatCode="0.00_);\(0.00\)">
                <c:v>121.8021675565622</c:v>
              </c:pt>
              <c:pt idx="38" formatCode="0.00_);\(0.00\)">
                <c:v>120.46618047098612</c:v>
              </c:pt>
              <c:pt idx="39" formatCode="0.00_);\(0.00\)">
                <c:v>119.088405492581</c:v>
              </c:pt>
              <c:pt idx="40" formatCode="0.00_);\(0.00\)">
                <c:v>117.67004747264419</c:v>
              </c:pt>
              <c:pt idx="41" formatCode="0.00_);\(0.00\)">
                <c:v>116.22326928570908</c:v>
              </c:pt>
              <c:pt idx="42" formatCode="0.00_);\(0.00\)">
                <c:v>114.76096991684432</c:v>
              </c:pt>
              <c:pt idx="43" formatCode="0.00_);\(0.00\)">
                <c:v>113.28150230229392</c:v>
              </c:pt>
              <c:pt idx="44" formatCode="0.00_);\(0.00\)">
                <c:v>111.80952114354454</c:v>
              </c:pt>
              <c:pt idx="45" formatCode="0.00_);\(0.00\)">
                <c:v>110.33143426727422</c:v>
              </c:pt>
              <c:pt idx="46" formatCode="0.00_);\(0.00\)">
                <c:v>108.8514645745588</c:v>
              </c:pt>
              <c:pt idx="47" formatCode="0.00_);\(0.00\)">
                <c:v>107.37588341755941</c:v>
              </c:pt>
              <c:pt idx="48" formatCode="0.00_);\(0.00\)">
                <c:v>105.9118347142585</c:v>
              </c:pt>
              <c:pt idx="49" formatCode="0.00_);\(0.00\)">
                <c:v>104.45469668460659</c:v>
              </c:pt>
              <c:pt idx="50" formatCode="0.00_);\(0.00\)">
                <c:v>103.00962615040473</c:v>
              </c:pt>
              <c:pt idx="51" formatCode="0.00_);\(0.00\)">
                <c:v>101.58600671825759</c:v>
              </c:pt>
              <c:pt idx="52" formatCode="0.00_);\(0.00\)">
                <c:v>100.17420986605751</c:v>
              </c:pt>
              <c:pt idx="53" formatCode="0.00_);\(0.00\)">
                <c:v>98.785626329052008</c:v>
              </c:pt>
              <c:pt idx="54" formatCode="0.00_);\(0.00\)">
                <c:v>97.4145440173384</c:v>
              </c:pt>
              <c:pt idx="55" formatCode="0.00_);\(0.00\)">
                <c:v>96.063120261033106</c:v>
              </c:pt>
              <c:pt idx="56" formatCode="0.00_);\(0.00\)">
                <c:v>94.72245960851626</c:v>
              </c:pt>
              <c:pt idx="57" formatCode="0.00_);\(0.00\)">
                <c:v>93.392693722501249</c:v>
              </c:pt>
              <c:pt idx="58" formatCode="0.00_);\(0.00\)">
                <c:v>92.073953901772327</c:v>
              </c:pt>
              <c:pt idx="59" formatCode="0.00_);\(0.00\)">
                <c:v>90.776417820229923</c:v>
              </c:pt>
              <c:pt idx="60" formatCode="0.00_);\(0.00\)">
                <c:v>89.490215608858236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3AF-4AB5-9283-EFBC5093C7B2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AF-4AB5-9283-EFBC5093C7B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AF-4AB5-9283-EFBC5093C7B2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AF-4AB5-9283-EFBC5093C7B2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AF-4AB5-9283-EFBC5093C7B2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AF-4AB5-9283-EFBC5093C7B2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E3AF-4AB5-9283-EFBC5093C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318.20873102594066</c:v>
              </c:pt>
              <c:pt idx="6" formatCode="0.00_);\(0.00\)">
                <c:v>313.63623718833878</c:v>
              </c:pt>
              <c:pt idx="7" formatCode="0.00_);\(0.00\)">
                <c:v>308.96381777358158</c:v>
              </c:pt>
              <c:pt idx="8" formatCode="0.00_);\(0.00\)">
                <c:v>304.48402202930021</c:v>
              </c:pt>
              <c:pt idx="9" formatCode="0.00_);\(0.00\)">
                <c:v>299.91401908477627</c:v>
              </c:pt>
              <c:pt idx="10" formatCode="0.00_);\(0.00\)">
                <c:v>295.25199248688557</c:v>
              </c:pt>
              <c:pt idx="11" formatCode="0.00_);\(0.00\)">
                <c:v>290.79358720703357</c:v>
              </c:pt>
              <c:pt idx="12" formatCode="0.00_);\(0.00\)">
                <c:v>286.25238920964858</c:v>
              </c:pt>
              <c:pt idx="13" formatCode="0.00_);\(0.00\)">
                <c:v>281.62686103152413</c:v>
              </c:pt>
              <c:pt idx="14" formatCode="0.00_);\(0.00\)">
                <c:v>277.21904031509979</c:v>
              </c:pt>
              <c:pt idx="15" formatCode="0.00_);\(0.00\)">
                <c:v>272.73565780882751</c:v>
              </c:pt>
              <c:pt idx="16" formatCode="0.00_);\(0.00\)">
                <c:v>268.17541818232678</c:v>
              </c:pt>
              <c:pt idx="17" formatCode="0.00_);\(0.00\)">
                <c:v>263.77063742366306</c:v>
              </c:pt>
              <c:pt idx="18" formatCode="0.00_);\(0.00\)">
                <c:v>259.29811328510607</c:v>
              </c:pt>
              <c:pt idx="19" formatCode="0.00_);\(0.00\)">
                <c:v>254.75680390651092</c:v>
              </c:pt>
              <c:pt idx="20" formatCode="0.00_);\(0.00\)">
                <c:v>250.64777378210152</c:v>
              </c:pt>
              <c:pt idx="21" formatCode="0.00_);\(0.00\)">
                <c:v>246.48424319989763</c:v>
              </c:pt>
              <c:pt idx="22" formatCode="0.00_);\(0.00\)">
                <c:v>242.26548928861081</c:v>
              </c:pt>
              <c:pt idx="23" formatCode="0.00_);\(0.00\)">
                <c:v>239.30693622936883</c:v>
              </c:pt>
              <c:pt idx="24" formatCode="0.00_);\(0.00\)">
                <c:v>236.3183931170702</c:v>
              </c:pt>
              <c:pt idx="25" formatCode="0.00_);\(0.00\)">
                <c:v>233.29955595064936</c:v>
              </c:pt>
              <c:pt idx="26" formatCode="0.00_);\(0.00\)">
                <c:v>230.82781395731527</c:v>
              </c:pt>
              <c:pt idx="27" formatCode="0.00_);\(0.00\)">
                <c:v>228.33383350341748</c:v>
              </c:pt>
              <c:pt idx="28" formatCode="0.00_);\(0.00\)">
                <c:v>225.81741450774618</c:v>
              </c:pt>
              <c:pt idx="29" formatCode="0.00_);\(0.00\)">
                <c:v>223.27835508894498</c:v>
              </c:pt>
              <c:pt idx="30" formatCode="0.00_);\(0.00\)">
                <c:v>220.71645154931474</c:v>
              </c:pt>
              <c:pt idx="31" formatCode="0.00_);\(0.00\)">
                <c:v>218.13149835847176</c:v>
              </c:pt>
              <c:pt idx="32" formatCode="0.00_);\(0.00\)">
                <c:v>215.52328813685901</c:v>
              </c:pt>
              <c:pt idx="33" formatCode="0.00_);\(0.00\)">
                <c:v>212.89161163910924</c:v>
              </c:pt>
              <c:pt idx="34" formatCode="0.00_);\(0.00\)">
                <c:v>210.23625773725755</c:v>
              </c:pt>
              <c:pt idx="35" formatCode="0.00_);\(0.00\)">
                <c:v>207.55701340380409</c:v>
              </c:pt>
              <c:pt idx="36" formatCode="0.00_);\(0.00\)">
                <c:v>204.85366369462341</c:v>
              </c:pt>
              <c:pt idx="37" formatCode="0.00_);\(0.00\)">
                <c:v>202.12599173172052</c:v>
              </c:pt>
              <c:pt idx="38" formatCode="0.00_);\(0.00\)">
                <c:v>199.8306959164002</c:v>
              </c:pt>
              <c:pt idx="39" formatCode="0.00_);\(0.00\)">
                <c:v>197.51868509292572</c:v>
              </c:pt>
              <c:pt idx="40" formatCode="0.00_);\(0.00\)">
                <c:v>195.18983753777195</c:v>
              </c:pt>
              <c:pt idx="41" formatCode="0.00_);\(0.00\)">
                <c:v>192.84403064098811</c:v>
              </c:pt>
              <c:pt idx="42" formatCode="0.00_);\(0.00\)">
                <c:v>190.48114089974209</c:v>
              </c:pt>
              <c:pt idx="43" formatCode="0.00_);\(0.00\)">
                <c:v>188.10104391181838</c:v>
              </c:pt>
              <c:pt idx="44" formatCode="0.00_);\(0.00\)">
                <c:v>185.70361436906873</c:v>
              </c:pt>
              <c:pt idx="45" formatCode="0.00_);\(0.00\)">
                <c:v>183.28872605081457</c:v>
              </c:pt>
              <c:pt idx="46" formatCode="0.00_);\(0.00\)">
                <c:v>180.85625181720184</c:v>
              </c:pt>
              <c:pt idx="47" formatCode="0.00_);\(0.00\)">
                <c:v>178.40606360250729</c:v>
              </c:pt>
              <c:pt idx="48" formatCode="0.00_);\(0.00\)">
                <c:v>175.93803240839614</c:v>
              </c:pt>
              <c:pt idx="49" formatCode="0.00_);\(0.00\)">
                <c:v>173.45202829713025</c:v>
              </c:pt>
              <c:pt idx="50" formatCode="0.00_);\(0.00\)">
                <c:v>171.47567873663829</c:v>
              </c:pt>
              <c:pt idx="51" formatCode="0.00_);\(0.00\)">
                <c:v>169.4868768092617</c:v>
              </c:pt>
              <c:pt idx="52" formatCode="0.00_);\(0.00\)">
                <c:v>167.48554405649088</c:v>
              </c:pt>
              <c:pt idx="53" formatCode="0.00_);\(0.00\)">
                <c:v>165.47160152547329</c:v>
              </c:pt>
              <c:pt idx="54" formatCode="0.00_);\(0.00\)">
                <c:v>163.44496976589915</c:v>
              </c:pt>
              <c:pt idx="55" formatCode="0.00_);\(0.00\)">
                <c:v>161.40556882686673</c:v>
              </c:pt>
              <c:pt idx="56" formatCode="0.00_);\(0.00\)">
                <c:v>159.3533182537283</c:v>
              </c:pt>
              <c:pt idx="57" formatCode="0.00_);\(0.00\)">
                <c:v>157.28813708491657</c:v>
              </c:pt>
              <c:pt idx="58" formatCode="0.00_);\(0.00\)">
                <c:v>155.20994384875024</c:v>
              </c:pt>
              <c:pt idx="59" formatCode="0.00_);\(0.00\)">
                <c:v>153.11865656022024</c:v>
              </c:pt>
              <c:pt idx="60" formatCode="0.00_);\(0.00\)">
                <c:v>151.01419271775544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E3AF-4AB5-9283-EFBC5093C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6800"/>
        <c:axId val="412567192"/>
      </c:lineChart>
      <c:catAx>
        <c:axId val="412566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7192"/>
        <c:crosses val="autoZero"/>
        <c:auto val="1"/>
        <c:lblAlgn val="ctr"/>
        <c:lblOffset val="100"/>
        <c:tickLblSkip val="6"/>
        <c:noMultiLvlLbl val="0"/>
      </c:catAx>
      <c:valAx>
        <c:axId val="41256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78695423865661"/>
          <c:y val="0.16070137984450233"/>
          <c:w val="0.37931567297257246"/>
          <c:h val="0.2287186612005682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(Male - age 60-64 at disability)</a:t>
            </a:r>
          </a:p>
        </c:rich>
      </c:tx>
      <c:layout>
        <c:manualLayout>
          <c:xMode val="edge"/>
          <c:yMode val="edge"/>
          <c:x val="0.19277875583061371"/>
          <c:y val="1.725453123766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1.0349328485886867E-2"/>
                  <c:y val="4.608505505564771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6830-43EE-83A1-EC9DCBF85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126.17230855690805</c:v>
              </c:pt>
              <c:pt idx="6" formatCode="0.00_);\(0.00\)">
                <c:v>133.42486302548937</c:v>
              </c:pt>
              <c:pt idx="7" formatCode="0.00_);\(0.00\)">
                <c:v>140.56795923066346</c:v>
              </c:pt>
              <c:pt idx="8" formatCode="0.00_);\(0.00\)">
                <c:v>146.25584427626859</c:v>
              </c:pt>
              <c:pt idx="9" formatCode="0.00_);\(0.00\)">
                <c:v>150.70912660216624</c:v>
              </c:pt>
              <c:pt idx="10" formatCode="0.00_);\(0.00\)">
                <c:v>153.88506526586869</c:v>
              </c:pt>
              <c:pt idx="11" formatCode="0.00_);\(0.00\)">
                <c:v>156.07619406973515</c:v>
              </c:pt>
              <c:pt idx="12" formatCode="0.00_);\(0.00\)">
                <c:v>157.48470453759967</c:v>
              </c:pt>
              <c:pt idx="13" formatCode="0.00_);\(0.00\)">
                <c:v>158.19058560276849</c:v>
              </c:pt>
              <c:pt idx="14" formatCode="0.00_);\(0.00\)">
                <c:v>158.27734707908667</c:v>
              </c:pt>
              <c:pt idx="15" formatCode="0.00_);\(0.00\)">
                <c:v>157.6178417556396</c:v>
              </c:pt>
              <c:pt idx="16" formatCode="0.00_);\(0.00\)">
                <c:v>156.36742334248382</c:v>
              </c:pt>
              <c:pt idx="17" formatCode="0.00_);\(0.00\)">
                <c:v>154.64182660724074</c:v>
              </c:pt>
              <c:pt idx="18" formatCode="0.00_);\(0.00\)">
                <c:v>152.50624259727766</c:v>
              </c:pt>
              <c:pt idx="19" formatCode="0.00_);\(0.00\)">
                <c:v>150.14234186288687</c:v>
              </c:pt>
              <c:pt idx="20" formatCode="0.00_);\(0.00\)">
                <c:v>147.39533408826264</c:v>
              </c:pt>
              <c:pt idx="21" formatCode="0.00_);\(0.00\)">
                <c:v>144.38655766148969</c:v>
              </c:pt>
              <c:pt idx="22" formatCode="0.00_);\(0.00\)">
                <c:v>141.16050981986493</c:v>
              </c:pt>
              <c:pt idx="23" formatCode="0.00_);\(0.00\)">
                <c:v>137.79181255073868</c:v>
              </c:pt>
              <c:pt idx="24" formatCode="0.00_);\(0.00\)">
                <c:v>134.43959170841893</c:v>
              </c:pt>
              <c:pt idx="25" formatCode="0.00_);\(0.00\)">
                <c:v>131.94222189714412</c:v>
              </c:pt>
              <c:pt idx="26" formatCode="0.00_);\(0.00\)">
                <c:v>128.42971278792589</c:v>
              </c:pt>
              <c:pt idx="27" formatCode="0.00_);\(0.00\)">
                <c:v>124.90444135999648</c:v>
              </c:pt>
              <c:pt idx="28" formatCode="0.00_);\(0.00\)">
                <c:v>122.05837050732372</c:v>
              </c:pt>
              <c:pt idx="29" formatCode="0.00_);\(0.00\)">
                <c:v>120.92010828707015</c:v>
              </c:pt>
              <c:pt idx="30" formatCode="0.00_);\(0.00\)">
                <c:v>118.0484641323542</c:v>
              </c:pt>
              <c:pt idx="31" formatCode="0.00_);\(0.00\)">
                <c:v>114.9888995905708</c:v>
              </c:pt>
              <c:pt idx="32" formatCode="0.00_);\(0.00\)">
                <c:v>111.20418556387395</c:v>
              </c:pt>
              <c:pt idx="33" formatCode="0.00_);\(0.00\)">
                <c:v>107.14566640571451</c:v>
              </c:pt>
              <c:pt idx="34" formatCode="0.00_);\(0.00\)">
                <c:v>102.98126987935645</c:v>
              </c:pt>
              <c:pt idx="35" formatCode="0.00_);\(0.00\)">
                <c:v>98.80869229693208</c:v>
              </c:pt>
              <c:pt idx="36" formatCode="0.00_);\(0.00\)">
                <c:v>94.644714980264268</c:v>
              </c:pt>
              <c:pt idx="37" formatCode="0.00_);\(0.00\)">
                <c:v>90.577204778203026</c:v>
              </c:pt>
              <c:pt idx="38" formatCode="0.00_);\(0.00\)">
                <c:v>86.450200394654942</c:v>
              </c:pt>
              <c:pt idx="39" formatCode="0.00_);\(0.00\)">
                <c:v>82.340521577233872</c:v>
              </c:pt>
              <c:pt idx="40" formatCode="0.00_);\(0.00\)">
                <c:v>78.245056087617996</c:v>
              </c:pt>
              <c:pt idx="41" formatCode="0.00_);\(0.00\)">
                <c:v>74.18695727477369</c:v>
              </c:pt>
              <c:pt idx="42" formatCode="0.00_);\(0.00\)">
                <c:v>70.158065147963484</c:v>
              </c:pt>
              <c:pt idx="43" formatCode="0.00_);\(0.00\)">
                <c:v>66.150553723295317</c:v>
              </c:pt>
              <c:pt idx="44" formatCode="0.00_);\(0.00\)">
                <c:v>62.179672629431053</c:v>
              </c:pt>
              <c:pt idx="45" formatCode="0.00_);\(0.00\)">
                <c:v>58.256531757481469</c:v>
              </c:pt>
              <c:pt idx="46" formatCode="0.00_);\(0.00\)">
                <c:v>54.362102236472403</c:v>
              </c:pt>
              <c:pt idx="47" formatCode="0.00_);\(0.00\)">
                <c:v>50.497352836017072</c:v>
              </c:pt>
              <c:pt idx="48" formatCode="0.00_);\(0.00\)">
                <c:v>46.66324956192161</c:v>
              </c:pt>
              <c:pt idx="49" formatCode="0.00_);\(0.00\)">
                <c:v>42.88303492049242</c:v>
              </c:pt>
              <c:pt idx="50" formatCode="0.00_);\(0.00\)">
                <c:v>39.137301516718949</c:v>
              </c:pt>
              <c:pt idx="51" formatCode="0.00_);\(0.00\)">
                <c:v>35.426640451650051</c:v>
              </c:pt>
              <c:pt idx="52" formatCode="0.00_);\(0.00\)">
                <c:v>31.741579400460456</c:v>
              </c:pt>
              <c:pt idx="53" formatCode="0.00_);\(0.00\)">
                <c:v>28.092706703750025</c:v>
              </c:pt>
              <c:pt idx="54" formatCode="0.00_);\(0.00\)">
                <c:v>24.470793832153824</c:v>
              </c:pt>
              <c:pt idx="55" formatCode="0.00_);\(0.00\)">
                <c:v>20.876294863801821</c:v>
              </c:pt>
              <c:pt idx="56" formatCode="0.00_);\(0.00\)">
                <c:v>17.319201541114012</c:v>
              </c:pt>
              <c:pt idx="57" formatCode="0.00_);\(0.00\)">
                <c:v>13.789898876312849</c:v>
              </c:pt>
              <c:pt idx="58" formatCode="0.00_);\(0.00\)">
                <c:v>10.287119896009866</c:v>
              </c:pt>
              <c:pt idx="59" formatCode="0.00_);\(0.00\)">
                <c:v>6.7928018435401256</c:v>
              </c:pt>
              <c:pt idx="60" formatCode="0.00_);\(0.00\)">
                <c:v>3.3899999999999992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30-43EE-83A1-EC9DCBF85A79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568127736689464"/>
                  <c:y val="-8.079299125818935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6830-43EE-83A1-EC9DCBF85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153.10613150400857</c:v>
              </c:pt>
              <c:pt idx="6" formatCode="0.00_);\(0.00\)">
                <c:v>154.96793488337241</c:v>
              </c:pt>
              <c:pt idx="7" formatCode="0.00_);\(0.00\)">
                <c:v>155.90265653862508</c:v>
              </c:pt>
              <c:pt idx="8" formatCode="0.00_);\(0.00\)">
                <c:v>156.01991615437308</c:v>
              </c:pt>
              <c:pt idx="9" formatCode="0.00_);\(0.00\)">
                <c:v>155.53567930391961</c:v>
              </c:pt>
              <c:pt idx="10" formatCode="0.00_);\(0.00\)">
                <c:v>153.85416725087578</c:v>
              </c:pt>
              <c:pt idx="11" formatCode="0.00_);\(0.00\)">
                <c:v>151.5685542361141</c:v>
              </c:pt>
              <c:pt idx="12" formatCode="0.00_);\(0.00\)">
                <c:v>148.79868895615704</c:v>
              </c:pt>
              <c:pt idx="13" formatCode="0.00_);\(0.00\)">
                <c:v>145.76407523515365</c:v>
              </c:pt>
              <c:pt idx="14" formatCode="0.00_);\(0.00\)">
                <c:v>142.49103410698154</c:v>
              </c:pt>
              <c:pt idx="15" formatCode="0.00_);\(0.00\)">
                <c:v>139.05793592027084</c:v>
              </c:pt>
              <c:pt idx="16" formatCode="0.00_);\(0.00\)">
                <c:v>135.52278373109007</c:v>
              </c:pt>
              <c:pt idx="17" formatCode="0.00_);\(0.00\)">
                <c:v>131.93504970364933</c:v>
              </c:pt>
              <c:pt idx="18" formatCode="0.00_);\(0.00\)">
                <c:v>128.23599151256238</c:v>
              </c:pt>
              <c:pt idx="19" formatCode="0.00_);\(0.00\)">
                <c:v>124.50675561448581</c:v>
              </c:pt>
              <c:pt idx="20" formatCode="0.00_);\(0.00\)">
                <c:v>120.71599979804868</c:v>
              </c:pt>
              <c:pt idx="21" formatCode="0.00_);\(0.00\)">
                <c:v>116.89327482535846</c:v>
              </c:pt>
              <c:pt idx="22" formatCode="0.00_);\(0.00\)">
                <c:v>113.06166778558944</c:v>
              </c:pt>
              <c:pt idx="23" formatCode="0.00_);\(0.00\)">
                <c:v>109.24460792748073</c:v>
              </c:pt>
              <c:pt idx="24" formatCode="0.00_);\(0.00\)">
                <c:v>105.47276679266885</c:v>
              </c:pt>
              <c:pt idx="25" formatCode="0.00_);\(0.00\)">
                <c:v>101.81924187394587</c:v>
              </c:pt>
              <c:pt idx="26" formatCode="0.00_);\(0.00\)">
                <c:v>98.161653910191163</c:v>
              </c:pt>
              <c:pt idx="27" formatCode="0.00_);\(0.00\)">
                <c:v>94.70544962729079</c:v>
              </c:pt>
              <c:pt idx="28" formatCode="0.00_);\(0.00\)">
                <c:v>91.793483328985701</c:v>
              </c:pt>
              <c:pt idx="29" formatCode="0.00_);\(0.00\)">
                <c:v>89.736204943362992</c:v>
              </c:pt>
              <c:pt idx="30" formatCode="0.00_);\(0.00\)">
                <c:v>86.932208996583313</c:v>
              </c:pt>
              <c:pt idx="31" formatCode="0.00_);\(0.00\)">
                <c:v>84.125214545467514</c:v>
              </c:pt>
              <c:pt idx="32" formatCode="0.00_);\(0.00\)">
                <c:v>80.938409020848908</c:v>
              </c:pt>
              <c:pt idx="33" formatCode="0.00_);\(0.00\)">
                <c:v>77.622099567602106</c:v>
              </c:pt>
              <c:pt idx="34" formatCode="0.00_);\(0.00\)">
                <c:v>74.291822623336188</c:v>
              </c:pt>
              <c:pt idx="35" formatCode="0.00_);\(0.00\)">
                <c:v>71.019008605700108</c:v>
              </c:pt>
              <c:pt idx="36" formatCode="0.00_);\(0.00\)">
                <c:v>67.803206447274633</c:v>
              </c:pt>
              <c:pt idx="37" formatCode="0.00_);\(0.00\)">
                <c:v>64.684769032953682</c:v>
              </c:pt>
              <c:pt idx="38" formatCode="0.00_);\(0.00\)">
                <c:v>61.589012398330425</c:v>
              </c:pt>
              <c:pt idx="39" formatCode="0.00_);\(0.00\)">
                <c:v>58.530515806040967</c:v>
              </c:pt>
              <c:pt idx="40" formatCode="0.00_);\(0.00\)">
                <c:v>55.513378625307986</c:v>
              </c:pt>
              <c:pt idx="41" formatCode="0.00_);\(0.00\)">
                <c:v>52.53391452393236</c:v>
              </c:pt>
              <c:pt idx="42" formatCode="0.00_);\(0.00\)">
                <c:v>49.603101563133713</c:v>
              </c:pt>
              <c:pt idx="43" formatCode="0.00_);\(0.00\)">
                <c:v>46.731703596629046</c:v>
              </c:pt>
              <c:pt idx="44" formatCode="0.00_);\(0.00\)">
                <c:v>43.900798821251691</c:v>
              </c:pt>
              <c:pt idx="45" formatCode="0.00_);\(0.00\)">
                <c:v>41.110966326952614</c:v>
              </c:pt>
              <c:pt idx="46" formatCode="0.00_);\(0.00\)">
                <c:v>38.352722991145711</c:v>
              </c:pt>
              <c:pt idx="47" formatCode="0.00_);\(0.00\)">
                <c:v>35.636640507183301</c:v>
              </c:pt>
              <c:pt idx="48" formatCode="0.00_);\(0.00\)">
                <c:v>32.953229259595282</c:v>
              </c:pt>
              <c:pt idx="49" formatCode="0.00_);\(0.00\)">
                <c:v>30.282883926329134</c:v>
              </c:pt>
              <c:pt idx="50" formatCode="0.00_);\(0.00\)">
                <c:v>27.64611049026977</c:v>
              </c:pt>
              <c:pt idx="51" formatCode="0.00_);\(0.00\)">
                <c:v>25.033356529920933</c:v>
              </c:pt>
              <c:pt idx="52" formatCode="0.00_);\(0.00\)">
                <c:v>22.455122246064988</c:v>
              </c:pt>
              <c:pt idx="53" formatCode="0.00_);\(0.00\)">
                <c:v>19.89179646687959</c:v>
              </c:pt>
              <c:pt idx="54" formatCode="0.00_);\(0.00\)">
                <c:v>17.343767400032945</c:v>
              </c:pt>
              <c:pt idx="55" formatCode="0.00_);\(0.00\)">
                <c:v>14.821475241459961</c:v>
              </c:pt>
              <c:pt idx="56" formatCode="0.00_);\(0.00\)">
                <c:v>12.315429322986294</c:v>
              </c:pt>
              <c:pt idx="57" formatCode="0.00_);\(0.00\)">
                <c:v>9.8159134204328797</c:v>
              </c:pt>
              <c:pt idx="58" formatCode="0.00_);\(0.00\)">
                <c:v>7.343314164298536</c:v>
              </c:pt>
              <c:pt idx="59" formatCode="0.00_);\(0.00\)">
                <c:v>4.8779147172633293</c:v>
              </c:pt>
              <c:pt idx="60" formatCode="0.00_);\(0.00\)">
                <c:v>2.4299999999999993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830-43EE-83A1-EC9DCBF85A79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30-43EE-83A1-EC9DCBF85A79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30-43EE-83A1-EC9DCBF85A79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30-43EE-83A1-EC9DCBF85A79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30-43EE-83A1-EC9DCBF85A79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30-43EE-83A1-EC9DCBF85A79}"/>
              </c:ext>
            </c:extLst>
          </c:dPt>
          <c:dLbls>
            <c:dLbl>
              <c:idx val="10"/>
              <c:layout>
                <c:manualLayout>
                  <c:x val="-0.12154124201724302"/>
                  <c:y val="-2.485983256373829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830-43EE-83A1-EC9DCBF85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304.4865771922673</c:v>
              </c:pt>
              <c:pt idx="6" formatCode="0.00_);\(0.00\)">
                <c:v>291.40963552662004</c:v>
              </c:pt>
              <c:pt idx="7" formatCode="0.00_);\(0.00\)">
                <c:v>278.05577032599541</c:v>
              </c:pt>
              <c:pt idx="8" formatCode="0.00_);\(0.00\)">
                <c:v>267.22421633383004</c:v>
              </c:pt>
              <c:pt idx="9" formatCode="0.00_);\(0.00\)">
                <c:v>256.20216787068756</c:v>
              </c:pt>
              <c:pt idx="10" formatCode="0.00_);\(0.00\)">
                <c:v>244.9862747115219</c:v>
              </c:pt>
              <c:pt idx="11" formatCode="0.00_);\(0.00\)">
                <c:v>236.31630021675312</c:v>
              </c:pt>
              <c:pt idx="12" formatCode="0.00_);\(0.00\)">
                <c:v>227.50387387521468</c:v>
              </c:pt>
              <c:pt idx="13" formatCode="0.00_);\(0.00\)">
                <c:v>218.54665513461777</c:v>
              </c:pt>
              <c:pt idx="14" formatCode="0.00_);\(0.00\)">
                <c:v>211.65246303289058</c:v>
              </c:pt>
              <c:pt idx="15" formatCode="0.00_);\(0.00\)">
                <c:v>204.65224161887886</c:v>
              </c:pt>
              <c:pt idx="16" formatCode="0.00_);\(0.00\)">
                <c:v>197.54436021346939</c:v>
              </c:pt>
              <c:pt idx="17" formatCode="0.00_);\(0.00\)">
                <c:v>191.0974585482374</c:v>
              </c:pt>
              <c:pt idx="18" formatCode="0.00_);\(0.00\)">
                <c:v>184.56048507303612</c:v>
              </c:pt>
              <c:pt idx="19" formatCode="0.00_);\(0.00\)">
                <c:v>177.93218136461473</c:v>
              </c:pt>
              <c:pt idx="20" formatCode="0.00_);\(0.00\)">
                <c:v>172.40037628923886</c:v>
              </c:pt>
              <c:pt idx="21" formatCode="0.00_);\(0.00\)">
                <c:v>166.79712685431832</c:v>
              </c:pt>
              <c:pt idx="22" formatCode="0.00_);\(0.00\)">
                <c:v>161.12151034178177</c:v>
              </c:pt>
              <c:pt idx="23" formatCode="0.00_);\(0.00\)">
                <c:v>157.42880996903406</c:v>
              </c:pt>
              <c:pt idx="24" formatCode="0.00_);\(0.00\)">
                <c:v>153.68841763868369</c:v>
              </c:pt>
              <c:pt idx="25" formatCode="0.00_);\(0.00\)">
                <c:v>149.89971739964051</c:v>
              </c:pt>
              <c:pt idx="26" formatCode="0.00_);\(0.00\)">
                <c:v>145.67868653249698</c:v>
              </c:pt>
              <c:pt idx="27" formatCode="0.00_);\(0.00\)">
                <c:v>141.41258803007184</c:v>
              </c:pt>
              <c:pt idx="28" formatCode="0.00_);\(0.00\)">
                <c:v>137.10094070854669</c:v>
              </c:pt>
              <c:pt idx="29" formatCode="0.00_);\(0.00\)">
                <c:v>132.74325824653914</c:v>
              </c:pt>
              <c:pt idx="30" formatCode="0.00_);\(0.00\)">
                <c:v>128.33904913024915</c:v>
              </c:pt>
              <c:pt idx="31" formatCode="0.00_);\(0.00\)">
                <c:v>123.88781659802014</c:v>
              </c:pt>
              <c:pt idx="32" formatCode="0.00_);\(0.00\)">
                <c:v>119.38905858430795</c:v>
              </c:pt>
              <c:pt idx="33" formatCode="0.00_);\(0.00\)">
                <c:v>114.84226766305166</c:v>
              </c:pt>
              <c:pt idx="34" formatCode="0.00_);\(0.00\)">
                <c:v>110.24693099043962</c:v>
              </c:pt>
              <c:pt idx="35" formatCode="0.00_);\(0.00\)">
                <c:v>105.60253024706475</c:v>
              </c:pt>
              <c:pt idx="36" formatCode="0.00_);\(0.00\)">
                <c:v>100.90854157946181</c:v>
              </c:pt>
              <c:pt idx="37" formatCode="0.00_);\(0.00\)">
                <c:v>96.164435541020723</c:v>
              </c:pt>
              <c:pt idx="38" formatCode="0.00_);\(0.00\)">
                <c:v>92.173509015127763</c:v>
              </c:pt>
              <c:pt idx="39" formatCode="0.00_);\(0.00\)">
                <c:v>88.143712479355784</c:v>
              </c:pt>
              <c:pt idx="40" formatCode="0.00_);\(0.00\)">
                <c:v>84.074667355532981</c:v>
              </c:pt>
              <c:pt idx="41" formatCode="0.00_);\(0.00\)">
                <c:v>79.965991378289246</c:v>
              </c:pt>
              <c:pt idx="42" formatCode="0.00_);\(0.00\)">
                <c:v>75.817298559144518</c:v>
              </c:pt>
              <c:pt idx="43" formatCode="0.00_);\(0.00\)">
                <c:v>71.628199150246985</c:v>
              </c:pt>
              <c:pt idx="44" formatCode="0.00_);\(0.00\)">
                <c:v>67.398299607758517</c:v>
              </c:pt>
              <c:pt idx="45" formatCode="0.00_);\(0.00\)">
                <c:v>63.127202554883141</c:v>
              </c:pt>
              <c:pt idx="46" formatCode="0.00_);\(0.00\)">
                <c:v>58.814506744535663</c:v>
              </c:pt>
              <c:pt idx="47" formatCode="0.00_);\(0.00\)">
                <c:v>54.459807021646604</c:v>
              </c:pt>
              <c:pt idx="48" formatCode="0.00_);\(0.00\)">
                <c:v>50.062694285100022</c:v>
              </c:pt>
              <c:pt idx="49" formatCode="0.00_);\(0.00\)">
                <c:v>45.62275544930057</c:v>
              </c:pt>
              <c:pt idx="50" formatCode="0.00_);\(0.00\)">
                <c:v>42.012897479654384</c:v>
              </c:pt>
              <c:pt idx="51" formatCode="0.00_);\(0.00\)">
                <c:v>38.369203275420574</c:v>
              </c:pt>
              <c:pt idx="52" formatCode="0.00_);\(0.00\)">
                <c:v>34.691355679863108</c:v>
              </c:pt>
              <c:pt idx="53" formatCode="0.00_);\(0.00\)">
                <c:v>30.979034563444902</c:v>
              </c:pt>
              <c:pt idx="54" formatCode="0.00_);\(0.00\)">
                <c:v>27.231916795962864</c:v>
              </c:pt>
              <c:pt idx="55" formatCode="0.00_);\(0.00\)">
                <c:v>23.449676218421772</c:v>
              </c:pt>
              <c:pt idx="56" formatCode="0.00_);\(0.00\)">
                <c:v>19.631983614644547</c:v>
              </c:pt>
              <c:pt idx="57" formatCode="0.00_);\(0.00\)">
                <c:v>15.778506682616433</c:v>
              </c:pt>
              <c:pt idx="58" formatCode="0.00_);\(0.00\)">
                <c:v>11.888910005560527</c:v>
              </c:pt>
              <c:pt idx="59" formatCode="0.00_);\(0.00\)">
                <c:v>7.9628550227422163</c:v>
              </c:pt>
              <c:pt idx="60" formatCode="0.00_);\(0.00\)">
                <c:v>3.9999999999999991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6830-43EE-83A1-EC9DCBF85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7976"/>
        <c:axId val="412568368"/>
      </c:lineChart>
      <c:catAx>
        <c:axId val="412567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8368"/>
        <c:crosses val="autoZero"/>
        <c:auto val="1"/>
        <c:lblAlgn val="ctr"/>
        <c:lblOffset val="100"/>
        <c:tickLblSkip val="6"/>
        <c:noMultiLvlLbl val="0"/>
      </c:catAx>
      <c:valAx>
        <c:axId val="41256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7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23065909736457"/>
          <c:y val="0.13720653021153997"/>
          <c:w val="0.37931567297257246"/>
          <c:h val="0.2404660860170494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25-29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7291688538932651E-2"/>
                  <c:y val="-9.096823446996606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B3EA-41F8-BFC9-CE4B73191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0.12765149627185882</c:v>
              </c:pt>
              <c:pt idx="5" formatCode="0.0000_);[Red]\(0.0000\)">
                <c:v>0.12842942980026331</c:v>
              </c:pt>
              <c:pt idx="6" formatCode="0.0000_);[Red]\(0.0000\)">
                <c:v>0.12769915950837654</c:v>
              </c:pt>
              <c:pt idx="7" formatCode="0.0000_);[Red]\(0.0000\)">
                <c:v>0.12639986731195554</c:v>
              </c:pt>
              <c:pt idx="8" formatCode="0.0000_);[Red]\(0.0000\)">
                <c:v>0.12802321420869539</c:v>
              </c:pt>
              <c:pt idx="9" formatCode="0.0000_);[Red]\(0.0000\)">
                <c:v>0.12259784897894228</c:v>
              </c:pt>
              <c:pt idx="10" formatCode="0.0000_);[Red]\(0.0000\)">
                <c:v>0.11831100275448471</c:v>
              </c:pt>
              <c:pt idx="11" formatCode="0.0000_);[Red]\(0.0000\)">
                <c:v>0.11314579154173597</c:v>
              </c:pt>
              <c:pt idx="12" formatCode="0.0000_);[Red]\(0.0000\)">
                <c:v>0.10685807546773123</c:v>
              </c:pt>
              <c:pt idx="13" formatCode="0.0000_);[Red]\(0.0000\)">
                <c:v>0.10121566280181865</c:v>
              </c:pt>
              <c:pt idx="14" formatCode="0.0000_);[Red]\(0.0000\)">
                <c:v>9.6187725017847725E-2</c:v>
              </c:pt>
              <c:pt idx="15" formatCode="0.0000_);[Red]\(0.0000\)">
                <c:v>8.9272223148620697E-2</c:v>
              </c:pt>
              <c:pt idx="16" formatCode="0.0000_);[Red]\(0.0000\)">
                <c:v>8.5537817772292635E-2</c:v>
              </c:pt>
              <c:pt idx="17" formatCode="0.0000_);[Red]\(0.0000\)">
                <c:v>8.2682545774914698E-2</c:v>
              </c:pt>
              <c:pt idx="18" formatCode="0.0000_);[Red]\(0.0000\)">
                <c:v>7.255647505636427E-2</c:v>
              </c:pt>
              <c:pt idx="19" formatCode="0.0000_);[Red]\(0.0000\)">
                <c:v>6.6210528320084991E-2</c:v>
              </c:pt>
              <c:pt idx="20" formatCode="0.0000_);[Red]\(0.0000\)">
                <c:v>6.5966598843401822E-2</c:v>
              </c:pt>
              <c:pt idx="21" formatCode="0.0000_);[Red]\(0.0000\)">
                <c:v>6.2508821062226147E-2</c:v>
              </c:pt>
              <c:pt idx="22" formatCode="0.0000_);[Red]\(0.0000\)">
                <c:v>6.8942326426366315E-2</c:v>
              </c:pt>
              <c:pt idx="23" formatCode="0.0000_);[Red]\(0.0000\)">
                <c:v>0.11684755832172962</c:v>
              </c:pt>
              <c:pt idx="24" formatCode="0.0000_);[Red]\(0.0000\)">
                <c:v>6.3605565507915268E-2</c:v>
              </c:pt>
              <c:pt idx="25" formatCode="0.0000_);[Red]\(0.0000\)">
                <c:v>7.0485481993910401E-2</c:v>
              </c:pt>
              <c:pt idx="26" formatCode="0.0000_);[Red]\(0.0000\)">
                <c:v>9.945677539962923E-2</c:v>
              </c:pt>
              <c:pt idx="27" formatCode="0.0000_);[Red]\(0.0000\)">
                <c:v>0.12969504072947477</c:v>
              </c:pt>
              <c:pt idx="28" formatCode="0.0000_);[Red]\(0.0000\)">
                <c:v>6.3424890729019481E-2</c:v>
              </c:pt>
              <c:pt idx="29" formatCode="0.0000_);[Red]\(0.0000\)">
                <c:v>5.527517377831679E-2</c:v>
              </c:pt>
              <c:pt idx="30" formatCode="0.0000_);[Red]\(0.0000\)">
                <c:v>4.1914722662695046E-2</c:v>
              </c:pt>
              <c:pt idx="31" formatCode="0.0000_);[Red]\(0.0000\)">
                <c:v>3.6981352950360737E-2</c:v>
              </c:pt>
              <c:pt idx="32" formatCode="0.0000_);[Red]\(0.0000\)">
                <c:v>3.4197655651954179E-2</c:v>
              </c:pt>
              <c:pt idx="33" formatCode="0.0000_);[Red]\(0.0000\)">
                <c:v>3.2057327358619117E-2</c:v>
              </c:pt>
              <c:pt idx="34" formatCode="0.0000_);[Red]\(0.0000\)">
                <c:v>3.2028603100694518E-2</c:v>
              </c:pt>
              <c:pt idx="35" formatCode="0.0000_);[Red]\(0.0000\)">
                <c:v>3.0488175197611416E-2</c:v>
              </c:pt>
              <c:pt idx="36" formatCode="0.0000_);[Red]\(0.0000\)">
                <c:v>2.8526404040315326E-2</c:v>
              </c:pt>
              <c:pt idx="37" formatCode="0.0000_);[Red]\(0.0000\)">
                <c:v>2.6095471693744279E-2</c:v>
              </c:pt>
              <c:pt idx="38" formatCode="0.0000_);[Red]\(0.0000\)">
                <c:v>2.4494867300708045E-2</c:v>
              </c:pt>
              <c:pt idx="39" formatCode="0.0000_);[Red]\(0.0000\)">
                <c:v>2.3249999999999996E-2</c:v>
              </c:pt>
              <c:pt idx="40" formatCode="0.0000_);[Red]\(0.0000\)">
                <c:v>2.2170000000000026E-2</c:v>
              </c:pt>
              <c:pt idx="41" formatCode="0.0000_);[Red]\(0.0000\)">
                <c:v>2.1159999999999995E-2</c:v>
              </c:pt>
              <c:pt idx="42" formatCode="0.0000_);[Red]\(0.0000\)">
                <c:v>2.0250000000000028E-2</c:v>
              </c:pt>
              <c:pt idx="43" formatCode="0.0000_);[Red]\(0.0000\)">
                <c:v>1.9089999999999999E-2</c:v>
              </c:pt>
              <c:pt idx="44" formatCode="0.0000_);[Red]\(0.0000\)">
                <c:v>1.8010000000000016E-2</c:v>
              </c:pt>
              <c:pt idx="45" formatCode="0.0000_);[Red]\(0.0000\)">
                <c:v>1.6980000000000009E-2</c:v>
              </c:pt>
              <c:pt idx="46" formatCode="0.0000_);[Red]\(0.0000\)">
                <c:v>1.6019999999999996E-2</c:v>
              </c:pt>
              <c:pt idx="47" formatCode="0.0000_);[Red]\(0.0000\)">
                <c:v>1.4899999999999997E-2</c:v>
              </c:pt>
              <c:pt idx="48" formatCode="0.0000_);[Red]\(0.0000\)">
                <c:v>1.3859999999999999E-2</c:v>
              </c:pt>
              <c:pt idx="49" formatCode="0.0000_);[Red]\(0.0000\)">
                <c:v>1.2910000000000005E-2</c:v>
              </c:pt>
              <c:pt idx="50" formatCode="0.0000_);[Red]\(0.0000\)">
                <c:v>1.1989999999999999E-2</c:v>
              </c:pt>
              <c:pt idx="51" formatCode="0.0000_);[Red]\(0.0000\)">
                <c:v>1.1150000000000005E-2</c:v>
              </c:pt>
              <c:pt idx="52" formatCode="0.0000_);[Red]\(0.0000\)">
                <c:v>1.0359999999999999E-2</c:v>
              </c:pt>
              <c:pt idx="53" formatCode="0.0000_);[Red]\(0.0000\)">
                <c:v>9.6199999999999966E-3</c:v>
              </c:pt>
              <c:pt idx="54" formatCode="0.0000_);[Red]\(0.0000\)">
                <c:v>8.9399999999999914E-3</c:v>
              </c:pt>
              <c:pt idx="55" formatCode="0.0000_);[Red]\(0.0000\)">
                <c:v>8.2899999999999901E-3</c:v>
              </c:pt>
              <c:pt idx="56" formatCode="0.0000_);[Red]\(0.0000\)">
                <c:v>7.7699999999999922E-3</c:v>
              </c:pt>
              <c:pt idx="57" formatCode="0.0000_);[Red]\(0.0000\)">
                <c:v>7.2699999999999987E-3</c:v>
              </c:pt>
              <c:pt idx="58" formatCode="0.0000_);[Red]\(0.0000\)">
                <c:v>6.8299999999999984E-3</c:v>
              </c:pt>
              <c:pt idx="59" formatCode="0.0000_);[Red]\(0.0000\)">
                <c:v>6.3699999999999998E-3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EA-41F8-BFC9-CE4B731918B0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457760279965005"/>
                  <c:y val="8.367095617254716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B3EA-41F8-BFC9-CE4B73191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0.10782805992560658</c:v>
              </c:pt>
              <c:pt idx="5" formatCode="0.0000_);[Red]\(0.0000\)">
                <c:v>0.10634950632422367</c:v>
              </c:pt>
              <c:pt idx="6" formatCode="0.0000_);[Red]\(0.0000\)">
                <c:v>0.10202035913590683</c:v>
              </c:pt>
              <c:pt idx="7" formatCode="0.0000_);[Red]\(0.0000\)">
                <c:v>9.5782343463411954E-2</c:v>
              </c:pt>
              <c:pt idx="8" formatCode="0.0000_);[Red]\(0.0000\)">
                <c:v>8.3661672296377221E-2</c:v>
              </c:pt>
              <c:pt idx="9" formatCode="0.0000_);[Red]\(0.0000\)">
                <c:v>7.759346877570357E-2</c:v>
              </c:pt>
              <c:pt idx="10" formatCode="0.0000_);[Red]\(0.0000\)">
                <c:v>7.1461123630003953E-2</c:v>
              </c:pt>
              <c:pt idx="11" formatCode="0.0000_);[Red]\(0.0000\)">
                <c:v>6.7370601928802468E-2</c:v>
              </c:pt>
              <c:pt idx="12" formatCode="0.0000_);[Red]\(0.0000\)">
                <c:v>6.3153673731790649E-2</c:v>
              </c:pt>
              <c:pt idx="13" formatCode="0.0000_);[Red]\(0.0000\)">
                <c:v>5.9431091534418612E-2</c:v>
              </c:pt>
              <c:pt idx="14" formatCode="0.0000_);[Red]\(0.0000\)">
                <c:v>5.6656671156889549E-2</c:v>
              </c:pt>
              <c:pt idx="15" formatCode="0.0000_);[Red]\(0.0000\)">
                <c:v>5.3610550159317739E-2</c:v>
              </c:pt>
              <c:pt idx="16" formatCode="0.0000_);[Red]\(0.0000\)">
                <c:v>5.1901083260949547E-2</c:v>
              </c:pt>
              <c:pt idx="17" formatCode="0.0000_);[Red]\(0.0000\)">
                <c:v>5.1600795489994376E-2</c:v>
              </c:pt>
              <c:pt idx="18" formatCode="0.0000_);[Red]\(0.0000\)">
                <c:v>4.3917724863247319E-2</c:v>
              </c:pt>
              <c:pt idx="19" formatCode="0.0000_);[Red]\(0.0000\)">
                <c:v>3.9233576715129052E-2</c:v>
              </c:pt>
              <c:pt idx="20" formatCode="0.0000_);[Red]\(0.0000\)">
                <c:v>3.7915531057825781E-2</c:v>
              </c:pt>
              <c:pt idx="21" formatCode="0.0000_);[Red]\(0.0000\)">
                <c:v>3.5655324044753821E-2</c:v>
              </c:pt>
              <c:pt idx="22" formatCode="0.0000_);[Red]\(0.0000\)">
                <c:v>3.917524885382568E-2</c:v>
              </c:pt>
              <c:pt idx="23" formatCode="0.0000_);[Red]\(0.0000\)">
                <c:v>4.8714162655647125E-2</c:v>
              </c:pt>
              <c:pt idx="24" formatCode="0.0000_);[Red]\(0.0000\)">
                <c:v>4.1997781284480833E-2</c:v>
              </c:pt>
              <c:pt idx="25" formatCode="0.0000_);[Red]\(0.0000\)">
                <c:v>4.674780665038037E-2</c:v>
              </c:pt>
              <c:pt idx="26" formatCode="0.0000_);[Red]\(0.0000\)">
                <c:v>7.7494639501873464E-2</c:v>
              </c:pt>
              <c:pt idx="27" formatCode="0.0000_);[Red]\(0.0000\)">
                <c:v>8.6218950505114522E-2</c:v>
              </c:pt>
              <c:pt idx="28" formatCode="0.0000_);[Red]\(0.0000\)">
                <c:v>5.6945863101160447E-2</c:v>
              </c:pt>
              <c:pt idx="29" formatCode="0.0000_);[Red]\(0.0000\)">
                <c:v>5.2420779581841194E-2</c:v>
              </c:pt>
              <c:pt idx="30" formatCode="0.0000_);[Red]\(0.0000\)">
                <c:v>3.0826800074300605E-2</c:v>
              </c:pt>
              <c:pt idx="31" formatCode="0.0000_);[Red]\(0.0000\)">
                <c:v>2.3475122139169986E-2</c:v>
              </c:pt>
              <c:pt idx="32" formatCode="0.0000_);[Red]\(0.0000\)">
                <c:v>2.0007712582970214E-2</c:v>
              </c:pt>
              <c:pt idx="33" formatCode="0.0000_);[Red]\(0.0000\)">
                <c:v>1.8739132424228352E-2</c:v>
              </c:pt>
              <c:pt idx="34" formatCode="0.0000_);[Red]\(0.0000\)">
                <c:v>1.8050699013413694E-2</c:v>
              </c:pt>
              <c:pt idx="35" formatCode="0.0000_);[Red]\(0.0000\)">
                <c:v>1.7570242616026091E-2</c:v>
              </c:pt>
              <c:pt idx="36" formatCode="0.0000_);[Red]\(0.0000\)">
                <c:v>1.6155187645095003E-2</c:v>
              </c:pt>
              <c:pt idx="37" formatCode="0.0000_);[Red]\(0.0000\)">
                <c:v>1.5354860409796856E-2</c:v>
              </c:pt>
              <c:pt idx="38" formatCode="0.0000_);[Red]\(0.0000\)">
                <c:v>1.4703403217058771E-2</c:v>
              </c:pt>
              <c:pt idx="39" formatCode="0.0000_);[Red]\(0.0000\)">
                <c:v>1.4169999999999997E-2</c:v>
              </c:pt>
              <c:pt idx="40" formatCode="0.0000_);[Red]\(0.0000\)">
                <c:v>1.3660000000000052E-2</c:v>
              </c:pt>
              <c:pt idx="41" formatCode="0.0000_);[Red]\(0.0000\)">
                <c:v>1.3170000000000055E-2</c:v>
              </c:pt>
              <c:pt idx="42" formatCode="0.0000_);[Red]\(0.0000\)">
                <c:v>1.2690000000000064E-2</c:v>
              </c:pt>
              <c:pt idx="43" formatCode="0.0000_);[Red]\(0.0000\)">
                <c:v>1.2240000000000062E-2</c:v>
              </c:pt>
              <c:pt idx="44" formatCode="0.0000_);[Red]\(0.0000\)">
                <c:v>1.1790000000000057E-2</c:v>
              </c:pt>
              <c:pt idx="45" formatCode="0.0000_);[Red]\(0.0000\)">
                <c:v>1.1370000000000007E-2</c:v>
              </c:pt>
              <c:pt idx="46" formatCode="0.0000_);[Red]\(0.0000\)">
                <c:v>1.0950000000000052E-2</c:v>
              </c:pt>
              <c:pt idx="47" formatCode="0.0000_);[Red]\(0.0000\)">
                <c:v>1.0369999999999985E-2</c:v>
              </c:pt>
              <c:pt idx="48" formatCode="0.0000_);[Red]\(0.0000\)">
                <c:v>9.8200000000000249E-3</c:v>
              </c:pt>
              <c:pt idx="49" formatCode="0.0000_);[Red]\(0.0000\)">
                <c:v>9.3000000000000391E-3</c:v>
              </c:pt>
              <c:pt idx="50" formatCode="0.0000_);[Red]\(0.0000\)">
                <c:v>8.8099999999999984E-3</c:v>
              </c:pt>
              <c:pt idx="51" formatCode="0.0000_);[Red]\(0.0000\)">
                <c:v>8.3400000000000019E-3</c:v>
              </c:pt>
              <c:pt idx="52" formatCode="0.0000_);[Red]\(0.0000\)">
                <c:v>7.9000000000000268E-3</c:v>
              </c:pt>
              <c:pt idx="53" formatCode="0.0000_);[Red]\(0.0000\)">
                <c:v>7.4799999999999979E-3</c:v>
              </c:pt>
              <c:pt idx="54" formatCode="0.0000_);[Red]\(0.0000\)">
                <c:v>7.0800000000000038E-3</c:v>
              </c:pt>
              <c:pt idx="55" formatCode="0.0000_);[Red]\(0.0000\)">
                <c:v>6.689999999999998E-3</c:v>
              </c:pt>
              <c:pt idx="56" formatCode="0.0000_);[Red]\(0.0000\)">
                <c:v>6.3300000000000032E-3</c:v>
              </c:pt>
              <c:pt idx="57" formatCode="0.0000_);[Red]\(0.0000\)">
                <c:v>5.9899999999999979E-3</c:v>
              </c:pt>
              <c:pt idx="58" formatCode="0.0000_);[Red]\(0.0000\)">
                <c:v>5.6699999999999971E-3</c:v>
              </c:pt>
              <c:pt idx="59" formatCode="0.0000_);[Red]\(0.0000\)">
                <c:v>5.3500000000000171E-3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3EA-41F8-BFC9-CE4B731918B0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EA-41F8-BFC9-CE4B731918B0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EA-41F8-BFC9-CE4B731918B0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EA-41F8-BFC9-CE4B731918B0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EA-41F8-BFC9-CE4B731918B0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EA-41F8-BFC9-CE4B731918B0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2.996148324650736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EA-41F8-BFC9-CE4B73191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4.6470000000000004E-2</c:v>
              </c:pt>
              <c:pt idx="5" formatCode="0.0000_);[Red]\(0.0000\)">
                <c:v>4.6470000000000004E-2</c:v>
              </c:pt>
              <c:pt idx="6" formatCode="0.0000_);[Red]\(0.0000\)">
                <c:v>3.5140000000000005E-2</c:v>
              </c:pt>
              <c:pt idx="7" formatCode="0.0000_);[Red]\(0.0000\)">
                <c:v>3.5140000000000005E-2</c:v>
              </c:pt>
              <c:pt idx="8" formatCode="0.0000_);[Red]\(0.0000\)">
                <c:v>3.5140000000000005E-2</c:v>
              </c:pt>
              <c:pt idx="9" formatCode="0.0000_);[Red]\(0.0000\)">
                <c:v>2.6649999999999997E-2</c:v>
              </c:pt>
              <c:pt idx="10" formatCode="0.0000_);[Red]\(0.0000\)">
                <c:v>2.6649999999999997E-2</c:v>
              </c:pt>
              <c:pt idx="11" formatCode="0.0000_);[Red]\(0.0000\)">
                <c:v>2.6649999999999997E-2</c:v>
              </c:pt>
              <c:pt idx="12" formatCode="0.0000_);[Red]\(0.0000\)">
                <c:v>2.026E-2</c:v>
              </c:pt>
              <c:pt idx="13" formatCode="0.0000_);[Red]\(0.0000\)">
                <c:v>2.026E-2</c:v>
              </c:pt>
              <c:pt idx="14" formatCode="0.0000_);[Red]\(0.0000\)">
                <c:v>2.026E-2</c:v>
              </c:pt>
              <c:pt idx="15" formatCode="0.0000_);[Red]\(0.0000\)">
                <c:v>1.6420000000000001E-2</c:v>
              </c:pt>
              <c:pt idx="16" formatCode="0.0000_);[Red]\(0.0000\)">
                <c:v>1.6420000000000001E-2</c:v>
              </c:pt>
              <c:pt idx="17" formatCode="0.0000_);[Red]\(0.0000\)">
                <c:v>1.6420000000000001E-2</c:v>
              </c:pt>
              <c:pt idx="18" formatCode="0.0000_);[Red]\(0.0000\)">
                <c:v>1.5019999999999999E-2</c:v>
              </c:pt>
              <c:pt idx="19" formatCode="0.0000_);[Red]\(0.0000\)">
                <c:v>1.5019999999999999E-2</c:v>
              </c:pt>
              <c:pt idx="20" formatCode="0.0000_);[Red]\(0.0000\)">
                <c:v>1.5019999999999999E-2</c:v>
              </c:pt>
              <c:pt idx="21" formatCode="0.0000_);[Red]\(0.0000\)">
                <c:v>1.2930000000000001E-2</c:v>
              </c:pt>
              <c:pt idx="22" formatCode="0.0000_);[Red]\(0.0000\)">
                <c:v>1.2930000000000001E-2</c:v>
              </c:pt>
              <c:pt idx="23" formatCode="0.0000_);[Red]\(0.0000\)">
                <c:v>1.2930000000000001E-2</c:v>
              </c:pt>
              <c:pt idx="24" formatCode="0.0000_);[Red]\(0.0000\)">
                <c:v>1.506E-2</c:v>
              </c:pt>
              <c:pt idx="25" formatCode="0.0000_);[Red]\(0.0000\)">
                <c:v>1.506E-2</c:v>
              </c:pt>
              <c:pt idx="26" formatCode="0.0000_);[Red]\(0.0000\)">
                <c:v>1.506E-2</c:v>
              </c:pt>
              <c:pt idx="27" formatCode="0.0000_);[Red]\(0.0000\)">
                <c:v>1.506E-2</c:v>
              </c:pt>
              <c:pt idx="28" formatCode="0.0000_);[Red]\(0.0000\)">
                <c:v>1.506E-2</c:v>
              </c:pt>
              <c:pt idx="29" formatCode="0.0000_);[Red]\(0.0000\)">
                <c:v>1.506E-2</c:v>
              </c:pt>
              <c:pt idx="30" formatCode="0.0000_);[Red]\(0.0000\)">
                <c:v>1.506E-2</c:v>
              </c:pt>
              <c:pt idx="31" formatCode="0.0000_);[Red]\(0.0000\)">
                <c:v>1.506E-2</c:v>
              </c:pt>
              <c:pt idx="32" formatCode="0.0000_);[Red]\(0.0000\)">
                <c:v>1.506E-2</c:v>
              </c:pt>
              <c:pt idx="33" formatCode="0.0000_);[Red]\(0.0000\)">
                <c:v>1.506E-2</c:v>
              </c:pt>
              <c:pt idx="34" formatCode="0.0000_);[Red]\(0.0000\)">
                <c:v>1.506E-2</c:v>
              </c:pt>
              <c:pt idx="35" formatCode="0.0000_);[Red]\(0.0000\)">
                <c:v>1.506E-2</c:v>
              </c:pt>
              <c:pt idx="36" formatCode="0.0000_);[Red]\(0.0000\)">
                <c:v>1.3229999999999999E-2</c:v>
              </c:pt>
              <c:pt idx="37" formatCode="0.0000_);[Red]\(0.0000\)">
                <c:v>1.3229999999999999E-2</c:v>
              </c:pt>
              <c:pt idx="38" formatCode="0.0000_);[Red]\(0.0000\)">
                <c:v>1.3229999999999999E-2</c:v>
              </c:pt>
              <c:pt idx="39" formatCode="0.0000_);[Red]\(0.0000\)">
                <c:v>1.3229999999999999E-2</c:v>
              </c:pt>
              <c:pt idx="40" formatCode="0.0000_);[Red]\(0.0000\)">
                <c:v>1.3229999999999999E-2</c:v>
              </c:pt>
              <c:pt idx="41" formatCode="0.0000_);[Red]\(0.0000\)">
                <c:v>1.3229999999999999E-2</c:v>
              </c:pt>
              <c:pt idx="42" formatCode="0.0000_);[Red]\(0.0000\)">
                <c:v>1.3229999999999999E-2</c:v>
              </c:pt>
              <c:pt idx="43" formatCode="0.0000_);[Red]\(0.0000\)">
                <c:v>1.3229999999999999E-2</c:v>
              </c:pt>
              <c:pt idx="44" formatCode="0.0000_);[Red]\(0.0000\)">
                <c:v>1.3229999999999999E-2</c:v>
              </c:pt>
              <c:pt idx="45" formatCode="0.0000_);[Red]\(0.0000\)">
                <c:v>1.3229999999999999E-2</c:v>
              </c:pt>
              <c:pt idx="46" formatCode="0.0000_);[Red]\(0.0000\)">
                <c:v>1.3229999999999999E-2</c:v>
              </c:pt>
              <c:pt idx="47" formatCode="0.0000_);[Red]\(0.0000\)">
                <c:v>1.3229999999999999E-2</c:v>
              </c:pt>
              <c:pt idx="48" formatCode="0.0000_);[Red]\(0.0000\)">
                <c:v>1.0789999999999999E-2</c:v>
              </c:pt>
              <c:pt idx="49" formatCode="0.0000_);[Red]\(0.0000\)">
                <c:v>1.0789999999999999E-2</c:v>
              </c:pt>
              <c:pt idx="50" formatCode="0.0000_);[Red]\(0.0000\)">
                <c:v>1.0789999999999999E-2</c:v>
              </c:pt>
              <c:pt idx="51" formatCode="0.0000_);[Red]\(0.0000\)">
                <c:v>1.0789999999999999E-2</c:v>
              </c:pt>
              <c:pt idx="52" formatCode="0.0000_);[Red]\(0.0000\)">
                <c:v>1.0789999999999999E-2</c:v>
              </c:pt>
              <c:pt idx="53" formatCode="0.0000_);[Red]\(0.0000\)">
                <c:v>1.0789999999999999E-2</c:v>
              </c:pt>
              <c:pt idx="54" formatCode="0.0000_);[Red]\(0.0000\)">
                <c:v>1.0789999999999999E-2</c:v>
              </c:pt>
              <c:pt idx="55" formatCode="0.0000_);[Red]\(0.0000\)">
                <c:v>1.0789999999999999E-2</c:v>
              </c:pt>
              <c:pt idx="56" formatCode="0.0000_);[Red]\(0.0000\)">
                <c:v>1.0789999999999999E-2</c:v>
              </c:pt>
              <c:pt idx="57" formatCode="0.0000_);[Red]\(0.0000\)">
                <c:v>1.0789999999999999E-2</c:v>
              </c:pt>
              <c:pt idx="58" formatCode="0.0000_);[Red]\(0.0000\)">
                <c:v>1.0789999999999999E-2</c:v>
              </c:pt>
              <c:pt idx="59" formatCode="0.0000_);[Red]\(0.0000\)">
                <c:v>1.0789999999999999E-2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B3EA-41F8-BFC9-CE4B7319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6008"/>
        <c:axId val="387406400"/>
      </c:lineChart>
      <c:catAx>
        <c:axId val="387406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6400"/>
        <c:crosses val="autoZero"/>
        <c:auto val="1"/>
        <c:lblAlgn val="ctr"/>
        <c:lblOffset val="100"/>
        <c:tickLblSkip val="6"/>
        <c:noMultiLvlLbl val="0"/>
      </c:catAx>
      <c:valAx>
        <c:axId val="387406400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6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Waiver Liability Levels (Female - age 60-64 at disability)</a:t>
            </a:r>
          </a:p>
        </c:rich>
      </c:tx>
      <c:layout>
        <c:manualLayout>
          <c:xMode val="edge"/>
          <c:yMode val="edge"/>
          <c:x val="0.1718692517074776"/>
          <c:y val="1.3338722965506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8.0610167549243383E-2"/>
                  <c:y val="-0.118378892375088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3B4F-4357-AA3E-786311079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101.68537591677263</c:v>
              </c:pt>
              <c:pt idx="6" formatCode="0.00_);\(0.00\)">
                <c:v>108.61940791021415</c:v>
              </c:pt>
              <c:pt idx="7" formatCode="0.00_);\(0.00\)">
                <c:v>114.84734905007168</c:v>
              </c:pt>
              <c:pt idx="8" formatCode="0.00_);\(0.00\)">
                <c:v>120.59456486019678</c:v>
              </c:pt>
              <c:pt idx="9" formatCode="0.00_);\(0.00\)">
                <c:v>125.94007417417615</c:v>
              </c:pt>
              <c:pt idx="10" formatCode="0.00_);\(0.00\)">
                <c:v>130.74971944424396</c:v>
              </c:pt>
              <c:pt idx="11" formatCode="0.00_);\(0.00\)">
                <c:v>134.85881170453717</c:v>
              </c:pt>
              <c:pt idx="12" formatCode="0.00_);\(0.00\)">
                <c:v>138.17933614722995</c:v>
              </c:pt>
              <c:pt idx="13" formatCode="0.00_);\(0.00\)">
                <c:v>140.72807616209241</c:v>
              </c:pt>
              <c:pt idx="14" formatCode="0.00_);\(0.00\)">
                <c:v>142.35493693525328</c:v>
              </c:pt>
              <c:pt idx="15" formatCode="0.00_);\(0.00\)">
                <c:v>143.26221825324544</c:v>
              </c:pt>
              <c:pt idx="16" formatCode="0.00_);\(0.00\)">
                <c:v>143.52763490673348</c:v>
              </c:pt>
              <c:pt idx="17" formatCode="0.00_);\(0.00\)">
                <c:v>143.20595037659751</c:v>
              </c:pt>
              <c:pt idx="18" formatCode="0.00_);\(0.00\)">
                <c:v>142.36475582980182</c:v>
              </c:pt>
              <c:pt idx="19" formatCode="0.00_);\(0.00\)">
                <c:v>141.10983599284896</c:v>
              </c:pt>
              <c:pt idx="20" formatCode="0.00_);\(0.00\)">
                <c:v>139.33265927432711</c:v>
              </c:pt>
              <c:pt idx="21" formatCode="0.00_);\(0.00\)">
                <c:v>137.14358168572744</c:v>
              </c:pt>
              <c:pt idx="22" formatCode="0.00_);\(0.00\)">
                <c:v>134.70228109593003</c:v>
              </c:pt>
              <c:pt idx="23" formatCode="0.00_);\(0.00\)">
                <c:v>131.96622551426566</c:v>
              </c:pt>
              <c:pt idx="24" formatCode="0.00_);\(0.00\)">
                <c:v>129.22994964064625</c:v>
              </c:pt>
              <c:pt idx="25" formatCode="0.00_);\(0.00\)">
                <c:v>127.47138316016705</c:v>
              </c:pt>
              <c:pt idx="26" formatCode="0.00_);\(0.00\)">
                <c:v>124.47975110761872</c:v>
              </c:pt>
              <c:pt idx="27" formatCode="0.00_);\(0.00\)">
                <c:v>121.45003793414691</c:v>
              </c:pt>
              <c:pt idx="28" formatCode="0.00_);\(0.00\)">
                <c:v>119.2258047018053</c:v>
              </c:pt>
              <c:pt idx="29" formatCode="0.00_);\(0.00\)">
                <c:v>117.93698354702397</c:v>
              </c:pt>
              <c:pt idx="30" formatCode="0.00_);\(0.00\)">
                <c:v>114.88896014527093</c:v>
              </c:pt>
              <c:pt idx="31" formatCode="0.00_);\(0.00\)">
                <c:v>111.62135377975044</c:v>
              </c:pt>
              <c:pt idx="32" formatCode="0.00_);\(0.00\)">
                <c:v>107.7662333415514</c:v>
              </c:pt>
              <c:pt idx="33" formatCode="0.00_);\(0.00\)">
                <c:v>103.72916667634313</c:v>
              </c:pt>
              <c:pt idx="34" formatCode="0.00_);\(0.00\)">
                <c:v>99.608706697611893</c:v>
              </c:pt>
              <c:pt idx="35" formatCode="0.00_);\(0.00\)">
                <c:v>95.461886121835818</c:v>
              </c:pt>
              <c:pt idx="36" formatCode="0.00_);\(0.00\)">
                <c:v>91.322687346996432</c:v>
              </c:pt>
              <c:pt idx="37" formatCode="0.00_);\(0.00\)">
                <c:v>87.244081721512813</c:v>
              </c:pt>
              <c:pt idx="38" formatCode="0.00_);\(0.00\)">
                <c:v>83.137163819200808</c:v>
              </c:pt>
              <c:pt idx="39" formatCode="0.00_);\(0.00\)">
                <c:v>79.028580360736285</c:v>
              </c:pt>
              <c:pt idx="40" formatCode="0.00_);\(0.00\)">
                <c:v>74.929190439469551</c:v>
              </c:pt>
              <c:pt idx="41" formatCode="0.00_);\(0.00\)">
                <c:v>70.848374321862011</c:v>
              </c:pt>
              <c:pt idx="42" formatCode="0.00_);\(0.00\)">
                <c:v>66.780506704651657</c:v>
              </c:pt>
              <c:pt idx="43" formatCode="0.00_);\(0.00\)">
                <c:v>62.748494533245754</c:v>
              </c:pt>
              <c:pt idx="44" formatCode="0.00_);\(0.00\)">
                <c:v>58.7462299755868</c:v>
              </c:pt>
              <c:pt idx="45" formatCode="0.00_);\(0.00\)">
                <c:v>54.796281502971169</c:v>
              </c:pt>
              <c:pt idx="46" formatCode="0.00_);\(0.00\)">
                <c:v>50.881466277011874</c:v>
              </c:pt>
              <c:pt idx="47" formatCode="0.00_);\(0.00\)">
                <c:v>47.013954488671409</c:v>
              </c:pt>
              <c:pt idx="48" formatCode="0.00_);\(0.00\)">
                <c:v>43.175666820844484</c:v>
              </c:pt>
              <c:pt idx="49" formatCode="0.00_);\(0.00\)">
                <c:v>39.378465118271997</c:v>
              </c:pt>
              <c:pt idx="50" formatCode="0.00_);\(0.00\)">
                <c:v>35.674737585673832</c:v>
              </c:pt>
              <c:pt idx="51" formatCode="0.00_);\(0.00\)">
                <c:v>32.065982411557307</c:v>
              </c:pt>
              <c:pt idx="52" formatCode="0.00_);\(0.00\)">
                <c:v>28.553955572334267</c:v>
              </c:pt>
              <c:pt idx="53" formatCode="0.00_);\(0.00\)">
                <c:v>25.120172859614883</c:v>
              </c:pt>
              <c:pt idx="54" formatCode="0.00_);\(0.00\)">
                <c:v>21.755975353782059</c:v>
              </c:pt>
              <c:pt idx="55" formatCode="0.00_);\(0.00\)">
                <c:v>18.472456164148571</c:v>
              </c:pt>
              <c:pt idx="56" formatCode="0.00_);\(0.00\)">
                <c:v>15.250739790923804</c:v>
              </c:pt>
              <c:pt idx="57" formatCode="0.00_);\(0.00\)">
                <c:v>12.091842719484205</c:v>
              </c:pt>
              <c:pt idx="58" formatCode="0.00_);\(0.00\)">
                <c:v>8.9965860470741905</c:v>
              </c:pt>
              <c:pt idx="59" formatCode="0.00_);\(0.00\)">
                <c:v>5.9457408852466438</c:v>
              </c:pt>
              <c:pt idx="60" formatCode="0.00_);\(0.00\)">
                <c:v>2.9499999999999993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B4F-4357-AA3E-786311079D1E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2.5698197545089728E-3"/>
                  <c:y val="0.142408080254953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3B4F-4357-AA3E-786311079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104.00034140906926</c:v>
              </c:pt>
              <c:pt idx="6" formatCode="0.00_);\(0.00\)">
                <c:v>106.79339007485154</c:v>
              </c:pt>
              <c:pt idx="7" formatCode="0.00_);\(0.00\)">
                <c:v>108.46171879864615</c:v>
              </c:pt>
              <c:pt idx="8" formatCode="0.00_);\(0.00\)">
                <c:v>109.33594452515295</c:v>
              </c:pt>
              <c:pt idx="9" formatCode="0.00_);\(0.00\)">
                <c:v>109.665893013374</c:v>
              </c:pt>
              <c:pt idx="10" formatCode="0.00_);\(0.00\)">
                <c:v>109.55943479988028</c:v>
              </c:pt>
              <c:pt idx="11" formatCode="0.00_);\(0.00\)">
                <c:v>109.0351345830894</c:v>
              </c:pt>
              <c:pt idx="12" formatCode="0.00_);\(0.00\)">
                <c:v>108.08661618888925</c:v>
              </c:pt>
              <c:pt idx="13" formatCode="0.00_);\(0.00\)">
                <c:v>106.84497743590657</c:v>
              </c:pt>
              <c:pt idx="14" formatCode="0.00_);\(0.00\)">
                <c:v>105.25596848710596</c:v>
              </c:pt>
              <c:pt idx="15" formatCode="0.00_);\(0.00\)">
                <c:v>103.41218591095124</c:v>
              </c:pt>
              <c:pt idx="16" formatCode="0.00_);\(0.00\)">
                <c:v>101.42484801371697</c:v>
              </c:pt>
              <c:pt idx="17" formatCode="0.00_);\(0.00\)">
                <c:v>99.330322312318145</c:v>
              </c:pt>
              <c:pt idx="18" formatCode="0.00_);\(0.00\)">
                <c:v>97.103421343626366</c:v>
              </c:pt>
              <c:pt idx="19" formatCode="0.00_);\(0.00\)">
                <c:v>94.802841496126106</c:v>
              </c:pt>
              <c:pt idx="20" formatCode="0.00_);\(0.00\)">
                <c:v>92.348394438525403</c:v>
              </c:pt>
              <c:pt idx="21" formatCode="0.00_);\(0.00\)">
                <c:v>89.83384820514712</c:v>
              </c:pt>
              <c:pt idx="22" formatCode="0.00_);\(0.00\)">
                <c:v>87.253957613429932</c:v>
              </c:pt>
              <c:pt idx="23" formatCode="0.00_);\(0.00\)">
                <c:v>84.61715456645625</c:v>
              </c:pt>
              <c:pt idx="24" formatCode="0.00_);\(0.00\)">
                <c:v>81.999999329917202</c:v>
              </c:pt>
              <c:pt idx="25" formatCode="0.00_);\(0.00\)">
                <c:v>79.538052210202068</c:v>
              </c:pt>
              <c:pt idx="26" formatCode="0.00_);\(0.00\)">
                <c:v>77.013136295436283</c:v>
              </c:pt>
              <c:pt idx="27" formatCode="0.00_);\(0.00\)">
                <c:v>74.560920046885215</c:v>
              </c:pt>
              <c:pt idx="28" formatCode="0.00_);\(0.00\)">
                <c:v>72.592768933455091</c:v>
              </c:pt>
              <c:pt idx="29" formatCode="0.00_);\(0.00\)">
                <c:v>70.932027365304563</c:v>
              </c:pt>
              <c:pt idx="30" formatCode="0.00_);\(0.00\)">
                <c:v>68.811721483651525</c:v>
              </c:pt>
              <c:pt idx="31" formatCode="0.00_);\(0.00\)">
                <c:v>66.673578445406491</c:v>
              </c:pt>
              <c:pt idx="32" formatCode="0.00_);\(0.00\)">
                <c:v>64.223682991538155</c:v>
              </c:pt>
              <c:pt idx="33" formatCode="0.00_);\(0.00\)">
                <c:v>61.678753332424066</c:v>
              </c:pt>
              <c:pt idx="34" formatCode="0.00_);\(0.00\)">
                <c:v>59.114846845073949</c:v>
              </c:pt>
              <c:pt idx="35" formatCode="0.00_);\(0.00\)">
                <c:v>56.570075701054613</c:v>
              </c:pt>
              <c:pt idx="36" formatCode="0.00_);\(0.00\)">
                <c:v>54.044369616864529</c:v>
              </c:pt>
              <c:pt idx="37" formatCode="0.00_);\(0.00\)">
                <c:v>51.562955583052101</c:v>
              </c:pt>
              <c:pt idx="38" formatCode="0.00_);\(0.00\)">
                <c:v>49.099528715065773</c:v>
              </c:pt>
              <c:pt idx="39" formatCode="0.00_);\(0.00\)">
                <c:v>46.667772110738525</c:v>
              </c:pt>
              <c:pt idx="40" formatCode="0.00_);\(0.00\)">
                <c:v>44.261427766216876</c:v>
              </c:pt>
              <c:pt idx="41" formatCode="0.00_);\(0.00\)">
                <c:v>41.884861843588595</c:v>
              </c:pt>
              <c:pt idx="42" formatCode="0.00_);\(0.00\)">
                <c:v>39.542046930793632</c:v>
              </c:pt>
              <c:pt idx="43" formatCode="0.00_);\(0.00\)">
                <c:v>37.216053161048272</c:v>
              </c:pt>
              <c:pt idx="44" formatCode="0.00_);\(0.00\)">
                <c:v>34.922875326380819</c:v>
              </c:pt>
              <c:pt idx="45" formatCode="0.00_);\(0.00\)">
                <c:v>32.660744241659415</c:v>
              </c:pt>
              <c:pt idx="46" formatCode="0.00_);\(0.00\)">
                <c:v>30.433289067234586</c:v>
              </c:pt>
              <c:pt idx="47" formatCode="0.00_);\(0.00\)">
                <c:v>28.230443000963234</c:v>
              </c:pt>
              <c:pt idx="48" formatCode="0.00_);\(0.00\)">
                <c:v>26.064196882921731</c:v>
              </c:pt>
              <c:pt idx="49" formatCode="0.00_);\(0.00\)">
                <c:v>23.914509965626156</c:v>
              </c:pt>
              <c:pt idx="50" formatCode="0.00_);\(0.00\)">
                <c:v>21.794406857459212</c:v>
              </c:pt>
              <c:pt idx="51" formatCode="0.00_);\(0.00\)">
                <c:v>19.694067406849687</c:v>
              </c:pt>
              <c:pt idx="52" formatCode="0.00_);\(0.00\)">
                <c:v>17.624123584302914</c:v>
              </c:pt>
              <c:pt idx="53" formatCode="0.00_);\(0.00\)">
                <c:v>15.574945798234435</c:v>
              </c:pt>
              <c:pt idx="54" formatCode="0.00_);\(0.00\)">
                <c:v>13.557347625927802</c:v>
              </c:pt>
              <c:pt idx="55" formatCode="0.00_);\(0.00\)">
                <c:v>11.561689562055411</c:v>
              </c:pt>
              <c:pt idx="56" formatCode="0.00_);\(0.00\)">
                <c:v>9.5882715030995733</c:v>
              </c:pt>
              <c:pt idx="57" formatCode="0.00_);\(0.00\)">
                <c:v>7.6372572852172418</c:v>
              </c:pt>
              <c:pt idx="58" formatCode="0.00_);\(0.00\)">
                <c:v>5.708752808963717</c:v>
              </c:pt>
              <c:pt idx="59" formatCode="0.00_);\(0.00\)">
                <c:v>3.7929589402220465</c:v>
              </c:pt>
              <c:pt idx="60" formatCode="0.00_);\(0.00\)">
                <c:v>1.8900000000000006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B4F-4357-AA3E-786311079D1E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4F-4357-AA3E-786311079D1E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4F-4357-AA3E-786311079D1E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4F-4357-AA3E-786311079D1E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B4F-4357-AA3E-786311079D1E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4F-4357-AA3E-786311079D1E}"/>
              </c:ext>
            </c:extLst>
          </c:dPt>
          <c:dLbls>
            <c:dLbl>
              <c:idx val="10"/>
              <c:layout>
                <c:manualLayout>
                  <c:x val="-0.12819681489786228"/>
                  <c:y val="6.4666336135448732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B4F-4357-AA3E-786311079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1"/>
              <c:pt idx="0" formatCode="0.00000">
                <c:v>0</c:v>
              </c:pt>
              <c:pt idx="5" formatCode="0.00_);\(0.00\)">
                <c:v>258.45028270194342</c:v>
              </c:pt>
              <c:pt idx="6" formatCode="0.00_);\(0.00\)">
                <c:v>250.10474622229583</c:v>
              </c:pt>
              <c:pt idx="7" formatCode="0.00_);\(0.00\)">
                <c:v>241.59540675585032</c:v>
              </c:pt>
              <c:pt idx="8" formatCode="0.00_);\(0.00\)">
                <c:v>233.89358892975235</c:v>
              </c:pt>
              <c:pt idx="9" formatCode="0.00_);\(0.00\)">
                <c:v>226.05066221502176</c:v>
              </c:pt>
              <c:pt idx="10" formatCode="0.00_);\(0.00\)">
                <c:v>218.06404128454486</c:v>
              </c:pt>
              <c:pt idx="11" formatCode="0.00_);\(0.00\)">
                <c:v>210.83744197255888</c:v>
              </c:pt>
              <c:pt idx="12" formatCode="0.00_);\(0.00\)">
                <c:v>203.48695949615723</c:v>
              </c:pt>
              <c:pt idx="13" formatCode="0.00_);\(0.00\)">
                <c:v>196.0104701678676</c:v>
              </c:pt>
              <c:pt idx="14" formatCode="0.00_);\(0.00\)">
                <c:v>189.24536210374387</c:v>
              </c:pt>
              <c:pt idx="15" formatCode="0.00_);\(0.00\)">
                <c:v>182.37147166946926</c:v>
              </c:pt>
              <c:pt idx="16" formatCode="0.00_);\(0.00\)">
                <c:v>175.38704965365747</c:v>
              </c:pt>
              <c:pt idx="17" formatCode="0.00_);\(0.00\)">
                <c:v>169.03350933649847</c:v>
              </c:pt>
              <c:pt idx="18" formatCode="0.00_);\(0.00\)">
                <c:v>162.58898350329392</c:v>
              </c:pt>
              <c:pt idx="19" formatCode="0.00_);\(0.00\)">
                <c:v>156.05216920108896</c:v>
              </c:pt>
              <c:pt idx="20" formatCode="0.00_);\(0.00\)">
                <c:v>150.47869442989247</c:v>
              </c:pt>
              <c:pt idx="21" formatCode="0.00_);\(0.00\)">
                <c:v>144.83711653879405</c:v>
              </c:pt>
              <c:pt idx="22" formatCode="0.00_);\(0.00\)">
                <c:v>139.12660336560933</c:v>
              </c:pt>
              <c:pt idx="23" formatCode="0.00_);\(0.00\)">
                <c:v>134.98506944978325</c:v>
              </c:pt>
              <c:pt idx="24" formatCode="0.00_);\(0.00\)">
                <c:v>130.8058107320565</c:v>
              </c:pt>
              <c:pt idx="25" formatCode="0.00_);\(0.00\)">
                <c:v>126.58848358113035</c:v>
              </c:pt>
              <c:pt idx="26" formatCode="0.00_);\(0.00\)">
                <c:v>122.97788917994873</c:v>
              </c:pt>
              <c:pt idx="27" formatCode="0.00_);\(0.00\)">
                <c:v>119.33741366442842</c:v>
              </c:pt>
              <c:pt idx="28" formatCode="0.00_);\(0.00\)">
                <c:v>115.66680973983189</c:v>
              </c:pt>
              <c:pt idx="29" formatCode="0.00_);\(0.00\)">
                <c:v>111.96582806482192</c:v>
              </c:pt>
              <c:pt idx="30" formatCode="0.00_);\(0.00\)">
                <c:v>108.23421723452375</c:v>
              </c:pt>
              <c:pt idx="31" formatCode="0.00_);\(0.00\)">
                <c:v>104.47172376344723</c:v>
              </c:pt>
              <c:pt idx="32" formatCode="0.00_);\(0.00\)">
                <c:v>100.67809206826796</c:v>
              </c:pt>
              <c:pt idx="33" formatCode="0.00_);\(0.00\)">
                <c:v>96.853064450465595</c:v>
              </c:pt>
              <c:pt idx="34" formatCode="0.00_);\(0.00\)">
                <c:v>92.996381078818573</c:v>
              </c:pt>
              <c:pt idx="35" formatCode="0.00_);\(0.00\)">
                <c:v>89.107779971754141</c:v>
              </c:pt>
              <c:pt idx="36" formatCode="0.00_);\(0.00\)">
                <c:v>85.186996979551864</c:v>
              </c:pt>
              <c:pt idx="37" formatCode="0.00_);\(0.00\)">
                <c:v>81.233765766400396</c:v>
              </c:pt>
              <c:pt idx="38" formatCode="0.00_);\(0.00\)">
                <c:v>77.953331904240343</c:v>
              </c:pt>
              <c:pt idx="39" formatCode="0.00_);\(0.00\)">
                <c:v>74.649606987049367</c:v>
              </c:pt>
              <c:pt idx="40" formatCode="0.00_);\(0.00\)">
                <c:v>71.322425648516997</c:v>
              </c:pt>
              <c:pt idx="41" formatCode="0.00_);\(0.00\)">
                <c:v>67.971621348233256</c:v>
              </c:pt>
              <c:pt idx="42" formatCode="0.00_);\(0.00\)">
                <c:v>64.597026363352597</c:v>
              </c:pt>
              <c:pt idx="43" formatCode="0.00_);\(0.00\)">
                <c:v>61.198471780198489</c:v>
              </c:pt>
              <c:pt idx="44" formatCode="0.00_);\(0.00\)">
                <c:v>57.775787485808614</c:v>
              </c:pt>
              <c:pt idx="45" formatCode="0.00_);\(0.00\)">
                <c:v>54.328802159420029</c:v>
              </c:pt>
              <c:pt idx="46" formatCode="0.00_);\(0.00\)">
                <c:v>50.857343263893561</c:v>
              </c:pt>
              <c:pt idx="47" formatCode="0.00_);\(0.00\)">
                <c:v>47.361237037077771</c:v>
              </c:pt>
              <c:pt idx="48" formatCode="0.00_);\(0.00\)">
                <c:v>43.840308483111301</c:v>
              </c:pt>
              <c:pt idx="49" formatCode="0.00_);\(0.00\)">
                <c:v>40.294381363663483</c:v>
              </c:pt>
              <c:pt idx="50" formatCode="0.00_);\(0.00\)">
                <c:v>37.056016668909741</c:v>
              </c:pt>
              <c:pt idx="51" formatCode="0.00_);\(0.00\)">
                <c:v>33.79639660566874</c:v>
              </c:pt>
              <c:pt idx="52" formatCode="0.00_);\(0.00\)">
                <c:v>30.515381661954606</c:v>
              </c:pt>
              <c:pt idx="53" formatCode="0.00_);\(0.00\)">
                <c:v>27.212831410078948</c:v>
              </c:pt>
              <c:pt idx="54" formatCode="0.00_);\(0.00\)">
                <c:v>23.888604500640575</c:v>
              </c:pt>
              <c:pt idx="55" formatCode="0.00_);\(0.00\)">
                <c:v>20.542558656475727</c:v>
              </c:pt>
              <c:pt idx="56" formatCode="0.00_);\(0.00\)">
                <c:v>17.174550666568528</c:v>
              </c:pt>
              <c:pt idx="57" formatCode="0.00_);\(0.00\)">
                <c:v>13.784436379921649</c:v>
              </c:pt>
              <c:pt idx="58" formatCode="0.00_);\(0.00\)">
                <c:v>10.372070699386562</c:v>
              </c:pt>
              <c:pt idx="59" formatCode="0.00_);\(0.00\)">
                <c:v>6.937307575453393</c:v>
              </c:pt>
              <c:pt idx="60" formatCode="0.00_);\(0.00\)">
                <c:v>3.4799999999999995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B4F-4357-AA3E-786311079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69152"/>
        <c:axId val="412569544"/>
      </c:lineChart>
      <c:catAx>
        <c:axId val="41256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9544"/>
        <c:crosses val="autoZero"/>
        <c:auto val="1"/>
        <c:lblAlgn val="ctr"/>
        <c:lblOffset val="100"/>
        <c:tickLblSkip val="6"/>
        <c:noMultiLvlLbl val="0"/>
      </c:catAx>
      <c:valAx>
        <c:axId val="412569544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Waiver Liability per $1000 Face Amount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5720557474976969E-2"/>
              <c:y val="0.14463084102928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56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78695423865661"/>
          <c:y val="0.16070137984450233"/>
          <c:w val="0.37931567297257246"/>
          <c:h val="0.22871866120056827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30-34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9513910761154873E-2"/>
                  <c:y val="-9.09682344699660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5D68-4FFE-A7FF-11D19D8C4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0.13829962366020462</c:v>
              </c:pt>
              <c:pt idx="5" formatCode="0.0000_);[Red]\(0.0000\)">
                <c:v>0.1376820187728672</c:v>
              </c:pt>
              <c:pt idx="6" formatCode="0.0000_);[Red]\(0.0000\)">
                <c:v>0.13537331464025085</c:v>
              </c:pt>
              <c:pt idx="7" formatCode="0.0000_);[Red]\(0.0000\)">
                <c:v>0.12945889239623745</c:v>
              </c:pt>
              <c:pt idx="8" formatCode="0.0000_);[Red]\(0.0000\)">
                <c:v>0.12517931909065086</c:v>
              </c:pt>
              <c:pt idx="9" formatCode="0.0000_);[Red]\(0.0000\)">
                <c:v>0.11751867750740091</c:v>
              </c:pt>
              <c:pt idx="10" formatCode="0.0000_);[Red]\(0.0000\)">
                <c:v>0.11015914477260992</c:v>
              </c:pt>
              <c:pt idx="11" formatCode="0.0000_);[Red]\(0.0000\)">
                <c:v>0.10488985428473525</c:v>
              </c:pt>
              <c:pt idx="12" formatCode="0.0000_);[Red]\(0.0000\)">
                <c:v>9.9588178968416749E-2</c:v>
              </c:pt>
              <c:pt idx="13" formatCode="0.0000_);[Red]\(0.0000\)">
                <c:v>9.2911449204607033E-2</c:v>
              </c:pt>
              <c:pt idx="14" formatCode="0.0000_);[Red]\(0.0000\)">
                <c:v>8.6771826387443504E-2</c:v>
              </c:pt>
              <c:pt idx="15" formatCode="0.0000_);[Red]\(0.0000\)">
                <c:v>8.2388724895691406E-2</c:v>
              </c:pt>
              <c:pt idx="16" formatCode="0.0000_);[Red]\(0.0000\)">
                <c:v>7.9009040201696676E-2</c:v>
              </c:pt>
              <c:pt idx="17" formatCode="0.0000_);[Red]\(0.0000\)">
                <c:v>7.7330467493087238E-2</c:v>
              </c:pt>
              <c:pt idx="18" formatCode="0.0000_);[Red]\(0.0000\)">
                <c:v>6.9028066824949025E-2</c:v>
              </c:pt>
              <c:pt idx="19" formatCode="0.0000_);[Red]\(0.0000\)">
                <c:v>6.283009101701055E-2</c:v>
              </c:pt>
              <c:pt idx="20" formatCode="0.0000_);[Red]\(0.0000\)">
                <c:v>5.8630104232330692E-2</c:v>
              </c:pt>
              <c:pt idx="21" formatCode="0.0000_);[Red]\(0.0000\)">
                <c:v>5.8302641126807754E-2</c:v>
              </c:pt>
              <c:pt idx="22" formatCode="0.0000_);[Red]\(0.0000\)">
                <c:v>6.2448288239060117E-2</c:v>
              </c:pt>
              <c:pt idx="23" formatCode="0.0000_);[Red]\(0.0000\)">
                <c:v>9.7082245779441925E-2</c:v>
              </c:pt>
              <c:pt idx="24" formatCode="0.0000_);[Red]\(0.0000\)">
                <c:v>5.8497116812992238E-2</c:v>
              </c:pt>
              <c:pt idx="25" formatCode="0.0000_);[Red]\(0.0000\)">
                <c:v>6.5530190088352439E-2</c:v>
              </c:pt>
              <c:pt idx="26" formatCode="0.0000_);[Red]\(0.0000\)">
                <c:v>0.11340700187038184</c:v>
              </c:pt>
              <c:pt idx="27" formatCode="0.0000_);[Red]\(0.0000\)">
                <c:v>0.15140969385737005</c:v>
              </c:pt>
              <c:pt idx="28" formatCode="0.0000_);[Red]\(0.0000\)">
                <c:v>8.3792584344020996E-2</c:v>
              </c:pt>
              <c:pt idx="29" formatCode="0.0000_);[Red]\(0.0000\)">
                <c:v>7.7123229276907568E-2</c:v>
              </c:pt>
              <c:pt idx="30" formatCode="0.0000_);[Red]\(0.0000\)">
                <c:v>4.5593313201914787E-2</c:v>
              </c:pt>
              <c:pt idx="31" formatCode="0.0000_);[Red]\(0.0000\)">
                <c:v>3.4852328757595988E-2</c:v>
              </c:pt>
              <c:pt idx="32" formatCode="0.0000_);[Red]\(0.0000\)">
                <c:v>3.1491266746928058E-2</c:v>
              </c:pt>
              <c:pt idx="33" formatCode="0.0000_);[Red]\(0.0000\)">
                <c:v>2.878813588715344E-2</c:v>
              </c:pt>
              <c:pt idx="34" formatCode="0.0000_);[Red]\(0.0000\)">
                <c:v>3.1566135635475653E-2</c:v>
              </c:pt>
              <c:pt idx="35" formatCode="0.0000_);[Red]\(0.0000\)">
                <c:v>3.1462951138149634E-2</c:v>
              </c:pt>
              <c:pt idx="36" formatCode="0.0000_);[Red]\(0.0000\)">
                <c:v>2.6155397189850438E-2</c:v>
              </c:pt>
              <c:pt idx="37" formatCode="0.0000_);[Red]\(0.0000\)">
                <c:v>2.3665167894094539E-2</c:v>
              </c:pt>
              <c:pt idx="38" formatCode="0.0000_);[Red]\(0.0000\)">
                <c:v>2.2366432618278715E-2</c:v>
              </c:pt>
              <c:pt idx="39" formatCode="0.0000_);[Red]\(0.0000\)">
                <c:v>2.1640000000000017E-2</c:v>
              </c:pt>
              <c:pt idx="40" formatCode="0.0000_);[Red]\(0.0000\)">
                <c:v>2.0990000000000009E-2</c:v>
              </c:pt>
              <c:pt idx="41" formatCode="0.0000_);[Red]\(0.0000\)">
                <c:v>2.0370000000000024E-2</c:v>
              </c:pt>
              <c:pt idx="42" formatCode="0.0000_);[Red]\(0.0000\)">
                <c:v>1.9840000000000024E-2</c:v>
              </c:pt>
              <c:pt idx="43" formatCode="0.0000_);[Red]\(0.0000\)">
                <c:v>1.924E-2</c:v>
              </c:pt>
              <c:pt idx="44" formatCode="0.0000_);[Red]\(0.0000\)">
                <c:v>1.8659999999999993E-2</c:v>
              </c:pt>
              <c:pt idx="45" formatCode="0.0000_);[Red]\(0.0000\)">
                <c:v>1.7899999999999999E-2</c:v>
              </c:pt>
              <c:pt idx="46" formatCode="0.0000_);[Red]\(0.0000\)">
                <c:v>1.7160000000000005E-2</c:v>
              </c:pt>
              <c:pt idx="47" formatCode="0.0000_);[Red]\(0.0000\)">
                <c:v>1.6240000000000018E-2</c:v>
              </c:pt>
              <c:pt idx="48" formatCode="0.0000_);[Red]\(0.0000\)">
                <c:v>1.5350000000000008E-2</c:v>
              </c:pt>
              <c:pt idx="49" formatCode="0.0000_);[Red]\(0.0000\)">
                <c:v>1.4429999999999998E-2</c:v>
              </c:pt>
              <c:pt idx="50" formatCode="0.0000_);[Red]\(0.0000\)">
                <c:v>1.3570000000000013E-2</c:v>
              </c:pt>
              <c:pt idx="51" formatCode="0.0000_);[Red]\(0.0000\)">
                <c:v>1.2740000000000013E-2</c:v>
              </c:pt>
              <c:pt idx="52" formatCode="0.0000_);[Red]\(0.0000\)">
                <c:v>1.1999999999999992E-2</c:v>
              </c:pt>
              <c:pt idx="53" formatCode="0.0000_);[Red]\(0.0000\)">
                <c:v>1.1259999999999994E-2</c:v>
              </c:pt>
              <c:pt idx="54" formatCode="0.0000_);[Red]\(0.0000\)">
                <c:v>1.0570000000000005E-2</c:v>
              </c:pt>
              <c:pt idx="55" formatCode="0.0000_);[Red]\(0.0000\)">
                <c:v>9.9199999999999896E-3</c:v>
              </c:pt>
              <c:pt idx="56" formatCode="0.0000_);[Red]\(0.0000\)">
                <c:v>9.4800000000000023E-3</c:v>
              </c:pt>
              <c:pt idx="57" formatCode="0.0000_);[Red]\(0.0000\)">
                <c:v>9.0700000000000069E-3</c:v>
              </c:pt>
              <c:pt idx="58" formatCode="0.0000_);[Red]\(0.0000\)">
                <c:v>8.6499999999999962E-3</c:v>
              </c:pt>
              <c:pt idx="59" formatCode="0.0000_);[Red]\(0.0000\)">
                <c:v>8.2800000000000009E-3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68-4FFE-A7FF-11D19D8C447C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2235538057742783"/>
                  <c:y val="-0.108203649163312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5D68-4FFE-A7FF-11D19D8C4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7.3535258928195305E-2</c:v>
              </c:pt>
              <c:pt idx="5" formatCode="0.0000_);[Red]\(0.0000\)">
                <c:v>7.2066474253880589E-2</c:v>
              </c:pt>
              <c:pt idx="6" formatCode="0.0000_);[Red]\(0.0000\)">
                <c:v>7.0740000000000858E-2</c:v>
              </c:pt>
              <c:pt idx="7" formatCode="0.0000_);[Red]\(0.0000\)">
                <c:v>6.9541962217577954E-2</c:v>
              </c:pt>
              <c:pt idx="8" formatCode="0.0000_);[Red]\(0.0000\)">
                <c:v>6.7279416935611389E-2</c:v>
              </c:pt>
              <c:pt idx="9" formatCode="0.0000_);[Red]\(0.0000\)">
                <c:v>6.5134049460837604E-2</c:v>
              </c:pt>
              <c:pt idx="10" formatCode="0.0000_);[Red]\(0.0000\)">
                <c:v>6.1834069334384296E-2</c:v>
              </c:pt>
              <c:pt idx="11" formatCode="0.0000_);[Red]\(0.0000\)">
                <c:v>5.8622985075808848E-2</c:v>
              </c:pt>
              <c:pt idx="12" formatCode="0.0000_);[Red]\(0.0000\)">
                <c:v>5.5430076744796587E-2</c:v>
              </c:pt>
              <c:pt idx="13" formatCode="0.0000_);[Red]\(0.0000\)">
                <c:v>5.2603864638303903E-2</c:v>
              </c:pt>
              <c:pt idx="14" formatCode="0.0000_);[Red]\(0.0000\)">
                <c:v>5.0324208382893844E-2</c:v>
              </c:pt>
              <c:pt idx="15" formatCode="0.0000_);[Red]\(0.0000\)">
                <c:v>4.9413654486574921E-2</c:v>
              </c:pt>
              <c:pt idx="16" formatCode="0.0000_);[Red]\(0.0000\)">
                <c:v>4.7082849239901831E-2</c:v>
              </c:pt>
              <c:pt idx="17" formatCode="0.0000_);[Red]\(0.0000\)">
                <c:v>4.714416748729814E-2</c:v>
              </c:pt>
              <c:pt idx="18" formatCode="0.0000_);[Red]\(0.0000\)">
                <c:v>4.1797680848468015E-2</c:v>
              </c:pt>
              <c:pt idx="19" formatCode="0.0000_);[Red]\(0.0000\)">
                <c:v>3.8259541438204182E-2</c:v>
              </c:pt>
              <c:pt idx="20" formatCode="0.0000_);[Red]\(0.0000\)">
                <c:v>3.5824375770545973E-2</c:v>
              </c:pt>
              <c:pt idx="21" formatCode="0.0000_);[Red]\(0.0000\)">
                <c:v>3.522270201969805E-2</c:v>
              </c:pt>
              <c:pt idx="22" formatCode="0.0000_);[Red]\(0.0000\)">
                <c:v>3.5885663824150274E-2</c:v>
              </c:pt>
              <c:pt idx="23" formatCode="0.0000_);[Red]\(0.0000\)">
                <c:v>4.2364293923192818E-2</c:v>
              </c:pt>
              <c:pt idx="24" formatCode="0.0000_);[Red]\(0.0000\)">
                <c:v>3.5862308848903283E-2</c:v>
              </c:pt>
              <c:pt idx="25" formatCode="0.0000_);[Red]\(0.0000\)">
                <c:v>4.4949047391823906E-2</c:v>
              </c:pt>
              <c:pt idx="26" formatCode="0.0000_);[Red]\(0.0000\)">
                <c:v>7.6917915243831916E-2</c:v>
              </c:pt>
              <c:pt idx="27" formatCode="0.0000_);[Red]\(0.0000\)">
                <c:v>0.11151967653478134</c:v>
              </c:pt>
              <c:pt idx="28" formatCode="0.0000_);[Red]\(0.0000\)">
                <c:v>7.1279807002145132E-2</c:v>
              </c:pt>
              <c:pt idx="29" formatCode="0.0000_);[Red]\(0.0000\)">
                <c:v>6.5657497405217063E-2</c:v>
              </c:pt>
              <c:pt idx="30" formatCode="0.0000_);[Red]\(0.0000\)">
                <c:v>3.6354105819998588E-2</c:v>
              </c:pt>
              <c:pt idx="31" formatCode="0.0000_);[Red]\(0.0000\)">
                <c:v>2.491082373034131E-2</c:v>
              </c:pt>
              <c:pt idx="32" formatCode="0.0000_);[Red]\(0.0000\)">
                <c:v>2.0924452961921882E-2</c:v>
              </c:pt>
              <c:pt idx="33" formatCode="0.0000_);[Red]\(0.0000\)">
                <c:v>1.8749336089074354E-2</c:v>
              </c:pt>
              <c:pt idx="34" formatCode="0.0000_);[Red]\(0.0000\)">
                <c:v>1.8739165152173325E-2</c:v>
              </c:pt>
              <c:pt idx="35" formatCode="0.0000_);[Red]\(0.0000\)">
                <c:v>2.0338724520164494E-2</c:v>
              </c:pt>
              <c:pt idx="36" formatCode="0.0000_);[Red]\(0.0000\)">
                <c:v>1.6970333468445471E-2</c:v>
              </c:pt>
              <c:pt idx="37" formatCode="0.0000_);[Red]\(0.0000\)">
                <c:v>1.5248020349580964E-2</c:v>
              </c:pt>
              <c:pt idx="38" formatCode="0.0000_);[Red]\(0.0000\)">
                <c:v>1.4241132054291726E-2</c:v>
              </c:pt>
              <c:pt idx="39" formatCode="0.0000_);[Red]\(0.0000\)">
                <c:v>1.3640000000000039E-2</c:v>
              </c:pt>
              <c:pt idx="40" formatCode="0.0000_);[Red]\(0.0000\)">
                <c:v>1.3060000000000025E-2</c:v>
              </c:pt>
              <c:pt idx="41" formatCode="0.0000_);[Red]\(0.0000\)">
                <c:v>1.2529999999999987E-2</c:v>
              </c:pt>
              <c:pt idx="42" formatCode="0.0000_);[Red]\(0.0000\)">
                <c:v>1.2000000000000018E-2</c:v>
              </c:pt>
              <c:pt idx="43" formatCode="0.0000_);[Red]\(0.0000\)">
                <c:v>1.1489999999999981E-2</c:v>
              </c:pt>
              <c:pt idx="44" formatCode="0.0000_);[Red]\(0.0000\)">
                <c:v>1.1000000000000031E-2</c:v>
              </c:pt>
              <c:pt idx="45" formatCode="0.0000_);[Red]\(0.0000\)">
                <c:v>1.0540000000000009E-2</c:v>
              </c:pt>
              <c:pt idx="46" formatCode="0.0000_);[Red]\(0.0000\)">
                <c:v>1.0100000000000022E-2</c:v>
              </c:pt>
              <c:pt idx="47" formatCode="0.0000_);[Red]\(0.0000\)">
                <c:v>9.670000000000005E-3</c:v>
              </c:pt>
              <c:pt idx="48" formatCode="0.0000_);[Red]\(0.0000\)">
                <c:v>9.2500000000000221E-3</c:v>
              </c:pt>
              <c:pt idx="49" formatCode="0.0000_);[Red]\(0.0000\)">
                <c:v>8.8700000000000237E-3</c:v>
              </c:pt>
              <c:pt idx="50" formatCode="0.0000_);[Red]\(0.0000\)">
                <c:v>8.479999999999998E-3</c:v>
              </c:pt>
              <c:pt idx="51" formatCode="0.0000_);[Red]\(0.0000\)">
                <c:v>8.1199999999999918E-3</c:v>
              </c:pt>
              <c:pt idx="52" formatCode="0.0000_);[Red]\(0.0000\)">
                <c:v>7.7599999999999961E-3</c:v>
              </c:pt>
              <c:pt idx="53" formatCode="0.0000_);[Red]\(0.0000\)">
                <c:v>7.4200000000000108E-3</c:v>
              </c:pt>
              <c:pt idx="54" formatCode="0.0000_);[Red]\(0.0000\)">
                <c:v>7.0900000000000069E-3</c:v>
              </c:pt>
              <c:pt idx="55" formatCode="0.0000_);[Red]\(0.0000\)">
                <c:v>6.7800000000000178E-3</c:v>
              </c:pt>
              <c:pt idx="56" formatCode="0.0000_);[Red]\(0.0000\)">
                <c:v>6.490000000000014E-3</c:v>
              </c:pt>
              <c:pt idx="57" formatCode="0.0000_);[Red]\(0.0000\)">
                <c:v>6.200000000000018E-3</c:v>
              </c:pt>
              <c:pt idx="58" formatCode="0.0000_);[Red]\(0.0000\)">
                <c:v>5.920000000000019E-3</c:v>
              </c:pt>
              <c:pt idx="59" formatCode="0.0000_);[Red]\(0.0000\)">
                <c:v>5.6600000000000227E-3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68-4FFE-A7FF-11D19D8C447C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68-4FFE-A7FF-11D19D8C447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68-4FFE-A7FF-11D19D8C447C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68-4FFE-A7FF-11D19D8C447C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D68-4FFE-A7FF-11D19D8C447C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68-4FFE-A7FF-11D19D8C447C}"/>
              </c:ext>
            </c:extLst>
          </c:dPt>
          <c:dLbls>
            <c:dLbl>
              <c:idx val="10"/>
              <c:layout>
                <c:manualLayout>
                  <c:x val="-0.1281968503937008"/>
                  <c:y val="2.212986670218643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5D68-4FFE-A7FF-11D19D8C4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4.7800000000000002E-2</c:v>
              </c:pt>
              <c:pt idx="5" formatCode="0.0000_);[Red]\(0.0000\)">
                <c:v>4.7800000000000002E-2</c:v>
              </c:pt>
              <c:pt idx="6" formatCode="0.0000_);[Red]\(0.0000\)">
                <c:v>3.7670000000000002E-2</c:v>
              </c:pt>
              <c:pt idx="7" formatCode="0.0000_);[Red]\(0.0000\)">
                <c:v>3.7670000000000002E-2</c:v>
              </c:pt>
              <c:pt idx="8" formatCode="0.0000_);[Red]\(0.0000\)">
                <c:v>3.7670000000000002E-2</c:v>
              </c:pt>
              <c:pt idx="9" formatCode="0.0000_);[Red]\(0.0000\)">
                <c:v>2.9649999999999996E-2</c:v>
              </c:pt>
              <c:pt idx="10" formatCode="0.0000_);[Red]\(0.0000\)">
                <c:v>2.9649999999999996E-2</c:v>
              </c:pt>
              <c:pt idx="11" formatCode="0.0000_);[Red]\(0.0000\)">
                <c:v>2.9649999999999996E-2</c:v>
              </c:pt>
              <c:pt idx="12" formatCode="0.0000_);[Red]\(0.0000\)">
                <c:v>2.2970000000000004E-2</c:v>
              </c:pt>
              <c:pt idx="13" formatCode="0.0000_);[Red]\(0.0000\)">
                <c:v>2.2970000000000004E-2</c:v>
              </c:pt>
              <c:pt idx="14" formatCode="0.0000_);[Red]\(0.0000\)">
                <c:v>2.2970000000000004E-2</c:v>
              </c:pt>
              <c:pt idx="15" formatCode="0.0000_);[Red]\(0.0000\)">
                <c:v>1.8369999999999997E-2</c:v>
              </c:pt>
              <c:pt idx="16" formatCode="0.0000_);[Red]\(0.0000\)">
                <c:v>1.8369999999999997E-2</c:v>
              </c:pt>
              <c:pt idx="17" formatCode="0.0000_);[Red]\(0.0000\)">
                <c:v>1.8369999999999997E-2</c:v>
              </c:pt>
              <c:pt idx="18" formatCode="0.0000_);[Red]\(0.0000\)">
                <c:v>1.6570000000000001E-2</c:v>
              </c:pt>
              <c:pt idx="19" formatCode="0.0000_);[Red]\(0.0000\)">
                <c:v>1.6570000000000001E-2</c:v>
              </c:pt>
              <c:pt idx="20" formatCode="0.0000_);[Red]\(0.0000\)">
                <c:v>1.6570000000000001E-2</c:v>
              </c:pt>
              <c:pt idx="21" formatCode="0.0000_);[Red]\(0.0000\)">
                <c:v>1.5510000000000001E-2</c:v>
              </c:pt>
              <c:pt idx="22" formatCode="0.0000_);[Red]\(0.0000\)">
                <c:v>1.5510000000000001E-2</c:v>
              </c:pt>
              <c:pt idx="23" formatCode="0.0000_);[Red]\(0.0000\)">
                <c:v>1.5510000000000001E-2</c:v>
              </c:pt>
              <c:pt idx="24" formatCode="0.0000_);[Red]\(0.0000\)">
                <c:v>1.508E-2</c:v>
              </c:pt>
              <c:pt idx="25" formatCode="0.0000_);[Red]\(0.0000\)">
                <c:v>1.508E-2</c:v>
              </c:pt>
              <c:pt idx="26" formatCode="0.0000_);[Red]\(0.0000\)">
                <c:v>1.508E-2</c:v>
              </c:pt>
              <c:pt idx="27" formatCode="0.0000_);[Red]\(0.0000\)">
                <c:v>1.508E-2</c:v>
              </c:pt>
              <c:pt idx="28" formatCode="0.0000_);[Red]\(0.0000\)">
                <c:v>1.508E-2</c:v>
              </c:pt>
              <c:pt idx="29" formatCode="0.0000_);[Red]\(0.0000\)">
                <c:v>1.508E-2</c:v>
              </c:pt>
              <c:pt idx="30" formatCode="0.0000_);[Red]\(0.0000\)">
                <c:v>1.508E-2</c:v>
              </c:pt>
              <c:pt idx="31" formatCode="0.0000_);[Red]\(0.0000\)">
                <c:v>1.508E-2</c:v>
              </c:pt>
              <c:pt idx="32" formatCode="0.0000_);[Red]\(0.0000\)">
                <c:v>1.508E-2</c:v>
              </c:pt>
              <c:pt idx="33" formatCode="0.0000_);[Red]\(0.0000\)">
                <c:v>1.508E-2</c:v>
              </c:pt>
              <c:pt idx="34" formatCode="0.0000_);[Red]\(0.0000\)">
                <c:v>1.508E-2</c:v>
              </c:pt>
              <c:pt idx="35" formatCode="0.0000_);[Red]\(0.0000\)">
                <c:v>1.508E-2</c:v>
              </c:pt>
              <c:pt idx="36" formatCode="0.0000_);[Red]\(0.0000\)">
                <c:v>1.073E-2</c:v>
              </c:pt>
              <c:pt idx="37" formatCode="0.0000_);[Red]\(0.0000\)">
                <c:v>1.073E-2</c:v>
              </c:pt>
              <c:pt idx="38" formatCode="0.0000_);[Red]\(0.0000\)">
                <c:v>1.073E-2</c:v>
              </c:pt>
              <c:pt idx="39" formatCode="0.0000_);[Red]\(0.0000\)">
                <c:v>1.073E-2</c:v>
              </c:pt>
              <c:pt idx="40" formatCode="0.0000_);[Red]\(0.0000\)">
                <c:v>1.073E-2</c:v>
              </c:pt>
              <c:pt idx="41" formatCode="0.0000_);[Red]\(0.0000\)">
                <c:v>1.073E-2</c:v>
              </c:pt>
              <c:pt idx="42" formatCode="0.0000_);[Red]\(0.0000\)">
                <c:v>1.073E-2</c:v>
              </c:pt>
              <c:pt idx="43" formatCode="0.0000_);[Red]\(0.0000\)">
                <c:v>1.073E-2</c:v>
              </c:pt>
              <c:pt idx="44" formatCode="0.0000_);[Red]\(0.0000\)">
                <c:v>1.073E-2</c:v>
              </c:pt>
              <c:pt idx="45" formatCode="0.0000_);[Red]\(0.0000\)">
                <c:v>1.073E-2</c:v>
              </c:pt>
              <c:pt idx="46" formatCode="0.0000_);[Red]\(0.0000\)">
                <c:v>1.073E-2</c:v>
              </c:pt>
              <c:pt idx="47" formatCode="0.0000_);[Red]\(0.0000\)">
                <c:v>1.073E-2</c:v>
              </c:pt>
              <c:pt idx="48" formatCode="0.0000_);[Red]\(0.0000\)">
                <c:v>7.3799999999999994E-3</c:v>
              </c:pt>
              <c:pt idx="49" formatCode="0.0000_);[Red]\(0.0000\)">
                <c:v>7.3799999999999994E-3</c:v>
              </c:pt>
              <c:pt idx="50" formatCode="0.0000_);[Red]\(0.0000\)">
                <c:v>7.3799999999999994E-3</c:v>
              </c:pt>
              <c:pt idx="51" formatCode="0.0000_);[Red]\(0.0000\)">
                <c:v>7.3799999999999994E-3</c:v>
              </c:pt>
              <c:pt idx="52" formatCode="0.0000_);[Red]\(0.0000\)">
                <c:v>7.3799999999999994E-3</c:v>
              </c:pt>
              <c:pt idx="53" formatCode="0.0000_);[Red]\(0.0000\)">
                <c:v>7.3799999999999994E-3</c:v>
              </c:pt>
              <c:pt idx="54" formatCode="0.0000_);[Red]\(0.0000\)">
                <c:v>7.3799999999999994E-3</c:v>
              </c:pt>
              <c:pt idx="55" formatCode="0.0000_);[Red]\(0.0000\)">
                <c:v>7.3799999999999994E-3</c:v>
              </c:pt>
              <c:pt idx="56" formatCode="0.0000_);[Red]\(0.0000\)">
                <c:v>7.3799999999999994E-3</c:v>
              </c:pt>
              <c:pt idx="57" formatCode="0.0000_);[Red]\(0.0000\)">
                <c:v>7.3799999999999994E-3</c:v>
              </c:pt>
              <c:pt idx="58" formatCode="0.0000_);[Red]\(0.0000\)">
                <c:v>7.3799999999999994E-3</c:v>
              </c:pt>
              <c:pt idx="59" formatCode="0.0000_);[Red]\(0.0000\)">
                <c:v>7.3799999999999994E-3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D68-4FFE-A7FF-11D19D8C4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7184"/>
        <c:axId val="387407576"/>
      </c:lineChart>
      <c:catAx>
        <c:axId val="387407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7576"/>
        <c:crosses val="autoZero"/>
        <c:auto val="1"/>
        <c:lblAlgn val="ctr"/>
        <c:lblOffset val="100"/>
        <c:tickLblSkip val="6"/>
        <c:noMultiLvlLbl val="0"/>
      </c:catAx>
      <c:valAx>
        <c:axId val="387407576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(Female - age 30-34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1736060314865013E-2"/>
                  <c:y val="0.108737987410213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6C6-4AF0-AAF7-9B3697466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0.12381661686239542</c:v>
              </c:pt>
              <c:pt idx="5" formatCode="0.0000_);[Red]\(0.0000\)">
                <c:v>0.12459493029028468</c:v>
              </c:pt>
              <c:pt idx="6" formatCode="0.0000_);[Red]\(0.0000\)">
                <c:v>0.12378927238354016</c:v>
              </c:pt>
              <c:pt idx="7" formatCode="0.0000_);[Red]\(0.0000\)">
                <c:v>0.12256278382931608</c:v>
              </c:pt>
              <c:pt idx="8" formatCode="0.0000_);[Red]\(0.0000\)">
                <c:v>0.1241345908582086</c:v>
              </c:pt>
              <c:pt idx="9" formatCode="0.0000_);[Red]\(0.0000\)">
                <c:v>0.11891090660381022</c:v>
              </c:pt>
              <c:pt idx="10" formatCode="0.0000_);[Red]\(0.0000\)">
                <c:v>0.11464249486378293</c:v>
              </c:pt>
              <c:pt idx="11" formatCode="0.0000_);[Red]\(0.0000\)">
                <c:v>0.11020089879471999</c:v>
              </c:pt>
              <c:pt idx="12" formatCode="0.0000_);[Red]\(0.0000\)">
                <c:v>0.10355248102913557</c:v>
              </c:pt>
              <c:pt idx="13" formatCode="0.0000_);[Red]\(0.0000\)">
                <c:v>9.8067873265574743E-2</c:v>
              </c:pt>
              <c:pt idx="14" formatCode="0.0000_);[Red]\(0.0000\)">
                <c:v>9.3164458619267934E-2</c:v>
              </c:pt>
              <c:pt idx="15" formatCode="0.0000_);[Red]\(0.0000\)">
                <c:v>8.6676421580934651E-2</c:v>
              </c:pt>
              <c:pt idx="16" formatCode="0.0000_);[Red]\(0.0000\)">
                <c:v>8.1816201409577141E-2</c:v>
              </c:pt>
              <c:pt idx="17" formatCode="0.0000_);[Red]\(0.0000\)">
                <c:v>7.8135086666522677E-2</c:v>
              </c:pt>
              <c:pt idx="18" formatCode="0.0000_);[Red]\(0.0000\)">
                <c:v>6.951535563795895E-2</c:v>
              </c:pt>
              <c:pt idx="19" formatCode="0.0000_);[Red]\(0.0000\)">
                <c:v>6.3995947984434476E-2</c:v>
              </c:pt>
              <c:pt idx="20" formatCode="0.0000_);[Red]\(0.0000\)">
                <c:v>6.3485720277243196E-2</c:v>
              </c:pt>
              <c:pt idx="21" formatCode="0.0000_);[Red]\(0.0000\)">
                <c:v>5.9947765862841063E-2</c:v>
              </c:pt>
              <c:pt idx="22" formatCode="0.0000_);[Red]\(0.0000\)">
                <c:v>6.5716852341024312E-2</c:v>
              </c:pt>
              <c:pt idx="23" formatCode="0.0000_);[Red]\(0.0000\)">
                <c:v>0.11430103828000443</c:v>
              </c:pt>
              <c:pt idx="24" formatCode="0.0000_);[Red]\(0.0000\)">
                <c:v>6.3340850444563987E-2</c:v>
              </c:pt>
              <c:pt idx="25" formatCode="0.0000_);[Red]\(0.0000\)">
                <c:v>7.147715486150813E-2</c:v>
              </c:pt>
              <c:pt idx="26" formatCode="0.0000_);[Red]\(0.0000\)">
                <c:v>9.9793845547473406E-2</c:v>
              </c:pt>
              <c:pt idx="27" formatCode="0.0000_);[Red]\(0.0000\)">
                <c:v>0.12175439353257141</c:v>
              </c:pt>
              <c:pt idx="28" formatCode="0.0000_);[Red]\(0.0000\)">
                <c:v>6.4522539192538406E-2</c:v>
              </c:pt>
              <c:pt idx="29" formatCode="0.0000_);[Red]\(0.0000\)">
                <c:v>5.5011724203533958E-2</c:v>
              </c:pt>
              <c:pt idx="30" formatCode="0.0000_);[Red]\(0.0000\)">
                <c:v>4.0522550157785941E-2</c:v>
              </c:pt>
              <c:pt idx="31" formatCode="0.0000_);[Red]\(0.0000\)">
                <c:v>3.4888734294901934E-2</c:v>
              </c:pt>
              <c:pt idx="32" formatCode="0.0000_);[Red]\(0.0000\)">
                <c:v>3.2183649439471607E-2</c:v>
              </c:pt>
              <c:pt idx="33" formatCode="0.0000_);[Red]\(0.0000\)">
                <c:v>3.0375312537750054E-2</c:v>
              </c:pt>
              <c:pt idx="34" formatCode="0.0000_);[Red]\(0.0000\)">
                <c:v>3.0317887314172804E-2</c:v>
              </c:pt>
              <c:pt idx="35" formatCode="0.0000_);[Red]\(0.0000\)">
                <c:v>3.0422987782006059E-2</c:v>
              </c:pt>
              <c:pt idx="36" formatCode="0.0000_);[Red]\(0.0000\)">
                <c:v>2.6911231126486027E-2</c:v>
              </c:pt>
              <c:pt idx="37" formatCode="0.0000_);[Red]\(0.0000\)">
                <c:v>2.4949678400618139E-2</c:v>
              </c:pt>
              <c:pt idx="38" formatCode="0.0000_);[Red]\(0.0000\)">
                <c:v>2.3475044413967111E-2</c:v>
              </c:pt>
              <c:pt idx="39" formatCode="0.0000_);[Red]\(0.0000\)">
                <c:v>2.2360000000000008E-2</c:v>
              </c:pt>
              <c:pt idx="40" formatCode="0.0000_);[Red]\(0.0000\)">
                <c:v>2.1329999999999988E-2</c:v>
              </c:pt>
              <c:pt idx="41" formatCode="0.0000_);[Red]\(0.0000\)">
                <c:v>2.0349999999999938E-2</c:v>
              </c:pt>
              <c:pt idx="42" formatCode="0.0000_);[Red]\(0.0000\)">
                <c:v>1.9469999999999946E-2</c:v>
              </c:pt>
              <c:pt idx="43" formatCode="0.0000_);[Red]\(0.0000\)">
                <c:v>1.8359999999999949E-2</c:v>
              </c:pt>
              <c:pt idx="44" formatCode="0.0000_);[Red]\(0.0000\)">
                <c:v>1.7319999999999995E-2</c:v>
              </c:pt>
              <c:pt idx="45" formatCode="0.0000_);[Red]\(0.0000\)">
                <c:v>1.6330000000000004E-2</c:v>
              </c:pt>
              <c:pt idx="46" formatCode="0.0000_);[Red]\(0.0000\)">
                <c:v>1.5390000000000001E-2</c:v>
              </c:pt>
              <c:pt idx="47" formatCode="0.0000_);[Red]\(0.0000\)">
                <c:v>1.4319999999999972E-2</c:v>
              </c:pt>
              <c:pt idx="48" formatCode="0.0000_);[Red]\(0.0000\)">
                <c:v>1.3320000000000005E-2</c:v>
              </c:pt>
              <c:pt idx="49" formatCode="0.0000_);[Red]\(0.0000\)">
                <c:v>1.2379999999999993E-2</c:v>
              </c:pt>
              <c:pt idx="50" formatCode="0.0000_);[Red]\(0.0000\)">
                <c:v>1.1510000000000012E-2</c:v>
              </c:pt>
              <c:pt idx="51" formatCode="0.0000_);[Red]\(0.0000\)">
                <c:v>1.0689999999999986E-2</c:v>
              </c:pt>
              <c:pt idx="52" formatCode="0.0000_);[Red]\(0.0000\)">
                <c:v>9.92E-3</c:v>
              </c:pt>
              <c:pt idx="53" formatCode="0.0000_);[Red]\(0.0000\)">
                <c:v>9.2099999999999873E-3</c:v>
              </c:pt>
              <c:pt idx="54" formatCode="0.0000_);[Red]\(0.0000\)">
                <c:v>8.5399999999999903E-3</c:v>
              </c:pt>
              <c:pt idx="55" formatCode="0.0000_);[Red]\(0.0000\)">
                <c:v>7.9200000000000086E-3</c:v>
              </c:pt>
              <c:pt idx="56" formatCode="0.0000_);[Red]\(0.0000\)">
                <c:v>7.4199999999999952E-3</c:v>
              </c:pt>
              <c:pt idx="57" formatCode="0.0000_);[Red]\(0.0000\)">
                <c:v>6.9299999999999952E-3</c:v>
              </c:pt>
              <c:pt idx="58" formatCode="0.0000_);[Red]\(0.0000\)">
                <c:v>6.5000000000000058E-3</c:v>
              </c:pt>
              <c:pt idx="59" formatCode="0.0000_);[Red]\(0.0000\)">
                <c:v>6.0500000000000042E-3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C6-4AF0-AAF7-9B3697466BDD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3124430484440811"/>
                  <c:y val="9.54183809890281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F6C6-4AF0-AAF7-9B3697466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8.9801281584203863E-2</c:v>
              </c:pt>
              <c:pt idx="5" formatCode="0.0000_);[Red]\(0.0000\)">
                <c:v>8.903593477310677E-2</c:v>
              </c:pt>
              <c:pt idx="6" formatCode="0.0000_);[Red]\(0.0000\)">
                <c:v>8.8027108381843369E-2</c:v>
              </c:pt>
              <c:pt idx="7" formatCode="0.0000_);[Red]\(0.0000\)">
                <c:v>8.4527851792134692E-2</c:v>
              </c:pt>
              <c:pt idx="8" formatCode="0.0000_);[Red]\(0.0000\)">
                <c:v>7.1279620661127266E-2</c:v>
              </c:pt>
              <c:pt idx="9" formatCode="0.0000_);[Red]\(0.0000\)">
                <c:v>6.3938052857549804E-2</c:v>
              </c:pt>
              <c:pt idx="10" formatCode="0.0000_);[Red]\(0.0000\)">
                <c:v>5.7352376112842531E-2</c:v>
              </c:pt>
              <c:pt idx="11" formatCode="0.0000_);[Red]\(0.0000\)">
                <c:v>5.2161013198233928E-2</c:v>
              </c:pt>
              <c:pt idx="12" formatCode="0.0000_);[Red]\(0.0000\)">
                <c:v>4.8957959243803084E-2</c:v>
              </c:pt>
              <c:pt idx="13" formatCode="0.0000_);[Red]\(0.0000\)">
                <c:v>4.6491458899904782E-2</c:v>
              </c:pt>
              <c:pt idx="14" formatCode="0.0000_);[Red]\(0.0000\)">
                <c:v>4.5163476190846812E-2</c:v>
              </c:pt>
              <c:pt idx="15" formatCode="0.0000_);[Red]\(0.0000\)">
                <c:v>4.3734500578683749E-2</c:v>
              </c:pt>
              <c:pt idx="16" formatCode="0.0000_);[Red]\(0.0000\)">
                <c:v>4.2585958661666624E-2</c:v>
              </c:pt>
              <c:pt idx="17" formatCode="0.0000_);[Red]\(0.0000\)">
                <c:v>4.2810837512652411E-2</c:v>
              </c:pt>
              <c:pt idx="18" formatCode="0.0000_);[Red]\(0.0000\)">
                <c:v>3.7613433658013361E-2</c:v>
              </c:pt>
              <c:pt idx="19" formatCode="0.0000_);[Red]\(0.0000\)">
                <c:v>3.5193078708292296E-2</c:v>
              </c:pt>
              <c:pt idx="20" formatCode="0.0000_);[Red]\(0.0000\)">
                <c:v>3.4744502341362414E-2</c:v>
              </c:pt>
              <c:pt idx="21" formatCode="0.0000_);[Red]\(0.0000\)">
                <c:v>3.3458281505359865E-2</c:v>
              </c:pt>
              <c:pt idx="22" formatCode="0.0000_);[Red]\(0.0000\)">
                <c:v>3.6573300961892874E-2</c:v>
              </c:pt>
              <c:pt idx="23" formatCode="0.0000_);[Red]\(0.0000\)">
                <c:v>4.5309075178862172E-2</c:v>
              </c:pt>
              <c:pt idx="24" formatCode="0.0000_);[Red]\(0.0000\)">
                <c:v>3.9277282237445768E-2</c:v>
              </c:pt>
              <c:pt idx="25" formatCode="0.0000_);[Red]\(0.0000\)">
                <c:v>4.4051360187610696E-2</c:v>
              </c:pt>
              <c:pt idx="26" formatCode="0.0000_);[Red]\(0.0000\)">
                <c:v>6.9026143480728913E-2</c:v>
              </c:pt>
              <c:pt idx="27" formatCode="0.0000_);[Red]\(0.0000\)">
                <c:v>7.6865357835208412E-2</c:v>
              </c:pt>
              <c:pt idx="28" formatCode="0.0000_);[Red]\(0.0000\)">
                <c:v>5.2312024756589422E-2</c:v>
              </c:pt>
              <c:pt idx="29" formatCode="0.0000_);[Red]\(0.0000\)">
                <c:v>5.1575991909885266E-2</c:v>
              </c:pt>
              <c:pt idx="30" formatCode="0.0000_);[Red]\(0.0000\)">
                <c:v>3.1404068301060795E-2</c:v>
              </c:pt>
              <c:pt idx="31" formatCode="0.0000_);[Red]\(0.0000\)">
                <c:v>2.3172269995997641E-2</c:v>
              </c:pt>
              <c:pt idx="32" formatCode="0.0000_);[Red]\(0.0000\)">
                <c:v>1.9503687388562702E-2</c:v>
              </c:pt>
              <c:pt idx="33" formatCode="0.0000_);[Red]\(0.0000\)">
                <c:v>1.7987718601389136E-2</c:v>
              </c:pt>
              <c:pt idx="34" formatCode="0.0000_);[Red]\(0.0000\)">
                <c:v>1.7260555196222892E-2</c:v>
              </c:pt>
              <c:pt idx="35" formatCode="0.0000_);[Red]\(0.0000\)">
                <c:v>1.6466056525184521E-2</c:v>
              </c:pt>
              <c:pt idx="36" formatCode="0.0000_);[Red]\(0.0000\)">
                <c:v>1.505326880850715E-2</c:v>
              </c:pt>
              <c:pt idx="37" formatCode="0.0000_);[Red]\(0.0000\)">
                <c:v>1.4090319033241684E-2</c:v>
              </c:pt>
              <c:pt idx="38" formatCode="0.0000_);[Red]\(0.0000\)">
                <c:v>1.3157063847942048E-2</c:v>
              </c:pt>
              <c:pt idx="39" formatCode="0.0000_);[Red]\(0.0000\)">
                <c:v>1.2371233704182624E-2</c:v>
              </c:pt>
              <c:pt idx="40" formatCode="0.0000_);[Red]\(0.0000\)">
                <c:v>1.1650000000000023E-2</c:v>
              </c:pt>
              <c:pt idx="41" formatCode="0.0000_);[Red]\(0.0000\)">
                <c:v>1.0979999999999858E-2</c:v>
              </c:pt>
              <c:pt idx="42" formatCode="0.0000_);[Red]\(0.0000\)">
                <c:v>1.0339999999999872E-2</c:v>
              </c:pt>
              <c:pt idx="43" formatCode="0.0000_);[Red]\(0.0000\)">
                <c:v>9.7499999999998751E-3</c:v>
              </c:pt>
              <c:pt idx="44" formatCode="0.0000_);[Red]\(0.0000\)">
                <c:v>9.1699999999999091E-3</c:v>
              </c:pt>
              <c:pt idx="45" formatCode="0.0000_);[Red]\(0.0000\)">
                <c:v>8.6300000000000109E-3</c:v>
              </c:pt>
              <c:pt idx="46" formatCode="0.0000_);[Red]\(0.0000\)">
                <c:v>8.1299999999999099E-3</c:v>
              </c:pt>
              <c:pt idx="47" formatCode="0.0000_);[Red]\(0.0000\)">
                <c:v>7.8999999999999695E-3</c:v>
              </c:pt>
              <c:pt idx="48" formatCode="0.0000_);[Red]\(0.0000\)">
                <c:v>7.6799999999999516E-3</c:v>
              </c:pt>
              <c:pt idx="49" formatCode="0.0000_);[Red]\(0.0000\)">
                <c:v>7.4599999999999294E-3</c:v>
              </c:pt>
              <c:pt idx="50" formatCode="0.0000_);[Red]\(0.0000\)">
                <c:v>7.229999999999976E-3</c:v>
              </c:pt>
              <c:pt idx="51" formatCode="0.0000_);[Red]\(0.0000\)">
                <c:v>7.0199999999999733E-3</c:v>
              </c:pt>
              <c:pt idx="52" formatCode="0.0000_);[Red]\(0.0000\)">
                <c:v>6.8199999999999884E-3</c:v>
              </c:pt>
              <c:pt idx="53" formatCode="0.0000_);[Red]\(0.0000\)">
                <c:v>6.6199999999999662E-3</c:v>
              </c:pt>
              <c:pt idx="54" formatCode="0.0000_);[Red]\(0.0000\)">
                <c:v>6.4299999999999531E-3</c:v>
              </c:pt>
              <c:pt idx="55" formatCode="0.0000_);[Red]\(0.0000\)">
                <c:v>6.2399999999999747E-3</c:v>
              </c:pt>
              <c:pt idx="56" formatCode="0.0000_);[Red]\(0.0000\)">
                <c:v>6.059999999999976E-3</c:v>
              </c:pt>
              <c:pt idx="57" formatCode="0.0000_);[Red]\(0.0000\)">
                <c:v>5.8799999999999903E-3</c:v>
              </c:pt>
              <c:pt idx="58" formatCode="0.0000_);[Red]\(0.0000\)">
                <c:v>5.7100000000000067E-3</c:v>
              </c:pt>
              <c:pt idx="59" formatCode="0.0000_);[Red]\(0.0000\)">
                <c:v>5.5399999999999382E-3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6C6-4AF0-AAF7-9B3697466BDD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C6-4AF0-AAF7-9B3697466BDD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6-4AF0-AAF7-9B3697466BDD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C6-4AF0-AAF7-9B3697466BDD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C6-4AF0-AAF7-9B3697466BDD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C6-4AF0-AAF7-9B3697466BDD}"/>
              </c:ext>
            </c:extLst>
          </c:dPt>
          <c:dLbls>
            <c:dLbl>
              <c:idx val="10"/>
              <c:layout>
                <c:manualLayout>
                  <c:x val="-0.12819681692793866"/>
                  <c:y val="5.3456332879469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F6C6-4AF0-AAF7-9B3697466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3.6490000000000002E-2</c:v>
              </c:pt>
              <c:pt idx="5" formatCode="0.0000_);[Red]\(0.0000\)">
                <c:v>3.6490000000000002E-2</c:v>
              </c:pt>
              <c:pt idx="6" formatCode="0.0000_);[Red]\(0.0000\)">
                <c:v>2.8120000000000003E-2</c:v>
              </c:pt>
              <c:pt idx="7" formatCode="0.0000_);[Red]\(0.0000\)">
                <c:v>2.8120000000000003E-2</c:v>
              </c:pt>
              <c:pt idx="8" formatCode="0.0000_);[Red]\(0.0000\)">
                <c:v>2.8120000000000003E-2</c:v>
              </c:pt>
              <c:pt idx="9" formatCode="0.0000_);[Red]\(0.0000\)">
                <c:v>2.171E-2</c:v>
              </c:pt>
              <c:pt idx="10" formatCode="0.0000_);[Red]\(0.0000\)">
                <c:v>2.171E-2</c:v>
              </c:pt>
              <c:pt idx="11" formatCode="0.0000_);[Red]\(0.0000\)">
                <c:v>2.171E-2</c:v>
              </c:pt>
              <c:pt idx="12" formatCode="0.0000_);[Red]\(0.0000\)">
                <c:v>1.6789999999999999E-2</c:v>
              </c:pt>
              <c:pt idx="13" formatCode="0.0000_);[Red]\(0.0000\)">
                <c:v>1.6789999999999999E-2</c:v>
              </c:pt>
              <c:pt idx="14" formatCode="0.0000_);[Red]\(0.0000\)">
                <c:v>1.6789999999999999E-2</c:v>
              </c:pt>
              <c:pt idx="15" formatCode="0.0000_);[Red]\(0.0000\)">
                <c:v>1.3319999999999999E-2</c:v>
              </c:pt>
              <c:pt idx="16" formatCode="0.0000_);[Red]\(0.0000\)">
                <c:v>1.3319999999999999E-2</c:v>
              </c:pt>
              <c:pt idx="17" formatCode="0.0000_);[Red]\(0.0000\)">
                <c:v>1.3319999999999999E-2</c:v>
              </c:pt>
              <c:pt idx="18" formatCode="0.0000_);[Red]\(0.0000\)">
                <c:v>1.227E-2</c:v>
              </c:pt>
              <c:pt idx="19" formatCode="0.0000_);[Red]\(0.0000\)">
                <c:v>1.227E-2</c:v>
              </c:pt>
              <c:pt idx="20" formatCode="0.0000_);[Red]\(0.0000\)">
                <c:v>1.227E-2</c:v>
              </c:pt>
              <c:pt idx="21" formatCode="0.0000_);[Red]\(0.0000\)">
                <c:v>1.0880000000000001E-2</c:v>
              </c:pt>
              <c:pt idx="22" formatCode="0.0000_);[Red]\(0.0000\)">
                <c:v>1.0880000000000001E-2</c:v>
              </c:pt>
              <c:pt idx="23" formatCode="0.0000_);[Red]\(0.0000\)">
                <c:v>1.0880000000000001E-2</c:v>
              </c:pt>
              <c:pt idx="24" formatCode="0.0000_);[Red]\(0.0000\)">
                <c:v>1.2079999999999999E-2</c:v>
              </c:pt>
              <c:pt idx="25" formatCode="0.0000_);[Red]\(0.0000\)">
                <c:v>1.2079999999999999E-2</c:v>
              </c:pt>
              <c:pt idx="26" formatCode="0.0000_);[Red]\(0.0000\)">
                <c:v>1.2079999999999999E-2</c:v>
              </c:pt>
              <c:pt idx="27" formatCode="0.0000_);[Red]\(0.0000\)">
                <c:v>1.2079999999999999E-2</c:v>
              </c:pt>
              <c:pt idx="28" formatCode="0.0000_);[Red]\(0.0000\)">
                <c:v>1.2079999999999999E-2</c:v>
              </c:pt>
              <c:pt idx="29" formatCode="0.0000_);[Red]\(0.0000\)">
                <c:v>1.2079999999999999E-2</c:v>
              </c:pt>
              <c:pt idx="30" formatCode="0.0000_);[Red]\(0.0000\)">
                <c:v>1.2079999999999999E-2</c:v>
              </c:pt>
              <c:pt idx="31" formatCode="0.0000_);[Red]\(0.0000\)">
                <c:v>1.2079999999999999E-2</c:v>
              </c:pt>
              <c:pt idx="32" formatCode="0.0000_);[Red]\(0.0000\)">
                <c:v>1.2079999999999999E-2</c:v>
              </c:pt>
              <c:pt idx="33" formatCode="0.0000_);[Red]\(0.0000\)">
                <c:v>1.2079999999999999E-2</c:v>
              </c:pt>
              <c:pt idx="34" formatCode="0.0000_);[Red]\(0.0000\)">
                <c:v>1.2079999999999999E-2</c:v>
              </c:pt>
              <c:pt idx="35" formatCode="0.0000_);[Red]\(0.0000\)">
                <c:v>1.2079999999999999E-2</c:v>
              </c:pt>
              <c:pt idx="36" formatCode="0.0000_);[Red]\(0.0000\)">
                <c:v>9.7699999999999992E-3</c:v>
              </c:pt>
              <c:pt idx="37" formatCode="0.0000_);[Red]\(0.0000\)">
                <c:v>9.7699999999999992E-3</c:v>
              </c:pt>
              <c:pt idx="38" formatCode="0.0000_);[Red]\(0.0000\)">
                <c:v>9.7699999999999992E-3</c:v>
              </c:pt>
              <c:pt idx="39" formatCode="0.0000_);[Red]\(0.0000\)">
                <c:v>9.7699999999999992E-3</c:v>
              </c:pt>
              <c:pt idx="40" formatCode="0.0000_);[Red]\(0.0000\)">
                <c:v>9.7699999999999992E-3</c:v>
              </c:pt>
              <c:pt idx="41" formatCode="0.0000_);[Red]\(0.0000\)">
                <c:v>9.7699999999999992E-3</c:v>
              </c:pt>
              <c:pt idx="42" formatCode="0.0000_);[Red]\(0.0000\)">
                <c:v>9.7699999999999992E-3</c:v>
              </c:pt>
              <c:pt idx="43" formatCode="0.0000_);[Red]\(0.0000\)">
                <c:v>9.7699999999999992E-3</c:v>
              </c:pt>
              <c:pt idx="44" formatCode="0.0000_);[Red]\(0.0000\)">
                <c:v>9.7699999999999992E-3</c:v>
              </c:pt>
              <c:pt idx="45" formatCode="0.0000_);[Red]\(0.0000\)">
                <c:v>9.7699999999999992E-3</c:v>
              </c:pt>
              <c:pt idx="46" formatCode="0.0000_);[Red]\(0.0000\)">
                <c:v>9.7699999999999992E-3</c:v>
              </c:pt>
              <c:pt idx="47" formatCode="0.0000_);[Red]\(0.0000\)">
                <c:v>9.7699999999999992E-3</c:v>
              </c:pt>
              <c:pt idx="48" formatCode="0.0000_);[Red]\(0.0000\)">
                <c:v>7.8000000000000005E-3</c:v>
              </c:pt>
              <c:pt idx="49" formatCode="0.0000_);[Red]\(0.0000\)">
                <c:v>7.8000000000000005E-3</c:v>
              </c:pt>
              <c:pt idx="50" formatCode="0.0000_);[Red]\(0.0000\)">
                <c:v>7.8000000000000005E-3</c:v>
              </c:pt>
              <c:pt idx="51" formatCode="0.0000_);[Red]\(0.0000\)">
                <c:v>7.8000000000000005E-3</c:v>
              </c:pt>
              <c:pt idx="52" formatCode="0.0000_);[Red]\(0.0000\)">
                <c:v>7.8000000000000005E-3</c:v>
              </c:pt>
              <c:pt idx="53" formatCode="0.0000_);[Red]\(0.0000\)">
                <c:v>7.8000000000000005E-3</c:v>
              </c:pt>
              <c:pt idx="54" formatCode="0.0000_);[Red]\(0.0000\)">
                <c:v>7.8000000000000005E-3</c:v>
              </c:pt>
              <c:pt idx="55" formatCode="0.0000_);[Red]\(0.0000\)">
                <c:v>7.8000000000000005E-3</c:v>
              </c:pt>
              <c:pt idx="56" formatCode="0.0000_);[Red]\(0.0000\)">
                <c:v>7.8000000000000005E-3</c:v>
              </c:pt>
              <c:pt idx="57" formatCode="0.0000_);[Red]\(0.0000\)">
                <c:v>7.8000000000000005E-3</c:v>
              </c:pt>
              <c:pt idx="58" formatCode="0.0000_);[Red]\(0.0000\)">
                <c:v>7.8000000000000005E-3</c:v>
              </c:pt>
              <c:pt idx="59" formatCode="0.0000_);[Red]\(0.0000\)">
                <c:v>7.8000000000000005E-3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F6C6-4AF0-AAF7-9B3697466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408360"/>
        <c:axId val="408637440"/>
      </c:lineChart>
      <c:catAx>
        <c:axId val="387408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37440"/>
        <c:crosses val="autoZero"/>
        <c:auto val="1"/>
        <c:lblAlgn val="ctr"/>
        <c:lblOffset val="100"/>
        <c:tickLblSkip val="6"/>
        <c:noMultiLvlLbl val="0"/>
      </c:catAx>
      <c:valAx>
        <c:axId val="408637440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40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Recovery Rates (Male - age 35-39 at disability)</a:t>
            </a:r>
          </a:p>
        </c:rich>
      </c:tx>
      <c:layout>
        <c:manualLayout>
          <c:xMode val="edge"/>
          <c:yMode val="edge"/>
          <c:x val="0.19182766088665146"/>
          <c:y val="2.1170339509827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831514230120143"/>
          <c:y val="0.13821477375878127"/>
          <c:w val="0.82217001563329173"/>
          <c:h val="0.68797051365537931"/>
        </c:manualLayout>
      </c:layout>
      <c:lineChart>
        <c:grouping val="standard"/>
        <c:varyColors val="0"/>
        <c:ser>
          <c:idx val="0"/>
          <c:order val="0"/>
          <c:tx>
            <c:v>CIA 2009-15 (Quebec)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1736132983377096E-2"/>
                  <c:y val="-7.530500138132452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(Quebec)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3336-4959-A503-4E8FB907F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0.13222453225315162</c:v>
              </c:pt>
              <c:pt idx="5" formatCode="0.0000_);[Red]\(0.0000\)">
                <c:v>0.13224836364345519</c:v>
              </c:pt>
              <c:pt idx="6" formatCode="0.0000_);[Red]\(0.0000\)">
                <c:v>0.1285915687078967</c:v>
              </c:pt>
              <c:pt idx="7" formatCode="0.0000_);[Red]\(0.0000\)">
                <c:v>0.12211647358003719</c:v>
              </c:pt>
              <c:pt idx="8" formatCode="0.0000_);[Red]\(0.0000\)">
                <c:v>0.11883728782819432</c:v>
              </c:pt>
              <c:pt idx="9" formatCode="0.0000_);[Red]\(0.0000\)">
                <c:v>0.11188273636662444</c:v>
              </c:pt>
              <c:pt idx="10" formatCode="0.0000_);[Red]\(0.0000\)">
                <c:v>0.10593279975274798</c:v>
              </c:pt>
              <c:pt idx="11" formatCode="0.0000_);[Red]\(0.0000\)">
                <c:v>0.10299150582244827</c:v>
              </c:pt>
              <c:pt idx="12" formatCode="0.0000_);[Red]\(0.0000\)">
                <c:v>9.7546677040873886E-2</c:v>
              </c:pt>
              <c:pt idx="13" formatCode="0.0000_);[Red]\(0.0000\)">
                <c:v>9.123898036123991E-2</c:v>
              </c:pt>
              <c:pt idx="14" formatCode="0.0000_);[Red]\(0.0000\)">
                <c:v>8.5612271915648533E-2</c:v>
              </c:pt>
              <c:pt idx="15" formatCode="0.0000_);[Red]\(0.0000\)">
                <c:v>8.0458524497858869E-2</c:v>
              </c:pt>
              <c:pt idx="16" formatCode="0.0000_);[Red]\(0.0000\)">
                <c:v>7.5892435332431549E-2</c:v>
              </c:pt>
              <c:pt idx="17" formatCode="0.0000_);[Red]\(0.0000\)">
                <c:v>7.4463872891955538E-2</c:v>
              </c:pt>
              <c:pt idx="18" formatCode="0.0000_);[Red]\(0.0000\)">
                <c:v>6.7368896043680473E-2</c:v>
              </c:pt>
              <c:pt idx="19" formatCode="0.0000_);[Red]\(0.0000\)">
                <c:v>6.1396847345199214E-2</c:v>
              </c:pt>
              <c:pt idx="20" formatCode="0.0000_);[Red]\(0.0000\)">
                <c:v>5.6847586337266609E-2</c:v>
              </c:pt>
              <c:pt idx="21" formatCode="0.0000_);[Red]\(0.0000\)">
                <c:v>5.6061632771935148E-2</c:v>
              </c:pt>
              <c:pt idx="22" formatCode="0.0000_);[Red]\(0.0000\)">
                <c:v>5.8486568656255254E-2</c:v>
              </c:pt>
              <c:pt idx="23" formatCode="0.0000_);[Red]\(0.0000\)">
                <c:v>8.5013879358435018E-2</c:v>
              </c:pt>
              <c:pt idx="24" formatCode="0.0000_);[Red]\(0.0000\)">
                <c:v>5.3035160004591499E-2</c:v>
              </c:pt>
              <c:pt idx="25" formatCode="0.0000_);[Red]\(0.0000\)">
                <c:v>6.088111279510372E-2</c:v>
              </c:pt>
              <c:pt idx="26" formatCode="0.0000_);[Red]\(0.0000\)">
                <c:v>9.2943011412572121E-2</c:v>
              </c:pt>
              <c:pt idx="27" formatCode="0.0000_);[Red]\(0.0000\)">
                <c:v>0.1348488136462542</c:v>
              </c:pt>
              <c:pt idx="28" formatCode="0.0000_);[Red]\(0.0000\)">
                <c:v>6.9981708302150919E-2</c:v>
              </c:pt>
              <c:pt idx="29" formatCode="0.0000_);[Red]\(0.0000\)">
                <c:v>6.8517179338776074E-2</c:v>
              </c:pt>
              <c:pt idx="30" formatCode="0.0000_);[Red]\(0.0000\)">
                <c:v>4.4052287602522312E-2</c:v>
              </c:pt>
              <c:pt idx="31" formatCode="0.0000_);[Red]\(0.0000\)">
                <c:v>3.1972965182027371E-2</c:v>
              </c:pt>
              <c:pt idx="32" formatCode="0.0000_);[Red]\(0.0000\)">
                <c:v>2.6026288260102292E-2</c:v>
              </c:pt>
              <c:pt idx="33" formatCode="0.0000_);[Red]\(0.0000\)">
                <c:v>2.5548326223272588E-2</c:v>
              </c:pt>
              <c:pt idx="34" formatCode="0.0000_);[Red]\(0.0000\)">
                <c:v>2.6318574328220819E-2</c:v>
              </c:pt>
              <c:pt idx="35" formatCode="0.0000_);[Red]\(0.0000\)">
                <c:v>2.8598425172459752E-2</c:v>
              </c:pt>
              <c:pt idx="36" formatCode="0.0000_);[Red]\(0.0000\)">
                <c:v>2.3844853499787017E-2</c:v>
              </c:pt>
              <c:pt idx="37" formatCode="0.0000_);[Red]\(0.0000\)">
                <c:v>2.1652252371636052E-2</c:v>
              </c:pt>
              <c:pt idx="38" formatCode="0.0000_);[Red]\(0.0000\)">
                <c:v>2.0006048997547678E-2</c:v>
              </c:pt>
              <c:pt idx="39" formatCode="0.0000_);[Red]\(0.0000\)">
                <c:v>1.909863798644142E-2</c:v>
              </c:pt>
              <c:pt idx="40" formatCode="0.0000_);[Red]\(0.0000\)">
                <c:v>1.8330000000000003E-2</c:v>
              </c:pt>
              <c:pt idx="41" formatCode="0.0000_);[Red]\(0.0000\)">
                <c:v>1.7669999999999995E-2</c:v>
              </c:pt>
              <c:pt idx="42" formatCode="0.0000_);[Red]\(0.0000\)">
                <c:v>1.6870000000000013E-2</c:v>
              </c:pt>
              <c:pt idx="43" formatCode="0.0000_);[Red]\(0.0000\)">
                <c:v>1.619E-2</c:v>
              </c:pt>
              <c:pt idx="44" formatCode="0.0000_);[Red]\(0.0000\)">
                <c:v>1.5410000000000016E-2</c:v>
              </c:pt>
              <c:pt idx="45" formatCode="0.0000_);[Red]\(0.0000\)">
                <c:v>1.4919999999999994E-2</c:v>
              </c:pt>
              <c:pt idx="46" formatCode="0.0000_);[Red]\(0.0000\)">
                <c:v>1.445000000000001E-2</c:v>
              </c:pt>
              <c:pt idx="47" formatCode="0.0000_);[Red]\(0.0000\)">
                <c:v>1.3960000000000002E-2</c:v>
              </c:pt>
              <c:pt idx="48" formatCode="0.0000_);[Red]\(0.0000\)">
                <c:v>1.3280000000000012E-2</c:v>
              </c:pt>
              <c:pt idx="49" formatCode="0.0000_);[Red]\(0.0000\)">
                <c:v>1.2560000000000016E-2</c:v>
              </c:pt>
              <c:pt idx="50" formatCode="0.0000_);[Red]\(0.0000\)">
                <c:v>1.1959999999999991E-2</c:v>
              </c:pt>
              <c:pt idx="51" formatCode="0.0000_);[Red]\(0.0000\)">
                <c:v>1.1440000000000004E-2</c:v>
              </c:pt>
              <c:pt idx="52" formatCode="0.0000_);[Red]\(0.0000\)">
                <c:v>1.0930000000000011E-2</c:v>
              </c:pt>
              <c:pt idx="53" formatCode="0.0000_);[Red]\(0.0000\)">
                <c:v>1.0450000000000001E-2</c:v>
              </c:pt>
              <c:pt idx="54" formatCode="0.0000_);[Red]\(0.0000\)">
                <c:v>9.980000000000001E-3</c:v>
              </c:pt>
              <c:pt idx="55" formatCode="0.0000_);[Red]\(0.0000\)">
                <c:v>9.5300000000000107E-3</c:v>
              </c:pt>
              <c:pt idx="56" formatCode="0.0000_);[Red]\(0.0000\)">
                <c:v>9.1099999999999948E-3</c:v>
              </c:pt>
              <c:pt idx="57" formatCode="0.0000_);[Red]\(0.0000\)">
                <c:v>8.920000000000006E-3</c:v>
              </c:pt>
              <c:pt idx="58" formatCode="0.0000_);[Red]\(0.0000\)">
                <c:v>8.8299999999999958E-3</c:v>
              </c:pt>
              <c:pt idx="59" formatCode="0.0000_);[Red]\(0.0000\)">
                <c:v>8.7500000000000008E-3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36-4959-A503-4E8FB907F511}"/>
            </c:ext>
          </c:extLst>
        </c:ser>
        <c:ser>
          <c:idx val="1"/>
          <c:order val="1"/>
          <c:tx>
            <c:v>CIA 2009-15 (Rest of Canada)</c:v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1568871391076116"/>
                  <c:y val="-9.25404160746705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CIA 2009-15</a:t>
                    </a:r>
                  </a:p>
                  <a:p>
                    <a:pPr>
                      <a:defRPr/>
                    </a:pPr>
                    <a:r>
                      <a:rPr lang="en-US"/>
                      <a:t>(Rest of Canada)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3336-4959-A503-4E8FB907F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6.8368869549502498E-2</c:v>
              </c:pt>
              <c:pt idx="5" formatCode="0.0000_);[Red]\(0.0000\)">
                <c:v>6.6869994893228854E-2</c:v>
              </c:pt>
              <c:pt idx="6" formatCode="0.0000_);[Red]\(0.0000\)">
                <c:v>6.5570615978281621E-2</c:v>
              </c:pt>
              <c:pt idx="7" formatCode="0.0000_);[Red]\(0.0000\)">
                <c:v>6.4411617448287897E-2</c:v>
              </c:pt>
              <c:pt idx="8" formatCode="0.0000_);[Red]\(0.0000\)">
                <c:v>6.228057781625581E-2</c:v>
              </c:pt>
              <c:pt idx="9" formatCode="0.0000_);[Red]\(0.0000\)">
                <c:v>6.0270451586095258E-2</c:v>
              </c:pt>
              <c:pt idx="10" formatCode="0.0000_);[Red]\(0.0000\)">
                <c:v>5.7121327333530036E-2</c:v>
              </c:pt>
              <c:pt idx="11" formatCode="0.0000_);[Red]\(0.0000\)">
                <c:v>5.4286345921225686E-2</c:v>
              </c:pt>
              <c:pt idx="12" formatCode="0.0000_);[Red]\(0.0000\)">
                <c:v>5.1211888231864261E-2</c:v>
              </c:pt>
              <c:pt idx="13" formatCode="0.0000_);[Red]\(0.0000\)">
                <c:v>4.842006736464171E-2</c:v>
              </c:pt>
              <c:pt idx="14" formatCode="0.0000_);[Red]\(0.0000\)">
                <c:v>4.6256987481364788E-2</c:v>
              </c:pt>
              <c:pt idx="15" formatCode="0.0000_);[Red]\(0.0000\)">
                <c:v>4.4833334433069173E-2</c:v>
              </c:pt>
              <c:pt idx="16" formatCode="0.0000_);[Red]\(0.0000\)">
                <c:v>4.2592155422960909E-2</c:v>
              </c:pt>
              <c:pt idx="17" formatCode="0.0000_);[Red]\(0.0000\)">
                <c:v>4.2660036892588508E-2</c:v>
              </c:pt>
              <c:pt idx="18" formatCode="0.0000_);[Red]\(0.0000\)">
                <c:v>3.8129631837542165E-2</c:v>
              </c:pt>
              <c:pt idx="19" formatCode="0.0000_);[Red]\(0.0000\)">
                <c:v>3.5056083945330614E-2</c:v>
              </c:pt>
              <c:pt idx="20" formatCode="0.0000_);[Red]\(0.0000\)">
                <c:v>3.2920133706837697E-2</c:v>
              </c:pt>
              <c:pt idx="21" formatCode="0.0000_);[Red]\(0.0000\)">
                <c:v>3.2071611212347292E-2</c:v>
              </c:pt>
              <c:pt idx="22" formatCode="0.0000_);[Red]\(0.0000\)">
                <c:v>3.2295405698631562E-2</c:v>
              </c:pt>
              <c:pt idx="23" formatCode="0.0000_);[Red]\(0.0000\)">
                <c:v>3.6731286424921621E-2</c:v>
              </c:pt>
              <c:pt idx="24" formatCode="0.0000_);[Red]\(0.0000\)">
                <c:v>3.2064972600185919E-2</c:v>
              </c:pt>
              <c:pt idx="25" formatCode="0.0000_);[Red]\(0.0000\)">
                <c:v>3.9264747451320949E-2</c:v>
              </c:pt>
              <c:pt idx="26" formatCode="0.0000_);[Red]\(0.0000\)">
                <c:v>6.3294997078291435E-2</c:v>
              </c:pt>
              <c:pt idx="27" formatCode="0.0000_);[Red]\(0.0000\)">
                <c:v>9.146507838429023E-2</c:v>
              </c:pt>
              <c:pt idx="28" formatCode="0.0000_);[Red]\(0.0000\)">
                <c:v>5.8706107292278688E-2</c:v>
              </c:pt>
              <c:pt idx="29" formatCode="0.0000_);[Red]\(0.0000\)">
                <c:v>5.7276660758182725E-2</c:v>
              </c:pt>
              <c:pt idx="30" formatCode="0.0000_);[Red]\(0.0000\)">
                <c:v>3.2441327664311875E-2</c:v>
              </c:pt>
              <c:pt idx="31" formatCode="0.0000_);[Red]\(0.0000\)">
                <c:v>2.2353609376208741E-2</c:v>
              </c:pt>
              <c:pt idx="32" formatCode="0.0000_);[Red]\(0.0000\)">
                <c:v>1.8109648218237212E-2</c:v>
              </c:pt>
              <c:pt idx="33" formatCode="0.0000_);[Red]\(0.0000\)">
                <c:v>1.7192714237601971E-2</c:v>
              </c:pt>
              <c:pt idx="34" formatCode="0.0000_);[Red]\(0.0000\)">
                <c:v>1.7818841254338958E-2</c:v>
              </c:pt>
              <c:pt idx="35" formatCode="0.0000_);[Red]\(0.0000\)">
                <c:v>1.9437754390615198E-2</c:v>
              </c:pt>
              <c:pt idx="36" formatCode="0.0000_);[Red]\(0.0000\)">
                <c:v>1.572191937129417E-2</c:v>
              </c:pt>
              <c:pt idx="37" formatCode="0.0000_);[Red]\(0.0000\)">
                <c:v>1.3853890996704693E-2</c:v>
              </c:pt>
              <c:pt idx="38" formatCode="0.0000_);[Red]\(0.0000\)">
                <c:v>1.2842851896546844E-2</c:v>
              </c:pt>
              <c:pt idx="39" formatCode="0.0000_);[Red]\(0.0000\)">
                <c:v>1.2250000000000066E-2</c:v>
              </c:pt>
              <c:pt idx="40" formatCode="0.0000_);[Red]\(0.0000\)">
                <c:v>1.1679999999999946E-2</c:v>
              </c:pt>
              <c:pt idx="41" formatCode="0.0000_);[Red]\(0.0000\)">
                <c:v>1.1129999999999978E-2</c:v>
              </c:pt>
              <c:pt idx="42" formatCode="0.0000_);[Red]\(0.0000\)">
                <c:v>1.0609999999999982E-2</c:v>
              </c:pt>
              <c:pt idx="43" formatCode="0.0000_);[Red]\(0.0000\)">
                <c:v>1.01E-2</c:v>
              </c:pt>
              <c:pt idx="44" formatCode="0.0000_);[Red]\(0.0000\)">
                <c:v>9.6000000000000148E-3</c:v>
              </c:pt>
              <c:pt idx="45" formatCode="0.0000_);[Red]\(0.0000\)">
                <c:v>8.9699999999999867E-3</c:v>
              </c:pt>
              <c:pt idx="46" formatCode="0.0000_);[Red]\(0.0000\)">
                <c:v>8.480000000000017E-3</c:v>
              </c:pt>
              <c:pt idx="47" formatCode="0.0000_);[Red]\(0.0000\)">
                <c:v>7.8099999999999949E-3</c:v>
              </c:pt>
              <c:pt idx="48" formatCode="0.0000_);[Red]\(0.0000\)">
                <c:v>7.1999999999999833E-3</c:v>
              </c:pt>
              <c:pt idx="49" formatCode="0.0000_);[Red]\(0.0000\)">
                <c:v>6.6199999999999931E-3</c:v>
              </c:pt>
              <c:pt idx="50" formatCode="0.0000_);[Red]\(0.0000\)">
                <c:v>6.0700000000000138E-3</c:v>
              </c:pt>
              <c:pt idx="51" formatCode="0.0000_);[Red]\(0.0000\)">
                <c:v>5.5699999999999699E-3</c:v>
              </c:pt>
              <c:pt idx="52" formatCode="0.0000_);[Red]\(0.0000\)">
                <c:v>5.1100000000000008E-3</c:v>
              </c:pt>
              <c:pt idx="53" formatCode="0.0000_);[Red]\(0.0000\)">
                <c:v>4.6900000000079239E-3</c:v>
              </c:pt>
              <c:pt idx="54" formatCode="0.0000_);[Red]\(0.0000\)">
                <c:v>4.3400000000000044E-3</c:v>
              </c:pt>
              <c:pt idx="55" formatCode="0.0000_);[Red]\(0.0000\)">
                <c:v>4.0200000000000053E-3</c:v>
              </c:pt>
              <c:pt idx="56" formatCode="0.0000_);[Red]\(0.0000\)">
                <c:v>3.7800000000000156E-3</c:v>
              </c:pt>
              <c:pt idx="57" formatCode="0.0000_);[Red]\(0.0000\)">
                <c:v>3.5399999999999958E-3</c:v>
              </c:pt>
              <c:pt idx="58" formatCode="0.0000_);[Red]\(0.0000\)">
                <c:v>3.4600000000000121E-3</c:v>
              </c:pt>
              <c:pt idx="59" formatCode="0.0000_);[Red]\(0.0000\)">
                <c:v>3.3799999999999976E-3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336-4959-A503-4E8FB907F511}"/>
            </c:ext>
          </c:extLst>
        </c:ser>
        <c:ser>
          <c:idx val="4"/>
          <c:order val="2"/>
          <c:tx>
            <c:v>2005 SOA</c:v>
          </c:tx>
          <c:spPr>
            <a:ln w="25400" cap="rnd">
              <a:solidFill>
                <a:schemeClr val="accent3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36-4959-A503-4E8FB907F51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36-4959-A503-4E8FB907F51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36-4959-A503-4E8FB907F51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336-4959-A503-4E8FB907F51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36-4959-A503-4E8FB907F511}"/>
              </c:ext>
            </c:extLst>
          </c:dPt>
          <c:dLbls>
            <c:dLbl>
              <c:idx val="10"/>
              <c:layout>
                <c:manualLayout>
                  <c:x val="-0.13264129483814524"/>
                  <c:y val="2.212986670218629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2005 SOA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336-4959-A503-4E8FB907F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0"/>
              <c:pt idx="0">
                <c:v>mth 1</c:v>
              </c:pt>
              <c:pt idx="1">
                <c:v>mth 2</c:v>
              </c:pt>
              <c:pt idx="2">
                <c:v>mth 3</c:v>
              </c:pt>
              <c:pt idx="3">
                <c:v>mth 4</c:v>
              </c:pt>
              <c:pt idx="4">
                <c:v>mth 5</c:v>
              </c:pt>
              <c:pt idx="5">
                <c:v>mth 6</c:v>
              </c:pt>
              <c:pt idx="6">
                <c:v>mth 7</c:v>
              </c:pt>
              <c:pt idx="7">
                <c:v>mth 8</c:v>
              </c:pt>
              <c:pt idx="8">
                <c:v>mth 9</c:v>
              </c:pt>
              <c:pt idx="9">
                <c:v>mth 10</c:v>
              </c:pt>
              <c:pt idx="10">
                <c:v>mth 11</c:v>
              </c:pt>
              <c:pt idx="11">
                <c:v>mth 12</c:v>
              </c:pt>
              <c:pt idx="12">
                <c:v>mth 13</c:v>
              </c:pt>
              <c:pt idx="13">
                <c:v>mth 14</c:v>
              </c:pt>
              <c:pt idx="14">
                <c:v>mth 15</c:v>
              </c:pt>
              <c:pt idx="15">
                <c:v>mth 16</c:v>
              </c:pt>
              <c:pt idx="16">
                <c:v>mth 17</c:v>
              </c:pt>
              <c:pt idx="17">
                <c:v>mth 18</c:v>
              </c:pt>
              <c:pt idx="18">
                <c:v>mth 19</c:v>
              </c:pt>
              <c:pt idx="19">
                <c:v>mth 20</c:v>
              </c:pt>
              <c:pt idx="20">
                <c:v>mth 21</c:v>
              </c:pt>
              <c:pt idx="21">
                <c:v>mth 22</c:v>
              </c:pt>
              <c:pt idx="22">
                <c:v>mth 23</c:v>
              </c:pt>
              <c:pt idx="23">
                <c:v>mth 24</c:v>
              </c:pt>
              <c:pt idx="24">
                <c:v>mth 25</c:v>
              </c:pt>
              <c:pt idx="25">
                <c:v>mth 26</c:v>
              </c:pt>
              <c:pt idx="26">
                <c:v>mth 27</c:v>
              </c:pt>
              <c:pt idx="27">
                <c:v>mth 28</c:v>
              </c:pt>
              <c:pt idx="28">
                <c:v>mth 29</c:v>
              </c:pt>
              <c:pt idx="29">
                <c:v>mth 30</c:v>
              </c:pt>
              <c:pt idx="30">
                <c:v>mth 31</c:v>
              </c:pt>
              <c:pt idx="31">
                <c:v>mth 32</c:v>
              </c:pt>
              <c:pt idx="32">
                <c:v>mth 33</c:v>
              </c:pt>
              <c:pt idx="33">
                <c:v>mth 34</c:v>
              </c:pt>
              <c:pt idx="34">
                <c:v>mth 35</c:v>
              </c:pt>
              <c:pt idx="35">
                <c:v>mth 36</c:v>
              </c:pt>
              <c:pt idx="36">
                <c:v>mth 37</c:v>
              </c:pt>
              <c:pt idx="37">
                <c:v>mth 38</c:v>
              </c:pt>
              <c:pt idx="38">
                <c:v>mth 39</c:v>
              </c:pt>
              <c:pt idx="39">
                <c:v>mth 40</c:v>
              </c:pt>
              <c:pt idx="40">
                <c:v>mth 41</c:v>
              </c:pt>
              <c:pt idx="41">
                <c:v>mth 42</c:v>
              </c:pt>
              <c:pt idx="42">
                <c:v>mth 43</c:v>
              </c:pt>
              <c:pt idx="43">
                <c:v>mth 44</c:v>
              </c:pt>
              <c:pt idx="44">
                <c:v>mth 45</c:v>
              </c:pt>
              <c:pt idx="45">
                <c:v>mth 46</c:v>
              </c:pt>
              <c:pt idx="46">
                <c:v>mth 47</c:v>
              </c:pt>
              <c:pt idx="47">
                <c:v>mth 48</c:v>
              </c:pt>
              <c:pt idx="48">
                <c:v>mth 49</c:v>
              </c:pt>
              <c:pt idx="49">
                <c:v>mth 50</c:v>
              </c:pt>
              <c:pt idx="50">
                <c:v>mth 51</c:v>
              </c:pt>
              <c:pt idx="51">
                <c:v>mth 52</c:v>
              </c:pt>
              <c:pt idx="52">
                <c:v>mth 53</c:v>
              </c:pt>
              <c:pt idx="53">
                <c:v>mth 54</c:v>
              </c:pt>
              <c:pt idx="54">
                <c:v>mth 55</c:v>
              </c:pt>
              <c:pt idx="55">
                <c:v>mth 56</c:v>
              </c:pt>
              <c:pt idx="56">
                <c:v>mth 57</c:v>
              </c:pt>
              <c:pt idx="57">
                <c:v>mth 58</c:v>
              </c:pt>
              <c:pt idx="58">
                <c:v>mth 59</c:v>
              </c:pt>
              <c:pt idx="59">
                <c:v>mth 60</c:v>
              </c:pt>
            </c:strLit>
          </c:cat>
          <c:val>
            <c:numLit>
              <c:formatCode>General</c:formatCode>
              <c:ptCount val="60"/>
              <c:pt idx="4" formatCode="0.0000_);[Red]\(0.0000\)">
                <c:v>4.6010000000000002E-2</c:v>
              </c:pt>
              <c:pt idx="5" formatCode="0.0000_);[Red]\(0.0000\)">
                <c:v>4.6010000000000002E-2</c:v>
              </c:pt>
              <c:pt idx="6" formatCode="0.0000_);[Red]\(0.0000\)">
                <c:v>3.524E-2</c:v>
              </c:pt>
              <c:pt idx="7" formatCode="0.0000_);[Red]\(0.0000\)">
                <c:v>3.524E-2</c:v>
              </c:pt>
              <c:pt idx="8" formatCode="0.0000_);[Red]\(0.0000\)">
                <c:v>3.524E-2</c:v>
              </c:pt>
              <c:pt idx="9" formatCode="0.0000_);[Red]\(0.0000\)">
                <c:v>2.724E-2</c:v>
              </c:pt>
              <c:pt idx="10" formatCode="0.0000_);[Red]\(0.0000\)">
                <c:v>2.724E-2</c:v>
              </c:pt>
              <c:pt idx="11" formatCode="0.0000_);[Red]\(0.0000\)">
                <c:v>2.724E-2</c:v>
              </c:pt>
              <c:pt idx="12" formatCode="0.0000_);[Red]\(0.0000\)">
                <c:v>2.1200000000000004E-2</c:v>
              </c:pt>
              <c:pt idx="13" formatCode="0.0000_);[Red]\(0.0000\)">
                <c:v>2.1200000000000004E-2</c:v>
              </c:pt>
              <c:pt idx="14" formatCode="0.0000_);[Red]\(0.0000\)">
                <c:v>2.1200000000000004E-2</c:v>
              </c:pt>
              <c:pt idx="15" formatCode="0.0000_);[Red]\(0.0000\)">
                <c:v>1.729E-2</c:v>
              </c:pt>
              <c:pt idx="16" formatCode="0.0000_);[Red]\(0.0000\)">
                <c:v>1.729E-2</c:v>
              </c:pt>
              <c:pt idx="17" formatCode="0.0000_);[Red]\(0.0000\)">
                <c:v>1.729E-2</c:v>
              </c:pt>
              <c:pt idx="18" formatCode="0.0000_);[Red]\(0.0000\)">
                <c:v>1.685E-2</c:v>
              </c:pt>
              <c:pt idx="19" formatCode="0.0000_);[Red]\(0.0000\)">
                <c:v>1.685E-2</c:v>
              </c:pt>
              <c:pt idx="20" formatCode="0.0000_);[Red]\(0.0000\)">
                <c:v>1.685E-2</c:v>
              </c:pt>
              <c:pt idx="21" formatCode="0.0000_);[Red]\(0.0000\)">
                <c:v>1.6109999999999999E-2</c:v>
              </c:pt>
              <c:pt idx="22" formatCode="0.0000_);[Red]\(0.0000\)">
                <c:v>1.6109999999999999E-2</c:v>
              </c:pt>
              <c:pt idx="23" formatCode="0.0000_);[Red]\(0.0000\)">
                <c:v>1.6109999999999999E-2</c:v>
              </c:pt>
              <c:pt idx="24" formatCode="0.0000_);[Red]\(0.0000\)">
                <c:v>1.3140000000000002E-2</c:v>
              </c:pt>
              <c:pt idx="25" formatCode="0.0000_);[Red]\(0.0000\)">
                <c:v>1.3140000000000002E-2</c:v>
              </c:pt>
              <c:pt idx="26" formatCode="0.0000_);[Red]\(0.0000\)">
                <c:v>1.3140000000000002E-2</c:v>
              </c:pt>
              <c:pt idx="27" formatCode="0.0000_);[Red]\(0.0000\)">
                <c:v>1.3140000000000002E-2</c:v>
              </c:pt>
              <c:pt idx="28" formatCode="0.0000_);[Red]\(0.0000\)">
                <c:v>1.3140000000000002E-2</c:v>
              </c:pt>
              <c:pt idx="29" formatCode="0.0000_);[Red]\(0.0000\)">
                <c:v>1.3140000000000002E-2</c:v>
              </c:pt>
              <c:pt idx="30" formatCode="0.0000_);[Red]\(0.0000\)">
                <c:v>1.3140000000000002E-2</c:v>
              </c:pt>
              <c:pt idx="31" formatCode="0.0000_);[Red]\(0.0000\)">
                <c:v>1.3140000000000002E-2</c:v>
              </c:pt>
              <c:pt idx="32" formatCode="0.0000_);[Red]\(0.0000\)">
                <c:v>1.3140000000000002E-2</c:v>
              </c:pt>
              <c:pt idx="33" formatCode="0.0000_);[Red]\(0.0000\)">
                <c:v>1.3140000000000002E-2</c:v>
              </c:pt>
              <c:pt idx="34" formatCode="0.0000_);[Red]\(0.0000\)">
                <c:v>1.3140000000000002E-2</c:v>
              </c:pt>
              <c:pt idx="35" formatCode="0.0000_);[Red]\(0.0000\)">
                <c:v>1.3140000000000002E-2</c:v>
              </c:pt>
              <c:pt idx="36" formatCode="0.0000_);[Red]\(0.0000\)">
                <c:v>9.5600000000000008E-3</c:v>
              </c:pt>
              <c:pt idx="37" formatCode="0.0000_);[Red]\(0.0000\)">
                <c:v>9.5600000000000008E-3</c:v>
              </c:pt>
              <c:pt idx="38" formatCode="0.0000_);[Red]\(0.0000\)">
                <c:v>9.5600000000000008E-3</c:v>
              </c:pt>
              <c:pt idx="39" formatCode="0.0000_);[Red]\(0.0000\)">
                <c:v>9.5600000000000008E-3</c:v>
              </c:pt>
              <c:pt idx="40" formatCode="0.0000_);[Red]\(0.0000\)">
                <c:v>9.5600000000000008E-3</c:v>
              </c:pt>
              <c:pt idx="41" formatCode="0.0000_);[Red]\(0.0000\)">
                <c:v>9.5600000000000008E-3</c:v>
              </c:pt>
              <c:pt idx="42" formatCode="0.0000_);[Red]\(0.0000\)">
                <c:v>9.5600000000000008E-3</c:v>
              </c:pt>
              <c:pt idx="43" formatCode="0.0000_);[Red]\(0.0000\)">
                <c:v>9.5600000000000008E-3</c:v>
              </c:pt>
              <c:pt idx="44" formatCode="0.0000_);[Red]\(0.0000\)">
                <c:v>9.5600000000000008E-3</c:v>
              </c:pt>
              <c:pt idx="45" formatCode="0.0000_);[Red]\(0.0000\)">
                <c:v>9.5600000000000008E-3</c:v>
              </c:pt>
              <c:pt idx="46" formatCode="0.0000_);[Red]\(0.0000\)">
                <c:v>9.5600000000000008E-3</c:v>
              </c:pt>
              <c:pt idx="47" formatCode="0.0000_);[Red]\(0.0000\)">
                <c:v>9.5600000000000008E-3</c:v>
              </c:pt>
              <c:pt idx="48" formatCode="0.0000_);[Red]\(0.0000\)">
                <c:v>6.5399999999999989E-3</c:v>
              </c:pt>
              <c:pt idx="49" formatCode="0.0000_);[Red]\(0.0000\)">
                <c:v>6.5399999999999989E-3</c:v>
              </c:pt>
              <c:pt idx="50" formatCode="0.0000_);[Red]\(0.0000\)">
                <c:v>6.5399999999999989E-3</c:v>
              </c:pt>
              <c:pt idx="51" formatCode="0.0000_);[Red]\(0.0000\)">
                <c:v>6.5399999999999989E-3</c:v>
              </c:pt>
              <c:pt idx="52" formatCode="0.0000_);[Red]\(0.0000\)">
                <c:v>6.5399999999999989E-3</c:v>
              </c:pt>
              <c:pt idx="53" formatCode="0.0000_);[Red]\(0.0000\)">
                <c:v>6.5399999999999989E-3</c:v>
              </c:pt>
              <c:pt idx="54" formatCode="0.0000_);[Red]\(0.0000\)">
                <c:v>6.5399999999999989E-3</c:v>
              </c:pt>
              <c:pt idx="55" formatCode="0.0000_);[Red]\(0.0000\)">
                <c:v>6.5399999999999989E-3</c:v>
              </c:pt>
              <c:pt idx="56" formatCode="0.0000_);[Red]\(0.0000\)">
                <c:v>6.5399999999999989E-3</c:v>
              </c:pt>
              <c:pt idx="57" formatCode="0.0000_);[Red]\(0.0000\)">
                <c:v>6.5399999999999989E-3</c:v>
              </c:pt>
              <c:pt idx="58" formatCode="0.0000_);[Red]\(0.0000\)">
                <c:v>6.5399999999999989E-3</c:v>
              </c:pt>
              <c:pt idx="59" formatCode="0.0000_);[Red]\(0.0000\)">
                <c:v>6.5399999999999989E-3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336-4959-A503-4E8FB907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38224"/>
        <c:axId val="408638616"/>
      </c:lineChart>
      <c:catAx>
        <c:axId val="408638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Duration Since Disability</a:t>
                </a:r>
              </a:p>
            </c:rich>
          </c:tx>
          <c:layout>
            <c:manualLayout>
              <c:xMode val="edge"/>
              <c:yMode val="edge"/>
              <c:x val="0.44100570111689924"/>
              <c:y val="0.92532468407713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38616"/>
        <c:crosses val="autoZero"/>
        <c:auto val="1"/>
        <c:lblAlgn val="ctr"/>
        <c:lblOffset val="100"/>
        <c:tickLblSkip val="6"/>
        <c:noMultiLvlLbl val="0"/>
      </c:catAx>
      <c:valAx>
        <c:axId val="408638616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Recovery</a:t>
                </a:r>
                <a:r>
                  <a:rPr lang="en-US" sz="1000" b="1" baseline="0"/>
                  <a:t> </a:t>
                </a:r>
                <a:r>
                  <a:rPr lang="en-US" sz="1000" b="1"/>
                  <a:t>Rate (monthly)</a:t>
                </a:r>
              </a:p>
            </c:rich>
          </c:tx>
          <c:layout>
            <c:manualLayout>
              <c:xMode val="edge"/>
              <c:yMode val="edge"/>
              <c:x val="1.4627994549171543E-2"/>
              <c:y val="0.33910700996652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63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68430312331188"/>
          <c:y val="0.19202793030084173"/>
          <c:w val="0.37931567297257246"/>
          <c:h val="0.275708360466493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3</xdr:row>
      <xdr:rowOff>4761</xdr:rowOff>
    </xdr:from>
    <xdr:to>
      <xdr:col>9</xdr:col>
      <xdr:colOff>1057275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75CC63-DDEA-4283-9237-74BFCEF5F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10</xdr:col>
      <xdr:colOff>0</xdr:colOff>
      <xdr:row>38</xdr:row>
      <xdr:rowOff>4764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A60980-F57E-4493-AC23-B4C061734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0</xdr:colOff>
      <xdr:row>57</xdr:row>
      <xdr:rowOff>4764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B3188E-D16F-4A9F-B5DF-BA2349736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304800</xdr:colOff>
      <xdr:row>57</xdr:row>
      <xdr:rowOff>180975</xdr:rowOff>
    </xdr:from>
    <xdr:to>
      <xdr:col>9</xdr:col>
      <xdr:colOff>1057275</xdr:colOff>
      <xdr:row>74</xdr:row>
      <xdr:rowOff>185739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71154A-6E42-48B4-A4BF-0AABAEB88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77</xdr:row>
      <xdr:rowOff>0</xdr:rowOff>
    </xdr:from>
    <xdr:to>
      <xdr:col>10</xdr:col>
      <xdr:colOff>0</xdr:colOff>
      <xdr:row>94</xdr:row>
      <xdr:rowOff>4764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04D5A4-806D-48F4-9DBB-354235C3D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10</xdr:col>
      <xdr:colOff>0</xdr:colOff>
      <xdr:row>112</xdr:row>
      <xdr:rowOff>4764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CB4483-7820-452E-89C2-9335295E3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304800</xdr:colOff>
      <xdr:row>114</xdr:row>
      <xdr:rowOff>9525</xdr:rowOff>
    </xdr:from>
    <xdr:to>
      <xdr:col>9</xdr:col>
      <xdr:colOff>1057275</xdr:colOff>
      <xdr:row>131</xdr:row>
      <xdr:rowOff>14289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1A7F1F1-8AB5-47E4-82CA-4FABBE0D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304800</xdr:colOff>
      <xdr:row>132</xdr:row>
      <xdr:rowOff>0</xdr:rowOff>
    </xdr:from>
    <xdr:to>
      <xdr:col>9</xdr:col>
      <xdr:colOff>1057275</xdr:colOff>
      <xdr:row>149</xdr:row>
      <xdr:rowOff>4764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89FA43-3E24-46A6-8635-6DA2C7EF5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150</xdr:row>
      <xdr:rowOff>180975</xdr:rowOff>
    </xdr:from>
    <xdr:to>
      <xdr:col>10</xdr:col>
      <xdr:colOff>0</xdr:colOff>
      <xdr:row>167</xdr:row>
      <xdr:rowOff>185739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A60EBB4-6ECA-4175-B9D3-C2F13856B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168</xdr:row>
      <xdr:rowOff>180975</xdr:rowOff>
    </xdr:from>
    <xdr:to>
      <xdr:col>10</xdr:col>
      <xdr:colOff>0</xdr:colOff>
      <xdr:row>185</xdr:row>
      <xdr:rowOff>185739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057BBC-C163-492D-84F9-04EFD688E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187</xdr:row>
      <xdr:rowOff>180975</xdr:rowOff>
    </xdr:from>
    <xdr:to>
      <xdr:col>10</xdr:col>
      <xdr:colOff>0</xdr:colOff>
      <xdr:row>204</xdr:row>
      <xdr:rowOff>185739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2262DD-8302-40DF-A927-9E61C5900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205</xdr:row>
      <xdr:rowOff>180975</xdr:rowOff>
    </xdr:from>
    <xdr:to>
      <xdr:col>10</xdr:col>
      <xdr:colOff>0</xdr:colOff>
      <xdr:row>222</xdr:row>
      <xdr:rowOff>185739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223F1D8-8965-408B-82AC-C8CE8F0EB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10</xdr:col>
      <xdr:colOff>0</xdr:colOff>
      <xdr:row>242</xdr:row>
      <xdr:rowOff>4764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5F61DFA-7268-4494-AD70-84111AA6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243</xdr:row>
      <xdr:rowOff>0</xdr:rowOff>
    </xdr:from>
    <xdr:to>
      <xdr:col>10</xdr:col>
      <xdr:colOff>0</xdr:colOff>
      <xdr:row>260</xdr:row>
      <xdr:rowOff>4764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62195C5-FCB9-4772-9FAF-DC4D23D6B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304800</xdr:colOff>
      <xdr:row>262</xdr:row>
      <xdr:rowOff>0</xdr:rowOff>
    </xdr:from>
    <xdr:to>
      <xdr:col>9</xdr:col>
      <xdr:colOff>1057275</xdr:colOff>
      <xdr:row>279</xdr:row>
      <xdr:rowOff>4764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8BE050F-9198-4D8F-B203-4281B5266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281</xdr:row>
      <xdr:rowOff>0</xdr:rowOff>
    </xdr:from>
    <xdr:to>
      <xdr:col>10</xdr:col>
      <xdr:colOff>0</xdr:colOff>
      <xdr:row>298</xdr:row>
      <xdr:rowOff>4764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41539B4-AC8C-47CB-A673-ACB0616E7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299</xdr:row>
      <xdr:rowOff>180975</xdr:rowOff>
    </xdr:from>
    <xdr:to>
      <xdr:col>10</xdr:col>
      <xdr:colOff>0</xdr:colOff>
      <xdr:row>316</xdr:row>
      <xdr:rowOff>185739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286EB8E-C914-4C95-AAB9-8FB51EBCF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304800</xdr:colOff>
      <xdr:row>317</xdr:row>
      <xdr:rowOff>180975</xdr:rowOff>
    </xdr:from>
    <xdr:to>
      <xdr:col>9</xdr:col>
      <xdr:colOff>1057275</xdr:colOff>
      <xdr:row>334</xdr:row>
      <xdr:rowOff>185739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05CC618-AA52-4578-81F6-3A61AA99C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304800</xdr:colOff>
      <xdr:row>337</xdr:row>
      <xdr:rowOff>0</xdr:rowOff>
    </xdr:from>
    <xdr:to>
      <xdr:col>9</xdr:col>
      <xdr:colOff>1057275</xdr:colOff>
      <xdr:row>354</xdr:row>
      <xdr:rowOff>4764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F3B2EBFE-25FD-4B12-8E87-7C5FBA45E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304800</xdr:colOff>
      <xdr:row>355</xdr:row>
      <xdr:rowOff>9525</xdr:rowOff>
    </xdr:from>
    <xdr:to>
      <xdr:col>9</xdr:col>
      <xdr:colOff>1057275</xdr:colOff>
      <xdr:row>372</xdr:row>
      <xdr:rowOff>14289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52F23812-6C1E-4227-893C-DB26B7D7D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314324</xdr:colOff>
      <xdr:row>3</xdr:row>
      <xdr:rowOff>4761</xdr:rowOff>
    </xdr:from>
    <xdr:to>
      <xdr:col>21</xdr:col>
      <xdr:colOff>9525</xdr:colOff>
      <xdr:row>20</xdr:row>
      <xdr:rowOff>9525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2861FC6-AE88-4F8A-9487-B3687B79C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21</xdr:row>
      <xdr:rowOff>0</xdr:rowOff>
    </xdr:from>
    <xdr:to>
      <xdr:col>21</xdr:col>
      <xdr:colOff>0</xdr:colOff>
      <xdr:row>38</xdr:row>
      <xdr:rowOff>4764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9FB53250-4E82-48C5-8F12-CF51E89BF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0</xdr:colOff>
      <xdr:row>40</xdr:row>
      <xdr:rowOff>0</xdr:rowOff>
    </xdr:from>
    <xdr:to>
      <xdr:col>21</xdr:col>
      <xdr:colOff>0</xdr:colOff>
      <xdr:row>57</xdr:row>
      <xdr:rowOff>4764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F9775E6-AC54-4577-9EC3-7F4E2AFCE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0</xdr:colOff>
      <xdr:row>58</xdr:row>
      <xdr:rowOff>0</xdr:rowOff>
    </xdr:from>
    <xdr:to>
      <xdr:col>21</xdr:col>
      <xdr:colOff>0</xdr:colOff>
      <xdr:row>75</xdr:row>
      <xdr:rowOff>4764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A0390428-4727-4101-8600-0E621A566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0</xdr:colOff>
      <xdr:row>77</xdr:row>
      <xdr:rowOff>9525</xdr:rowOff>
    </xdr:from>
    <xdr:to>
      <xdr:col>21</xdr:col>
      <xdr:colOff>0</xdr:colOff>
      <xdr:row>94</xdr:row>
      <xdr:rowOff>14289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744D1541-7DE3-41D4-AC0B-A10D3EA6C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0</xdr:colOff>
      <xdr:row>94</xdr:row>
      <xdr:rowOff>180975</xdr:rowOff>
    </xdr:from>
    <xdr:to>
      <xdr:col>21</xdr:col>
      <xdr:colOff>0</xdr:colOff>
      <xdr:row>111</xdr:row>
      <xdr:rowOff>185739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809A922-9042-470E-84D2-8750EDF58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0</xdr:colOff>
      <xdr:row>114</xdr:row>
      <xdr:rowOff>0</xdr:rowOff>
    </xdr:from>
    <xdr:to>
      <xdr:col>21</xdr:col>
      <xdr:colOff>0</xdr:colOff>
      <xdr:row>131</xdr:row>
      <xdr:rowOff>4764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45650EC-0A0C-4C35-999F-424A138EE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0</xdr:colOff>
      <xdr:row>132</xdr:row>
      <xdr:rowOff>0</xdr:rowOff>
    </xdr:from>
    <xdr:to>
      <xdr:col>21</xdr:col>
      <xdr:colOff>0</xdr:colOff>
      <xdr:row>149</xdr:row>
      <xdr:rowOff>4764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A181768E-1ABC-404A-9810-C48F56107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304800</xdr:colOff>
      <xdr:row>150</xdr:row>
      <xdr:rowOff>180975</xdr:rowOff>
    </xdr:from>
    <xdr:to>
      <xdr:col>20</xdr:col>
      <xdr:colOff>1057275</xdr:colOff>
      <xdr:row>167</xdr:row>
      <xdr:rowOff>185739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AB23EC8-C84A-4A3C-BA1B-4FBE1C317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0</xdr:colOff>
      <xdr:row>169</xdr:row>
      <xdr:rowOff>0</xdr:rowOff>
    </xdr:from>
    <xdr:to>
      <xdr:col>21</xdr:col>
      <xdr:colOff>0</xdr:colOff>
      <xdr:row>186</xdr:row>
      <xdr:rowOff>4764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2CD0F3F3-FFF0-4C1C-80A4-0703D9036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0</xdr:colOff>
      <xdr:row>188</xdr:row>
      <xdr:rowOff>0</xdr:rowOff>
    </xdr:from>
    <xdr:to>
      <xdr:col>21</xdr:col>
      <xdr:colOff>0</xdr:colOff>
      <xdr:row>205</xdr:row>
      <xdr:rowOff>4764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541B08E9-E72E-4547-84F8-5C5E28FB0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0</xdr:colOff>
      <xdr:row>206</xdr:row>
      <xdr:rowOff>0</xdr:rowOff>
    </xdr:from>
    <xdr:to>
      <xdr:col>21</xdr:col>
      <xdr:colOff>0</xdr:colOff>
      <xdr:row>223</xdr:row>
      <xdr:rowOff>4764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45403EC9-C6AD-4ADD-8CF1-6CD8FD13B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</xdr:col>
      <xdr:colOff>0</xdr:colOff>
      <xdr:row>225</xdr:row>
      <xdr:rowOff>0</xdr:rowOff>
    </xdr:from>
    <xdr:to>
      <xdr:col>21</xdr:col>
      <xdr:colOff>0</xdr:colOff>
      <xdr:row>242</xdr:row>
      <xdr:rowOff>4764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894656E8-E95C-4213-BEEB-8E8763DB0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0</xdr:colOff>
      <xdr:row>243</xdr:row>
      <xdr:rowOff>0</xdr:rowOff>
    </xdr:from>
    <xdr:to>
      <xdr:col>21</xdr:col>
      <xdr:colOff>0</xdr:colOff>
      <xdr:row>260</xdr:row>
      <xdr:rowOff>4764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2835EC8A-05A4-4481-B1AE-67503DB68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0</xdr:colOff>
      <xdr:row>261</xdr:row>
      <xdr:rowOff>180975</xdr:rowOff>
    </xdr:from>
    <xdr:to>
      <xdr:col>21</xdr:col>
      <xdr:colOff>0</xdr:colOff>
      <xdr:row>278</xdr:row>
      <xdr:rowOff>185739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A3417D76-0A5B-4B73-B2FA-AF2437C3E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0</xdr:colOff>
      <xdr:row>281</xdr:row>
      <xdr:rowOff>0</xdr:rowOff>
    </xdr:from>
    <xdr:to>
      <xdr:col>21</xdr:col>
      <xdr:colOff>0</xdr:colOff>
      <xdr:row>298</xdr:row>
      <xdr:rowOff>4764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1134E20F-126A-4B84-BA8D-90D3CD385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0</xdr:colOff>
      <xdr:row>299</xdr:row>
      <xdr:rowOff>180975</xdr:rowOff>
    </xdr:from>
    <xdr:to>
      <xdr:col>21</xdr:col>
      <xdr:colOff>0</xdr:colOff>
      <xdr:row>316</xdr:row>
      <xdr:rowOff>185739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416935DE-D680-4313-967E-FD9FCFEF5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9525</xdr:colOff>
      <xdr:row>318</xdr:row>
      <xdr:rowOff>0</xdr:rowOff>
    </xdr:from>
    <xdr:to>
      <xdr:col>21</xdr:col>
      <xdr:colOff>9525</xdr:colOff>
      <xdr:row>335</xdr:row>
      <xdr:rowOff>4764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E2FC200-D982-4A74-BC46-53FE5D971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0</xdr:colOff>
      <xdr:row>337</xdr:row>
      <xdr:rowOff>9525</xdr:rowOff>
    </xdr:from>
    <xdr:to>
      <xdr:col>21</xdr:col>
      <xdr:colOff>0</xdr:colOff>
      <xdr:row>354</xdr:row>
      <xdr:rowOff>14289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932642C-7CA3-43A0-8549-DB58D45A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9525</xdr:colOff>
      <xdr:row>355</xdr:row>
      <xdr:rowOff>9525</xdr:rowOff>
    </xdr:from>
    <xdr:to>
      <xdr:col>21</xdr:col>
      <xdr:colOff>9525</xdr:colOff>
      <xdr:row>372</xdr:row>
      <xdr:rowOff>14289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A383107A-FB39-4BE3-A45F-278FDCD46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22</xdr:col>
      <xdr:colOff>314324</xdr:colOff>
      <xdr:row>3</xdr:row>
      <xdr:rowOff>4761</xdr:rowOff>
    </xdr:from>
    <xdr:to>
      <xdr:col>32</xdr:col>
      <xdr:colOff>9525</xdr:colOff>
      <xdr:row>20</xdr:row>
      <xdr:rowOff>9525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8F21793F-CD48-42DB-8ADB-958D09948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23</xdr:col>
      <xdr:colOff>0</xdr:colOff>
      <xdr:row>21</xdr:row>
      <xdr:rowOff>0</xdr:rowOff>
    </xdr:from>
    <xdr:to>
      <xdr:col>32</xdr:col>
      <xdr:colOff>9526</xdr:colOff>
      <xdr:row>38</xdr:row>
      <xdr:rowOff>4764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A6AB024D-4849-4C03-8325-93057E5EC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23</xdr:col>
      <xdr:colOff>0</xdr:colOff>
      <xdr:row>39</xdr:row>
      <xdr:rowOff>180975</xdr:rowOff>
    </xdr:from>
    <xdr:to>
      <xdr:col>32</xdr:col>
      <xdr:colOff>9526</xdr:colOff>
      <xdr:row>56</xdr:row>
      <xdr:rowOff>185739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71BE63EE-41FE-4295-A630-80AC0C5CD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23</xdr:col>
      <xdr:colOff>0</xdr:colOff>
      <xdr:row>58</xdr:row>
      <xdr:rowOff>9525</xdr:rowOff>
    </xdr:from>
    <xdr:to>
      <xdr:col>32</xdr:col>
      <xdr:colOff>9526</xdr:colOff>
      <xdr:row>75</xdr:row>
      <xdr:rowOff>14289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5C94EFBA-F742-45CA-A044-91134C849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23</xdr:col>
      <xdr:colOff>9525</xdr:colOff>
      <xdr:row>77</xdr:row>
      <xdr:rowOff>0</xdr:rowOff>
    </xdr:from>
    <xdr:to>
      <xdr:col>32</xdr:col>
      <xdr:colOff>19051</xdr:colOff>
      <xdr:row>94</xdr:row>
      <xdr:rowOff>4764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667FB2F9-2763-4D66-B035-C9792F9D1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23</xdr:col>
      <xdr:colOff>0</xdr:colOff>
      <xdr:row>94</xdr:row>
      <xdr:rowOff>171450</xdr:rowOff>
    </xdr:from>
    <xdr:to>
      <xdr:col>32</xdr:col>
      <xdr:colOff>9526</xdr:colOff>
      <xdr:row>111</xdr:row>
      <xdr:rowOff>176214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D9976EC8-69E6-42CB-9D01-056F7247F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22</xdr:col>
      <xdr:colOff>304800</xdr:colOff>
      <xdr:row>113</xdr:row>
      <xdr:rowOff>180975</xdr:rowOff>
    </xdr:from>
    <xdr:to>
      <xdr:col>32</xdr:col>
      <xdr:colOff>1</xdr:colOff>
      <xdr:row>130</xdr:row>
      <xdr:rowOff>185739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B44AEA5-C4E7-48C5-A5E5-A599B782F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23</xdr:col>
      <xdr:colOff>0</xdr:colOff>
      <xdr:row>131</xdr:row>
      <xdr:rowOff>180975</xdr:rowOff>
    </xdr:from>
    <xdr:to>
      <xdr:col>32</xdr:col>
      <xdr:colOff>9526</xdr:colOff>
      <xdr:row>148</xdr:row>
      <xdr:rowOff>185739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9CFCC9C8-CCAE-45FD-A80B-5383F0604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23</xdr:col>
      <xdr:colOff>0</xdr:colOff>
      <xdr:row>150</xdr:row>
      <xdr:rowOff>180975</xdr:rowOff>
    </xdr:from>
    <xdr:to>
      <xdr:col>32</xdr:col>
      <xdr:colOff>9526</xdr:colOff>
      <xdr:row>167</xdr:row>
      <xdr:rowOff>185739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1456B411-828C-4428-B61E-D5F547376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23</xdr:col>
      <xdr:colOff>0</xdr:colOff>
      <xdr:row>169</xdr:row>
      <xdr:rowOff>0</xdr:rowOff>
    </xdr:from>
    <xdr:to>
      <xdr:col>32</xdr:col>
      <xdr:colOff>9526</xdr:colOff>
      <xdr:row>186</xdr:row>
      <xdr:rowOff>4764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7B05C194-6155-4E45-8408-937E9FCCD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23</xdr:col>
      <xdr:colOff>0</xdr:colOff>
      <xdr:row>187</xdr:row>
      <xdr:rowOff>171450</xdr:rowOff>
    </xdr:from>
    <xdr:to>
      <xdr:col>32</xdr:col>
      <xdr:colOff>9526</xdr:colOff>
      <xdr:row>204</xdr:row>
      <xdr:rowOff>176214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5283D23-0D3E-4D9D-85E1-6739D83EC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23</xdr:col>
      <xdr:colOff>0</xdr:colOff>
      <xdr:row>205</xdr:row>
      <xdr:rowOff>171450</xdr:rowOff>
    </xdr:from>
    <xdr:to>
      <xdr:col>32</xdr:col>
      <xdr:colOff>9526</xdr:colOff>
      <xdr:row>222</xdr:row>
      <xdr:rowOff>176214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8938FD2D-9632-452A-A21A-EB45D97DB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23</xdr:col>
      <xdr:colOff>0</xdr:colOff>
      <xdr:row>224</xdr:row>
      <xdr:rowOff>180975</xdr:rowOff>
    </xdr:from>
    <xdr:to>
      <xdr:col>32</xdr:col>
      <xdr:colOff>9526</xdr:colOff>
      <xdr:row>241</xdr:row>
      <xdr:rowOff>185739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FE52A103-D6FA-4E70-9516-15F689AB2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23</xdr:col>
      <xdr:colOff>0</xdr:colOff>
      <xdr:row>242</xdr:row>
      <xdr:rowOff>180975</xdr:rowOff>
    </xdr:from>
    <xdr:to>
      <xdr:col>32</xdr:col>
      <xdr:colOff>9526</xdr:colOff>
      <xdr:row>259</xdr:row>
      <xdr:rowOff>185739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C7A25036-A98F-490A-A8A9-22AFBA29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23</xdr:col>
      <xdr:colOff>0</xdr:colOff>
      <xdr:row>262</xdr:row>
      <xdr:rowOff>180975</xdr:rowOff>
    </xdr:from>
    <xdr:to>
      <xdr:col>32</xdr:col>
      <xdr:colOff>9526</xdr:colOff>
      <xdr:row>279</xdr:row>
      <xdr:rowOff>185739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7009FCD9-EE86-459E-90DD-508D41F82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22</xdr:col>
      <xdr:colOff>304800</xdr:colOff>
      <xdr:row>280</xdr:row>
      <xdr:rowOff>171450</xdr:rowOff>
    </xdr:from>
    <xdr:to>
      <xdr:col>32</xdr:col>
      <xdr:colOff>1</xdr:colOff>
      <xdr:row>297</xdr:row>
      <xdr:rowOff>176214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C282A4D-AE4C-40D3-BD74-DCC26F0A7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23</xdr:col>
      <xdr:colOff>9525</xdr:colOff>
      <xdr:row>299</xdr:row>
      <xdr:rowOff>171450</xdr:rowOff>
    </xdr:from>
    <xdr:to>
      <xdr:col>32</xdr:col>
      <xdr:colOff>19051</xdr:colOff>
      <xdr:row>316</xdr:row>
      <xdr:rowOff>176214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2BE189C1-A6FF-4ABA-AB4D-72552947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23</xdr:col>
      <xdr:colOff>0</xdr:colOff>
      <xdr:row>317</xdr:row>
      <xdr:rowOff>180975</xdr:rowOff>
    </xdr:from>
    <xdr:to>
      <xdr:col>32</xdr:col>
      <xdr:colOff>9526</xdr:colOff>
      <xdr:row>334</xdr:row>
      <xdr:rowOff>185739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BEB957C-D8A0-4B76-8AFA-5C2B39287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23</xdr:col>
      <xdr:colOff>0</xdr:colOff>
      <xdr:row>336</xdr:row>
      <xdr:rowOff>180975</xdr:rowOff>
    </xdr:from>
    <xdr:to>
      <xdr:col>32</xdr:col>
      <xdr:colOff>9526</xdr:colOff>
      <xdr:row>353</xdr:row>
      <xdr:rowOff>185739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073DB12-9444-44A9-B515-A3CDE903D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23</xdr:col>
      <xdr:colOff>0</xdr:colOff>
      <xdr:row>354</xdr:row>
      <xdr:rowOff>180975</xdr:rowOff>
    </xdr:from>
    <xdr:to>
      <xdr:col>32</xdr:col>
      <xdr:colOff>9526</xdr:colOff>
      <xdr:row>371</xdr:row>
      <xdr:rowOff>185739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E2B3556A-F2A7-4040-A3E8-50EC4B69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raserken.sharepoint.com/Active%20Projects%20Other/Shared%20Documents/C1110%20CIA%20LTD%20Term2/Report/Data%20from%20Denis/9a.%20AE%20weighted%20by%20Co,%20UW,%20Gender,%20ROC-QC%20cia2017%20-%2020180510%20fi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1a"/>
      <sheetName val="AE2a"/>
      <sheetName val="AE4a"/>
      <sheetName val="AE5a"/>
      <sheetName val="AE6a"/>
      <sheetName val="AE7a"/>
      <sheetName val="AE9a"/>
      <sheetName val="AE10a"/>
      <sheetName val="AE11a"/>
      <sheetName val="AE12a"/>
      <sheetName val="AE14a"/>
      <sheetName val="AE15a"/>
      <sheetName val="AE16a"/>
      <sheetName val="AE18a"/>
      <sheetName val="AE19a"/>
      <sheetName val="AE20a"/>
      <sheetName val="a) by co"/>
      <sheetName val="b) sum ins"/>
      <sheetName val="c) by co ins"/>
      <sheetName val="d) by co ins cumulative"/>
      <sheetName val="w"/>
      <sheetName val="e) sum aso"/>
      <sheetName val="f) by co ASO"/>
      <sheetName val="g) by co aso cumulative"/>
      <sheetName val="AE1i"/>
      <sheetName val="AE2i"/>
      <sheetName val="AE4i"/>
      <sheetName val="AE5i"/>
      <sheetName val="AE6i"/>
      <sheetName val="AE7i"/>
      <sheetName val="AE9i"/>
      <sheetName val="AE10i"/>
      <sheetName val="AE11i"/>
      <sheetName val="AE12i"/>
      <sheetName val="AE14i"/>
      <sheetName val="AE15i"/>
      <sheetName val="AE16i"/>
      <sheetName val="AE18i"/>
      <sheetName val="AE19i"/>
      <sheetName val="AE20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C4">
            <v>1</v>
          </cell>
        </row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  <row r="9">
          <cell r="C9">
            <v>1</v>
          </cell>
        </row>
        <row r="10">
          <cell r="C10">
            <v>1</v>
          </cell>
        </row>
        <row r="11">
          <cell r="C11">
            <v>1</v>
          </cell>
        </row>
        <row r="12">
          <cell r="C12">
            <v>1</v>
          </cell>
        </row>
        <row r="13">
          <cell r="C13">
            <v>1</v>
          </cell>
        </row>
        <row r="14">
          <cell r="C14">
            <v>1</v>
          </cell>
        </row>
        <row r="15">
          <cell r="C15">
            <v>1</v>
          </cell>
        </row>
        <row r="16">
          <cell r="C16">
            <v>1</v>
          </cell>
        </row>
        <row r="17">
          <cell r="C17">
            <v>1</v>
          </cell>
        </row>
        <row r="18">
          <cell r="C18">
            <v>1</v>
          </cell>
        </row>
        <row r="19">
          <cell r="C19">
            <v>1</v>
          </cell>
        </row>
      </sheetData>
      <sheetData sheetId="21"/>
      <sheetData sheetId="22"/>
      <sheetData sheetId="23"/>
      <sheetData sheetId="24">
        <row r="3">
          <cell r="E3" t="str">
            <v>A/E TERMINATIONS - NON-QUEBEC MALE</v>
          </cell>
        </row>
      </sheetData>
      <sheetData sheetId="25">
        <row r="3">
          <cell r="E3" t="str">
            <v>A/E TERMINATIONS - NON-QUEBEC MALE</v>
          </cell>
        </row>
      </sheetData>
      <sheetData sheetId="26">
        <row r="3">
          <cell r="E3" t="str">
            <v>A/E TERMINATIONS - NON-QUEBEC MALE</v>
          </cell>
        </row>
      </sheetData>
      <sheetData sheetId="27">
        <row r="3">
          <cell r="E3" t="str">
            <v>A/E TERMINATIONS - NON-QUEBEC MALE</v>
          </cell>
        </row>
      </sheetData>
      <sheetData sheetId="28">
        <row r="3">
          <cell r="E3" t="str">
            <v>A/E TERMINATIONS - NON-QUEBEC MALE</v>
          </cell>
        </row>
      </sheetData>
      <sheetData sheetId="29">
        <row r="3">
          <cell r="E3" t="str">
            <v>A/E TERMINATIONS - NON-QUEBEC MALE</v>
          </cell>
        </row>
      </sheetData>
      <sheetData sheetId="30">
        <row r="3">
          <cell r="E3" t="str">
            <v>A/E TERMINATIONS - NON-QUEBEC MALE</v>
          </cell>
        </row>
      </sheetData>
      <sheetData sheetId="31">
        <row r="3">
          <cell r="E3" t="str">
            <v>A/E TERMINATIONS - NON-QUEBEC MALE</v>
          </cell>
        </row>
      </sheetData>
      <sheetData sheetId="32">
        <row r="3">
          <cell r="E3" t="str">
            <v>A/E TERMINATIONS - NON-QUEBEC MALE</v>
          </cell>
        </row>
      </sheetData>
      <sheetData sheetId="33">
        <row r="3">
          <cell r="E3" t="str">
            <v>A/E TERMINATIONS - NON-QUEBEC MALE</v>
          </cell>
        </row>
      </sheetData>
      <sheetData sheetId="34">
        <row r="3">
          <cell r="E3" t="str">
            <v>A/E TERMINATIONS - NON-QUEBEC MALE</v>
          </cell>
        </row>
      </sheetData>
      <sheetData sheetId="35">
        <row r="3">
          <cell r="E3" t="str">
            <v>A/E TERMINATIONS - NON-QUEBEC MALE</v>
          </cell>
        </row>
      </sheetData>
      <sheetData sheetId="36">
        <row r="3">
          <cell r="E3" t="str">
            <v>A/E TERMINATIONS - NON-QUEBEC MALE</v>
          </cell>
        </row>
      </sheetData>
      <sheetData sheetId="37">
        <row r="3">
          <cell r="E3" t="str">
            <v>A/E TERMINATIONS - NON-QUEBEC MALE</v>
          </cell>
        </row>
      </sheetData>
      <sheetData sheetId="38">
        <row r="3">
          <cell r="E3" t="str">
            <v>A/E TERMINATIONS - NON-QUEBEC MALE</v>
          </cell>
        </row>
      </sheetData>
      <sheetData sheetId="39">
        <row r="3">
          <cell r="E3" t="str">
            <v>A/E TERMINATIONS - NON-QUEBEC MALE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35"/>
  <sheetViews>
    <sheetView tabSelected="1" workbookViewId="0">
      <selection activeCell="C23" sqref="C23"/>
    </sheetView>
  </sheetViews>
  <sheetFormatPr defaultRowHeight="14.4" x14ac:dyDescent="0.3"/>
  <cols>
    <col min="2" max="2" width="13" customWidth="1"/>
    <col min="3" max="3" width="119.109375" customWidth="1"/>
  </cols>
  <sheetData>
    <row r="1" spans="2:13" ht="24.6" x14ac:dyDescent="0.4">
      <c r="B1" s="15" t="s">
        <v>128</v>
      </c>
      <c r="C1" s="15"/>
      <c r="D1" s="66"/>
      <c r="E1" s="15"/>
      <c r="F1" s="15"/>
      <c r="G1" s="15"/>
      <c r="H1" s="15"/>
      <c r="I1" s="15"/>
      <c r="J1" s="15"/>
      <c r="K1" s="15"/>
      <c r="L1" s="15"/>
      <c r="M1" s="15"/>
    </row>
    <row r="3" spans="2:13" x14ac:dyDescent="0.3">
      <c r="B3" s="14"/>
    </row>
    <row r="5" spans="2:13" x14ac:dyDescent="0.3">
      <c r="B5" t="s">
        <v>176</v>
      </c>
    </row>
    <row r="6" spans="2:13" x14ac:dyDescent="0.3">
      <c r="C6" s="25" t="s">
        <v>175</v>
      </c>
    </row>
    <row r="8" spans="2:13" x14ac:dyDescent="0.3">
      <c r="B8" t="s">
        <v>63</v>
      </c>
    </row>
    <row r="10" spans="2:13" x14ac:dyDescent="0.3">
      <c r="B10" t="s">
        <v>129</v>
      </c>
    </row>
    <row r="11" spans="2:13" x14ac:dyDescent="0.3">
      <c r="B11" t="s">
        <v>130</v>
      </c>
    </row>
    <row r="13" spans="2:13" x14ac:dyDescent="0.3">
      <c r="B13" t="s">
        <v>64</v>
      </c>
    </row>
    <row r="14" spans="2:13" x14ac:dyDescent="0.3">
      <c r="B14" t="s">
        <v>65</v>
      </c>
    </row>
    <row r="15" spans="2:13" x14ac:dyDescent="0.3">
      <c r="B15" t="s">
        <v>131</v>
      </c>
    </row>
    <row r="16" spans="2:13" x14ac:dyDescent="0.3">
      <c r="B16" t="s">
        <v>59</v>
      </c>
    </row>
    <row r="17" spans="2:8" x14ac:dyDescent="0.3">
      <c r="B17" t="s">
        <v>132</v>
      </c>
    </row>
    <row r="19" spans="2:8" x14ac:dyDescent="0.3">
      <c r="B19" t="s">
        <v>76</v>
      </c>
    </row>
    <row r="21" spans="2:8" x14ac:dyDescent="0.3">
      <c r="B21" t="s">
        <v>61</v>
      </c>
    </row>
    <row r="23" spans="2:8" x14ac:dyDescent="0.3">
      <c r="B23" t="s">
        <v>133</v>
      </c>
    </row>
    <row r="25" spans="2:8" x14ac:dyDescent="0.3">
      <c r="B25" t="s">
        <v>134</v>
      </c>
    </row>
    <row r="27" spans="2:8" x14ac:dyDescent="0.3">
      <c r="B27" s="237" t="s">
        <v>313</v>
      </c>
      <c r="C27" s="230"/>
      <c r="D27" s="230"/>
      <c r="E27" s="230"/>
      <c r="F27" s="230"/>
      <c r="G27" s="230"/>
      <c r="H27" s="231"/>
    </row>
    <row r="28" spans="2:8" x14ac:dyDescent="0.3">
      <c r="B28" s="238" t="s">
        <v>213</v>
      </c>
      <c r="C28" s="233"/>
      <c r="D28" s="94"/>
      <c r="E28" s="94"/>
      <c r="F28" s="94"/>
      <c r="G28" s="94"/>
      <c r="H28" s="234"/>
    </row>
    <row r="29" spans="2:8" x14ac:dyDescent="0.3">
      <c r="B29" s="232" t="s">
        <v>312</v>
      </c>
      <c r="C29" s="94"/>
      <c r="D29" s="94"/>
      <c r="E29" s="94"/>
      <c r="F29" s="94"/>
      <c r="G29" s="94"/>
      <c r="H29" s="234"/>
    </row>
    <row r="30" spans="2:8" x14ac:dyDescent="0.3">
      <c r="B30" s="244"/>
      <c r="C30" s="94" t="s">
        <v>318</v>
      </c>
      <c r="D30" s="94"/>
      <c r="E30" s="94"/>
      <c r="F30" s="94"/>
      <c r="G30" s="94"/>
      <c r="H30" s="234"/>
    </row>
    <row r="31" spans="2:8" x14ac:dyDescent="0.3">
      <c r="B31" s="239"/>
      <c r="C31" s="94" t="s">
        <v>316</v>
      </c>
      <c r="D31" s="94"/>
      <c r="E31" s="94"/>
      <c r="F31" s="94"/>
      <c r="G31" s="94"/>
      <c r="H31" s="234"/>
    </row>
    <row r="32" spans="2:8" x14ac:dyDescent="0.3">
      <c r="B32" s="240"/>
      <c r="C32" s="94" t="s">
        <v>315</v>
      </c>
      <c r="D32" s="94"/>
      <c r="E32" s="94"/>
      <c r="F32" s="94"/>
      <c r="G32" s="94"/>
      <c r="H32" s="234"/>
    </row>
    <row r="33" spans="2:8" x14ac:dyDescent="0.3">
      <c r="B33" s="243"/>
      <c r="C33" s="94" t="s">
        <v>317</v>
      </c>
      <c r="D33" s="94"/>
      <c r="E33" s="94"/>
      <c r="F33" s="94"/>
      <c r="G33" s="94"/>
      <c r="H33" s="234"/>
    </row>
    <row r="34" spans="2:8" x14ac:dyDescent="0.3">
      <c r="B34" s="232"/>
      <c r="C34" s="94"/>
      <c r="D34" s="94"/>
      <c r="E34" s="94"/>
      <c r="F34" s="94"/>
      <c r="G34" s="94"/>
      <c r="H34" s="234"/>
    </row>
    <row r="35" spans="2:8" x14ac:dyDescent="0.3">
      <c r="B35" s="241" t="s">
        <v>314</v>
      </c>
      <c r="C35" s="242"/>
      <c r="D35" s="235"/>
      <c r="E35" s="235"/>
      <c r="F35" s="235"/>
      <c r="G35" s="235"/>
      <c r="H35" s="23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BY258"/>
  <sheetViews>
    <sheetView zoomScale="75" zoomScaleNormal="75" workbookViewId="0">
      <selection activeCell="E29" sqref="E29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215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/>
      <c r="B3" s="28" t="s">
        <v>173</v>
      </c>
      <c r="C3"/>
      <c r="D3"/>
      <c r="M3" s="28" t="s">
        <v>177</v>
      </c>
      <c r="X3" s="28" t="s">
        <v>174</v>
      </c>
      <c r="AI3" s="28" t="s">
        <v>178</v>
      </c>
      <c r="AT3" s="28" t="s">
        <v>203</v>
      </c>
      <c r="BE3" s="28" t="s">
        <v>204</v>
      </c>
      <c r="BP3" s="28" t="s">
        <v>205</v>
      </c>
    </row>
    <row r="4" spans="1:77" ht="15.6" x14ac:dyDescent="0.3">
      <c r="A4"/>
      <c r="B4" s="27" t="s">
        <v>68</v>
      </c>
      <c r="C4"/>
      <c r="D4"/>
      <c r="M4" s="27" t="s">
        <v>68</v>
      </c>
      <c r="X4" s="27" t="s">
        <v>68</v>
      </c>
      <c r="AI4" s="27" t="s">
        <v>68</v>
      </c>
      <c r="AT4" s="27" t="s">
        <v>68</v>
      </c>
      <c r="BE4" s="27" t="s">
        <v>68</v>
      </c>
      <c r="BP4" s="27" t="s">
        <v>68</v>
      </c>
    </row>
    <row r="5" spans="1:77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L6" s="87"/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W6" s="87"/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H6" s="87"/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22" t="s">
        <v>188</v>
      </c>
      <c r="B7" s="19">
        <v>62</v>
      </c>
      <c r="C7" s="19">
        <v>177</v>
      </c>
      <c r="D7" s="19">
        <v>234</v>
      </c>
      <c r="E7" s="19">
        <v>349</v>
      </c>
      <c r="F7" s="19">
        <v>545</v>
      </c>
      <c r="G7" s="19">
        <v>978</v>
      </c>
      <c r="H7" s="19">
        <v>1563</v>
      </c>
      <c r="I7" s="19">
        <v>1955</v>
      </c>
      <c r="J7" s="19">
        <v>1424</v>
      </c>
      <c r="K7" s="18">
        <f t="shared" ref="K7:K13" si="0">SUM(B7:J7)</f>
        <v>7287</v>
      </c>
      <c r="L7" s="88"/>
      <c r="M7" s="19">
        <v>22</v>
      </c>
      <c r="N7" s="19">
        <v>67</v>
      </c>
      <c r="O7" s="19">
        <v>103</v>
      </c>
      <c r="P7" s="19">
        <v>120</v>
      </c>
      <c r="Q7" s="19">
        <v>186</v>
      </c>
      <c r="R7" s="19">
        <v>369</v>
      </c>
      <c r="S7" s="19">
        <v>612</v>
      </c>
      <c r="T7" s="19">
        <v>735</v>
      </c>
      <c r="U7" s="19">
        <v>555</v>
      </c>
      <c r="V7" s="18">
        <f t="shared" ref="V7:V10" si="1">SUM(M7:U7)</f>
        <v>2769</v>
      </c>
      <c r="W7" s="88"/>
      <c r="X7" s="19">
        <v>53</v>
      </c>
      <c r="Y7" s="19">
        <v>173</v>
      </c>
      <c r="Z7" s="19">
        <v>379</v>
      </c>
      <c r="AA7" s="19">
        <v>739</v>
      </c>
      <c r="AB7" s="19">
        <v>1318</v>
      </c>
      <c r="AC7" s="19">
        <v>2107</v>
      </c>
      <c r="AD7" s="19">
        <v>2770</v>
      </c>
      <c r="AE7" s="19">
        <v>2383</v>
      </c>
      <c r="AF7" s="19">
        <v>1241</v>
      </c>
      <c r="AG7" s="18">
        <f t="shared" ref="AG7:AG10" si="2">SUM(X7:AF7)</f>
        <v>11163</v>
      </c>
      <c r="AH7" s="88"/>
      <c r="AI7" s="19">
        <v>17</v>
      </c>
      <c r="AJ7" s="19">
        <v>72</v>
      </c>
      <c r="AK7" s="19">
        <v>140</v>
      </c>
      <c r="AL7" s="19">
        <v>249</v>
      </c>
      <c r="AM7" s="19">
        <v>435</v>
      </c>
      <c r="AN7" s="19">
        <v>789</v>
      </c>
      <c r="AO7" s="19">
        <v>1069</v>
      </c>
      <c r="AP7" s="19">
        <v>850</v>
      </c>
      <c r="AQ7" s="19">
        <v>392</v>
      </c>
      <c r="AR7" s="18">
        <f t="shared" ref="AR7:AR10" si="3">SUM(AI7:AQ7)</f>
        <v>4013</v>
      </c>
      <c r="AS7" s="88"/>
      <c r="AT7" s="19">
        <f t="shared" ref="AT7:BB13" si="4">B7+X7</f>
        <v>115</v>
      </c>
      <c r="AU7" s="19">
        <f t="shared" si="4"/>
        <v>350</v>
      </c>
      <c r="AV7" s="19">
        <f t="shared" si="4"/>
        <v>613</v>
      </c>
      <c r="AW7" s="19">
        <f t="shared" si="4"/>
        <v>1088</v>
      </c>
      <c r="AX7" s="19">
        <f t="shared" si="4"/>
        <v>1863</v>
      </c>
      <c r="AY7" s="19">
        <f t="shared" si="4"/>
        <v>3085</v>
      </c>
      <c r="AZ7" s="19">
        <f t="shared" si="4"/>
        <v>4333</v>
      </c>
      <c r="BA7" s="19">
        <f t="shared" si="4"/>
        <v>4338</v>
      </c>
      <c r="BB7" s="19">
        <f t="shared" si="4"/>
        <v>2665</v>
      </c>
      <c r="BC7" s="18">
        <f t="shared" ref="BC7:BC10" si="5">SUM(AT7:BB7)</f>
        <v>18450</v>
      </c>
      <c r="BE7" s="19">
        <f t="shared" ref="BE7:BM13" si="6">M7+AI7</f>
        <v>39</v>
      </c>
      <c r="BF7" s="19">
        <f t="shared" si="6"/>
        <v>139</v>
      </c>
      <c r="BG7" s="19">
        <f t="shared" si="6"/>
        <v>243</v>
      </c>
      <c r="BH7" s="19">
        <f t="shared" si="6"/>
        <v>369</v>
      </c>
      <c r="BI7" s="19">
        <f t="shared" si="6"/>
        <v>621</v>
      </c>
      <c r="BJ7" s="19">
        <f t="shared" si="6"/>
        <v>1158</v>
      </c>
      <c r="BK7" s="19">
        <f t="shared" si="6"/>
        <v>1681</v>
      </c>
      <c r="BL7" s="19">
        <f t="shared" si="6"/>
        <v>1585</v>
      </c>
      <c r="BM7" s="19">
        <f t="shared" si="6"/>
        <v>947</v>
      </c>
      <c r="BN7" s="18">
        <f t="shared" ref="BN7:BN10" si="7">SUM(BE7:BM7)</f>
        <v>6782</v>
      </c>
      <c r="BP7" s="19">
        <f t="shared" ref="BP7:BX13" si="8">B7+M7+X7+AI7</f>
        <v>154</v>
      </c>
      <c r="BQ7" s="19">
        <f t="shared" si="8"/>
        <v>489</v>
      </c>
      <c r="BR7" s="19">
        <f t="shared" si="8"/>
        <v>856</v>
      </c>
      <c r="BS7" s="19">
        <f t="shared" si="8"/>
        <v>1457</v>
      </c>
      <c r="BT7" s="19">
        <f t="shared" si="8"/>
        <v>2484</v>
      </c>
      <c r="BU7" s="19">
        <f t="shared" si="8"/>
        <v>4243</v>
      </c>
      <c r="BV7" s="19">
        <f t="shared" si="8"/>
        <v>6014</v>
      </c>
      <c r="BW7" s="19">
        <f t="shared" si="8"/>
        <v>5923</v>
      </c>
      <c r="BX7" s="19">
        <f t="shared" si="8"/>
        <v>3612</v>
      </c>
      <c r="BY7" s="18">
        <f t="shared" ref="BY7:BY10" si="9">SUM(BP7:BX7)</f>
        <v>25232</v>
      </c>
    </row>
    <row r="8" spans="1:77" x14ac:dyDescent="0.3">
      <c r="A8" s="22" t="s">
        <v>189</v>
      </c>
      <c r="B8" s="19">
        <v>39</v>
      </c>
      <c r="C8" s="19">
        <v>125</v>
      </c>
      <c r="D8" s="19">
        <v>195</v>
      </c>
      <c r="E8" s="19">
        <v>289</v>
      </c>
      <c r="F8" s="19">
        <v>512</v>
      </c>
      <c r="G8" s="19">
        <v>913</v>
      </c>
      <c r="H8" s="19">
        <v>1472</v>
      </c>
      <c r="I8" s="19">
        <v>1848</v>
      </c>
      <c r="J8" s="19">
        <v>1220</v>
      </c>
      <c r="K8" s="18">
        <f t="shared" si="0"/>
        <v>6613</v>
      </c>
      <c r="L8" s="88"/>
      <c r="M8" s="19">
        <v>17</v>
      </c>
      <c r="N8" s="19">
        <v>43</v>
      </c>
      <c r="O8" s="19">
        <v>76</v>
      </c>
      <c r="P8" s="19">
        <v>97</v>
      </c>
      <c r="Q8" s="19">
        <v>162</v>
      </c>
      <c r="R8" s="19">
        <v>339</v>
      </c>
      <c r="S8" s="19">
        <v>547</v>
      </c>
      <c r="T8" s="19">
        <v>664</v>
      </c>
      <c r="U8" s="19">
        <v>426</v>
      </c>
      <c r="V8" s="18">
        <f t="shared" si="1"/>
        <v>2371</v>
      </c>
      <c r="W8" s="88"/>
      <c r="X8" s="19">
        <v>37</v>
      </c>
      <c r="Y8" s="19">
        <v>151</v>
      </c>
      <c r="Z8" s="19">
        <v>326</v>
      </c>
      <c r="AA8" s="19">
        <v>648</v>
      </c>
      <c r="AB8" s="19">
        <v>1155</v>
      </c>
      <c r="AC8" s="19">
        <v>1874</v>
      </c>
      <c r="AD8" s="19">
        <v>2442</v>
      </c>
      <c r="AE8" s="19">
        <v>2183</v>
      </c>
      <c r="AF8" s="19">
        <v>996</v>
      </c>
      <c r="AG8" s="18">
        <f t="shared" si="2"/>
        <v>9812</v>
      </c>
      <c r="AH8" s="88"/>
      <c r="AI8" s="19">
        <v>10</v>
      </c>
      <c r="AJ8" s="19">
        <v>59</v>
      </c>
      <c r="AK8" s="19">
        <v>111</v>
      </c>
      <c r="AL8" s="19">
        <v>207</v>
      </c>
      <c r="AM8" s="19">
        <v>371</v>
      </c>
      <c r="AN8" s="19">
        <v>670</v>
      </c>
      <c r="AO8" s="19">
        <v>884</v>
      </c>
      <c r="AP8" s="19">
        <v>723</v>
      </c>
      <c r="AQ8" s="19">
        <v>295</v>
      </c>
      <c r="AR8" s="18">
        <f t="shared" si="3"/>
        <v>3330</v>
      </c>
      <c r="AS8" s="88"/>
      <c r="AT8" s="19">
        <f t="shared" si="4"/>
        <v>76</v>
      </c>
      <c r="AU8" s="19">
        <f t="shared" si="4"/>
        <v>276</v>
      </c>
      <c r="AV8" s="19">
        <f t="shared" si="4"/>
        <v>521</v>
      </c>
      <c r="AW8" s="19">
        <f t="shared" si="4"/>
        <v>937</v>
      </c>
      <c r="AX8" s="19">
        <f t="shared" si="4"/>
        <v>1667</v>
      </c>
      <c r="AY8" s="19">
        <f t="shared" si="4"/>
        <v>2787</v>
      </c>
      <c r="AZ8" s="19">
        <f t="shared" si="4"/>
        <v>3914</v>
      </c>
      <c r="BA8" s="19">
        <f t="shared" si="4"/>
        <v>4031</v>
      </c>
      <c r="BB8" s="19">
        <f t="shared" si="4"/>
        <v>2216</v>
      </c>
      <c r="BC8" s="18">
        <f t="shared" si="5"/>
        <v>16425</v>
      </c>
      <c r="BE8" s="19">
        <f t="shared" si="6"/>
        <v>27</v>
      </c>
      <c r="BF8" s="19">
        <f t="shared" si="6"/>
        <v>102</v>
      </c>
      <c r="BG8" s="19">
        <f t="shared" si="6"/>
        <v>187</v>
      </c>
      <c r="BH8" s="19">
        <f t="shared" si="6"/>
        <v>304</v>
      </c>
      <c r="BI8" s="19">
        <f t="shared" si="6"/>
        <v>533</v>
      </c>
      <c r="BJ8" s="19">
        <f t="shared" si="6"/>
        <v>1009</v>
      </c>
      <c r="BK8" s="19">
        <f t="shared" si="6"/>
        <v>1431</v>
      </c>
      <c r="BL8" s="19">
        <f t="shared" si="6"/>
        <v>1387</v>
      </c>
      <c r="BM8" s="19">
        <f t="shared" si="6"/>
        <v>721</v>
      </c>
      <c r="BN8" s="18">
        <f t="shared" si="7"/>
        <v>5701</v>
      </c>
      <c r="BP8" s="19">
        <f t="shared" si="8"/>
        <v>103</v>
      </c>
      <c r="BQ8" s="19">
        <f t="shared" si="8"/>
        <v>378</v>
      </c>
      <c r="BR8" s="19">
        <f t="shared" si="8"/>
        <v>708</v>
      </c>
      <c r="BS8" s="19">
        <f t="shared" si="8"/>
        <v>1241</v>
      </c>
      <c r="BT8" s="19">
        <f t="shared" si="8"/>
        <v>2200</v>
      </c>
      <c r="BU8" s="19">
        <f t="shared" si="8"/>
        <v>3796</v>
      </c>
      <c r="BV8" s="19">
        <f t="shared" si="8"/>
        <v>5345</v>
      </c>
      <c r="BW8" s="19">
        <f t="shared" si="8"/>
        <v>5418</v>
      </c>
      <c r="BX8" s="19">
        <f t="shared" si="8"/>
        <v>2937</v>
      </c>
      <c r="BY8" s="18">
        <f t="shared" si="9"/>
        <v>22126</v>
      </c>
    </row>
    <row r="9" spans="1:77" x14ac:dyDescent="0.3">
      <c r="A9" s="22" t="s">
        <v>190</v>
      </c>
      <c r="B9" s="19">
        <v>16</v>
      </c>
      <c r="C9" s="19">
        <v>49</v>
      </c>
      <c r="D9" s="19">
        <v>98</v>
      </c>
      <c r="E9" s="19">
        <v>144</v>
      </c>
      <c r="F9" s="19">
        <v>278</v>
      </c>
      <c r="G9" s="19">
        <v>479</v>
      </c>
      <c r="H9" s="19">
        <v>791</v>
      </c>
      <c r="I9" s="19">
        <v>1021</v>
      </c>
      <c r="J9" s="19">
        <v>578</v>
      </c>
      <c r="K9" s="18">
        <f t="shared" si="0"/>
        <v>3454</v>
      </c>
      <c r="L9" s="88"/>
      <c r="M9" s="19">
        <v>7</v>
      </c>
      <c r="N9" s="19">
        <v>19</v>
      </c>
      <c r="O9" s="19">
        <v>29</v>
      </c>
      <c r="P9" s="19">
        <v>44</v>
      </c>
      <c r="Q9" s="19">
        <v>74</v>
      </c>
      <c r="R9" s="19">
        <v>170</v>
      </c>
      <c r="S9" s="19">
        <v>271</v>
      </c>
      <c r="T9" s="19">
        <v>387</v>
      </c>
      <c r="U9" s="19">
        <v>176</v>
      </c>
      <c r="V9" s="18">
        <f t="shared" si="1"/>
        <v>1177</v>
      </c>
      <c r="W9" s="88"/>
      <c r="X9" s="19">
        <v>16</v>
      </c>
      <c r="Y9" s="19">
        <v>59</v>
      </c>
      <c r="Z9" s="19">
        <v>141</v>
      </c>
      <c r="AA9" s="19">
        <v>279</v>
      </c>
      <c r="AB9" s="19">
        <v>507</v>
      </c>
      <c r="AC9" s="19">
        <v>877</v>
      </c>
      <c r="AD9" s="19">
        <v>1144</v>
      </c>
      <c r="AE9" s="19">
        <v>1103</v>
      </c>
      <c r="AF9" s="19">
        <v>421</v>
      </c>
      <c r="AG9" s="18">
        <f t="shared" si="2"/>
        <v>4547</v>
      </c>
      <c r="AH9" s="88"/>
      <c r="AI9" s="19">
        <v>3</v>
      </c>
      <c r="AJ9" s="19">
        <v>33</v>
      </c>
      <c r="AK9" s="19">
        <v>46</v>
      </c>
      <c r="AL9" s="19">
        <v>80</v>
      </c>
      <c r="AM9" s="19">
        <v>189</v>
      </c>
      <c r="AN9" s="19">
        <v>323</v>
      </c>
      <c r="AO9" s="19">
        <v>419</v>
      </c>
      <c r="AP9" s="19">
        <v>370</v>
      </c>
      <c r="AQ9" s="19">
        <v>127</v>
      </c>
      <c r="AR9" s="18">
        <f t="shared" si="3"/>
        <v>1590</v>
      </c>
      <c r="AS9" s="88"/>
      <c r="AT9" s="19">
        <f t="shared" si="4"/>
        <v>32</v>
      </c>
      <c r="AU9" s="19">
        <f t="shared" si="4"/>
        <v>108</v>
      </c>
      <c r="AV9" s="19">
        <f t="shared" si="4"/>
        <v>239</v>
      </c>
      <c r="AW9" s="19">
        <f t="shared" si="4"/>
        <v>423</v>
      </c>
      <c r="AX9" s="19">
        <f t="shared" si="4"/>
        <v>785</v>
      </c>
      <c r="AY9" s="19">
        <f t="shared" si="4"/>
        <v>1356</v>
      </c>
      <c r="AZ9" s="19">
        <f t="shared" si="4"/>
        <v>1935</v>
      </c>
      <c r="BA9" s="19">
        <f t="shared" si="4"/>
        <v>2124</v>
      </c>
      <c r="BB9" s="19">
        <f t="shared" si="4"/>
        <v>999</v>
      </c>
      <c r="BC9" s="18">
        <f t="shared" si="5"/>
        <v>8001</v>
      </c>
      <c r="BE9" s="19">
        <f t="shared" si="6"/>
        <v>10</v>
      </c>
      <c r="BF9" s="19">
        <f t="shared" si="6"/>
        <v>52</v>
      </c>
      <c r="BG9" s="19">
        <f t="shared" si="6"/>
        <v>75</v>
      </c>
      <c r="BH9" s="19">
        <f t="shared" si="6"/>
        <v>124</v>
      </c>
      <c r="BI9" s="19">
        <f t="shared" si="6"/>
        <v>263</v>
      </c>
      <c r="BJ9" s="19">
        <f t="shared" si="6"/>
        <v>493</v>
      </c>
      <c r="BK9" s="19">
        <f t="shared" si="6"/>
        <v>690</v>
      </c>
      <c r="BL9" s="19">
        <f t="shared" si="6"/>
        <v>757</v>
      </c>
      <c r="BM9" s="19">
        <f t="shared" si="6"/>
        <v>303</v>
      </c>
      <c r="BN9" s="18">
        <f t="shared" si="7"/>
        <v>2767</v>
      </c>
      <c r="BP9" s="19">
        <f t="shared" si="8"/>
        <v>42</v>
      </c>
      <c r="BQ9" s="19">
        <f t="shared" si="8"/>
        <v>160</v>
      </c>
      <c r="BR9" s="19">
        <f t="shared" si="8"/>
        <v>314</v>
      </c>
      <c r="BS9" s="19">
        <f t="shared" si="8"/>
        <v>547</v>
      </c>
      <c r="BT9" s="19">
        <f t="shared" si="8"/>
        <v>1048</v>
      </c>
      <c r="BU9" s="19">
        <f t="shared" si="8"/>
        <v>1849</v>
      </c>
      <c r="BV9" s="19">
        <f t="shared" si="8"/>
        <v>2625</v>
      </c>
      <c r="BW9" s="19">
        <f t="shared" si="8"/>
        <v>2881</v>
      </c>
      <c r="BX9" s="19">
        <f t="shared" si="8"/>
        <v>1302</v>
      </c>
      <c r="BY9" s="18">
        <f t="shared" si="9"/>
        <v>10768</v>
      </c>
    </row>
    <row r="10" spans="1:77" x14ac:dyDescent="0.3">
      <c r="A10" s="22" t="s">
        <v>191</v>
      </c>
      <c r="B10" s="19">
        <v>11</v>
      </c>
      <c r="C10" s="19">
        <v>31</v>
      </c>
      <c r="D10" s="19">
        <v>57</v>
      </c>
      <c r="E10" s="19">
        <v>85</v>
      </c>
      <c r="F10" s="19">
        <v>186</v>
      </c>
      <c r="G10" s="19">
        <v>326</v>
      </c>
      <c r="H10" s="19">
        <v>511</v>
      </c>
      <c r="I10" s="19">
        <v>731</v>
      </c>
      <c r="J10" s="19">
        <v>255</v>
      </c>
      <c r="K10" s="18">
        <f t="shared" si="0"/>
        <v>2193</v>
      </c>
      <c r="L10" s="88"/>
      <c r="M10" s="19">
        <v>4</v>
      </c>
      <c r="N10" s="19">
        <v>10</v>
      </c>
      <c r="O10" s="19">
        <v>12</v>
      </c>
      <c r="P10" s="19">
        <v>20</v>
      </c>
      <c r="Q10" s="19">
        <v>45</v>
      </c>
      <c r="R10" s="19">
        <v>98</v>
      </c>
      <c r="S10" s="19">
        <v>161</v>
      </c>
      <c r="T10" s="19">
        <v>245</v>
      </c>
      <c r="U10" s="19">
        <v>67</v>
      </c>
      <c r="V10" s="18">
        <f t="shared" si="1"/>
        <v>662</v>
      </c>
      <c r="W10" s="88"/>
      <c r="X10" s="19">
        <v>10</v>
      </c>
      <c r="Y10" s="19">
        <v>37</v>
      </c>
      <c r="Z10" s="19">
        <v>95</v>
      </c>
      <c r="AA10" s="19">
        <v>154</v>
      </c>
      <c r="AB10" s="19">
        <v>313</v>
      </c>
      <c r="AC10" s="19">
        <v>553</v>
      </c>
      <c r="AD10" s="19">
        <v>717</v>
      </c>
      <c r="AE10" s="19">
        <v>741</v>
      </c>
      <c r="AF10" s="19">
        <v>178</v>
      </c>
      <c r="AG10" s="18">
        <f t="shared" si="2"/>
        <v>2798</v>
      </c>
      <c r="AH10" s="88"/>
      <c r="AI10" s="19">
        <v>2</v>
      </c>
      <c r="AJ10" s="19">
        <v>17</v>
      </c>
      <c r="AK10" s="19">
        <v>22</v>
      </c>
      <c r="AL10" s="19">
        <v>45</v>
      </c>
      <c r="AM10" s="19">
        <v>105</v>
      </c>
      <c r="AN10" s="19">
        <v>168</v>
      </c>
      <c r="AO10" s="19">
        <v>219</v>
      </c>
      <c r="AP10" s="19">
        <v>202</v>
      </c>
      <c r="AQ10" s="19">
        <v>49</v>
      </c>
      <c r="AR10" s="18">
        <f t="shared" si="3"/>
        <v>829</v>
      </c>
      <c r="AS10" s="88"/>
      <c r="AT10" s="19">
        <f t="shared" si="4"/>
        <v>21</v>
      </c>
      <c r="AU10" s="19">
        <f t="shared" si="4"/>
        <v>68</v>
      </c>
      <c r="AV10" s="19">
        <f t="shared" si="4"/>
        <v>152</v>
      </c>
      <c r="AW10" s="19">
        <f t="shared" si="4"/>
        <v>239</v>
      </c>
      <c r="AX10" s="19">
        <f t="shared" si="4"/>
        <v>499</v>
      </c>
      <c r="AY10" s="19">
        <f t="shared" si="4"/>
        <v>879</v>
      </c>
      <c r="AZ10" s="19">
        <f t="shared" si="4"/>
        <v>1228</v>
      </c>
      <c r="BA10" s="19">
        <f t="shared" si="4"/>
        <v>1472</v>
      </c>
      <c r="BB10" s="19">
        <f t="shared" si="4"/>
        <v>433</v>
      </c>
      <c r="BC10" s="18">
        <f t="shared" si="5"/>
        <v>4991</v>
      </c>
      <c r="BE10" s="19">
        <f t="shared" si="6"/>
        <v>6</v>
      </c>
      <c r="BF10" s="19">
        <f t="shared" si="6"/>
        <v>27</v>
      </c>
      <c r="BG10" s="19">
        <f t="shared" si="6"/>
        <v>34</v>
      </c>
      <c r="BH10" s="19">
        <f t="shared" si="6"/>
        <v>65</v>
      </c>
      <c r="BI10" s="19">
        <f t="shared" si="6"/>
        <v>150</v>
      </c>
      <c r="BJ10" s="19">
        <f t="shared" si="6"/>
        <v>266</v>
      </c>
      <c r="BK10" s="19">
        <f t="shared" si="6"/>
        <v>380</v>
      </c>
      <c r="BL10" s="19">
        <f t="shared" si="6"/>
        <v>447</v>
      </c>
      <c r="BM10" s="19">
        <f t="shared" si="6"/>
        <v>116</v>
      </c>
      <c r="BN10" s="18">
        <f t="shared" si="7"/>
        <v>1491</v>
      </c>
      <c r="BP10" s="19">
        <f t="shared" si="8"/>
        <v>27</v>
      </c>
      <c r="BQ10" s="19">
        <f t="shared" si="8"/>
        <v>95</v>
      </c>
      <c r="BR10" s="19">
        <f t="shared" si="8"/>
        <v>186</v>
      </c>
      <c r="BS10" s="19">
        <f t="shared" si="8"/>
        <v>304</v>
      </c>
      <c r="BT10" s="19">
        <f t="shared" si="8"/>
        <v>649</v>
      </c>
      <c r="BU10" s="19">
        <f t="shared" si="8"/>
        <v>1145</v>
      </c>
      <c r="BV10" s="19">
        <f t="shared" si="8"/>
        <v>1608</v>
      </c>
      <c r="BW10" s="19">
        <f t="shared" si="8"/>
        <v>1919</v>
      </c>
      <c r="BX10" s="19">
        <f t="shared" si="8"/>
        <v>549</v>
      </c>
      <c r="BY10" s="18">
        <f t="shared" si="9"/>
        <v>6482</v>
      </c>
    </row>
    <row r="11" spans="1:77" x14ac:dyDescent="0.3">
      <c r="A11" s="22" t="s">
        <v>192</v>
      </c>
      <c r="B11" s="19">
        <v>10</v>
      </c>
      <c r="C11" s="19">
        <v>26</v>
      </c>
      <c r="D11" s="19">
        <v>49</v>
      </c>
      <c r="E11" s="19">
        <v>69</v>
      </c>
      <c r="F11" s="19">
        <v>151</v>
      </c>
      <c r="G11" s="19">
        <v>249</v>
      </c>
      <c r="H11" s="19">
        <v>390</v>
      </c>
      <c r="I11" s="19">
        <v>578</v>
      </c>
      <c r="J11" s="19">
        <v>71</v>
      </c>
      <c r="K11" s="18">
        <f>SUM(B11:J11)</f>
        <v>1593</v>
      </c>
      <c r="L11" s="88"/>
      <c r="M11" s="19">
        <v>3</v>
      </c>
      <c r="N11" s="19">
        <v>6</v>
      </c>
      <c r="O11" s="19">
        <v>6</v>
      </c>
      <c r="P11" s="19">
        <v>16</v>
      </c>
      <c r="Q11" s="19">
        <v>34</v>
      </c>
      <c r="R11" s="19">
        <v>70</v>
      </c>
      <c r="S11" s="19">
        <v>111</v>
      </c>
      <c r="T11" s="19">
        <v>181</v>
      </c>
      <c r="U11" s="19">
        <v>20</v>
      </c>
      <c r="V11" s="18">
        <f>SUM(M11:U11)</f>
        <v>447</v>
      </c>
      <c r="W11" s="88"/>
      <c r="X11" s="19">
        <v>6</v>
      </c>
      <c r="Y11" s="19">
        <v>32</v>
      </c>
      <c r="Z11" s="19">
        <v>78</v>
      </c>
      <c r="AA11" s="19">
        <v>111</v>
      </c>
      <c r="AB11" s="19">
        <v>246</v>
      </c>
      <c r="AC11" s="19">
        <v>425</v>
      </c>
      <c r="AD11" s="19">
        <v>550</v>
      </c>
      <c r="AE11" s="19">
        <v>588</v>
      </c>
      <c r="AF11" s="19">
        <v>51</v>
      </c>
      <c r="AG11" s="18">
        <f>SUM(X11:AF11)</f>
        <v>2087</v>
      </c>
      <c r="AH11" s="88"/>
      <c r="AI11" s="19">
        <v>1</v>
      </c>
      <c r="AJ11" s="19">
        <v>10</v>
      </c>
      <c r="AK11" s="19">
        <v>15</v>
      </c>
      <c r="AL11" s="19">
        <v>30</v>
      </c>
      <c r="AM11" s="19">
        <v>74</v>
      </c>
      <c r="AN11" s="19">
        <v>115</v>
      </c>
      <c r="AO11" s="19">
        <v>143</v>
      </c>
      <c r="AP11" s="19">
        <v>135</v>
      </c>
      <c r="AQ11" s="19">
        <v>9</v>
      </c>
      <c r="AR11" s="18">
        <f>SUM(AI11:AQ11)</f>
        <v>532</v>
      </c>
      <c r="AS11" s="88"/>
      <c r="AT11" s="19">
        <f t="shared" si="4"/>
        <v>16</v>
      </c>
      <c r="AU11" s="19">
        <f t="shared" si="4"/>
        <v>58</v>
      </c>
      <c r="AV11" s="19">
        <f t="shared" si="4"/>
        <v>127</v>
      </c>
      <c r="AW11" s="19">
        <f t="shared" si="4"/>
        <v>180</v>
      </c>
      <c r="AX11" s="19">
        <f t="shared" si="4"/>
        <v>397</v>
      </c>
      <c r="AY11" s="19">
        <f t="shared" si="4"/>
        <v>674</v>
      </c>
      <c r="AZ11" s="19">
        <f t="shared" si="4"/>
        <v>940</v>
      </c>
      <c r="BA11" s="19">
        <f t="shared" si="4"/>
        <v>1166</v>
      </c>
      <c r="BB11" s="19">
        <f t="shared" si="4"/>
        <v>122</v>
      </c>
      <c r="BC11" s="18">
        <f>SUM(AT11:BB11)</f>
        <v>3680</v>
      </c>
      <c r="BE11" s="19">
        <f t="shared" si="6"/>
        <v>4</v>
      </c>
      <c r="BF11" s="19">
        <f t="shared" si="6"/>
        <v>16</v>
      </c>
      <c r="BG11" s="19">
        <f t="shared" si="6"/>
        <v>21</v>
      </c>
      <c r="BH11" s="19">
        <f t="shared" si="6"/>
        <v>46</v>
      </c>
      <c r="BI11" s="19">
        <f t="shared" si="6"/>
        <v>108</v>
      </c>
      <c r="BJ11" s="19">
        <f t="shared" si="6"/>
        <v>185</v>
      </c>
      <c r="BK11" s="19">
        <f t="shared" si="6"/>
        <v>254</v>
      </c>
      <c r="BL11" s="19">
        <f t="shared" si="6"/>
        <v>316</v>
      </c>
      <c r="BM11" s="19">
        <f t="shared" si="6"/>
        <v>29</v>
      </c>
      <c r="BN11" s="18">
        <f>SUM(BE11:BM11)</f>
        <v>979</v>
      </c>
      <c r="BP11" s="19">
        <f t="shared" si="8"/>
        <v>20</v>
      </c>
      <c r="BQ11" s="19">
        <f t="shared" si="8"/>
        <v>74</v>
      </c>
      <c r="BR11" s="19">
        <f t="shared" si="8"/>
        <v>148</v>
      </c>
      <c r="BS11" s="19">
        <f t="shared" si="8"/>
        <v>226</v>
      </c>
      <c r="BT11" s="19">
        <f t="shared" si="8"/>
        <v>505</v>
      </c>
      <c r="BU11" s="19">
        <f t="shared" si="8"/>
        <v>859</v>
      </c>
      <c r="BV11" s="19">
        <f t="shared" si="8"/>
        <v>1194</v>
      </c>
      <c r="BW11" s="19">
        <f t="shared" si="8"/>
        <v>1482</v>
      </c>
      <c r="BX11" s="19">
        <f t="shared" si="8"/>
        <v>151</v>
      </c>
      <c r="BY11" s="18">
        <f>SUM(BP11:BX11)</f>
        <v>4659</v>
      </c>
    </row>
    <row r="12" spans="1:77" x14ac:dyDescent="0.3">
      <c r="A12" s="22" t="s">
        <v>193</v>
      </c>
      <c r="B12" s="19">
        <v>25</v>
      </c>
      <c r="C12" s="19">
        <v>74</v>
      </c>
      <c r="D12" s="19">
        <v>148</v>
      </c>
      <c r="E12" s="19">
        <v>260</v>
      </c>
      <c r="F12" s="19">
        <v>507</v>
      </c>
      <c r="G12" s="19">
        <v>911</v>
      </c>
      <c r="H12" s="19">
        <v>1339</v>
      </c>
      <c r="I12" s="19">
        <v>1045</v>
      </c>
      <c r="J12" s="19"/>
      <c r="K12" s="18">
        <f t="shared" si="0"/>
        <v>4309</v>
      </c>
      <c r="L12" s="88"/>
      <c r="M12" s="19">
        <v>8</v>
      </c>
      <c r="N12" s="19">
        <v>16</v>
      </c>
      <c r="O12" s="19">
        <v>30</v>
      </c>
      <c r="P12" s="19">
        <v>60</v>
      </c>
      <c r="Q12" s="19">
        <v>139</v>
      </c>
      <c r="R12" s="19">
        <v>203</v>
      </c>
      <c r="S12" s="19">
        <v>360</v>
      </c>
      <c r="T12" s="19">
        <v>322</v>
      </c>
      <c r="U12" s="19"/>
      <c r="V12" s="18">
        <f t="shared" ref="V12:V13" si="10">SUM(M12:U12)</f>
        <v>1138</v>
      </c>
      <c r="W12" s="88"/>
      <c r="X12" s="19">
        <v>12</v>
      </c>
      <c r="Y12" s="19">
        <v>110</v>
      </c>
      <c r="Z12" s="19">
        <v>200</v>
      </c>
      <c r="AA12" s="19">
        <v>361</v>
      </c>
      <c r="AB12" s="19">
        <v>851</v>
      </c>
      <c r="AC12" s="19">
        <v>1356</v>
      </c>
      <c r="AD12" s="19">
        <v>1669</v>
      </c>
      <c r="AE12" s="19">
        <v>1027</v>
      </c>
      <c r="AF12" s="19"/>
      <c r="AG12" s="18">
        <f t="shared" ref="AG12:AG13" si="11">SUM(X12:AF12)</f>
        <v>5586</v>
      </c>
      <c r="AH12" s="88"/>
      <c r="AI12" s="19">
        <v>4</v>
      </c>
      <c r="AJ12" s="19">
        <v>15</v>
      </c>
      <c r="AK12" s="19">
        <v>38</v>
      </c>
      <c r="AL12" s="19">
        <v>78</v>
      </c>
      <c r="AM12" s="19">
        <v>250</v>
      </c>
      <c r="AN12" s="19">
        <v>364</v>
      </c>
      <c r="AO12" s="19">
        <v>371</v>
      </c>
      <c r="AP12" s="19">
        <v>225</v>
      </c>
      <c r="AQ12" s="19"/>
      <c r="AR12" s="18">
        <f t="shared" ref="AR12:AR13" si="12">SUM(AI12:AQ12)</f>
        <v>1345</v>
      </c>
      <c r="AS12" s="88"/>
      <c r="AT12" s="19">
        <f t="shared" si="4"/>
        <v>37</v>
      </c>
      <c r="AU12" s="19">
        <f t="shared" si="4"/>
        <v>184</v>
      </c>
      <c r="AV12" s="19">
        <f t="shared" si="4"/>
        <v>348</v>
      </c>
      <c r="AW12" s="19">
        <f t="shared" si="4"/>
        <v>621</v>
      </c>
      <c r="AX12" s="19">
        <f t="shared" si="4"/>
        <v>1358</v>
      </c>
      <c r="AY12" s="19">
        <f t="shared" si="4"/>
        <v>2267</v>
      </c>
      <c r="AZ12" s="19">
        <f t="shared" si="4"/>
        <v>3008</v>
      </c>
      <c r="BA12" s="19">
        <f t="shared" si="4"/>
        <v>2072</v>
      </c>
      <c r="BB12" s="19"/>
      <c r="BC12" s="18">
        <f t="shared" ref="BC12:BC13" si="13">SUM(AT12:BB12)</f>
        <v>9895</v>
      </c>
      <c r="BE12" s="19">
        <f t="shared" si="6"/>
        <v>12</v>
      </c>
      <c r="BF12" s="19">
        <f t="shared" si="6"/>
        <v>31</v>
      </c>
      <c r="BG12" s="19">
        <f t="shared" si="6"/>
        <v>68</v>
      </c>
      <c r="BH12" s="19">
        <f t="shared" si="6"/>
        <v>138</v>
      </c>
      <c r="BI12" s="19">
        <f t="shared" si="6"/>
        <v>389</v>
      </c>
      <c r="BJ12" s="19">
        <f t="shared" si="6"/>
        <v>567</v>
      </c>
      <c r="BK12" s="19">
        <f t="shared" si="6"/>
        <v>731</v>
      </c>
      <c r="BL12" s="19">
        <f t="shared" si="6"/>
        <v>547</v>
      </c>
      <c r="BM12" s="19"/>
      <c r="BN12" s="18">
        <f t="shared" ref="BN12:BN13" si="14">SUM(BE12:BM12)</f>
        <v>2483</v>
      </c>
      <c r="BP12" s="19">
        <f t="shared" si="8"/>
        <v>49</v>
      </c>
      <c r="BQ12" s="19">
        <f t="shared" si="8"/>
        <v>215</v>
      </c>
      <c r="BR12" s="19">
        <f t="shared" si="8"/>
        <v>416</v>
      </c>
      <c r="BS12" s="19">
        <f t="shared" si="8"/>
        <v>759</v>
      </c>
      <c r="BT12" s="19">
        <f t="shared" si="8"/>
        <v>1747</v>
      </c>
      <c r="BU12" s="19">
        <f t="shared" si="8"/>
        <v>2834</v>
      </c>
      <c r="BV12" s="19">
        <f t="shared" si="8"/>
        <v>3739</v>
      </c>
      <c r="BW12" s="19">
        <f t="shared" si="8"/>
        <v>2619</v>
      </c>
      <c r="BX12" s="19"/>
      <c r="BY12" s="18">
        <f t="shared" ref="BY12:BY13" si="15">SUM(BP12:BX12)</f>
        <v>12378</v>
      </c>
    </row>
    <row r="13" spans="1:77" x14ac:dyDescent="0.3">
      <c r="A13" s="22" t="s">
        <v>69</v>
      </c>
      <c r="B13" s="19">
        <v>21</v>
      </c>
      <c r="C13" s="19">
        <v>115</v>
      </c>
      <c r="D13" s="19">
        <v>230</v>
      </c>
      <c r="E13" s="19">
        <v>322</v>
      </c>
      <c r="F13" s="19">
        <v>423</v>
      </c>
      <c r="G13" s="19">
        <v>497</v>
      </c>
      <c r="H13" s="19">
        <v>340</v>
      </c>
      <c r="I13" s="19"/>
      <c r="J13" s="19"/>
      <c r="K13" s="18">
        <f t="shared" si="0"/>
        <v>1948</v>
      </c>
      <c r="L13" s="88"/>
      <c r="M13" s="19">
        <v>7</v>
      </c>
      <c r="N13" s="19">
        <v>22</v>
      </c>
      <c r="O13" s="19">
        <v>41</v>
      </c>
      <c r="P13" s="19">
        <v>70</v>
      </c>
      <c r="Q13" s="19">
        <v>145</v>
      </c>
      <c r="R13" s="19">
        <v>81</v>
      </c>
      <c r="S13" s="19">
        <v>82</v>
      </c>
      <c r="T13" s="19"/>
      <c r="U13" s="19"/>
      <c r="V13" s="18">
        <f t="shared" si="10"/>
        <v>448</v>
      </c>
      <c r="W13" s="88"/>
      <c r="X13" s="19">
        <v>11</v>
      </c>
      <c r="Y13" s="19">
        <v>144</v>
      </c>
      <c r="Z13" s="19">
        <v>251</v>
      </c>
      <c r="AA13" s="19">
        <v>460</v>
      </c>
      <c r="AB13" s="19">
        <v>721</v>
      </c>
      <c r="AC13" s="19">
        <v>872</v>
      </c>
      <c r="AD13" s="19">
        <v>373</v>
      </c>
      <c r="AE13" s="19"/>
      <c r="AF13" s="19"/>
      <c r="AG13" s="18">
        <f t="shared" si="11"/>
        <v>2832</v>
      </c>
      <c r="AH13" s="88"/>
      <c r="AI13" s="19">
        <v>7</v>
      </c>
      <c r="AJ13" s="19">
        <v>14</v>
      </c>
      <c r="AK13" s="19">
        <v>61</v>
      </c>
      <c r="AL13" s="19">
        <v>80</v>
      </c>
      <c r="AM13" s="19">
        <v>114</v>
      </c>
      <c r="AN13" s="19">
        <v>98</v>
      </c>
      <c r="AO13" s="19">
        <v>55</v>
      </c>
      <c r="AP13" s="19"/>
      <c r="AQ13" s="19"/>
      <c r="AR13" s="18">
        <f t="shared" si="12"/>
        <v>429</v>
      </c>
      <c r="AS13" s="88"/>
      <c r="AT13" s="19">
        <f t="shared" si="4"/>
        <v>32</v>
      </c>
      <c r="AU13" s="19">
        <f t="shared" si="4"/>
        <v>259</v>
      </c>
      <c r="AV13" s="19">
        <f t="shared" si="4"/>
        <v>481</v>
      </c>
      <c r="AW13" s="19">
        <f t="shared" si="4"/>
        <v>782</v>
      </c>
      <c r="AX13" s="19">
        <f t="shared" si="4"/>
        <v>1144</v>
      </c>
      <c r="AY13" s="19">
        <f t="shared" si="4"/>
        <v>1369</v>
      </c>
      <c r="AZ13" s="19">
        <f t="shared" si="4"/>
        <v>713</v>
      </c>
      <c r="BA13" s="19"/>
      <c r="BB13" s="19"/>
      <c r="BC13" s="18">
        <f t="shared" si="13"/>
        <v>4780</v>
      </c>
      <c r="BE13" s="19">
        <f t="shared" si="6"/>
        <v>14</v>
      </c>
      <c r="BF13" s="19">
        <f t="shared" si="6"/>
        <v>36</v>
      </c>
      <c r="BG13" s="19">
        <f t="shared" si="6"/>
        <v>102</v>
      </c>
      <c r="BH13" s="19">
        <f t="shared" si="6"/>
        <v>150</v>
      </c>
      <c r="BI13" s="19">
        <f t="shared" si="6"/>
        <v>259</v>
      </c>
      <c r="BJ13" s="19">
        <f t="shared" si="6"/>
        <v>179</v>
      </c>
      <c r="BK13" s="19">
        <f t="shared" si="6"/>
        <v>137</v>
      </c>
      <c r="BL13" s="19"/>
      <c r="BM13" s="19"/>
      <c r="BN13" s="18">
        <f t="shared" si="14"/>
        <v>877</v>
      </c>
      <c r="BP13" s="19">
        <f t="shared" si="8"/>
        <v>46</v>
      </c>
      <c r="BQ13" s="19">
        <f t="shared" si="8"/>
        <v>295</v>
      </c>
      <c r="BR13" s="19">
        <f t="shared" si="8"/>
        <v>583</v>
      </c>
      <c r="BS13" s="19">
        <f t="shared" si="8"/>
        <v>932</v>
      </c>
      <c r="BT13" s="19">
        <f t="shared" si="8"/>
        <v>1403</v>
      </c>
      <c r="BU13" s="19">
        <f t="shared" si="8"/>
        <v>1548</v>
      </c>
      <c r="BV13" s="19">
        <f t="shared" si="8"/>
        <v>850</v>
      </c>
      <c r="BW13" s="19"/>
      <c r="BX13" s="19"/>
      <c r="BY13" s="18">
        <f t="shared" si="15"/>
        <v>5657</v>
      </c>
    </row>
    <row r="14" spans="1:77" x14ac:dyDescent="0.3">
      <c r="A14" s="22" t="s">
        <v>66</v>
      </c>
      <c r="B14" s="21">
        <f t="shared" ref="B14:J14" si="16">SUM(B7:B13)</f>
        <v>184</v>
      </c>
      <c r="C14" s="21">
        <f t="shared" si="16"/>
        <v>597</v>
      </c>
      <c r="D14" s="21">
        <f t="shared" si="16"/>
        <v>1011</v>
      </c>
      <c r="E14" s="21">
        <f t="shared" si="16"/>
        <v>1518</v>
      </c>
      <c r="F14" s="21">
        <f t="shared" si="16"/>
        <v>2602</v>
      </c>
      <c r="G14" s="21">
        <f t="shared" si="16"/>
        <v>4353</v>
      </c>
      <c r="H14" s="21">
        <f t="shared" si="16"/>
        <v>6406</v>
      </c>
      <c r="I14" s="21">
        <f t="shared" si="16"/>
        <v>7178</v>
      </c>
      <c r="J14" s="21">
        <f t="shared" si="16"/>
        <v>3548</v>
      </c>
      <c r="K14" s="20">
        <f>SUM(B14:J14)</f>
        <v>27397</v>
      </c>
      <c r="L14" s="88"/>
      <c r="M14" s="21">
        <f t="shared" ref="M14:U14" si="17">SUM(M7:M13)</f>
        <v>68</v>
      </c>
      <c r="N14" s="21">
        <f t="shared" si="17"/>
        <v>183</v>
      </c>
      <c r="O14" s="21">
        <f t="shared" si="17"/>
        <v>297</v>
      </c>
      <c r="P14" s="21">
        <f t="shared" si="17"/>
        <v>427</v>
      </c>
      <c r="Q14" s="21">
        <f t="shared" si="17"/>
        <v>785</v>
      </c>
      <c r="R14" s="21">
        <f t="shared" si="17"/>
        <v>1330</v>
      </c>
      <c r="S14" s="21">
        <f t="shared" si="17"/>
        <v>2144</v>
      </c>
      <c r="T14" s="21">
        <f t="shared" si="17"/>
        <v>2534</v>
      </c>
      <c r="U14" s="21">
        <f t="shared" si="17"/>
        <v>1244</v>
      </c>
      <c r="V14" s="20">
        <f>SUM(M14:U14)</f>
        <v>9012</v>
      </c>
      <c r="W14" s="88"/>
      <c r="X14" s="21">
        <f t="shared" ref="X14:AF14" si="18">SUM(X7:X13)</f>
        <v>145</v>
      </c>
      <c r="Y14" s="21">
        <f t="shared" si="18"/>
        <v>706</v>
      </c>
      <c r="Z14" s="21">
        <f t="shared" si="18"/>
        <v>1470</v>
      </c>
      <c r="AA14" s="21">
        <f t="shared" si="18"/>
        <v>2752</v>
      </c>
      <c r="AB14" s="21">
        <f t="shared" si="18"/>
        <v>5111</v>
      </c>
      <c r="AC14" s="21">
        <f t="shared" si="18"/>
        <v>8064</v>
      </c>
      <c r="AD14" s="21">
        <f t="shared" si="18"/>
        <v>9665</v>
      </c>
      <c r="AE14" s="21">
        <f t="shared" si="18"/>
        <v>8025</v>
      </c>
      <c r="AF14" s="21">
        <f t="shared" si="18"/>
        <v>2887</v>
      </c>
      <c r="AG14" s="20">
        <f>SUM(X14:AF14)</f>
        <v>38825</v>
      </c>
      <c r="AH14" s="88"/>
      <c r="AI14" s="21">
        <f t="shared" ref="AI14:AQ14" si="19">SUM(AI7:AI13)</f>
        <v>44</v>
      </c>
      <c r="AJ14" s="21">
        <f t="shared" si="19"/>
        <v>220</v>
      </c>
      <c r="AK14" s="21">
        <f t="shared" si="19"/>
        <v>433</v>
      </c>
      <c r="AL14" s="21">
        <f t="shared" si="19"/>
        <v>769</v>
      </c>
      <c r="AM14" s="21">
        <f t="shared" si="19"/>
        <v>1538</v>
      </c>
      <c r="AN14" s="21">
        <f t="shared" si="19"/>
        <v>2527</v>
      </c>
      <c r="AO14" s="21">
        <f t="shared" si="19"/>
        <v>3160</v>
      </c>
      <c r="AP14" s="21">
        <f t="shared" si="19"/>
        <v>2505</v>
      </c>
      <c r="AQ14" s="21">
        <f t="shared" si="19"/>
        <v>872</v>
      </c>
      <c r="AR14" s="20">
        <f>SUM(AI14:AQ14)</f>
        <v>12068</v>
      </c>
      <c r="AS14" s="88"/>
      <c r="AT14" s="21">
        <f t="shared" ref="AT14:BB14" si="20">SUM(AT7:AT13)</f>
        <v>329</v>
      </c>
      <c r="AU14" s="21">
        <f t="shared" si="20"/>
        <v>1303</v>
      </c>
      <c r="AV14" s="21">
        <f t="shared" si="20"/>
        <v>2481</v>
      </c>
      <c r="AW14" s="21">
        <f t="shared" si="20"/>
        <v>4270</v>
      </c>
      <c r="AX14" s="21">
        <f t="shared" si="20"/>
        <v>7713</v>
      </c>
      <c r="AY14" s="21">
        <f t="shared" si="20"/>
        <v>12417</v>
      </c>
      <c r="AZ14" s="21">
        <f t="shared" si="20"/>
        <v>16071</v>
      </c>
      <c r="BA14" s="21">
        <f t="shared" si="20"/>
        <v>15203</v>
      </c>
      <c r="BB14" s="21">
        <f t="shared" si="20"/>
        <v>6435</v>
      </c>
      <c r="BC14" s="20">
        <f>SUM(AT14:BB14)</f>
        <v>66222</v>
      </c>
      <c r="BE14" s="21">
        <f t="shared" ref="BE14:BM14" si="21">SUM(BE7:BE13)</f>
        <v>112</v>
      </c>
      <c r="BF14" s="21">
        <f t="shared" si="21"/>
        <v>403</v>
      </c>
      <c r="BG14" s="21">
        <f t="shared" si="21"/>
        <v>730</v>
      </c>
      <c r="BH14" s="21">
        <f t="shared" si="21"/>
        <v>1196</v>
      </c>
      <c r="BI14" s="21">
        <f t="shared" si="21"/>
        <v>2323</v>
      </c>
      <c r="BJ14" s="21">
        <f t="shared" si="21"/>
        <v>3857</v>
      </c>
      <c r="BK14" s="21">
        <f t="shared" si="21"/>
        <v>5304</v>
      </c>
      <c r="BL14" s="21">
        <f t="shared" si="21"/>
        <v>5039</v>
      </c>
      <c r="BM14" s="21">
        <f t="shared" si="21"/>
        <v>2116</v>
      </c>
      <c r="BN14" s="20">
        <f>SUM(BE14:BM14)</f>
        <v>21080</v>
      </c>
      <c r="BP14" s="21">
        <f t="shared" ref="BP14:BX14" si="22">SUM(BP7:BP13)</f>
        <v>441</v>
      </c>
      <c r="BQ14" s="21">
        <f t="shared" si="22"/>
        <v>1706</v>
      </c>
      <c r="BR14" s="21">
        <f t="shared" si="22"/>
        <v>3211</v>
      </c>
      <c r="BS14" s="21">
        <f t="shared" si="22"/>
        <v>5466</v>
      </c>
      <c r="BT14" s="21">
        <f t="shared" si="22"/>
        <v>10036</v>
      </c>
      <c r="BU14" s="21">
        <f t="shared" si="22"/>
        <v>16274</v>
      </c>
      <c r="BV14" s="21">
        <f t="shared" si="22"/>
        <v>21375</v>
      </c>
      <c r="BW14" s="21">
        <f t="shared" si="22"/>
        <v>20242</v>
      </c>
      <c r="BX14" s="21">
        <f t="shared" si="22"/>
        <v>8551</v>
      </c>
      <c r="BY14" s="20">
        <f>SUM(BP14:BX14)</f>
        <v>87302</v>
      </c>
    </row>
    <row r="15" spans="1:77" x14ac:dyDescent="0.3">
      <c r="E15" s="17"/>
      <c r="F15" s="17"/>
      <c r="G15" s="17"/>
      <c r="H15" s="17"/>
      <c r="I15" s="17"/>
    </row>
    <row r="16" spans="1:77" ht="21" x14ac:dyDescent="0.4">
      <c r="A16"/>
      <c r="B16" s="28" t="s">
        <v>173</v>
      </c>
      <c r="C16"/>
      <c r="D16"/>
      <c r="M16" s="28" t="s">
        <v>177</v>
      </c>
      <c r="X16" s="28" t="s">
        <v>174</v>
      </c>
      <c r="AI16" s="28" t="s">
        <v>178</v>
      </c>
      <c r="AT16" s="28" t="s">
        <v>203</v>
      </c>
      <c r="BE16" s="28" t="s">
        <v>204</v>
      </c>
      <c r="BP16" s="28" t="s">
        <v>205</v>
      </c>
    </row>
    <row r="17" spans="1:77" ht="15.6" x14ac:dyDescent="0.3">
      <c r="A17"/>
      <c r="B17" s="27" t="s">
        <v>206</v>
      </c>
      <c r="C17"/>
      <c r="D17"/>
      <c r="M17" s="27" t="s">
        <v>206</v>
      </c>
      <c r="X17" s="27" t="s">
        <v>206</v>
      </c>
      <c r="AG17" s="27"/>
      <c r="AI17" s="27" t="s">
        <v>206</v>
      </c>
      <c r="AT17" s="27" t="s">
        <v>206</v>
      </c>
      <c r="BE17" s="27" t="s">
        <v>206</v>
      </c>
      <c r="BP17" s="27" t="s">
        <v>206</v>
      </c>
    </row>
    <row r="18" spans="1:77" x14ac:dyDescent="0.3">
      <c r="A18" s="248" t="s">
        <v>73</v>
      </c>
      <c r="B18" s="247" t="s">
        <v>72</v>
      </c>
      <c r="C18" s="247"/>
      <c r="D18" s="247"/>
      <c r="E18" s="247"/>
      <c r="F18" s="247"/>
      <c r="G18" s="247"/>
      <c r="H18" s="247"/>
      <c r="I18" s="247"/>
      <c r="J18" s="247"/>
      <c r="K18" s="26"/>
      <c r="M18" s="247" t="s">
        <v>72</v>
      </c>
      <c r="N18" s="247"/>
      <c r="O18" s="247"/>
      <c r="P18" s="247"/>
      <c r="Q18" s="247"/>
      <c r="R18" s="247"/>
      <c r="S18" s="247"/>
      <c r="T18" s="247"/>
      <c r="U18" s="247"/>
      <c r="V18" s="26"/>
      <c r="X18" s="247" t="s">
        <v>72</v>
      </c>
      <c r="Y18" s="247"/>
      <c r="Z18" s="247"/>
      <c r="AA18" s="247"/>
      <c r="AB18" s="247"/>
      <c r="AC18" s="247"/>
      <c r="AD18" s="247"/>
      <c r="AE18" s="247"/>
      <c r="AF18" s="247"/>
      <c r="AI18" s="247" t="s">
        <v>72</v>
      </c>
      <c r="AJ18" s="247"/>
      <c r="AK18" s="247"/>
      <c r="AL18" s="247"/>
      <c r="AM18" s="247"/>
      <c r="AN18" s="247"/>
      <c r="AO18" s="247"/>
      <c r="AP18" s="247"/>
      <c r="AQ18" s="247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8"/>
      <c r="B19" s="24" t="s">
        <v>71</v>
      </c>
      <c r="C19" s="24" t="s">
        <v>140</v>
      </c>
      <c r="D19" s="24" t="s">
        <v>141</v>
      </c>
      <c r="E19" s="24" t="s">
        <v>142</v>
      </c>
      <c r="F19" s="24" t="s">
        <v>143</v>
      </c>
      <c r="G19" s="24" t="s">
        <v>144</v>
      </c>
      <c r="H19" s="24" t="s">
        <v>145</v>
      </c>
      <c r="I19" s="24" t="s">
        <v>146</v>
      </c>
      <c r="J19" s="24" t="s">
        <v>147</v>
      </c>
      <c r="K19" s="23" t="s">
        <v>70</v>
      </c>
      <c r="L19" s="87"/>
      <c r="M19" s="24" t="s">
        <v>71</v>
      </c>
      <c r="N19" s="24" t="s">
        <v>140</v>
      </c>
      <c r="O19" s="24" t="s">
        <v>141</v>
      </c>
      <c r="P19" s="24" t="s">
        <v>142</v>
      </c>
      <c r="Q19" s="24" t="s">
        <v>143</v>
      </c>
      <c r="R19" s="24" t="s">
        <v>144</v>
      </c>
      <c r="S19" s="24" t="s">
        <v>145</v>
      </c>
      <c r="T19" s="24" t="s">
        <v>146</v>
      </c>
      <c r="U19" s="24" t="s">
        <v>147</v>
      </c>
      <c r="V19" s="23" t="s">
        <v>70</v>
      </c>
      <c r="W19" s="87"/>
      <c r="X19" s="24" t="s">
        <v>71</v>
      </c>
      <c r="Y19" s="24" t="s">
        <v>140</v>
      </c>
      <c r="Z19" s="24" t="s">
        <v>141</v>
      </c>
      <c r="AA19" s="24" t="s">
        <v>142</v>
      </c>
      <c r="AB19" s="24" t="s">
        <v>143</v>
      </c>
      <c r="AC19" s="24" t="s">
        <v>144</v>
      </c>
      <c r="AD19" s="24" t="s">
        <v>145</v>
      </c>
      <c r="AE19" s="24" t="s">
        <v>146</v>
      </c>
      <c r="AF19" s="24" t="s">
        <v>147</v>
      </c>
      <c r="AG19" s="23" t="s">
        <v>70</v>
      </c>
      <c r="AH19" s="87"/>
      <c r="AI19" s="24" t="s">
        <v>71</v>
      </c>
      <c r="AJ19" s="24" t="s">
        <v>140</v>
      </c>
      <c r="AK19" s="24" t="s">
        <v>141</v>
      </c>
      <c r="AL19" s="24" t="s">
        <v>142</v>
      </c>
      <c r="AM19" s="24" t="s">
        <v>143</v>
      </c>
      <c r="AN19" s="24" t="s">
        <v>144</v>
      </c>
      <c r="AO19" s="24" t="s">
        <v>145</v>
      </c>
      <c r="AP19" s="24" t="s">
        <v>146</v>
      </c>
      <c r="AQ19" s="24" t="s">
        <v>147</v>
      </c>
      <c r="AR19" s="2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22" t="s">
        <v>188</v>
      </c>
      <c r="B20" s="19">
        <v>45</v>
      </c>
      <c r="C20" s="19">
        <v>148</v>
      </c>
      <c r="D20" s="19">
        <v>139</v>
      </c>
      <c r="E20" s="19">
        <v>178</v>
      </c>
      <c r="F20" s="19">
        <v>257</v>
      </c>
      <c r="G20" s="19">
        <v>417</v>
      </c>
      <c r="H20" s="19">
        <v>606</v>
      </c>
      <c r="I20" s="19">
        <v>643</v>
      </c>
      <c r="J20" s="19">
        <v>394</v>
      </c>
      <c r="K20" s="18">
        <f t="shared" ref="K20:K23" si="23">SUM(B20:J20)</f>
        <v>2827</v>
      </c>
      <c r="L20" s="88"/>
      <c r="M20" s="19">
        <v>19</v>
      </c>
      <c r="N20" s="19">
        <v>63</v>
      </c>
      <c r="O20" s="19">
        <v>70</v>
      </c>
      <c r="P20" s="19">
        <v>84</v>
      </c>
      <c r="Q20" s="19">
        <v>95</v>
      </c>
      <c r="R20" s="19">
        <v>195</v>
      </c>
      <c r="S20" s="19">
        <v>287</v>
      </c>
      <c r="T20" s="19">
        <v>338</v>
      </c>
      <c r="U20" s="19">
        <v>210</v>
      </c>
      <c r="V20" s="18">
        <f t="shared" ref="V20:V23" si="24">SUM(M20:U20)</f>
        <v>1361</v>
      </c>
      <c r="W20" s="88"/>
      <c r="X20" s="19">
        <v>43</v>
      </c>
      <c r="Y20" s="19">
        <v>99</v>
      </c>
      <c r="Z20" s="19">
        <v>207</v>
      </c>
      <c r="AA20" s="19">
        <v>333</v>
      </c>
      <c r="AB20" s="19">
        <v>646</v>
      </c>
      <c r="AC20" s="19">
        <v>1051</v>
      </c>
      <c r="AD20" s="19">
        <v>1269</v>
      </c>
      <c r="AE20" s="19">
        <v>952</v>
      </c>
      <c r="AF20" s="19">
        <v>506</v>
      </c>
      <c r="AG20" s="18">
        <f t="shared" ref="AG20:AG23" si="25">SUM(X20:AF20)</f>
        <v>5106</v>
      </c>
      <c r="AH20" s="88"/>
      <c r="AI20" s="19">
        <v>15</v>
      </c>
      <c r="AJ20" s="19">
        <v>53</v>
      </c>
      <c r="AK20" s="19">
        <v>93</v>
      </c>
      <c r="AL20" s="19">
        <v>125</v>
      </c>
      <c r="AM20" s="19">
        <v>240</v>
      </c>
      <c r="AN20" s="19">
        <v>427</v>
      </c>
      <c r="AO20" s="19">
        <v>667</v>
      </c>
      <c r="AP20" s="19">
        <v>476</v>
      </c>
      <c r="AQ20" s="19">
        <v>183</v>
      </c>
      <c r="AR20" s="18">
        <f t="shared" ref="AR20:AR23" si="26">SUM(AI20:AQ20)</f>
        <v>2279</v>
      </c>
      <c r="AS20" s="88"/>
      <c r="AT20" s="19">
        <f t="shared" ref="AT20:BB26" si="27">B20+X20</f>
        <v>88</v>
      </c>
      <c r="AU20" s="19">
        <f t="shared" si="27"/>
        <v>247</v>
      </c>
      <c r="AV20" s="19">
        <f t="shared" si="27"/>
        <v>346</v>
      </c>
      <c r="AW20" s="19">
        <f t="shared" si="27"/>
        <v>511</v>
      </c>
      <c r="AX20" s="19">
        <f t="shared" si="27"/>
        <v>903</v>
      </c>
      <c r="AY20" s="19">
        <f t="shared" si="27"/>
        <v>1468</v>
      </c>
      <c r="AZ20" s="19">
        <f t="shared" si="27"/>
        <v>1875</v>
      </c>
      <c r="BA20" s="19">
        <f t="shared" si="27"/>
        <v>1595</v>
      </c>
      <c r="BB20" s="19">
        <f t="shared" si="27"/>
        <v>900</v>
      </c>
      <c r="BC20" s="18">
        <f t="shared" ref="BC20:BC23" si="28">SUM(AT20:BB20)</f>
        <v>7933</v>
      </c>
      <c r="BE20" s="19">
        <f t="shared" ref="BE20:BM26" si="29">M20+AI20</f>
        <v>34</v>
      </c>
      <c r="BF20" s="19">
        <f t="shared" si="29"/>
        <v>116</v>
      </c>
      <c r="BG20" s="19">
        <f t="shared" si="29"/>
        <v>163</v>
      </c>
      <c r="BH20" s="19">
        <f t="shared" si="29"/>
        <v>209</v>
      </c>
      <c r="BI20" s="19">
        <f t="shared" si="29"/>
        <v>335</v>
      </c>
      <c r="BJ20" s="19">
        <f t="shared" si="29"/>
        <v>622</v>
      </c>
      <c r="BK20" s="19">
        <f t="shared" si="29"/>
        <v>954</v>
      </c>
      <c r="BL20" s="19">
        <f t="shared" si="29"/>
        <v>814</v>
      </c>
      <c r="BM20" s="19">
        <f t="shared" si="29"/>
        <v>393</v>
      </c>
      <c r="BN20" s="18">
        <f t="shared" ref="BN20:BN23" si="30">SUM(BE20:BM20)</f>
        <v>3640</v>
      </c>
      <c r="BP20" s="19">
        <f t="shared" ref="BP20:BX26" si="31">B20+M20+X20+AI20</f>
        <v>122</v>
      </c>
      <c r="BQ20" s="19">
        <f t="shared" si="31"/>
        <v>363</v>
      </c>
      <c r="BR20" s="19">
        <f t="shared" si="31"/>
        <v>509</v>
      </c>
      <c r="BS20" s="19">
        <f t="shared" si="31"/>
        <v>720</v>
      </c>
      <c r="BT20" s="19">
        <f t="shared" si="31"/>
        <v>1238</v>
      </c>
      <c r="BU20" s="19">
        <f t="shared" si="31"/>
        <v>2090</v>
      </c>
      <c r="BV20" s="19">
        <f t="shared" si="31"/>
        <v>2829</v>
      </c>
      <c r="BW20" s="19">
        <f t="shared" si="31"/>
        <v>2409</v>
      </c>
      <c r="BX20" s="19">
        <f t="shared" si="31"/>
        <v>1293</v>
      </c>
      <c r="BY20" s="18">
        <f t="shared" ref="BY20:BY23" si="32">SUM(BP20:BX20)</f>
        <v>11573</v>
      </c>
    </row>
    <row r="21" spans="1:77" x14ac:dyDescent="0.3">
      <c r="A21" s="22" t="s">
        <v>189</v>
      </c>
      <c r="B21" s="19">
        <v>33</v>
      </c>
      <c r="C21" s="19">
        <v>78</v>
      </c>
      <c r="D21" s="19">
        <v>108</v>
      </c>
      <c r="E21" s="19">
        <v>132</v>
      </c>
      <c r="F21" s="19">
        <v>210</v>
      </c>
      <c r="G21" s="19">
        <v>343</v>
      </c>
      <c r="H21" s="19">
        <v>507</v>
      </c>
      <c r="I21" s="19">
        <v>512</v>
      </c>
      <c r="J21" s="19">
        <v>232</v>
      </c>
      <c r="K21" s="18">
        <f t="shared" si="23"/>
        <v>2155</v>
      </c>
      <c r="L21" s="88"/>
      <c r="M21" s="19">
        <v>12</v>
      </c>
      <c r="N21" s="19">
        <v>40</v>
      </c>
      <c r="O21" s="19">
        <v>60</v>
      </c>
      <c r="P21" s="19">
        <v>60</v>
      </c>
      <c r="Q21" s="19">
        <v>79</v>
      </c>
      <c r="R21" s="19">
        <v>169</v>
      </c>
      <c r="S21" s="19">
        <v>263</v>
      </c>
      <c r="T21" s="19">
        <v>211</v>
      </c>
      <c r="U21" s="19">
        <v>135</v>
      </c>
      <c r="V21" s="18">
        <f t="shared" si="24"/>
        <v>1029</v>
      </c>
      <c r="W21" s="88"/>
      <c r="X21" s="19">
        <v>29</v>
      </c>
      <c r="Y21" s="19">
        <v>104</v>
      </c>
      <c r="Z21" s="19">
        <v>213</v>
      </c>
      <c r="AA21" s="19">
        <v>462</v>
      </c>
      <c r="AB21" s="19">
        <v>799</v>
      </c>
      <c r="AC21" s="19">
        <v>1221</v>
      </c>
      <c r="AD21" s="19">
        <v>1446</v>
      </c>
      <c r="AE21" s="19">
        <v>1062</v>
      </c>
      <c r="AF21" s="19">
        <v>371</v>
      </c>
      <c r="AG21" s="18">
        <f t="shared" si="25"/>
        <v>5707</v>
      </c>
      <c r="AH21" s="88"/>
      <c r="AI21" s="19">
        <v>11</v>
      </c>
      <c r="AJ21" s="19">
        <v>45</v>
      </c>
      <c r="AK21" s="19">
        <v>90</v>
      </c>
      <c r="AL21" s="19">
        <v>178</v>
      </c>
      <c r="AM21" s="19">
        <v>323</v>
      </c>
      <c r="AN21" s="19">
        <v>572</v>
      </c>
      <c r="AO21" s="19">
        <v>680</v>
      </c>
      <c r="AP21" s="19">
        <v>404</v>
      </c>
      <c r="AQ21" s="19">
        <v>137</v>
      </c>
      <c r="AR21" s="18">
        <f t="shared" si="26"/>
        <v>2440</v>
      </c>
      <c r="AS21" s="88"/>
      <c r="AT21" s="19">
        <f t="shared" si="27"/>
        <v>62</v>
      </c>
      <c r="AU21" s="19">
        <f t="shared" si="27"/>
        <v>182</v>
      </c>
      <c r="AV21" s="19">
        <f t="shared" si="27"/>
        <v>321</v>
      </c>
      <c r="AW21" s="19">
        <f t="shared" si="27"/>
        <v>594</v>
      </c>
      <c r="AX21" s="19">
        <f t="shared" si="27"/>
        <v>1009</v>
      </c>
      <c r="AY21" s="19">
        <f t="shared" si="27"/>
        <v>1564</v>
      </c>
      <c r="AZ21" s="19">
        <f t="shared" si="27"/>
        <v>1953</v>
      </c>
      <c r="BA21" s="19">
        <f t="shared" si="27"/>
        <v>1574</v>
      </c>
      <c r="BB21" s="19">
        <f t="shared" si="27"/>
        <v>603</v>
      </c>
      <c r="BC21" s="18">
        <f t="shared" si="28"/>
        <v>7862</v>
      </c>
      <c r="BE21" s="19">
        <f t="shared" si="29"/>
        <v>23</v>
      </c>
      <c r="BF21" s="19">
        <f t="shared" si="29"/>
        <v>85</v>
      </c>
      <c r="BG21" s="19">
        <f t="shared" si="29"/>
        <v>150</v>
      </c>
      <c r="BH21" s="19">
        <f t="shared" si="29"/>
        <v>238</v>
      </c>
      <c r="BI21" s="19">
        <f t="shared" si="29"/>
        <v>402</v>
      </c>
      <c r="BJ21" s="19">
        <f t="shared" si="29"/>
        <v>741</v>
      </c>
      <c r="BK21" s="19">
        <f t="shared" si="29"/>
        <v>943</v>
      </c>
      <c r="BL21" s="19">
        <f t="shared" si="29"/>
        <v>615</v>
      </c>
      <c r="BM21" s="19">
        <f t="shared" si="29"/>
        <v>272</v>
      </c>
      <c r="BN21" s="18">
        <f t="shared" si="30"/>
        <v>3469</v>
      </c>
      <c r="BP21" s="19">
        <f t="shared" si="31"/>
        <v>85</v>
      </c>
      <c r="BQ21" s="19">
        <f t="shared" si="31"/>
        <v>267</v>
      </c>
      <c r="BR21" s="19">
        <f t="shared" si="31"/>
        <v>471</v>
      </c>
      <c r="BS21" s="19">
        <f t="shared" si="31"/>
        <v>832</v>
      </c>
      <c r="BT21" s="19">
        <f t="shared" si="31"/>
        <v>1411</v>
      </c>
      <c r="BU21" s="19">
        <f t="shared" si="31"/>
        <v>2305</v>
      </c>
      <c r="BV21" s="19">
        <f t="shared" si="31"/>
        <v>2896</v>
      </c>
      <c r="BW21" s="19">
        <f t="shared" si="31"/>
        <v>2189</v>
      </c>
      <c r="BX21" s="19">
        <f t="shared" si="31"/>
        <v>875</v>
      </c>
      <c r="BY21" s="18">
        <f t="shared" si="32"/>
        <v>11331</v>
      </c>
    </row>
    <row r="22" spans="1:77" x14ac:dyDescent="0.3">
      <c r="A22" s="22" t="s">
        <v>190</v>
      </c>
      <c r="B22" s="19">
        <v>6</v>
      </c>
      <c r="C22" s="19">
        <v>25</v>
      </c>
      <c r="D22" s="19">
        <v>34</v>
      </c>
      <c r="E22" s="19">
        <v>47</v>
      </c>
      <c r="F22" s="19">
        <v>65</v>
      </c>
      <c r="G22" s="19">
        <v>118</v>
      </c>
      <c r="H22" s="19">
        <v>135</v>
      </c>
      <c r="I22" s="19">
        <v>176</v>
      </c>
      <c r="J22" s="19">
        <v>42</v>
      </c>
      <c r="K22" s="18">
        <f t="shared" si="23"/>
        <v>648</v>
      </c>
      <c r="L22" s="88"/>
      <c r="M22" s="19">
        <v>6</v>
      </c>
      <c r="N22" s="19">
        <v>10</v>
      </c>
      <c r="O22" s="19">
        <v>12</v>
      </c>
      <c r="P22" s="19">
        <v>13</v>
      </c>
      <c r="Q22" s="19">
        <v>24</v>
      </c>
      <c r="R22" s="19">
        <v>44</v>
      </c>
      <c r="S22" s="19">
        <v>73</v>
      </c>
      <c r="T22" s="19">
        <v>50</v>
      </c>
      <c r="U22" s="19">
        <v>7</v>
      </c>
      <c r="V22" s="18">
        <f t="shared" si="24"/>
        <v>239</v>
      </c>
      <c r="W22" s="88"/>
      <c r="X22" s="19">
        <v>3</v>
      </c>
      <c r="Y22" s="19">
        <v>21</v>
      </c>
      <c r="Z22" s="19">
        <v>64</v>
      </c>
      <c r="AA22" s="19">
        <v>141</v>
      </c>
      <c r="AB22" s="19">
        <v>231</v>
      </c>
      <c r="AC22" s="19">
        <v>361</v>
      </c>
      <c r="AD22" s="19">
        <v>378</v>
      </c>
      <c r="AE22" s="19">
        <v>242</v>
      </c>
      <c r="AF22" s="19">
        <v>65</v>
      </c>
      <c r="AG22" s="18">
        <f t="shared" si="25"/>
        <v>1506</v>
      </c>
      <c r="AH22" s="88"/>
      <c r="AI22" s="19">
        <v>2</v>
      </c>
      <c r="AJ22" s="19">
        <v>11</v>
      </c>
      <c r="AK22" s="19">
        <v>28</v>
      </c>
      <c r="AL22" s="19">
        <v>46</v>
      </c>
      <c r="AM22" s="19">
        <v>90</v>
      </c>
      <c r="AN22" s="19">
        <v>107</v>
      </c>
      <c r="AO22" s="19">
        <v>141</v>
      </c>
      <c r="AP22" s="19">
        <v>90</v>
      </c>
      <c r="AQ22" s="19">
        <v>23</v>
      </c>
      <c r="AR22" s="18">
        <f t="shared" si="26"/>
        <v>538</v>
      </c>
      <c r="AS22" s="88"/>
      <c r="AT22" s="19">
        <f t="shared" si="27"/>
        <v>9</v>
      </c>
      <c r="AU22" s="19">
        <f t="shared" si="27"/>
        <v>46</v>
      </c>
      <c r="AV22" s="19">
        <f t="shared" si="27"/>
        <v>98</v>
      </c>
      <c r="AW22" s="19">
        <f t="shared" si="27"/>
        <v>188</v>
      </c>
      <c r="AX22" s="19">
        <f t="shared" si="27"/>
        <v>296</v>
      </c>
      <c r="AY22" s="19">
        <f t="shared" si="27"/>
        <v>479</v>
      </c>
      <c r="AZ22" s="19">
        <f t="shared" si="27"/>
        <v>513</v>
      </c>
      <c r="BA22" s="19">
        <f t="shared" si="27"/>
        <v>418</v>
      </c>
      <c r="BB22" s="19">
        <f t="shared" si="27"/>
        <v>107</v>
      </c>
      <c r="BC22" s="18">
        <f t="shared" si="28"/>
        <v>2154</v>
      </c>
      <c r="BE22" s="19">
        <f t="shared" si="29"/>
        <v>8</v>
      </c>
      <c r="BF22" s="19">
        <f t="shared" si="29"/>
        <v>21</v>
      </c>
      <c r="BG22" s="19">
        <f t="shared" si="29"/>
        <v>40</v>
      </c>
      <c r="BH22" s="19">
        <f t="shared" si="29"/>
        <v>59</v>
      </c>
      <c r="BI22" s="19">
        <f t="shared" si="29"/>
        <v>114</v>
      </c>
      <c r="BJ22" s="19">
        <f t="shared" si="29"/>
        <v>151</v>
      </c>
      <c r="BK22" s="19">
        <f t="shared" si="29"/>
        <v>214</v>
      </c>
      <c r="BL22" s="19">
        <f t="shared" si="29"/>
        <v>140</v>
      </c>
      <c r="BM22" s="19">
        <f t="shared" si="29"/>
        <v>30</v>
      </c>
      <c r="BN22" s="18">
        <f t="shared" si="30"/>
        <v>777</v>
      </c>
      <c r="BP22" s="19">
        <f t="shared" si="31"/>
        <v>17</v>
      </c>
      <c r="BQ22" s="19">
        <f t="shared" si="31"/>
        <v>67</v>
      </c>
      <c r="BR22" s="19">
        <f t="shared" si="31"/>
        <v>138</v>
      </c>
      <c r="BS22" s="19">
        <f t="shared" si="31"/>
        <v>247</v>
      </c>
      <c r="BT22" s="19">
        <f t="shared" si="31"/>
        <v>410</v>
      </c>
      <c r="BU22" s="19">
        <f t="shared" si="31"/>
        <v>630</v>
      </c>
      <c r="BV22" s="19">
        <f t="shared" si="31"/>
        <v>727</v>
      </c>
      <c r="BW22" s="19">
        <f t="shared" si="31"/>
        <v>558</v>
      </c>
      <c r="BX22" s="19">
        <f t="shared" si="31"/>
        <v>137</v>
      </c>
      <c r="BY22" s="18">
        <f t="shared" si="32"/>
        <v>2931</v>
      </c>
    </row>
    <row r="23" spans="1:77" x14ac:dyDescent="0.3">
      <c r="A23" s="22" t="s">
        <v>191</v>
      </c>
      <c r="B23" s="19">
        <v>4</v>
      </c>
      <c r="C23" s="19">
        <v>4</v>
      </c>
      <c r="D23" s="19">
        <v>5</v>
      </c>
      <c r="E23" s="19">
        <v>9</v>
      </c>
      <c r="F23" s="19">
        <v>19</v>
      </c>
      <c r="G23" s="19">
        <v>16</v>
      </c>
      <c r="H23" s="19">
        <v>43</v>
      </c>
      <c r="I23" s="19">
        <v>31</v>
      </c>
      <c r="J23" s="19">
        <v>7</v>
      </c>
      <c r="K23" s="18">
        <f t="shared" si="23"/>
        <v>138</v>
      </c>
      <c r="L23" s="88"/>
      <c r="M23" s="19">
        <v>1</v>
      </c>
      <c r="N23" s="19">
        <v>2</v>
      </c>
      <c r="O23" s="19">
        <v>2</v>
      </c>
      <c r="P23" s="19">
        <v>4</v>
      </c>
      <c r="Q23" s="19">
        <v>4</v>
      </c>
      <c r="R23" s="19">
        <v>3</v>
      </c>
      <c r="S23" s="19">
        <v>15</v>
      </c>
      <c r="T23" s="19">
        <v>6</v>
      </c>
      <c r="U23" s="19">
        <v>0</v>
      </c>
      <c r="V23" s="18">
        <f t="shared" si="24"/>
        <v>37</v>
      </c>
      <c r="W23" s="88"/>
      <c r="X23" s="19">
        <v>1</v>
      </c>
      <c r="Y23" s="19">
        <v>7</v>
      </c>
      <c r="Z23" s="19">
        <v>6</v>
      </c>
      <c r="AA23" s="19">
        <v>23</v>
      </c>
      <c r="AB23" s="19">
        <v>35</v>
      </c>
      <c r="AC23" s="19">
        <v>54</v>
      </c>
      <c r="AD23" s="19">
        <v>46</v>
      </c>
      <c r="AE23" s="19">
        <v>38</v>
      </c>
      <c r="AF23" s="19">
        <v>8</v>
      </c>
      <c r="AG23" s="18">
        <f t="shared" si="25"/>
        <v>218</v>
      </c>
      <c r="AH23" s="88"/>
      <c r="AI23" s="19">
        <v>0</v>
      </c>
      <c r="AJ23" s="19">
        <v>2</v>
      </c>
      <c r="AK23" s="19">
        <v>6</v>
      </c>
      <c r="AL23" s="19">
        <v>6</v>
      </c>
      <c r="AM23" s="19">
        <v>13</v>
      </c>
      <c r="AN23" s="19">
        <v>23</v>
      </c>
      <c r="AO23" s="19">
        <v>17</v>
      </c>
      <c r="AP23" s="19">
        <v>9</v>
      </c>
      <c r="AQ23" s="19">
        <v>1</v>
      </c>
      <c r="AR23" s="18">
        <f t="shared" si="26"/>
        <v>77</v>
      </c>
      <c r="AS23" s="88"/>
      <c r="AT23" s="19">
        <f t="shared" si="27"/>
        <v>5</v>
      </c>
      <c r="AU23" s="19">
        <f t="shared" si="27"/>
        <v>11</v>
      </c>
      <c r="AV23" s="19">
        <f t="shared" si="27"/>
        <v>11</v>
      </c>
      <c r="AW23" s="19">
        <f t="shared" si="27"/>
        <v>32</v>
      </c>
      <c r="AX23" s="19">
        <f t="shared" si="27"/>
        <v>54</v>
      </c>
      <c r="AY23" s="19">
        <f t="shared" si="27"/>
        <v>70</v>
      </c>
      <c r="AZ23" s="19">
        <f t="shared" si="27"/>
        <v>89</v>
      </c>
      <c r="BA23" s="19">
        <f t="shared" si="27"/>
        <v>69</v>
      </c>
      <c r="BB23" s="19">
        <f t="shared" si="27"/>
        <v>15</v>
      </c>
      <c r="BC23" s="18">
        <f t="shared" si="28"/>
        <v>356</v>
      </c>
      <c r="BE23" s="19">
        <f t="shared" si="29"/>
        <v>1</v>
      </c>
      <c r="BF23" s="19">
        <f t="shared" si="29"/>
        <v>4</v>
      </c>
      <c r="BG23" s="19">
        <f t="shared" si="29"/>
        <v>8</v>
      </c>
      <c r="BH23" s="19">
        <f t="shared" si="29"/>
        <v>10</v>
      </c>
      <c r="BI23" s="19">
        <f t="shared" si="29"/>
        <v>17</v>
      </c>
      <c r="BJ23" s="19">
        <f t="shared" si="29"/>
        <v>26</v>
      </c>
      <c r="BK23" s="19">
        <f t="shared" si="29"/>
        <v>32</v>
      </c>
      <c r="BL23" s="19">
        <f t="shared" si="29"/>
        <v>15</v>
      </c>
      <c r="BM23" s="19">
        <f t="shared" si="29"/>
        <v>1</v>
      </c>
      <c r="BN23" s="18">
        <f t="shared" si="30"/>
        <v>114</v>
      </c>
      <c r="BP23" s="19">
        <f t="shared" si="31"/>
        <v>6</v>
      </c>
      <c r="BQ23" s="19">
        <f t="shared" si="31"/>
        <v>15</v>
      </c>
      <c r="BR23" s="19">
        <f t="shared" si="31"/>
        <v>19</v>
      </c>
      <c r="BS23" s="19">
        <f t="shared" si="31"/>
        <v>42</v>
      </c>
      <c r="BT23" s="19">
        <f t="shared" si="31"/>
        <v>71</v>
      </c>
      <c r="BU23" s="19">
        <f t="shared" si="31"/>
        <v>96</v>
      </c>
      <c r="BV23" s="19">
        <f t="shared" si="31"/>
        <v>121</v>
      </c>
      <c r="BW23" s="19">
        <f t="shared" si="31"/>
        <v>84</v>
      </c>
      <c r="BX23" s="19">
        <f t="shared" si="31"/>
        <v>16</v>
      </c>
      <c r="BY23" s="18">
        <f t="shared" si="32"/>
        <v>470</v>
      </c>
    </row>
    <row r="24" spans="1:77" x14ac:dyDescent="0.3">
      <c r="A24" s="22" t="s">
        <v>192</v>
      </c>
      <c r="B24" s="19">
        <v>0</v>
      </c>
      <c r="C24" s="19">
        <v>1</v>
      </c>
      <c r="D24" s="19">
        <v>2</v>
      </c>
      <c r="E24" s="19">
        <v>2</v>
      </c>
      <c r="F24" s="19">
        <v>4</v>
      </c>
      <c r="G24" s="19">
        <v>7</v>
      </c>
      <c r="H24" s="19">
        <v>11</v>
      </c>
      <c r="I24" s="19">
        <v>7</v>
      </c>
      <c r="J24" s="19">
        <v>1</v>
      </c>
      <c r="K24" s="18">
        <f>SUM(B24:J24)</f>
        <v>35</v>
      </c>
      <c r="L24" s="88"/>
      <c r="M24" s="19">
        <v>0</v>
      </c>
      <c r="N24" s="19">
        <v>0</v>
      </c>
      <c r="O24" s="19">
        <v>3</v>
      </c>
      <c r="P24" s="19">
        <v>4</v>
      </c>
      <c r="Q24" s="19">
        <v>5</v>
      </c>
      <c r="R24" s="19">
        <v>1</v>
      </c>
      <c r="S24" s="19">
        <v>4</v>
      </c>
      <c r="T24" s="19">
        <v>3</v>
      </c>
      <c r="U24" s="19">
        <v>0</v>
      </c>
      <c r="V24" s="18">
        <f>SUM(M24:U24)</f>
        <v>20</v>
      </c>
      <c r="W24" s="88"/>
      <c r="X24" s="19">
        <v>1</v>
      </c>
      <c r="Y24" s="19">
        <v>1</v>
      </c>
      <c r="Z24" s="19">
        <v>7</v>
      </c>
      <c r="AA24" s="19">
        <v>8</v>
      </c>
      <c r="AB24" s="19">
        <v>19</v>
      </c>
      <c r="AC24" s="19">
        <v>14</v>
      </c>
      <c r="AD24" s="19">
        <v>14</v>
      </c>
      <c r="AE24" s="19">
        <v>5</v>
      </c>
      <c r="AF24" s="19">
        <v>0</v>
      </c>
      <c r="AG24" s="18">
        <f>SUM(X24:AF24)</f>
        <v>69</v>
      </c>
      <c r="AH24" s="88"/>
      <c r="AI24" s="19">
        <v>0</v>
      </c>
      <c r="AJ24" s="19">
        <v>2</v>
      </c>
      <c r="AK24" s="19">
        <v>2</v>
      </c>
      <c r="AL24" s="19">
        <v>1</v>
      </c>
      <c r="AM24" s="19">
        <v>4</v>
      </c>
      <c r="AN24" s="19">
        <v>7</v>
      </c>
      <c r="AO24" s="19">
        <v>4</v>
      </c>
      <c r="AP24" s="19">
        <v>5</v>
      </c>
      <c r="AQ24" s="19">
        <v>0</v>
      </c>
      <c r="AR24" s="18">
        <f>SUM(AI24:AQ24)</f>
        <v>25</v>
      </c>
      <c r="AS24" s="88"/>
      <c r="AT24" s="19">
        <f t="shared" si="27"/>
        <v>1</v>
      </c>
      <c r="AU24" s="19">
        <f t="shared" si="27"/>
        <v>2</v>
      </c>
      <c r="AV24" s="19">
        <f t="shared" si="27"/>
        <v>9</v>
      </c>
      <c r="AW24" s="19">
        <f t="shared" si="27"/>
        <v>10</v>
      </c>
      <c r="AX24" s="19">
        <f t="shared" si="27"/>
        <v>23</v>
      </c>
      <c r="AY24" s="19">
        <f t="shared" si="27"/>
        <v>21</v>
      </c>
      <c r="AZ24" s="19">
        <f t="shared" si="27"/>
        <v>25</v>
      </c>
      <c r="BA24" s="19">
        <f t="shared" si="27"/>
        <v>12</v>
      </c>
      <c r="BB24" s="19">
        <f t="shared" si="27"/>
        <v>1</v>
      </c>
      <c r="BC24" s="18">
        <f>SUM(AT24:BB24)</f>
        <v>104</v>
      </c>
      <c r="BE24" s="19">
        <f t="shared" si="29"/>
        <v>0</v>
      </c>
      <c r="BF24" s="19">
        <f t="shared" si="29"/>
        <v>2</v>
      </c>
      <c r="BG24" s="19">
        <f t="shared" si="29"/>
        <v>5</v>
      </c>
      <c r="BH24" s="19">
        <f t="shared" si="29"/>
        <v>5</v>
      </c>
      <c r="BI24" s="19">
        <f t="shared" si="29"/>
        <v>9</v>
      </c>
      <c r="BJ24" s="19">
        <f t="shared" si="29"/>
        <v>8</v>
      </c>
      <c r="BK24" s="19">
        <f t="shared" si="29"/>
        <v>8</v>
      </c>
      <c r="BL24" s="19">
        <f t="shared" si="29"/>
        <v>8</v>
      </c>
      <c r="BM24" s="19">
        <f t="shared" si="29"/>
        <v>0</v>
      </c>
      <c r="BN24" s="18">
        <f>SUM(BE24:BM24)</f>
        <v>45</v>
      </c>
      <c r="BP24" s="19">
        <f t="shared" si="31"/>
        <v>1</v>
      </c>
      <c r="BQ24" s="19">
        <f t="shared" si="31"/>
        <v>4</v>
      </c>
      <c r="BR24" s="19">
        <f t="shared" si="31"/>
        <v>14</v>
      </c>
      <c r="BS24" s="19">
        <f t="shared" si="31"/>
        <v>15</v>
      </c>
      <c r="BT24" s="19">
        <f t="shared" si="31"/>
        <v>32</v>
      </c>
      <c r="BU24" s="19">
        <f t="shared" si="31"/>
        <v>29</v>
      </c>
      <c r="BV24" s="19">
        <f t="shared" si="31"/>
        <v>33</v>
      </c>
      <c r="BW24" s="19">
        <f t="shared" si="31"/>
        <v>20</v>
      </c>
      <c r="BX24" s="19">
        <f t="shared" si="31"/>
        <v>1</v>
      </c>
      <c r="BY24" s="18">
        <f>SUM(BP24:BX24)</f>
        <v>149</v>
      </c>
    </row>
    <row r="25" spans="1:77" x14ac:dyDescent="0.3">
      <c r="A25" s="22" t="s">
        <v>193</v>
      </c>
      <c r="B25" s="19">
        <v>2</v>
      </c>
      <c r="C25" s="19">
        <v>2</v>
      </c>
      <c r="D25" s="19">
        <v>3</v>
      </c>
      <c r="E25" s="19">
        <v>7</v>
      </c>
      <c r="F25" s="19">
        <v>8</v>
      </c>
      <c r="G25" s="19">
        <v>13</v>
      </c>
      <c r="H25" s="19">
        <v>20</v>
      </c>
      <c r="I25" s="19">
        <v>7</v>
      </c>
      <c r="J25" s="19"/>
      <c r="K25" s="18">
        <f t="shared" ref="K25:K26" si="33">SUM(B25:J25)</f>
        <v>62</v>
      </c>
      <c r="L25" s="88"/>
      <c r="M25" s="19">
        <v>1</v>
      </c>
      <c r="N25" s="19">
        <v>0</v>
      </c>
      <c r="O25" s="19">
        <v>0</v>
      </c>
      <c r="P25" s="19">
        <v>0</v>
      </c>
      <c r="Q25" s="19">
        <v>2</v>
      </c>
      <c r="R25" s="19">
        <v>6</v>
      </c>
      <c r="S25" s="19">
        <v>6</v>
      </c>
      <c r="T25" s="19">
        <v>3</v>
      </c>
      <c r="U25" s="19"/>
      <c r="V25" s="18">
        <f t="shared" ref="V25:V26" si="34">SUM(M25:U25)</f>
        <v>18</v>
      </c>
      <c r="W25" s="88"/>
      <c r="X25" s="19">
        <v>1</v>
      </c>
      <c r="Y25" s="19">
        <v>2</v>
      </c>
      <c r="Z25" s="19">
        <v>7</v>
      </c>
      <c r="AA25" s="19">
        <v>15</v>
      </c>
      <c r="AB25" s="19">
        <v>14</v>
      </c>
      <c r="AC25" s="19">
        <v>15</v>
      </c>
      <c r="AD25" s="19">
        <v>30</v>
      </c>
      <c r="AE25" s="19">
        <v>9</v>
      </c>
      <c r="AF25" s="19"/>
      <c r="AG25" s="18">
        <f t="shared" ref="AG25:AG26" si="35">SUM(X25:AF25)</f>
        <v>93</v>
      </c>
      <c r="AH25" s="88"/>
      <c r="AI25" s="19">
        <v>0</v>
      </c>
      <c r="AJ25" s="19">
        <v>1</v>
      </c>
      <c r="AK25" s="19">
        <v>1</v>
      </c>
      <c r="AL25" s="19">
        <v>4</v>
      </c>
      <c r="AM25" s="19">
        <v>2</v>
      </c>
      <c r="AN25" s="19">
        <v>5</v>
      </c>
      <c r="AO25" s="19">
        <v>1</v>
      </c>
      <c r="AP25" s="19">
        <v>2</v>
      </c>
      <c r="AQ25" s="19"/>
      <c r="AR25" s="18">
        <f t="shared" ref="AR25:AR26" si="36">SUM(AI25:AQ25)</f>
        <v>16</v>
      </c>
      <c r="AS25" s="88"/>
      <c r="AT25" s="19">
        <f t="shared" si="27"/>
        <v>3</v>
      </c>
      <c r="AU25" s="19">
        <f t="shared" si="27"/>
        <v>4</v>
      </c>
      <c r="AV25" s="19">
        <f t="shared" si="27"/>
        <v>10</v>
      </c>
      <c r="AW25" s="19">
        <f t="shared" si="27"/>
        <v>22</v>
      </c>
      <c r="AX25" s="19">
        <f t="shared" si="27"/>
        <v>22</v>
      </c>
      <c r="AY25" s="19">
        <f t="shared" si="27"/>
        <v>28</v>
      </c>
      <c r="AZ25" s="19">
        <f t="shared" si="27"/>
        <v>50</v>
      </c>
      <c r="BA25" s="19">
        <f t="shared" si="27"/>
        <v>16</v>
      </c>
      <c r="BB25" s="19"/>
      <c r="BC25" s="18">
        <f t="shared" ref="BC25:BC26" si="37">SUM(AT25:BB25)</f>
        <v>155</v>
      </c>
      <c r="BE25" s="19">
        <f t="shared" si="29"/>
        <v>1</v>
      </c>
      <c r="BF25" s="19">
        <f t="shared" si="29"/>
        <v>1</v>
      </c>
      <c r="BG25" s="19">
        <f t="shared" si="29"/>
        <v>1</v>
      </c>
      <c r="BH25" s="19">
        <f t="shared" si="29"/>
        <v>4</v>
      </c>
      <c r="BI25" s="19">
        <f t="shared" si="29"/>
        <v>4</v>
      </c>
      <c r="BJ25" s="19">
        <f t="shared" si="29"/>
        <v>11</v>
      </c>
      <c r="BK25" s="19">
        <f t="shared" si="29"/>
        <v>7</v>
      </c>
      <c r="BL25" s="19">
        <f t="shared" si="29"/>
        <v>5</v>
      </c>
      <c r="BM25" s="19"/>
      <c r="BN25" s="18">
        <f t="shared" ref="BN25:BN26" si="38">SUM(BE25:BM25)</f>
        <v>34</v>
      </c>
      <c r="BP25" s="19">
        <f t="shared" si="31"/>
        <v>4</v>
      </c>
      <c r="BQ25" s="19">
        <f t="shared" si="31"/>
        <v>5</v>
      </c>
      <c r="BR25" s="19">
        <f t="shared" si="31"/>
        <v>11</v>
      </c>
      <c r="BS25" s="19">
        <f t="shared" si="31"/>
        <v>26</v>
      </c>
      <c r="BT25" s="19">
        <f t="shared" si="31"/>
        <v>26</v>
      </c>
      <c r="BU25" s="19">
        <f t="shared" si="31"/>
        <v>39</v>
      </c>
      <c r="BV25" s="19">
        <f t="shared" si="31"/>
        <v>57</v>
      </c>
      <c r="BW25" s="19">
        <f t="shared" si="31"/>
        <v>21</v>
      </c>
      <c r="BX25" s="19"/>
      <c r="BY25" s="18">
        <f t="shared" ref="BY25:BY26" si="39">SUM(BP25:BX25)</f>
        <v>189</v>
      </c>
    </row>
    <row r="26" spans="1:77" x14ac:dyDescent="0.3">
      <c r="A26" s="22" t="s">
        <v>69</v>
      </c>
      <c r="B26" s="19">
        <v>1</v>
      </c>
      <c r="C26" s="19">
        <v>1</v>
      </c>
      <c r="D26" s="19">
        <v>2</v>
      </c>
      <c r="E26" s="19">
        <v>2</v>
      </c>
      <c r="F26" s="19">
        <v>3</v>
      </c>
      <c r="G26" s="19">
        <v>2</v>
      </c>
      <c r="H26" s="19">
        <v>0</v>
      </c>
      <c r="I26" s="19"/>
      <c r="J26" s="19"/>
      <c r="K26" s="18">
        <f t="shared" si="33"/>
        <v>11</v>
      </c>
      <c r="L26" s="88"/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/>
      <c r="U26" s="19"/>
      <c r="V26" s="18">
        <f t="shared" si="34"/>
        <v>0</v>
      </c>
      <c r="W26" s="88"/>
      <c r="X26" s="19">
        <v>0</v>
      </c>
      <c r="Y26" s="19">
        <v>1</v>
      </c>
      <c r="Z26" s="19">
        <v>0</v>
      </c>
      <c r="AA26" s="19">
        <v>1</v>
      </c>
      <c r="AB26" s="19">
        <v>4</v>
      </c>
      <c r="AC26" s="19">
        <v>8</v>
      </c>
      <c r="AD26" s="19">
        <v>2</v>
      </c>
      <c r="AE26" s="19"/>
      <c r="AF26" s="19"/>
      <c r="AG26" s="18">
        <f t="shared" si="35"/>
        <v>16</v>
      </c>
      <c r="AH26" s="88"/>
      <c r="AI26" s="19">
        <v>0</v>
      </c>
      <c r="AJ26" s="19">
        <v>0</v>
      </c>
      <c r="AK26" s="19">
        <v>0</v>
      </c>
      <c r="AL26" s="19">
        <v>0</v>
      </c>
      <c r="AM26" s="19">
        <v>1</v>
      </c>
      <c r="AN26" s="19">
        <v>0</v>
      </c>
      <c r="AO26" s="19">
        <v>0</v>
      </c>
      <c r="AP26" s="19"/>
      <c r="AQ26" s="19"/>
      <c r="AR26" s="18">
        <f t="shared" si="36"/>
        <v>1</v>
      </c>
      <c r="AS26" s="88"/>
      <c r="AT26" s="19">
        <f t="shared" si="27"/>
        <v>1</v>
      </c>
      <c r="AU26" s="19">
        <f t="shared" si="27"/>
        <v>2</v>
      </c>
      <c r="AV26" s="19">
        <f t="shared" si="27"/>
        <v>2</v>
      </c>
      <c r="AW26" s="19">
        <f t="shared" si="27"/>
        <v>3</v>
      </c>
      <c r="AX26" s="19">
        <f t="shared" si="27"/>
        <v>7</v>
      </c>
      <c r="AY26" s="19">
        <f t="shared" si="27"/>
        <v>10</v>
      </c>
      <c r="AZ26" s="19">
        <f t="shared" si="27"/>
        <v>2</v>
      </c>
      <c r="BA26" s="19"/>
      <c r="BB26" s="19"/>
      <c r="BC26" s="18">
        <f t="shared" si="37"/>
        <v>27</v>
      </c>
      <c r="BE26" s="19">
        <f t="shared" si="29"/>
        <v>0</v>
      </c>
      <c r="BF26" s="19">
        <f t="shared" si="29"/>
        <v>0</v>
      </c>
      <c r="BG26" s="19">
        <f t="shared" si="29"/>
        <v>0</v>
      </c>
      <c r="BH26" s="19">
        <f t="shared" si="29"/>
        <v>0</v>
      </c>
      <c r="BI26" s="19">
        <f t="shared" si="29"/>
        <v>1</v>
      </c>
      <c r="BJ26" s="19">
        <f t="shared" si="29"/>
        <v>0</v>
      </c>
      <c r="BK26" s="19">
        <f t="shared" si="29"/>
        <v>0</v>
      </c>
      <c r="BL26" s="19"/>
      <c r="BM26" s="19"/>
      <c r="BN26" s="18">
        <f t="shared" si="38"/>
        <v>1</v>
      </c>
      <c r="BP26" s="19">
        <f t="shared" si="31"/>
        <v>1</v>
      </c>
      <c r="BQ26" s="19">
        <f t="shared" si="31"/>
        <v>2</v>
      </c>
      <c r="BR26" s="19">
        <f t="shared" si="31"/>
        <v>2</v>
      </c>
      <c r="BS26" s="19">
        <f t="shared" si="31"/>
        <v>3</v>
      </c>
      <c r="BT26" s="19">
        <f t="shared" si="31"/>
        <v>8</v>
      </c>
      <c r="BU26" s="19">
        <f t="shared" si="31"/>
        <v>10</v>
      </c>
      <c r="BV26" s="19">
        <f t="shared" si="31"/>
        <v>2</v>
      </c>
      <c r="BW26" s="19"/>
      <c r="BX26" s="19"/>
      <c r="BY26" s="18">
        <f t="shared" si="39"/>
        <v>28</v>
      </c>
    </row>
    <row r="27" spans="1:77" x14ac:dyDescent="0.3">
      <c r="A27" s="22" t="s">
        <v>66</v>
      </c>
      <c r="B27" s="21">
        <f t="shared" ref="B27:J27" si="40">SUM(B20:B26)</f>
        <v>91</v>
      </c>
      <c r="C27" s="21">
        <f t="shared" si="40"/>
        <v>259</v>
      </c>
      <c r="D27" s="21">
        <f t="shared" si="40"/>
        <v>293</v>
      </c>
      <c r="E27" s="21">
        <f t="shared" si="40"/>
        <v>377</v>
      </c>
      <c r="F27" s="21">
        <f t="shared" si="40"/>
        <v>566</v>
      </c>
      <c r="G27" s="21">
        <f t="shared" si="40"/>
        <v>916</v>
      </c>
      <c r="H27" s="21">
        <f t="shared" si="40"/>
        <v>1322</v>
      </c>
      <c r="I27" s="21">
        <f t="shared" si="40"/>
        <v>1376</v>
      </c>
      <c r="J27" s="21">
        <f t="shared" si="40"/>
        <v>676</v>
      </c>
      <c r="K27" s="20">
        <f>SUM(B27:J27)</f>
        <v>5876</v>
      </c>
      <c r="L27" s="88"/>
      <c r="M27" s="21">
        <f t="shared" ref="M27:U27" si="41">SUM(M20:M26)</f>
        <v>39</v>
      </c>
      <c r="N27" s="21">
        <f t="shared" si="41"/>
        <v>115</v>
      </c>
      <c r="O27" s="21">
        <f t="shared" si="41"/>
        <v>147</v>
      </c>
      <c r="P27" s="21">
        <f t="shared" si="41"/>
        <v>165</v>
      </c>
      <c r="Q27" s="21">
        <f t="shared" si="41"/>
        <v>209</v>
      </c>
      <c r="R27" s="21">
        <f t="shared" si="41"/>
        <v>418</v>
      </c>
      <c r="S27" s="21">
        <f t="shared" si="41"/>
        <v>648</v>
      </c>
      <c r="T27" s="21">
        <f t="shared" si="41"/>
        <v>611</v>
      </c>
      <c r="U27" s="21">
        <f t="shared" si="41"/>
        <v>352</v>
      </c>
      <c r="V27" s="20">
        <f>SUM(M27:U27)</f>
        <v>2704</v>
      </c>
      <c r="W27" s="88"/>
      <c r="X27" s="21">
        <f t="shared" ref="X27:AF27" si="42">SUM(X20:X26)</f>
        <v>78</v>
      </c>
      <c r="Y27" s="21">
        <f t="shared" si="42"/>
        <v>235</v>
      </c>
      <c r="Z27" s="21">
        <f t="shared" si="42"/>
        <v>504</v>
      </c>
      <c r="AA27" s="21">
        <f t="shared" si="42"/>
        <v>983</v>
      </c>
      <c r="AB27" s="21">
        <f t="shared" si="42"/>
        <v>1748</v>
      </c>
      <c r="AC27" s="21">
        <f t="shared" si="42"/>
        <v>2724</v>
      </c>
      <c r="AD27" s="21">
        <f t="shared" si="42"/>
        <v>3185</v>
      </c>
      <c r="AE27" s="21">
        <f t="shared" si="42"/>
        <v>2308</v>
      </c>
      <c r="AF27" s="21">
        <f t="shared" si="42"/>
        <v>950</v>
      </c>
      <c r="AG27" s="20">
        <f>SUM(X27:AF27)</f>
        <v>12715</v>
      </c>
      <c r="AH27" s="88"/>
      <c r="AI27" s="21">
        <f t="shared" ref="AI27:AQ27" si="43">SUM(AI20:AI26)</f>
        <v>28</v>
      </c>
      <c r="AJ27" s="21">
        <f t="shared" si="43"/>
        <v>114</v>
      </c>
      <c r="AK27" s="21">
        <f t="shared" si="43"/>
        <v>220</v>
      </c>
      <c r="AL27" s="21">
        <f t="shared" si="43"/>
        <v>360</v>
      </c>
      <c r="AM27" s="21">
        <f t="shared" si="43"/>
        <v>673</v>
      </c>
      <c r="AN27" s="21">
        <f t="shared" si="43"/>
        <v>1141</v>
      </c>
      <c r="AO27" s="21">
        <f t="shared" si="43"/>
        <v>1510</v>
      </c>
      <c r="AP27" s="21">
        <f t="shared" si="43"/>
        <v>986</v>
      </c>
      <c r="AQ27" s="21">
        <f t="shared" si="43"/>
        <v>344</v>
      </c>
      <c r="AR27" s="20">
        <f>SUM(AI27:AQ27)</f>
        <v>5376</v>
      </c>
      <c r="AS27" s="88"/>
      <c r="AT27" s="21">
        <f t="shared" ref="AT27:BB27" si="44">SUM(AT20:AT26)</f>
        <v>169</v>
      </c>
      <c r="AU27" s="21">
        <f t="shared" si="44"/>
        <v>494</v>
      </c>
      <c r="AV27" s="21">
        <f t="shared" si="44"/>
        <v>797</v>
      </c>
      <c r="AW27" s="21">
        <f t="shared" si="44"/>
        <v>1360</v>
      </c>
      <c r="AX27" s="21">
        <f t="shared" si="44"/>
        <v>2314</v>
      </c>
      <c r="AY27" s="21">
        <f t="shared" si="44"/>
        <v>3640</v>
      </c>
      <c r="AZ27" s="21">
        <f t="shared" si="44"/>
        <v>4507</v>
      </c>
      <c r="BA27" s="21">
        <f t="shared" si="44"/>
        <v>3684</v>
      </c>
      <c r="BB27" s="21">
        <f t="shared" si="44"/>
        <v>1626</v>
      </c>
      <c r="BC27" s="20">
        <f>SUM(AT27:BB27)</f>
        <v>18591</v>
      </c>
      <c r="BE27" s="21">
        <f t="shared" ref="BE27:BM27" si="45">SUM(BE20:BE26)</f>
        <v>67</v>
      </c>
      <c r="BF27" s="21">
        <f t="shared" si="45"/>
        <v>229</v>
      </c>
      <c r="BG27" s="21">
        <f t="shared" si="45"/>
        <v>367</v>
      </c>
      <c r="BH27" s="21">
        <f t="shared" si="45"/>
        <v>525</v>
      </c>
      <c r="BI27" s="21">
        <f t="shared" si="45"/>
        <v>882</v>
      </c>
      <c r="BJ27" s="21">
        <f t="shared" si="45"/>
        <v>1559</v>
      </c>
      <c r="BK27" s="21">
        <f t="shared" si="45"/>
        <v>2158</v>
      </c>
      <c r="BL27" s="21">
        <f t="shared" si="45"/>
        <v>1597</v>
      </c>
      <c r="BM27" s="21">
        <f t="shared" si="45"/>
        <v>696</v>
      </c>
      <c r="BN27" s="20">
        <f>SUM(BE27:BM27)</f>
        <v>8080</v>
      </c>
      <c r="BP27" s="21">
        <f t="shared" ref="BP27:BX27" si="46">SUM(BP20:BP26)</f>
        <v>236</v>
      </c>
      <c r="BQ27" s="21">
        <f t="shared" si="46"/>
        <v>723</v>
      </c>
      <c r="BR27" s="21">
        <f t="shared" si="46"/>
        <v>1164</v>
      </c>
      <c r="BS27" s="21">
        <f t="shared" si="46"/>
        <v>1885</v>
      </c>
      <c r="BT27" s="21">
        <f t="shared" si="46"/>
        <v>3196</v>
      </c>
      <c r="BU27" s="21">
        <f t="shared" si="46"/>
        <v>5199</v>
      </c>
      <c r="BV27" s="21">
        <f t="shared" si="46"/>
        <v>6665</v>
      </c>
      <c r="BW27" s="21">
        <f t="shared" si="46"/>
        <v>5281</v>
      </c>
      <c r="BX27" s="21">
        <f t="shared" si="46"/>
        <v>2322</v>
      </c>
      <c r="BY27" s="20">
        <f>SUM(BP27:BX27)</f>
        <v>26671</v>
      </c>
    </row>
    <row r="29" spans="1:77" ht="21" x14ac:dyDescent="0.4">
      <c r="A29"/>
      <c r="B29" s="28" t="s">
        <v>173</v>
      </c>
      <c r="C29"/>
      <c r="D29"/>
      <c r="M29" s="28" t="s">
        <v>177</v>
      </c>
      <c r="X29" s="28" t="s">
        <v>174</v>
      </c>
      <c r="AI29" s="28" t="s">
        <v>178</v>
      </c>
      <c r="AT29" s="28" t="s">
        <v>203</v>
      </c>
      <c r="BE29" s="28" t="s">
        <v>204</v>
      </c>
      <c r="BP29" s="28" t="s">
        <v>205</v>
      </c>
    </row>
    <row r="30" spans="1:77" ht="15.6" x14ac:dyDescent="0.3">
      <c r="A30"/>
      <c r="B30" s="27" t="s">
        <v>67</v>
      </c>
      <c r="C30"/>
      <c r="D30"/>
      <c r="M30" s="27" t="s">
        <v>67</v>
      </c>
      <c r="X30" s="27" t="s">
        <v>67</v>
      </c>
      <c r="AG30" s="27"/>
      <c r="AI30" s="27" t="s">
        <v>67</v>
      </c>
      <c r="AT30" s="27" t="s">
        <v>67</v>
      </c>
      <c r="BE30" s="27" t="s">
        <v>67</v>
      </c>
      <c r="BP30" s="27" t="s">
        <v>67</v>
      </c>
    </row>
    <row r="31" spans="1:77" x14ac:dyDescent="0.3">
      <c r="A31" s="248" t="s">
        <v>73</v>
      </c>
      <c r="B31" s="247" t="s">
        <v>72</v>
      </c>
      <c r="C31" s="247"/>
      <c r="D31" s="247"/>
      <c r="E31" s="247"/>
      <c r="F31" s="247"/>
      <c r="G31" s="247"/>
      <c r="H31" s="247"/>
      <c r="I31" s="247"/>
      <c r="J31" s="247"/>
      <c r="K31" s="26"/>
      <c r="M31" s="247" t="s">
        <v>72</v>
      </c>
      <c r="N31" s="247"/>
      <c r="O31" s="247"/>
      <c r="P31" s="247"/>
      <c r="Q31" s="247"/>
      <c r="R31" s="247"/>
      <c r="S31" s="247"/>
      <c r="T31" s="247"/>
      <c r="U31" s="247"/>
      <c r="V31" s="26"/>
      <c r="X31" s="247" t="s">
        <v>72</v>
      </c>
      <c r="Y31" s="247"/>
      <c r="Z31" s="247"/>
      <c r="AA31" s="247"/>
      <c r="AB31" s="247"/>
      <c r="AC31" s="247"/>
      <c r="AD31" s="247"/>
      <c r="AE31" s="247"/>
      <c r="AF31" s="247"/>
      <c r="AI31" s="247" t="s">
        <v>72</v>
      </c>
      <c r="AJ31" s="247"/>
      <c r="AK31" s="247"/>
      <c r="AL31" s="247"/>
      <c r="AM31" s="247"/>
      <c r="AN31" s="247"/>
      <c r="AO31" s="247"/>
      <c r="AP31" s="247"/>
      <c r="AQ31" s="247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8"/>
      <c r="B32" s="24" t="s">
        <v>71</v>
      </c>
      <c r="C32" s="24" t="s">
        <v>140</v>
      </c>
      <c r="D32" s="24" t="s">
        <v>141</v>
      </c>
      <c r="E32" s="24" t="s">
        <v>142</v>
      </c>
      <c r="F32" s="24" t="s">
        <v>143</v>
      </c>
      <c r="G32" s="24" t="s">
        <v>144</v>
      </c>
      <c r="H32" s="24" t="s">
        <v>145</v>
      </c>
      <c r="I32" s="24" t="s">
        <v>146</v>
      </c>
      <c r="J32" s="24" t="s">
        <v>147</v>
      </c>
      <c r="K32" s="23" t="s">
        <v>70</v>
      </c>
      <c r="L32" s="87"/>
      <c r="M32" s="24" t="s">
        <v>71</v>
      </c>
      <c r="N32" s="24" t="s">
        <v>140</v>
      </c>
      <c r="O32" s="24" t="s">
        <v>141</v>
      </c>
      <c r="P32" s="24" t="s">
        <v>142</v>
      </c>
      <c r="Q32" s="24" t="s">
        <v>143</v>
      </c>
      <c r="R32" s="24" t="s">
        <v>144</v>
      </c>
      <c r="S32" s="24" t="s">
        <v>145</v>
      </c>
      <c r="T32" s="24" t="s">
        <v>146</v>
      </c>
      <c r="U32" s="24" t="s">
        <v>147</v>
      </c>
      <c r="V32" s="23" t="s">
        <v>70</v>
      </c>
      <c r="W32" s="87"/>
      <c r="X32" s="24" t="s">
        <v>71</v>
      </c>
      <c r="Y32" s="24" t="s">
        <v>140</v>
      </c>
      <c r="Z32" s="24" t="s">
        <v>141</v>
      </c>
      <c r="AA32" s="24" t="s">
        <v>142</v>
      </c>
      <c r="AB32" s="24" t="s">
        <v>143</v>
      </c>
      <c r="AC32" s="24" t="s">
        <v>144</v>
      </c>
      <c r="AD32" s="24" t="s">
        <v>145</v>
      </c>
      <c r="AE32" s="24" t="s">
        <v>146</v>
      </c>
      <c r="AF32" s="24" t="s">
        <v>147</v>
      </c>
      <c r="AG32" s="23" t="s">
        <v>70</v>
      </c>
      <c r="AH32" s="87"/>
      <c r="AI32" s="24" t="s">
        <v>71</v>
      </c>
      <c r="AJ32" s="24" t="s">
        <v>140</v>
      </c>
      <c r="AK32" s="24" t="s">
        <v>141</v>
      </c>
      <c r="AL32" s="24" t="s">
        <v>142</v>
      </c>
      <c r="AM32" s="24" t="s">
        <v>143</v>
      </c>
      <c r="AN32" s="24" t="s">
        <v>144</v>
      </c>
      <c r="AO32" s="24" t="s">
        <v>145</v>
      </c>
      <c r="AP32" s="24" t="s">
        <v>146</v>
      </c>
      <c r="AQ32" s="24" t="s">
        <v>147</v>
      </c>
      <c r="AR32" s="2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22" t="s">
        <v>188</v>
      </c>
      <c r="B33" s="19">
        <v>11</v>
      </c>
      <c r="C33" s="19">
        <v>20</v>
      </c>
      <c r="D33" s="19">
        <v>42</v>
      </c>
      <c r="E33" s="19">
        <v>84</v>
      </c>
      <c r="F33" s="19">
        <v>147</v>
      </c>
      <c r="G33" s="19">
        <v>315</v>
      </c>
      <c r="H33" s="19">
        <v>562</v>
      </c>
      <c r="I33" s="19">
        <v>686</v>
      </c>
      <c r="J33" s="19">
        <v>546</v>
      </c>
      <c r="K33" s="18">
        <f t="shared" ref="K33:K36" si="47">SUM(B33:J33)</f>
        <v>2413</v>
      </c>
      <c r="L33" s="88"/>
      <c r="M33" s="19">
        <v>0</v>
      </c>
      <c r="N33" s="19">
        <v>2</v>
      </c>
      <c r="O33" s="19">
        <v>17</v>
      </c>
      <c r="P33" s="19">
        <v>19</v>
      </c>
      <c r="Q33" s="19">
        <v>40</v>
      </c>
      <c r="R33" s="19">
        <v>93</v>
      </c>
      <c r="S33" s="19">
        <v>182</v>
      </c>
      <c r="T33" s="19">
        <v>245</v>
      </c>
      <c r="U33" s="19">
        <v>203</v>
      </c>
      <c r="V33" s="18">
        <f t="shared" ref="V33:V36" si="48">SUM(M33:U33)</f>
        <v>801</v>
      </c>
      <c r="W33" s="88"/>
      <c r="X33" s="19">
        <v>1</v>
      </c>
      <c r="Y33" s="19">
        <v>21</v>
      </c>
      <c r="Z33" s="19">
        <v>46</v>
      </c>
      <c r="AA33" s="19">
        <v>70</v>
      </c>
      <c r="AB33" s="19">
        <v>135</v>
      </c>
      <c r="AC33" s="19">
        <v>253</v>
      </c>
      <c r="AD33" s="19">
        <v>422</v>
      </c>
      <c r="AE33" s="19">
        <v>478</v>
      </c>
      <c r="AF33" s="19">
        <v>277</v>
      </c>
      <c r="AG33" s="18">
        <f t="shared" ref="AG33:AG36" si="49">SUM(X33:AF33)</f>
        <v>1703</v>
      </c>
      <c r="AH33" s="88"/>
      <c r="AI33" s="19">
        <v>0</v>
      </c>
      <c r="AJ33" s="19">
        <v>5</v>
      </c>
      <c r="AK33" s="19">
        <v>11</v>
      </c>
      <c r="AL33" s="19">
        <v>20</v>
      </c>
      <c r="AM33" s="19">
        <v>47</v>
      </c>
      <c r="AN33" s="19">
        <v>79</v>
      </c>
      <c r="AO33" s="19">
        <v>152</v>
      </c>
      <c r="AP33" s="19">
        <v>146</v>
      </c>
      <c r="AQ33" s="19">
        <v>88</v>
      </c>
      <c r="AR33" s="18">
        <f t="shared" ref="AR33:AR36" si="50">SUM(AI33:AQ33)</f>
        <v>548</v>
      </c>
      <c r="AS33" s="88"/>
      <c r="AT33" s="19">
        <f t="shared" ref="AT33:BB39" si="51">B33+X33</f>
        <v>12</v>
      </c>
      <c r="AU33" s="19">
        <f t="shared" si="51"/>
        <v>41</v>
      </c>
      <c r="AV33" s="19">
        <f t="shared" si="51"/>
        <v>88</v>
      </c>
      <c r="AW33" s="19">
        <f t="shared" si="51"/>
        <v>154</v>
      </c>
      <c r="AX33" s="19">
        <f t="shared" si="51"/>
        <v>282</v>
      </c>
      <c r="AY33" s="19">
        <f t="shared" si="51"/>
        <v>568</v>
      </c>
      <c r="AZ33" s="19">
        <f t="shared" si="51"/>
        <v>984</v>
      </c>
      <c r="BA33" s="19">
        <f t="shared" si="51"/>
        <v>1164</v>
      </c>
      <c r="BB33" s="19">
        <f t="shared" si="51"/>
        <v>823</v>
      </c>
      <c r="BC33" s="18">
        <f t="shared" ref="BC33:BC36" si="52">SUM(AT33:BB33)</f>
        <v>4116</v>
      </c>
      <c r="BE33" s="19">
        <f t="shared" ref="BE33:BM39" si="53">M33+AI33</f>
        <v>0</v>
      </c>
      <c r="BF33" s="19">
        <f t="shared" si="53"/>
        <v>7</v>
      </c>
      <c r="BG33" s="19">
        <f t="shared" si="53"/>
        <v>28</v>
      </c>
      <c r="BH33" s="19">
        <f t="shared" si="53"/>
        <v>39</v>
      </c>
      <c r="BI33" s="19">
        <f t="shared" si="53"/>
        <v>87</v>
      </c>
      <c r="BJ33" s="19">
        <f t="shared" si="53"/>
        <v>172</v>
      </c>
      <c r="BK33" s="19">
        <f t="shared" si="53"/>
        <v>334</v>
      </c>
      <c r="BL33" s="19">
        <f t="shared" si="53"/>
        <v>391</v>
      </c>
      <c r="BM33" s="19">
        <f t="shared" si="53"/>
        <v>291</v>
      </c>
      <c r="BN33" s="18">
        <f t="shared" ref="BN33:BN36" si="54">SUM(BE33:BM33)</f>
        <v>1349</v>
      </c>
      <c r="BP33" s="19">
        <f t="shared" ref="BP33:BX39" si="55">B33+M33+X33+AI33</f>
        <v>12</v>
      </c>
      <c r="BQ33" s="19">
        <f t="shared" si="55"/>
        <v>48</v>
      </c>
      <c r="BR33" s="19">
        <f t="shared" si="55"/>
        <v>116</v>
      </c>
      <c r="BS33" s="19">
        <f t="shared" si="55"/>
        <v>193</v>
      </c>
      <c r="BT33" s="19">
        <f t="shared" si="55"/>
        <v>369</v>
      </c>
      <c r="BU33" s="19">
        <f t="shared" si="55"/>
        <v>740</v>
      </c>
      <c r="BV33" s="19">
        <f t="shared" si="55"/>
        <v>1318</v>
      </c>
      <c r="BW33" s="19">
        <f t="shared" si="55"/>
        <v>1555</v>
      </c>
      <c r="BX33" s="19">
        <f t="shared" si="55"/>
        <v>1114</v>
      </c>
      <c r="BY33" s="18">
        <f t="shared" ref="BY33:BY36" si="56">SUM(BP33:BX33)</f>
        <v>5465</v>
      </c>
    </row>
    <row r="34" spans="1:77" x14ac:dyDescent="0.3">
      <c r="A34" s="22" t="s">
        <v>189</v>
      </c>
      <c r="B34" s="19">
        <v>10</v>
      </c>
      <c r="C34" s="19">
        <v>38</v>
      </c>
      <c r="D34" s="19">
        <v>40</v>
      </c>
      <c r="E34" s="19">
        <v>89</v>
      </c>
      <c r="F34" s="19">
        <v>150</v>
      </c>
      <c r="G34" s="19">
        <v>327</v>
      </c>
      <c r="H34" s="19">
        <v>489</v>
      </c>
      <c r="I34" s="19">
        <v>643</v>
      </c>
      <c r="J34" s="19">
        <v>354</v>
      </c>
      <c r="K34" s="18">
        <f t="shared" si="47"/>
        <v>2140</v>
      </c>
      <c r="L34" s="88"/>
      <c r="M34" s="19">
        <v>2</v>
      </c>
      <c r="N34" s="19">
        <v>6</v>
      </c>
      <c r="O34" s="19">
        <v>21</v>
      </c>
      <c r="P34" s="19">
        <v>16</v>
      </c>
      <c r="Q34" s="19">
        <v>56</v>
      </c>
      <c r="R34" s="19">
        <v>94</v>
      </c>
      <c r="S34" s="19">
        <v>186</v>
      </c>
      <c r="T34" s="19">
        <v>219</v>
      </c>
      <c r="U34" s="19">
        <v>135</v>
      </c>
      <c r="V34" s="18">
        <f t="shared" si="48"/>
        <v>735</v>
      </c>
      <c r="W34" s="88"/>
      <c r="X34" s="19">
        <v>9</v>
      </c>
      <c r="Y34" s="19">
        <v>22</v>
      </c>
      <c r="Z34" s="19">
        <v>59</v>
      </c>
      <c r="AA34" s="19">
        <v>113</v>
      </c>
      <c r="AB34" s="19">
        <v>185</v>
      </c>
      <c r="AC34" s="19">
        <v>345</v>
      </c>
      <c r="AD34" s="19">
        <v>548</v>
      </c>
      <c r="AE34" s="19">
        <v>512</v>
      </c>
      <c r="AF34" s="19">
        <v>252</v>
      </c>
      <c r="AG34" s="18">
        <f t="shared" si="49"/>
        <v>2045</v>
      </c>
      <c r="AH34" s="88"/>
      <c r="AI34" s="19">
        <v>2</v>
      </c>
      <c r="AJ34" s="19">
        <v>5</v>
      </c>
      <c r="AK34" s="19">
        <v>23</v>
      </c>
      <c r="AL34" s="19">
        <v>23</v>
      </c>
      <c r="AM34" s="19">
        <v>52</v>
      </c>
      <c r="AN34" s="19">
        <v>131</v>
      </c>
      <c r="AO34" s="19">
        <v>195</v>
      </c>
      <c r="AP34" s="19">
        <v>187</v>
      </c>
      <c r="AQ34" s="19">
        <v>78</v>
      </c>
      <c r="AR34" s="18">
        <f t="shared" si="50"/>
        <v>696</v>
      </c>
      <c r="AS34" s="88"/>
      <c r="AT34" s="19">
        <f t="shared" si="51"/>
        <v>19</v>
      </c>
      <c r="AU34" s="19">
        <f t="shared" si="51"/>
        <v>60</v>
      </c>
      <c r="AV34" s="19">
        <f t="shared" si="51"/>
        <v>99</v>
      </c>
      <c r="AW34" s="19">
        <f t="shared" si="51"/>
        <v>202</v>
      </c>
      <c r="AX34" s="19">
        <f t="shared" si="51"/>
        <v>335</v>
      </c>
      <c r="AY34" s="19">
        <f t="shared" si="51"/>
        <v>672</v>
      </c>
      <c r="AZ34" s="19">
        <f t="shared" si="51"/>
        <v>1037</v>
      </c>
      <c r="BA34" s="19">
        <f t="shared" si="51"/>
        <v>1155</v>
      </c>
      <c r="BB34" s="19">
        <f t="shared" si="51"/>
        <v>606</v>
      </c>
      <c r="BC34" s="18">
        <f t="shared" si="52"/>
        <v>4185</v>
      </c>
      <c r="BE34" s="19">
        <f t="shared" si="53"/>
        <v>4</v>
      </c>
      <c r="BF34" s="19">
        <f t="shared" si="53"/>
        <v>11</v>
      </c>
      <c r="BG34" s="19">
        <f t="shared" si="53"/>
        <v>44</v>
      </c>
      <c r="BH34" s="19">
        <f t="shared" si="53"/>
        <v>39</v>
      </c>
      <c r="BI34" s="19">
        <f t="shared" si="53"/>
        <v>108</v>
      </c>
      <c r="BJ34" s="19">
        <f t="shared" si="53"/>
        <v>225</v>
      </c>
      <c r="BK34" s="19">
        <f t="shared" si="53"/>
        <v>381</v>
      </c>
      <c r="BL34" s="19">
        <f t="shared" si="53"/>
        <v>406</v>
      </c>
      <c r="BM34" s="19">
        <f t="shared" si="53"/>
        <v>213</v>
      </c>
      <c r="BN34" s="18">
        <f t="shared" si="54"/>
        <v>1431</v>
      </c>
      <c r="BP34" s="19">
        <f t="shared" si="55"/>
        <v>23</v>
      </c>
      <c r="BQ34" s="19">
        <f t="shared" si="55"/>
        <v>71</v>
      </c>
      <c r="BR34" s="19">
        <f t="shared" si="55"/>
        <v>143</v>
      </c>
      <c r="BS34" s="19">
        <f t="shared" si="55"/>
        <v>241</v>
      </c>
      <c r="BT34" s="19">
        <f t="shared" si="55"/>
        <v>443</v>
      </c>
      <c r="BU34" s="19">
        <f t="shared" si="55"/>
        <v>897</v>
      </c>
      <c r="BV34" s="19">
        <f t="shared" si="55"/>
        <v>1418</v>
      </c>
      <c r="BW34" s="19">
        <f t="shared" si="55"/>
        <v>1561</v>
      </c>
      <c r="BX34" s="19">
        <f t="shared" si="55"/>
        <v>819</v>
      </c>
      <c r="BY34" s="18">
        <f t="shared" si="56"/>
        <v>5616</v>
      </c>
    </row>
    <row r="35" spans="1:77" x14ac:dyDescent="0.3">
      <c r="A35" s="22" t="s">
        <v>190</v>
      </c>
      <c r="B35" s="19">
        <v>3</v>
      </c>
      <c r="C35" s="19">
        <v>13</v>
      </c>
      <c r="D35" s="19">
        <v>20</v>
      </c>
      <c r="E35" s="19">
        <v>36</v>
      </c>
      <c r="F35" s="19">
        <v>65</v>
      </c>
      <c r="G35" s="19">
        <v>120</v>
      </c>
      <c r="H35" s="19">
        <v>222</v>
      </c>
      <c r="I35" s="19">
        <v>231</v>
      </c>
      <c r="J35" s="19">
        <v>121</v>
      </c>
      <c r="K35" s="18">
        <f t="shared" si="47"/>
        <v>831</v>
      </c>
      <c r="L35" s="88"/>
      <c r="M35" s="19">
        <v>2</v>
      </c>
      <c r="N35" s="19">
        <v>2</v>
      </c>
      <c r="O35" s="19">
        <v>10</v>
      </c>
      <c r="P35" s="19">
        <v>12</v>
      </c>
      <c r="Q35" s="19">
        <v>21</v>
      </c>
      <c r="R35" s="19">
        <v>61</v>
      </c>
      <c r="S35" s="19">
        <v>94</v>
      </c>
      <c r="T35" s="19">
        <v>104</v>
      </c>
      <c r="U35" s="19">
        <v>54</v>
      </c>
      <c r="V35" s="18">
        <f t="shared" si="48"/>
        <v>360</v>
      </c>
      <c r="W35" s="88"/>
      <c r="X35" s="19">
        <v>7</v>
      </c>
      <c r="Y35" s="19">
        <v>16</v>
      </c>
      <c r="Z35" s="19">
        <v>21</v>
      </c>
      <c r="AA35" s="19">
        <v>58</v>
      </c>
      <c r="AB35" s="19">
        <v>101</v>
      </c>
      <c r="AC35" s="19">
        <v>185</v>
      </c>
      <c r="AD35" s="19">
        <v>283</v>
      </c>
      <c r="AE35" s="19">
        <v>239</v>
      </c>
      <c r="AF35" s="19">
        <v>74</v>
      </c>
      <c r="AG35" s="18">
        <f t="shared" si="49"/>
        <v>984</v>
      </c>
      <c r="AH35" s="88"/>
      <c r="AI35" s="19">
        <v>1</v>
      </c>
      <c r="AJ35" s="19">
        <v>5</v>
      </c>
      <c r="AK35" s="19">
        <v>5</v>
      </c>
      <c r="AL35" s="19">
        <v>15</v>
      </c>
      <c r="AM35" s="19">
        <v>41</v>
      </c>
      <c r="AN35" s="19">
        <v>75</v>
      </c>
      <c r="AO35" s="19">
        <v>104</v>
      </c>
      <c r="AP35" s="19">
        <v>96</v>
      </c>
      <c r="AQ35" s="19">
        <v>29</v>
      </c>
      <c r="AR35" s="18">
        <f t="shared" si="50"/>
        <v>371</v>
      </c>
      <c r="AS35" s="88"/>
      <c r="AT35" s="19">
        <f t="shared" si="51"/>
        <v>10</v>
      </c>
      <c r="AU35" s="19">
        <f t="shared" si="51"/>
        <v>29</v>
      </c>
      <c r="AV35" s="19">
        <f t="shared" si="51"/>
        <v>41</v>
      </c>
      <c r="AW35" s="19">
        <f t="shared" si="51"/>
        <v>94</v>
      </c>
      <c r="AX35" s="19">
        <f t="shared" si="51"/>
        <v>166</v>
      </c>
      <c r="AY35" s="19">
        <f t="shared" si="51"/>
        <v>305</v>
      </c>
      <c r="AZ35" s="19">
        <f t="shared" si="51"/>
        <v>505</v>
      </c>
      <c r="BA35" s="19">
        <f t="shared" si="51"/>
        <v>470</v>
      </c>
      <c r="BB35" s="19">
        <f t="shared" si="51"/>
        <v>195</v>
      </c>
      <c r="BC35" s="18">
        <f t="shared" si="52"/>
        <v>1815</v>
      </c>
      <c r="BE35" s="19">
        <f t="shared" si="53"/>
        <v>3</v>
      </c>
      <c r="BF35" s="19">
        <f t="shared" si="53"/>
        <v>7</v>
      </c>
      <c r="BG35" s="19">
        <f t="shared" si="53"/>
        <v>15</v>
      </c>
      <c r="BH35" s="19">
        <f t="shared" si="53"/>
        <v>27</v>
      </c>
      <c r="BI35" s="19">
        <f t="shared" si="53"/>
        <v>62</v>
      </c>
      <c r="BJ35" s="19">
        <f t="shared" si="53"/>
        <v>136</v>
      </c>
      <c r="BK35" s="19">
        <f t="shared" si="53"/>
        <v>198</v>
      </c>
      <c r="BL35" s="19">
        <f t="shared" si="53"/>
        <v>200</v>
      </c>
      <c r="BM35" s="19">
        <f t="shared" si="53"/>
        <v>83</v>
      </c>
      <c r="BN35" s="18">
        <f t="shared" si="54"/>
        <v>731</v>
      </c>
      <c r="BP35" s="19">
        <f t="shared" si="55"/>
        <v>13</v>
      </c>
      <c r="BQ35" s="19">
        <f t="shared" si="55"/>
        <v>36</v>
      </c>
      <c r="BR35" s="19">
        <f t="shared" si="55"/>
        <v>56</v>
      </c>
      <c r="BS35" s="19">
        <f t="shared" si="55"/>
        <v>121</v>
      </c>
      <c r="BT35" s="19">
        <f t="shared" si="55"/>
        <v>228</v>
      </c>
      <c r="BU35" s="19">
        <f t="shared" si="55"/>
        <v>441</v>
      </c>
      <c r="BV35" s="19">
        <f t="shared" si="55"/>
        <v>703</v>
      </c>
      <c r="BW35" s="19">
        <f t="shared" si="55"/>
        <v>670</v>
      </c>
      <c r="BX35" s="19">
        <f t="shared" si="55"/>
        <v>278</v>
      </c>
      <c r="BY35" s="18">
        <f t="shared" si="56"/>
        <v>2546</v>
      </c>
    </row>
    <row r="36" spans="1:77" x14ac:dyDescent="0.3">
      <c r="A36" s="22" t="s">
        <v>191</v>
      </c>
      <c r="B36" s="19">
        <v>2</v>
      </c>
      <c r="C36" s="19">
        <v>2</v>
      </c>
      <c r="D36" s="19">
        <v>7</v>
      </c>
      <c r="E36" s="19">
        <v>17</v>
      </c>
      <c r="F36" s="19">
        <v>33</v>
      </c>
      <c r="G36" s="19">
        <v>63</v>
      </c>
      <c r="H36" s="19">
        <v>84</v>
      </c>
      <c r="I36" s="19">
        <v>126</v>
      </c>
      <c r="J36" s="19">
        <v>45</v>
      </c>
      <c r="K36" s="18">
        <f t="shared" si="47"/>
        <v>379</v>
      </c>
      <c r="L36" s="88"/>
      <c r="M36" s="19">
        <v>0</v>
      </c>
      <c r="N36" s="19">
        <v>5</v>
      </c>
      <c r="O36" s="19">
        <v>5</v>
      </c>
      <c r="P36" s="19">
        <v>9</v>
      </c>
      <c r="Q36" s="19">
        <v>4</v>
      </c>
      <c r="R36" s="19">
        <v>19</v>
      </c>
      <c r="S36" s="19">
        <v>36</v>
      </c>
      <c r="T36" s="19">
        <v>61</v>
      </c>
      <c r="U36" s="19">
        <v>19</v>
      </c>
      <c r="V36" s="18">
        <f t="shared" si="48"/>
        <v>158</v>
      </c>
      <c r="W36" s="88"/>
      <c r="X36" s="19">
        <v>1</v>
      </c>
      <c r="Y36" s="19">
        <v>2</v>
      </c>
      <c r="Z36" s="19">
        <v>17</v>
      </c>
      <c r="AA36" s="19">
        <v>29</v>
      </c>
      <c r="AB36" s="19">
        <v>60</v>
      </c>
      <c r="AC36" s="19">
        <v>98</v>
      </c>
      <c r="AD36" s="19">
        <v>121</v>
      </c>
      <c r="AE36" s="19">
        <v>114</v>
      </c>
      <c r="AF36" s="19">
        <v>30</v>
      </c>
      <c r="AG36" s="18">
        <f t="shared" si="49"/>
        <v>472</v>
      </c>
      <c r="AH36" s="88"/>
      <c r="AI36" s="19">
        <v>1</v>
      </c>
      <c r="AJ36" s="19">
        <v>1</v>
      </c>
      <c r="AK36" s="19">
        <v>5</v>
      </c>
      <c r="AL36" s="19">
        <v>7</v>
      </c>
      <c r="AM36" s="19">
        <v>21</v>
      </c>
      <c r="AN36" s="19">
        <v>48</v>
      </c>
      <c r="AO36" s="19">
        <v>58</v>
      </c>
      <c r="AP36" s="19">
        <v>45</v>
      </c>
      <c r="AQ36" s="19">
        <v>12</v>
      </c>
      <c r="AR36" s="18">
        <f t="shared" si="50"/>
        <v>198</v>
      </c>
      <c r="AS36" s="88"/>
      <c r="AT36" s="19">
        <f t="shared" si="51"/>
        <v>3</v>
      </c>
      <c r="AU36" s="19">
        <f t="shared" si="51"/>
        <v>4</v>
      </c>
      <c r="AV36" s="19">
        <f t="shared" si="51"/>
        <v>24</v>
      </c>
      <c r="AW36" s="19">
        <f t="shared" si="51"/>
        <v>46</v>
      </c>
      <c r="AX36" s="19">
        <f t="shared" si="51"/>
        <v>93</v>
      </c>
      <c r="AY36" s="19">
        <f t="shared" si="51"/>
        <v>161</v>
      </c>
      <c r="AZ36" s="19">
        <f t="shared" si="51"/>
        <v>205</v>
      </c>
      <c r="BA36" s="19">
        <f t="shared" si="51"/>
        <v>240</v>
      </c>
      <c r="BB36" s="19">
        <f t="shared" si="51"/>
        <v>75</v>
      </c>
      <c r="BC36" s="18">
        <f t="shared" si="52"/>
        <v>851</v>
      </c>
      <c r="BE36" s="19">
        <f t="shared" si="53"/>
        <v>1</v>
      </c>
      <c r="BF36" s="19">
        <f t="shared" si="53"/>
        <v>6</v>
      </c>
      <c r="BG36" s="19">
        <f t="shared" si="53"/>
        <v>10</v>
      </c>
      <c r="BH36" s="19">
        <f t="shared" si="53"/>
        <v>16</v>
      </c>
      <c r="BI36" s="19">
        <f t="shared" si="53"/>
        <v>25</v>
      </c>
      <c r="BJ36" s="19">
        <f t="shared" si="53"/>
        <v>67</v>
      </c>
      <c r="BK36" s="19">
        <f t="shared" si="53"/>
        <v>94</v>
      </c>
      <c r="BL36" s="19">
        <f t="shared" si="53"/>
        <v>106</v>
      </c>
      <c r="BM36" s="19">
        <f t="shared" si="53"/>
        <v>31</v>
      </c>
      <c r="BN36" s="18">
        <f t="shared" si="54"/>
        <v>356</v>
      </c>
      <c r="BP36" s="19">
        <f t="shared" si="55"/>
        <v>4</v>
      </c>
      <c r="BQ36" s="19">
        <f t="shared" si="55"/>
        <v>10</v>
      </c>
      <c r="BR36" s="19">
        <f t="shared" si="55"/>
        <v>34</v>
      </c>
      <c r="BS36" s="19">
        <f t="shared" si="55"/>
        <v>62</v>
      </c>
      <c r="BT36" s="19">
        <f t="shared" si="55"/>
        <v>118</v>
      </c>
      <c r="BU36" s="19">
        <f t="shared" si="55"/>
        <v>228</v>
      </c>
      <c r="BV36" s="19">
        <f t="shared" si="55"/>
        <v>299</v>
      </c>
      <c r="BW36" s="19">
        <f t="shared" si="55"/>
        <v>346</v>
      </c>
      <c r="BX36" s="19">
        <f t="shared" si="55"/>
        <v>106</v>
      </c>
      <c r="BY36" s="18">
        <f t="shared" si="56"/>
        <v>1207</v>
      </c>
    </row>
    <row r="37" spans="1:77" x14ac:dyDescent="0.3">
      <c r="A37" s="22" t="s">
        <v>192</v>
      </c>
      <c r="B37" s="19">
        <v>0</v>
      </c>
      <c r="C37" s="19">
        <v>1</v>
      </c>
      <c r="D37" s="19">
        <v>3</v>
      </c>
      <c r="E37" s="19">
        <v>10</v>
      </c>
      <c r="F37" s="19">
        <v>13</v>
      </c>
      <c r="G37" s="19">
        <v>42</v>
      </c>
      <c r="H37" s="19">
        <v>45</v>
      </c>
      <c r="I37" s="19">
        <v>68</v>
      </c>
      <c r="J37" s="19">
        <v>8</v>
      </c>
      <c r="K37" s="18">
        <f>SUM(B37:J37)</f>
        <v>190</v>
      </c>
      <c r="L37" s="88"/>
      <c r="M37" s="19">
        <v>0</v>
      </c>
      <c r="N37" s="19">
        <v>1</v>
      </c>
      <c r="O37" s="19">
        <v>1</v>
      </c>
      <c r="P37" s="19">
        <v>5</v>
      </c>
      <c r="Q37" s="19">
        <v>8</v>
      </c>
      <c r="R37" s="19">
        <v>6</v>
      </c>
      <c r="S37" s="19">
        <v>26</v>
      </c>
      <c r="T37" s="19">
        <v>29</v>
      </c>
      <c r="U37" s="19">
        <v>1</v>
      </c>
      <c r="V37" s="18">
        <f>SUM(M37:U37)</f>
        <v>77</v>
      </c>
      <c r="W37" s="88"/>
      <c r="X37" s="19">
        <v>2</v>
      </c>
      <c r="Y37" s="19">
        <v>3</v>
      </c>
      <c r="Z37" s="19">
        <v>11</v>
      </c>
      <c r="AA37" s="19">
        <v>21</v>
      </c>
      <c r="AB37" s="19">
        <v>35</v>
      </c>
      <c r="AC37" s="19">
        <v>47</v>
      </c>
      <c r="AD37" s="19">
        <v>82</v>
      </c>
      <c r="AE37" s="19">
        <v>74</v>
      </c>
      <c r="AF37" s="19">
        <v>6</v>
      </c>
      <c r="AG37" s="18">
        <f>SUM(X37:AF37)</f>
        <v>281</v>
      </c>
      <c r="AH37" s="88"/>
      <c r="AI37" s="19">
        <v>0</v>
      </c>
      <c r="AJ37" s="19">
        <v>1</v>
      </c>
      <c r="AK37" s="19">
        <v>2</v>
      </c>
      <c r="AL37" s="19">
        <v>4</v>
      </c>
      <c r="AM37" s="19">
        <v>11</v>
      </c>
      <c r="AN37" s="19">
        <v>19</v>
      </c>
      <c r="AO37" s="19">
        <v>21</v>
      </c>
      <c r="AP37" s="19">
        <v>22</v>
      </c>
      <c r="AQ37" s="19">
        <v>0</v>
      </c>
      <c r="AR37" s="18">
        <f>SUM(AI37:AQ37)</f>
        <v>80</v>
      </c>
      <c r="AS37" s="88"/>
      <c r="AT37" s="19">
        <f t="shared" si="51"/>
        <v>2</v>
      </c>
      <c r="AU37" s="19">
        <f t="shared" si="51"/>
        <v>4</v>
      </c>
      <c r="AV37" s="19">
        <f t="shared" si="51"/>
        <v>14</v>
      </c>
      <c r="AW37" s="19">
        <f t="shared" si="51"/>
        <v>31</v>
      </c>
      <c r="AX37" s="19">
        <f t="shared" si="51"/>
        <v>48</v>
      </c>
      <c r="AY37" s="19">
        <f t="shared" si="51"/>
        <v>89</v>
      </c>
      <c r="AZ37" s="19">
        <f t="shared" si="51"/>
        <v>127</v>
      </c>
      <c r="BA37" s="19">
        <f t="shared" si="51"/>
        <v>142</v>
      </c>
      <c r="BB37" s="19">
        <f t="shared" si="51"/>
        <v>14</v>
      </c>
      <c r="BC37" s="18">
        <f>SUM(AT37:BB37)</f>
        <v>471</v>
      </c>
      <c r="BE37" s="19">
        <f t="shared" si="53"/>
        <v>0</v>
      </c>
      <c r="BF37" s="19">
        <f t="shared" si="53"/>
        <v>2</v>
      </c>
      <c r="BG37" s="19">
        <f t="shared" si="53"/>
        <v>3</v>
      </c>
      <c r="BH37" s="19">
        <f t="shared" si="53"/>
        <v>9</v>
      </c>
      <c r="BI37" s="19">
        <f t="shared" si="53"/>
        <v>19</v>
      </c>
      <c r="BJ37" s="19">
        <f t="shared" si="53"/>
        <v>25</v>
      </c>
      <c r="BK37" s="19">
        <f t="shared" si="53"/>
        <v>47</v>
      </c>
      <c r="BL37" s="19">
        <f t="shared" si="53"/>
        <v>51</v>
      </c>
      <c r="BM37" s="19">
        <f t="shared" si="53"/>
        <v>1</v>
      </c>
      <c r="BN37" s="18">
        <f>SUM(BE37:BM37)</f>
        <v>157</v>
      </c>
      <c r="BP37" s="19">
        <f t="shared" si="55"/>
        <v>2</v>
      </c>
      <c r="BQ37" s="19">
        <f t="shared" si="55"/>
        <v>6</v>
      </c>
      <c r="BR37" s="19">
        <f t="shared" si="55"/>
        <v>17</v>
      </c>
      <c r="BS37" s="19">
        <f t="shared" si="55"/>
        <v>40</v>
      </c>
      <c r="BT37" s="19">
        <f t="shared" si="55"/>
        <v>67</v>
      </c>
      <c r="BU37" s="19">
        <f t="shared" si="55"/>
        <v>114</v>
      </c>
      <c r="BV37" s="19">
        <f t="shared" si="55"/>
        <v>174</v>
      </c>
      <c r="BW37" s="19">
        <f t="shared" si="55"/>
        <v>193</v>
      </c>
      <c r="BX37" s="19">
        <f t="shared" si="55"/>
        <v>15</v>
      </c>
      <c r="BY37" s="18">
        <f>SUM(BP37:BX37)</f>
        <v>628</v>
      </c>
    </row>
    <row r="38" spans="1:77" x14ac:dyDescent="0.3">
      <c r="A38" s="22" t="s">
        <v>193</v>
      </c>
      <c r="B38" s="19">
        <v>3</v>
      </c>
      <c r="C38" s="19">
        <v>4</v>
      </c>
      <c r="D38" s="19">
        <v>11</v>
      </c>
      <c r="E38" s="19">
        <v>13</v>
      </c>
      <c r="F38" s="19">
        <v>41</v>
      </c>
      <c r="G38" s="19">
        <v>59</v>
      </c>
      <c r="H38" s="19">
        <v>93</v>
      </c>
      <c r="I38" s="19">
        <v>78</v>
      </c>
      <c r="J38" s="19"/>
      <c r="K38" s="18">
        <f t="shared" ref="K38:K39" si="57">SUM(B38:J38)</f>
        <v>302</v>
      </c>
      <c r="L38" s="88"/>
      <c r="M38" s="19">
        <v>3</v>
      </c>
      <c r="N38" s="19">
        <v>0</v>
      </c>
      <c r="O38" s="19">
        <v>2</v>
      </c>
      <c r="P38" s="19">
        <v>3</v>
      </c>
      <c r="Q38" s="19">
        <v>6</v>
      </c>
      <c r="R38" s="19">
        <v>18</v>
      </c>
      <c r="S38" s="19">
        <v>27</v>
      </c>
      <c r="T38" s="19">
        <v>15</v>
      </c>
      <c r="U38" s="19"/>
      <c r="V38" s="18">
        <f t="shared" ref="V38:V39" si="58">SUM(M38:U38)</f>
        <v>74</v>
      </c>
      <c r="W38" s="88"/>
      <c r="X38" s="19">
        <v>0</v>
      </c>
      <c r="Y38" s="19">
        <v>7</v>
      </c>
      <c r="Z38" s="19">
        <v>15</v>
      </c>
      <c r="AA38" s="19">
        <v>26</v>
      </c>
      <c r="AB38" s="19">
        <v>60</v>
      </c>
      <c r="AC38" s="19">
        <v>96</v>
      </c>
      <c r="AD38" s="19">
        <v>112</v>
      </c>
      <c r="AE38" s="19">
        <v>73</v>
      </c>
      <c r="AF38" s="19"/>
      <c r="AG38" s="18">
        <f t="shared" ref="AG38:AG39" si="59">SUM(X38:AF38)</f>
        <v>389</v>
      </c>
      <c r="AH38" s="88"/>
      <c r="AI38" s="19">
        <v>1</v>
      </c>
      <c r="AJ38" s="19">
        <v>3</v>
      </c>
      <c r="AK38" s="19">
        <v>5</v>
      </c>
      <c r="AL38" s="19">
        <v>2</v>
      </c>
      <c r="AM38" s="19">
        <v>22</v>
      </c>
      <c r="AN38" s="19">
        <v>42</v>
      </c>
      <c r="AO38" s="19">
        <v>40</v>
      </c>
      <c r="AP38" s="19">
        <v>21</v>
      </c>
      <c r="AQ38" s="19"/>
      <c r="AR38" s="18">
        <f t="shared" ref="AR38:AR39" si="60">SUM(AI38:AQ38)</f>
        <v>136</v>
      </c>
      <c r="AS38" s="88"/>
      <c r="AT38" s="19">
        <f t="shared" si="51"/>
        <v>3</v>
      </c>
      <c r="AU38" s="19">
        <f t="shared" si="51"/>
        <v>11</v>
      </c>
      <c r="AV38" s="19">
        <f t="shared" si="51"/>
        <v>26</v>
      </c>
      <c r="AW38" s="19">
        <f t="shared" si="51"/>
        <v>39</v>
      </c>
      <c r="AX38" s="19">
        <f t="shared" si="51"/>
        <v>101</v>
      </c>
      <c r="AY38" s="19">
        <f t="shared" si="51"/>
        <v>155</v>
      </c>
      <c r="AZ38" s="19">
        <f t="shared" si="51"/>
        <v>205</v>
      </c>
      <c r="BA38" s="19">
        <f t="shared" si="51"/>
        <v>151</v>
      </c>
      <c r="BB38" s="19"/>
      <c r="BC38" s="18">
        <f t="shared" ref="BC38:BC39" si="61">SUM(AT38:BB38)</f>
        <v>691</v>
      </c>
      <c r="BE38" s="19">
        <f t="shared" si="53"/>
        <v>4</v>
      </c>
      <c r="BF38" s="19">
        <f t="shared" si="53"/>
        <v>3</v>
      </c>
      <c r="BG38" s="19">
        <f t="shared" si="53"/>
        <v>7</v>
      </c>
      <c r="BH38" s="19">
        <f t="shared" si="53"/>
        <v>5</v>
      </c>
      <c r="BI38" s="19">
        <f t="shared" si="53"/>
        <v>28</v>
      </c>
      <c r="BJ38" s="19">
        <f t="shared" si="53"/>
        <v>60</v>
      </c>
      <c r="BK38" s="19">
        <f t="shared" si="53"/>
        <v>67</v>
      </c>
      <c r="BL38" s="19">
        <f t="shared" si="53"/>
        <v>36</v>
      </c>
      <c r="BM38" s="19"/>
      <c r="BN38" s="18">
        <f t="shared" ref="BN38:BN39" si="62">SUM(BE38:BM38)</f>
        <v>210</v>
      </c>
      <c r="BP38" s="19">
        <f t="shared" si="55"/>
        <v>7</v>
      </c>
      <c r="BQ38" s="19">
        <f t="shared" si="55"/>
        <v>14</v>
      </c>
      <c r="BR38" s="19">
        <f t="shared" si="55"/>
        <v>33</v>
      </c>
      <c r="BS38" s="19">
        <f t="shared" si="55"/>
        <v>44</v>
      </c>
      <c r="BT38" s="19">
        <f t="shared" si="55"/>
        <v>129</v>
      </c>
      <c r="BU38" s="19">
        <f t="shared" si="55"/>
        <v>215</v>
      </c>
      <c r="BV38" s="19">
        <f t="shared" si="55"/>
        <v>272</v>
      </c>
      <c r="BW38" s="19">
        <f t="shared" si="55"/>
        <v>187</v>
      </c>
      <c r="BX38" s="19"/>
      <c r="BY38" s="18">
        <f t="shared" ref="BY38:BY39" si="63">SUM(BP38:BX38)</f>
        <v>901</v>
      </c>
    </row>
    <row r="39" spans="1:77" x14ac:dyDescent="0.3">
      <c r="A39" s="22" t="s">
        <v>69</v>
      </c>
      <c r="B39" s="19">
        <v>0</v>
      </c>
      <c r="C39" s="19">
        <v>6</v>
      </c>
      <c r="D39" s="19">
        <v>9</v>
      </c>
      <c r="E39" s="19">
        <v>17</v>
      </c>
      <c r="F39" s="19">
        <v>12</v>
      </c>
      <c r="G39" s="19">
        <v>30</v>
      </c>
      <c r="H39" s="19">
        <v>19</v>
      </c>
      <c r="I39" s="19"/>
      <c r="J39" s="19"/>
      <c r="K39" s="18">
        <f t="shared" si="57"/>
        <v>93</v>
      </c>
      <c r="L39" s="88"/>
      <c r="M39" s="19">
        <v>1</v>
      </c>
      <c r="N39" s="19">
        <v>0</v>
      </c>
      <c r="O39" s="19">
        <v>0</v>
      </c>
      <c r="P39" s="19">
        <v>4</v>
      </c>
      <c r="Q39" s="19">
        <v>6</v>
      </c>
      <c r="R39" s="19">
        <v>7</v>
      </c>
      <c r="S39" s="19">
        <v>4</v>
      </c>
      <c r="T39" s="19"/>
      <c r="U39" s="19"/>
      <c r="V39" s="18">
        <f t="shared" si="58"/>
        <v>22</v>
      </c>
      <c r="W39" s="88"/>
      <c r="X39" s="19">
        <v>0</v>
      </c>
      <c r="Y39" s="19">
        <v>8</v>
      </c>
      <c r="Z39" s="19">
        <v>7</v>
      </c>
      <c r="AA39" s="19">
        <v>19</v>
      </c>
      <c r="AB39" s="19">
        <v>26</v>
      </c>
      <c r="AC39" s="19">
        <v>35</v>
      </c>
      <c r="AD39" s="19">
        <v>22</v>
      </c>
      <c r="AE39" s="19"/>
      <c r="AF39" s="19"/>
      <c r="AG39" s="18">
        <f t="shared" si="59"/>
        <v>117</v>
      </c>
      <c r="AH39" s="88"/>
      <c r="AI39" s="19">
        <v>0</v>
      </c>
      <c r="AJ39" s="19">
        <v>0</v>
      </c>
      <c r="AK39" s="19">
        <v>2</v>
      </c>
      <c r="AL39" s="19">
        <v>2</v>
      </c>
      <c r="AM39" s="19">
        <v>4</v>
      </c>
      <c r="AN39" s="19">
        <v>4</v>
      </c>
      <c r="AO39" s="19">
        <v>3</v>
      </c>
      <c r="AP39" s="19"/>
      <c r="AQ39" s="19"/>
      <c r="AR39" s="18">
        <f t="shared" si="60"/>
        <v>15</v>
      </c>
      <c r="AS39" s="88"/>
      <c r="AT39" s="19">
        <f t="shared" si="51"/>
        <v>0</v>
      </c>
      <c r="AU39" s="19">
        <f t="shared" si="51"/>
        <v>14</v>
      </c>
      <c r="AV39" s="19">
        <f t="shared" si="51"/>
        <v>16</v>
      </c>
      <c r="AW39" s="19">
        <f t="shared" si="51"/>
        <v>36</v>
      </c>
      <c r="AX39" s="19">
        <f t="shared" si="51"/>
        <v>38</v>
      </c>
      <c r="AY39" s="19">
        <f t="shared" si="51"/>
        <v>65</v>
      </c>
      <c r="AZ39" s="19">
        <f t="shared" si="51"/>
        <v>41</v>
      </c>
      <c r="BA39" s="19"/>
      <c r="BB39" s="19"/>
      <c r="BC39" s="18">
        <f t="shared" si="61"/>
        <v>210</v>
      </c>
      <c r="BE39" s="19">
        <f t="shared" si="53"/>
        <v>1</v>
      </c>
      <c r="BF39" s="19">
        <f t="shared" si="53"/>
        <v>0</v>
      </c>
      <c r="BG39" s="19">
        <f t="shared" si="53"/>
        <v>2</v>
      </c>
      <c r="BH39" s="19">
        <f t="shared" si="53"/>
        <v>6</v>
      </c>
      <c r="BI39" s="19">
        <f t="shared" si="53"/>
        <v>10</v>
      </c>
      <c r="BJ39" s="19">
        <f t="shared" si="53"/>
        <v>11</v>
      </c>
      <c r="BK39" s="19">
        <f t="shared" si="53"/>
        <v>7</v>
      </c>
      <c r="BL39" s="19"/>
      <c r="BM39" s="19"/>
      <c r="BN39" s="18">
        <f t="shared" si="62"/>
        <v>37</v>
      </c>
      <c r="BP39" s="19">
        <f t="shared" si="55"/>
        <v>1</v>
      </c>
      <c r="BQ39" s="19">
        <f t="shared" si="55"/>
        <v>14</v>
      </c>
      <c r="BR39" s="19">
        <f t="shared" si="55"/>
        <v>18</v>
      </c>
      <c r="BS39" s="19">
        <f t="shared" si="55"/>
        <v>42</v>
      </c>
      <c r="BT39" s="19">
        <f t="shared" si="55"/>
        <v>48</v>
      </c>
      <c r="BU39" s="19">
        <f t="shared" si="55"/>
        <v>76</v>
      </c>
      <c r="BV39" s="19">
        <f t="shared" si="55"/>
        <v>48</v>
      </c>
      <c r="BW39" s="19"/>
      <c r="BX39" s="19"/>
      <c r="BY39" s="18">
        <f t="shared" si="63"/>
        <v>247</v>
      </c>
    </row>
    <row r="40" spans="1:77" x14ac:dyDescent="0.3">
      <c r="A40" s="22" t="s">
        <v>66</v>
      </c>
      <c r="B40" s="21">
        <f t="shared" ref="B40:J40" si="64">SUM(B33:B39)</f>
        <v>29</v>
      </c>
      <c r="C40" s="21">
        <f t="shared" si="64"/>
        <v>84</v>
      </c>
      <c r="D40" s="21">
        <f t="shared" si="64"/>
        <v>132</v>
      </c>
      <c r="E40" s="21">
        <f t="shared" si="64"/>
        <v>266</v>
      </c>
      <c r="F40" s="21">
        <f t="shared" si="64"/>
        <v>461</v>
      </c>
      <c r="G40" s="21">
        <f t="shared" si="64"/>
        <v>956</v>
      </c>
      <c r="H40" s="21">
        <f t="shared" si="64"/>
        <v>1514</v>
      </c>
      <c r="I40" s="21">
        <f t="shared" si="64"/>
        <v>1832</v>
      </c>
      <c r="J40" s="21">
        <f t="shared" si="64"/>
        <v>1074</v>
      </c>
      <c r="K40" s="20">
        <f>SUM(B40:J40)</f>
        <v>6348</v>
      </c>
      <c r="L40" s="88"/>
      <c r="M40" s="21">
        <f t="shared" ref="M40:U40" si="65">SUM(M33:M39)</f>
        <v>8</v>
      </c>
      <c r="N40" s="21">
        <f t="shared" si="65"/>
        <v>16</v>
      </c>
      <c r="O40" s="21">
        <f t="shared" si="65"/>
        <v>56</v>
      </c>
      <c r="P40" s="21">
        <f t="shared" si="65"/>
        <v>68</v>
      </c>
      <c r="Q40" s="21">
        <f t="shared" si="65"/>
        <v>141</v>
      </c>
      <c r="R40" s="21">
        <f t="shared" si="65"/>
        <v>298</v>
      </c>
      <c r="S40" s="21">
        <f t="shared" si="65"/>
        <v>555</v>
      </c>
      <c r="T40" s="21">
        <f t="shared" si="65"/>
        <v>673</v>
      </c>
      <c r="U40" s="21">
        <f t="shared" si="65"/>
        <v>412</v>
      </c>
      <c r="V40" s="20">
        <f>SUM(M40:U40)</f>
        <v>2227</v>
      </c>
      <c r="W40" s="88"/>
      <c r="X40" s="21">
        <f t="shared" ref="X40:AF40" si="66">SUM(X33:X39)</f>
        <v>20</v>
      </c>
      <c r="Y40" s="21">
        <f t="shared" si="66"/>
        <v>79</v>
      </c>
      <c r="Z40" s="21">
        <f t="shared" si="66"/>
        <v>176</v>
      </c>
      <c r="AA40" s="21">
        <f t="shared" si="66"/>
        <v>336</v>
      </c>
      <c r="AB40" s="21">
        <f t="shared" si="66"/>
        <v>602</v>
      </c>
      <c r="AC40" s="21">
        <f t="shared" si="66"/>
        <v>1059</v>
      </c>
      <c r="AD40" s="21">
        <f t="shared" si="66"/>
        <v>1590</v>
      </c>
      <c r="AE40" s="21">
        <f t="shared" si="66"/>
        <v>1490</v>
      </c>
      <c r="AF40" s="21">
        <f t="shared" si="66"/>
        <v>639</v>
      </c>
      <c r="AG40" s="20">
        <f>SUM(X40:AF40)</f>
        <v>5991</v>
      </c>
      <c r="AH40" s="88"/>
      <c r="AI40" s="21">
        <f t="shared" ref="AI40:AQ40" si="67">SUM(AI33:AI39)</f>
        <v>5</v>
      </c>
      <c r="AJ40" s="21">
        <f t="shared" si="67"/>
        <v>20</v>
      </c>
      <c r="AK40" s="21">
        <f t="shared" si="67"/>
        <v>53</v>
      </c>
      <c r="AL40" s="21">
        <f t="shared" si="67"/>
        <v>73</v>
      </c>
      <c r="AM40" s="21">
        <f t="shared" si="67"/>
        <v>198</v>
      </c>
      <c r="AN40" s="21">
        <f t="shared" si="67"/>
        <v>398</v>
      </c>
      <c r="AO40" s="21">
        <f t="shared" si="67"/>
        <v>573</v>
      </c>
      <c r="AP40" s="21">
        <f t="shared" si="67"/>
        <v>517</v>
      </c>
      <c r="AQ40" s="21">
        <f t="shared" si="67"/>
        <v>207</v>
      </c>
      <c r="AR40" s="20">
        <f>SUM(AI40:AQ40)</f>
        <v>2044</v>
      </c>
      <c r="AS40" s="88"/>
      <c r="AT40" s="21">
        <f t="shared" ref="AT40:BB40" si="68">SUM(AT33:AT39)</f>
        <v>49</v>
      </c>
      <c r="AU40" s="21">
        <f t="shared" si="68"/>
        <v>163</v>
      </c>
      <c r="AV40" s="21">
        <f t="shared" si="68"/>
        <v>308</v>
      </c>
      <c r="AW40" s="21">
        <f t="shared" si="68"/>
        <v>602</v>
      </c>
      <c r="AX40" s="21">
        <f t="shared" si="68"/>
        <v>1063</v>
      </c>
      <c r="AY40" s="21">
        <f t="shared" si="68"/>
        <v>2015</v>
      </c>
      <c r="AZ40" s="21">
        <f t="shared" si="68"/>
        <v>3104</v>
      </c>
      <c r="BA40" s="21">
        <f t="shared" si="68"/>
        <v>3322</v>
      </c>
      <c r="BB40" s="21">
        <f t="shared" si="68"/>
        <v>1713</v>
      </c>
      <c r="BC40" s="20">
        <f>SUM(AT40:BB40)</f>
        <v>12339</v>
      </c>
      <c r="BE40" s="21">
        <f t="shared" ref="BE40:BM40" si="69">SUM(BE33:BE39)</f>
        <v>13</v>
      </c>
      <c r="BF40" s="21">
        <f t="shared" si="69"/>
        <v>36</v>
      </c>
      <c r="BG40" s="21">
        <f t="shared" si="69"/>
        <v>109</v>
      </c>
      <c r="BH40" s="21">
        <f t="shared" si="69"/>
        <v>141</v>
      </c>
      <c r="BI40" s="21">
        <f t="shared" si="69"/>
        <v>339</v>
      </c>
      <c r="BJ40" s="21">
        <f t="shared" si="69"/>
        <v>696</v>
      </c>
      <c r="BK40" s="21">
        <f t="shared" si="69"/>
        <v>1128</v>
      </c>
      <c r="BL40" s="21">
        <f t="shared" si="69"/>
        <v>1190</v>
      </c>
      <c r="BM40" s="21">
        <f t="shared" si="69"/>
        <v>619</v>
      </c>
      <c r="BN40" s="20">
        <f>SUM(BE40:BM40)</f>
        <v>4271</v>
      </c>
      <c r="BP40" s="21">
        <f t="shared" ref="BP40:BX40" si="70">SUM(BP33:BP39)</f>
        <v>62</v>
      </c>
      <c r="BQ40" s="21">
        <f t="shared" si="70"/>
        <v>199</v>
      </c>
      <c r="BR40" s="21">
        <f t="shared" si="70"/>
        <v>417</v>
      </c>
      <c r="BS40" s="21">
        <f t="shared" si="70"/>
        <v>743</v>
      </c>
      <c r="BT40" s="21">
        <f t="shared" si="70"/>
        <v>1402</v>
      </c>
      <c r="BU40" s="21">
        <f t="shared" si="70"/>
        <v>2711</v>
      </c>
      <c r="BV40" s="21">
        <f t="shared" si="70"/>
        <v>4232</v>
      </c>
      <c r="BW40" s="21">
        <f t="shared" si="70"/>
        <v>4512</v>
      </c>
      <c r="BX40" s="21">
        <f t="shared" si="70"/>
        <v>2332</v>
      </c>
      <c r="BY40" s="20">
        <f>SUM(BP40:BX40)</f>
        <v>16610</v>
      </c>
    </row>
    <row r="42" spans="1:77" ht="21" x14ac:dyDescent="0.4">
      <c r="A42"/>
      <c r="B42" s="28" t="s">
        <v>173</v>
      </c>
      <c r="C42"/>
      <c r="D42"/>
      <c r="M42" s="28" t="s">
        <v>177</v>
      </c>
      <c r="X42" s="28" t="s">
        <v>174</v>
      </c>
      <c r="AI42" s="28" t="s">
        <v>178</v>
      </c>
      <c r="AT42" s="28" t="s">
        <v>203</v>
      </c>
      <c r="BE42" s="28" t="s">
        <v>204</v>
      </c>
      <c r="BP42" s="28" t="s">
        <v>205</v>
      </c>
    </row>
    <row r="43" spans="1:77" ht="15.6" x14ac:dyDescent="0.3">
      <c r="A43"/>
      <c r="B43" s="27" t="s">
        <v>207</v>
      </c>
      <c r="C43"/>
      <c r="D43"/>
      <c r="M43" s="27" t="s">
        <v>207</v>
      </c>
      <c r="X43" s="27" t="s">
        <v>207</v>
      </c>
      <c r="AG43" s="27"/>
      <c r="AI43" s="27" t="s">
        <v>207</v>
      </c>
      <c r="AT43" s="27" t="s">
        <v>207</v>
      </c>
      <c r="BE43" s="27" t="s">
        <v>207</v>
      </c>
      <c r="BP43" s="27" t="s">
        <v>207</v>
      </c>
    </row>
    <row r="44" spans="1:77" x14ac:dyDescent="0.3">
      <c r="A44" s="248" t="s">
        <v>73</v>
      </c>
      <c r="B44" s="247" t="s">
        <v>72</v>
      </c>
      <c r="C44" s="247"/>
      <c r="D44" s="247"/>
      <c r="E44" s="247"/>
      <c r="F44" s="247"/>
      <c r="G44" s="247"/>
      <c r="H44" s="247"/>
      <c r="I44" s="247"/>
      <c r="J44" s="247"/>
      <c r="K44" s="26"/>
      <c r="M44" s="247" t="s">
        <v>72</v>
      </c>
      <c r="N44" s="247"/>
      <c r="O44" s="247"/>
      <c r="P44" s="247"/>
      <c r="Q44" s="247"/>
      <c r="R44" s="247"/>
      <c r="S44" s="247"/>
      <c r="T44" s="247"/>
      <c r="U44" s="247"/>
      <c r="V44" s="26"/>
      <c r="X44" s="247" t="s">
        <v>72</v>
      </c>
      <c r="Y44" s="247"/>
      <c r="Z44" s="247"/>
      <c r="AA44" s="247"/>
      <c r="AB44" s="247"/>
      <c r="AC44" s="247"/>
      <c r="AD44" s="247"/>
      <c r="AE44" s="247"/>
      <c r="AF44" s="247"/>
      <c r="AI44" s="247" t="s">
        <v>72</v>
      </c>
      <c r="AJ44" s="247"/>
      <c r="AK44" s="247"/>
      <c r="AL44" s="247"/>
      <c r="AM44" s="247"/>
      <c r="AN44" s="247"/>
      <c r="AO44" s="247"/>
      <c r="AP44" s="247"/>
      <c r="AQ44" s="247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8"/>
      <c r="B45" s="24" t="s">
        <v>71</v>
      </c>
      <c r="C45" s="24" t="s">
        <v>140</v>
      </c>
      <c r="D45" s="24" t="s">
        <v>141</v>
      </c>
      <c r="E45" s="24" t="s">
        <v>142</v>
      </c>
      <c r="F45" s="24" t="s">
        <v>143</v>
      </c>
      <c r="G45" s="24" t="s">
        <v>144</v>
      </c>
      <c r="H45" s="24" t="s">
        <v>145</v>
      </c>
      <c r="I45" s="24" t="s">
        <v>146</v>
      </c>
      <c r="J45" s="24" t="s">
        <v>147</v>
      </c>
      <c r="K45" s="23" t="s">
        <v>70</v>
      </c>
      <c r="L45" s="87"/>
      <c r="M45" s="24" t="s">
        <v>71</v>
      </c>
      <c r="N45" s="24" t="s">
        <v>140</v>
      </c>
      <c r="O45" s="24" t="s">
        <v>141</v>
      </c>
      <c r="P45" s="24" t="s">
        <v>142</v>
      </c>
      <c r="Q45" s="24" t="s">
        <v>143</v>
      </c>
      <c r="R45" s="24" t="s">
        <v>144</v>
      </c>
      <c r="S45" s="24" t="s">
        <v>145</v>
      </c>
      <c r="T45" s="24" t="s">
        <v>146</v>
      </c>
      <c r="U45" s="24" t="s">
        <v>147</v>
      </c>
      <c r="V45" s="23" t="s">
        <v>70</v>
      </c>
      <c r="W45" s="87"/>
      <c r="X45" s="24" t="s">
        <v>71</v>
      </c>
      <c r="Y45" s="24" t="s">
        <v>140</v>
      </c>
      <c r="Z45" s="24" t="s">
        <v>141</v>
      </c>
      <c r="AA45" s="24" t="s">
        <v>142</v>
      </c>
      <c r="AB45" s="24" t="s">
        <v>143</v>
      </c>
      <c r="AC45" s="24" t="s">
        <v>144</v>
      </c>
      <c r="AD45" s="24" t="s">
        <v>145</v>
      </c>
      <c r="AE45" s="24" t="s">
        <v>146</v>
      </c>
      <c r="AF45" s="24" t="s">
        <v>147</v>
      </c>
      <c r="AG45" s="23" t="s">
        <v>70</v>
      </c>
      <c r="AH45" s="87"/>
      <c r="AI45" s="24" t="s">
        <v>71</v>
      </c>
      <c r="AJ45" s="24" t="s">
        <v>140</v>
      </c>
      <c r="AK45" s="24" t="s">
        <v>141</v>
      </c>
      <c r="AL45" s="24" t="s">
        <v>142</v>
      </c>
      <c r="AM45" s="24" t="s">
        <v>143</v>
      </c>
      <c r="AN45" s="24" t="s">
        <v>144</v>
      </c>
      <c r="AO45" s="24" t="s">
        <v>145</v>
      </c>
      <c r="AP45" s="24" t="s">
        <v>146</v>
      </c>
      <c r="AQ45" s="24" t="s">
        <v>147</v>
      </c>
      <c r="AR45" s="2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22" t="s">
        <v>188</v>
      </c>
      <c r="B46" s="19">
        <v>76</v>
      </c>
      <c r="C46" s="19">
        <v>173</v>
      </c>
      <c r="D46" s="19">
        <v>191</v>
      </c>
      <c r="E46" s="19">
        <v>262</v>
      </c>
      <c r="F46" s="19">
        <v>378</v>
      </c>
      <c r="G46" s="19">
        <v>629</v>
      </c>
      <c r="H46" s="19">
        <v>907</v>
      </c>
      <c r="I46" s="19">
        <v>929</v>
      </c>
      <c r="J46" s="19">
        <v>556</v>
      </c>
      <c r="K46" s="18">
        <f t="shared" ref="K46:K49" si="71">SUM(B46:J46)</f>
        <v>4101</v>
      </c>
      <c r="L46" s="88"/>
      <c r="M46" s="19">
        <v>38</v>
      </c>
      <c r="N46" s="19">
        <v>107</v>
      </c>
      <c r="O46" s="19">
        <v>157</v>
      </c>
      <c r="P46" s="19">
        <v>175</v>
      </c>
      <c r="Q46" s="19">
        <v>252</v>
      </c>
      <c r="R46" s="19">
        <v>456</v>
      </c>
      <c r="S46" s="19">
        <v>706</v>
      </c>
      <c r="T46" s="19">
        <v>690</v>
      </c>
      <c r="U46" s="19">
        <v>413</v>
      </c>
      <c r="V46" s="18">
        <f t="shared" ref="V46:V49" si="72">SUM(M46:U46)</f>
        <v>2994</v>
      </c>
      <c r="W46" s="88"/>
      <c r="X46" s="19">
        <v>65</v>
      </c>
      <c r="Y46" s="19">
        <v>184</v>
      </c>
      <c r="Z46" s="19">
        <v>340</v>
      </c>
      <c r="AA46" s="19">
        <v>497</v>
      </c>
      <c r="AB46" s="19">
        <v>769</v>
      </c>
      <c r="AC46" s="19">
        <v>1165</v>
      </c>
      <c r="AD46" s="19">
        <v>1466</v>
      </c>
      <c r="AE46" s="19">
        <v>1167</v>
      </c>
      <c r="AF46" s="19">
        <v>551</v>
      </c>
      <c r="AG46" s="18">
        <f t="shared" ref="AG46:AG49" si="73">SUM(X46:AF46)</f>
        <v>6204</v>
      </c>
      <c r="AH46" s="88"/>
      <c r="AI46" s="19">
        <v>27</v>
      </c>
      <c r="AJ46" s="19">
        <v>110</v>
      </c>
      <c r="AK46" s="19">
        <v>206</v>
      </c>
      <c r="AL46" s="19">
        <v>355</v>
      </c>
      <c r="AM46" s="19">
        <v>555</v>
      </c>
      <c r="AN46" s="19">
        <v>943</v>
      </c>
      <c r="AO46" s="19">
        <v>1199</v>
      </c>
      <c r="AP46" s="19">
        <v>901</v>
      </c>
      <c r="AQ46" s="19">
        <v>335</v>
      </c>
      <c r="AR46" s="18">
        <f t="shared" ref="AR46:AR49" si="74">SUM(AI46:AQ46)</f>
        <v>4631</v>
      </c>
      <c r="AS46" s="88"/>
      <c r="AT46" s="19">
        <f t="shared" ref="AT46:BB52" si="75">B46+X46</f>
        <v>141</v>
      </c>
      <c r="AU46" s="19">
        <f t="shared" si="75"/>
        <v>357</v>
      </c>
      <c r="AV46" s="19">
        <f t="shared" si="75"/>
        <v>531</v>
      </c>
      <c r="AW46" s="19">
        <f t="shared" si="75"/>
        <v>759</v>
      </c>
      <c r="AX46" s="19">
        <f t="shared" si="75"/>
        <v>1147</v>
      </c>
      <c r="AY46" s="19">
        <f t="shared" si="75"/>
        <v>1794</v>
      </c>
      <c r="AZ46" s="19">
        <f t="shared" si="75"/>
        <v>2373</v>
      </c>
      <c r="BA46" s="19">
        <f t="shared" si="75"/>
        <v>2096</v>
      </c>
      <c r="BB46" s="19">
        <f t="shared" si="75"/>
        <v>1107</v>
      </c>
      <c r="BC46" s="18">
        <f t="shared" ref="BC46:BC49" si="76">SUM(AT46:BB46)</f>
        <v>10305</v>
      </c>
      <c r="BE46" s="19">
        <f t="shared" ref="BE46:BM52" si="77">M46+AI46</f>
        <v>65</v>
      </c>
      <c r="BF46" s="19">
        <f t="shared" si="77"/>
        <v>217</v>
      </c>
      <c r="BG46" s="19">
        <f t="shared" si="77"/>
        <v>363</v>
      </c>
      <c r="BH46" s="19">
        <f t="shared" si="77"/>
        <v>530</v>
      </c>
      <c r="BI46" s="19">
        <f t="shared" si="77"/>
        <v>807</v>
      </c>
      <c r="BJ46" s="19">
        <f t="shared" si="77"/>
        <v>1399</v>
      </c>
      <c r="BK46" s="19">
        <f t="shared" si="77"/>
        <v>1905</v>
      </c>
      <c r="BL46" s="19">
        <f t="shared" si="77"/>
        <v>1591</v>
      </c>
      <c r="BM46" s="19">
        <f t="shared" si="77"/>
        <v>748</v>
      </c>
      <c r="BN46" s="18">
        <f t="shared" ref="BN46:BN49" si="78">SUM(BE46:BM46)</f>
        <v>7625</v>
      </c>
      <c r="BP46" s="19">
        <f t="shared" ref="BP46:BX52" si="79">B46+M46+X46+AI46</f>
        <v>206</v>
      </c>
      <c r="BQ46" s="19">
        <f t="shared" si="79"/>
        <v>574</v>
      </c>
      <c r="BR46" s="19">
        <f t="shared" si="79"/>
        <v>894</v>
      </c>
      <c r="BS46" s="19">
        <f t="shared" si="79"/>
        <v>1289</v>
      </c>
      <c r="BT46" s="19">
        <f t="shared" si="79"/>
        <v>1954</v>
      </c>
      <c r="BU46" s="19">
        <f t="shared" si="79"/>
        <v>3193</v>
      </c>
      <c r="BV46" s="19">
        <f t="shared" si="79"/>
        <v>4278</v>
      </c>
      <c r="BW46" s="19">
        <f t="shared" si="79"/>
        <v>3687</v>
      </c>
      <c r="BX46" s="19">
        <f t="shared" si="79"/>
        <v>1855</v>
      </c>
      <c r="BY46" s="18">
        <f t="shared" ref="BY46:BY49" si="80">SUM(BP46:BX46)</f>
        <v>17930</v>
      </c>
    </row>
    <row r="47" spans="1:77" x14ac:dyDescent="0.3">
      <c r="A47" s="22" t="s">
        <v>189</v>
      </c>
      <c r="B47" s="19">
        <v>29</v>
      </c>
      <c r="C47" s="19">
        <v>81</v>
      </c>
      <c r="D47" s="19">
        <v>107</v>
      </c>
      <c r="E47" s="19">
        <v>145</v>
      </c>
      <c r="F47" s="19">
        <v>232</v>
      </c>
      <c r="G47" s="19">
        <v>365</v>
      </c>
      <c r="H47" s="19">
        <v>499</v>
      </c>
      <c r="I47" s="19">
        <v>466</v>
      </c>
      <c r="J47" s="19">
        <v>177</v>
      </c>
      <c r="K47" s="18">
        <f t="shared" si="71"/>
        <v>2101</v>
      </c>
      <c r="L47" s="88"/>
      <c r="M47" s="19">
        <v>17</v>
      </c>
      <c r="N47" s="19">
        <v>40</v>
      </c>
      <c r="O47" s="19">
        <v>73</v>
      </c>
      <c r="P47" s="19">
        <v>89</v>
      </c>
      <c r="Q47" s="19">
        <v>130</v>
      </c>
      <c r="R47" s="19">
        <v>254</v>
      </c>
      <c r="S47" s="19">
        <v>334</v>
      </c>
      <c r="T47" s="19">
        <v>265</v>
      </c>
      <c r="U47" s="19">
        <v>114</v>
      </c>
      <c r="V47" s="18">
        <f t="shared" si="72"/>
        <v>1316</v>
      </c>
      <c r="W47" s="88"/>
      <c r="X47" s="19">
        <v>24</v>
      </c>
      <c r="Y47" s="19">
        <v>89</v>
      </c>
      <c r="Z47" s="19">
        <v>161</v>
      </c>
      <c r="AA47" s="19">
        <v>309</v>
      </c>
      <c r="AB47" s="19">
        <v>526</v>
      </c>
      <c r="AC47" s="19">
        <v>804</v>
      </c>
      <c r="AD47" s="19">
        <v>993</v>
      </c>
      <c r="AE47" s="19">
        <v>696</v>
      </c>
      <c r="AF47" s="19">
        <v>227</v>
      </c>
      <c r="AG47" s="18">
        <f t="shared" si="73"/>
        <v>3829</v>
      </c>
      <c r="AH47" s="88"/>
      <c r="AI47" s="19">
        <v>11</v>
      </c>
      <c r="AJ47" s="19">
        <v>62</v>
      </c>
      <c r="AK47" s="19">
        <v>109</v>
      </c>
      <c r="AL47" s="19">
        <v>198</v>
      </c>
      <c r="AM47" s="19">
        <v>332</v>
      </c>
      <c r="AN47" s="19">
        <v>545</v>
      </c>
      <c r="AO47" s="19">
        <v>659</v>
      </c>
      <c r="AP47" s="19">
        <v>420</v>
      </c>
      <c r="AQ47" s="19">
        <v>111</v>
      </c>
      <c r="AR47" s="18">
        <f t="shared" si="74"/>
        <v>2447</v>
      </c>
      <c r="AS47" s="88"/>
      <c r="AT47" s="19">
        <f t="shared" si="75"/>
        <v>53</v>
      </c>
      <c r="AU47" s="19">
        <f t="shared" si="75"/>
        <v>170</v>
      </c>
      <c r="AV47" s="19">
        <f t="shared" si="75"/>
        <v>268</v>
      </c>
      <c r="AW47" s="19">
        <f t="shared" si="75"/>
        <v>454</v>
      </c>
      <c r="AX47" s="19">
        <f t="shared" si="75"/>
        <v>758</v>
      </c>
      <c r="AY47" s="19">
        <f t="shared" si="75"/>
        <v>1169</v>
      </c>
      <c r="AZ47" s="19">
        <f t="shared" si="75"/>
        <v>1492</v>
      </c>
      <c r="BA47" s="19">
        <f t="shared" si="75"/>
        <v>1162</v>
      </c>
      <c r="BB47" s="19">
        <f t="shared" si="75"/>
        <v>404</v>
      </c>
      <c r="BC47" s="18">
        <f t="shared" si="76"/>
        <v>5930</v>
      </c>
      <c r="BE47" s="19">
        <f t="shared" si="77"/>
        <v>28</v>
      </c>
      <c r="BF47" s="19">
        <f t="shared" si="77"/>
        <v>102</v>
      </c>
      <c r="BG47" s="19">
        <f t="shared" si="77"/>
        <v>182</v>
      </c>
      <c r="BH47" s="19">
        <f t="shared" si="77"/>
        <v>287</v>
      </c>
      <c r="BI47" s="19">
        <f t="shared" si="77"/>
        <v>462</v>
      </c>
      <c r="BJ47" s="19">
        <f t="shared" si="77"/>
        <v>799</v>
      </c>
      <c r="BK47" s="19">
        <f t="shared" si="77"/>
        <v>993</v>
      </c>
      <c r="BL47" s="19">
        <f t="shared" si="77"/>
        <v>685</v>
      </c>
      <c r="BM47" s="19">
        <f t="shared" si="77"/>
        <v>225</v>
      </c>
      <c r="BN47" s="18">
        <f t="shared" si="78"/>
        <v>3763</v>
      </c>
      <c r="BP47" s="19">
        <f t="shared" si="79"/>
        <v>81</v>
      </c>
      <c r="BQ47" s="19">
        <f t="shared" si="79"/>
        <v>272</v>
      </c>
      <c r="BR47" s="19">
        <f t="shared" si="79"/>
        <v>450</v>
      </c>
      <c r="BS47" s="19">
        <f t="shared" si="79"/>
        <v>741</v>
      </c>
      <c r="BT47" s="19">
        <f t="shared" si="79"/>
        <v>1220</v>
      </c>
      <c r="BU47" s="19">
        <f t="shared" si="79"/>
        <v>1968</v>
      </c>
      <c r="BV47" s="19">
        <f t="shared" si="79"/>
        <v>2485</v>
      </c>
      <c r="BW47" s="19">
        <f t="shared" si="79"/>
        <v>1847</v>
      </c>
      <c r="BX47" s="19">
        <f t="shared" si="79"/>
        <v>629</v>
      </c>
      <c r="BY47" s="18">
        <f t="shared" si="80"/>
        <v>9693</v>
      </c>
    </row>
    <row r="48" spans="1:77" x14ac:dyDescent="0.3">
      <c r="A48" s="22" t="s">
        <v>190</v>
      </c>
      <c r="B48" s="19">
        <v>12</v>
      </c>
      <c r="C48" s="19">
        <v>34</v>
      </c>
      <c r="D48" s="19">
        <v>59</v>
      </c>
      <c r="E48" s="19">
        <v>72</v>
      </c>
      <c r="F48" s="19">
        <v>116</v>
      </c>
      <c r="G48" s="19">
        <v>167</v>
      </c>
      <c r="H48" s="19">
        <v>220</v>
      </c>
      <c r="I48" s="19">
        <v>192</v>
      </c>
      <c r="J48" s="19">
        <v>54</v>
      </c>
      <c r="K48" s="18">
        <f t="shared" si="71"/>
        <v>926</v>
      </c>
      <c r="L48" s="88"/>
      <c r="M48" s="19">
        <v>8</v>
      </c>
      <c r="N48" s="19">
        <v>17</v>
      </c>
      <c r="O48" s="19">
        <v>26</v>
      </c>
      <c r="P48" s="19">
        <v>33</v>
      </c>
      <c r="Q48" s="19">
        <v>45</v>
      </c>
      <c r="R48" s="19">
        <v>91</v>
      </c>
      <c r="S48" s="19">
        <v>105</v>
      </c>
      <c r="T48" s="19">
        <v>89</v>
      </c>
      <c r="U48" s="19">
        <v>22</v>
      </c>
      <c r="V48" s="18">
        <f t="shared" si="72"/>
        <v>436</v>
      </c>
      <c r="W48" s="88"/>
      <c r="X48" s="19">
        <v>11</v>
      </c>
      <c r="Y48" s="19">
        <v>32</v>
      </c>
      <c r="Z48" s="19">
        <v>69</v>
      </c>
      <c r="AA48" s="19">
        <v>133</v>
      </c>
      <c r="AB48" s="19">
        <v>231</v>
      </c>
      <c r="AC48" s="19">
        <v>330</v>
      </c>
      <c r="AD48" s="19">
        <v>384</v>
      </c>
      <c r="AE48" s="19">
        <v>264</v>
      </c>
      <c r="AF48" s="19">
        <v>53</v>
      </c>
      <c r="AG48" s="18">
        <f t="shared" si="73"/>
        <v>1507</v>
      </c>
      <c r="AH48" s="88"/>
      <c r="AI48" s="19">
        <v>3</v>
      </c>
      <c r="AJ48" s="19">
        <v>22</v>
      </c>
      <c r="AK48" s="19">
        <v>34</v>
      </c>
      <c r="AL48" s="19">
        <v>56</v>
      </c>
      <c r="AM48" s="19">
        <v>107</v>
      </c>
      <c r="AN48" s="19">
        <v>179</v>
      </c>
      <c r="AO48" s="19">
        <v>182</v>
      </c>
      <c r="AP48" s="19">
        <v>110</v>
      </c>
      <c r="AQ48" s="19">
        <v>19</v>
      </c>
      <c r="AR48" s="18">
        <f t="shared" si="74"/>
        <v>712</v>
      </c>
      <c r="AS48" s="88"/>
      <c r="AT48" s="19">
        <f t="shared" si="75"/>
        <v>23</v>
      </c>
      <c r="AU48" s="19">
        <f t="shared" si="75"/>
        <v>66</v>
      </c>
      <c r="AV48" s="19">
        <f t="shared" si="75"/>
        <v>128</v>
      </c>
      <c r="AW48" s="19">
        <f t="shared" si="75"/>
        <v>205</v>
      </c>
      <c r="AX48" s="19">
        <f t="shared" si="75"/>
        <v>347</v>
      </c>
      <c r="AY48" s="19">
        <f t="shared" si="75"/>
        <v>497</v>
      </c>
      <c r="AZ48" s="19">
        <f t="shared" si="75"/>
        <v>604</v>
      </c>
      <c r="BA48" s="19">
        <f t="shared" si="75"/>
        <v>456</v>
      </c>
      <c r="BB48" s="19">
        <f t="shared" si="75"/>
        <v>107</v>
      </c>
      <c r="BC48" s="18">
        <f t="shared" si="76"/>
        <v>2433</v>
      </c>
      <c r="BE48" s="19">
        <f t="shared" si="77"/>
        <v>11</v>
      </c>
      <c r="BF48" s="19">
        <f t="shared" si="77"/>
        <v>39</v>
      </c>
      <c r="BG48" s="19">
        <f t="shared" si="77"/>
        <v>60</v>
      </c>
      <c r="BH48" s="19">
        <f t="shared" si="77"/>
        <v>89</v>
      </c>
      <c r="BI48" s="19">
        <f t="shared" si="77"/>
        <v>152</v>
      </c>
      <c r="BJ48" s="19">
        <f t="shared" si="77"/>
        <v>270</v>
      </c>
      <c r="BK48" s="19">
        <f t="shared" si="77"/>
        <v>287</v>
      </c>
      <c r="BL48" s="19">
        <f t="shared" si="77"/>
        <v>199</v>
      </c>
      <c r="BM48" s="19">
        <f t="shared" si="77"/>
        <v>41</v>
      </c>
      <c r="BN48" s="18">
        <f t="shared" si="78"/>
        <v>1148</v>
      </c>
      <c r="BP48" s="19">
        <f t="shared" si="79"/>
        <v>34</v>
      </c>
      <c r="BQ48" s="19">
        <f t="shared" si="79"/>
        <v>105</v>
      </c>
      <c r="BR48" s="19">
        <f t="shared" si="79"/>
        <v>188</v>
      </c>
      <c r="BS48" s="19">
        <f t="shared" si="79"/>
        <v>294</v>
      </c>
      <c r="BT48" s="19">
        <f t="shared" si="79"/>
        <v>499</v>
      </c>
      <c r="BU48" s="19">
        <f t="shared" si="79"/>
        <v>767</v>
      </c>
      <c r="BV48" s="19">
        <f t="shared" si="79"/>
        <v>891</v>
      </c>
      <c r="BW48" s="19">
        <f t="shared" si="79"/>
        <v>655</v>
      </c>
      <c r="BX48" s="19">
        <f t="shared" si="79"/>
        <v>148</v>
      </c>
      <c r="BY48" s="18">
        <f t="shared" si="80"/>
        <v>3581</v>
      </c>
    </row>
    <row r="49" spans="1:77" x14ac:dyDescent="0.3">
      <c r="A49" s="22" t="s">
        <v>191</v>
      </c>
      <c r="B49" s="19">
        <v>2</v>
      </c>
      <c r="C49" s="19">
        <v>5</v>
      </c>
      <c r="D49" s="19">
        <v>9</v>
      </c>
      <c r="E49" s="19">
        <v>11</v>
      </c>
      <c r="F49" s="19">
        <v>20</v>
      </c>
      <c r="G49" s="19">
        <v>26</v>
      </c>
      <c r="H49" s="19">
        <v>33</v>
      </c>
      <c r="I49" s="19">
        <v>27</v>
      </c>
      <c r="J49" s="19">
        <v>4</v>
      </c>
      <c r="K49" s="18">
        <f t="shared" si="71"/>
        <v>137</v>
      </c>
      <c r="L49" s="88"/>
      <c r="M49" s="19">
        <v>1</v>
      </c>
      <c r="N49" s="19">
        <v>3</v>
      </c>
      <c r="O49" s="19">
        <v>3</v>
      </c>
      <c r="P49" s="19">
        <v>4</v>
      </c>
      <c r="Q49" s="19">
        <v>7</v>
      </c>
      <c r="R49" s="19">
        <v>11</v>
      </c>
      <c r="S49" s="19">
        <v>17</v>
      </c>
      <c r="T49" s="19">
        <v>9</v>
      </c>
      <c r="U49" s="19">
        <v>1</v>
      </c>
      <c r="V49" s="18">
        <f t="shared" si="72"/>
        <v>56</v>
      </c>
      <c r="W49" s="88"/>
      <c r="X49" s="19">
        <v>2</v>
      </c>
      <c r="Y49" s="19">
        <v>6</v>
      </c>
      <c r="Z49" s="19">
        <v>13</v>
      </c>
      <c r="AA49" s="19">
        <v>20</v>
      </c>
      <c r="AB49" s="19">
        <v>35</v>
      </c>
      <c r="AC49" s="19">
        <v>48</v>
      </c>
      <c r="AD49" s="19">
        <v>47</v>
      </c>
      <c r="AE49" s="19">
        <v>29</v>
      </c>
      <c r="AF49" s="19">
        <v>3</v>
      </c>
      <c r="AG49" s="18">
        <f t="shared" si="73"/>
        <v>203</v>
      </c>
      <c r="AH49" s="88"/>
      <c r="AI49" s="19">
        <v>1</v>
      </c>
      <c r="AJ49" s="19">
        <v>4</v>
      </c>
      <c r="AK49" s="19">
        <v>6</v>
      </c>
      <c r="AL49" s="19">
        <v>11</v>
      </c>
      <c r="AM49" s="19">
        <v>19</v>
      </c>
      <c r="AN49" s="19">
        <v>25</v>
      </c>
      <c r="AO49" s="19">
        <v>20</v>
      </c>
      <c r="AP49" s="19">
        <v>11</v>
      </c>
      <c r="AQ49" s="19">
        <v>1</v>
      </c>
      <c r="AR49" s="18">
        <f t="shared" si="74"/>
        <v>98</v>
      </c>
      <c r="AS49" s="88"/>
      <c r="AT49" s="19">
        <f t="shared" si="75"/>
        <v>4</v>
      </c>
      <c r="AU49" s="19">
        <f t="shared" si="75"/>
        <v>11</v>
      </c>
      <c r="AV49" s="19">
        <f t="shared" si="75"/>
        <v>22</v>
      </c>
      <c r="AW49" s="19">
        <f t="shared" si="75"/>
        <v>31</v>
      </c>
      <c r="AX49" s="19">
        <f t="shared" si="75"/>
        <v>55</v>
      </c>
      <c r="AY49" s="19">
        <f t="shared" si="75"/>
        <v>74</v>
      </c>
      <c r="AZ49" s="19">
        <f t="shared" si="75"/>
        <v>80</v>
      </c>
      <c r="BA49" s="19">
        <f t="shared" si="75"/>
        <v>56</v>
      </c>
      <c r="BB49" s="19">
        <f t="shared" si="75"/>
        <v>7</v>
      </c>
      <c r="BC49" s="18">
        <f t="shared" si="76"/>
        <v>340</v>
      </c>
      <c r="BE49" s="19">
        <f t="shared" si="77"/>
        <v>2</v>
      </c>
      <c r="BF49" s="19">
        <f t="shared" si="77"/>
        <v>7</v>
      </c>
      <c r="BG49" s="19">
        <f t="shared" si="77"/>
        <v>9</v>
      </c>
      <c r="BH49" s="19">
        <f t="shared" si="77"/>
        <v>15</v>
      </c>
      <c r="BI49" s="19">
        <f t="shared" si="77"/>
        <v>26</v>
      </c>
      <c r="BJ49" s="19">
        <f t="shared" si="77"/>
        <v>36</v>
      </c>
      <c r="BK49" s="19">
        <f t="shared" si="77"/>
        <v>37</v>
      </c>
      <c r="BL49" s="19">
        <f t="shared" si="77"/>
        <v>20</v>
      </c>
      <c r="BM49" s="19">
        <f t="shared" si="77"/>
        <v>2</v>
      </c>
      <c r="BN49" s="18">
        <f t="shared" si="78"/>
        <v>154</v>
      </c>
      <c r="BP49" s="19">
        <f t="shared" si="79"/>
        <v>6</v>
      </c>
      <c r="BQ49" s="19">
        <f t="shared" si="79"/>
        <v>18</v>
      </c>
      <c r="BR49" s="19">
        <f t="shared" si="79"/>
        <v>31</v>
      </c>
      <c r="BS49" s="19">
        <f t="shared" si="79"/>
        <v>46</v>
      </c>
      <c r="BT49" s="19">
        <f t="shared" si="79"/>
        <v>81</v>
      </c>
      <c r="BU49" s="19">
        <f t="shared" si="79"/>
        <v>110</v>
      </c>
      <c r="BV49" s="19">
        <f t="shared" si="79"/>
        <v>117</v>
      </c>
      <c r="BW49" s="19">
        <f t="shared" si="79"/>
        <v>76</v>
      </c>
      <c r="BX49" s="19">
        <f t="shared" si="79"/>
        <v>9</v>
      </c>
      <c r="BY49" s="18">
        <f t="shared" si="80"/>
        <v>494</v>
      </c>
    </row>
    <row r="50" spans="1:77" x14ac:dyDescent="0.3">
      <c r="A50" s="22" t="s">
        <v>192</v>
      </c>
      <c r="B50" s="19">
        <v>2</v>
      </c>
      <c r="C50" s="19">
        <v>2</v>
      </c>
      <c r="D50" s="19">
        <v>4</v>
      </c>
      <c r="E50" s="19">
        <v>4</v>
      </c>
      <c r="F50" s="19">
        <v>7</v>
      </c>
      <c r="G50" s="19">
        <v>10</v>
      </c>
      <c r="H50" s="19">
        <v>12</v>
      </c>
      <c r="I50" s="19">
        <v>11</v>
      </c>
      <c r="J50" s="19">
        <v>1</v>
      </c>
      <c r="K50" s="18">
        <f>SUM(B50:J50)</f>
        <v>53</v>
      </c>
      <c r="L50" s="88"/>
      <c r="M50" s="19">
        <v>1</v>
      </c>
      <c r="N50" s="19">
        <v>1</v>
      </c>
      <c r="O50" s="19">
        <v>1</v>
      </c>
      <c r="P50" s="19">
        <v>2</v>
      </c>
      <c r="Q50" s="19">
        <v>3</v>
      </c>
      <c r="R50" s="19">
        <v>3</v>
      </c>
      <c r="S50" s="19">
        <v>3</v>
      </c>
      <c r="T50" s="19">
        <v>2</v>
      </c>
      <c r="U50" s="19">
        <v>0</v>
      </c>
      <c r="V50" s="18">
        <f>SUM(M50:U50)</f>
        <v>16</v>
      </c>
      <c r="W50" s="88"/>
      <c r="X50" s="19">
        <v>1</v>
      </c>
      <c r="Y50" s="19">
        <v>3</v>
      </c>
      <c r="Z50" s="19">
        <v>6</v>
      </c>
      <c r="AA50" s="19">
        <v>7</v>
      </c>
      <c r="AB50" s="19">
        <v>11</v>
      </c>
      <c r="AC50" s="19">
        <v>16</v>
      </c>
      <c r="AD50" s="19">
        <v>17</v>
      </c>
      <c r="AE50" s="19">
        <v>10</v>
      </c>
      <c r="AF50" s="19">
        <v>0</v>
      </c>
      <c r="AG50" s="18">
        <f>SUM(X50:AF50)</f>
        <v>71</v>
      </c>
      <c r="AH50" s="88"/>
      <c r="AI50" s="19">
        <v>0</v>
      </c>
      <c r="AJ50" s="19">
        <v>1</v>
      </c>
      <c r="AK50" s="19">
        <v>2</v>
      </c>
      <c r="AL50" s="19">
        <v>3</v>
      </c>
      <c r="AM50" s="19">
        <v>7</v>
      </c>
      <c r="AN50" s="19">
        <v>6</v>
      </c>
      <c r="AO50" s="19">
        <v>5</v>
      </c>
      <c r="AP50" s="19">
        <v>2</v>
      </c>
      <c r="AQ50" s="19">
        <v>0</v>
      </c>
      <c r="AR50" s="18">
        <f>SUM(AI50:AQ50)</f>
        <v>26</v>
      </c>
      <c r="AS50" s="88"/>
      <c r="AT50" s="19">
        <f t="shared" si="75"/>
        <v>3</v>
      </c>
      <c r="AU50" s="19">
        <f t="shared" si="75"/>
        <v>5</v>
      </c>
      <c r="AV50" s="19">
        <f t="shared" si="75"/>
        <v>10</v>
      </c>
      <c r="AW50" s="19">
        <f t="shared" si="75"/>
        <v>11</v>
      </c>
      <c r="AX50" s="19">
        <f t="shared" si="75"/>
        <v>18</v>
      </c>
      <c r="AY50" s="19">
        <f t="shared" si="75"/>
        <v>26</v>
      </c>
      <c r="AZ50" s="19">
        <f t="shared" si="75"/>
        <v>29</v>
      </c>
      <c r="BA50" s="19">
        <f t="shared" si="75"/>
        <v>21</v>
      </c>
      <c r="BB50" s="19">
        <f t="shared" si="75"/>
        <v>1</v>
      </c>
      <c r="BC50" s="18">
        <f>SUM(AT50:BB50)</f>
        <v>124</v>
      </c>
      <c r="BE50" s="19">
        <f t="shared" si="77"/>
        <v>1</v>
      </c>
      <c r="BF50" s="19">
        <f t="shared" si="77"/>
        <v>2</v>
      </c>
      <c r="BG50" s="19">
        <f t="shared" si="77"/>
        <v>3</v>
      </c>
      <c r="BH50" s="19">
        <f t="shared" si="77"/>
        <v>5</v>
      </c>
      <c r="BI50" s="19">
        <f t="shared" si="77"/>
        <v>10</v>
      </c>
      <c r="BJ50" s="19">
        <f t="shared" si="77"/>
        <v>9</v>
      </c>
      <c r="BK50" s="19">
        <f t="shared" si="77"/>
        <v>8</v>
      </c>
      <c r="BL50" s="19">
        <f t="shared" si="77"/>
        <v>4</v>
      </c>
      <c r="BM50" s="19">
        <f t="shared" si="77"/>
        <v>0</v>
      </c>
      <c r="BN50" s="18">
        <f>SUM(BE50:BM50)</f>
        <v>42</v>
      </c>
      <c r="BP50" s="19">
        <f t="shared" si="79"/>
        <v>4</v>
      </c>
      <c r="BQ50" s="19">
        <f t="shared" si="79"/>
        <v>7</v>
      </c>
      <c r="BR50" s="19">
        <f t="shared" si="79"/>
        <v>13</v>
      </c>
      <c r="BS50" s="19">
        <f t="shared" si="79"/>
        <v>16</v>
      </c>
      <c r="BT50" s="19">
        <f t="shared" si="79"/>
        <v>28</v>
      </c>
      <c r="BU50" s="19">
        <f t="shared" si="79"/>
        <v>35</v>
      </c>
      <c r="BV50" s="19">
        <f t="shared" si="79"/>
        <v>37</v>
      </c>
      <c r="BW50" s="19">
        <f t="shared" si="79"/>
        <v>25</v>
      </c>
      <c r="BX50" s="19">
        <f t="shared" si="79"/>
        <v>1</v>
      </c>
      <c r="BY50" s="18">
        <f>SUM(BP50:BX50)</f>
        <v>166</v>
      </c>
    </row>
    <row r="51" spans="1:77" x14ac:dyDescent="0.3">
      <c r="A51" s="22" t="s">
        <v>193</v>
      </c>
      <c r="B51" s="19">
        <v>2</v>
      </c>
      <c r="C51" s="19">
        <v>3</v>
      </c>
      <c r="D51" s="19">
        <v>5</v>
      </c>
      <c r="E51" s="19">
        <v>6</v>
      </c>
      <c r="F51" s="19">
        <v>9</v>
      </c>
      <c r="G51" s="19">
        <v>16</v>
      </c>
      <c r="H51" s="19">
        <v>20</v>
      </c>
      <c r="I51" s="19">
        <v>9</v>
      </c>
      <c r="J51" s="19"/>
      <c r="K51" s="18">
        <f t="shared" ref="K51:K52" si="81">SUM(B51:J51)</f>
        <v>70</v>
      </c>
      <c r="L51" s="88"/>
      <c r="M51" s="19">
        <v>0</v>
      </c>
      <c r="N51" s="19">
        <v>1</v>
      </c>
      <c r="O51" s="19">
        <v>1</v>
      </c>
      <c r="P51" s="19">
        <v>1</v>
      </c>
      <c r="Q51" s="19">
        <v>1</v>
      </c>
      <c r="R51" s="19">
        <v>3</v>
      </c>
      <c r="S51" s="19">
        <v>4</v>
      </c>
      <c r="T51" s="19">
        <v>2</v>
      </c>
      <c r="U51" s="19"/>
      <c r="V51" s="18">
        <f t="shared" ref="V51:V52" si="82">SUM(M51:U51)</f>
        <v>13</v>
      </c>
      <c r="W51" s="88"/>
      <c r="X51" s="19">
        <v>1</v>
      </c>
      <c r="Y51" s="19">
        <v>4</v>
      </c>
      <c r="Z51" s="19">
        <v>7</v>
      </c>
      <c r="AA51" s="19">
        <v>9</v>
      </c>
      <c r="AB51" s="19">
        <v>15</v>
      </c>
      <c r="AC51" s="19">
        <v>16</v>
      </c>
      <c r="AD51" s="19">
        <v>17</v>
      </c>
      <c r="AE51" s="19">
        <v>7</v>
      </c>
      <c r="AF51" s="19"/>
      <c r="AG51" s="18">
        <f t="shared" ref="AG51:AG52" si="83">SUM(X51:AF51)</f>
        <v>76</v>
      </c>
      <c r="AH51" s="88"/>
      <c r="AI51" s="19">
        <v>0</v>
      </c>
      <c r="AJ51" s="19">
        <v>1</v>
      </c>
      <c r="AK51" s="19">
        <v>2</v>
      </c>
      <c r="AL51" s="19">
        <v>3</v>
      </c>
      <c r="AM51" s="19">
        <v>6</v>
      </c>
      <c r="AN51" s="19">
        <v>7</v>
      </c>
      <c r="AO51" s="19">
        <v>7</v>
      </c>
      <c r="AP51" s="19">
        <v>4</v>
      </c>
      <c r="AQ51" s="19"/>
      <c r="AR51" s="18">
        <f t="shared" ref="AR51:AR52" si="84">SUM(AI51:AQ51)</f>
        <v>30</v>
      </c>
      <c r="AS51" s="88"/>
      <c r="AT51" s="19">
        <f t="shared" si="75"/>
        <v>3</v>
      </c>
      <c r="AU51" s="19">
        <f t="shared" si="75"/>
        <v>7</v>
      </c>
      <c r="AV51" s="19">
        <f t="shared" si="75"/>
        <v>12</v>
      </c>
      <c r="AW51" s="19">
        <f t="shared" si="75"/>
        <v>15</v>
      </c>
      <c r="AX51" s="19">
        <f t="shared" si="75"/>
        <v>24</v>
      </c>
      <c r="AY51" s="19">
        <f t="shared" si="75"/>
        <v>32</v>
      </c>
      <c r="AZ51" s="19">
        <f t="shared" si="75"/>
        <v>37</v>
      </c>
      <c r="BA51" s="19">
        <f t="shared" si="75"/>
        <v>16</v>
      </c>
      <c r="BB51" s="19"/>
      <c r="BC51" s="18">
        <f t="shared" ref="BC51:BC52" si="85">SUM(AT51:BB51)</f>
        <v>146</v>
      </c>
      <c r="BE51" s="19">
        <f t="shared" si="77"/>
        <v>0</v>
      </c>
      <c r="BF51" s="19">
        <f t="shared" si="77"/>
        <v>2</v>
      </c>
      <c r="BG51" s="19">
        <f t="shared" si="77"/>
        <v>3</v>
      </c>
      <c r="BH51" s="19">
        <f t="shared" si="77"/>
        <v>4</v>
      </c>
      <c r="BI51" s="19">
        <f t="shared" si="77"/>
        <v>7</v>
      </c>
      <c r="BJ51" s="19">
        <f t="shared" si="77"/>
        <v>10</v>
      </c>
      <c r="BK51" s="19">
        <f t="shared" si="77"/>
        <v>11</v>
      </c>
      <c r="BL51" s="19">
        <f t="shared" si="77"/>
        <v>6</v>
      </c>
      <c r="BM51" s="19"/>
      <c r="BN51" s="18">
        <f t="shared" ref="BN51:BN52" si="86">SUM(BE51:BM51)</f>
        <v>43</v>
      </c>
      <c r="BP51" s="19">
        <f t="shared" si="79"/>
        <v>3</v>
      </c>
      <c r="BQ51" s="19">
        <f t="shared" si="79"/>
        <v>9</v>
      </c>
      <c r="BR51" s="19">
        <f t="shared" si="79"/>
        <v>15</v>
      </c>
      <c r="BS51" s="19">
        <f t="shared" si="79"/>
        <v>19</v>
      </c>
      <c r="BT51" s="19">
        <f t="shared" si="79"/>
        <v>31</v>
      </c>
      <c r="BU51" s="19">
        <f t="shared" si="79"/>
        <v>42</v>
      </c>
      <c r="BV51" s="19">
        <f t="shared" si="79"/>
        <v>48</v>
      </c>
      <c r="BW51" s="19">
        <f t="shared" si="79"/>
        <v>22</v>
      </c>
      <c r="BX51" s="19"/>
      <c r="BY51" s="18">
        <f t="shared" ref="BY51:BY52" si="87">SUM(BP51:BX51)</f>
        <v>189</v>
      </c>
    </row>
    <row r="52" spans="1:77" x14ac:dyDescent="0.3">
      <c r="A52" s="22" t="s">
        <v>69</v>
      </c>
      <c r="B52" s="19">
        <v>0</v>
      </c>
      <c r="C52" s="19">
        <v>1</v>
      </c>
      <c r="D52" s="19">
        <v>1</v>
      </c>
      <c r="E52" s="19">
        <v>2</v>
      </c>
      <c r="F52" s="19">
        <v>2</v>
      </c>
      <c r="G52" s="19">
        <v>3</v>
      </c>
      <c r="H52" s="19">
        <v>2</v>
      </c>
      <c r="I52" s="19"/>
      <c r="J52" s="19"/>
      <c r="K52" s="18">
        <f t="shared" si="81"/>
        <v>11</v>
      </c>
      <c r="L52" s="88"/>
      <c r="M52" s="19">
        <v>0</v>
      </c>
      <c r="N52" s="19">
        <v>0</v>
      </c>
      <c r="O52" s="19">
        <v>0</v>
      </c>
      <c r="P52" s="19">
        <v>0</v>
      </c>
      <c r="Q52" s="19">
        <v>1</v>
      </c>
      <c r="R52" s="19">
        <v>0</v>
      </c>
      <c r="S52" s="19">
        <v>0</v>
      </c>
      <c r="T52" s="19"/>
      <c r="U52" s="19"/>
      <c r="V52" s="18">
        <f t="shared" si="82"/>
        <v>1</v>
      </c>
      <c r="W52" s="88"/>
      <c r="X52" s="19">
        <v>0</v>
      </c>
      <c r="Y52" s="19">
        <v>1</v>
      </c>
      <c r="Z52" s="19">
        <v>2</v>
      </c>
      <c r="AA52" s="19">
        <v>3</v>
      </c>
      <c r="AB52" s="19">
        <v>5</v>
      </c>
      <c r="AC52" s="19">
        <v>5</v>
      </c>
      <c r="AD52" s="19">
        <v>2</v>
      </c>
      <c r="AE52" s="19"/>
      <c r="AF52" s="19"/>
      <c r="AG52" s="18">
        <f t="shared" si="83"/>
        <v>18</v>
      </c>
      <c r="AH52" s="88"/>
      <c r="AI52" s="19">
        <v>0</v>
      </c>
      <c r="AJ52" s="19">
        <v>0</v>
      </c>
      <c r="AK52" s="19">
        <v>0</v>
      </c>
      <c r="AL52" s="19">
        <v>1</v>
      </c>
      <c r="AM52" s="19">
        <v>1</v>
      </c>
      <c r="AN52" s="19">
        <v>1</v>
      </c>
      <c r="AO52" s="19">
        <v>0</v>
      </c>
      <c r="AP52" s="19"/>
      <c r="AQ52" s="19"/>
      <c r="AR52" s="18">
        <f t="shared" si="84"/>
        <v>3</v>
      </c>
      <c r="AS52" s="88"/>
      <c r="AT52" s="19">
        <f t="shared" si="75"/>
        <v>0</v>
      </c>
      <c r="AU52" s="19">
        <f t="shared" si="75"/>
        <v>2</v>
      </c>
      <c r="AV52" s="19">
        <f t="shared" si="75"/>
        <v>3</v>
      </c>
      <c r="AW52" s="19">
        <f t="shared" si="75"/>
        <v>5</v>
      </c>
      <c r="AX52" s="19">
        <f t="shared" si="75"/>
        <v>7</v>
      </c>
      <c r="AY52" s="19">
        <f t="shared" si="75"/>
        <v>8</v>
      </c>
      <c r="AZ52" s="19">
        <f t="shared" si="75"/>
        <v>4</v>
      </c>
      <c r="BA52" s="19"/>
      <c r="BB52" s="19"/>
      <c r="BC52" s="18">
        <f t="shared" si="85"/>
        <v>29</v>
      </c>
      <c r="BE52" s="19">
        <f t="shared" si="77"/>
        <v>0</v>
      </c>
      <c r="BF52" s="19">
        <f t="shared" si="77"/>
        <v>0</v>
      </c>
      <c r="BG52" s="19">
        <f t="shared" si="77"/>
        <v>0</v>
      </c>
      <c r="BH52" s="19">
        <f t="shared" si="77"/>
        <v>1</v>
      </c>
      <c r="BI52" s="19">
        <f t="shared" si="77"/>
        <v>2</v>
      </c>
      <c r="BJ52" s="19">
        <f t="shared" si="77"/>
        <v>1</v>
      </c>
      <c r="BK52" s="19">
        <f t="shared" si="77"/>
        <v>0</v>
      </c>
      <c r="BL52" s="19"/>
      <c r="BM52" s="19"/>
      <c r="BN52" s="18">
        <f t="shared" si="86"/>
        <v>4</v>
      </c>
      <c r="BP52" s="19">
        <f t="shared" si="79"/>
        <v>0</v>
      </c>
      <c r="BQ52" s="19">
        <f t="shared" si="79"/>
        <v>2</v>
      </c>
      <c r="BR52" s="19">
        <f t="shared" si="79"/>
        <v>3</v>
      </c>
      <c r="BS52" s="19">
        <f t="shared" si="79"/>
        <v>6</v>
      </c>
      <c r="BT52" s="19">
        <f t="shared" si="79"/>
        <v>9</v>
      </c>
      <c r="BU52" s="19">
        <f t="shared" si="79"/>
        <v>9</v>
      </c>
      <c r="BV52" s="19">
        <f t="shared" si="79"/>
        <v>4</v>
      </c>
      <c r="BW52" s="19"/>
      <c r="BX52" s="19"/>
      <c r="BY52" s="18">
        <f t="shared" si="87"/>
        <v>33</v>
      </c>
    </row>
    <row r="53" spans="1:77" x14ac:dyDescent="0.3">
      <c r="A53" s="22" t="s">
        <v>66</v>
      </c>
      <c r="B53" s="21">
        <f t="shared" ref="B53:J53" si="88">SUM(B46:B52)</f>
        <v>123</v>
      </c>
      <c r="C53" s="21">
        <f t="shared" si="88"/>
        <v>299</v>
      </c>
      <c r="D53" s="21">
        <f t="shared" si="88"/>
        <v>376</v>
      </c>
      <c r="E53" s="21">
        <f t="shared" si="88"/>
        <v>502</v>
      </c>
      <c r="F53" s="21">
        <f t="shared" si="88"/>
        <v>764</v>
      </c>
      <c r="G53" s="21">
        <f t="shared" si="88"/>
        <v>1216</v>
      </c>
      <c r="H53" s="21">
        <f t="shared" si="88"/>
        <v>1693</v>
      </c>
      <c r="I53" s="21">
        <f t="shared" si="88"/>
        <v>1634</v>
      </c>
      <c r="J53" s="21">
        <f t="shared" si="88"/>
        <v>792</v>
      </c>
      <c r="K53" s="20">
        <f>SUM(B53:J53)</f>
        <v>7399</v>
      </c>
      <c r="L53" s="88"/>
      <c r="M53" s="21">
        <f t="shared" ref="M53:U53" si="89">SUM(M46:M52)</f>
        <v>65</v>
      </c>
      <c r="N53" s="21">
        <f t="shared" si="89"/>
        <v>169</v>
      </c>
      <c r="O53" s="21">
        <f t="shared" si="89"/>
        <v>261</v>
      </c>
      <c r="P53" s="21">
        <f t="shared" si="89"/>
        <v>304</v>
      </c>
      <c r="Q53" s="21">
        <f t="shared" si="89"/>
        <v>439</v>
      </c>
      <c r="R53" s="21">
        <f t="shared" si="89"/>
        <v>818</v>
      </c>
      <c r="S53" s="21">
        <f t="shared" si="89"/>
        <v>1169</v>
      </c>
      <c r="T53" s="21">
        <f t="shared" si="89"/>
        <v>1057</v>
      </c>
      <c r="U53" s="21">
        <f t="shared" si="89"/>
        <v>550</v>
      </c>
      <c r="V53" s="20">
        <f>SUM(M53:U53)</f>
        <v>4832</v>
      </c>
      <c r="W53" s="88"/>
      <c r="X53" s="21">
        <f t="shared" ref="X53:AF53" si="90">SUM(X46:X52)</f>
        <v>104</v>
      </c>
      <c r="Y53" s="21">
        <f t="shared" si="90"/>
        <v>319</v>
      </c>
      <c r="Z53" s="21">
        <f t="shared" si="90"/>
        <v>598</v>
      </c>
      <c r="AA53" s="21">
        <f t="shared" si="90"/>
        <v>978</v>
      </c>
      <c r="AB53" s="21">
        <f t="shared" si="90"/>
        <v>1592</v>
      </c>
      <c r="AC53" s="21">
        <f t="shared" si="90"/>
        <v>2384</v>
      </c>
      <c r="AD53" s="21">
        <f t="shared" si="90"/>
        <v>2926</v>
      </c>
      <c r="AE53" s="21">
        <f t="shared" si="90"/>
        <v>2173</v>
      </c>
      <c r="AF53" s="21">
        <f t="shared" si="90"/>
        <v>834</v>
      </c>
      <c r="AG53" s="20">
        <f>SUM(X53:AF53)</f>
        <v>11908</v>
      </c>
      <c r="AH53" s="88"/>
      <c r="AI53" s="21">
        <f t="shared" ref="AI53:AQ53" si="91">SUM(AI46:AI52)</f>
        <v>42</v>
      </c>
      <c r="AJ53" s="21">
        <f t="shared" si="91"/>
        <v>200</v>
      </c>
      <c r="AK53" s="21">
        <f t="shared" si="91"/>
        <v>359</v>
      </c>
      <c r="AL53" s="21">
        <f t="shared" si="91"/>
        <v>627</v>
      </c>
      <c r="AM53" s="21">
        <f t="shared" si="91"/>
        <v>1027</v>
      </c>
      <c r="AN53" s="21">
        <f t="shared" si="91"/>
        <v>1706</v>
      </c>
      <c r="AO53" s="21">
        <f t="shared" si="91"/>
        <v>2072</v>
      </c>
      <c r="AP53" s="21">
        <f t="shared" si="91"/>
        <v>1448</v>
      </c>
      <c r="AQ53" s="21">
        <f t="shared" si="91"/>
        <v>466</v>
      </c>
      <c r="AR53" s="20">
        <f>SUM(AI53:AQ53)</f>
        <v>7947</v>
      </c>
      <c r="AS53" s="88"/>
      <c r="AT53" s="21">
        <f t="shared" ref="AT53:BB53" si="92">SUM(AT46:AT52)</f>
        <v>227</v>
      </c>
      <c r="AU53" s="21">
        <f t="shared" si="92"/>
        <v>618</v>
      </c>
      <c r="AV53" s="21">
        <f t="shared" si="92"/>
        <v>974</v>
      </c>
      <c r="AW53" s="21">
        <f t="shared" si="92"/>
        <v>1480</v>
      </c>
      <c r="AX53" s="21">
        <f t="shared" si="92"/>
        <v>2356</v>
      </c>
      <c r="AY53" s="21">
        <f t="shared" si="92"/>
        <v>3600</v>
      </c>
      <c r="AZ53" s="21">
        <f t="shared" si="92"/>
        <v>4619</v>
      </c>
      <c r="BA53" s="21">
        <f t="shared" si="92"/>
        <v>3807</v>
      </c>
      <c r="BB53" s="21">
        <f t="shared" si="92"/>
        <v>1626</v>
      </c>
      <c r="BC53" s="20">
        <f>SUM(AT53:BB53)</f>
        <v>19307</v>
      </c>
      <c r="BE53" s="21">
        <f t="shared" ref="BE53:BM53" si="93">SUM(BE46:BE52)</f>
        <v>107</v>
      </c>
      <c r="BF53" s="21">
        <f t="shared" si="93"/>
        <v>369</v>
      </c>
      <c r="BG53" s="21">
        <f t="shared" si="93"/>
        <v>620</v>
      </c>
      <c r="BH53" s="21">
        <f t="shared" si="93"/>
        <v>931</v>
      </c>
      <c r="BI53" s="21">
        <f t="shared" si="93"/>
        <v>1466</v>
      </c>
      <c r="BJ53" s="21">
        <f t="shared" si="93"/>
        <v>2524</v>
      </c>
      <c r="BK53" s="21">
        <f t="shared" si="93"/>
        <v>3241</v>
      </c>
      <c r="BL53" s="21">
        <f t="shared" si="93"/>
        <v>2505</v>
      </c>
      <c r="BM53" s="21">
        <f t="shared" si="93"/>
        <v>1016</v>
      </c>
      <c r="BN53" s="20">
        <f>SUM(BE53:BM53)</f>
        <v>12779</v>
      </c>
      <c r="BP53" s="21">
        <f t="shared" ref="BP53:BX53" si="94">SUM(BP46:BP52)</f>
        <v>334</v>
      </c>
      <c r="BQ53" s="21">
        <f t="shared" si="94"/>
        <v>987</v>
      </c>
      <c r="BR53" s="21">
        <f t="shared" si="94"/>
        <v>1594</v>
      </c>
      <c r="BS53" s="21">
        <f t="shared" si="94"/>
        <v>2411</v>
      </c>
      <c r="BT53" s="21">
        <f t="shared" si="94"/>
        <v>3822</v>
      </c>
      <c r="BU53" s="21">
        <f t="shared" si="94"/>
        <v>6124</v>
      </c>
      <c r="BV53" s="21">
        <f t="shared" si="94"/>
        <v>7860</v>
      </c>
      <c r="BW53" s="21">
        <f t="shared" si="94"/>
        <v>6312</v>
      </c>
      <c r="BX53" s="21">
        <f t="shared" si="94"/>
        <v>2642</v>
      </c>
      <c r="BY53" s="20">
        <f>SUM(BP53:BX53)</f>
        <v>32086</v>
      </c>
    </row>
    <row r="55" spans="1:77" ht="21" x14ac:dyDescent="0.4">
      <c r="A55"/>
      <c r="B55" s="28" t="s">
        <v>173</v>
      </c>
      <c r="C55"/>
      <c r="D55"/>
      <c r="M55" s="28" t="s">
        <v>177</v>
      </c>
      <c r="X55" s="28" t="s">
        <v>174</v>
      </c>
      <c r="AI55" s="28" t="s">
        <v>178</v>
      </c>
      <c r="AT55" s="28" t="s">
        <v>203</v>
      </c>
      <c r="BE55" s="28" t="s">
        <v>204</v>
      </c>
      <c r="BP55" s="28" t="s">
        <v>205</v>
      </c>
    </row>
    <row r="56" spans="1:77" ht="15.6" x14ac:dyDescent="0.3">
      <c r="A56"/>
      <c r="B56" s="27" t="s">
        <v>75</v>
      </c>
      <c r="C56"/>
      <c r="D56"/>
      <c r="M56" s="27" t="s">
        <v>75</v>
      </c>
      <c r="X56" s="27" t="s">
        <v>75</v>
      </c>
      <c r="AI56" s="27" t="s">
        <v>75</v>
      </c>
      <c r="AT56" s="27" t="s">
        <v>75</v>
      </c>
      <c r="BE56" s="27" t="s">
        <v>75</v>
      </c>
      <c r="BP56" s="27" t="s">
        <v>75</v>
      </c>
    </row>
    <row r="57" spans="1:77" x14ac:dyDescent="0.3">
      <c r="A57" s="248" t="s">
        <v>73</v>
      </c>
      <c r="B57" s="247" t="s">
        <v>72</v>
      </c>
      <c r="C57" s="247"/>
      <c r="D57" s="247"/>
      <c r="E57" s="247"/>
      <c r="F57" s="247"/>
      <c r="G57" s="247"/>
      <c r="H57" s="247"/>
      <c r="I57" s="247"/>
      <c r="J57" s="247"/>
      <c r="K57" s="26"/>
      <c r="L57" s="26"/>
      <c r="M57" s="247" t="s">
        <v>72</v>
      </c>
      <c r="N57" s="247"/>
      <c r="O57" s="247"/>
      <c r="P57" s="247"/>
      <c r="Q57" s="247"/>
      <c r="R57" s="247"/>
      <c r="S57" s="247"/>
      <c r="T57" s="247"/>
      <c r="U57" s="247"/>
      <c r="V57" s="26"/>
      <c r="W57" s="26"/>
      <c r="X57" s="247" t="s">
        <v>72</v>
      </c>
      <c r="Y57" s="247"/>
      <c r="Z57" s="247"/>
      <c r="AA57" s="247"/>
      <c r="AB57" s="247"/>
      <c r="AC57" s="247"/>
      <c r="AD57" s="247"/>
      <c r="AE57" s="247"/>
      <c r="AF57" s="247"/>
      <c r="AG57" s="26"/>
      <c r="AH57" s="26"/>
      <c r="AI57" s="247" t="s">
        <v>72</v>
      </c>
      <c r="AJ57" s="247"/>
      <c r="AK57" s="247"/>
      <c r="AL57" s="247"/>
      <c r="AM57" s="247"/>
      <c r="AN57" s="247"/>
      <c r="AO57" s="247"/>
      <c r="AP57" s="247"/>
      <c r="AQ57" s="247"/>
      <c r="AR57" s="26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8"/>
      <c r="B58" s="24" t="s">
        <v>71</v>
      </c>
      <c r="C58" s="24" t="s">
        <v>140</v>
      </c>
      <c r="D58" s="24" t="s">
        <v>141</v>
      </c>
      <c r="E58" s="24" t="s">
        <v>142</v>
      </c>
      <c r="F58" s="24" t="s">
        <v>143</v>
      </c>
      <c r="G58" s="24" t="s">
        <v>144</v>
      </c>
      <c r="H58" s="24" t="s">
        <v>145</v>
      </c>
      <c r="I58" s="24" t="s">
        <v>146</v>
      </c>
      <c r="J58" s="24" t="s">
        <v>147</v>
      </c>
      <c r="K58" s="23" t="s">
        <v>70</v>
      </c>
      <c r="L58" s="87"/>
      <c r="M58" s="24" t="s">
        <v>71</v>
      </c>
      <c r="N58" s="24" t="s">
        <v>140</v>
      </c>
      <c r="O58" s="24" t="s">
        <v>141</v>
      </c>
      <c r="P58" s="24" t="s">
        <v>142</v>
      </c>
      <c r="Q58" s="24" t="s">
        <v>143</v>
      </c>
      <c r="R58" s="24" t="s">
        <v>144</v>
      </c>
      <c r="S58" s="24" t="s">
        <v>145</v>
      </c>
      <c r="T58" s="24" t="s">
        <v>146</v>
      </c>
      <c r="U58" s="24" t="s">
        <v>147</v>
      </c>
      <c r="V58" s="23" t="s">
        <v>70</v>
      </c>
      <c r="W58" s="87"/>
      <c r="X58" s="24" t="s">
        <v>71</v>
      </c>
      <c r="Y58" s="24" t="s">
        <v>140</v>
      </c>
      <c r="Z58" s="24" t="s">
        <v>141</v>
      </c>
      <c r="AA58" s="24" t="s">
        <v>142</v>
      </c>
      <c r="AB58" s="24" t="s">
        <v>143</v>
      </c>
      <c r="AC58" s="24" t="s">
        <v>144</v>
      </c>
      <c r="AD58" s="24" t="s">
        <v>145</v>
      </c>
      <c r="AE58" s="24" t="s">
        <v>146</v>
      </c>
      <c r="AF58" s="24" t="s">
        <v>147</v>
      </c>
      <c r="AG58" s="23" t="s">
        <v>70</v>
      </c>
      <c r="AH58" s="87"/>
      <c r="AI58" s="24" t="s">
        <v>71</v>
      </c>
      <c r="AJ58" s="24" t="s">
        <v>140</v>
      </c>
      <c r="AK58" s="24" t="s">
        <v>141</v>
      </c>
      <c r="AL58" s="24" t="s">
        <v>142</v>
      </c>
      <c r="AM58" s="24" t="s">
        <v>143</v>
      </c>
      <c r="AN58" s="24" t="s">
        <v>144</v>
      </c>
      <c r="AO58" s="24" t="s">
        <v>145</v>
      </c>
      <c r="AP58" s="24" t="s">
        <v>146</v>
      </c>
      <c r="AQ58" s="24" t="s">
        <v>147</v>
      </c>
      <c r="AR58" s="2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22" t="s">
        <v>188</v>
      </c>
      <c r="B59" s="19">
        <v>2</v>
      </c>
      <c r="C59" s="19">
        <v>5</v>
      </c>
      <c r="D59" s="19">
        <v>7</v>
      </c>
      <c r="E59" s="19">
        <v>14</v>
      </c>
      <c r="F59" s="19">
        <v>27</v>
      </c>
      <c r="G59" s="19">
        <v>58</v>
      </c>
      <c r="H59" s="19">
        <v>106</v>
      </c>
      <c r="I59" s="19">
        <v>151</v>
      </c>
      <c r="J59" s="19">
        <v>123</v>
      </c>
      <c r="K59" s="18">
        <f t="shared" ref="K59:K62" si="95">SUM(B59:J59)</f>
        <v>493</v>
      </c>
      <c r="L59" s="88"/>
      <c r="M59" s="19">
        <v>0</v>
      </c>
      <c r="N59" s="19">
        <v>2</v>
      </c>
      <c r="O59" s="19">
        <v>3</v>
      </c>
      <c r="P59" s="19">
        <v>3</v>
      </c>
      <c r="Q59" s="19">
        <v>5</v>
      </c>
      <c r="R59" s="19">
        <v>14</v>
      </c>
      <c r="S59" s="19">
        <v>28</v>
      </c>
      <c r="T59" s="19">
        <v>49</v>
      </c>
      <c r="U59" s="19">
        <v>40</v>
      </c>
      <c r="V59" s="18">
        <f t="shared" ref="V59:V62" si="96">SUM(M59:U59)</f>
        <v>144</v>
      </c>
      <c r="W59" s="88"/>
      <c r="X59" s="19">
        <v>1</v>
      </c>
      <c r="Y59" s="19">
        <v>3</v>
      </c>
      <c r="Z59" s="19">
        <v>7</v>
      </c>
      <c r="AA59" s="19">
        <v>18</v>
      </c>
      <c r="AB59" s="19">
        <v>40</v>
      </c>
      <c r="AC59" s="19">
        <v>75</v>
      </c>
      <c r="AD59" s="19">
        <v>114</v>
      </c>
      <c r="AE59" s="19">
        <v>111</v>
      </c>
      <c r="AF59" s="19">
        <v>64</v>
      </c>
      <c r="AG59" s="18">
        <f t="shared" ref="AG59:AG62" si="97">SUM(X59:AF59)</f>
        <v>433</v>
      </c>
      <c r="AH59" s="88"/>
      <c r="AI59" s="19">
        <v>0</v>
      </c>
      <c r="AJ59" s="19">
        <v>1</v>
      </c>
      <c r="AK59" s="19">
        <v>2</v>
      </c>
      <c r="AL59" s="19">
        <v>4</v>
      </c>
      <c r="AM59" s="19">
        <v>8</v>
      </c>
      <c r="AN59" s="19">
        <v>19</v>
      </c>
      <c r="AO59" s="19">
        <v>31</v>
      </c>
      <c r="AP59" s="19">
        <v>36</v>
      </c>
      <c r="AQ59" s="19">
        <v>22</v>
      </c>
      <c r="AR59" s="18">
        <f t="shared" ref="AR59:AR62" si="98">SUM(AI59:AQ59)</f>
        <v>123</v>
      </c>
      <c r="AS59" s="88"/>
      <c r="AT59" s="19">
        <f t="shared" ref="AT59:BB65" si="99">B59+X59</f>
        <v>3</v>
      </c>
      <c r="AU59" s="19">
        <f t="shared" si="99"/>
        <v>8</v>
      </c>
      <c r="AV59" s="19">
        <f t="shared" si="99"/>
        <v>14</v>
      </c>
      <c r="AW59" s="19">
        <f t="shared" si="99"/>
        <v>32</v>
      </c>
      <c r="AX59" s="19">
        <f t="shared" si="99"/>
        <v>67</v>
      </c>
      <c r="AY59" s="19">
        <f t="shared" si="99"/>
        <v>133</v>
      </c>
      <c r="AZ59" s="19">
        <f t="shared" si="99"/>
        <v>220</v>
      </c>
      <c r="BA59" s="19">
        <f t="shared" si="99"/>
        <v>262</v>
      </c>
      <c r="BB59" s="19">
        <f t="shared" si="99"/>
        <v>187</v>
      </c>
      <c r="BC59" s="18">
        <f t="shared" ref="BC59:BC62" si="100">SUM(AT59:BB59)</f>
        <v>926</v>
      </c>
      <c r="BE59" s="19">
        <f t="shared" ref="BE59:BM65" si="101">M59+AI59</f>
        <v>0</v>
      </c>
      <c r="BF59" s="19">
        <f t="shared" si="101"/>
        <v>3</v>
      </c>
      <c r="BG59" s="19">
        <f t="shared" si="101"/>
        <v>5</v>
      </c>
      <c r="BH59" s="19">
        <f t="shared" si="101"/>
        <v>7</v>
      </c>
      <c r="BI59" s="19">
        <f t="shared" si="101"/>
        <v>13</v>
      </c>
      <c r="BJ59" s="19">
        <f t="shared" si="101"/>
        <v>33</v>
      </c>
      <c r="BK59" s="19">
        <f t="shared" si="101"/>
        <v>59</v>
      </c>
      <c r="BL59" s="19">
        <f t="shared" si="101"/>
        <v>85</v>
      </c>
      <c r="BM59" s="19">
        <f t="shared" si="101"/>
        <v>62</v>
      </c>
      <c r="BN59" s="18">
        <f t="shared" ref="BN59:BN62" si="102">SUM(BE59:BM59)</f>
        <v>267</v>
      </c>
      <c r="BP59" s="19">
        <f t="shared" ref="BP59:BX65" si="103">B59+M59+X59+AI59</f>
        <v>3</v>
      </c>
      <c r="BQ59" s="19">
        <f t="shared" si="103"/>
        <v>11</v>
      </c>
      <c r="BR59" s="19">
        <f t="shared" si="103"/>
        <v>19</v>
      </c>
      <c r="BS59" s="19">
        <f t="shared" si="103"/>
        <v>39</v>
      </c>
      <c r="BT59" s="19">
        <f t="shared" si="103"/>
        <v>80</v>
      </c>
      <c r="BU59" s="19">
        <f t="shared" si="103"/>
        <v>166</v>
      </c>
      <c r="BV59" s="19">
        <f t="shared" si="103"/>
        <v>279</v>
      </c>
      <c r="BW59" s="19">
        <f t="shared" si="103"/>
        <v>347</v>
      </c>
      <c r="BX59" s="19">
        <f t="shared" si="103"/>
        <v>249</v>
      </c>
      <c r="BY59" s="18">
        <f t="shared" ref="BY59:BY62" si="104">SUM(BP59:BX59)</f>
        <v>1193</v>
      </c>
    </row>
    <row r="60" spans="1:77" x14ac:dyDescent="0.3">
      <c r="A60" s="22" t="s">
        <v>189</v>
      </c>
      <c r="B60" s="19">
        <v>1</v>
      </c>
      <c r="C60" s="19">
        <v>3</v>
      </c>
      <c r="D60" s="19">
        <v>5</v>
      </c>
      <c r="E60" s="19">
        <v>10</v>
      </c>
      <c r="F60" s="19">
        <v>22</v>
      </c>
      <c r="G60" s="19">
        <v>46</v>
      </c>
      <c r="H60" s="19">
        <v>86</v>
      </c>
      <c r="I60" s="19">
        <v>122</v>
      </c>
      <c r="J60" s="19">
        <v>91</v>
      </c>
      <c r="K60" s="18">
        <f t="shared" si="95"/>
        <v>386</v>
      </c>
      <c r="L60" s="88"/>
      <c r="M60" s="19">
        <v>0</v>
      </c>
      <c r="N60" s="19">
        <v>1</v>
      </c>
      <c r="O60" s="19">
        <v>2</v>
      </c>
      <c r="P60" s="19">
        <v>3</v>
      </c>
      <c r="Q60" s="19">
        <v>6</v>
      </c>
      <c r="R60" s="19">
        <v>16</v>
      </c>
      <c r="S60" s="19">
        <v>31</v>
      </c>
      <c r="T60" s="19">
        <v>48</v>
      </c>
      <c r="U60" s="19">
        <v>33</v>
      </c>
      <c r="V60" s="18">
        <f t="shared" si="96"/>
        <v>140</v>
      </c>
      <c r="W60" s="88"/>
      <c r="X60" s="19">
        <v>1</v>
      </c>
      <c r="Y60" s="19">
        <v>3</v>
      </c>
      <c r="Z60" s="19">
        <v>7</v>
      </c>
      <c r="AA60" s="19">
        <v>17</v>
      </c>
      <c r="AB60" s="19">
        <v>37</v>
      </c>
      <c r="AC60" s="19">
        <v>71</v>
      </c>
      <c r="AD60" s="19">
        <v>107</v>
      </c>
      <c r="AE60" s="19">
        <v>108</v>
      </c>
      <c r="AF60" s="19">
        <v>55</v>
      </c>
      <c r="AG60" s="18">
        <f t="shared" si="97"/>
        <v>406</v>
      </c>
      <c r="AH60" s="88"/>
      <c r="AI60" s="19">
        <v>0</v>
      </c>
      <c r="AJ60" s="19">
        <v>1</v>
      </c>
      <c r="AK60" s="19">
        <v>3</v>
      </c>
      <c r="AL60" s="19">
        <v>5</v>
      </c>
      <c r="AM60" s="19">
        <v>10</v>
      </c>
      <c r="AN60" s="19">
        <v>24</v>
      </c>
      <c r="AO60" s="19">
        <v>39</v>
      </c>
      <c r="AP60" s="19">
        <v>42</v>
      </c>
      <c r="AQ60" s="19">
        <v>22</v>
      </c>
      <c r="AR60" s="18">
        <f t="shared" si="98"/>
        <v>146</v>
      </c>
      <c r="AS60" s="88"/>
      <c r="AT60" s="19">
        <f t="shared" si="99"/>
        <v>2</v>
      </c>
      <c r="AU60" s="19">
        <f t="shared" si="99"/>
        <v>6</v>
      </c>
      <c r="AV60" s="19">
        <f t="shared" si="99"/>
        <v>12</v>
      </c>
      <c r="AW60" s="19">
        <f t="shared" si="99"/>
        <v>27</v>
      </c>
      <c r="AX60" s="19">
        <f t="shared" si="99"/>
        <v>59</v>
      </c>
      <c r="AY60" s="19">
        <f t="shared" si="99"/>
        <v>117</v>
      </c>
      <c r="AZ60" s="19">
        <f t="shared" si="99"/>
        <v>193</v>
      </c>
      <c r="BA60" s="19">
        <f t="shared" si="99"/>
        <v>230</v>
      </c>
      <c r="BB60" s="19">
        <f t="shared" si="99"/>
        <v>146</v>
      </c>
      <c r="BC60" s="18">
        <f t="shared" si="100"/>
        <v>792</v>
      </c>
      <c r="BE60" s="19">
        <f t="shared" si="101"/>
        <v>0</v>
      </c>
      <c r="BF60" s="19">
        <f t="shared" si="101"/>
        <v>2</v>
      </c>
      <c r="BG60" s="19">
        <f t="shared" si="101"/>
        <v>5</v>
      </c>
      <c r="BH60" s="19">
        <f t="shared" si="101"/>
        <v>8</v>
      </c>
      <c r="BI60" s="19">
        <f t="shared" si="101"/>
        <v>16</v>
      </c>
      <c r="BJ60" s="19">
        <f t="shared" si="101"/>
        <v>40</v>
      </c>
      <c r="BK60" s="19">
        <f t="shared" si="101"/>
        <v>70</v>
      </c>
      <c r="BL60" s="19">
        <f t="shared" si="101"/>
        <v>90</v>
      </c>
      <c r="BM60" s="19">
        <f t="shared" si="101"/>
        <v>55</v>
      </c>
      <c r="BN60" s="18">
        <f t="shared" si="102"/>
        <v>286</v>
      </c>
      <c r="BP60" s="19">
        <f t="shared" si="103"/>
        <v>2</v>
      </c>
      <c r="BQ60" s="19">
        <f t="shared" si="103"/>
        <v>8</v>
      </c>
      <c r="BR60" s="19">
        <f t="shared" si="103"/>
        <v>17</v>
      </c>
      <c r="BS60" s="19">
        <f t="shared" si="103"/>
        <v>35</v>
      </c>
      <c r="BT60" s="19">
        <f t="shared" si="103"/>
        <v>75</v>
      </c>
      <c r="BU60" s="19">
        <f t="shared" si="103"/>
        <v>157</v>
      </c>
      <c r="BV60" s="19">
        <f t="shared" si="103"/>
        <v>263</v>
      </c>
      <c r="BW60" s="19">
        <f t="shared" si="103"/>
        <v>320</v>
      </c>
      <c r="BX60" s="19">
        <f t="shared" si="103"/>
        <v>201</v>
      </c>
      <c r="BY60" s="18">
        <f t="shared" si="104"/>
        <v>1078</v>
      </c>
    </row>
    <row r="61" spans="1:77" x14ac:dyDescent="0.3">
      <c r="A61" s="22" t="s">
        <v>190</v>
      </c>
      <c r="B61" s="19">
        <v>0</v>
      </c>
      <c r="C61" s="19">
        <v>1</v>
      </c>
      <c r="D61" s="19">
        <v>2</v>
      </c>
      <c r="E61" s="19">
        <v>3</v>
      </c>
      <c r="F61" s="19">
        <v>8</v>
      </c>
      <c r="G61" s="19">
        <v>17</v>
      </c>
      <c r="H61" s="19">
        <v>32</v>
      </c>
      <c r="I61" s="19">
        <v>46</v>
      </c>
      <c r="J61" s="19">
        <v>30</v>
      </c>
      <c r="K61" s="18">
        <f t="shared" si="95"/>
        <v>139</v>
      </c>
      <c r="L61" s="88"/>
      <c r="M61" s="19">
        <v>0</v>
      </c>
      <c r="N61" s="19">
        <v>1</v>
      </c>
      <c r="O61" s="19">
        <v>1</v>
      </c>
      <c r="P61" s="19">
        <v>2</v>
      </c>
      <c r="Q61" s="19">
        <v>3</v>
      </c>
      <c r="R61" s="19">
        <v>8</v>
      </c>
      <c r="S61" s="19">
        <v>16</v>
      </c>
      <c r="T61" s="19">
        <v>24</v>
      </c>
      <c r="U61" s="19">
        <v>12</v>
      </c>
      <c r="V61" s="18">
        <f t="shared" si="96"/>
        <v>67</v>
      </c>
      <c r="W61" s="88"/>
      <c r="X61" s="19">
        <v>0</v>
      </c>
      <c r="Y61" s="19">
        <v>1</v>
      </c>
      <c r="Z61" s="19">
        <v>2</v>
      </c>
      <c r="AA61" s="19">
        <v>5</v>
      </c>
      <c r="AB61" s="19">
        <v>12</v>
      </c>
      <c r="AC61" s="19">
        <v>24</v>
      </c>
      <c r="AD61" s="19">
        <v>36</v>
      </c>
      <c r="AE61" s="19">
        <v>40</v>
      </c>
      <c r="AF61" s="19">
        <v>17</v>
      </c>
      <c r="AG61" s="18">
        <f t="shared" si="97"/>
        <v>137</v>
      </c>
      <c r="AH61" s="88"/>
      <c r="AI61" s="19">
        <v>0</v>
      </c>
      <c r="AJ61" s="19">
        <v>1</v>
      </c>
      <c r="AK61" s="19">
        <v>1</v>
      </c>
      <c r="AL61" s="19">
        <v>2</v>
      </c>
      <c r="AM61" s="19">
        <v>6</v>
      </c>
      <c r="AN61" s="19">
        <v>13</v>
      </c>
      <c r="AO61" s="19">
        <v>21</v>
      </c>
      <c r="AP61" s="19">
        <v>19</v>
      </c>
      <c r="AQ61" s="19">
        <v>8</v>
      </c>
      <c r="AR61" s="18">
        <f t="shared" si="98"/>
        <v>71</v>
      </c>
      <c r="AS61" s="88"/>
      <c r="AT61" s="19">
        <f t="shared" si="99"/>
        <v>0</v>
      </c>
      <c r="AU61" s="19">
        <f t="shared" si="99"/>
        <v>2</v>
      </c>
      <c r="AV61" s="19">
        <f t="shared" si="99"/>
        <v>4</v>
      </c>
      <c r="AW61" s="19">
        <f t="shared" si="99"/>
        <v>8</v>
      </c>
      <c r="AX61" s="19">
        <f t="shared" si="99"/>
        <v>20</v>
      </c>
      <c r="AY61" s="19">
        <f t="shared" si="99"/>
        <v>41</v>
      </c>
      <c r="AZ61" s="19">
        <f t="shared" si="99"/>
        <v>68</v>
      </c>
      <c r="BA61" s="19">
        <f t="shared" si="99"/>
        <v>86</v>
      </c>
      <c r="BB61" s="19">
        <f t="shared" si="99"/>
        <v>47</v>
      </c>
      <c r="BC61" s="18">
        <f t="shared" si="100"/>
        <v>276</v>
      </c>
      <c r="BE61" s="19">
        <f t="shared" si="101"/>
        <v>0</v>
      </c>
      <c r="BF61" s="19">
        <f t="shared" si="101"/>
        <v>2</v>
      </c>
      <c r="BG61" s="19">
        <f t="shared" si="101"/>
        <v>2</v>
      </c>
      <c r="BH61" s="19">
        <f t="shared" si="101"/>
        <v>4</v>
      </c>
      <c r="BI61" s="19">
        <f t="shared" si="101"/>
        <v>9</v>
      </c>
      <c r="BJ61" s="19">
        <f t="shared" si="101"/>
        <v>21</v>
      </c>
      <c r="BK61" s="19">
        <f t="shared" si="101"/>
        <v>37</v>
      </c>
      <c r="BL61" s="19">
        <f t="shared" si="101"/>
        <v>43</v>
      </c>
      <c r="BM61" s="19">
        <f t="shared" si="101"/>
        <v>20</v>
      </c>
      <c r="BN61" s="18">
        <f t="shared" si="102"/>
        <v>138</v>
      </c>
      <c r="BP61" s="19">
        <f t="shared" si="103"/>
        <v>0</v>
      </c>
      <c r="BQ61" s="19">
        <f t="shared" si="103"/>
        <v>4</v>
      </c>
      <c r="BR61" s="19">
        <f t="shared" si="103"/>
        <v>6</v>
      </c>
      <c r="BS61" s="19">
        <f t="shared" si="103"/>
        <v>12</v>
      </c>
      <c r="BT61" s="19">
        <f t="shared" si="103"/>
        <v>29</v>
      </c>
      <c r="BU61" s="19">
        <f t="shared" si="103"/>
        <v>62</v>
      </c>
      <c r="BV61" s="19">
        <f t="shared" si="103"/>
        <v>105</v>
      </c>
      <c r="BW61" s="19">
        <f t="shared" si="103"/>
        <v>129</v>
      </c>
      <c r="BX61" s="19">
        <f t="shared" si="103"/>
        <v>67</v>
      </c>
      <c r="BY61" s="18">
        <f t="shared" si="104"/>
        <v>414</v>
      </c>
    </row>
    <row r="62" spans="1:77" x14ac:dyDescent="0.3">
      <c r="A62" s="22" t="s">
        <v>191</v>
      </c>
      <c r="B62" s="19">
        <v>0</v>
      </c>
      <c r="C62" s="19">
        <v>0</v>
      </c>
      <c r="D62" s="19">
        <v>1</v>
      </c>
      <c r="E62" s="19">
        <v>2</v>
      </c>
      <c r="F62" s="19">
        <v>4</v>
      </c>
      <c r="G62" s="19">
        <v>8</v>
      </c>
      <c r="H62" s="19">
        <v>15</v>
      </c>
      <c r="I62" s="19">
        <v>25</v>
      </c>
      <c r="J62" s="19">
        <v>10</v>
      </c>
      <c r="K62" s="18">
        <f t="shared" si="95"/>
        <v>65</v>
      </c>
      <c r="L62" s="88"/>
      <c r="M62" s="19">
        <v>0</v>
      </c>
      <c r="N62" s="19">
        <v>0</v>
      </c>
      <c r="O62" s="19">
        <v>0</v>
      </c>
      <c r="P62" s="19">
        <v>1</v>
      </c>
      <c r="Q62" s="19">
        <v>1</v>
      </c>
      <c r="R62" s="19">
        <v>4</v>
      </c>
      <c r="S62" s="19">
        <v>7</v>
      </c>
      <c r="T62" s="19">
        <v>12</v>
      </c>
      <c r="U62" s="19">
        <v>4</v>
      </c>
      <c r="V62" s="18">
        <f t="shared" si="96"/>
        <v>29</v>
      </c>
      <c r="W62" s="88"/>
      <c r="X62" s="19">
        <v>0</v>
      </c>
      <c r="Y62" s="19">
        <v>0</v>
      </c>
      <c r="Z62" s="19">
        <v>1</v>
      </c>
      <c r="AA62" s="19">
        <v>2</v>
      </c>
      <c r="AB62" s="19">
        <v>5</v>
      </c>
      <c r="AC62" s="19">
        <v>11</v>
      </c>
      <c r="AD62" s="19">
        <v>17</v>
      </c>
      <c r="AE62" s="19">
        <v>20</v>
      </c>
      <c r="AF62" s="19">
        <v>5</v>
      </c>
      <c r="AG62" s="18">
        <f t="shared" si="97"/>
        <v>61</v>
      </c>
      <c r="AH62" s="88"/>
      <c r="AI62" s="19">
        <v>0</v>
      </c>
      <c r="AJ62" s="19">
        <v>0</v>
      </c>
      <c r="AK62" s="19">
        <v>0</v>
      </c>
      <c r="AL62" s="19">
        <v>1</v>
      </c>
      <c r="AM62" s="19">
        <v>3</v>
      </c>
      <c r="AN62" s="19">
        <v>5</v>
      </c>
      <c r="AO62" s="19">
        <v>9</v>
      </c>
      <c r="AP62" s="19">
        <v>9</v>
      </c>
      <c r="AQ62" s="19">
        <v>3</v>
      </c>
      <c r="AR62" s="18">
        <f t="shared" si="98"/>
        <v>30</v>
      </c>
      <c r="AS62" s="88"/>
      <c r="AT62" s="19">
        <f t="shared" si="99"/>
        <v>0</v>
      </c>
      <c r="AU62" s="19">
        <f t="shared" si="99"/>
        <v>0</v>
      </c>
      <c r="AV62" s="19">
        <f t="shared" si="99"/>
        <v>2</v>
      </c>
      <c r="AW62" s="19">
        <f t="shared" si="99"/>
        <v>4</v>
      </c>
      <c r="AX62" s="19">
        <f t="shared" si="99"/>
        <v>9</v>
      </c>
      <c r="AY62" s="19">
        <f t="shared" si="99"/>
        <v>19</v>
      </c>
      <c r="AZ62" s="19">
        <f t="shared" si="99"/>
        <v>32</v>
      </c>
      <c r="BA62" s="19">
        <f t="shared" si="99"/>
        <v>45</v>
      </c>
      <c r="BB62" s="19">
        <f t="shared" si="99"/>
        <v>15</v>
      </c>
      <c r="BC62" s="18">
        <f t="shared" si="100"/>
        <v>126</v>
      </c>
      <c r="BE62" s="19">
        <f t="shared" si="101"/>
        <v>0</v>
      </c>
      <c r="BF62" s="19">
        <f t="shared" si="101"/>
        <v>0</v>
      </c>
      <c r="BG62" s="19">
        <f t="shared" si="101"/>
        <v>0</v>
      </c>
      <c r="BH62" s="19">
        <f t="shared" si="101"/>
        <v>2</v>
      </c>
      <c r="BI62" s="19">
        <f t="shared" si="101"/>
        <v>4</v>
      </c>
      <c r="BJ62" s="19">
        <f t="shared" si="101"/>
        <v>9</v>
      </c>
      <c r="BK62" s="19">
        <f t="shared" si="101"/>
        <v>16</v>
      </c>
      <c r="BL62" s="19">
        <f t="shared" si="101"/>
        <v>21</v>
      </c>
      <c r="BM62" s="19">
        <f t="shared" si="101"/>
        <v>7</v>
      </c>
      <c r="BN62" s="18">
        <f t="shared" si="102"/>
        <v>59</v>
      </c>
      <c r="BP62" s="19">
        <f t="shared" si="103"/>
        <v>0</v>
      </c>
      <c r="BQ62" s="19">
        <f t="shared" si="103"/>
        <v>0</v>
      </c>
      <c r="BR62" s="19">
        <f t="shared" si="103"/>
        <v>2</v>
      </c>
      <c r="BS62" s="19">
        <f t="shared" si="103"/>
        <v>6</v>
      </c>
      <c r="BT62" s="19">
        <f t="shared" si="103"/>
        <v>13</v>
      </c>
      <c r="BU62" s="19">
        <f t="shared" si="103"/>
        <v>28</v>
      </c>
      <c r="BV62" s="19">
        <f t="shared" si="103"/>
        <v>48</v>
      </c>
      <c r="BW62" s="19">
        <f t="shared" si="103"/>
        <v>66</v>
      </c>
      <c r="BX62" s="19">
        <f t="shared" si="103"/>
        <v>22</v>
      </c>
      <c r="BY62" s="18">
        <f t="shared" si="104"/>
        <v>185</v>
      </c>
    </row>
    <row r="63" spans="1:77" x14ac:dyDescent="0.3">
      <c r="A63" s="22" t="s">
        <v>192</v>
      </c>
      <c r="B63" s="19">
        <v>0</v>
      </c>
      <c r="C63" s="19">
        <v>0</v>
      </c>
      <c r="D63" s="19">
        <v>1</v>
      </c>
      <c r="E63" s="19">
        <v>1</v>
      </c>
      <c r="F63" s="19">
        <v>3</v>
      </c>
      <c r="G63" s="19">
        <v>5</v>
      </c>
      <c r="H63" s="19">
        <v>10</v>
      </c>
      <c r="I63" s="19">
        <v>16</v>
      </c>
      <c r="J63" s="19">
        <v>2</v>
      </c>
      <c r="K63" s="18">
        <f>SUM(B63:J63)</f>
        <v>38</v>
      </c>
      <c r="L63" s="88"/>
      <c r="M63" s="19">
        <v>0</v>
      </c>
      <c r="N63" s="19">
        <v>0</v>
      </c>
      <c r="O63" s="19">
        <v>0</v>
      </c>
      <c r="P63" s="19">
        <v>0</v>
      </c>
      <c r="Q63" s="19">
        <v>1</v>
      </c>
      <c r="R63" s="19">
        <v>2</v>
      </c>
      <c r="S63" s="19">
        <v>4</v>
      </c>
      <c r="T63" s="19">
        <v>8</v>
      </c>
      <c r="U63" s="19">
        <v>1</v>
      </c>
      <c r="V63" s="18">
        <f>SUM(M63:U63)</f>
        <v>16</v>
      </c>
      <c r="W63" s="88"/>
      <c r="X63" s="19">
        <v>0</v>
      </c>
      <c r="Y63" s="19">
        <v>0</v>
      </c>
      <c r="Z63" s="19">
        <v>1</v>
      </c>
      <c r="AA63" s="19">
        <v>1</v>
      </c>
      <c r="AB63" s="19">
        <v>3</v>
      </c>
      <c r="AC63" s="19">
        <v>7</v>
      </c>
      <c r="AD63" s="19">
        <v>11</v>
      </c>
      <c r="AE63" s="19">
        <v>13</v>
      </c>
      <c r="AF63" s="19">
        <v>1</v>
      </c>
      <c r="AG63" s="18">
        <f>SUM(X63:AF63)</f>
        <v>37</v>
      </c>
      <c r="AH63" s="88"/>
      <c r="AI63" s="19">
        <v>0</v>
      </c>
      <c r="AJ63" s="19">
        <v>0</v>
      </c>
      <c r="AK63" s="19">
        <v>0</v>
      </c>
      <c r="AL63" s="19">
        <v>0</v>
      </c>
      <c r="AM63" s="19">
        <v>1</v>
      </c>
      <c r="AN63" s="19">
        <v>3</v>
      </c>
      <c r="AO63" s="19">
        <v>4</v>
      </c>
      <c r="AP63" s="19">
        <v>5</v>
      </c>
      <c r="AQ63" s="19">
        <v>0</v>
      </c>
      <c r="AR63" s="18">
        <f>SUM(AI63:AQ63)</f>
        <v>13</v>
      </c>
      <c r="AS63" s="88"/>
      <c r="AT63" s="19">
        <f t="shared" si="99"/>
        <v>0</v>
      </c>
      <c r="AU63" s="19">
        <f t="shared" si="99"/>
        <v>0</v>
      </c>
      <c r="AV63" s="19">
        <f t="shared" si="99"/>
        <v>2</v>
      </c>
      <c r="AW63" s="19">
        <f t="shared" si="99"/>
        <v>2</v>
      </c>
      <c r="AX63" s="19">
        <f t="shared" si="99"/>
        <v>6</v>
      </c>
      <c r="AY63" s="19">
        <f t="shared" si="99"/>
        <v>12</v>
      </c>
      <c r="AZ63" s="19">
        <f t="shared" si="99"/>
        <v>21</v>
      </c>
      <c r="BA63" s="19">
        <f t="shared" si="99"/>
        <v>29</v>
      </c>
      <c r="BB63" s="19">
        <f t="shared" si="99"/>
        <v>3</v>
      </c>
      <c r="BC63" s="18">
        <f>SUM(AT63:BB63)</f>
        <v>75</v>
      </c>
      <c r="BE63" s="19">
        <f t="shared" si="101"/>
        <v>0</v>
      </c>
      <c r="BF63" s="19">
        <f t="shared" si="101"/>
        <v>0</v>
      </c>
      <c r="BG63" s="19">
        <f t="shared" si="101"/>
        <v>0</v>
      </c>
      <c r="BH63" s="19">
        <f t="shared" si="101"/>
        <v>0</v>
      </c>
      <c r="BI63" s="19">
        <f t="shared" si="101"/>
        <v>2</v>
      </c>
      <c r="BJ63" s="19">
        <f t="shared" si="101"/>
        <v>5</v>
      </c>
      <c r="BK63" s="19">
        <f t="shared" si="101"/>
        <v>8</v>
      </c>
      <c r="BL63" s="19">
        <f t="shared" si="101"/>
        <v>13</v>
      </c>
      <c r="BM63" s="19">
        <f t="shared" si="101"/>
        <v>1</v>
      </c>
      <c r="BN63" s="18">
        <f>SUM(BE63:BM63)</f>
        <v>29</v>
      </c>
      <c r="BP63" s="19">
        <f t="shared" si="103"/>
        <v>0</v>
      </c>
      <c r="BQ63" s="19">
        <f t="shared" si="103"/>
        <v>0</v>
      </c>
      <c r="BR63" s="19">
        <f t="shared" si="103"/>
        <v>2</v>
      </c>
      <c r="BS63" s="19">
        <f t="shared" si="103"/>
        <v>2</v>
      </c>
      <c r="BT63" s="19">
        <f t="shared" si="103"/>
        <v>8</v>
      </c>
      <c r="BU63" s="19">
        <f t="shared" si="103"/>
        <v>17</v>
      </c>
      <c r="BV63" s="19">
        <f t="shared" si="103"/>
        <v>29</v>
      </c>
      <c r="BW63" s="19">
        <f t="shared" si="103"/>
        <v>42</v>
      </c>
      <c r="BX63" s="19">
        <f t="shared" si="103"/>
        <v>4</v>
      </c>
      <c r="BY63" s="18">
        <f>SUM(BP63:BX63)</f>
        <v>104</v>
      </c>
    </row>
    <row r="64" spans="1:77" x14ac:dyDescent="0.3">
      <c r="A64" s="22" t="s">
        <v>193</v>
      </c>
      <c r="B64" s="19">
        <v>0</v>
      </c>
      <c r="C64" s="19">
        <v>1</v>
      </c>
      <c r="D64" s="19">
        <v>2</v>
      </c>
      <c r="E64" s="19">
        <v>4</v>
      </c>
      <c r="F64" s="19">
        <v>9</v>
      </c>
      <c r="G64" s="19">
        <v>19</v>
      </c>
      <c r="H64" s="19">
        <v>33</v>
      </c>
      <c r="I64" s="19">
        <v>30</v>
      </c>
      <c r="J64" s="19"/>
      <c r="K64" s="18">
        <f t="shared" ref="K64:K65" si="105">SUM(B64:J64)</f>
        <v>98</v>
      </c>
      <c r="L64" s="88"/>
      <c r="M64" s="19">
        <v>0</v>
      </c>
      <c r="N64" s="19">
        <v>0</v>
      </c>
      <c r="O64" s="19">
        <v>0</v>
      </c>
      <c r="P64" s="19">
        <v>1</v>
      </c>
      <c r="Q64" s="19">
        <v>2</v>
      </c>
      <c r="R64" s="19">
        <v>4</v>
      </c>
      <c r="S64" s="19">
        <v>10</v>
      </c>
      <c r="T64" s="19">
        <v>9</v>
      </c>
      <c r="U64" s="19"/>
      <c r="V64" s="18">
        <f t="shared" ref="V64:V65" si="106">SUM(M64:U64)</f>
        <v>26</v>
      </c>
      <c r="W64" s="88"/>
      <c r="X64" s="19">
        <v>0</v>
      </c>
      <c r="Y64" s="19">
        <v>1</v>
      </c>
      <c r="Z64" s="19">
        <v>1</v>
      </c>
      <c r="AA64" s="19">
        <v>3</v>
      </c>
      <c r="AB64" s="19">
        <v>10</v>
      </c>
      <c r="AC64" s="19">
        <v>18</v>
      </c>
      <c r="AD64" s="19">
        <v>27</v>
      </c>
      <c r="AE64" s="19">
        <v>20</v>
      </c>
      <c r="AF64" s="19"/>
      <c r="AG64" s="18">
        <f t="shared" ref="AG64:AG65" si="107">SUM(X64:AF64)</f>
        <v>80</v>
      </c>
      <c r="AH64" s="88"/>
      <c r="AI64" s="19">
        <v>0</v>
      </c>
      <c r="AJ64" s="19">
        <v>0</v>
      </c>
      <c r="AK64" s="19">
        <v>0</v>
      </c>
      <c r="AL64" s="19">
        <v>1</v>
      </c>
      <c r="AM64" s="19">
        <v>3</v>
      </c>
      <c r="AN64" s="19">
        <v>5</v>
      </c>
      <c r="AO64" s="19">
        <v>7</v>
      </c>
      <c r="AP64" s="19">
        <v>6</v>
      </c>
      <c r="AQ64" s="19"/>
      <c r="AR64" s="18">
        <f t="shared" ref="AR64:AR65" si="108">SUM(AI64:AQ64)</f>
        <v>22</v>
      </c>
      <c r="AS64" s="88"/>
      <c r="AT64" s="19">
        <f t="shared" si="99"/>
        <v>0</v>
      </c>
      <c r="AU64" s="19">
        <f t="shared" si="99"/>
        <v>2</v>
      </c>
      <c r="AV64" s="19">
        <f t="shared" si="99"/>
        <v>3</v>
      </c>
      <c r="AW64" s="19">
        <f t="shared" si="99"/>
        <v>7</v>
      </c>
      <c r="AX64" s="19">
        <f t="shared" si="99"/>
        <v>19</v>
      </c>
      <c r="AY64" s="19">
        <f t="shared" si="99"/>
        <v>37</v>
      </c>
      <c r="AZ64" s="19">
        <f t="shared" si="99"/>
        <v>60</v>
      </c>
      <c r="BA64" s="19">
        <f t="shared" si="99"/>
        <v>50</v>
      </c>
      <c r="BB64" s="19"/>
      <c r="BC64" s="18">
        <f t="shared" ref="BC64:BC65" si="109">SUM(AT64:BB64)</f>
        <v>178</v>
      </c>
      <c r="BE64" s="19">
        <f t="shared" si="101"/>
        <v>0</v>
      </c>
      <c r="BF64" s="19">
        <f t="shared" si="101"/>
        <v>0</v>
      </c>
      <c r="BG64" s="19">
        <f t="shared" si="101"/>
        <v>0</v>
      </c>
      <c r="BH64" s="19">
        <f t="shared" si="101"/>
        <v>2</v>
      </c>
      <c r="BI64" s="19">
        <f t="shared" si="101"/>
        <v>5</v>
      </c>
      <c r="BJ64" s="19">
        <f t="shared" si="101"/>
        <v>9</v>
      </c>
      <c r="BK64" s="19">
        <f t="shared" si="101"/>
        <v>17</v>
      </c>
      <c r="BL64" s="19">
        <f t="shared" si="101"/>
        <v>15</v>
      </c>
      <c r="BM64" s="19"/>
      <c r="BN64" s="18">
        <f t="shared" ref="BN64:BN65" si="110">SUM(BE64:BM64)</f>
        <v>48</v>
      </c>
      <c r="BP64" s="19">
        <f t="shared" si="103"/>
        <v>0</v>
      </c>
      <c r="BQ64" s="19">
        <f t="shared" si="103"/>
        <v>2</v>
      </c>
      <c r="BR64" s="19">
        <f t="shared" si="103"/>
        <v>3</v>
      </c>
      <c r="BS64" s="19">
        <f t="shared" si="103"/>
        <v>9</v>
      </c>
      <c r="BT64" s="19">
        <f t="shared" si="103"/>
        <v>24</v>
      </c>
      <c r="BU64" s="19">
        <f t="shared" si="103"/>
        <v>46</v>
      </c>
      <c r="BV64" s="19">
        <f t="shared" si="103"/>
        <v>77</v>
      </c>
      <c r="BW64" s="19">
        <f t="shared" si="103"/>
        <v>65</v>
      </c>
      <c r="BX64" s="19"/>
      <c r="BY64" s="18">
        <f t="shared" ref="BY64:BY65" si="111">SUM(BP64:BX64)</f>
        <v>226</v>
      </c>
    </row>
    <row r="65" spans="1:77" x14ac:dyDescent="0.3">
      <c r="A65" s="22" t="s">
        <v>69</v>
      </c>
      <c r="B65" s="19">
        <v>0</v>
      </c>
      <c r="C65" s="19">
        <v>2</v>
      </c>
      <c r="D65" s="19">
        <v>4</v>
      </c>
      <c r="E65" s="19">
        <v>6</v>
      </c>
      <c r="F65" s="19">
        <v>9</v>
      </c>
      <c r="G65" s="19">
        <v>12</v>
      </c>
      <c r="H65" s="19">
        <v>10</v>
      </c>
      <c r="I65" s="19"/>
      <c r="J65" s="19"/>
      <c r="K65" s="18">
        <f t="shared" si="105"/>
        <v>43</v>
      </c>
      <c r="L65" s="88"/>
      <c r="M65" s="19">
        <v>0</v>
      </c>
      <c r="N65" s="19">
        <v>0</v>
      </c>
      <c r="O65" s="19">
        <v>1</v>
      </c>
      <c r="P65" s="19">
        <v>1</v>
      </c>
      <c r="Q65" s="19">
        <v>3</v>
      </c>
      <c r="R65" s="19">
        <v>2</v>
      </c>
      <c r="S65" s="19">
        <v>2</v>
      </c>
      <c r="T65" s="19"/>
      <c r="U65" s="19"/>
      <c r="V65" s="18">
        <f t="shared" si="106"/>
        <v>9</v>
      </c>
      <c r="W65" s="88"/>
      <c r="X65" s="19">
        <v>0</v>
      </c>
      <c r="Y65" s="19">
        <v>1</v>
      </c>
      <c r="Z65" s="19">
        <v>2</v>
      </c>
      <c r="AA65" s="19">
        <v>5</v>
      </c>
      <c r="AB65" s="19">
        <v>9</v>
      </c>
      <c r="AC65" s="19">
        <v>13</v>
      </c>
      <c r="AD65" s="19">
        <v>6</v>
      </c>
      <c r="AE65" s="19"/>
      <c r="AF65" s="19"/>
      <c r="AG65" s="18">
        <f t="shared" si="107"/>
        <v>36</v>
      </c>
      <c r="AH65" s="88"/>
      <c r="AI65" s="19">
        <v>0</v>
      </c>
      <c r="AJ65" s="19">
        <v>0</v>
      </c>
      <c r="AK65" s="19">
        <v>1</v>
      </c>
      <c r="AL65" s="19">
        <v>1</v>
      </c>
      <c r="AM65" s="19">
        <v>1</v>
      </c>
      <c r="AN65" s="19">
        <v>1</v>
      </c>
      <c r="AO65" s="19">
        <v>1</v>
      </c>
      <c r="AP65" s="19"/>
      <c r="AQ65" s="19"/>
      <c r="AR65" s="18">
        <f t="shared" si="108"/>
        <v>5</v>
      </c>
      <c r="AS65" s="88"/>
      <c r="AT65" s="19">
        <f t="shared" si="99"/>
        <v>0</v>
      </c>
      <c r="AU65" s="19">
        <f t="shared" si="99"/>
        <v>3</v>
      </c>
      <c r="AV65" s="19">
        <f t="shared" si="99"/>
        <v>6</v>
      </c>
      <c r="AW65" s="19">
        <f t="shared" si="99"/>
        <v>11</v>
      </c>
      <c r="AX65" s="19">
        <f t="shared" si="99"/>
        <v>18</v>
      </c>
      <c r="AY65" s="19">
        <f t="shared" si="99"/>
        <v>25</v>
      </c>
      <c r="AZ65" s="19">
        <f t="shared" si="99"/>
        <v>16</v>
      </c>
      <c r="BA65" s="19"/>
      <c r="BB65" s="19"/>
      <c r="BC65" s="18">
        <f t="shared" si="109"/>
        <v>79</v>
      </c>
      <c r="BE65" s="19">
        <f t="shared" si="101"/>
        <v>0</v>
      </c>
      <c r="BF65" s="19">
        <f t="shared" si="101"/>
        <v>0</v>
      </c>
      <c r="BG65" s="19">
        <f t="shared" si="101"/>
        <v>2</v>
      </c>
      <c r="BH65" s="19">
        <f t="shared" si="101"/>
        <v>2</v>
      </c>
      <c r="BI65" s="19">
        <f t="shared" si="101"/>
        <v>4</v>
      </c>
      <c r="BJ65" s="19">
        <f t="shared" si="101"/>
        <v>3</v>
      </c>
      <c r="BK65" s="19">
        <f t="shared" si="101"/>
        <v>3</v>
      </c>
      <c r="BL65" s="19"/>
      <c r="BM65" s="19"/>
      <c r="BN65" s="18">
        <f t="shared" si="110"/>
        <v>14</v>
      </c>
      <c r="BP65" s="19">
        <f t="shared" si="103"/>
        <v>0</v>
      </c>
      <c r="BQ65" s="19">
        <f t="shared" si="103"/>
        <v>3</v>
      </c>
      <c r="BR65" s="19">
        <f t="shared" si="103"/>
        <v>8</v>
      </c>
      <c r="BS65" s="19">
        <f t="shared" si="103"/>
        <v>13</v>
      </c>
      <c r="BT65" s="19">
        <f t="shared" si="103"/>
        <v>22</v>
      </c>
      <c r="BU65" s="19">
        <f t="shared" si="103"/>
        <v>28</v>
      </c>
      <c r="BV65" s="19">
        <f t="shared" si="103"/>
        <v>19</v>
      </c>
      <c r="BW65" s="19"/>
      <c r="BX65" s="19"/>
      <c r="BY65" s="18">
        <f t="shared" si="111"/>
        <v>93</v>
      </c>
    </row>
    <row r="66" spans="1:77" x14ac:dyDescent="0.3">
      <c r="A66" s="22" t="s">
        <v>66</v>
      </c>
      <c r="B66" s="21">
        <f t="shared" ref="B66:J66" si="112">SUM(B59:B65)</f>
        <v>3</v>
      </c>
      <c r="C66" s="21">
        <f t="shared" si="112"/>
        <v>12</v>
      </c>
      <c r="D66" s="21">
        <f t="shared" si="112"/>
        <v>22</v>
      </c>
      <c r="E66" s="21">
        <f t="shared" si="112"/>
        <v>40</v>
      </c>
      <c r="F66" s="21">
        <f t="shared" si="112"/>
        <v>82</v>
      </c>
      <c r="G66" s="21">
        <f t="shared" si="112"/>
        <v>165</v>
      </c>
      <c r="H66" s="21">
        <f t="shared" si="112"/>
        <v>292</v>
      </c>
      <c r="I66" s="21">
        <f t="shared" si="112"/>
        <v>390</v>
      </c>
      <c r="J66" s="21">
        <f t="shared" si="112"/>
        <v>256</v>
      </c>
      <c r="K66" s="20">
        <f>SUM(B66:J66)</f>
        <v>1262</v>
      </c>
      <c r="L66" s="88"/>
      <c r="M66" s="21">
        <f t="shared" ref="M66:U66" si="113">SUM(M59:M65)</f>
        <v>0</v>
      </c>
      <c r="N66" s="21">
        <f t="shared" si="113"/>
        <v>4</v>
      </c>
      <c r="O66" s="21">
        <f t="shared" si="113"/>
        <v>7</v>
      </c>
      <c r="P66" s="21">
        <f t="shared" si="113"/>
        <v>11</v>
      </c>
      <c r="Q66" s="21">
        <f t="shared" si="113"/>
        <v>21</v>
      </c>
      <c r="R66" s="21">
        <f t="shared" si="113"/>
        <v>50</v>
      </c>
      <c r="S66" s="21">
        <f t="shared" si="113"/>
        <v>98</v>
      </c>
      <c r="T66" s="21">
        <f t="shared" si="113"/>
        <v>150</v>
      </c>
      <c r="U66" s="21">
        <f t="shared" si="113"/>
        <v>90</v>
      </c>
      <c r="V66" s="20">
        <f>SUM(M66:U66)</f>
        <v>431</v>
      </c>
      <c r="W66" s="88"/>
      <c r="X66" s="21">
        <f t="shared" ref="X66:AF66" si="114">SUM(X59:X65)</f>
        <v>2</v>
      </c>
      <c r="Y66" s="21">
        <f t="shared" si="114"/>
        <v>9</v>
      </c>
      <c r="Z66" s="21">
        <f t="shared" si="114"/>
        <v>21</v>
      </c>
      <c r="AA66" s="21">
        <f t="shared" si="114"/>
        <v>51</v>
      </c>
      <c r="AB66" s="21">
        <f t="shared" si="114"/>
        <v>116</v>
      </c>
      <c r="AC66" s="21">
        <f t="shared" si="114"/>
        <v>219</v>
      </c>
      <c r="AD66" s="21">
        <f t="shared" si="114"/>
        <v>318</v>
      </c>
      <c r="AE66" s="21">
        <f t="shared" si="114"/>
        <v>312</v>
      </c>
      <c r="AF66" s="21">
        <f t="shared" si="114"/>
        <v>142</v>
      </c>
      <c r="AG66" s="20">
        <f>SUM(X66:AF66)</f>
        <v>1190</v>
      </c>
      <c r="AH66" s="88"/>
      <c r="AI66" s="21">
        <f t="shared" ref="AI66:AQ66" si="115">SUM(AI59:AI65)</f>
        <v>0</v>
      </c>
      <c r="AJ66" s="21">
        <f t="shared" si="115"/>
        <v>3</v>
      </c>
      <c r="AK66" s="21">
        <f t="shared" si="115"/>
        <v>7</v>
      </c>
      <c r="AL66" s="21">
        <f t="shared" si="115"/>
        <v>14</v>
      </c>
      <c r="AM66" s="21">
        <f t="shared" si="115"/>
        <v>32</v>
      </c>
      <c r="AN66" s="21">
        <f t="shared" si="115"/>
        <v>70</v>
      </c>
      <c r="AO66" s="21">
        <f t="shared" si="115"/>
        <v>112</v>
      </c>
      <c r="AP66" s="21">
        <f t="shared" si="115"/>
        <v>117</v>
      </c>
      <c r="AQ66" s="21">
        <f t="shared" si="115"/>
        <v>55</v>
      </c>
      <c r="AR66" s="20">
        <f>SUM(AI66:AQ66)</f>
        <v>410</v>
      </c>
      <c r="AS66" s="88"/>
      <c r="AT66" s="21">
        <f t="shared" ref="AT66:BB66" si="116">SUM(AT59:AT65)</f>
        <v>5</v>
      </c>
      <c r="AU66" s="21">
        <f t="shared" si="116"/>
        <v>21</v>
      </c>
      <c r="AV66" s="21">
        <f t="shared" si="116"/>
        <v>43</v>
      </c>
      <c r="AW66" s="21">
        <f t="shared" si="116"/>
        <v>91</v>
      </c>
      <c r="AX66" s="21">
        <f t="shared" si="116"/>
        <v>198</v>
      </c>
      <c r="AY66" s="21">
        <f t="shared" si="116"/>
        <v>384</v>
      </c>
      <c r="AZ66" s="21">
        <f t="shared" si="116"/>
        <v>610</v>
      </c>
      <c r="BA66" s="21">
        <f t="shared" si="116"/>
        <v>702</v>
      </c>
      <c r="BB66" s="21">
        <f t="shared" si="116"/>
        <v>398</v>
      </c>
      <c r="BC66" s="20">
        <f>SUM(AT66:BB66)</f>
        <v>2452</v>
      </c>
      <c r="BE66" s="21">
        <f t="shared" ref="BE66:BM66" si="117">SUM(BE59:BE65)</f>
        <v>0</v>
      </c>
      <c r="BF66" s="21">
        <f t="shared" si="117"/>
        <v>7</v>
      </c>
      <c r="BG66" s="21">
        <f t="shared" si="117"/>
        <v>14</v>
      </c>
      <c r="BH66" s="21">
        <f t="shared" si="117"/>
        <v>25</v>
      </c>
      <c r="BI66" s="21">
        <f t="shared" si="117"/>
        <v>53</v>
      </c>
      <c r="BJ66" s="21">
        <f t="shared" si="117"/>
        <v>120</v>
      </c>
      <c r="BK66" s="21">
        <f t="shared" si="117"/>
        <v>210</v>
      </c>
      <c r="BL66" s="21">
        <f t="shared" si="117"/>
        <v>267</v>
      </c>
      <c r="BM66" s="21">
        <f t="shared" si="117"/>
        <v>145</v>
      </c>
      <c r="BN66" s="20">
        <f>SUM(BE66:BM66)</f>
        <v>841</v>
      </c>
      <c r="BP66" s="21">
        <f t="shared" ref="BP66:BX66" si="118">SUM(BP59:BP65)</f>
        <v>5</v>
      </c>
      <c r="BQ66" s="21">
        <f t="shared" si="118"/>
        <v>28</v>
      </c>
      <c r="BR66" s="21">
        <f t="shared" si="118"/>
        <v>57</v>
      </c>
      <c r="BS66" s="21">
        <f t="shared" si="118"/>
        <v>116</v>
      </c>
      <c r="BT66" s="21">
        <f t="shared" si="118"/>
        <v>251</v>
      </c>
      <c r="BU66" s="21">
        <f t="shared" si="118"/>
        <v>504</v>
      </c>
      <c r="BV66" s="21">
        <f t="shared" si="118"/>
        <v>820</v>
      </c>
      <c r="BW66" s="21">
        <f t="shared" si="118"/>
        <v>969</v>
      </c>
      <c r="BX66" s="21">
        <f t="shared" si="118"/>
        <v>543</v>
      </c>
      <c r="BY66" s="20">
        <f>SUM(BP66:BX66)</f>
        <v>3293</v>
      </c>
    </row>
    <row r="68" spans="1:77" ht="21" x14ac:dyDescent="0.4">
      <c r="A68"/>
      <c r="B68" s="28" t="s">
        <v>173</v>
      </c>
      <c r="C68"/>
      <c r="D68"/>
      <c r="M68" s="28" t="s">
        <v>177</v>
      </c>
      <c r="X68" s="28" t="s">
        <v>174</v>
      </c>
      <c r="AI68" s="28" t="s">
        <v>178</v>
      </c>
      <c r="AT68" s="28" t="s">
        <v>203</v>
      </c>
      <c r="BE68" s="28" t="s">
        <v>204</v>
      </c>
      <c r="BP68" s="28" t="s">
        <v>205</v>
      </c>
    </row>
    <row r="69" spans="1:77" ht="15.6" x14ac:dyDescent="0.3">
      <c r="A69"/>
      <c r="B69" s="27" t="s">
        <v>208</v>
      </c>
      <c r="C69"/>
      <c r="D69"/>
      <c r="M69" s="27" t="s">
        <v>208</v>
      </c>
      <c r="X69" s="27" t="s">
        <v>208</v>
      </c>
      <c r="AG69" s="27"/>
      <c r="AI69" s="27" t="s">
        <v>208</v>
      </c>
      <c r="AT69" s="27" t="s">
        <v>208</v>
      </c>
      <c r="BE69" s="27" t="s">
        <v>208</v>
      </c>
      <c r="BP69" s="27" t="s">
        <v>208</v>
      </c>
    </row>
    <row r="70" spans="1:77" x14ac:dyDescent="0.3">
      <c r="A70" s="248" t="s">
        <v>73</v>
      </c>
      <c r="B70" s="247" t="s">
        <v>72</v>
      </c>
      <c r="C70" s="247"/>
      <c r="D70" s="247"/>
      <c r="E70" s="247"/>
      <c r="F70" s="247"/>
      <c r="G70" s="247"/>
      <c r="H70" s="247"/>
      <c r="I70" s="247"/>
      <c r="J70" s="247"/>
      <c r="K70" s="26"/>
      <c r="M70" s="247" t="s">
        <v>72</v>
      </c>
      <c r="N70" s="247"/>
      <c r="O70" s="247"/>
      <c r="P70" s="247"/>
      <c r="Q70" s="247"/>
      <c r="R70" s="247"/>
      <c r="S70" s="247"/>
      <c r="T70" s="247"/>
      <c r="U70" s="247"/>
      <c r="V70" s="26"/>
      <c r="X70" s="247" t="s">
        <v>72</v>
      </c>
      <c r="Y70" s="247"/>
      <c r="Z70" s="247"/>
      <c r="AA70" s="247"/>
      <c r="AB70" s="247"/>
      <c r="AC70" s="247"/>
      <c r="AD70" s="247"/>
      <c r="AE70" s="247"/>
      <c r="AF70" s="247"/>
      <c r="AI70" s="247" t="s">
        <v>72</v>
      </c>
      <c r="AJ70" s="247"/>
      <c r="AK70" s="247"/>
      <c r="AL70" s="247"/>
      <c r="AM70" s="247"/>
      <c r="AN70" s="247"/>
      <c r="AO70" s="247"/>
      <c r="AP70" s="247"/>
      <c r="AQ70" s="247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8"/>
      <c r="B71" s="24" t="s">
        <v>71</v>
      </c>
      <c r="C71" s="24" t="s">
        <v>140</v>
      </c>
      <c r="D71" s="24" t="s">
        <v>141</v>
      </c>
      <c r="E71" s="24" t="s">
        <v>142</v>
      </c>
      <c r="F71" s="24" t="s">
        <v>143</v>
      </c>
      <c r="G71" s="24" t="s">
        <v>144</v>
      </c>
      <c r="H71" s="24" t="s">
        <v>145</v>
      </c>
      <c r="I71" s="24" t="s">
        <v>146</v>
      </c>
      <c r="J71" s="24" t="s">
        <v>147</v>
      </c>
      <c r="K71" s="23" t="s">
        <v>70</v>
      </c>
      <c r="L71" s="87"/>
      <c r="M71" s="24" t="s">
        <v>71</v>
      </c>
      <c r="N71" s="24" t="s">
        <v>140</v>
      </c>
      <c r="O71" s="24" t="s">
        <v>141</v>
      </c>
      <c r="P71" s="24" t="s">
        <v>142</v>
      </c>
      <c r="Q71" s="24" t="s">
        <v>143</v>
      </c>
      <c r="R71" s="24" t="s">
        <v>144</v>
      </c>
      <c r="S71" s="24" t="s">
        <v>145</v>
      </c>
      <c r="T71" s="24" t="s">
        <v>146</v>
      </c>
      <c r="U71" s="24" t="s">
        <v>147</v>
      </c>
      <c r="V71" s="23" t="s">
        <v>70</v>
      </c>
      <c r="W71" s="87"/>
      <c r="X71" s="24" t="s">
        <v>71</v>
      </c>
      <c r="Y71" s="24" t="s">
        <v>140</v>
      </c>
      <c r="Z71" s="24" t="s">
        <v>141</v>
      </c>
      <c r="AA71" s="24" t="s">
        <v>142</v>
      </c>
      <c r="AB71" s="24" t="s">
        <v>143</v>
      </c>
      <c r="AC71" s="24" t="s">
        <v>144</v>
      </c>
      <c r="AD71" s="24" t="s">
        <v>145</v>
      </c>
      <c r="AE71" s="24" t="s">
        <v>146</v>
      </c>
      <c r="AF71" s="24" t="s">
        <v>147</v>
      </c>
      <c r="AG71" s="23" t="s">
        <v>70</v>
      </c>
      <c r="AH71" s="87"/>
      <c r="AI71" s="24" t="s">
        <v>71</v>
      </c>
      <c r="AJ71" s="24" t="s">
        <v>140</v>
      </c>
      <c r="AK71" s="24" t="s">
        <v>141</v>
      </c>
      <c r="AL71" s="24" t="s">
        <v>142</v>
      </c>
      <c r="AM71" s="24" t="s">
        <v>143</v>
      </c>
      <c r="AN71" s="24" t="s">
        <v>144</v>
      </c>
      <c r="AO71" s="24" t="s">
        <v>145</v>
      </c>
      <c r="AP71" s="24" t="s">
        <v>146</v>
      </c>
      <c r="AQ71" s="24" t="s">
        <v>147</v>
      </c>
      <c r="AR71" s="2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22" t="s">
        <v>188</v>
      </c>
      <c r="B72" s="89">
        <f t="shared" ref="B72:K75" si="119">IF(B46=0,"",IF(B46&lt;5,"*  ",B20/B46))</f>
        <v>0.59210526315789469</v>
      </c>
      <c r="C72" s="89">
        <f t="shared" si="119"/>
        <v>0.8554913294797688</v>
      </c>
      <c r="D72" s="89">
        <f t="shared" si="119"/>
        <v>0.72774869109947649</v>
      </c>
      <c r="E72" s="89">
        <f t="shared" si="119"/>
        <v>0.67938931297709926</v>
      </c>
      <c r="F72" s="89">
        <f t="shared" si="119"/>
        <v>0.67989417989417988</v>
      </c>
      <c r="G72" s="89">
        <f t="shared" si="119"/>
        <v>0.66295707472178056</v>
      </c>
      <c r="H72" s="89">
        <f t="shared" si="119"/>
        <v>0.66813671444321943</v>
      </c>
      <c r="I72" s="89">
        <f t="shared" si="119"/>
        <v>0.69214208826695367</v>
      </c>
      <c r="J72" s="89">
        <f t="shared" si="119"/>
        <v>0.70863309352517989</v>
      </c>
      <c r="K72" s="90">
        <f t="shared" si="119"/>
        <v>0.68934406242379909</v>
      </c>
      <c r="L72" s="88"/>
      <c r="M72" s="89">
        <f t="shared" ref="M72:AR75" si="120">IF(M46=0,"",IF(M46&lt;5,"*  ",M20/M46))</f>
        <v>0.5</v>
      </c>
      <c r="N72" s="89">
        <f t="shared" si="120"/>
        <v>0.58878504672897192</v>
      </c>
      <c r="O72" s="89">
        <f t="shared" si="120"/>
        <v>0.44585987261146498</v>
      </c>
      <c r="P72" s="89">
        <f t="shared" si="120"/>
        <v>0.48</v>
      </c>
      <c r="Q72" s="89">
        <f t="shared" si="120"/>
        <v>0.37698412698412698</v>
      </c>
      <c r="R72" s="89">
        <f t="shared" si="120"/>
        <v>0.42763157894736842</v>
      </c>
      <c r="S72" s="89">
        <f t="shared" si="120"/>
        <v>0.40651558073654392</v>
      </c>
      <c r="T72" s="89">
        <f t="shared" si="120"/>
        <v>0.48985507246376814</v>
      </c>
      <c r="U72" s="89">
        <f t="shared" si="120"/>
        <v>0.50847457627118642</v>
      </c>
      <c r="V72" s="90">
        <f t="shared" si="120"/>
        <v>0.4545758183032732</v>
      </c>
      <c r="W72" s="88"/>
      <c r="X72" s="89">
        <f t="shared" si="120"/>
        <v>0.66153846153846152</v>
      </c>
      <c r="Y72" s="89">
        <f t="shared" si="120"/>
        <v>0.53804347826086951</v>
      </c>
      <c r="Z72" s="89">
        <f t="shared" si="120"/>
        <v>0.60882352941176465</v>
      </c>
      <c r="AA72" s="89">
        <f t="shared" si="120"/>
        <v>0.67002012072434602</v>
      </c>
      <c r="AB72" s="89">
        <f t="shared" si="120"/>
        <v>0.84005201560468146</v>
      </c>
      <c r="AC72" s="89">
        <f t="shared" si="120"/>
        <v>0.90214592274678107</v>
      </c>
      <c r="AD72" s="89">
        <f t="shared" si="120"/>
        <v>0.86562073669849937</v>
      </c>
      <c r="AE72" s="89">
        <f t="shared" si="120"/>
        <v>0.8157669237360754</v>
      </c>
      <c r="AF72" s="89">
        <f t="shared" si="120"/>
        <v>0.91833030852994557</v>
      </c>
      <c r="AG72" s="90">
        <f t="shared" si="120"/>
        <v>0.82301740812379109</v>
      </c>
      <c r="AH72" s="88"/>
      <c r="AI72" s="89">
        <f t="shared" si="120"/>
        <v>0.55555555555555558</v>
      </c>
      <c r="AJ72" s="89">
        <f t="shared" si="120"/>
        <v>0.48181818181818181</v>
      </c>
      <c r="AK72" s="89">
        <f t="shared" si="120"/>
        <v>0.45145631067961167</v>
      </c>
      <c r="AL72" s="89">
        <f t="shared" si="120"/>
        <v>0.352112676056338</v>
      </c>
      <c r="AM72" s="89">
        <f t="shared" si="120"/>
        <v>0.43243243243243246</v>
      </c>
      <c r="AN72" s="89">
        <f t="shared" si="120"/>
        <v>0.45281018027571579</v>
      </c>
      <c r="AO72" s="89">
        <f t="shared" si="120"/>
        <v>0.5562969140950792</v>
      </c>
      <c r="AP72" s="89">
        <f t="shared" si="120"/>
        <v>0.52830188679245282</v>
      </c>
      <c r="AQ72" s="89">
        <f t="shared" si="120"/>
        <v>0.54626865671641789</v>
      </c>
      <c r="AR72" s="90">
        <f t="shared" si="120"/>
        <v>0.49211833297343988</v>
      </c>
      <c r="AS72" s="88"/>
      <c r="AT72" s="89">
        <f t="shared" ref="AT72:BC75" si="121">IF(AT46=0,"",IF(AT46&lt;5,"*  ",AT20/AT46))</f>
        <v>0.62411347517730498</v>
      </c>
      <c r="AU72" s="89">
        <f t="shared" si="121"/>
        <v>0.6918767507002801</v>
      </c>
      <c r="AV72" s="89">
        <f t="shared" si="121"/>
        <v>0.65160075329566858</v>
      </c>
      <c r="AW72" s="89">
        <f t="shared" si="121"/>
        <v>0.67325428194993409</v>
      </c>
      <c r="AX72" s="89">
        <f t="shared" si="121"/>
        <v>0.78727114210985183</v>
      </c>
      <c r="AY72" s="89">
        <f t="shared" si="121"/>
        <v>0.81828316610925311</v>
      </c>
      <c r="AZ72" s="89">
        <f t="shared" si="121"/>
        <v>0.79013906447534765</v>
      </c>
      <c r="BA72" s="89">
        <f t="shared" si="121"/>
        <v>0.76097328244274809</v>
      </c>
      <c r="BB72" s="89">
        <f t="shared" si="121"/>
        <v>0.81300813008130079</v>
      </c>
      <c r="BC72" s="90">
        <f t="shared" si="121"/>
        <v>0.76982047549733135</v>
      </c>
      <c r="BE72" s="89">
        <f t="shared" ref="BE72:BN75" si="122">IF(BE46=0,"",IF(BE46&lt;5,"*  ",BE20/BE46))</f>
        <v>0.52307692307692311</v>
      </c>
      <c r="BF72" s="89">
        <f t="shared" si="122"/>
        <v>0.53456221198156684</v>
      </c>
      <c r="BG72" s="89">
        <f t="shared" si="122"/>
        <v>0.44903581267217629</v>
      </c>
      <c r="BH72" s="89">
        <f t="shared" si="122"/>
        <v>0.39433962264150946</v>
      </c>
      <c r="BI72" s="89">
        <f t="shared" si="122"/>
        <v>0.41511771995043373</v>
      </c>
      <c r="BJ72" s="89">
        <f t="shared" si="122"/>
        <v>0.44460328806290206</v>
      </c>
      <c r="BK72" s="89">
        <f t="shared" si="122"/>
        <v>0.50078740157480317</v>
      </c>
      <c r="BL72" s="89">
        <f t="shared" si="122"/>
        <v>0.51162790697674421</v>
      </c>
      <c r="BM72" s="89">
        <f t="shared" si="122"/>
        <v>0.52540106951871657</v>
      </c>
      <c r="BN72" s="90">
        <f t="shared" si="122"/>
        <v>0.47737704918032786</v>
      </c>
      <c r="BP72" s="89">
        <f t="shared" ref="BP72:BY75" si="123">IF(BP46=0,"",IF(BP46&lt;5,"*  ",BP20/BP46))</f>
        <v>0.59223300970873782</v>
      </c>
      <c r="BQ72" s="89">
        <f t="shared" si="123"/>
        <v>0.63240418118466901</v>
      </c>
      <c r="BR72" s="89">
        <f t="shared" si="123"/>
        <v>0.56935123042505598</v>
      </c>
      <c r="BS72" s="89">
        <f t="shared" si="123"/>
        <v>0.55857253685027153</v>
      </c>
      <c r="BT72" s="89">
        <f t="shared" si="123"/>
        <v>0.63357215967246672</v>
      </c>
      <c r="BU72" s="89">
        <f t="shared" si="123"/>
        <v>0.65455684309426876</v>
      </c>
      <c r="BV72" s="89">
        <f t="shared" si="123"/>
        <v>0.66129032258064513</v>
      </c>
      <c r="BW72" s="89">
        <f t="shared" si="123"/>
        <v>0.65337672904800648</v>
      </c>
      <c r="BX72" s="89">
        <f t="shared" si="123"/>
        <v>0.69703504043126685</v>
      </c>
      <c r="BY72" s="90">
        <f t="shared" si="123"/>
        <v>0.6454545454545455</v>
      </c>
    </row>
    <row r="73" spans="1:77" x14ac:dyDescent="0.3">
      <c r="A73" s="22" t="s">
        <v>189</v>
      </c>
      <c r="B73" s="89">
        <f t="shared" si="119"/>
        <v>1.1379310344827587</v>
      </c>
      <c r="C73" s="89">
        <f t="shared" si="119"/>
        <v>0.96296296296296291</v>
      </c>
      <c r="D73" s="89">
        <f t="shared" si="119"/>
        <v>1.0093457943925233</v>
      </c>
      <c r="E73" s="89">
        <f t="shared" si="119"/>
        <v>0.91034482758620694</v>
      </c>
      <c r="F73" s="89">
        <f t="shared" si="119"/>
        <v>0.90517241379310343</v>
      </c>
      <c r="G73" s="89">
        <f t="shared" si="119"/>
        <v>0.9397260273972603</v>
      </c>
      <c r="H73" s="89">
        <f t="shared" si="119"/>
        <v>1.0160320641282565</v>
      </c>
      <c r="I73" s="89">
        <f t="shared" si="119"/>
        <v>1.0987124463519313</v>
      </c>
      <c r="J73" s="89">
        <f t="shared" si="119"/>
        <v>1.3107344632768361</v>
      </c>
      <c r="K73" s="90">
        <f t="shared" si="119"/>
        <v>1.0257020466444551</v>
      </c>
      <c r="L73" s="88"/>
      <c r="M73" s="89">
        <f t="shared" si="120"/>
        <v>0.70588235294117652</v>
      </c>
      <c r="N73" s="89">
        <f t="shared" si="120"/>
        <v>1</v>
      </c>
      <c r="O73" s="89">
        <f t="shared" si="120"/>
        <v>0.82191780821917804</v>
      </c>
      <c r="P73" s="89">
        <f t="shared" si="120"/>
        <v>0.6741573033707865</v>
      </c>
      <c r="Q73" s="89">
        <f t="shared" si="120"/>
        <v>0.60769230769230764</v>
      </c>
      <c r="R73" s="89">
        <f t="shared" si="120"/>
        <v>0.66535433070866146</v>
      </c>
      <c r="S73" s="89">
        <f t="shared" si="120"/>
        <v>0.78742514970059885</v>
      </c>
      <c r="T73" s="89">
        <f t="shared" si="120"/>
        <v>0.79622641509433967</v>
      </c>
      <c r="U73" s="89">
        <f t="shared" si="120"/>
        <v>1.1842105263157894</v>
      </c>
      <c r="V73" s="90">
        <f t="shared" si="120"/>
        <v>0.78191489361702127</v>
      </c>
      <c r="W73" s="88"/>
      <c r="X73" s="89">
        <f t="shared" si="120"/>
        <v>1.2083333333333333</v>
      </c>
      <c r="Y73" s="89">
        <f t="shared" si="120"/>
        <v>1.1685393258426966</v>
      </c>
      <c r="Z73" s="89">
        <f t="shared" si="120"/>
        <v>1.3229813664596273</v>
      </c>
      <c r="AA73" s="89">
        <f t="shared" si="120"/>
        <v>1.4951456310679612</v>
      </c>
      <c r="AB73" s="89">
        <f t="shared" si="120"/>
        <v>1.5190114068441065</v>
      </c>
      <c r="AC73" s="89">
        <f t="shared" si="120"/>
        <v>1.5186567164179106</v>
      </c>
      <c r="AD73" s="89">
        <f t="shared" si="120"/>
        <v>1.4561933534743203</v>
      </c>
      <c r="AE73" s="89">
        <f t="shared" si="120"/>
        <v>1.5258620689655173</v>
      </c>
      <c r="AF73" s="89">
        <f t="shared" si="120"/>
        <v>1.6343612334801763</v>
      </c>
      <c r="AG73" s="90">
        <f t="shared" si="120"/>
        <v>1.4904674849830244</v>
      </c>
      <c r="AH73" s="88"/>
      <c r="AI73" s="89">
        <f t="shared" si="120"/>
        <v>1</v>
      </c>
      <c r="AJ73" s="89">
        <f t="shared" si="120"/>
        <v>0.72580645161290325</v>
      </c>
      <c r="AK73" s="89">
        <f t="shared" si="120"/>
        <v>0.82568807339449546</v>
      </c>
      <c r="AL73" s="89">
        <f t="shared" si="120"/>
        <v>0.89898989898989901</v>
      </c>
      <c r="AM73" s="89">
        <f t="shared" si="120"/>
        <v>0.97289156626506024</v>
      </c>
      <c r="AN73" s="89">
        <f t="shared" si="120"/>
        <v>1.0495412844036698</v>
      </c>
      <c r="AO73" s="89">
        <f t="shared" si="120"/>
        <v>1.0318664643399089</v>
      </c>
      <c r="AP73" s="89">
        <f t="shared" si="120"/>
        <v>0.96190476190476193</v>
      </c>
      <c r="AQ73" s="89">
        <f t="shared" si="120"/>
        <v>1.2342342342342343</v>
      </c>
      <c r="AR73" s="90">
        <f t="shared" si="120"/>
        <v>0.99713935431140177</v>
      </c>
      <c r="AS73" s="88"/>
      <c r="AT73" s="89">
        <f t="shared" si="121"/>
        <v>1.1698113207547169</v>
      </c>
      <c r="AU73" s="89">
        <f t="shared" si="121"/>
        <v>1.0705882352941176</v>
      </c>
      <c r="AV73" s="89">
        <f t="shared" si="121"/>
        <v>1.1977611940298507</v>
      </c>
      <c r="AW73" s="89">
        <f t="shared" si="121"/>
        <v>1.3083700440528634</v>
      </c>
      <c r="AX73" s="89">
        <f t="shared" si="121"/>
        <v>1.3311345646437995</v>
      </c>
      <c r="AY73" s="89">
        <f t="shared" si="121"/>
        <v>1.3378956372968349</v>
      </c>
      <c r="AZ73" s="89">
        <f t="shared" si="121"/>
        <v>1.3089812332439679</v>
      </c>
      <c r="BA73" s="89">
        <f t="shared" si="121"/>
        <v>1.3545611015490533</v>
      </c>
      <c r="BB73" s="89">
        <f t="shared" si="121"/>
        <v>1.4925742574257426</v>
      </c>
      <c r="BC73" s="90">
        <f t="shared" si="121"/>
        <v>1.3258010118043846</v>
      </c>
      <c r="BE73" s="89">
        <f t="shared" si="122"/>
        <v>0.8214285714285714</v>
      </c>
      <c r="BF73" s="89">
        <f t="shared" si="122"/>
        <v>0.83333333333333337</v>
      </c>
      <c r="BG73" s="89">
        <f t="shared" si="122"/>
        <v>0.82417582417582413</v>
      </c>
      <c r="BH73" s="89">
        <f t="shared" si="122"/>
        <v>0.82926829268292679</v>
      </c>
      <c r="BI73" s="89">
        <f t="shared" si="122"/>
        <v>0.87012987012987009</v>
      </c>
      <c r="BJ73" s="89">
        <f t="shared" si="122"/>
        <v>0.92740926157697123</v>
      </c>
      <c r="BK73" s="89">
        <f t="shared" si="122"/>
        <v>0.94964753272910374</v>
      </c>
      <c r="BL73" s="89">
        <f t="shared" si="122"/>
        <v>0.8978102189781022</v>
      </c>
      <c r="BM73" s="89">
        <f t="shared" si="122"/>
        <v>1.2088888888888889</v>
      </c>
      <c r="BN73" s="90">
        <f t="shared" si="122"/>
        <v>0.92187084772787664</v>
      </c>
      <c r="BP73" s="89">
        <f t="shared" si="123"/>
        <v>1.0493827160493827</v>
      </c>
      <c r="BQ73" s="89">
        <f t="shared" si="123"/>
        <v>0.98161764705882348</v>
      </c>
      <c r="BR73" s="89">
        <f t="shared" si="123"/>
        <v>1.0466666666666666</v>
      </c>
      <c r="BS73" s="89">
        <f t="shared" si="123"/>
        <v>1.1228070175438596</v>
      </c>
      <c r="BT73" s="89">
        <f t="shared" si="123"/>
        <v>1.1565573770491804</v>
      </c>
      <c r="BU73" s="89">
        <f t="shared" si="123"/>
        <v>1.1712398373983739</v>
      </c>
      <c r="BV73" s="89">
        <f t="shared" si="123"/>
        <v>1.1653923541247484</v>
      </c>
      <c r="BW73" s="89">
        <f t="shared" si="123"/>
        <v>1.1851651326475365</v>
      </c>
      <c r="BX73" s="89">
        <f t="shared" si="123"/>
        <v>1.3910969793322734</v>
      </c>
      <c r="BY73" s="90">
        <f t="shared" si="123"/>
        <v>1.1689879294336118</v>
      </c>
    </row>
    <row r="74" spans="1:77" x14ac:dyDescent="0.3">
      <c r="A74" s="22" t="s">
        <v>190</v>
      </c>
      <c r="B74" s="89">
        <f t="shared" si="119"/>
        <v>0.5</v>
      </c>
      <c r="C74" s="89">
        <f t="shared" si="119"/>
        <v>0.73529411764705888</v>
      </c>
      <c r="D74" s="89">
        <f t="shared" si="119"/>
        <v>0.57627118644067798</v>
      </c>
      <c r="E74" s="89">
        <f t="shared" si="119"/>
        <v>0.65277777777777779</v>
      </c>
      <c r="F74" s="89">
        <f t="shared" si="119"/>
        <v>0.56034482758620685</v>
      </c>
      <c r="G74" s="89">
        <f t="shared" si="119"/>
        <v>0.70658682634730541</v>
      </c>
      <c r="H74" s="89">
        <f t="shared" si="119"/>
        <v>0.61363636363636365</v>
      </c>
      <c r="I74" s="89">
        <f t="shared" si="119"/>
        <v>0.91666666666666663</v>
      </c>
      <c r="J74" s="89">
        <f t="shared" si="119"/>
        <v>0.77777777777777779</v>
      </c>
      <c r="K74" s="90">
        <f t="shared" si="119"/>
        <v>0.69978401727861772</v>
      </c>
      <c r="L74" s="88"/>
      <c r="M74" s="89">
        <f t="shared" si="120"/>
        <v>0.75</v>
      </c>
      <c r="N74" s="89">
        <f t="shared" si="120"/>
        <v>0.58823529411764708</v>
      </c>
      <c r="O74" s="89">
        <f t="shared" si="120"/>
        <v>0.46153846153846156</v>
      </c>
      <c r="P74" s="89">
        <f t="shared" si="120"/>
        <v>0.39393939393939392</v>
      </c>
      <c r="Q74" s="89">
        <f t="shared" si="120"/>
        <v>0.53333333333333333</v>
      </c>
      <c r="R74" s="89">
        <f t="shared" si="120"/>
        <v>0.48351648351648352</v>
      </c>
      <c r="S74" s="89">
        <f t="shared" si="120"/>
        <v>0.69523809523809521</v>
      </c>
      <c r="T74" s="89">
        <f t="shared" si="120"/>
        <v>0.5617977528089888</v>
      </c>
      <c r="U74" s="89">
        <f t="shared" si="120"/>
        <v>0.31818181818181818</v>
      </c>
      <c r="V74" s="90">
        <f t="shared" si="120"/>
        <v>0.54816513761467889</v>
      </c>
      <c r="W74" s="88"/>
      <c r="X74" s="89">
        <f t="shared" si="120"/>
        <v>0.27272727272727271</v>
      </c>
      <c r="Y74" s="89">
        <f t="shared" si="120"/>
        <v>0.65625</v>
      </c>
      <c r="Z74" s="89">
        <f t="shared" si="120"/>
        <v>0.92753623188405798</v>
      </c>
      <c r="AA74" s="89">
        <f t="shared" si="120"/>
        <v>1.0601503759398496</v>
      </c>
      <c r="AB74" s="89">
        <f t="shared" si="120"/>
        <v>1</v>
      </c>
      <c r="AC74" s="89">
        <f t="shared" si="120"/>
        <v>1.093939393939394</v>
      </c>
      <c r="AD74" s="89">
        <f t="shared" si="120"/>
        <v>0.984375</v>
      </c>
      <c r="AE74" s="89">
        <f t="shared" si="120"/>
        <v>0.91666666666666663</v>
      </c>
      <c r="AF74" s="89">
        <f t="shared" si="120"/>
        <v>1.2264150943396226</v>
      </c>
      <c r="AG74" s="90">
        <f t="shared" si="120"/>
        <v>0.99933642999336425</v>
      </c>
      <c r="AH74" s="88"/>
      <c r="AI74" s="89" t="str">
        <f t="shared" si="120"/>
        <v xml:space="preserve">*  </v>
      </c>
      <c r="AJ74" s="89">
        <f t="shared" si="120"/>
        <v>0.5</v>
      </c>
      <c r="AK74" s="89">
        <f t="shared" si="120"/>
        <v>0.82352941176470584</v>
      </c>
      <c r="AL74" s="89">
        <f t="shared" si="120"/>
        <v>0.8214285714285714</v>
      </c>
      <c r="AM74" s="89">
        <f t="shared" si="120"/>
        <v>0.84112149532710279</v>
      </c>
      <c r="AN74" s="89">
        <f t="shared" si="120"/>
        <v>0.5977653631284916</v>
      </c>
      <c r="AO74" s="89">
        <f t="shared" si="120"/>
        <v>0.77472527472527475</v>
      </c>
      <c r="AP74" s="89">
        <f t="shared" si="120"/>
        <v>0.81818181818181823</v>
      </c>
      <c r="AQ74" s="89">
        <f t="shared" si="120"/>
        <v>1.2105263157894737</v>
      </c>
      <c r="AR74" s="90">
        <f t="shared" si="120"/>
        <v>0.7556179775280899</v>
      </c>
      <c r="AS74" s="88"/>
      <c r="AT74" s="89">
        <f t="shared" si="121"/>
        <v>0.39130434782608697</v>
      </c>
      <c r="AU74" s="89">
        <f t="shared" si="121"/>
        <v>0.69696969696969702</v>
      </c>
      <c r="AV74" s="89">
        <f t="shared" si="121"/>
        <v>0.765625</v>
      </c>
      <c r="AW74" s="89">
        <f t="shared" si="121"/>
        <v>0.91707317073170735</v>
      </c>
      <c r="AX74" s="89">
        <f t="shared" si="121"/>
        <v>0.85302593659942361</v>
      </c>
      <c r="AY74" s="89">
        <f t="shared" si="121"/>
        <v>0.96378269617706236</v>
      </c>
      <c r="AZ74" s="89">
        <f t="shared" si="121"/>
        <v>0.84933774834437081</v>
      </c>
      <c r="BA74" s="89">
        <f t="shared" si="121"/>
        <v>0.91666666666666663</v>
      </c>
      <c r="BB74" s="89">
        <f t="shared" si="121"/>
        <v>1</v>
      </c>
      <c r="BC74" s="90">
        <f t="shared" si="121"/>
        <v>0.8853267570900123</v>
      </c>
      <c r="BE74" s="89">
        <f t="shared" si="122"/>
        <v>0.72727272727272729</v>
      </c>
      <c r="BF74" s="89">
        <f t="shared" si="122"/>
        <v>0.53846153846153844</v>
      </c>
      <c r="BG74" s="89">
        <f t="shared" si="122"/>
        <v>0.66666666666666663</v>
      </c>
      <c r="BH74" s="89">
        <f t="shared" si="122"/>
        <v>0.6629213483146067</v>
      </c>
      <c r="BI74" s="89">
        <f t="shared" si="122"/>
        <v>0.75</v>
      </c>
      <c r="BJ74" s="89">
        <f t="shared" si="122"/>
        <v>0.55925925925925923</v>
      </c>
      <c r="BK74" s="89">
        <f t="shared" si="122"/>
        <v>0.74564459930313587</v>
      </c>
      <c r="BL74" s="89">
        <f t="shared" si="122"/>
        <v>0.70351758793969854</v>
      </c>
      <c r="BM74" s="89">
        <f t="shared" si="122"/>
        <v>0.73170731707317072</v>
      </c>
      <c r="BN74" s="90">
        <f t="shared" si="122"/>
        <v>0.67682926829268297</v>
      </c>
      <c r="BP74" s="89">
        <f t="shared" si="123"/>
        <v>0.5</v>
      </c>
      <c r="BQ74" s="89">
        <f t="shared" si="123"/>
        <v>0.63809523809523805</v>
      </c>
      <c r="BR74" s="89">
        <f t="shared" si="123"/>
        <v>0.73404255319148937</v>
      </c>
      <c r="BS74" s="89">
        <f t="shared" si="123"/>
        <v>0.84013605442176875</v>
      </c>
      <c r="BT74" s="89">
        <f t="shared" si="123"/>
        <v>0.82164328657314634</v>
      </c>
      <c r="BU74" s="89">
        <f t="shared" si="123"/>
        <v>0.82138200782268578</v>
      </c>
      <c r="BV74" s="89">
        <f t="shared" si="123"/>
        <v>0.81593714927048255</v>
      </c>
      <c r="BW74" s="89">
        <f t="shared" si="123"/>
        <v>0.85190839694656484</v>
      </c>
      <c r="BX74" s="89">
        <f t="shared" si="123"/>
        <v>0.92567567567567566</v>
      </c>
      <c r="BY74" s="90">
        <f t="shared" si="123"/>
        <v>0.81848645629712369</v>
      </c>
    </row>
    <row r="75" spans="1:77" x14ac:dyDescent="0.3">
      <c r="A75" s="22" t="s">
        <v>191</v>
      </c>
      <c r="B75" s="89" t="str">
        <f>IF(B49=0,"",IF(B49&lt;5,"*  ",B23/B49))</f>
        <v xml:space="preserve">*  </v>
      </c>
      <c r="C75" s="89">
        <f t="shared" si="119"/>
        <v>0.8</v>
      </c>
      <c r="D75" s="89">
        <f t="shared" si="119"/>
        <v>0.55555555555555558</v>
      </c>
      <c r="E75" s="89">
        <f t="shared" si="119"/>
        <v>0.81818181818181823</v>
      </c>
      <c r="F75" s="89">
        <f t="shared" si="119"/>
        <v>0.95</v>
      </c>
      <c r="G75" s="89">
        <f t="shared" si="119"/>
        <v>0.61538461538461542</v>
      </c>
      <c r="H75" s="89">
        <f t="shared" si="119"/>
        <v>1.303030303030303</v>
      </c>
      <c r="I75" s="89">
        <f t="shared" si="119"/>
        <v>1.1481481481481481</v>
      </c>
      <c r="J75" s="89" t="str">
        <f t="shared" si="119"/>
        <v xml:space="preserve">*  </v>
      </c>
      <c r="K75" s="90">
        <f t="shared" si="119"/>
        <v>1.0072992700729928</v>
      </c>
      <c r="L75" s="88"/>
      <c r="M75" s="89" t="str">
        <f>IF(M49=0,"",IF(M49&lt;5,"*  ",M23/M49))</f>
        <v xml:space="preserve">*  </v>
      </c>
      <c r="N75" s="89" t="str">
        <f t="shared" si="120"/>
        <v xml:space="preserve">*  </v>
      </c>
      <c r="O75" s="89" t="str">
        <f t="shared" si="120"/>
        <v xml:space="preserve">*  </v>
      </c>
      <c r="P75" s="89" t="str">
        <f t="shared" si="120"/>
        <v xml:space="preserve">*  </v>
      </c>
      <c r="Q75" s="89">
        <f t="shared" si="120"/>
        <v>0.5714285714285714</v>
      </c>
      <c r="R75" s="89">
        <f t="shared" si="120"/>
        <v>0.27272727272727271</v>
      </c>
      <c r="S75" s="89">
        <f t="shared" si="120"/>
        <v>0.88235294117647056</v>
      </c>
      <c r="T75" s="89">
        <f t="shared" si="120"/>
        <v>0.66666666666666663</v>
      </c>
      <c r="U75" s="89" t="str">
        <f t="shared" si="120"/>
        <v xml:space="preserve">*  </v>
      </c>
      <c r="V75" s="90">
        <f t="shared" si="120"/>
        <v>0.6607142857142857</v>
      </c>
      <c r="W75" s="88"/>
      <c r="X75" s="89" t="str">
        <f>IF(X49=0,"",IF(X49&lt;5,"*  ",X23/X49))</f>
        <v xml:space="preserve">*  </v>
      </c>
      <c r="Y75" s="89">
        <f t="shared" si="120"/>
        <v>1.1666666666666667</v>
      </c>
      <c r="Z75" s="89">
        <f t="shared" si="120"/>
        <v>0.46153846153846156</v>
      </c>
      <c r="AA75" s="89">
        <f t="shared" si="120"/>
        <v>1.1499999999999999</v>
      </c>
      <c r="AB75" s="89">
        <f t="shared" si="120"/>
        <v>1</v>
      </c>
      <c r="AC75" s="89">
        <f t="shared" si="120"/>
        <v>1.125</v>
      </c>
      <c r="AD75" s="89">
        <f t="shared" si="120"/>
        <v>0.97872340425531912</v>
      </c>
      <c r="AE75" s="89">
        <f t="shared" si="120"/>
        <v>1.3103448275862069</v>
      </c>
      <c r="AF75" s="89" t="str">
        <f t="shared" si="120"/>
        <v xml:space="preserve">*  </v>
      </c>
      <c r="AG75" s="90">
        <f t="shared" si="120"/>
        <v>1.0738916256157636</v>
      </c>
      <c r="AH75" s="88"/>
      <c r="AI75" s="89" t="str">
        <f>IF(AI49=0,"",IF(AI49&lt;5,"*  ",AI23/AI49))</f>
        <v xml:space="preserve">*  </v>
      </c>
      <c r="AJ75" s="89" t="str">
        <f t="shared" si="120"/>
        <v xml:space="preserve">*  </v>
      </c>
      <c r="AK75" s="89">
        <f t="shared" si="120"/>
        <v>1</v>
      </c>
      <c r="AL75" s="89">
        <f t="shared" si="120"/>
        <v>0.54545454545454541</v>
      </c>
      <c r="AM75" s="89">
        <f t="shared" si="120"/>
        <v>0.68421052631578949</v>
      </c>
      <c r="AN75" s="89">
        <f t="shared" si="120"/>
        <v>0.92</v>
      </c>
      <c r="AO75" s="89">
        <f t="shared" si="120"/>
        <v>0.85</v>
      </c>
      <c r="AP75" s="89">
        <f t="shared" si="120"/>
        <v>0.81818181818181823</v>
      </c>
      <c r="AQ75" s="89" t="str">
        <f t="shared" si="120"/>
        <v xml:space="preserve">*  </v>
      </c>
      <c r="AR75" s="90">
        <f t="shared" si="120"/>
        <v>0.7857142857142857</v>
      </c>
      <c r="AS75" s="88"/>
      <c r="AT75" s="89" t="str">
        <f>IF(AT49=0,"",IF(AT49&lt;5,"*  ",AT23/AT49))</f>
        <v xml:space="preserve">*  </v>
      </c>
      <c r="AU75" s="89">
        <f t="shared" si="121"/>
        <v>1</v>
      </c>
      <c r="AV75" s="89">
        <f t="shared" si="121"/>
        <v>0.5</v>
      </c>
      <c r="AW75" s="89">
        <f t="shared" si="121"/>
        <v>1.032258064516129</v>
      </c>
      <c r="AX75" s="89">
        <f t="shared" si="121"/>
        <v>0.98181818181818181</v>
      </c>
      <c r="AY75" s="89">
        <f t="shared" si="121"/>
        <v>0.94594594594594594</v>
      </c>
      <c r="AZ75" s="89">
        <f t="shared" si="121"/>
        <v>1.1125</v>
      </c>
      <c r="BA75" s="89">
        <f t="shared" si="121"/>
        <v>1.2321428571428572</v>
      </c>
      <c r="BB75" s="89">
        <f t="shared" si="121"/>
        <v>2.1428571428571428</v>
      </c>
      <c r="BC75" s="90">
        <f t="shared" si="121"/>
        <v>1.0470588235294118</v>
      </c>
      <c r="BE75" s="89" t="str">
        <f>IF(BE49=0,"",IF(BE49&lt;5,"*  ",BE23/BE49))</f>
        <v xml:space="preserve">*  </v>
      </c>
      <c r="BF75" s="89">
        <f t="shared" si="122"/>
        <v>0.5714285714285714</v>
      </c>
      <c r="BG75" s="89">
        <f t="shared" si="122"/>
        <v>0.88888888888888884</v>
      </c>
      <c r="BH75" s="89">
        <f t="shared" si="122"/>
        <v>0.66666666666666663</v>
      </c>
      <c r="BI75" s="89">
        <f t="shared" si="122"/>
        <v>0.65384615384615385</v>
      </c>
      <c r="BJ75" s="89">
        <f t="shared" si="122"/>
        <v>0.72222222222222221</v>
      </c>
      <c r="BK75" s="89">
        <f t="shared" si="122"/>
        <v>0.86486486486486491</v>
      </c>
      <c r="BL75" s="89">
        <f t="shared" si="122"/>
        <v>0.75</v>
      </c>
      <c r="BM75" s="89" t="str">
        <f t="shared" si="122"/>
        <v xml:space="preserve">*  </v>
      </c>
      <c r="BN75" s="90">
        <f t="shared" si="122"/>
        <v>0.74025974025974028</v>
      </c>
      <c r="BP75" s="89">
        <f>IF(BP49=0,"",IF(BP49&lt;5,"*  ",BP23/BP49))</f>
        <v>1</v>
      </c>
      <c r="BQ75" s="89">
        <f t="shared" si="123"/>
        <v>0.83333333333333337</v>
      </c>
      <c r="BR75" s="89">
        <f t="shared" si="123"/>
        <v>0.61290322580645162</v>
      </c>
      <c r="BS75" s="89">
        <f t="shared" si="123"/>
        <v>0.91304347826086951</v>
      </c>
      <c r="BT75" s="89">
        <f t="shared" si="123"/>
        <v>0.87654320987654322</v>
      </c>
      <c r="BU75" s="89">
        <f t="shared" si="123"/>
        <v>0.87272727272727268</v>
      </c>
      <c r="BV75" s="89">
        <f t="shared" si="123"/>
        <v>1.0341880341880343</v>
      </c>
      <c r="BW75" s="89">
        <f t="shared" si="123"/>
        <v>1.1052631578947369</v>
      </c>
      <c r="BX75" s="89">
        <f t="shared" si="123"/>
        <v>1.7777777777777777</v>
      </c>
      <c r="BY75" s="90">
        <f t="shared" si="123"/>
        <v>0.95141700404858298</v>
      </c>
    </row>
    <row r="76" spans="1:77" x14ac:dyDescent="0.3">
      <c r="A76" s="22" t="s">
        <v>192</v>
      </c>
      <c r="B76" s="89" t="str">
        <f t="shared" ref="B76:R79" si="124">IF(B50=0,"",IF(B50&lt;5,"*  ",B24/B50))</f>
        <v xml:space="preserve">*  </v>
      </c>
      <c r="C76" s="89" t="str">
        <f t="shared" si="124"/>
        <v xml:space="preserve">*  </v>
      </c>
      <c r="D76" s="89" t="str">
        <f t="shared" si="124"/>
        <v xml:space="preserve">*  </v>
      </c>
      <c r="E76" s="89" t="str">
        <f t="shared" si="124"/>
        <v xml:space="preserve">*  </v>
      </c>
      <c r="F76" s="89">
        <f t="shared" si="124"/>
        <v>0.5714285714285714</v>
      </c>
      <c r="G76" s="89">
        <f t="shared" si="124"/>
        <v>0.7</v>
      </c>
      <c r="H76" s="89">
        <f t="shared" si="124"/>
        <v>0.91666666666666663</v>
      </c>
      <c r="I76" s="89">
        <f t="shared" si="124"/>
        <v>0.63636363636363635</v>
      </c>
      <c r="J76" s="89" t="str">
        <f t="shared" si="124"/>
        <v xml:space="preserve">*  </v>
      </c>
      <c r="K76" s="90">
        <f t="shared" si="124"/>
        <v>0.660377358490566</v>
      </c>
      <c r="L76" s="88"/>
      <c r="M76" s="89" t="str">
        <f t="shared" ref="M76:AR79" si="125">IF(M50=0,"",IF(M50&lt;5,"*  ",M24/M50))</f>
        <v xml:space="preserve">*  </v>
      </c>
      <c r="N76" s="89" t="str">
        <f t="shared" si="125"/>
        <v xml:space="preserve">*  </v>
      </c>
      <c r="O76" s="89" t="str">
        <f t="shared" si="125"/>
        <v xml:space="preserve">*  </v>
      </c>
      <c r="P76" s="89" t="str">
        <f t="shared" si="125"/>
        <v xml:space="preserve">*  </v>
      </c>
      <c r="Q76" s="89" t="str">
        <f t="shared" si="125"/>
        <v xml:space="preserve">*  </v>
      </c>
      <c r="R76" s="89" t="str">
        <f t="shared" si="125"/>
        <v xml:space="preserve">*  </v>
      </c>
      <c r="S76" s="89" t="str">
        <f t="shared" si="125"/>
        <v xml:space="preserve">*  </v>
      </c>
      <c r="T76" s="89" t="str">
        <f t="shared" si="125"/>
        <v xml:space="preserve">*  </v>
      </c>
      <c r="U76" s="89" t="str">
        <f t="shared" si="125"/>
        <v/>
      </c>
      <c r="V76" s="90">
        <f t="shared" si="125"/>
        <v>1.25</v>
      </c>
      <c r="W76" s="88"/>
      <c r="X76" s="89" t="str">
        <f t="shared" si="125"/>
        <v xml:space="preserve">*  </v>
      </c>
      <c r="Y76" s="89" t="str">
        <f t="shared" si="125"/>
        <v xml:space="preserve">*  </v>
      </c>
      <c r="Z76" s="89">
        <f t="shared" si="125"/>
        <v>1.1666666666666667</v>
      </c>
      <c r="AA76" s="89">
        <f t="shared" si="125"/>
        <v>1.1428571428571428</v>
      </c>
      <c r="AB76" s="89">
        <f t="shared" si="125"/>
        <v>1.7272727272727273</v>
      </c>
      <c r="AC76" s="89">
        <f t="shared" si="125"/>
        <v>0.875</v>
      </c>
      <c r="AD76" s="89">
        <f t="shared" si="125"/>
        <v>0.82352941176470584</v>
      </c>
      <c r="AE76" s="89">
        <f t="shared" si="125"/>
        <v>0.5</v>
      </c>
      <c r="AF76" s="89" t="str">
        <f t="shared" si="125"/>
        <v/>
      </c>
      <c r="AG76" s="90">
        <f t="shared" si="125"/>
        <v>0.971830985915493</v>
      </c>
      <c r="AH76" s="88"/>
      <c r="AI76" s="89" t="str">
        <f t="shared" si="125"/>
        <v/>
      </c>
      <c r="AJ76" s="89" t="str">
        <f t="shared" si="125"/>
        <v xml:space="preserve">*  </v>
      </c>
      <c r="AK76" s="89" t="str">
        <f t="shared" si="125"/>
        <v xml:space="preserve">*  </v>
      </c>
      <c r="AL76" s="89" t="str">
        <f t="shared" si="125"/>
        <v xml:space="preserve">*  </v>
      </c>
      <c r="AM76" s="89">
        <f t="shared" si="125"/>
        <v>0.5714285714285714</v>
      </c>
      <c r="AN76" s="89">
        <f t="shared" si="125"/>
        <v>1.1666666666666667</v>
      </c>
      <c r="AO76" s="89">
        <f t="shared" si="125"/>
        <v>0.8</v>
      </c>
      <c r="AP76" s="89" t="str">
        <f t="shared" si="125"/>
        <v xml:space="preserve">*  </v>
      </c>
      <c r="AQ76" s="89" t="str">
        <f t="shared" si="125"/>
        <v/>
      </c>
      <c r="AR76" s="90">
        <f t="shared" si="125"/>
        <v>0.96153846153846156</v>
      </c>
      <c r="AS76" s="88"/>
      <c r="AT76" s="89" t="str">
        <f t="shared" ref="AT76:BC79" si="126">IF(AT50=0,"",IF(AT50&lt;5,"*  ",AT24/AT50))</f>
        <v xml:space="preserve">*  </v>
      </c>
      <c r="AU76" s="89">
        <f t="shared" si="126"/>
        <v>0.4</v>
      </c>
      <c r="AV76" s="89">
        <f t="shared" si="126"/>
        <v>0.9</v>
      </c>
      <c r="AW76" s="89">
        <f t="shared" si="126"/>
        <v>0.90909090909090906</v>
      </c>
      <c r="AX76" s="89">
        <f t="shared" si="126"/>
        <v>1.2777777777777777</v>
      </c>
      <c r="AY76" s="89">
        <f t="shared" si="126"/>
        <v>0.80769230769230771</v>
      </c>
      <c r="AZ76" s="89">
        <f t="shared" si="126"/>
        <v>0.86206896551724133</v>
      </c>
      <c r="BA76" s="89">
        <f t="shared" si="126"/>
        <v>0.5714285714285714</v>
      </c>
      <c r="BB76" s="89" t="str">
        <f t="shared" si="126"/>
        <v xml:space="preserve">*  </v>
      </c>
      <c r="BC76" s="90">
        <f t="shared" si="126"/>
        <v>0.83870967741935487</v>
      </c>
      <c r="BE76" s="89" t="str">
        <f t="shared" ref="BE76:BN79" si="127">IF(BE50=0,"",IF(BE50&lt;5,"*  ",BE24/BE50))</f>
        <v xml:space="preserve">*  </v>
      </c>
      <c r="BF76" s="89" t="str">
        <f t="shared" si="127"/>
        <v xml:space="preserve">*  </v>
      </c>
      <c r="BG76" s="89" t="str">
        <f t="shared" si="127"/>
        <v xml:space="preserve">*  </v>
      </c>
      <c r="BH76" s="89">
        <f t="shared" si="127"/>
        <v>1</v>
      </c>
      <c r="BI76" s="89">
        <f t="shared" si="127"/>
        <v>0.9</v>
      </c>
      <c r="BJ76" s="89">
        <f t="shared" si="127"/>
        <v>0.88888888888888884</v>
      </c>
      <c r="BK76" s="89">
        <f t="shared" si="127"/>
        <v>1</v>
      </c>
      <c r="BL76" s="89" t="str">
        <f t="shared" si="127"/>
        <v xml:space="preserve">*  </v>
      </c>
      <c r="BM76" s="89" t="str">
        <f t="shared" si="127"/>
        <v/>
      </c>
      <c r="BN76" s="90">
        <f t="shared" si="127"/>
        <v>1.0714285714285714</v>
      </c>
      <c r="BP76" s="89" t="str">
        <f t="shared" ref="BP76:BY79" si="128">IF(BP50=0,"",IF(BP50&lt;5,"*  ",BP24/BP50))</f>
        <v xml:space="preserve">*  </v>
      </c>
      <c r="BQ76" s="89">
        <f t="shared" si="128"/>
        <v>0.5714285714285714</v>
      </c>
      <c r="BR76" s="89">
        <f t="shared" si="128"/>
        <v>1.0769230769230769</v>
      </c>
      <c r="BS76" s="89">
        <f t="shared" si="128"/>
        <v>0.9375</v>
      </c>
      <c r="BT76" s="89">
        <f t="shared" si="128"/>
        <v>1.1428571428571428</v>
      </c>
      <c r="BU76" s="89">
        <f t="shared" si="128"/>
        <v>0.82857142857142863</v>
      </c>
      <c r="BV76" s="89">
        <f t="shared" si="128"/>
        <v>0.89189189189189189</v>
      </c>
      <c r="BW76" s="89">
        <f t="shared" si="128"/>
        <v>0.8</v>
      </c>
      <c r="BX76" s="89" t="str">
        <f t="shared" si="128"/>
        <v xml:space="preserve">*  </v>
      </c>
      <c r="BY76" s="90">
        <f t="shared" si="128"/>
        <v>0.89759036144578308</v>
      </c>
    </row>
    <row r="77" spans="1:77" x14ac:dyDescent="0.3">
      <c r="A77" s="22" t="s">
        <v>193</v>
      </c>
      <c r="B77" s="89" t="str">
        <f t="shared" si="124"/>
        <v xml:space="preserve">*  </v>
      </c>
      <c r="C77" s="89" t="str">
        <f t="shared" si="124"/>
        <v xml:space="preserve">*  </v>
      </c>
      <c r="D77" s="89">
        <f t="shared" si="124"/>
        <v>0.6</v>
      </c>
      <c r="E77" s="89">
        <f t="shared" si="124"/>
        <v>1.1666666666666667</v>
      </c>
      <c r="F77" s="89">
        <f t="shared" si="124"/>
        <v>0.88888888888888884</v>
      </c>
      <c r="G77" s="89">
        <f t="shared" si="124"/>
        <v>0.8125</v>
      </c>
      <c r="H77" s="89">
        <f t="shared" si="124"/>
        <v>1</v>
      </c>
      <c r="I77" s="89">
        <f t="shared" si="124"/>
        <v>0.77777777777777779</v>
      </c>
      <c r="J77" s="89"/>
      <c r="K77" s="90">
        <f t="shared" si="124"/>
        <v>0.88571428571428568</v>
      </c>
      <c r="L77" s="88"/>
      <c r="M77" s="89" t="str">
        <f t="shared" si="124"/>
        <v/>
      </c>
      <c r="N77" s="89" t="str">
        <f t="shared" si="124"/>
        <v xml:space="preserve">*  </v>
      </c>
      <c r="O77" s="89" t="str">
        <f t="shared" si="124"/>
        <v xml:space="preserve">*  </v>
      </c>
      <c r="P77" s="89" t="str">
        <f t="shared" si="124"/>
        <v xml:space="preserve">*  </v>
      </c>
      <c r="Q77" s="89" t="str">
        <f t="shared" si="124"/>
        <v xml:space="preserve">*  </v>
      </c>
      <c r="R77" s="89" t="str">
        <f t="shared" si="124"/>
        <v xml:space="preserve">*  </v>
      </c>
      <c r="S77" s="89" t="str">
        <f t="shared" si="125"/>
        <v xml:space="preserve">*  </v>
      </c>
      <c r="T77" s="89" t="str">
        <f t="shared" si="125"/>
        <v xml:space="preserve">*  </v>
      </c>
      <c r="U77" s="89"/>
      <c r="V77" s="90">
        <f t="shared" si="125"/>
        <v>1.3846153846153846</v>
      </c>
      <c r="W77" s="88"/>
      <c r="X77" s="89" t="str">
        <f t="shared" si="125"/>
        <v xml:space="preserve">*  </v>
      </c>
      <c r="Y77" s="89" t="str">
        <f t="shared" si="125"/>
        <v xml:space="preserve">*  </v>
      </c>
      <c r="Z77" s="89">
        <f t="shared" si="125"/>
        <v>1</v>
      </c>
      <c r="AA77" s="89">
        <f t="shared" si="125"/>
        <v>1.6666666666666667</v>
      </c>
      <c r="AB77" s="89">
        <f t="shared" si="125"/>
        <v>0.93333333333333335</v>
      </c>
      <c r="AC77" s="89">
        <f t="shared" si="125"/>
        <v>0.9375</v>
      </c>
      <c r="AD77" s="89">
        <f t="shared" si="125"/>
        <v>1.7647058823529411</v>
      </c>
      <c r="AE77" s="89">
        <f t="shared" si="125"/>
        <v>1.2857142857142858</v>
      </c>
      <c r="AF77" s="89"/>
      <c r="AG77" s="90">
        <f t="shared" si="125"/>
        <v>1.2236842105263157</v>
      </c>
      <c r="AH77" s="88"/>
      <c r="AI77" s="89" t="str">
        <f t="shared" si="125"/>
        <v/>
      </c>
      <c r="AJ77" s="89" t="str">
        <f t="shared" si="125"/>
        <v xml:space="preserve">*  </v>
      </c>
      <c r="AK77" s="89" t="str">
        <f t="shared" si="125"/>
        <v xml:space="preserve">*  </v>
      </c>
      <c r="AL77" s="89" t="str">
        <f t="shared" si="125"/>
        <v xml:space="preserve">*  </v>
      </c>
      <c r="AM77" s="89">
        <f t="shared" si="125"/>
        <v>0.33333333333333331</v>
      </c>
      <c r="AN77" s="89">
        <f t="shared" si="125"/>
        <v>0.7142857142857143</v>
      </c>
      <c r="AO77" s="89">
        <f t="shared" si="125"/>
        <v>0.14285714285714285</v>
      </c>
      <c r="AP77" s="89" t="str">
        <f t="shared" si="125"/>
        <v xml:space="preserve">*  </v>
      </c>
      <c r="AQ77" s="89"/>
      <c r="AR77" s="90">
        <f t="shared" si="125"/>
        <v>0.53333333333333333</v>
      </c>
      <c r="AS77" s="88"/>
      <c r="AT77" s="89" t="str">
        <f t="shared" si="126"/>
        <v xml:space="preserve">*  </v>
      </c>
      <c r="AU77" s="89">
        <f t="shared" si="126"/>
        <v>0.5714285714285714</v>
      </c>
      <c r="AV77" s="89">
        <f t="shared" si="126"/>
        <v>0.83333333333333337</v>
      </c>
      <c r="AW77" s="89">
        <f t="shared" si="126"/>
        <v>1.4666666666666666</v>
      </c>
      <c r="AX77" s="89">
        <f t="shared" si="126"/>
        <v>0.91666666666666663</v>
      </c>
      <c r="AY77" s="89">
        <f t="shared" si="126"/>
        <v>0.875</v>
      </c>
      <c r="AZ77" s="89">
        <f t="shared" si="126"/>
        <v>1.3513513513513513</v>
      </c>
      <c r="BA77" s="89">
        <f t="shared" si="126"/>
        <v>1</v>
      </c>
      <c r="BB77" s="89"/>
      <c r="BC77" s="90">
        <f t="shared" si="126"/>
        <v>1.0616438356164384</v>
      </c>
      <c r="BE77" s="89" t="str">
        <f t="shared" si="127"/>
        <v/>
      </c>
      <c r="BF77" s="89" t="str">
        <f t="shared" si="127"/>
        <v xml:space="preserve">*  </v>
      </c>
      <c r="BG77" s="89" t="str">
        <f t="shared" si="127"/>
        <v xml:space="preserve">*  </v>
      </c>
      <c r="BH77" s="89" t="str">
        <f t="shared" si="127"/>
        <v xml:space="preserve">*  </v>
      </c>
      <c r="BI77" s="89">
        <f t="shared" si="127"/>
        <v>0.5714285714285714</v>
      </c>
      <c r="BJ77" s="89">
        <f t="shared" si="127"/>
        <v>1.1000000000000001</v>
      </c>
      <c r="BK77" s="89">
        <f t="shared" si="127"/>
        <v>0.63636363636363635</v>
      </c>
      <c r="BL77" s="89">
        <f t="shared" si="127"/>
        <v>0.83333333333333337</v>
      </c>
      <c r="BM77" s="89"/>
      <c r="BN77" s="90">
        <f t="shared" si="127"/>
        <v>0.79069767441860461</v>
      </c>
      <c r="BP77" s="89" t="str">
        <f t="shared" si="128"/>
        <v xml:space="preserve">*  </v>
      </c>
      <c r="BQ77" s="89">
        <f t="shared" si="128"/>
        <v>0.55555555555555558</v>
      </c>
      <c r="BR77" s="89">
        <f t="shared" si="128"/>
        <v>0.73333333333333328</v>
      </c>
      <c r="BS77" s="89">
        <f t="shared" si="128"/>
        <v>1.368421052631579</v>
      </c>
      <c r="BT77" s="89">
        <f t="shared" si="128"/>
        <v>0.83870967741935487</v>
      </c>
      <c r="BU77" s="89">
        <f t="shared" si="128"/>
        <v>0.9285714285714286</v>
      </c>
      <c r="BV77" s="89">
        <f t="shared" si="128"/>
        <v>1.1875</v>
      </c>
      <c r="BW77" s="89">
        <f t="shared" si="128"/>
        <v>0.95454545454545459</v>
      </c>
      <c r="BX77" s="89"/>
      <c r="BY77" s="90">
        <f t="shared" si="128"/>
        <v>1</v>
      </c>
    </row>
    <row r="78" spans="1:77" x14ac:dyDescent="0.3">
      <c r="A78" s="22" t="s">
        <v>69</v>
      </c>
      <c r="B78" s="89" t="str">
        <f t="shared" si="124"/>
        <v/>
      </c>
      <c r="C78" s="89" t="str">
        <f t="shared" si="124"/>
        <v xml:space="preserve">*  </v>
      </c>
      <c r="D78" s="89" t="str">
        <f t="shared" si="124"/>
        <v xml:space="preserve">*  </v>
      </c>
      <c r="E78" s="89" t="str">
        <f t="shared" si="124"/>
        <v xml:space="preserve">*  </v>
      </c>
      <c r="F78" s="89" t="str">
        <f t="shared" si="124"/>
        <v xml:space="preserve">*  </v>
      </c>
      <c r="G78" s="89" t="str">
        <f t="shared" si="124"/>
        <v xml:space="preserve">*  </v>
      </c>
      <c r="H78" s="89" t="str">
        <f t="shared" si="124"/>
        <v xml:space="preserve">*  </v>
      </c>
      <c r="I78" s="89"/>
      <c r="J78" s="89"/>
      <c r="K78" s="90">
        <f t="shared" si="124"/>
        <v>1</v>
      </c>
      <c r="L78" s="88"/>
      <c r="M78" s="89" t="str">
        <f t="shared" si="124"/>
        <v/>
      </c>
      <c r="N78" s="89" t="str">
        <f t="shared" si="124"/>
        <v/>
      </c>
      <c r="O78" s="89" t="str">
        <f t="shared" si="124"/>
        <v/>
      </c>
      <c r="P78" s="89" t="str">
        <f t="shared" si="124"/>
        <v/>
      </c>
      <c r="Q78" s="89" t="str">
        <f t="shared" si="124"/>
        <v xml:space="preserve">*  </v>
      </c>
      <c r="R78" s="89" t="str">
        <f t="shared" si="124"/>
        <v/>
      </c>
      <c r="S78" s="89" t="str">
        <f t="shared" si="125"/>
        <v/>
      </c>
      <c r="T78" s="89"/>
      <c r="U78" s="89"/>
      <c r="V78" s="90" t="str">
        <f t="shared" si="125"/>
        <v xml:space="preserve">*  </v>
      </c>
      <c r="W78" s="88"/>
      <c r="X78" s="89" t="str">
        <f t="shared" si="125"/>
        <v/>
      </c>
      <c r="Y78" s="89" t="str">
        <f t="shared" si="125"/>
        <v xml:space="preserve">*  </v>
      </c>
      <c r="Z78" s="89" t="str">
        <f t="shared" si="125"/>
        <v xml:space="preserve">*  </v>
      </c>
      <c r="AA78" s="89" t="str">
        <f t="shared" si="125"/>
        <v xml:space="preserve">*  </v>
      </c>
      <c r="AB78" s="89">
        <f t="shared" si="125"/>
        <v>0.8</v>
      </c>
      <c r="AC78" s="89">
        <f t="shared" si="125"/>
        <v>1.6</v>
      </c>
      <c r="AD78" s="89" t="str">
        <f t="shared" si="125"/>
        <v xml:space="preserve">*  </v>
      </c>
      <c r="AE78" s="89"/>
      <c r="AF78" s="89"/>
      <c r="AG78" s="90">
        <f t="shared" si="125"/>
        <v>0.88888888888888884</v>
      </c>
      <c r="AH78" s="88"/>
      <c r="AI78" s="89" t="str">
        <f t="shared" si="125"/>
        <v/>
      </c>
      <c r="AJ78" s="89" t="str">
        <f t="shared" si="125"/>
        <v/>
      </c>
      <c r="AK78" s="89" t="str">
        <f t="shared" si="125"/>
        <v/>
      </c>
      <c r="AL78" s="89" t="str">
        <f t="shared" si="125"/>
        <v xml:space="preserve">*  </v>
      </c>
      <c r="AM78" s="89" t="str">
        <f t="shared" si="125"/>
        <v xml:space="preserve">*  </v>
      </c>
      <c r="AN78" s="89" t="str">
        <f t="shared" si="125"/>
        <v xml:space="preserve">*  </v>
      </c>
      <c r="AO78" s="89" t="str">
        <f t="shared" si="125"/>
        <v/>
      </c>
      <c r="AP78" s="89"/>
      <c r="AQ78" s="89"/>
      <c r="AR78" s="90" t="str">
        <f t="shared" si="125"/>
        <v xml:space="preserve">*  </v>
      </c>
      <c r="AS78" s="88"/>
      <c r="AT78" s="89" t="str">
        <f t="shared" si="126"/>
        <v/>
      </c>
      <c r="AU78" s="89" t="str">
        <f t="shared" si="126"/>
        <v xml:space="preserve">*  </v>
      </c>
      <c r="AV78" s="89" t="str">
        <f t="shared" si="126"/>
        <v xml:space="preserve">*  </v>
      </c>
      <c r="AW78" s="89">
        <f t="shared" si="126"/>
        <v>0.6</v>
      </c>
      <c r="AX78" s="89">
        <f t="shared" si="126"/>
        <v>1</v>
      </c>
      <c r="AY78" s="89">
        <f t="shared" si="126"/>
        <v>1.25</v>
      </c>
      <c r="AZ78" s="89" t="str">
        <f t="shared" si="126"/>
        <v xml:space="preserve">*  </v>
      </c>
      <c r="BA78" s="89"/>
      <c r="BB78" s="89"/>
      <c r="BC78" s="90">
        <f t="shared" si="126"/>
        <v>0.93103448275862066</v>
      </c>
      <c r="BE78" s="89" t="str">
        <f t="shared" si="127"/>
        <v/>
      </c>
      <c r="BF78" s="89" t="str">
        <f t="shared" si="127"/>
        <v/>
      </c>
      <c r="BG78" s="89" t="str">
        <f t="shared" si="127"/>
        <v/>
      </c>
      <c r="BH78" s="89" t="str">
        <f t="shared" si="127"/>
        <v xml:space="preserve">*  </v>
      </c>
      <c r="BI78" s="89" t="str">
        <f t="shared" si="127"/>
        <v xml:space="preserve">*  </v>
      </c>
      <c r="BJ78" s="89" t="str">
        <f t="shared" si="127"/>
        <v xml:space="preserve">*  </v>
      </c>
      <c r="BK78" s="89" t="str">
        <f t="shared" si="127"/>
        <v/>
      </c>
      <c r="BL78" s="89"/>
      <c r="BM78" s="89"/>
      <c r="BN78" s="90" t="str">
        <f t="shared" si="127"/>
        <v xml:space="preserve">*  </v>
      </c>
      <c r="BP78" s="89" t="str">
        <f t="shared" si="128"/>
        <v/>
      </c>
      <c r="BQ78" s="89" t="str">
        <f t="shared" si="128"/>
        <v xml:space="preserve">*  </v>
      </c>
      <c r="BR78" s="89" t="str">
        <f t="shared" si="128"/>
        <v xml:space="preserve">*  </v>
      </c>
      <c r="BS78" s="89">
        <f t="shared" si="128"/>
        <v>0.5</v>
      </c>
      <c r="BT78" s="89">
        <f t="shared" si="128"/>
        <v>0.88888888888888884</v>
      </c>
      <c r="BU78" s="89">
        <f t="shared" si="128"/>
        <v>1.1111111111111112</v>
      </c>
      <c r="BV78" s="89" t="str">
        <f t="shared" si="128"/>
        <v xml:space="preserve">*  </v>
      </c>
      <c r="BW78" s="89"/>
      <c r="BX78" s="89"/>
      <c r="BY78" s="90">
        <f t="shared" si="128"/>
        <v>0.84848484848484851</v>
      </c>
    </row>
    <row r="79" spans="1:77" x14ac:dyDescent="0.3">
      <c r="A79" s="22" t="s">
        <v>66</v>
      </c>
      <c r="B79" s="91">
        <f t="shared" si="124"/>
        <v>0.73983739837398377</v>
      </c>
      <c r="C79" s="91">
        <f t="shared" si="124"/>
        <v>0.86622073578595316</v>
      </c>
      <c r="D79" s="91">
        <f t="shared" si="124"/>
        <v>0.7792553191489362</v>
      </c>
      <c r="E79" s="91">
        <f t="shared" si="124"/>
        <v>0.75099601593625498</v>
      </c>
      <c r="F79" s="91">
        <f t="shared" si="124"/>
        <v>0.74083769633507857</v>
      </c>
      <c r="G79" s="91">
        <f t="shared" si="124"/>
        <v>0.75328947368421051</v>
      </c>
      <c r="H79" s="91">
        <f t="shared" si="124"/>
        <v>0.78086237448316598</v>
      </c>
      <c r="I79" s="91">
        <f t="shared" si="124"/>
        <v>0.84210526315789469</v>
      </c>
      <c r="J79" s="91">
        <f t="shared" si="124"/>
        <v>0.85353535353535348</v>
      </c>
      <c r="K79" s="92">
        <f t="shared" si="124"/>
        <v>0.79416137315853497</v>
      </c>
      <c r="L79" s="88"/>
      <c r="M79" s="91">
        <f t="shared" si="124"/>
        <v>0.6</v>
      </c>
      <c r="N79" s="91">
        <f t="shared" si="124"/>
        <v>0.68047337278106512</v>
      </c>
      <c r="O79" s="91">
        <f t="shared" si="124"/>
        <v>0.56321839080459768</v>
      </c>
      <c r="P79" s="91">
        <f t="shared" si="124"/>
        <v>0.54276315789473684</v>
      </c>
      <c r="Q79" s="91">
        <f t="shared" si="124"/>
        <v>0.47608200455580868</v>
      </c>
      <c r="R79" s="91">
        <f t="shared" si="124"/>
        <v>0.51100244498777503</v>
      </c>
      <c r="S79" s="91">
        <f t="shared" si="125"/>
        <v>0.55431993156544057</v>
      </c>
      <c r="T79" s="91">
        <f t="shared" si="125"/>
        <v>0.57805108798486282</v>
      </c>
      <c r="U79" s="91">
        <f t="shared" si="125"/>
        <v>0.64</v>
      </c>
      <c r="V79" s="92">
        <f t="shared" si="125"/>
        <v>0.55960264900662249</v>
      </c>
      <c r="W79" s="88"/>
      <c r="X79" s="91">
        <f t="shared" si="125"/>
        <v>0.75</v>
      </c>
      <c r="Y79" s="91">
        <f t="shared" si="125"/>
        <v>0.73667711598746077</v>
      </c>
      <c r="Z79" s="91">
        <f t="shared" si="125"/>
        <v>0.84280936454849498</v>
      </c>
      <c r="AA79" s="91">
        <f t="shared" si="125"/>
        <v>1.0051124744376279</v>
      </c>
      <c r="AB79" s="91">
        <f t="shared" si="125"/>
        <v>1.0979899497487438</v>
      </c>
      <c r="AC79" s="91">
        <f t="shared" si="125"/>
        <v>1.1426174496644295</v>
      </c>
      <c r="AD79" s="91">
        <f t="shared" si="125"/>
        <v>1.0885167464114833</v>
      </c>
      <c r="AE79" s="91">
        <f t="shared" si="125"/>
        <v>1.0621260929590428</v>
      </c>
      <c r="AF79" s="91">
        <f t="shared" si="125"/>
        <v>1.1390887290167866</v>
      </c>
      <c r="AG79" s="92">
        <f t="shared" si="125"/>
        <v>1.0677695666778637</v>
      </c>
      <c r="AH79" s="88"/>
      <c r="AI79" s="91">
        <f t="shared" si="125"/>
        <v>0.66666666666666663</v>
      </c>
      <c r="AJ79" s="91">
        <f t="shared" si="125"/>
        <v>0.56999999999999995</v>
      </c>
      <c r="AK79" s="91">
        <f t="shared" si="125"/>
        <v>0.61281337047353757</v>
      </c>
      <c r="AL79" s="91">
        <f t="shared" si="125"/>
        <v>0.57416267942583732</v>
      </c>
      <c r="AM79" s="91">
        <f t="shared" si="125"/>
        <v>0.65530671859785783</v>
      </c>
      <c r="AN79" s="91">
        <f t="shared" si="125"/>
        <v>0.66881594372801878</v>
      </c>
      <c r="AO79" s="91">
        <f t="shared" si="125"/>
        <v>0.72876447876447881</v>
      </c>
      <c r="AP79" s="91">
        <f t="shared" si="125"/>
        <v>0.68093922651933703</v>
      </c>
      <c r="AQ79" s="91">
        <f t="shared" si="125"/>
        <v>0.7381974248927039</v>
      </c>
      <c r="AR79" s="92">
        <f t="shared" si="125"/>
        <v>0.67648169120422796</v>
      </c>
      <c r="AS79" s="88"/>
      <c r="AT79" s="91">
        <f t="shared" si="126"/>
        <v>0.74449339207048459</v>
      </c>
      <c r="AU79" s="91">
        <f t="shared" si="126"/>
        <v>0.79935275080906154</v>
      </c>
      <c r="AV79" s="91">
        <f t="shared" si="126"/>
        <v>0.81827515400410678</v>
      </c>
      <c r="AW79" s="91">
        <f t="shared" si="126"/>
        <v>0.91891891891891897</v>
      </c>
      <c r="AX79" s="91">
        <f t="shared" si="126"/>
        <v>0.98217317487266553</v>
      </c>
      <c r="AY79" s="91">
        <f t="shared" si="126"/>
        <v>1.0111111111111111</v>
      </c>
      <c r="AZ79" s="91">
        <f t="shared" si="126"/>
        <v>0.97575232734358086</v>
      </c>
      <c r="BA79" s="91">
        <f t="shared" si="126"/>
        <v>0.96769109535066977</v>
      </c>
      <c r="BB79" s="91">
        <f t="shared" si="126"/>
        <v>1</v>
      </c>
      <c r="BC79" s="92">
        <f t="shared" si="126"/>
        <v>0.9629150049204952</v>
      </c>
      <c r="BE79" s="91">
        <f t="shared" si="127"/>
        <v>0.62616822429906538</v>
      </c>
      <c r="BF79" s="91">
        <f t="shared" si="127"/>
        <v>0.62059620596205967</v>
      </c>
      <c r="BG79" s="91">
        <f t="shared" si="127"/>
        <v>0.59193548387096773</v>
      </c>
      <c r="BH79" s="91">
        <f t="shared" si="127"/>
        <v>0.56390977443609025</v>
      </c>
      <c r="BI79" s="91">
        <f t="shared" si="127"/>
        <v>0.60163710777626189</v>
      </c>
      <c r="BJ79" s="91">
        <f t="shared" si="127"/>
        <v>0.61767036450079238</v>
      </c>
      <c r="BK79" s="91">
        <f t="shared" si="127"/>
        <v>0.66584387534711509</v>
      </c>
      <c r="BL79" s="91">
        <f t="shared" si="127"/>
        <v>0.63752495009980037</v>
      </c>
      <c r="BM79" s="91">
        <f t="shared" si="127"/>
        <v>0.68503937007874016</v>
      </c>
      <c r="BN79" s="92">
        <f t="shared" si="127"/>
        <v>0.63228734642773299</v>
      </c>
      <c r="BP79" s="91">
        <f t="shared" si="128"/>
        <v>0.70658682634730541</v>
      </c>
      <c r="BQ79" s="91">
        <f t="shared" si="128"/>
        <v>0.73252279635258355</v>
      </c>
      <c r="BR79" s="91">
        <f t="shared" si="128"/>
        <v>0.7302383939774153</v>
      </c>
      <c r="BS79" s="91">
        <f t="shared" si="128"/>
        <v>0.78183326420572374</v>
      </c>
      <c r="BT79" s="91">
        <f t="shared" si="128"/>
        <v>0.83621140763997903</v>
      </c>
      <c r="BU79" s="91">
        <f t="shared" si="128"/>
        <v>0.84895493141737421</v>
      </c>
      <c r="BV79" s="91">
        <f t="shared" si="128"/>
        <v>0.84796437659033075</v>
      </c>
      <c r="BW79" s="91">
        <f t="shared" si="128"/>
        <v>0.83666032953105196</v>
      </c>
      <c r="BX79" s="91">
        <f t="shared" si="128"/>
        <v>0.87887963663890989</v>
      </c>
      <c r="BY79" s="92">
        <f t="shared" si="128"/>
        <v>0.83123480645764503</v>
      </c>
    </row>
    <row r="80" spans="1:77" x14ac:dyDescent="0.3">
      <c r="A80" s="93" t="s">
        <v>209</v>
      </c>
    </row>
    <row r="81" spans="1:77" ht="21" x14ac:dyDescent="0.4">
      <c r="A81"/>
      <c r="B81" s="28" t="s">
        <v>173</v>
      </c>
      <c r="C81"/>
      <c r="D81"/>
      <c r="M81" s="28" t="s">
        <v>177</v>
      </c>
      <c r="X81" s="28" t="s">
        <v>174</v>
      </c>
      <c r="AI81" s="28" t="s">
        <v>178</v>
      </c>
      <c r="AT81" s="28" t="s">
        <v>203</v>
      </c>
      <c r="BE81" s="28" t="s">
        <v>204</v>
      </c>
      <c r="BP81" s="28" t="s">
        <v>205</v>
      </c>
    </row>
    <row r="82" spans="1:77" ht="15.6" x14ac:dyDescent="0.3">
      <c r="A82"/>
      <c r="B82" s="27" t="s">
        <v>210</v>
      </c>
      <c r="C82"/>
      <c r="D82"/>
      <c r="M82" s="27" t="s">
        <v>210</v>
      </c>
      <c r="X82" s="27" t="s">
        <v>210</v>
      </c>
      <c r="AI82" s="27" t="s">
        <v>210</v>
      </c>
      <c r="AT82" s="27" t="s">
        <v>210</v>
      </c>
      <c r="BE82" s="27" t="s">
        <v>210</v>
      </c>
      <c r="BP82" s="27" t="s">
        <v>210</v>
      </c>
    </row>
    <row r="83" spans="1:77" x14ac:dyDescent="0.3">
      <c r="A83" s="248" t="s">
        <v>73</v>
      </c>
      <c r="B83" s="247" t="s">
        <v>72</v>
      </c>
      <c r="C83" s="247"/>
      <c r="D83" s="247"/>
      <c r="E83" s="247"/>
      <c r="F83" s="247"/>
      <c r="G83" s="247"/>
      <c r="H83" s="247"/>
      <c r="I83" s="247"/>
      <c r="J83" s="247"/>
      <c r="K83" s="26"/>
      <c r="L83" s="26"/>
      <c r="M83" s="247" t="s">
        <v>72</v>
      </c>
      <c r="N83" s="247"/>
      <c r="O83" s="247"/>
      <c r="P83" s="247"/>
      <c r="Q83" s="247"/>
      <c r="R83" s="247"/>
      <c r="S83" s="247"/>
      <c r="T83" s="247"/>
      <c r="U83" s="247"/>
      <c r="V83" s="26"/>
      <c r="W83" s="26"/>
      <c r="X83" s="247" t="s">
        <v>72</v>
      </c>
      <c r="Y83" s="247"/>
      <c r="Z83" s="247"/>
      <c r="AA83" s="247"/>
      <c r="AB83" s="247"/>
      <c r="AC83" s="247"/>
      <c r="AD83" s="247"/>
      <c r="AE83" s="247"/>
      <c r="AF83" s="247"/>
      <c r="AG83" s="26"/>
      <c r="AH83" s="26"/>
      <c r="AI83" s="247" t="s">
        <v>72</v>
      </c>
      <c r="AJ83" s="247"/>
      <c r="AK83" s="247"/>
      <c r="AL83" s="247"/>
      <c r="AM83" s="247"/>
      <c r="AN83" s="247"/>
      <c r="AO83" s="247"/>
      <c r="AP83" s="247"/>
      <c r="AQ83" s="247"/>
      <c r="AR83" s="26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8"/>
      <c r="B84" s="24" t="s">
        <v>71</v>
      </c>
      <c r="C84" s="24" t="s">
        <v>140</v>
      </c>
      <c r="D84" s="24" t="s">
        <v>141</v>
      </c>
      <c r="E84" s="24" t="s">
        <v>142</v>
      </c>
      <c r="F84" s="24" t="s">
        <v>143</v>
      </c>
      <c r="G84" s="24" t="s">
        <v>144</v>
      </c>
      <c r="H84" s="24" t="s">
        <v>145</v>
      </c>
      <c r="I84" s="24" t="s">
        <v>146</v>
      </c>
      <c r="J84" s="24" t="s">
        <v>147</v>
      </c>
      <c r="K84" s="23" t="s">
        <v>70</v>
      </c>
      <c r="L84" s="87"/>
      <c r="M84" s="24" t="s">
        <v>71</v>
      </c>
      <c r="N84" s="24" t="s">
        <v>140</v>
      </c>
      <c r="O84" s="24" t="s">
        <v>141</v>
      </c>
      <c r="P84" s="24" t="s">
        <v>142</v>
      </c>
      <c r="Q84" s="24" t="s">
        <v>143</v>
      </c>
      <c r="R84" s="24" t="s">
        <v>144</v>
      </c>
      <c r="S84" s="24" t="s">
        <v>145</v>
      </c>
      <c r="T84" s="24" t="s">
        <v>146</v>
      </c>
      <c r="U84" s="24" t="s">
        <v>147</v>
      </c>
      <c r="V84" s="23" t="s">
        <v>70</v>
      </c>
      <c r="W84" s="87"/>
      <c r="X84" s="24" t="s">
        <v>71</v>
      </c>
      <c r="Y84" s="24" t="s">
        <v>140</v>
      </c>
      <c r="Z84" s="24" t="s">
        <v>141</v>
      </c>
      <c r="AA84" s="24" t="s">
        <v>142</v>
      </c>
      <c r="AB84" s="24" t="s">
        <v>143</v>
      </c>
      <c r="AC84" s="24" t="s">
        <v>144</v>
      </c>
      <c r="AD84" s="24" t="s">
        <v>145</v>
      </c>
      <c r="AE84" s="24" t="s">
        <v>146</v>
      </c>
      <c r="AF84" s="24" t="s">
        <v>147</v>
      </c>
      <c r="AG84" s="23" t="s">
        <v>70</v>
      </c>
      <c r="AH84" s="87"/>
      <c r="AI84" s="24" t="s">
        <v>71</v>
      </c>
      <c r="AJ84" s="24" t="s">
        <v>140</v>
      </c>
      <c r="AK84" s="24" t="s">
        <v>141</v>
      </c>
      <c r="AL84" s="24" t="s">
        <v>142</v>
      </c>
      <c r="AM84" s="24" t="s">
        <v>143</v>
      </c>
      <c r="AN84" s="24" t="s">
        <v>144</v>
      </c>
      <c r="AO84" s="24" t="s">
        <v>145</v>
      </c>
      <c r="AP84" s="24" t="s">
        <v>146</v>
      </c>
      <c r="AQ84" s="24" t="s">
        <v>147</v>
      </c>
      <c r="AR84" s="2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22" t="s">
        <v>188</v>
      </c>
      <c r="B85" s="89" t="str">
        <f t="shared" ref="B85:AR92" si="129">IF(B59=0,"",IF(B59&lt;5,"*  ",B33/B59))</f>
        <v xml:space="preserve">*  </v>
      </c>
      <c r="C85" s="89">
        <f t="shared" si="129"/>
        <v>4</v>
      </c>
      <c r="D85" s="89">
        <f t="shared" si="129"/>
        <v>6</v>
      </c>
      <c r="E85" s="89">
        <f t="shared" si="129"/>
        <v>6</v>
      </c>
      <c r="F85" s="89">
        <f t="shared" si="129"/>
        <v>5.4444444444444446</v>
      </c>
      <c r="G85" s="89">
        <f t="shared" si="129"/>
        <v>5.431034482758621</v>
      </c>
      <c r="H85" s="89">
        <f t="shared" si="129"/>
        <v>5.3018867924528301</v>
      </c>
      <c r="I85" s="89">
        <f t="shared" si="129"/>
        <v>4.5430463576158937</v>
      </c>
      <c r="J85" s="89">
        <f t="shared" si="129"/>
        <v>4.4390243902439028</v>
      </c>
      <c r="K85" s="90">
        <f t="shared" si="129"/>
        <v>4.8945233265720081</v>
      </c>
      <c r="L85" s="88"/>
      <c r="M85" s="89" t="str">
        <f t="shared" si="129"/>
        <v/>
      </c>
      <c r="N85" s="89" t="str">
        <f t="shared" si="129"/>
        <v xml:space="preserve">*  </v>
      </c>
      <c r="O85" s="89" t="str">
        <f t="shared" si="129"/>
        <v xml:space="preserve">*  </v>
      </c>
      <c r="P85" s="89" t="str">
        <f t="shared" si="129"/>
        <v xml:space="preserve">*  </v>
      </c>
      <c r="Q85" s="89">
        <f t="shared" si="129"/>
        <v>8</v>
      </c>
      <c r="R85" s="89">
        <f t="shared" si="129"/>
        <v>6.6428571428571432</v>
      </c>
      <c r="S85" s="89">
        <f t="shared" si="129"/>
        <v>6.5</v>
      </c>
      <c r="T85" s="89">
        <f t="shared" si="129"/>
        <v>5</v>
      </c>
      <c r="U85" s="89">
        <f t="shared" si="129"/>
        <v>5.0750000000000002</v>
      </c>
      <c r="V85" s="90">
        <f t="shared" si="129"/>
        <v>5.5625</v>
      </c>
      <c r="W85" s="88"/>
      <c r="X85" s="89" t="str">
        <f t="shared" si="129"/>
        <v xml:space="preserve">*  </v>
      </c>
      <c r="Y85" s="89" t="str">
        <f t="shared" si="129"/>
        <v xml:space="preserve">*  </v>
      </c>
      <c r="Z85" s="89">
        <f t="shared" si="129"/>
        <v>6.5714285714285712</v>
      </c>
      <c r="AA85" s="89">
        <f t="shared" si="129"/>
        <v>3.8888888888888888</v>
      </c>
      <c r="AB85" s="89">
        <f t="shared" si="129"/>
        <v>3.375</v>
      </c>
      <c r="AC85" s="89">
        <f t="shared" si="129"/>
        <v>3.3733333333333335</v>
      </c>
      <c r="AD85" s="89">
        <f t="shared" si="129"/>
        <v>3.7017543859649122</v>
      </c>
      <c r="AE85" s="89">
        <f t="shared" si="129"/>
        <v>4.3063063063063067</v>
      </c>
      <c r="AF85" s="89">
        <f t="shared" si="129"/>
        <v>4.328125</v>
      </c>
      <c r="AG85" s="90">
        <f t="shared" si="129"/>
        <v>3.933025404157044</v>
      </c>
      <c r="AH85" s="88"/>
      <c r="AI85" s="89" t="str">
        <f t="shared" si="129"/>
        <v/>
      </c>
      <c r="AJ85" s="89" t="str">
        <f t="shared" si="129"/>
        <v xml:space="preserve">*  </v>
      </c>
      <c r="AK85" s="89" t="str">
        <f t="shared" si="129"/>
        <v xml:space="preserve">*  </v>
      </c>
      <c r="AL85" s="89" t="str">
        <f t="shared" si="129"/>
        <v xml:space="preserve">*  </v>
      </c>
      <c r="AM85" s="89">
        <f t="shared" si="129"/>
        <v>5.875</v>
      </c>
      <c r="AN85" s="89">
        <f t="shared" si="129"/>
        <v>4.1578947368421053</v>
      </c>
      <c r="AO85" s="89">
        <f t="shared" si="129"/>
        <v>4.903225806451613</v>
      </c>
      <c r="AP85" s="89">
        <f t="shared" si="129"/>
        <v>4.0555555555555554</v>
      </c>
      <c r="AQ85" s="89">
        <f t="shared" si="129"/>
        <v>4</v>
      </c>
      <c r="AR85" s="90">
        <f t="shared" si="129"/>
        <v>4.4552845528455283</v>
      </c>
      <c r="AS85" s="88"/>
      <c r="AT85" s="89" t="str">
        <f t="shared" ref="AT85:BC88" si="130">IF(AT59=0,"",IF(AT59&lt;5,"*  ",AT33/AT59))</f>
        <v xml:space="preserve">*  </v>
      </c>
      <c r="AU85" s="89">
        <f t="shared" si="130"/>
        <v>5.125</v>
      </c>
      <c r="AV85" s="89">
        <f t="shared" si="130"/>
        <v>6.2857142857142856</v>
      </c>
      <c r="AW85" s="89">
        <f t="shared" si="130"/>
        <v>4.8125</v>
      </c>
      <c r="AX85" s="89">
        <f t="shared" si="130"/>
        <v>4.2089552238805972</v>
      </c>
      <c r="AY85" s="89">
        <f t="shared" si="130"/>
        <v>4.2706766917293235</v>
      </c>
      <c r="AZ85" s="89">
        <f t="shared" si="130"/>
        <v>4.4727272727272727</v>
      </c>
      <c r="BA85" s="89">
        <f t="shared" si="130"/>
        <v>4.4427480916030531</v>
      </c>
      <c r="BB85" s="89">
        <f t="shared" si="130"/>
        <v>4.4010695187165778</v>
      </c>
      <c r="BC85" s="90">
        <f t="shared" si="130"/>
        <v>4.4449244060475159</v>
      </c>
      <c r="BE85" s="89" t="str">
        <f t="shared" ref="BE85:BN88" si="131">IF(BE59=0,"",IF(BE59&lt;5,"*  ",BE33/BE59))</f>
        <v/>
      </c>
      <c r="BF85" s="89" t="str">
        <f t="shared" si="131"/>
        <v xml:space="preserve">*  </v>
      </c>
      <c r="BG85" s="89">
        <f t="shared" si="131"/>
        <v>5.6</v>
      </c>
      <c r="BH85" s="89">
        <f t="shared" si="131"/>
        <v>5.5714285714285712</v>
      </c>
      <c r="BI85" s="89">
        <f t="shared" si="131"/>
        <v>6.6923076923076925</v>
      </c>
      <c r="BJ85" s="89">
        <f t="shared" si="131"/>
        <v>5.2121212121212119</v>
      </c>
      <c r="BK85" s="89">
        <f t="shared" si="131"/>
        <v>5.6610169491525424</v>
      </c>
      <c r="BL85" s="89">
        <f t="shared" si="131"/>
        <v>4.5999999999999996</v>
      </c>
      <c r="BM85" s="89">
        <f t="shared" si="131"/>
        <v>4.693548387096774</v>
      </c>
      <c r="BN85" s="90">
        <f t="shared" si="131"/>
        <v>5.0524344569288386</v>
      </c>
      <c r="BP85" s="89" t="str">
        <f t="shared" ref="BP85:BY88" si="132">IF(BP59=0,"",IF(BP59&lt;5,"*  ",BP33/BP59))</f>
        <v xml:space="preserve">*  </v>
      </c>
      <c r="BQ85" s="89">
        <f t="shared" si="132"/>
        <v>4.3636363636363633</v>
      </c>
      <c r="BR85" s="89">
        <f t="shared" si="132"/>
        <v>6.1052631578947372</v>
      </c>
      <c r="BS85" s="89">
        <f t="shared" si="132"/>
        <v>4.9487179487179489</v>
      </c>
      <c r="BT85" s="89">
        <f t="shared" si="132"/>
        <v>4.6124999999999998</v>
      </c>
      <c r="BU85" s="89">
        <f t="shared" si="132"/>
        <v>4.4578313253012052</v>
      </c>
      <c r="BV85" s="89">
        <f t="shared" si="132"/>
        <v>4.7240143369175627</v>
      </c>
      <c r="BW85" s="89">
        <f t="shared" si="132"/>
        <v>4.4812680115273773</v>
      </c>
      <c r="BX85" s="89">
        <f t="shared" si="132"/>
        <v>4.4738955823293169</v>
      </c>
      <c r="BY85" s="90">
        <f t="shared" si="132"/>
        <v>4.5808885163453477</v>
      </c>
    </row>
    <row r="86" spans="1:77" x14ac:dyDescent="0.3">
      <c r="A86" s="22" t="s">
        <v>189</v>
      </c>
      <c r="B86" s="89" t="str">
        <f t="shared" si="129"/>
        <v xml:space="preserve">*  </v>
      </c>
      <c r="C86" s="89" t="str">
        <f t="shared" si="129"/>
        <v xml:space="preserve">*  </v>
      </c>
      <c r="D86" s="89">
        <f t="shared" si="129"/>
        <v>8</v>
      </c>
      <c r="E86" s="89">
        <f t="shared" si="129"/>
        <v>8.9</v>
      </c>
      <c r="F86" s="89">
        <f t="shared" si="129"/>
        <v>6.8181818181818183</v>
      </c>
      <c r="G86" s="89">
        <f t="shared" si="129"/>
        <v>7.1086956521739131</v>
      </c>
      <c r="H86" s="89">
        <f t="shared" si="129"/>
        <v>5.6860465116279073</v>
      </c>
      <c r="I86" s="89">
        <f t="shared" si="129"/>
        <v>5.2704918032786887</v>
      </c>
      <c r="J86" s="89">
        <f t="shared" si="129"/>
        <v>3.8901098901098901</v>
      </c>
      <c r="K86" s="90">
        <f t="shared" si="129"/>
        <v>5.5440414507772022</v>
      </c>
      <c r="L86" s="88"/>
      <c r="M86" s="89" t="str">
        <f t="shared" si="129"/>
        <v/>
      </c>
      <c r="N86" s="89" t="str">
        <f t="shared" si="129"/>
        <v xml:space="preserve">*  </v>
      </c>
      <c r="O86" s="89" t="str">
        <f t="shared" si="129"/>
        <v xml:space="preserve">*  </v>
      </c>
      <c r="P86" s="89" t="str">
        <f t="shared" si="129"/>
        <v xml:space="preserve">*  </v>
      </c>
      <c r="Q86" s="89">
        <f t="shared" si="129"/>
        <v>9.3333333333333339</v>
      </c>
      <c r="R86" s="89">
        <f t="shared" si="129"/>
        <v>5.875</v>
      </c>
      <c r="S86" s="89">
        <f t="shared" si="129"/>
        <v>6</v>
      </c>
      <c r="T86" s="89">
        <f t="shared" si="129"/>
        <v>4.5625</v>
      </c>
      <c r="U86" s="89">
        <f t="shared" si="129"/>
        <v>4.0909090909090908</v>
      </c>
      <c r="V86" s="90">
        <f t="shared" si="129"/>
        <v>5.25</v>
      </c>
      <c r="W86" s="88"/>
      <c r="X86" s="89" t="str">
        <f t="shared" si="129"/>
        <v xml:space="preserve">*  </v>
      </c>
      <c r="Y86" s="89" t="str">
        <f t="shared" si="129"/>
        <v xml:space="preserve">*  </v>
      </c>
      <c r="Z86" s="89">
        <f t="shared" si="129"/>
        <v>8.4285714285714288</v>
      </c>
      <c r="AA86" s="89">
        <f t="shared" si="129"/>
        <v>6.6470588235294121</v>
      </c>
      <c r="AB86" s="89">
        <f t="shared" si="129"/>
        <v>5</v>
      </c>
      <c r="AC86" s="89">
        <f t="shared" si="129"/>
        <v>4.859154929577465</v>
      </c>
      <c r="AD86" s="89">
        <f t="shared" si="129"/>
        <v>5.1214953271028039</v>
      </c>
      <c r="AE86" s="89">
        <f t="shared" si="129"/>
        <v>4.7407407407407405</v>
      </c>
      <c r="AF86" s="89">
        <f t="shared" si="129"/>
        <v>4.581818181818182</v>
      </c>
      <c r="AG86" s="90">
        <f t="shared" si="129"/>
        <v>5.0369458128078817</v>
      </c>
      <c r="AH86" s="88"/>
      <c r="AI86" s="89" t="str">
        <f t="shared" si="129"/>
        <v/>
      </c>
      <c r="AJ86" s="89" t="str">
        <f t="shared" si="129"/>
        <v xml:space="preserve">*  </v>
      </c>
      <c r="AK86" s="89" t="str">
        <f t="shared" si="129"/>
        <v xml:space="preserve">*  </v>
      </c>
      <c r="AL86" s="89">
        <f t="shared" si="129"/>
        <v>4.5999999999999996</v>
      </c>
      <c r="AM86" s="89">
        <f t="shared" si="129"/>
        <v>5.2</v>
      </c>
      <c r="AN86" s="89">
        <f t="shared" si="129"/>
        <v>5.458333333333333</v>
      </c>
      <c r="AO86" s="89">
        <f t="shared" si="129"/>
        <v>5</v>
      </c>
      <c r="AP86" s="89">
        <f t="shared" si="129"/>
        <v>4.4523809523809526</v>
      </c>
      <c r="AQ86" s="89">
        <f t="shared" si="129"/>
        <v>3.5454545454545454</v>
      </c>
      <c r="AR86" s="90">
        <f t="shared" si="129"/>
        <v>4.7671232876712333</v>
      </c>
      <c r="AS86" s="88"/>
      <c r="AT86" s="89" t="str">
        <f t="shared" si="130"/>
        <v xml:space="preserve">*  </v>
      </c>
      <c r="AU86" s="89">
        <f t="shared" si="130"/>
        <v>10</v>
      </c>
      <c r="AV86" s="89">
        <f t="shared" si="130"/>
        <v>8.25</v>
      </c>
      <c r="AW86" s="89">
        <f t="shared" si="130"/>
        <v>7.4814814814814818</v>
      </c>
      <c r="AX86" s="89">
        <f t="shared" si="130"/>
        <v>5.6779661016949152</v>
      </c>
      <c r="AY86" s="89">
        <f t="shared" si="130"/>
        <v>5.7435897435897436</v>
      </c>
      <c r="AZ86" s="89">
        <f t="shared" si="130"/>
        <v>5.3730569948186533</v>
      </c>
      <c r="BA86" s="89">
        <f t="shared" si="130"/>
        <v>5.0217391304347823</v>
      </c>
      <c r="BB86" s="89">
        <f t="shared" si="130"/>
        <v>4.1506849315068495</v>
      </c>
      <c r="BC86" s="90">
        <f t="shared" si="130"/>
        <v>5.2840909090909092</v>
      </c>
      <c r="BE86" s="89" t="str">
        <f t="shared" si="131"/>
        <v/>
      </c>
      <c r="BF86" s="89" t="str">
        <f t="shared" si="131"/>
        <v xml:space="preserve">*  </v>
      </c>
      <c r="BG86" s="89">
        <f t="shared" si="131"/>
        <v>8.8000000000000007</v>
      </c>
      <c r="BH86" s="89">
        <f t="shared" si="131"/>
        <v>4.875</v>
      </c>
      <c r="BI86" s="89">
        <f t="shared" si="131"/>
        <v>6.75</v>
      </c>
      <c r="BJ86" s="89">
        <f t="shared" si="131"/>
        <v>5.625</v>
      </c>
      <c r="BK86" s="89">
        <f t="shared" si="131"/>
        <v>5.4428571428571431</v>
      </c>
      <c r="BL86" s="89">
        <f t="shared" si="131"/>
        <v>4.5111111111111111</v>
      </c>
      <c r="BM86" s="89">
        <f t="shared" si="131"/>
        <v>3.8727272727272726</v>
      </c>
      <c r="BN86" s="90">
        <f t="shared" si="131"/>
        <v>5.0034965034965033</v>
      </c>
      <c r="BP86" s="89" t="str">
        <f t="shared" si="132"/>
        <v xml:space="preserve">*  </v>
      </c>
      <c r="BQ86" s="89">
        <f t="shared" si="132"/>
        <v>8.875</v>
      </c>
      <c r="BR86" s="89">
        <f t="shared" si="132"/>
        <v>8.4117647058823533</v>
      </c>
      <c r="BS86" s="89">
        <f t="shared" si="132"/>
        <v>6.8857142857142861</v>
      </c>
      <c r="BT86" s="89">
        <f t="shared" si="132"/>
        <v>5.9066666666666663</v>
      </c>
      <c r="BU86" s="89">
        <f t="shared" si="132"/>
        <v>5.7133757961783438</v>
      </c>
      <c r="BV86" s="89">
        <f t="shared" si="132"/>
        <v>5.3916349809885933</v>
      </c>
      <c r="BW86" s="89">
        <f t="shared" si="132"/>
        <v>4.8781249999999998</v>
      </c>
      <c r="BX86" s="89">
        <f t="shared" si="132"/>
        <v>4.0746268656716422</v>
      </c>
      <c r="BY86" s="90">
        <f t="shared" si="132"/>
        <v>5.2096474953617813</v>
      </c>
    </row>
    <row r="87" spans="1:77" x14ac:dyDescent="0.3">
      <c r="A87" s="22" t="s">
        <v>190</v>
      </c>
      <c r="B87" s="89" t="str">
        <f t="shared" si="129"/>
        <v/>
      </c>
      <c r="C87" s="89" t="str">
        <f t="shared" si="129"/>
        <v xml:space="preserve">*  </v>
      </c>
      <c r="D87" s="89" t="str">
        <f t="shared" si="129"/>
        <v xml:space="preserve">*  </v>
      </c>
      <c r="E87" s="89" t="str">
        <f t="shared" si="129"/>
        <v xml:space="preserve">*  </v>
      </c>
      <c r="F87" s="89">
        <f t="shared" si="129"/>
        <v>8.125</v>
      </c>
      <c r="G87" s="89">
        <f t="shared" si="129"/>
        <v>7.0588235294117645</v>
      </c>
      <c r="H87" s="89">
        <f t="shared" si="129"/>
        <v>6.9375</v>
      </c>
      <c r="I87" s="89">
        <f t="shared" si="129"/>
        <v>5.0217391304347823</v>
      </c>
      <c r="J87" s="89">
        <f t="shared" si="129"/>
        <v>4.0333333333333332</v>
      </c>
      <c r="K87" s="90">
        <f t="shared" si="129"/>
        <v>5.9784172661870505</v>
      </c>
      <c r="L87" s="88"/>
      <c r="M87" s="89" t="str">
        <f t="shared" si="129"/>
        <v/>
      </c>
      <c r="N87" s="89" t="str">
        <f t="shared" si="129"/>
        <v xml:space="preserve">*  </v>
      </c>
      <c r="O87" s="89" t="str">
        <f t="shared" si="129"/>
        <v xml:space="preserve">*  </v>
      </c>
      <c r="P87" s="89" t="str">
        <f t="shared" si="129"/>
        <v xml:space="preserve">*  </v>
      </c>
      <c r="Q87" s="89" t="str">
        <f t="shared" si="129"/>
        <v xml:space="preserve">*  </v>
      </c>
      <c r="R87" s="89">
        <f t="shared" si="129"/>
        <v>7.625</v>
      </c>
      <c r="S87" s="89">
        <f t="shared" si="129"/>
        <v>5.875</v>
      </c>
      <c r="T87" s="89">
        <f t="shared" si="129"/>
        <v>4.333333333333333</v>
      </c>
      <c r="U87" s="89">
        <f t="shared" si="129"/>
        <v>4.5</v>
      </c>
      <c r="V87" s="90">
        <f t="shared" si="129"/>
        <v>5.3731343283582094</v>
      </c>
      <c r="W87" s="88"/>
      <c r="X87" s="89" t="str">
        <f t="shared" si="129"/>
        <v/>
      </c>
      <c r="Y87" s="89" t="str">
        <f t="shared" si="129"/>
        <v xml:space="preserve">*  </v>
      </c>
      <c r="Z87" s="89" t="str">
        <f t="shared" si="129"/>
        <v xml:space="preserve">*  </v>
      </c>
      <c r="AA87" s="89">
        <f t="shared" si="129"/>
        <v>11.6</v>
      </c>
      <c r="AB87" s="89">
        <f t="shared" si="129"/>
        <v>8.4166666666666661</v>
      </c>
      <c r="AC87" s="89">
        <f t="shared" si="129"/>
        <v>7.708333333333333</v>
      </c>
      <c r="AD87" s="89">
        <f t="shared" si="129"/>
        <v>7.8611111111111107</v>
      </c>
      <c r="AE87" s="89">
        <f t="shared" si="129"/>
        <v>5.9749999999999996</v>
      </c>
      <c r="AF87" s="89">
        <f t="shared" si="129"/>
        <v>4.3529411764705879</v>
      </c>
      <c r="AG87" s="90">
        <f t="shared" si="129"/>
        <v>7.1824817518248176</v>
      </c>
      <c r="AH87" s="88"/>
      <c r="AI87" s="89" t="str">
        <f t="shared" si="129"/>
        <v/>
      </c>
      <c r="AJ87" s="89" t="str">
        <f t="shared" si="129"/>
        <v xml:space="preserve">*  </v>
      </c>
      <c r="AK87" s="89" t="str">
        <f t="shared" si="129"/>
        <v xml:space="preserve">*  </v>
      </c>
      <c r="AL87" s="89" t="str">
        <f t="shared" si="129"/>
        <v xml:space="preserve">*  </v>
      </c>
      <c r="AM87" s="89">
        <f t="shared" si="129"/>
        <v>6.833333333333333</v>
      </c>
      <c r="AN87" s="89">
        <f t="shared" si="129"/>
        <v>5.7692307692307692</v>
      </c>
      <c r="AO87" s="89">
        <f t="shared" si="129"/>
        <v>4.9523809523809526</v>
      </c>
      <c r="AP87" s="89">
        <f t="shared" si="129"/>
        <v>5.0526315789473681</v>
      </c>
      <c r="AQ87" s="89">
        <f t="shared" si="129"/>
        <v>3.625</v>
      </c>
      <c r="AR87" s="90">
        <f t="shared" si="129"/>
        <v>5.225352112676056</v>
      </c>
      <c r="AS87" s="88"/>
      <c r="AT87" s="89" t="str">
        <f t="shared" si="130"/>
        <v/>
      </c>
      <c r="AU87" s="89" t="str">
        <f t="shared" si="130"/>
        <v xml:space="preserve">*  </v>
      </c>
      <c r="AV87" s="89" t="str">
        <f t="shared" si="130"/>
        <v xml:space="preserve">*  </v>
      </c>
      <c r="AW87" s="89">
        <f t="shared" si="130"/>
        <v>11.75</v>
      </c>
      <c r="AX87" s="89">
        <f t="shared" si="130"/>
        <v>8.3000000000000007</v>
      </c>
      <c r="AY87" s="89">
        <f t="shared" si="130"/>
        <v>7.4390243902439028</v>
      </c>
      <c r="AZ87" s="89">
        <f t="shared" si="130"/>
        <v>7.4264705882352944</v>
      </c>
      <c r="BA87" s="89">
        <f t="shared" si="130"/>
        <v>5.4651162790697674</v>
      </c>
      <c r="BB87" s="89">
        <f t="shared" si="130"/>
        <v>4.1489361702127656</v>
      </c>
      <c r="BC87" s="90">
        <f t="shared" si="130"/>
        <v>6.5760869565217392</v>
      </c>
      <c r="BE87" s="89" t="str">
        <f t="shared" si="131"/>
        <v/>
      </c>
      <c r="BF87" s="89" t="str">
        <f t="shared" si="131"/>
        <v xml:space="preserve">*  </v>
      </c>
      <c r="BG87" s="89" t="str">
        <f t="shared" si="131"/>
        <v xml:space="preserve">*  </v>
      </c>
      <c r="BH87" s="89" t="str">
        <f t="shared" si="131"/>
        <v xml:space="preserve">*  </v>
      </c>
      <c r="BI87" s="89">
        <f t="shared" si="131"/>
        <v>6.8888888888888893</v>
      </c>
      <c r="BJ87" s="89">
        <f t="shared" si="131"/>
        <v>6.4761904761904763</v>
      </c>
      <c r="BK87" s="89">
        <f t="shared" si="131"/>
        <v>5.3513513513513518</v>
      </c>
      <c r="BL87" s="89">
        <f t="shared" si="131"/>
        <v>4.6511627906976747</v>
      </c>
      <c r="BM87" s="89">
        <f t="shared" si="131"/>
        <v>4.1500000000000004</v>
      </c>
      <c r="BN87" s="90">
        <f t="shared" si="131"/>
        <v>5.2971014492753623</v>
      </c>
      <c r="BP87" s="89" t="str">
        <f t="shared" si="132"/>
        <v/>
      </c>
      <c r="BQ87" s="89" t="str">
        <f t="shared" si="132"/>
        <v xml:space="preserve">*  </v>
      </c>
      <c r="BR87" s="89">
        <f t="shared" si="132"/>
        <v>9.3333333333333339</v>
      </c>
      <c r="BS87" s="89">
        <f t="shared" si="132"/>
        <v>10.083333333333334</v>
      </c>
      <c r="BT87" s="89">
        <f t="shared" si="132"/>
        <v>7.8620689655172411</v>
      </c>
      <c r="BU87" s="89">
        <f t="shared" si="132"/>
        <v>7.112903225806452</v>
      </c>
      <c r="BV87" s="89">
        <f t="shared" si="132"/>
        <v>6.6952380952380954</v>
      </c>
      <c r="BW87" s="89">
        <f t="shared" si="132"/>
        <v>5.1937984496124034</v>
      </c>
      <c r="BX87" s="89">
        <f t="shared" si="132"/>
        <v>4.1492537313432836</v>
      </c>
      <c r="BY87" s="90">
        <f t="shared" si="132"/>
        <v>6.14975845410628</v>
      </c>
    </row>
    <row r="88" spans="1:77" x14ac:dyDescent="0.3">
      <c r="A88" s="22" t="s">
        <v>191</v>
      </c>
      <c r="B88" s="89" t="str">
        <f>IF(B62=0,"",IF(B62&lt;5,"*  ",B36/B62))</f>
        <v/>
      </c>
      <c r="C88" s="89" t="str">
        <f t="shared" si="129"/>
        <v/>
      </c>
      <c r="D88" s="89" t="str">
        <f t="shared" si="129"/>
        <v xml:space="preserve">*  </v>
      </c>
      <c r="E88" s="89" t="str">
        <f t="shared" si="129"/>
        <v xml:space="preserve">*  </v>
      </c>
      <c r="F88" s="89" t="str">
        <f t="shared" si="129"/>
        <v xml:space="preserve">*  </v>
      </c>
      <c r="G88" s="89">
        <f t="shared" si="129"/>
        <v>7.875</v>
      </c>
      <c r="H88" s="89">
        <f t="shared" si="129"/>
        <v>5.6</v>
      </c>
      <c r="I88" s="89">
        <f t="shared" si="129"/>
        <v>5.04</v>
      </c>
      <c r="J88" s="89">
        <f t="shared" si="129"/>
        <v>4.5</v>
      </c>
      <c r="K88" s="90">
        <f t="shared" si="129"/>
        <v>5.8307692307692305</v>
      </c>
      <c r="L88" s="88"/>
      <c r="M88" s="89" t="str">
        <f>IF(M62=0,"",IF(M62&lt;5,"*  ",M36/M62))</f>
        <v/>
      </c>
      <c r="N88" s="89" t="str">
        <f t="shared" si="129"/>
        <v/>
      </c>
      <c r="O88" s="89" t="str">
        <f t="shared" si="129"/>
        <v/>
      </c>
      <c r="P88" s="89" t="str">
        <f t="shared" si="129"/>
        <v xml:space="preserve">*  </v>
      </c>
      <c r="Q88" s="89" t="str">
        <f t="shared" si="129"/>
        <v xml:space="preserve">*  </v>
      </c>
      <c r="R88" s="89" t="str">
        <f t="shared" si="129"/>
        <v xml:space="preserve">*  </v>
      </c>
      <c r="S88" s="89">
        <f t="shared" si="129"/>
        <v>5.1428571428571432</v>
      </c>
      <c r="T88" s="89">
        <f t="shared" si="129"/>
        <v>5.083333333333333</v>
      </c>
      <c r="U88" s="89" t="str">
        <f t="shared" si="129"/>
        <v xml:space="preserve">*  </v>
      </c>
      <c r="V88" s="90">
        <f t="shared" si="129"/>
        <v>5.4482758620689653</v>
      </c>
      <c r="W88" s="88"/>
      <c r="X88" s="89" t="str">
        <f>IF(X62=0,"",IF(X62&lt;5,"*  ",X36/X62))</f>
        <v/>
      </c>
      <c r="Y88" s="89" t="str">
        <f t="shared" si="129"/>
        <v/>
      </c>
      <c r="Z88" s="89" t="str">
        <f t="shared" si="129"/>
        <v xml:space="preserve">*  </v>
      </c>
      <c r="AA88" s="89" t="str">
        <f t="shared" si="129"/>
        <v xml:space="preserve">*  </v>
      </c>
      <c r="AB88" s="89">
        <f t="shared" si="129"/>
        <v>12</v>
      </c>
      <c r="AC88" s="89">
        <f t="shared" si="129"/>
        <v>8.9090909090909083</v>
      </c>
      <c r="AD88" s="89">
        <f t="shared" si="129"/>
        <v>7.117647058823529</v>
      </c>
      <c r="AE88" s="89">
        <f t="shared" si="129"/>
        <v>5.7</v>
      </c>
      <c r="AF88" s="89">
        <f t="shared" si="129"/>
        <v>6</v>
      </c>
      <c r="AG88" s="90">
        <f t="shared" si="129"/>
        <v>7.7377049180327866</v>
      </c>
      <c r="AH88" s="88"/>
      <c r="AI88" s="89" t="str">
        <f>IF(AI62=0,"",IF(AI62&lt;5,"*  ",AI36/AI62))</f>
        <v/>
      </c>
      <c r="AJ88" s="89" t="str">
        <f t="shared" si="129"/>
        <v/>
      </c>
      <c r="AK88" s="89" t="str">
        <f t="shared" si="129"/>
        <v/>
      </c>
      <c r="AL88" s="89" t="str">
        <f t="shared" si="129"/>
        <v xml:space="preserve">*  </v>
      </c>
      <c r="AM88" s="89" t="str">
        <f t="shared" si="129"/>
        <v xml:space="preserve">*  </v>
      </c>
      <c r="AN88" s="89">
        <f t="shared" si="129"/>
        <v>9.6</v>
      </c>
      <c r="AO88" s="89">
        <f t="shared" si="129"/>
        <v>6.4444444444444446</v>
      </c>
      <c r="AP88" s="89">
        <f t="shared" si="129"/>
        <v>5</v>
      </c>
      <c r="AQ88" s="89" t="str">
        <f t="shared" si="129"/>
        <v xml:space="preserve">*  </v>
      </c>
      <c r="AR88" s="90">
        <f t="shared" si="129"/>
        <v>6.6</v>
      </c>
      <c r="AS88" s="88"/>
      <c r="AT88" s="89" t="str">
        <f>IF(AT62=0,"",IF(AT62&lt;5,"*  ",AT36/AT62))</f>
        <v/>
      </c>
      <c r="AU88" s="89" t="str">
        <f t="shared" si="130"/>
        <v/>
      </c>
      <c r="AV88" s="89" t="str">
        <f t="shared" si="130"/>
        <v xml:space="preserve">*  </v>
      </c>
      <c r="AW88" s="89" t="str">
        <f t="shared" si="130"/>
        <v xml:space="preserve">*  </v>
      </c>
      <c r="AX88" s="89">
        <f t="shared" si="130"/>
        <v>10.333333333333334</v>
      </c>
      <c r="AY88" s="89">
        <f t="shared" si="130"/>
        <v>8.473684210526315</v>
      </c>
      <c r="AZ88" s="89">
        <f t="shared" si="130"/>
        <v>6.40625</v>
      </c>
      <c r="BA88" s="89">
        <f t="shared" si="130"/>
        <v>5.333333333333333</v>
      </c>
      <c r="BB88" s="89">
        <f t="shared" si="130"/>
        <v>5</v>
      </c>
      <c r="BC88" s="90">
        <f t="shared" si="130"/>
        <v>6.753968253968254</v>
      </c>
      <c r="BE88" s="89" t="str">
        <f>IF(BE62=0,"",IF(BE62&lt;5,"*  ",BE36/BE62))</f>
        <v/>
      </c>
      <c r="BF88" s="89" t="str">
        <f t="shared" si="131"/>
        <v/>
      </c>
      <c r="BG88" s="89" t="str">
        <f t="shared" si="131"/>
        <v/>
      </c>
      <c r="BH88" s="89" t="str">
        <f t="shared" si="131"/>
        <v xml:space="preserve">*  </v>
      </c>
      <c r="BI88" s="89" t="str">
        <f t="shared" si="131"/>
        <v xml:space="preserve">*  </v>
      </c>
      <c r="BJ88" s="89">
        <f t="shared" si="131"/>
        <v>7.4444444444444446</v>
      </c>
      <c r="BK88" s="89">
        <f t="shared" si="131"/>
        <v>5.875</v>
      </c>
      <c r="BL88" s="89">
        <f t="shared" si="131"/>
        <v>5.0476190476190474</v>
      </c>
      <c r="BM88" s="89">
        <f t="shared" si="131"/>
        <v>4.4285714285714288</v>
      </c>
      <c r="BN88" s="90">
        <f t="shared" si="131"/>
        <v>6.0338983050847457</v>
      </c>
      <c r="BP88" s="89" t="str">
        <f>IF(BP62=0,"",IF(BP62&lt;5,"*  ",BP36/BP62))</f>
        <v/>
      </c>
      <c r="BQ88" s="89" t="str">
        <f t="shared" si="132"/>
        <v/>
      </c>
      <c r="BR88" s="89" t="str">
        <f t="shared" si="132"/>
        <v xml:space="preserve">*  </v>
      </c>
      <c r="BS88" s="89">
        <f t="shared" si="132"/>
        <v>10.333333333333334</v>
      </c>
      <c r="BT88" s="89">
        <f t="shared" si="132"/>
        <v>9.0769230769230766</v>
      </c>
      <c r="BU88" s="89">
        <f t="shared" si="132"/>
        <v>8.1428571428571423</v>
      </c>
      <c r="BV88" s="89">
        <f t="shared" si="132"/>
        <v>6.229166666666667</v>
      </c>
      <c r="BW88" s="89">
        <f t="shared" si="132"/>
        <v>5.2424242424242422</v>
      </c>
      <c r="BX88" s="89">
        <f t="shared" si="132"/>
        <v>4.8181818181818183</v>
      </c>
      <c r="BY88" s="90">
        <f t="shared" si="132"/>
        <v>6.5243243243243247</v>
      </c>
    </row>
    <row r="89" spans="1:77" x14ac:dyDescent="0.3">
      <c r="A89" s="22" t="s">
        <v>192</v>
      </c>
      <c r="B89" s="89" t="str">
        <f t="shared" ref="B89:R92" si="133">IF(B63=0,"",IF(B63&lt;5,"*  ",B37/B63))</f>
        <v/>
      </c>
      <c r="C89" s="89" t="str">
        <f t="shared" si="133"/>
        <v/>
      </c>
      <c r="D89" s="89" t="str">
        <f t="shared" si="133"/>
        <v xml:space="preserve">*  </v>
      </c>
      <c r="E89" s="89" t="str">
        <f t="shared" si="133"/>
        <v xml:space="preserve">*  </v>
      </c>
      <c r="F89" s="89" t="str">
        <f t="shared" si="133"/>
        <v xml:space="preserve">*  </v>
      </c>
      <c r="G89" s="89">
        <f t="shared" si="133"/>
        <v>8.4</v>
      </c>
      <c r="H89" s="89">
        <f t="shared" si="133"/>
        <v>4.5</v>
      </c>
      <c r="I89" s="89">
        <f t="shared" si="133"/>
        <v>4.25</v>
      </c>
      <c r="J89" s="89" t="str">
        <f t="shared" si="133"/>
        <v xml:space="preserve">*  </v>
      </c>
      <c r="K89" s="90">
        <f t="shared" si="133"/>
        <v>5</v>
      </c>
      <c r="L89" s="88"/>
      <c r="M89" s="89" t="str">
        <f t="shared" si="133"/>
        <v/>
      </c>
      <c r="N89" s="89" t="str">
        <f t="shared" si="133"/>
        <v/>
      </c>
      <c r="O89" s="89" t="str">
        <f t="shared" si="133"/>
        <v/>
      </c>
      <c r="P89" s="89" t="str">
        <f t="shared" si="133"/>
        <v/>
      </c>
      <c r="Q89" s="89" t="str">
        <f t="shared" si="133"/>
        <v xml:space="preserve">*  </v>
      </c>
      <c r="R89" s="89" t="str">
        <f t="shared" si="133"/>
        <v xml:space="preserve">*  </v>
      </c>
      <c r="S89" s="89" t="str">
        <f t="shared" si="129"/>
        <v xml:space="preserve">*  </v>
      </c>
      <c r="T89" s="89">
        <f t="shared" si="129"/>
        <v>3.625</v>
      </c>
      <c r="U89" s="89" t="str">
        <f t="shared" si="129"/>
        <v xml:space="preserve">*  </v>
      </c>
      <c r="V89" s="90">
        <f t="shared" si="129"/>
        <v>4.8125</v>
      </c>
      <c r="W89" s="88"/>
      <c r="X89" s="89" t="str">
        <f t="shared" si="129"/>
        <v/>
      </c>
      <c r="Y89" s="89" t="str">
        <f t="shared" si="129"/>
        <v/>
      </c>
      <c r="Z89" s="89" t="str">
        <f t="shared" si="129"/>
        <v xml:space="preserve">*  </v>
      </c>
      <c r="AA89" s="89" t="str">
        <f t="shared" si="129"/>
        <v xml:space="preserve">*  </v>
      </c>
      <c r="AB89" s="89" t="str">
        <f t="shared" si="129"/>
        <v xml:space="preserve">*  </v>
      </c>
      <c r="AC89" s="89">
        <f t="shared" si="129"/>
        <v>6.7142857142857144</v>
      </c>
      <c r="AD89" s="89">
        <f t="shared" si="129"/>
        <v>7.4545454545454541</v>
      </c>
      <c r="AE89" s="89">
        <f t="shared" si="129"/>
        <v>5.6923076923076925</v>
      </c>
      <c r="AF89" s="89" t="str">
        <f t="shared" si="129"/>
        <v xml:space="preserve">*  </v>
      </c>
      <c r="AG89" s="90">
        <f t="shared" si="129"/>
        <v>7.5945945945945947</v>
      </c>
      <c r="AH89" s="88"/>
      <c r="AI89" s="89" t="str">
        <f t="shared" si="129"/>
        <v/>
      </c>
      <c r="AJ89" s="89" t="str">
        <f t="shared" si="129"/>
        <v/>
      </c>
      <c r="AK89" s="89" t="str">
        <f t="shared" si="129"/>
        <v/>
      </c>
      <c r="AL89" s="89" t="str">
        <f t="shared" si="129"/>
        <v/>
      </c>
      <c r="AM89" s="89" t="str">
        <f t="shared" si="129"/>
        <v xml:space="preserve">*  </v>
      </c>
      <c r="AN89" s="89" t="str">
        <f t="shared" si="129"/>
        <v xml:space="preserve">*  </v>
      </c>
      <c r="AO89" s="89" t="str">
        <f t="shared" si="129"/>
        <v xml:space="preserve">*  </v>
      </c>
      <c r="AP89" s="89">
        <f t="shared" si="129"/>
        <v>4.4000000000000004</v>
      </c>
      <c r="AQ89" s="89" t="str">
        <f t="shared" si="129"/>
        <v/>
      </c>
      <c r="AR89" s="90">
        <f t="shared" si="129"/>
        <v>6.1538461538461542</v>
      </c>
      <c r="AS89" s="88"/>
      <c r="AT89" s="89" t="str">
        <f t="shared" ref="AT89:BC92" si="134">IF(AT63=0,"",IF(AT63&lt;5,"*  ",AT37/AT63))</f>
        <v/>
      </c>
      <c r="AU89" s="89" t="str">
        <f t="shared" si="134"/>
        <v/>
      </c>
      <c r="AV89" s="89" t="str">
        <f t="shared" si="134"/>
        <v xml:space="preserve">*  </v>
      </c>
      <c r="AW89" s="89" t="str">
        <f t="shared" si="134"/>
        <v xml:space="preserve">*  </v>
      </c>
      <c r="AX89" s="89">
        <f t="shared" si="134"/>
        <v>8</v>
      </c>
      <c r="AY89" s="89">
        <f t="shared" si="134"/>
        <v>7.416666666666667</v>
      </c>
      <c r="AZ89" s="89">
        <f t="shared" si="134"/>
        <v>6.0476190476190474</v>
      </c>
      <c r="BA89" s="89">
        <f t="shared" si="134"/>
        <v>4.8965517241379306</v>
      </c>
      <c r="BB89" s="89" t="str">
        <f t="shared" si="134"/>
        <v xml:space="preserve">*  </v>
      </c>
      <c r="BC89" s="90">
        <f t="shared" si="134"/>
        <v>6.28</v>
      </c>
      <c r="BE89" s="89" t="str">
        <f t="shared" ref="BE89:BN92" si="135">IF(BE63=0,"",IF(BE63&lt;5,"*  ",BE37/BE63))</f>
        <v/>
      </c>
      <c r="BF89" s="89" t="str">
        <f t="shared" si="135"/>
        <v/>
      </c>
      <c r="BG89" s="89" t="str">
        <f t="shared" si="135"/>
        <v/>
      </c>
      <c r="BH89" s="89" t="str">
        <f t="shared" si="135"/>
        <v/>
      </c>
      <c r="BI89" s="89" t="str">
        <f t="shared" si="135"/>
        <v xml:space="preserve">*  </v>
      </c>
      <c r="BJ89" s="89">
        <f t="shared" si="135"/>
        <v>5</v>
      </c>
      <c r="BK89" s="89">
        <f t="shared" si="135"/>
        <v>5.875</v>
      </c>
      <c r="BL89" s="89">
        <f t="shared" si="135"/>
        <v>3.9230769230769229</v>
      </c>
      <c r="BM89" s="89" t="str">
        <f t="shared" si="135"/>
        <v xml:space="preserve">*  </v>
      </c>
      <c r="BN89" s="90">
        <f t="shared" si="135"/>
        <v>5.4137931034482758</v>
      </c>
      <c r="BP89" s="89" t="str">
        <f t="shared" ref="BP89:BY92" si="136">IF(BP63=0,"",IF(BP63&lt;5,"*  ",BP37/BP63))</f>
        <v/>
      </c>
      <c r="BQ89" s="89" t="str">
        <f t="shared" si="136"/>
        <v/>
      </c>
      <c r="BR89" s="89" t="str">
        <f t="shared" si="136"/>
        <v xml:space="preserve">*  </v>
      </c>
      <c r="BS89" s="89" t="str">
        <f t="shared" si="136"/>
        <v xml:space="preserve">*  </v>
      </c>
      <c r="BT89" s="89">
        <f t="shared" si="136"/>
        <v>8.375</v>
      </c>
      <c r="BU89" s="89">
        <f t="shared" si="136"/>
        <v>6.7058823529411766</v>
      </c>
      <c r="BV89" s="89">
        <f t="shared" si="136"/>
        <v>6</v>
      </c>
      <c r="BW89" s="89">
        <f t="shared" si="136"/>
        <v>4.5952380952380949</v>
      </c>
      <c r="BX89" s="89" t="str">
        <f t="shared" si="136"/>
        <v xml:space="preserve">*  </v>
      </c>
      <c r="BY89" s="90">
        <f t="shared" si="136"/>
        <v>6.0384615384615383</v>
      </c>
    </row>
    <row r="90" spans="1:77" x14ac:dyDescent="0.3">
      <c r="A90" s="22" t="s">
        <v>193</v>
      </c>
      <c r="B90" s="89" t="str">
        <f t="shared" si="133"/>
        <v/>
      </c>
      <c r="C90" s="89" t="str">
        <f t="shared" si="133"/>
        <v xml:space="preserve">*  </v>
      </c>
      <c r="D90" s="89" t="str">
        <f t="shared" si="133"/>
        <v xml:space="preserve">*  </v>
      </c>
      <c r="E90" s="89" t="str">
        <f t="shared" si="133"/>
        <v xml:space="preserve">*  </v>
      </c>
      <c r="F90" s="89">
        <f t="shared" si="133"/>
        <v>4.5555555555555554</v>
      </c>
      <c r="G90" s="89">
        <f t="shared" si="133"/>
        <v>3.1052631578947367</v>
      </c>
      <c r="H90" s="89">
        <f t="shared" si="133"/>
        <v>2.8181818181818183</v>
      </c>
      <c r="I90" s="89">
        <f t="shared" si="133"/>
        <v>2.6</v>
      </c>
      <c r="J90" s="89"/>
      <c r="K90" s="90">
        <f t="shared" si="133"/>
        <v>3.0816326530612246</v>
      </c>
      <c r="L90" s="88"/>
      <c r="M90" s="89" t="str">
        <f t="shared" si="133"/>
        <v/>
      </c>
      <c r="N90" s="89" t="str">
        <f t="shared" si="133"/>
        <v/>
      </c>
      <c r="O90" s="89" t="str">
        <f t="shared" si="133"/>
        <v/>
      </c>
      <c r="P90" s="89" t="str">
        <f t="shared" si="133"/>
        <v xml:space="preserve">*  </v>
      </c>
      <c r="Q90" s="89" t="str">
        <f t="shared" si="133"/>
        <v xml:space="preserve">*  </v>
      </c>
      <c r="R90" s="89" t="str">
        <f t="shared" si="133"/>
        <v xml:space="preserve">*  </v>
      </c>
      <c r="S90" s="89">
        <f t="shared" si="129"/>
        <v>2.7</v>
      </c>
      <c r="T90" s="89">
        <f t="shared" si="129"/>
        <v>1.6666666666666667</v>
      </c>
      <c r="U90" s="89"/>
      <c r="V90" s="90">
        <f t="shared" si="129"/>
        <v>2.8461538461538463</v>
      </c>
      <c r="W90" s="88"/>
      <c r="X90" s="89" t="str">
        <f t="shared" si="129"/>
        <v/>
      </c>
      <c r="Y90" s="89" t="str">
        <f t="shared" si="129"/>
        <v xml:space="preserve">*  </v>
      </c>
      <c r="Z90" s="89" t="str">
        <f t="shared" si="129"/>
        <v xml:space="preserve">*  </v>
      </c>
      <c r="AA90" s="89" t="str">
        <f t="shared" si="129"/>
        <v xml:space="preserve">*  </v>
      </c>
      <c r="AB90" s="89">
        <f t="shared" si="129"/>
        <v>6</v>
      </c>
      <c r="AC90" s="89">
        <f t="shared" si="129"/>
        <v>5.333333333333333</v>
      </c>
      <c r="AD90" s="89">
        <f t="shared" si="129"/>
        <v>4.1481481481481479</v>
      </c>
      <c r="AE90" s="89">
        <f t="shared" si="129"/>
        <v>3.65</v>
      </c>
      <c r="AF90" s="89"/>
      <c r="AG90" s="90">
        <f t="shared" si="129"/>
        <v>4.8624999999999998</v>
      </c>
      <c r="AH90" s="88"/>
      <c r="AI90" s="89" t="str">
        <f t="shared" si="129"/>
        <v/>
      </c>
      <c r="AJ90" s="89" t="str">
        <f t="shared" si="129"/>
        <v/>
      </c>
      <c r="AK90" s="89" t="str">
        <f t="shared" si="129"/>
        <v/>
      </c>
      <c r="AL90" s="89" t="str">
        <f t="shared" si="129"/>
        <v xml:space="preserve">*  </v>
      </c>
      <c r="AM90" s="89" t="str">
        <f t="shared" si="129"/>
        <v xml:space="preserve">*  </v>
      </c>
      <c r="AN90" s="89">
        <f t="shared" si="129"/>
        <v>8.4</v>
      </c>
      <c r="AO90" s="89">
        <f t="shared" si="129"/>
        <v>5.7142857142857144</v>
      </c>
      <c r="AP90" s="89">
        <f t="shared" si="129"/>
        <v>3.5</v>
      </c>
      <c r="AQ90" s="89"/>
      <c r="AR90" s="90">
        <f t="shared" si="129"/>
        <v>6.1818181818181817</v>
      </c>
      <c r="AS90" s="88"/>
      <c r="AT90" s="89" t="str">
        <f t="shared" si="134"/>
        <v/>
      </c>
      <c r="AU90" s="89" t="str">
        <f t="shared" si="134"/>
        <v xml:space="preserve">*  </v>
      </c>
      <c r="AV90" s="89" t="str">
        <f t="shared" si="134"/>
        <v xml:space="preserve">*  </v>
      </c>
      <c r="AW90" s="89">
        <f t="shared" si="134"/>
        <v>5.5714285714285712</v>
      </c>
      <c r="AX90" s="89">
        <f t="shared" si="134"/>
        <v>5.3157894736842106</v>
      </c>
      <c r="AY90" s="89">
        <f t="shared" si="134"/>
        <v>4.1891891891891895</v>
      </c>
      <c r="AZ90" s="89">
        <f t="shared" si="134"/>
        <v>3.4166666666666665</v>
      </c>
      <c r="BA90" s="89">
        <f t="shared" si="134"/>
        <v>3.02</v>
      </c>
      <c r="BB90" s="89"/>
      <c r="BC90" s="90">
        <f t="shared" si="134"/>
        <v>3.8820224719101124</v>
      </c>
      <c r="BE90" s="89" t="str">
        <f t="shared" si="135"/>
        <v/>
      </c>
      <c r="BF90" s="89" t="str">
        <f t="shared" si="135"/>
        <v/>
      </c>
      <c r="BG90" s="89" t="str">
        <f t="shared" si="135"/>
        <v/>
      </c>
      <c r="BH90" s="89" t="str">
        <f t="shared" si="135"/>
        <v xml:space="preserve">*  </v>
      </c>
      <c r="BI90" s="89">
        <f t="shared" si="135"/>
        <v>5.6</v>
      </c>
      <c r="BJ90" s="89">
        <f t="shared" si="135"/>
        <v>6.666666666666667</v>
      </c>
      <c r="BK90" s="89">
        <f t="shared" si="135"/>
        <v>3.9411764705882355</v>
      </c>
      <c r="BL90" s="89">
        <f t="shared" si="135"/>
        <v>2.4</v>
      </c>
      <c r="BM90" s="89"/>
      <c r="BN90" s="90">
        <f t="shared" si="135"/>
        <v>4.375</v>
      </c>
      <c r="BP90" s="89" t="str">
        <f t="shared" si="136"/>
        <v/>
      </c>
      <c r="BQ90" s="89" t="str">
        <f t="shared" si="136"/>
        <v xml:space="preserve">*  </v>
      </c>
      <c r="BR90" s="89" t="str">
        <f t="shared" si="136"/>
        <v xml:space="preserve">*  </v>
      </c>
      <c r="BS90" s="89">
        <f t="shared" si="136"/>
        <v>4.8888888888888893</v>
      </c>
      <c r="BT90" s="89">
        <f t="shared" si="136"/>
        <v>5.375</v>
      </c>
      <c r="BU90" s="89">
        <f t="shared" si="136"/>
        <v>4.6739130434782608</v>
      </c>
      <c r="BV90" s="89">
        <f t="shared" si="136"/>
        <v>3.5324675324675323</v>
      </c>
      <c r="BW90" s="89">
        <f t="shared" si="136"/>
        <v>2.8769230769230769</v>
      </c>
      <c r="BX90" s="89"/>
      <c r="BY90" s="90">
        <f t="shared" si="136"/>
        <v>3.9867256637168142</v>
      </c>
    </row>
    <row r="91" spans="1:77" x14ac:dyDescent="0.3">
      <c r="A91" s="22" t="s">
        <v>69</v>
      </c>
      <c r="B91" s="89" t="str">
        <f t="shared" si="133"/>
        <v/>
      </c>
      <c r="C91" s="89" t="str">
        <f t="shared" si="133"/>
        <v xml:space="preserve">*  </v>
      </c>
      <c r="D91" s="89" t="str">
        <f t="shared" si="133"/>
        <v xml:space="preserve">*  </v>
      </c>
      <c r="E91" s="89">
        <f t="shared" si="133"/>
        <v>2.8333333333333335</v>
      </c>
      <c r="F91" s="89">
        <f t="shared" si="133"/>
        <v>1.3333333333333333</v>
      </c>
      <c r="G91" s="89">
        <f t="shared" si="133"/>
        <v>2.5</v>
      </c>
      <c r="H91" s="89">
        <f t="shared" si="133"/>
        <v>1.9</v>
      </c>
      <c r="I91" s="89"/>
      <c r="J91" s="89"/>
      <c r="K91" s="90">
        <f t="shared" si="133"/>
        <v>2.1627906976744184</v>
      </c>
      <c r="L91" s="88"/>
      <c r="M91" s="89" t="str">
        <f t="shared" si="133"/>
        <v/>
      </c>
      <c r="N91" s="89" t="str">
        <f t="shared" si="133"/>
        <v/>
      </c>
      <c r="O91" s="89" t="str">
        <f t="shared" si="133"/>
        <v xml:space="preserve">*  </v>
      </c>
      <c r="P91" s="89" t="str">
        <f t="shared" si="133"/>
        <v xml:space="preserve">*  </v>
      </c>
      <c r="Q91" s="89" t="str">
        <f t="shared" si="133"/>
        <v xml:space="preserve">*  </v>
      </c>
      <c r="R91" s="89" t="str">
        <f t="shared" si="133"/>
        <v xml:space="preserve">*  </v>
      </c>
      <c r="S91" s="89" t="str">
        <f t="shared" si="129"/>
        <v xml:space="preserve">*  </v>
      </c>
      <c r="T91" s="89"/>
      <c r="U91" s="89"/>
      <c r="V91" s="90">
        <f t="shared" si="129"/>
        <v>2.4444444444444446</v>
      </c>
      <c r="W91" s="88"/>
      <c r="X91" s="89" t="str">
        <f t="shared" si="129"/>
        <v/>
      </c>
      <c r="Y91" s="89" t="str">
        <f t="shared" si="129"/>
        <v xml:space="preserve">*  </v>
      </c>
      <c r="Z91" s="89" t="str">
        <f t="shared" si="129"/>
        <v xml:space="preserve">*  </v>
      </c>
      <c r="AA91" s="89">
        <f t="shared" si="129"/>
        <v>3.8</v>
      </c>
      <c r="AB91" s="89">
        <f t="shared" si="129"/>
        <v>2.8888888888888888</v>
      </c>
      <c r="AC91" s="89">
        <f t="shared" si="129"/>
        <v>2.6923076923076925</v>
      </c>
      <c r="AD91" s="89">
        <f t="shared" si="129"/>
        <v>3.6666666666666665</v>
      </c>
      <c r="AE91" s="89"/>
      <c r="AF91" s="89"/>
      <c r="AG91" s="90">
        <f t="shared" si="129"/>
        <v>3.25</v>
      </c>
      <c r="AH91" s="88"/>
      <c r="AI91" s="89" t="str">
        <f t="shared" si="129"/>
        <v/>
      </c>
      <c r="AJ91" s="89" t="str">
        <f t="shared" si="129"/>
        <v/>
      </c>
      <c r="AK91" s="89" t="str">
        <f t="shared" si="129"/>
        <v xml:space="preserve">*  </v>
      </c>
      <c r="AL91" s="89" t="str">
        <f t="shared" si="129"/>
        <v xml:space="preserve">*  </v>
      </c>
      <c r="AM91" s="89" t="str">
        <f t="shared" si="129"/>
        <v xml:space="preserve">*  </v>
      </c>
      <c r="AN91" s="89" t="str">
        <f t="shared" si="129"/>
        <v xml:space="preserve">*  </v>
      </c>
      <c r="AO91" s="89" t="str">
        <f t="shared" si="129"/>
        <v xml:space="preserve">*  </v>
      </c>
      <c r="AP91" s="89"/>
      <c r="AQ91" s="89"/>
      <c r="AR91" s="90">
        <f t="shared" si="129"/>
        <v>3</v>
      </c>
      <c r="AS91" s="88"/>
      <c r="AT91" s="89" t="str">
        <f t="shared" si="134"/>
        <v/>
      </c>
      <c r="AU91" s="89" t="str">
        <f t="shared" si="134"/>
        <v xml:space="preserve">*  </v>
      </c>
      <c r="AV91" s="89">
        <f t="shared" si="134"/>
        <v>2.6666666666666665</v>
      </c>
      <c r="AW91" s="89">
        <f t="shared" si="134"/>
        <v>3.2727272727272729</v>
      </c>
      <c r="AX91" s="89">
        <f t="shared" si="134"/>
        <v>2.1111111111111112</v>
      </c>
      <c r="AY91" s="89">
        <f t="shared" si="134"/>
        <v>2.6</v>
      </c>
      <c r="AZ91" s="89">
        <f t="shared" si="134"/>
        <v>2.5625</v>
      </c>
      <c r="BA91" s="89"/>
      <c r="BB91" s="89"/>
      <c r="BC91" s="90">
        <f t="shared" si="134"/>
        <v>2.6582278481012658</v>
      </c>
      <c r="BE91" s="89" t="str">
        <f t="shared" si="135"/>
        <v/>
      </c>
      <c r="BF91" s="89" t="str">
        <f t="shared" si="135"/>
        <v/>
      </c>
      <c r="BG91" s="89" t="str">
        <f t="shared" si="135"/>
        <v xml:space="preserve">*  </v>
      </c>
      <c r="BH91" s="89" t="str">
        <f t="shared" si="135"/>
        <v xml:space="preserve">*  </v>
      </c>
      <c r="BI91" s="89" t="str">
        <f t="shared" si="135"/>
        <v xml:space="preserve">*  </v>
      </c>
      <c r="BJ91" s="89" t="str">
        <f t="shared" si="135"/>
        <v xml:space="preserve">*  </v>
      </c>
      <c r="BK91" s="89" t="str">
        <f t="shared" si="135"/>
        <v xml:space="preserve">*  </v>
      </c>
      <c r="BL91" s="89"/>
      <c r="BM91" s="89"/>
      <c r="BN91" s="90">
        <f t="shared" si="135"/>
        <v>2.6428571428571428</v>
      </c>
      <c r="BP91" s="89" t="str">
        <f t="shared" si="136"/>
        <v/>
      </c>
      <c r="BQ91" s="89" t="str">
        <f t="shared" si="136"/>
        <v xml:space="preserve">*  </v>
      </c>
      <c r="BR91" s="89">
        <f t="shared" si="136"/>
        <v>2.25</v>
      </c>
      <c r="BS91" s="89">
        <f t="shared" si="136"/>
        <v>3.2307692307692308</v>
      </c>
      <c r="BT91" s="89">
        <f t="shared" si="136"/>
        <v>2.1818181818181817</v>
      </c>
      <c r="BU91" s="89">
        <f t="shared" si="136"/>
        <v>2.7142857142857144</v>
      </c>
      <c r="BV91" s="89">
        <f t="shared" si="136"/>
        <v>2.5263157894736841</v>
      </c>
      <c r="BW91" s="89"/>
      <c r="BX91" s="89"/>
      <c r="BY91" s="90">
        <f t="shared" si="136"/>
        <v>2.6559139784946235</v>
      </c>
    </row>
    <row r="92" spans="1:77" x14ac:dyDescent="0.3">
      <c r="A92" s="22" t="s">
        <v>66</v>
      </c>
      <c r="B92" s="91" t="str">
        <f t="shared" si="133"/>
        <v xml:space="preserve">*  </v>
      </c>
      <c r="C92" s="91">
        <f t="shared" si="133"/>
        <v>7</v>
      </c>
      <c r="D92" s="91">
        <f t="shared" si="133"/>
        <v>6</v>
      </c>
      <c r="E92" s="91">
        <f t="shared" si="133"/>
        <v>6.65</v>
      </c>
      <c r="F92" s="91">
        <f t="shared" si="133"/>
        <v>5.6219512195121952</v>
      </c>
      <c r="G92" s="91">
        <f t="shared" si="133"/>
        <v>5.7939393939393939</v>
      </c>
      <c r="H92" s="91">
        <f t="shared" si="133"/>
        <v>5.1849315068493151</v>
      </c>
      <c r="I92" s="91">
        <f t="shared" si="133"/>
        <v>4.6974358974358976</v>
      </c>
      <c r="J92" s="91">
        <f t="shared" si="133"/>
        <v>4.1953125</v>
      </c>
      <c r="K92" s="92">
        <f t="shared" si="133"/>
        <v>5.0301109350237718</v>
      </c>
      <c r="L92" s="88"/>
      <c r="M92" s="91" t="str">
        <f t="shared" si="133"/>
        <v/>
      </c>
      <c r="N92" s="91" t="str">
        <f t="shared" si="133"/>
        <v xml:space="preserve">*  </v>
      </c>
      <c r="O92" s="91">
        <f t="shared" si="133"/>
        <v>8</v>
      </c>
      <c r="P92" s="91">
        <f t="shared" si="133"/>
        <v>6.1818181818181817</v>
      </c>
      <c r="Q92" s="91">
        <f t="shared" si="133"/>
        <v>6.7142857142857144</v>
      </c>
      <c r="R92" s="91">
        <f t="shared" si="133"/>
        <v>5.96</v>
      </c>
      <c r="S92" s="91">
        <f t="shared" si="129"/>
        <v>5.6632653061224492</v>
      </c>
      <c r="T92" s="91">
        <f t="shared" si="129"/>
        <v>4.4866666666666664</v>
      </c>
      <c r="U92" s="91">
        <f t="shared" si="129"/>
        <v>4.5777777777777775</v>
      </c>
      <c r="V92" s="92">
        <f t="shared" si="129"/>
        <v>5.1670533642691412</v>
      </c>
      <c r="W92" s="88"/>
      <c r="X92" s="91" t="str">
        <f t="shared" si="129"/>
        <v xml:space="preserve">*  </v>
      </c>
      <c r="Y92" s="91">
        <f t="shared" si="129"/>
        <v>8.7777777777777786</v>
      </c>
      <c r="Z92" s="91">
        <f t="shared" si="129"/>
        <v>8.3809523809523814</v>
      </c>
      <c r="AA92" s="91">
        <f t="shared" si="129"/>
        <v>6.5882352941176467</v>
      </c>
      <c r="AB92" s="91">
        <f t="shared" si="129"/>
        <v>5.1896551724137927</v>
      </c>
      <c r="AC92" s="91">
        <f t="shared" si="129"/>
        <v>4.8356164383561646</v>
      </c>
      <c r="AD92" s="91">
        <f t="shared" si="129"/>
        <v>5</v>
      </c>
      <c r="AE92" s="91">
        <f t="shared" si="129"/>
        <v>4.7756410256410255</v>
      </c>
      <c r="AF92" s="91">
        <f t="shared" si="129"/>
        <v>4.5</v>
      </c>
      <c r="AG92" s="92">
        <f t="shared" si="129"/>
        <v>5.0344537815126049</v>
      </c>
      <c r="AH92" s="88"/>
      <c r="AI92" s="91" t="str">
        <f t="shared" si="129"/>
        <v/>
      </c>
      <c r="AJ92" s="91" t="str">
        <f t="shared" si="129"/>
        <v xml:space="preserve">*  </v>
      </c>
      <c r="AK92" s="91">
        <f t="shared" si="129"/>
        <v>7.5714285714285712</v>
      </c>
      <c r="AL92" s="91">
        <f t="shared" si="129"/>
        <v>5.2142857142857144</v>
      </c>
      <c r="AM92" s="91">
        <f t="shared" si="129"/>
        <v>6.1875</v>
      </c>
      <c r="AN92" s="91">
        <f t="shared" si="129"/>
        <v>5.6857142857142859</v>
      </c>
      <c r="AO92" s="91">
        <f t="shared" si="129"/>
        <v>5.1160714285714288</v>
      </c>
      <c r="AP92" s="91">
        <f t="shared" si="129"/>
        <v>4.4188034188034191</v>
      </c>
      <c r="AQ92" s="91">
        <f t="shared" si="129"/>
        <v>3.7636363636363637</v>
      </c>
      <c r="AR92" s="92">
        <f t="shared" si="129"/>
        <v>4.9853658536585366</v>
      </c>
      <c r="AS92" s="88"/>
      <c r="AT92" s="91">
        <f t="shared" si="134"/>
        <v>9.8000000000000007</v>
      </c>
      <c r="AU92" s="91">
        <f t="shared" si="134"/>
        <v>7.7619047619047619</v>
      </c>
      <c r="AV92" s="91">
        <f t="shared" si="134"/>
        <v>7.1627906976744189</v>
      </c>
      <c r="AW92" s="91">
        <f t="shared" si="134"/>
        <v>6.615384615384615</v>
      </c>
      <c r="AX92" s="91">
        <f t="shared" si="134"/>
        <v>5.3686868686868685</v>
      </c>
      <c r="AY92" s="91">
        <f t="shared" si="134"/>
        <v>5.247395833333333</v>
      </c>
      <c r="AZ92" s="91">
        <f t="shared" si="134"/>
        <v>5.0885245901639342</v>
      </c>
      <c r="BA92" s="91">
        <f t="shared" si="134"/>
        <v>4.732193732193732</v>
      </c>
      <c r="BB92" s="91">
        <f t="shared" si="134"/>
        <v>4.3040201005025125</v>
      </c>
      <c r="BC92" s="92">
        <f t="shared" si="134"/>
        <v>5.032218597063622</v>
      </c>
      <c r="BE92" s="91" t="str">
        <f t="shared" si="135"/>
        <v/>
      </c>
      <c r="BF92" s="91">
        <f t="shared" si="135"/>
        <v>5.1428571428571432</v>
      </c>
      <c r="BG92" s="91">
        <f t="shared" si="135"/>
        <v>7.7857142857142856</v>
      </c>
      <c r="BH92" s="91">
        <f t="shared" si="135"/>
        <v>5.64</v>
      </c>
      <c r="BI92" s="91">
        <f t="shared" si="135"/>
        <v>6.3962264150943398</v>
      </c>
      <c r="BJ92" s="91">
        <f t="shared" si="135"/>
        <v>5.8</v>
      </c>
      <c r="BK92" s="91">
        <f t="shared" si="135"/>
        <v>5.371428571428571</v>
      </c>
      <c r="BL92" s="91">
        <f t="shared" si="135"/>
        <v>4.4569288389513106</v>
      </c>
      <c r="BM92" s="91">
        <f t="shared" si="135"/>
        <v>4.2689655172413792</v>
      </c>
      <c r="BN92" s="92">
        <f t="shared" si="135"/>
        <v>5.0784780023781213</v>
      </c>
      <c r="BP92" s="91">
        <f t="shared" si="136"/>
        <v>12.4</v>
      </c>
      <c r="BQ92" s="91">
        <f t="shared" si="136"/>
        <v>7.1071428571428568</v>
      </c>
      <c r="BR92" s="91">
        <f t="shared" si="136"/>
        <v>7.3157894736842106</v>
      </c>
      <c r="BS92" s="91">
        <f t="shared" si="136"/>
        <v>6.4051724137931032</v>
      </c>
      <c r="BT92" s="91">
        <f t="shared" si="136"/>
        <v>5.5856573705179287</v>
      </c>
      <c r="BU92" s="91">
        <f t="shared" si="136"/>
        <v>5.378968253968254</v>
      </c>
      <c r="BV92" s="91">
        <f t="shared" si="136"/>
        <v>5.1609756097560977</v>
      </c>
      <c r="BW92" s="91">
        <f t="shared" si="136"/>
        <v>4.6563467492260058</v>
      </c>
      <c r="BX92" s="91">
        <f t="shared" si="136"/>
        <v>4.2946593001841622</v>
      </c>
      <c r="BY92" s="92">
        <f t="shared" si="136"/>
        <v>5.044032796841786</v>
      </c>
    </row>
    <row r="93" spans="1:77" x14ac:dyDescent="0.3">
      <c r="A93" s="93" t="s">
        <v>209</v>
      </c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6.0483870967741937E-2</v>
      </c>
      <c r="C98" s="75">
        <f t="shared" ref="C98:K98" si="137">IF(C7=0,"",C20/C7/12)</f>
        <v>6.9679849340866282E-2</v>
      </c>
      <c r="D98" s="75">
        <f t="shared" si="137"/>
        <v>4.9501424501424501E-2</v>
      </c>
      <c r="E98" s="75">
        <f t="shared" si="137"/>
        <v>4.2502387774594079E-2</v>
      </c>
      <c r="F98" s="75">
        <f t="shared" si="137"/>
        <v>3.9296636085626911E-2</v>
      </c>
      <c r="G98" s="75">
        <f t="shared" si="137"/>
        <v>3.5531697341513291E-2</v>
      </c>
      <c r="H98" s="75">
        <f t="shared" si="137"/>
        <v>3.2309660908509279E-2</v>
      </c>
      <c r="I98" s="75">
        <f t="shared" si="137"/>
        <v>2.7408354646206307E-2</v>
      </c>
      <c r="J98" s="75">
        <f t="shared" si="137"/>
        <v>2.3057116104868911E-2</v>
      </c>
      <c r="K98" s="76">
        <f t="shared" si="137"/>
        <v>3.2329262156351492E-2</v>
      </c>
      <c r="L98" s="88"/>
      <c r="M98" s="75">
        <f>IF(M7=0,"",M20/M7/12)</f>
        <v>7.1969696969696975E-2</v>
      </c>
      <c r="N98" s="75">
        <f t="shared" ref="N98:V98" si="138">IF(N7=0,"",N20/N7/12)</f>
        <v>7.8358208955223885E-2</v>
      </c>
      <c r="O98" s="75">
        <f t="shared" si="138"/>
        <v>5.6634304207119741E-2</v>
      </c>
      <c r="P98" s="75">
        <f t="shared" si="138"/>
        <v>5.8333333333333327E-2</v>
      </c>
      <c r="Q98" s="75">
        <f t="shared" si="138"/>
        <v>4.2562724014336917E-2</v>
      </c>
      <c r="R98" s="75">
        <f t="shared" si="138"/>
        <v>4.4037940379403791E-2</v>
      </c>
      <c r="S98" s="75">
        <f t="shared" si="138"/>
        <v>3.9079520697167754E-2</v>
      </c>
      <c r="T98" s="75">
        <f t="shared" si="138"/>
        <v>3.8321995464852605E-2</v>
      </c>
      <c r="U98" s="75">
        <f t="shared" si="138"/>
        <v>3.1531531531531536E-2</v>
      </c>
      <c r="V98" s="76">
        <f t="shared" si="138"/>
        <v>4.0959431804502226E-2</v>
      </c>
      <c r="W98" s="88"/>
      <c r="X98" s="75">
        <f>IF(X7=0,"",X20/X7/12)</f>
        <v>6.761006289308176E-2</v>
      </c>
      <c r="Y98" s="75">
        <f t="shared" ref="Y98:AG98" si="139">IF(Y7=0,"",Y20/Y7/12)</f>
        <v>4.7687861271676298E-2</v>
      </c>
      <c r="Z98" s="75">
        <f t="shared" si="139"/>
        <v>4.5514511873350927E-2</v>
      </c>
      <c r="AA98" s="75">
        <f t="shared" si="139"/>
        <v>3.7550744248985114E-2</v>
      </c>
      <c r="AB98" s="75">
        <f t="shared" si="139"/>
        <v>4.084471421345473E-2</v>
      </c>
      <c r="AC98" s="75">
        <f t="shared" si="139"/>
        <v>4.1567789906660338E-2</v>
      </c>
      <c r="AD98" s="75">
        <f t="shared" si="139"/>
        <v>3.8176895306859207E-2</v>
      </c>
      <c r="AE98" s="75">
        <f t="shared" si="139"/>
        <v>3.3291369422296824E-2</v>
      </c>
      <c r="AF98" s="75">
        <f t="shared" si="139"/>
        <v>3.3977974751544453E-2</v>
      </c>
      <c r="AG98" s="76">
        <f t="shared" si="139"/>
        <v>3.8116993639702591E-2</v>
      </c>
      <c r="AH98" s="88"/>
      <c r="AI98" s="75">
        <f>IF(AI7=0,"",AI20/AI7/12)</f>
        <v>7.3529411764705885E-2</v>
      </c>
      <c r="AJ98" s="75">
        <f t="shared" ref="AJ98:AR98" si="140">IF(AJ7=0,"",AJ20/AJ7/12)</f>
        <v>6.1342592592592594E-2</v>
      </c>
      <c r="AK98" s="75">
        <f t="shared" si="140"/>
        <v>5.5357142857142855E-2</v>
      </c>
      <c r="AL98" s="75">
        <f t="shared" si="140"/>
        <v>4.1834002677376171E-2</v>
      </c>
      <c r="AM98" s="75">
        <f t="shared" si="140"/>
        <v>4.5977011494252873E-2</v>
      </c>
      <c r="AN98" s="75">
        <f t="shared" si="140"/>
        <v>4.5099281791296998E-2</v>
      </c>
      <c r="AO98" s="75">
        <f t="shared" si="140"/>
        <v>5.1995634549423138E-2</v>
      </c>
      <c r="AP98" s="75">
        <f t="shared" si="140"/>
        <v>4.6666666666666669E-2</v>
      </c>
      <c r="AQ98" s="75">
        <f t="shared" si="140"/>
        <v>3.8903061224489797E-2</v>
      </c>
      <c r="AR98" s="76">
        <f t="shared" si="140"/>
        <v>4.7325359249107073E-2</v>
      </c>
      <c r="AS98" s="88"/>
      <c r="AT98" s="75">
        <f>IF(AT7=0,"",AT20/AT7/12)</f>
        <v>6.3768115942028983E-2</v>
      </c>
      <c r="AU98" s="75">
        <f t="shared" ref="AU98:BC98" si="141">IF(AU7=0,"",AU20/AU7/12)</f>
        <v>5.8809523809523812E-2</v>
      </c>
      <c r="AV98" s="75">
        <f t="shared" si="141"/>
        <v>4.7036432843936916E-2</v>
      </c>
      <c r="AW98" s="75">
        <f t="shared" si="141"/>
        <v>3.9139093137254902E-2</v>
      </c>
      <c r="AX98" s="75">
        <f t="shared" si="141"/>
        <v>4.0391841116478797E-2</v>
      </c>
      <c r="AY98" s="75">
        <f t="shared" si="141"/>
        <v>3.9654240950837381E-2</v>
      </c>
      <c r="AZ98" s="75">
        <f t="shared" si="141"/>
        <v>3.6060466189706902E-2</v>
      </c>
      <c r="BA98" s="75">
        <f t="shared" si="141"/>
        <v>3.0640079913938838E-2</v>
      </c>
      <c r="BB98" s="75">
        <f t="shared" si="141"/>
        <v>2.8142589118198873E-2</v>
      </c>
      <c r="BC98" s="76">
        <f t="shared" si="141"/>
        <v>3.5831074977416437E-2</v>
      </c>
      <c r="BE98" s="75">
        <f>IF(BE7=0,"",BE20/BE7/12)</f>
        <v>7.2649572649572655E-2</v>
      </c>
      <c r="BF98" s="75">
        <f t="shared" ref="BF98:BN98" si="142">IF(BF7=0,"",BF20/BF7/12)</f>
        <v>6.9544364508393283E-2</v>
      </c>
      <c r="BG98" s="75">
        <f t="shared" si="142"/>
        <v>5.5898491083676276E-2</v>
      </c>
      <c r="BH98" s="75">
        <f t="shared" si="142"/>
        <v>4.7199638663053295E-2</v>
      </c>
      <c r="BI98" s="75">
        <f t="shared" si="142"/>
        <v>4.495437466451959E-2</v>
      </c>
      <c r="BJ98" s="75">
        <f t="shared" si="142"/>
        <v>4.4761082325849161E-2</v>
      </c>
      <c r="BK98" s="75">
        <f t="shared" si="142"/>
        <v>4.7293277810826893E-2</v>
      </c>
      <c r="BL98" s="75">
        <f t="shared" si="142"/>
        <v>4.279705573080967E-2</v>
      </c>
      <c r="BM98" s="75">
        <f t="shared" si="142"/>
        <v>3.4582893347412887E-2</v>
      </c>
      <c r="BN98" s="76">
        <f t="shared" si="142"/>
        <v>4.4726236115206923E-2</v>
      </c>
      <c r="BP98" s="75">
        <f>IF(BP7=0,"",BP20/BP7/12)</f>
        <v>6.6017316017316016E-2</v>
      </c>
      <c r="BQ98" s="75">
        <f t="shared" ref="BQ98:BY98" si="143">IF(BQ7=0,"",BQ20/BQ7/12)</f>
        <v>6.1860940695296525E-2</v>
      </c>
      <c r="BR98" s="75">
        <f t="shared" si="143"/>
        <v>4.9552180685358251E-2</v>
      </c>
      <c r="BS98" s="75">
        <f t="shared" si="143"/>
        <v>4.1180507892930679E-2</v>
      </c>
      <c r="BT98" s="75">
        <f t="shared" si="143"/>
        <v>4.1532474503488993E-2</v>
      </c>
      <c r="BU98" s="75">
        <f t="shared" si="143"/>
        <v>4.1048000628486132E-2</v>
      </c>
      <c r="BV98" s="75">
        <f t="shared" si="143"/>
        <v>3.9200199534419687E-2</v>
      </c>
      <c r="BW98" s="75">
        <f t="shared" si="143"/>
        <v>3.3893297315549555E-2</v>
      </c>
      <c r="BX98" s="75">
        <f t="shared" si="143"/>
        <v>2.9831118493909192E-2</v>
      </c>
      <c r="BY98" s="76">
        <f t="shared" si="143"/>
        <v>3.8221966814626925E-2</v>
      </c>
    </row>
    <row r="99" spans="1:77" x14ac:dyDescent="0.3">
      <c r="A99" s="22" t="s">
        <v>189</v>
      </c>
      <c r="B99" s="75">
        <f t="shared" ref="B99:AR105" si="144">IF(B8=0,"",B21/B8/12)</f>
        <v>7.0512820512820512E-2</v>
      </c>
      <c r="C99" s="75">
        <f t="shared" si="144"/>
        <v>5.1999999999999998E-2</v>
      </c>
      <c r="D99" s="75">
        <f t="shared" si="144"/>
        <v>4.6153846153846156E-2</v>
      </c>
      <c r="E99" s="75">
        <f t="shared" si="144"/>
        <v>3.8062283737024222E-2</v>
      </c>
      <c r="F99" s="75">
        <f t="shared" si="144"/>
        <v>3.41796875E-2</v>
      </c>
      <c r="G99" s="75">
        <f t="shared" si="144"/>
        <v>3.1307046367287331E-2</v>
      </c>
      <c r="H99" s="75">
        <f t="shared" si="144"/>
        <v>2.8702445652173916E-2</v>
      </c>
      <c r="I99" s="75">
        <f t="shared" si="144"/>
        <v>2.3088023088023088E-2</v>
      </c>
      <c r="J99" s="75">
        <f t="shared" si="144"/>
        <v>1.5846994535519125E-2</v>
      </c>
      <c r="K99" s="76">
        <f t="shared" si="144"/>
        <v>2.7156106658601742E-2</v>
      </c>
      <c r="L99" s="88"/>
      <c r="M99" s="75">
        <f t="shared" si="144"/>
        <v>5.8823529411764712E-2</v>
      </c>
      <c r="N99" s="75">
        <f t="shared" si="144"/>
        <v>7.7519379844961239E-2</v>
      </c>
      <c r="O99" s="75">
        <f t="shared" si="144"/>
        <v>6.5789473684210523E-2</v>
      </c>
      <c r="P99" s="75">
        <f t="shared" si="144"/>
        <v>5.1546391752577324E-2</v>
      </c>
      <c r="Q99" s="75">
        <f t="shared" si="144"/>
        <v>4.0637860082304529E-2</v>
      </c>
      <c r="R99" s="75">
        <f t="shared" si="144"/>
        <v>4.1543756145526058E-2</v>
      </c>
      <c r="S99" s="75">
        <f t="shared" si="144"/>
        <v>4.0067032297379644E-2</v>
      </c>
      <c r="T99" s="75">
        <f t="shared" si="144"/>
        <v>2.6480923694779116E-2</v>
      </c>
      <c r="U99" s="75">
        <f t="shared" si="144"/>
        <v>2.6408450704225355E-2</v>
      </c>
      <c r="V99" s="76">
        <f t="shared" si="144"/>
        <v>3.6166174609869255E-2</v>
      </c>
      <c r="W99" s="88"/>
      <c r="X99" s="75">
        <f t="shared" si="144"/>
        <v>6.5315315315315314E-2</v>
      </c>
      <c r="Y99" s="75">
        <f t="shared" si="144"/>
        <v>5.7395143487858714E-2</v>
      </c>
      <c r="Z99" s="75">
        <f t="shared" si="144"/>
        <v>5.4447852760736194E-2</v>
      </c>
      <c r="AA99" s="75">
        <f t="shared" si="144"/>
        <v>5.9413580246913573E-2</v>
      </c>
      <c r="AB99" s="75">
        <f t="shared" si="144"/>
        <v>5.7647907647907649E-2</v>
      </c>
      <c r="AC99" s="75">
        <f t="shared" si="144"/>
        <v>5.4295624332977584E-2</v>
      </c>
      <c r="AD99" s="75">
        <f t="shared" si="144"/>
        <v>4.9344799344799344E-2</v>
      </c>
      <c r="AE99" s="75">
        <f t="shared" si="144"/>
        <v>4.0540540540540543E-2</v>
      </c>
      <c r="AF99" s="75">
        <f t="shared" si="144"/>
        <v>3.104082998661312E-2</v>
      </c>
      <c r="AG99" s="76">
        <f t="shared" si="144"/>
        <v>4.8469561081668701E-2</v>
      </c>
      <c r="AH99" s="88"/>
      <c r="AI99" s="75">
        <f t="shared" si="144"/>
        <v>9.1666666666666674E-2</v>
      </c>
      <c r="AJ99" s="75">
        <f t="shared" si="144"/>
        <v>6.3559322033898302E-2</v>
      </c>
      <c r="AK99" s="75">
        <f t="shared" si="144"/>
        <v>6.7567567567567571E-2</v>
      </c>
      <c r="AL99" s="75">
        <f t="shared" si="144"/>
        <v>7.1658615136876005E-2</v>
      </c>
      <c r="AM99" s="75">
        <f t="shared" si="144"/>
        <v>7.2551662174303685E-2</v>
      </c>
      <c r="AN99" s="75">
        <f t="shared" si="144"/>
        <v>7.1144278606965178E-2</v>
      </c>
      <c r="AO99" s="75">
        <f t="shared" si="144"/>
        <v>6.4102564102564111E-2</v>
      </c>
      <c r="AP99" s="75">
        <f t="shared" si="144"/>
        <v>4.6565237436606732E-2</v>
      </c>
      <c r="AQ99" s="75">
        <f t="shared" si="144"/>
        <v>3.8700564971751415E-2</v>
      </c>
      <c r="AR99" s="76">
        <f t="shared" si="144"/>
        <v>6.1061061061061066E-2</v>
      </c>
      <c r="AS99" s="88"/>
      <c r="AT99" s="75">
        <f t="shared" ref="AT99:BC105" si="145">IF(AT8=0,"",AT21/AT8/12)</f>
        <v>6.798245614035088E-2</v>
      </c>
      <c r="AU99" s="75">
        <f t="shared" si="145"/>
        <v>5.495169082125604E-2</v>
      </c>
      <c r="AV99" s="75">
        <f t="shared" si="145"/>
        <v>5.1343570057581576E-2</v>
      </c>
      <c r="AW99" s="75">
        <f t="shared" si="145"/>
        <v>5.2828175026680892E-2</v>
      </c>
      <c r="AX99" s="75">
        <f t="shared" si="145"/>
        <v>5.0439912017596483E-2</v>
      </c>
      <c r="AY99" s="75">
        <f t="shared" si="145"/>
        <v>4.6764741059681862E-2</v>
      </c>
      <c r="AZ99" s="75">
        <f t="shared" si="145"/>
        <v>4.1581502299437918E-2</v>
      </c>
      <c r="BA99" s="75">
        <f t="shared" si="145"/>
        <v>3.2539485652857025E-2</v>
      </c>
      <c r="BB99" s="75">
        <f t="shared" si="145"/>
        <v>2.2675992779783393E-2</v>
      </c>
      <c r="BC99" s="76">
        <f t="shared" si="145"/>
        <v>3.9888381532217153E-2</v>
      </c>
      <c r="BE99" s="75">
        <f t="shared" ref="BE99:BN105" si="146">IF(BE8=0,"",BE21/BE8/12)</f>
        <v>7.098765432098765E-2</v>
      </c>
      <c r="BF99" s="75">
        <f t="shared" si="146"/>
        <v>6.9444444444444448E-2</v>
      </c>
      <c r="BG99" s="75">
        <f t="shared" si="146"/>
        <v>6.684491978609626E-2</v>
      </c>
      <c r="BH99" s="75">
        <f t="shared" si="146"/>
        <v>6.5241228070175447E-2</v>
      </c>
      <c r="BI99" s="75">
        <f t="shared" si="146"/>
        <v>6.2851782363977482E-2</v>
      </c>
      <c r="BJ99" s="75">
        <f t="shared" si="146"/>
        <v>6.1199207135777998E-2</v>
      </c>
      <c r="BK99" s="75">
        <f t="shared" si="146"/>
        <v>5.4914977870952709E-2</v>
      </c>
      <c r="BL99" s="75">
        <f t="shared" si="146"/>
        <v>3.6950252343186732E-2</v>
      </c>
      <c r="BM99" s="75">
        <f t="shared" si="146"/>
        <v>3.1437817845584838E-2</v>
      </c>
      <c r="BN99" s="76">
        <f t="shared" si="146"/>
        <v>5.0707478220195286E-2</v>
      </c>
      <c r="BP99" s="75">
        <f t="shared" ref="BP99:BY105" si="147">IF(BP8=0,"",BP21/BP8/12)</f>
        <v>6.877022653721683E-2</v>
      </c>
      <c r="BQ99" s="75">
        <f t="shared" si="147"/>
        <v>5.8862433862433866E-2</v>
      </c>
      <c r="BR99" s="75">
        <f t="shared" si="147"/>
        <v>5.5437853107344635E-2</v>
      </c>
      <c r="BS99" s="75">
        <f t="shared" si="147"/>
        <v>5.5868922911630405E-2</v>
      </c>
      <c r="BT99" s="75">
        <f t="shared" si="147"/>
        <v>5.3446969696969694E-2</v>
      </c>
      <c r="BU99" s="75">
        <f t="shared" si="147"/>
        <v>5.0601510361784334E-2</v>
      </c>
      <c r="BV99" s="75">
        <f t="shared" si="147"/>
        <v>4.5151231680698477E-2</v>
      </c>
      <c r="BW99" s="75">
        <f t="shared" si="147"/>
        <v>3.366863541282146E-2</v>
      </c>
      <c r="BX99" s="75">
        <f t="shared" si="147"/>
        <v>2.4826920894336624E-2</v>
      </c>
      <c r="BY99" s="76">
        <f t="shared" si="147"/>
        <v>4.2676037241254634E-2</v>
      </c>
    </row>
    <row r="100" spans="1:77" x14ac:dyDescent="0.3">
      <c r="A100" s="22" t="s">
        <v>190</v>
      </c>
      <c r="B100" s="75">
        <f t="shared" si="144"/>
        <v>3.125E-2</v>
      </c>
      <c r="C100" s="75">
        <f t="shared" si="144"/>
        <v>4.2517006802721087E-2</v>
      </c>
      <c r="D100" s="75">
        <f t="shared" si="144"/>
        <v>2.8911564625850341E-2</v>
      </c>
      <c r="E100" s="75">
        <f t="shared" si="144"/>
        <v>2.7199074074074073E-2</v>
      </c>
      <c r="F100" s="75">
        <f t="shared" si="144"/>
        <v>1.9484412470023981E-2</v>
      </c>
      <c r="G100" s="75">
        <f t="shared" si="144"/>
        <v>2.0528879610299235E-2</v>
      </c>
      <c r="H100" s="75">
        <f t="shared" si="144"/>
        <v>1.4222503160556258E-2</v>
      </c>
      <c r="I100" s="75">
        <f t="shared" si="144"/>
        <v>1.4365001632386548E-2</v>
      </c>
      <c r="J100" s="75">
        <f t="shared" si="144"/>
        <v>6.0553633217993079E-3</v>
      </c>
      <c r="K100" s="76">
        <f t="shared" si="144"/>
        <v>1.5634047481181239E-2</v>
      </c>
      <c r="L100" s="88"/>
      <c r="M100" s="75">
        <f t="shared" si="144"/>
        <v>7.1428571428571425E-2</v>
      </c>
      <c r="N100" s="75">
        <f t="shared" si="144"/>
        <v>4.3859649122807015E-2</v>
      </c>
      <c r="O100" s="75">
        <f t="shared" si="144"/>
        <v>3.4482758620689655E-2</v>
      </c>
      <c r="P100" s="75">
        <f t="shared" si="144"/>
        <v>2.4621212121212124E-2</v>
      </c>
      <c r="Q100" s="75">
        <f t="shared" si="144"/>
        <v>2.7027027027027029E-2</v>
      </c>
      <c r="R100" s="75">
        <f t="shared" si="144"/>
        <v>2.1568627450980395E-2</v>
      </c>
      <c r="S100" s="75">
        <f t="shared" si="144"/>
        <v>2.2447724477244774E-2</v>
      </c>
      <c r="T100" s="75">
        <f t="shared" si="144"/>
        <v>1.0766580534022394E-2</v>
      </c>
      <c r="U100" s="75">
        <f t="shared" si="144"/>
        <v>3.3143939393939395E-3</v>
      </c>
      <c r="V100" s="76">
        <f t="shared" si="144"/>
        <v>1.6921551968280938E-2</v>
      </c>
      <c r="W100" s="88"/>
      <c r="X100" s="75">
        <f t="shared" si="144"/>
        <v>1.5625E-2</v>
      </c>
      <c r="Y100" s="75">
        <f t="shared" si="144"/>
        <v>2.9661016949152543E-2</v>
      </c>
      <c r="Z100" s="75">
        <f t="shared" si="144"/>
        <v>3.7825059101654845E-2</v>
      </c>
      <c r="AA100" s="75">
        <f t="shared" si="144"/>
        <v>4.2114695340501794E-2</v>
      </c>
      <c r="AB100" s="75">
        <f t="shared" si="144"/>
        <v>3.796844181459566E-2</v>
      </c>
      <c r="AC100" s="75">
        <f t="shared" si="144"/>
        <v>3.4302546560243251E-2</v>
      </c>
      <c r="AD100" s="75">
        <f t="shared" si="144"/>
        <v>2.7534965034965036E-2</v>
      </c>
      <c r="AE100" s="75">
        <f t="shared" si="144"/>
        <v>1.8283469326080385E-2</v>
      </c>
      <c r="AF100" s="75">
        <f t="shared" si="144"/>
        <v>1.2866191607284243E-2</v>
      </c>
      <c r="AG100" s="76">
        <f t="shared" si="144"/>
        <v>2.7600615790631184E-2</v>
      </c>
      <c r="AH100" s="88"/>
      <c r="AI100" s="75">
        <f t="shared" si="144"/>
        <v>5.5555555555555552E-2</v>
      </c>
      <c r="AJ100" s="75">
        <f t="shared" si="144"/>
        <v>2.7777777777777776E-2</v>
      </c>
      <c r="AK100" s="75">
        <f t="shared" si="144"/>
        <v>5.0724637681159424E-2</v>
      </c>
      <c r="AL100" s="75">
        <f t="shared" si="144"/>
        <v>4.7916666666666663E-2</v>
      </c>
      <c r="AM100" s="75">
        <f t="shared" si="144"/>
        <v>3.968253968253968E-2</v>
      </c>
      <c r="AN100" s="75">
        <f t="shared" si="144"/>
        <v>2.7605779153766771E-2</v>
      </c>
      <c r="AO100" s="75">
        <f t="shared" si="144"/>
        <v>2.8042959427207637E-2</v>
      </c>
      <c r="AP100" s="75">
        <f t="shared" si="144"/>
        <v>2.0270270270270271E-2</v>
      </c>
      <c r="AQ100" s="75">
        <f t="shared" si="144"/>
        <v>1.5091863517060369E-2</v>
      </c>
      <c r="AR100" s="76">
        <f t="shared" si="144"/>
        <v>2.8197064989517819E-2</v>
      </c>
      <c r="AS100" s="88"/>
      <c r="AT100" s="75">
        <f t="shared" si="145"/>
        <v>2.34375E-2</v>
      </c>
      <c r="AU100" s="75">
        <f t="shared" si="145"/>
        <v>3.5493827160493825E-2</v>
      </c>
      <c r="AV100" s="75">
        <f t="shared" si="145"/>
        <v>3.4170153417015341E-2</v>
      </c>
      <c r="AW100" s="75">
        <f t="shared" si="145"/>
        <v>3.7037037037037035E-2</v>
      </c>
      <c r="AX100" s="75">
        <f t="shared" si="145"/>
        <v>3.1422505307855626E-2</v>
      </c>
      <c r="AY100" s="75">
        <f t="shared" si="145"/>
        <v>2.9437069813176009E-2</v>
      </c>
      <c r="AZ100" s="75">
        <f t="shared" si="145"/>
        <v>2.2093023255813953E-2</v>
      </c>
      <c r="BA100" s="75">
        <f t="shared" si="145"/>
        <v>1.6399874450721909E-2</v>
      </c>
      <c r="BB100" s="75">
        <f t="shared" si="145"/>
        <v>8.9255922589255923E-3</v>
      </c>
      <c r="BC100" s="76">
        <f t="shared" si="145"/>
        <v>2.2434695663042122E-2</v>
      </c>
      <c r="BE100" s="75">
        <f t="shared" si="146"/>
        <v>6.6666666666666666E-2</v>
      </c>
      <c r="BF100" s="75">
        <f t="shared" si="146"/>
        <v>3.3653846153846152E-2</v>
      </c>
      <c r="BG100" s="75">
        <f t="shared" si="146"/>
        <v>4.4444444444444446E-2</v>
      </c>
      <c r="BH100" s="75">
        <f t="shared" si="146"/>
        <v>3.9650537634408602E-2</v>
      </c>
      <c r="BI100" s="75">
        <f t="shared" si="146"/>
        <v>3.6121673003802278E-2</v>
      </c>
      <c r="BJ100" s="75">
        <f t="shared" si="146"/>
        <v>2.5524002704530088E-2</v>
      </c>
      <c r="BK100" s="75">
        <f t="shared" si="146"/>
        <v>2.5845410628019327E-2</v>
      </c>
      <c r="BL100" s="75">
        <f t="shared" si="146"/>
        <v>1.5411712901805373E-2</v>
      </c>
      <c r="BM100" s="75">
        <f t="shared" si="146"/>
        <v>8.2508250825082518E-3</v>
      </c>
      <c r="BN100" s="76">
        <f t="shared" si="146"/>
        <v>2.3400795084929527E-2</v>
      </c>
      <c r="BP100" s="75">
        <f t="shared" si="147"/>
        <v>3.3730158730158728E-2</v>
      </c>
      <c r="BQ100" s="75">
        <f t="shared" si="147"/>
        <v>3.4895833333333334E-2</v>
      </c>
      <c r="BR100" s="75">
        <f t="shared" si="147"/>
        <v>3.662420382165605E-2</v>
      </c>
      <c r="BS100" s="75">
        <f t="shared" si="147"/>
        <v>3.7629494210847041E-2</v>
      </c>
      <c r="BT100" s="75">
        <f t="shared" si="147"/>
        <v>3.2601781170483464E-2</v>
      </c>
      <c r="BU100" s="75">
        <f t="shared" si="147"/>
        <v>2.8393726338561385E-2</v>
      </c>
      <c r="BV100" s="75">
        <f t="shared" si="147"/>
        <v>2.3079365079365078E-2</v>
      </c>
      <c r="BW100" s="75">
        <f t="shared" si="147"/>
        <v>1.6140229087122527E-2</v>
      </c>
      <c r="BX100" s="75">
        <f t="shared" si="147"/>
        <v>8.7685611879160259E-3</v>
      </c>
      <c r="BY100" s="76">
        <f t="shared" si="147"/>
        <v>2.2682949479940564E-2</v>
      </c>
    </row>
    <row r="101" spans="1:77" x14ac:dyDescent="0.3">
      <c r="A101" s="22" t="s">
        <v>191</v>
      </c>
      <c r="B101" s="75">
        <f t="shared" si="144"/>
        <v>3.0303030303030304E-2</v>
      </c>
      <c r="C101" s="75">
        <f t="shared" si="144"/>
        <v>1.075268817204301E-2</v>
      </c>
      <c r="D101" s="75">
        <f t="shared" si="144"/>
        <v>7.3099415204678359E-3</v>
      </c>
      <c r="E101" s="75">
        <f t="shared" si="144"/>
        <v>8.8235294117647058E-3</v>
      </c>
      <c r="F101" s="75">
        <f t="shared" si="144"/>
        <v>8.512544802867384E-3</v>
      </c>
      <c r="G101" s="75">
        <f t="shared" si="144"/>
        <v>4.0899795501022499E-3</v>
      </c>
      <c r="H101" s="75">
        <f t="shared" si="144"/>
        <v>7.0123939986953682E-3</v>
      </c>
      <c r="I101" s="75">
        <f t="shared" si="144"/>
        <v>3.5339717282261741E-3</v>
      </c>
      <c r="J101" s="75">
        <f t="shared" si="144"/>
        <v>2.2875816993464053E-3</v>
      </c>
      <c r="K101" s="76">
        <f t="shared" si="144"/>
        <v>5.2439580483356132E-3</v>
      </c>
      <c r="L101" s="88"/>
      <c r="M101" s="75">
        <f t="shared" si="144"/>
        <v>2.0833333333333332E-2</v>
      </c>
      <c r="N101" s="75">
        <f t="shared" si="144"/>
        <v>1.6666666666666666E-2</v>
      </c>
      <c r="O101" s="75">
        <f t="shared" si="144"/>
        <v>1.3888888888888888E-2</v>
      </c>
      <c r="P101" s="75">
        <f t="shared" si="144"/>
        <v>1.6666666666666666E-2</v>
      </c>
      <c r="Q101" s="75">
        <f t="shared" si="144"/>
        <v>7.4074074074074077E-3</v>
      </c>
      <c r="R101" s="75">
        <f t="shared" si="144"/>
        <v>2.5510204081632651E-3</v>
      </c>
      <c r="S101" s="75">
        <f t="shared" si="144"/>
        <v>7.763975155279503E-3</v>
      </c>
      <c r="T101" s="75">
        <f t="shared" si="144"/>
        <v>2.040816326530612E-3</v>
      </c>
      <c r="U101" s="75">
        <f t="shared" si="144"/>
        <v>0</v>
      </c>
      <c r="V101" s="76">
        <f t="shared" si="144"/>
        <v>4.657603222557905E-3</v>
      </c>
      <c r="W101" s="88"/>
      <c r="X101" s="75">
        <f t="shared" si="144"/>
        <v>8.3333333333333332E-3</v>
      </c>
      <c r="Y101" s="75">
        <f t="shared" si="144"/>
        <v>1.5765765765765768E-2</v>
      </c>
      <c r="Z101" s="75">
        <f t="shared" si="144"/>
        <v>5.263157894736842E-3</v>
      </c>
      <c r="AA101" s="75">
        <f t="shared" si="144"/>
        <v>1.2445887445887446E-2</v>
      </c>
      <c r="AB101" s="75">
        <f t="shared" si="144"/>
        <v>9.3184238551650683E-3</v>
      </c>
      <c r="AC101" s="75">
        <f t="shared" si="144"/>
        <v>8.1374321880651E-3</v>
      </c>
      <c r="AD101" s="75">
        <f t="shared" si="144"/>
        <v>5.3463505346350538E-3</v>
      </c>
      <c r="AE101" s="75">
        <f t="shared" si="144"/>
        <v>4.2735042735042731E-3</v>
      </c>
      <c r="AF101" s="75">
        <f t="shared" si="144"/>
        <v>3.7453183520599251E-3</v>
      </c>
      <c r="AG101" s="76">
        <f t="shared" si="144"/>
        <v>6.4927329044555636E-3</v>
      </c>
      <c r="AH101" s="88"/>
      <c r="AI101" s="75">
        <f t="shared" si="144"/>
        <v>0</v>
      </c>
      <c r="AJ101" s="75">
        <f t="shared" si="144"/>
        <v>9.8039215686274508E-3</v>
      </c>
      <c r="AK101" s="75">
        <f t="shared" si="144"/>
        <v>2.2727272727272724E-2</v>
      </c>
      <c r="AL101" s="75">
        <f t="shared" si="144"/>
        <v>1.1111111111111112E-2</v>
      </c>
      <c r="AM101" s="75">
        <f t="shared" si="144"/>
        <v>1.0317460317460317E-2</v>
      </c>
      <c r="AN101" s="75">
        <f t="shared" si="144"/>
        <v>1.140873015873016E-2</v>
      </c>
      <c r="AO101" s="75">
        <f t="shared" si="144"/>
        <v>6.4687975646879753E-3</v>
      </c>
      <c r="AP101" s="75">
        <f t="shared" si="144"/>
        <v>3.7128712871287127E-3</v>
      </c>
      <c r="AQ101" s="75">
        <f t="shared" si="144"/>
        <v>1.7006802721088435E-3</v>
      </c>
      <c r="AR101" s="76">
        <f t="shared" si="144"/>
        <v>7.7402492963409729E-3</v>
      </c>
      <c r="AS101" s="88"/>
      <c r="AT101" s="75">
        <f t="shared" si="145"/>
        <v>1.984126984126984E-2</v>
      </c>
      <c r="AU101" s="75">
        <f t="shared" si="145"/>
        <v>1.3480392156862746E-2</v>
      </c>
      <c r="AV101" s="75">
        <f t="shared" si="145"/>
        <v>6.0307017543859654E-3</v>
      </c>
      <c r="AW101" s="75">
        <f t="shared" si="145"/>
        <v>1.1157601115760111E-2</v>
      </c>
      <c r="AX101" s="75">
        <f t="shared" si="145"/>
        <v>9.0180360721442889E-3</v>
      </c>
      <c r="AY101" s="75">
        <f t="shared" si="145"/>
        <v>6.6363291619264313E-3</v>
      </c>
      <c r="AZ101" s="75">
        <f t="shared" si="145"/>
        <v>6.0396308360477742E-3</v>
      </c>
      <c r="BA101" s="75">
        <f t="shared" si="145"/>
        <v>3.90625E-3</v>
      </c>
      <c r="BB101" s="75">
        <f t="shared" si="145"/>
        <v>2.8868360277136255E-3</v>
      </c>
      <c r="BC101" s="76">
        <f t="shared" si="145"/>
        <v>5.9440325919989309E-3</v>
      </c>
      <c r="BE101" s="75">
        <f t="shared" si="146"/>
        <v>1.3888888888888888E-2</v>
      </c>
      <c r="BF101" s="75">
        <f t="shared" si="146"/>
        <v>1.2345679012345678E-2</v>
      </c>
      <c r="BG101" s="75">
        <f t="shared" si="146"/>
        <v>1.9607843137254902E-2</v>
      </c>
      <c r="BH101" s="75">
        <f t="shared" si="146"/>
        <v>1.2820512820512822E-2</v>
      </c>
      <c r="BI101" s="75">
        <f t="shared" si="146"/>
        <v>9.4444444444444445E-3</v>
      </c>
      <c r="BJ101" s="75">
        <f t="shared" si="146"/>
        <v>8.1453634085213028E-3</v>
      </c>
      <c r="BK101" s="75">
        <f t="shared" si="146"/>
        <v>7.0175438596491229E-3</v>
      </c>
      <c r="BL101" s="75">
        <f t="shared" si="146"/>
        <v>2.7964205816554811E-3</v>
      </c>
      <c r="BM101" s="75">
        <f t="shared" si="146"/>
        <v>7.1839080459770114E-4</v>
      </c>
      <c r="BN101" s="76">
        <f t="shared" si="146"/>
        <v>6.371562709590879E-3</v>
      </c>
      <c r="BP101" s="75">
        <f t="shared" si="147"/>
        <v>1.8518518518518517E-2</v>
      </c>
      <c r="BQ101" s="75">
        <f t="shared" si="147"/>
        <v>1.3157894736842105E-2</v>
      </c>
      <c r="BR101" s="75">
        <f t="shared" si="147"/>
        <v>8.512544802867384E-3</v>
      </c>
      <c r="BS101" s="75">
        <f t="shared" si="147"/>
        <v>1.1513157894736843E-2</v>
      </c>
      <c r="BT101" s="75">
        <f t="shared" si="147"/>
        <v>9.1165896250642014E-3</v>
      </c>
      <c r="BU101" s="75">
        <f t="shared" si="147"/>
        <v>6.9868995633187774E-3</v>
      </c>
      <c r="BV101" s="75">
        <f t="shared" si="147"/>
        <v>6.2707296849087895E-3</v>
      </c>
      <c r="BW101" s="75">
        <f t="shared" si="147"/>
        <v>3.647733194372069E-3</v>
      </c>
      <c r="BX101" s="75">
        <f t="shared" si="147"/>
        <v>2.4286581663630845E-3</v>
      </c>
      <c r="BY101" s="76">
        <f t="shared" si="147"/>
        <v>6.0423737529569062E-3</v>
      </c>
    </row>
    <row r="102" spans="1:77" x14ac:dyDescent="0.3">
      <c r="A102" s="22" t="s">
        <v>192</v>
      </c>
      <c r="B102" s="75">
        <f t="shared" si="144"/>
        <v>0</v>
      </c>
      <c r="C102" s="75">
        <f t="shared" si="144"/>
        <v>3.2051282051282055E-3</v>
      </c>
      <c r="D102" s="75">
        <f t="shared" si="144"/>
        <v>3.4013605442176869E-3</v>
      </c>
      <c r="E102" s="75">
        <f t="shared" si="144"/>
        <v>2.4154589371980675E-3</v>
      </c>
      <c r="F102" s="75">
        <f t="shared" si="144"/>
        <v>2.2075055187637969E-3</v>
      </c>
      <c r="G102" s="75">
        <f t="shared" si="144"/>
        <v>2.3427041499330657E-3</v>
      </c>
      <c r="H102" s="75">
        <f t="shared" si="144"/>
        <v>2.3504273504273503E-3</v>
      </c>
      <c r="I102" s="75">
        <f t="shared" si="144"/>
        <v>1.0092272202998846E-3</v>
      </c>
      <c r="J102" s="75">
        <f t="shared" si="144"/>
        <v>1.1737089201877935E-3</v>
      </c>
      <c r="K102" s="76">
        <f t="shared" si="144"/>
        <v>1.83092697216991E-3</v>
      </c>
      <c r="L102" s="88"/>
      <c r="M102" s="75">
        <f t="shared" si="144"/>
        <v>0</v>
      </c>
      <c r="N102" s="75">
        <f t="shared" si="144"/>
        <v>0</v>
      </c>
      <c r="O102" s="75">
        <f t="shared" si="144"/>
        <v>4.1666666666666664E-2</v>
      </c>
      <c r="P102" s="75">
        <f t="shared" si="144"/>
        <v>2.0833333333333332E-2</v>
      </c>
      <c r="Q102" s="75">
        <f t="shared" si="144"/>
        <v>1.2254901960784314E-2</v>
      </c>
      <c r="R102" s="75">
        <f t="shared" si="144"/>
        <v>1.1904761904761904E-3</v>
      </c>
      <c r="S102" s="75">
        <f t="shared" si="144"/>
        <v>3.003003003003003E-3</v>
      </c>
      <c r="T102" s="75">
        <f t="shared" si="144"/>
        <v>1.3812154696132596E-3</v>
      </c>
      <c r="U102" s="75">
        <f t="shared" si="144"/>
        <v>0</v>
      </c>
      <c r="V102" s="76">
        <f t="shared" si="144"/>
        <v>3.7285607755406414E-3</v>
      </c>
      <c r="W102" s="88"/>
      <c r="X102" s="75">
        <f t="shared" si="144"/>
        <v>1.3888888888888888E-2</v>
      </c>
      <c r="Y102" s="75">
        <f t="shared" si="144"/>
        <v>2.6041666666666665E-3</v>
      </c>
      <c r="Z102" s="75">
        <f t="shared" si="144"/>
        <v>7.478632478632479E-3</v>
      </c>
      <c r="AA102" s="75">
        <f t="shared" si="144"/>
        <v>6.006006006006006E-3</v>
      </c>
      <c r="AB102" s="75">
        <f t="shared" si="144"/>
        <v>6.4363143631436318E-3</v>
      </c>
      <c r="AC102" s="75">
        <f t="shared" si="144"/>
        <v>2.7450980392156863E-3</v>
      </c>
      <c r="AD102" s="75">
        <f t="shared" si="144"/>
        <v>2.1212121212121214E-3</v>
      </c>
      <c r="AE102" s="75">
        <f t="shared" si="144"/>
        <v>7.0861678004535157E-4</v>
      </c>
      <c r="AF102" s="75">
        <f t="shared" si="144"/>
        <v>0</v>
      </c>
      <c r="AG102" s="76">
        <f t="shared" si="144"/>
        <v>2.755150934355534E-3</v>
      </c>
      <c r="AH102" s="88"/>
      <c r="AI102" s="75">
        <f t="shared" si="144"/>
        <v>0</v>
      </c>
      <c r="AJ102" s="75">
        <f t="shared" si="144"/>
        <v>1.6666666666666666E-2</v>
      </c>
      <c r="AK102" s="75">
        <f t="shared" si="144"/>
        <v>1.1111111111111112E-2</v>
      </c>
      <c r="AL102" s="75">
        <f t="shared" si="144"/>
        <v>2.7777777777777779E-3</v>
      </c>
      <c r="AM102" s="75">
        <f t="shared" si="144"/>
        <v>4.5045045045045045E-3</v>
      </c>
      <c r="AN102" s="75">
        <f t="shared" si="144"/>
        <v>5.0724637681159425E-3</v>
      </c>
      <c r="AO102" s="75">
        <f t="shared" si="144"/>
        <v>2.331002331002331E-3</v>
      </c>
      <c r="AP102" s="75">
        <f t="shared" si="144"/>
        <v>3.0864197530864196E-3</v>
      </c>
      <c r="AQ102" s="75">
        <f t="shared" si="144"/>
        <v>0</v>
      </c>
      <c r="AR102" s="76">
        <f t="shared" si="144"/>
        <v>3.9160401002506263E-3</v>
      </c>
      <c r="AS102" s="88"/>
      <c r="AT102" s="75">
        <f t="shared" si="145"/>
        <v>5.208333333333333E-3</v>
      </c>
      <c r="AU102" s="75">
        <f t="shared" si="145"/>
        <v>2.8735632183908046E-3</v>
      </c>
      <c r="AV102" s="75">
        <f t="shared" si="145"/>
        <v>5.905511811023622E-3</v>
      </c>
      <c r="AW102" s="75">
        <f t="shared" si="145"/>
        <v>4.6296296296296294E-3</v>
      </c>
      <c r="AX102" s="75">
        <f t="shared" si="145"/>
        <v>4.8278757346767428E-3</v>
      </c>
      <c r="AY102" s="75">
        <f t="shared" si="145"/>
        <v>2.5964391691394658E-3</v>
      </c>
      <c r="AZ102" s="75">
        <f t="shared" si="145"/>
        <v>2.2163120567375888E-3</v>
      </c>
      <c r="BA102" s="75">
        <f t="shared" si="145"/>
        <v>8.5763293310463131E-4</v>
      </c>
      <c r="BB102" s="75">
        <f t="shared" si="145"/>
        <v>6.8306010928961749E-4</v>
      </c>
      <c r="BC102" s="76">
        <f t="shared" si="145"/>
        <v>2.3550724637681161E-3</v>
      </c>
      <c r="BE102" s="75">
        <f t="shared" si="146"/>
        <v>0</v>
      </c>
      <c r="BF102" s="75">
        <f t="shared" si="146"/>
        <v>1.0416666666666666E-2</v>
      </c>
      <c r="BG102" s="75">
        <f t="shared" si="146"/>
        <v>1.984126984126984E-2</v>
      </c>
      <c r="BH102" s="75">
        <f t="shared" si="146"/>
        <v>9.057971014492754E-3</v>
      </c>
      <c r="BI102" s="75">
        <f t="shared" si="146"/>
        <v>6.9444444444444441E-3</v>
      </c>
      <c r="BJ102" s="75">
        <f t="shared" si="146"/>
        <v>3.6036036036036037E-3</v>
      </c>
      <c r="BK102" s="75">
        <f t="shared" si="146"/>
        <v>2.6246719160104987E-3</v>
      </c>
      <c r="BL102" s="75">
        <f t="shared" si="146"/>
        <v>2.1097046413502108E-3</v>
      </c>
      <c r="BM102" s="75">
        <f t="shared" si="146"/>
        <v>0</v>
      </c>
      <c r="BN102" s="76">
        <f t="shared" si="146"/>
        <v>3.8304392236976504E-3</v>
      </c>
      <c r="BP102" s="75">
        <f t="shared" si="147"/>
        <v>4.1666666666666666E-3</v>
      </c>
      <c r="BQ102" s="75">
        <f t="shared" si="147"/>
        <v>4.5045045045045045E-3</v>
      </c>
      <c r="BR102" s="75">
        <f t="shared" si="147"/>
        <v>7.8828828828828839E-3</v>
      </c>
      <c r="BS102" s="75">
        <f t="shared" si="147"/>
        <v>5.5309734513274344E-3</v>
      </c>
      <c r="BT102" s="75">
        <f t="shared" si="147"/>
        <v>5.2805280528052806E-3</v>
      </c>
      <c r="BU102" s="75">
        <f t="shared" si="147"/>
        <v>2.8133488552580521E-3</v>
      </c>
      <c r="BV102" s="75">
        <f t="shared" si="147"/>
        <v>2.3031825795644893E-3</v>
      </c>
      <c r="BW102" s="75">
        <f t="shared" si="147"/>
        <v>1.1246063877642825E-3</v>
      </c>
      <c r="BX102" s="75">
        <f t="shared" si="147"/>
        <v>5.5187637969094923E-4</v>
      </c>
      <c r="BY102" s="76">
        <f t="shared" si="147"/>
        <v>2.6650926522143524E-3</v>
      </c>
    </row>
    <row r="103" spans="1:77" x14ac:dyDescent="0.3">
      <c r="A103" s="22" t="s">
        <v>193</v>
      </c>
      <c r="B103" s="75">
        <f t="shared" si="144"/>
        <v>6.6666666666666671E-3</v>
      </c>
      <c r="C103" s="75">
        <f t="shared" si="144"/>
        <v>2.2522522522522522E-3</v>
      </c>
      <c r="D103" s="75">
        <f t="shared" si="144"/>
        <v>1.6891891891891893E-3</v>
      </c>
      <c r="E103" s="75">
        <f t="shared" si="144"/>
        <v>2.2435897435897439E-3</v>
      </c>
      <c r="F103" s="75">
        <f t="shared" si="144"/>
        <v>1.3149243918474688E-3</v>
      </c>
      <c r="G103" s="75">
        <f t="shared" si="144"/>
        <v>1.1891694109037688E-3</v>
      </c>
      <c r="H103" s="75">
        <f t="shared" si="144"/>
        <v>1.2447099825740602E-3</v>
      </c>
      <c r="I103" s="75">
        <f t="shared" si="144"/>
        <v>5.5821371610845292E-4</v>
      </c>
      <c r="J103" s="75"/>
      <c r="K103" s="76">
        <f t="shared" si="144"/>
        <v>1.1990407673860913E-3</v>
      </c>
      <c r="L103" s="88"/>
      <c r="M103" s="75">
        <f t="shared" si="144"/>
        <v>1.0416666666666666E-2</v>
      </c>
      <c r="N103" s="75">
        <f t="shared" si="144"/>
        <v>0</v>
      </c>
      <c r="O103" s="75">
        <f t="shared" si="144"/>
        <v>0</v>
      </c>
      <c r="P103" s="75">
        <f t="shared" si="144"/>
        <v>0</v>
      </c>
      <c r="Q103" s="75">
        <f t="shared" si="144"/>
        <v>1.1990407673860913E-3</v>
      </c>
      <c r="R103" s="75">
        <f t="shared" si="144"/>
        <v>2.4630541871921183E-3</v>
      </c>
      <c r="S103" s="75">
        <f t="shared" si="144"/>
        <v>1.3888888888888889E-3</v>
      </c>
      <c r="T103" s="75">
        <f t="shared" si="144"/>
        <v>7.7639751552795037E-4</v>
      </c>
      <c r="U103" s="75"/>
      <c r="V103" s="76">
        <f t="shared" si="144"/>
        <v>1.3181019332161687E-3</v>
      </c>
      <c r="W103" s="88"/>
      <c r="X103" s="75">
        <f t="shared" si="144"/>
        <v>6.9444444444444441E-3</v>
      </c>
      <c r="Y103" s="75">
        <f t="shared" si="144"/>
        <v>1.5151515151515152E-3</v>
      </c>
      <c r="Z103" s="75">
        <f t="shared" si="144"/>
        <v>2.9166666666666668E-3</v>
      </c>
      <c r="AA103" s="75">
        <f t="shared" si="144"/>
        <v>3.4626038781163434E-3</v>
      </c>
      <c r="AB103" s="75">
        <f t="shared" si="144"/>
        <v>1.3709361535448493E-3</v>
      </c>
      <c r="AC103" s="75">
        <f t="shared" si="144"/>
        <v>9.2182890855457226E-4</v>
      </c>
      <c r="AD103" s="75">
        <f t="shared" si="144"/>
        <v>1.4979029358897543E-3</v>
      </c>
      <c r="AE103" s="75">
        <f t="shared" si="144"/>
        <v>7.3028237585199619E-4</v>
      </c>
      <c r="AF103" s="75"/>
      <c r="AG103" s="76">
        <f t="shared" si="144"/>
        <v>1.3873970640887934E-3</v>
      </c>
      <c r="AH103" s="88"/>
      <c r="AI103" s="75">
        <f t="shared" si="144"/>
        <v>0</v>
      </c>
      <c r="AJ103" s="75">
        <f t="shared" si="144"/>
        <v>5.5555555555555558E-3</v>
      </c>
      <c r="AK103" s="75">
        <f t="shared" si="144"/>
        <v>2.1929824561403508E-3</v>
      </c>
      <c r="AL103" s="75">
        <f t="shared" si="144"/>
        <v>4.2735042735042731E-3</v>
      </c>
      <c r="AM103" s="75">
        <f t="shared" si="144"/>
        <v>6.6666666666666664E-4</v>
      </c>
      <c r="AN103" s="75">
        <f t="shared" si="144"/>
        <v>1.1446886446886447E-3</v>
      </c>
      <c r="AO103" s="75">
        <f t="shared" si="144"/>
        <v>2.2461814914645105E-4</v>
      </c>
      <c r="AP103" s="75">
        <f t="shared" si="144"/>
        <v>7.407407407407407E-4</v>
      </c>
      <c r="AQ103" s="75"/>
      <c r="AR103" s="76">
        <f t="shared" si="144"/>
        <v>9.9132589838909547E-4</v>
      </c>
      <c r="AS103" s="88"/>
      <c r="AT103" s="75">
        <f t="shared" si="145"/>
        <v>6.7567567567567571E-3</v>
      </c>
      <c r="AU103" s="75">
        <f t="shared" si="145"/>
        <v>1.8115942028985507E-3</v>
      </c>
      <c r="AV103" s="75">
        <f t="shared" si="145"/>
        <v>2.3946360153256703E-3</v>
      </c>
      <c r="AW103" s="75">
        <f t="shared" si="145"/>
        <v>2.952227589908749E-3</v>
      </c>
      <c r="AX103" s="75">
        <f t="shared" si="145"/>
        <v>1.3500245459008348E-3</v>
      </c>
      <c r="AY103" s="75">
        <f t="shared" si="145"/>
        <v>1.0292604028819291E-3</v>
      </c>
      <c r="AZ103" s="75">
        <f t="shared" si="145"/>
        <v>1.385195035460993E-3</v>
      </c>
      <c r="BA103" s="75">
        <f t="shared" si="145"/>
        <v>6.4350064350064348E-4</v>
      </c>
      <c r="BB103" s="75"/>
      <c r="BC103" s="76">
        <f t="shared" si="145"/>
        <v>1.3053730840491831E-3</v>
      </c>
      <c r="BE103" s="75">
        <f t="shared" si="146"/>
        <v>6.9444444444444441E-3</v>
      </c>
      <c r="BF103" s="75">
        <f t="shared" si="146"/>
        <v>2.6881720430107525E-3</v>
      </c>
      <c r="BG103" s="75">
        <f t="shared" si="146"/>
        <v>1.2254901960784314E-3</v>
      </c>
      <c r="BH103" s="75">
        <f t="shared" si="146"/>
        <v>2.4154589371980675E-3</v>
      </c>
      <c r="BI103" s="75">
        <f t="shared" si="146"/>
        <v>8.5689802913453293E-4</v>
      </c>
      <c r="BJ103" s="75">
        <f t="shared" si="146"/>
        <v>1.6166960611405056E-3</v>
      </c>
      <c r="BK103" s="75">
        <f t="shared" si="146"/>
        <v>7.9799361605107158E-4</v>
      </c>
      <c r="BL103" s="75">
        <f t="shared" si="146"/>
        <v>7.6173065204143816E-4</v>
      </c>
      <c r="BM103" s="75"/>
      <c r="BN103" s="76">
        <f t="shared" si="146"/>
        <v>1.1410927641294134E-3</v>
      </c>
      <c r="BP103" s="75">
        <f t="shared" si="147"/>
        <v>6.8027210884353739E-3</v>
      </c>
      <c r="BQ103" s="75">
        <f t="shared" si="147"/>
        <v>1.937984496124031E-3</v>
      </c>
      <c r="BR103" s="75">
        <f t="shared" si="147"/>
        <v>2.203525641025641E-3</v>
      </c>
      <c r="BS103" s="75">
        <f t="shared" si="147"/>
        <v>2.854633289415898E-3</v>
      </c>
      <c r="BT103" s="75">
        <f t="shared" si="147"/>
        <v>1.2402213318069069E-3</v>
      </c>
      <c r="BU103" s="75">
        <f t="shared" si="147"/>
        <v>1.1467889908256881E-3</v>
      </c>
      <c r="BV103" s="75">
        <f t="shared" si="147"/>
        <v>1.2703931532495321E-3</v>
      </c>
      <c r="BW103" s="75">
        <f t="shared" si="147"/>
        <v>6.681939671630393E-4</v>
      </c>
      <c r="BX103" s="75"/>
      <c r="BY103" s="76">
        <f t="shared" si="147"/>
        <v>1.2724188075618032E-3</v>
      </c>
    </row>
    <row r="104" spans="1:77" x14ac:dyDescent="0.3">
      <c r="A104" s="22" t="s">
        <v>69</v>
      </c>
      <c r="B104" s="75">
        <f t="shared" si="144"/>
        <v>3.968253968253968E-3</v>
      </c>
      <c r="C104" s="75">
        <f t="shared" si="144"/>
        <v>7.246376811594203E-4</v>
      </c>
      <c r="D104" s="75">
        <f t="shared" si="144"/>
        <v>7.246376811594203E-4</v>
      </c>
      <c r="E104" s="75">
        <f t="shared" si="144"/>
        <v>5.1759834368530014E-4</v>
      </c>
      <c r="F104" s="75">
        <f t="shared" si="144"/>
        <v>5.9101654846335696E-4</v>
      </c>
      <c r="G104" s="75">
        <f t="shared" si="144"/>
        <v>3.3534540576794103E-4</v>
      </c>
      <c r="H104" s="75">
        <f t="shared" si="144"/>
        <v>0</v>
      </c>
      <c r="I104" s="75"/>
      <c r="J104" s="75"/>
      <c r="K104" s="76">
        <f t="shared" si="144"/>
        <v>4.7056810403832996E-4</v>
      </c>
      <c r="L104" s="88"/>
      <c r="M104" s="75">
        <f t="shared" si="144"/>
        <v>0</v>
      </c>
      <c r="N104" s="75">
        <f t="shared" si="144"/>
        <v>0</v>
      </c>
      <c r="O104" s="75">
        <f t="shared" si="144"/>
        <v>0</v>
      </c>
      <c r="P104" s="75">
        <f t="shared" si="144"/>
        <v>0</v>
      </c>
      <c r="Q104" s="75">
        <f t="shared" si="144"/>
        <v>0</v>
      </c>
      <c r="R104" s="75">
        <f t="shared" si="144"/>
        <v>0</v>
      </c>
      <c r="S104" s="75">
        <f t="shared" si="144"/>
        <v>0</v>
      </c>
      <c r="T104" s="75"/>
      <c r="U104" s="75"/>
      <c r="V104" s="76">
        <f t="shared" si="144"/>
        <v>0</v>
      </c>
      <c r="W104" s="88"/>
      <c r="X104" s="75">
        <f t="shared" si="144"/>
        <v>0</v>
      </c>
      <c r="Y104" s="75">
        <f t="shared" si="144"/>
        <v>5.7870370370370367E-4</v>
      </c>
      <c r="Z104" s="75">
        <f t="shared" si="144"/>
        <v>0</v>
      </c>
      <c r="AA104" s="75">
        <f t="shared" si="144"/>
        <v>1.8115942028985507E-4</v>
      </c>
      <c r="AB104" s="75">
        <f t="shared" si="144"/>
        <v>4.6232085067036526E-4</v>
      </c>
      <c r="AC104" s="75">
        <f t="shared" si="144"/>
        <v>7.6452599388379206E-4</v>
      </c>
      <c r="AD104" s="75">
        <f t="shared" si="144"/>
        <v>4.4682752457551384E-4</v>
      </c>
      <c r="AE104" s="75"/>
      <c r="AF104" s="75"/>
      <c r="AG104" s="76">
        <f t="shared" si="144"/>
        <v>4.7080979284369113E-4</v>
      </c>
      <c r="AH104" s="88"/>
      <c r="AI104" s="75">
        <f t="shared" si="144"/>
        <v>0</v>
      </c>
      <c r="AJ104" s="75">
        <f t="shared" si="144"/>
        <v>0</v>
      </c>
      <c r="AK104" s="75">
        <f t="shared" si="144"/>
        <v>0</v>
      </c>
      <c r="AL104" s="75">
        <f t="shared" si="144"/>
        <v>0</v>
      </c>
      <c r="AM104" s="75">
        <f t="shared" si="144"/>
        <v>7.3099415204678359E-4</v>
      </c>
      <c r="AN104" s="75">
        <f t="shared" si="144"/>
        <v>0</v>
      </c>
      <c r="AO104" s="75">
        <f t="shared" si="144"/>
        <v>0</v>
      </c>
      <c r="AP104" s="75"/>
      <c r="AQ104" s="75"/>
      <c r="AR104" s="76">
        <f t="shared" si="144"/>
        <v>1.9425019425019425E-4</v>
      </c>
      <c r="AS104" s="88"/>
      <c r="AT104" s="75">
        <f t="shared" si="145"/>
        <v>2.6041666666666665E-3</v>
      </c>
      <c r="AU104" s="75">
        <f t="shared" si="145"/>
        <v>6.4350064350064348E-4</v>
      </c>
      <c r="AV104" s="75">
        <f t="shared" si="145"/>
        <v>3.465003465003465E-4</v>
      </c>
      <c r="AW104" s="75">
        <f t="shared" si="145"/>
        <v>3.1969309462915604E-4</v>
      </c>
      <c r="AX104" s="75">
        <f t="shared" si="145"/>
        <v>5.0990675990675988E-4</v>
      </c>
      <c r="AY104" s="75">
        <f t="shared" si="145"/>
        <v>6.0871682493304118E-4</v>
      </c>
      <c r="AZ104" s="75">
        <f t="shared" si="145"/>
        <v>2.3375409069658717E-4</v>
      </c>
      <c r="BA104" s="75"/>
      <c r="BB104" s="75"/>
      <c r="BC104" s="76">
        <f t="shared" si="145"/>
        <v>4.7071129707112975E-4</v>
      </c>
      <c r="BE104" s="75">
        <f t="shared" si="146"/>
        <v>0</v>
      </c>
      <c r="BF104" s="75">
        <f t="shared" si="146"/>
        <v>0</v>
      </c>
      <c r="BG104" s="75">
        <f t="shared" si="146"/>
        <v>0</v>
      </c>
      <c r="BH104" s="75">
        <f t="shared" si="146"/>
        <v>0</v>
      </c>
      <c r="BI104" s="75">
        <f t="shared" si="146"/>
        <v>3.2175032175032174E-4</v>
      </c>
      <c r="BJ104" s="75">
        <f t="shared" si="146"/>
        <v>0</v>
      </c>
      <c r="BK104" s="75">
        <f t="shared" si="146"/>
        <v>0</v>
      </c>
      <c r="BL104" s="75"/>
      <c r="BM104" s="75"/>
      <c r="BN104" s="76">
        <f t="shared" si="146"/>
        <v>9.5020904599011781E-5</v>
      </c>
      <c r="BP104" s="75">
        <f t="shared" si="147"/>
        <v>1.8115942028985507E-3</v>
      </c>
      <c r="BQ104" s="75">
        <f t="shared" si="147"/>
        <v>5.649717514124294E-4</v>
      </c>
      <c r="BR104" s="75">
        <f t="shared" si="147"/>
        <v>2.858776443682104E-4</v>
      </c>
      <c r="BS104" s="75">
        <f t="shared" si="147"/>
        <v>2.6824034334763948E-4</v>
      </c>
      <c r="BT104" s="75">
        <f t="shared" si="147"/>
        <v>4.7517224994060348E-4</v>
      </c>
      <c r="BU104" s="75">
        <f t="shared" si="147"/>
        <v>5.3832902670111966E-4</v>
      </c>
      <c r="BV104" s="75">
        <f t="shared" si="147"/>
        <v>1.9607843137254901E-4</v>
      </c>
      <c r="BW104" s="75"/>
      <c r="BX104" s="75"/>
      <c r="BY104" s="76">
        <f t="shared" si="147"/>
        <v>4.1246832832478932E-4</v>
      </c>
    </row>
    <row r="105" spans="1:77" x14ac:dyDescent="0.3">
      <c r="A105" s="22" t="s">
        <v>66</v>
      </c>
      <c r="B105" s="77">
        <f t="shared" si="144"/>
        <v>4.1213768115942025E-2</v>
      </c>
      <c r="C105" s="77">
        <f t="shared" si="144"/>
        <v>3.6152987158012281E-2</v>
      </c>
      <c r="D105" s="77">
        <f t="shared" si="144"/>
        <v>2.4151005605011541E-2</v>
      </c>
      <c r="E105" s="77">
        <f t="shared" si="144"/>
        <v>2.069609134826526E-2</v>
      </c>
      <c r="F105" s="77">
        <f t="shared" si="144"/>
        <v>1.8127081732001026E-2</v>
      </c>
      <c r="G105" s="77">
        <f t="shared" si="144"/>
        <v>1.7535799065778391E-2</v>
      </c>
      <c r="H105" s="77">
        <f t="shared" si="144"/>
        <v>1.7197419086273286E-2</v>
      </c>
      <c r="I105" s="77">
        <f t="shared" si="144"/>
        <v>1.5974737624222159E-2</v>
      </c>
      <c r="J105" s="77">
        <f t="shared" si="144"/>
        <v>1.5877489665539271E-2</v>
      </c>
      <c r="K105" s="78">
        <f t="shared" si="144"/>
        <v>1.7873003126863039E-2</v>
      </c>
      <c r="L105" s="88"/>
      <c r="M105" s="77">
        <f t="shared" si="144"/>
        <v>4.779411764705882E-2</v>
      </c>
      <c r="N105" s="77">
        <f t="shared" si="144"/>
        <v>5.2367941712204012E-2</v>
      </c>
      <c r="O105" s="77">
        <f t="shared" si="144"/>
        <v>4.1245791245791245E-2</v>
      </c>
      <c r="P105" s="77">
        <f t="shared" si="144"/>
        <v>3.2201405152224825E-2</v>
      </c>
      <c r="Q105" s="77">
        <f t="shared" si="144"/>
        <v>2.2186836518046708E-2</v>
      </c>
      <c r="R105" s="77">
        <f t="shared" si="144"/>
        <v>2.6190476190476191E-2</v>
      </c>
      <c r="S105" s="77">
        <f t="shared" si="144"/>
        <v>2.5186567164179104E-2</v>
      </c>
      <c r="T105" s="77">
        <f t="shared" si="144"/>
        <v>2.0093396474611943E-2</v>
      </c>
      <c r="U105" s="77">
        <f t="shared" si="144"/>
        <v>2.3579849946409433E-2</v>
      </c>
      <c r="V105" s="78">
        <f t="shared" si="144"/>
        <v>2.5003698772007695E-2</v>
      </c>
      <c r="W105" s="88"/>
      <c r="X105" s="77">
        <f t="shared" si="144"/>
        <v>4.4827586206896551E-2</v>
      </c>
      <c r="Y105" s="77">
        <f t="shared" si="144"/>
        <v>2.7738432483474976E-2</v>
      </c>
      <c r="Z105" s="77">
        <f t="shared" si="144"/>
        <v>2.8571428571428571E-2</v>
      </c>
      <c r="AA105" s="77">
        <f t="shared" si="144"/>
        <v>2.976623062015504E-2</v>
      </c>
      <c r="AB105" s="77">
        <f t="shared" si="144"/>
        <v>2.8500619578686492E-2</v>
      </c>
      <c r="AC105" s="77">
        <f t="shared" si="144"/>
        <v>2.8149801587301588E-2</v>
      </c>
      <c r="AD105" s="77">
        <f t="shared" si="144"/>
        <v>2.7461631315744094E-2</v>
      </c>
      <c r="AE105" s="77">
        <f t="shared" ref="AE105:AR105" si="148">IF(AE14=0,"",AE27/AE14/12)</f>
        <v>2.3966770508826587E-2</v>
      </c>
      <c r="AF105" s="77">
        <f t="shared" si="148"/>
        <v>2.7421775776469232E-2</v>
      </c>
      <c r="AG105" s="78">
        <f t="shared" si="148"/>
        <v>2.7291264219789654E-2</v>
      </c>
      <c r="AH105" s="88"/>
      <c r="AI105" s="77">
        <f t="shared" si="148"/>
        <v>5.3030303030303032E-2</v>
      </c>
      <c r="AJ105" s="77">
        <f t="shared" si="148"/>
        <v>4.3181818181818182E-2</v>
      </c>
      <c r="AK105" s="77">
        <f t="shared" si="148"/>
        <v>4.234026173979985E-2</v>
      </c>
      <c r="AL105" s="77">
        <f t="shared" si="148"/>
        <v>3.9011703511053313E-2</v>
      </c>
      <c r="AM105" s="77">
        <f t="shared" si="148"/>
        <v>3.6465106198526227E-2</v>
      </c>
      <c r="AN105" s="77">
        <f t="shared" si="148"/>
        <v>3.7626962142197601E-2</v>
      </c>
      <c r="AO105" s="77">
        <f t="shared" si="148"/>
        <v>3.9820675105485231E-2</v>
      </c>
      <c r="AP105" s="77">
        <f t="shared" si="148"/>
        <v>3.2801064537591483E-2</v>
      </c>
      <c r="AQ105" s="77">
        <f t="shared" si="148"/>
        <v>3.2874617737003058E-2</v>
      </c>
      <c r="AR105" s="78">
        <f t="shared" si="148"/>
        <v>3.7122969837587005E-2</v>
      </c>
      <c r="AS105" s="88"/>
      <c r="AT105" s="77">
        <f t="shared" si="145"/>
        <v>4.2806484295845999E-2</v>
      </c>
      <c r="AU105" s="77">
        <f t="shared" si="145"/>
        <v>3.159375799437196E-2</v>
      </c>
      <c r="AV105" s="77">
        <f t="shared" si="145"/>
        <v>2.677011957544001E-2</v>
      </c>
      <c r="AW105" s="77">
        <f t="shared" si="145"/>
        <v>2.6541764246682281E-2</v>
      </c>
      <c r="AX105" s="77">
        <f t="shared" si="145"/>
        <v>2.5001080426984745E-2</v>
      </c>
      <c r="AY105" s="77">
        <f t="shared" si="145"/>
        <v>2.4428874392633752E-2</v>
      </c>
      <c r="AZ105" s="77">
        <f t="shared" si="145"/>
        <v>2.3370252836371935E-2</v>
      </c>
      <c r="BA105" s="77">
        <f t="shared" si="145"/>
        <v>2.0193382884956916E-2</v>
      </c>
      <c r="BB105" s="77">
        <f t="shared" si="145"/>
        <v>2.1056721056721059E-2</v>
      </c>
      <c r="BC105" s="78">
        <f t="shared" si="145"/>
        <v>2.3394793271118361E-2</v>
      </c>
      <c r="BE105" s="77">
        <f t="shared" si="146"/>
        <v>4.9851190476190473E-2</v>
      </c>
      <c r="BF105" s="77">
        <f t="shared" si="146"/>
        <v>4.7353184449958646E-2</v>
      </c>
      <c r="BG105" s="77">
        <f t="shared" si="146"/>
        <v>4.1894977168949771E-2</v>
      </c>
      <c r="BH105" s="77">
        <f t="shared" si="146"/>
        <v>3.6580267558528425E-2</v>
      </c>
      <c r="BI105" s="77">
        <f t="shared" si="146"/>
        <v>3.1640120533792511E-2</v>
      </c>
      <c r="BJ105" s="77">
        <f t="shared" si="146"/>
        <v>3.3683346296776426E-2</v>
      </c>
      <c r="BK105" s="77">
        <f t="shared" si="146"/>
        <v>3.3905228758169932E-2</v>
      </c>
      <c r="BL105" s="77">
        <f t="shared" si="146"/>
        <v>2.6410663491433489E-2</v>
      </c>
      <c r="BM105" s="77">
        <f t="shared" si="146"/>
        <v>2.7410207939508505E-2</v>
      </c>
      <c r="BN105" s="78">
        <f t="shared" si="146"/>
        <v>3.1941808981657181E-2</v>
      </c>
      <c r="BP105" s="77">
        <f t="shared" si="147"/>
        <v>4.4595616024187455E-2</v>
      </c>
      <c r="BQ105" s="77">
        <f t="shared" si="147"/>
        <v>3.5316529894490037E-2</v>
      </c>
      <c r="BR105" s="77">
        <f t="shared" si="147"/>
        <v>3.0208657739022111E-2</v>
      </c>
      <c r="BS105" s="77">
        <f t="shared" si="147"/>
        <v>2.8738260763507745E-2</v>
      </c>
      <c r="BT105" s="77">
        <f t="shared" si="147"/>
        <v>2.6537797263185864E-2</v>
      </c>
      <c r="BU105" s="77">
        <f t="shared" si="147"/>
        <v>2.6622219491212976E-2</v>
      </c>
      <c r="BV105" s="77">
        <f t="shared" si="147"/>
        <v>2.5984405458089669E-2</v>
      </c>
      <c r="BW105" s="77">
        <f t="shared" si="147"/>
        <v>2.1741099364357936E-2</v>
      </c>
      <c r="BX105" s="77">
        <f t="shared" si="147"/>
        <v>2.2628932288621215E-2</v>
      </c>
      <c r="BY105" s="78">
        <f t="shared" si="147"/>
        <v>2.5458561468618513E-2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1.4784946236559141E-2</v>
      </c>
      <c r="C111" s="75">
        <f t="shared" ref="C111:K111" si="149">IF(C7=0,"",C33/C7/12)</f>
        <v>9.4161958568738224E-3</v>
      </c>
      <c r="D111" s="75">
        <f t="shared" si="149"/>
        <v>1.4957264957264958E-2</v>
      </c>
      <c r="E111" s="75">
        <f t="shared" si="149"/>
        <v>2.0057306590257878E-2</v>
      </c>
      <c r="F111" s="75">
        <f t="shared" si="149"/>
        <v>2.2477064220183487E-2</v>
      </c>
      <c r="G111" s="75">
        <f t="shared" si="149"/>
        <v>2.684049079754601E-2</v>
      </c>
      <c r="H111" s="75">
        <f t="shared" si="149"/>
        <v>2.9963744934954146E-2</v>
      </c>
      <c r="I111" s="75">
        <f t="shared" si="149"/>
        <v>2.9241261722080136E-2</v>
      </c>
      <c r="J111" s="75">
        <f t="shared" si="149"/>
        <v>3.1952247191011238E-2</v>
      </c>
      <c r="K111" s="76">
        <f t="shared" si="149"/>
        <v>2.7594803531402954E-2</v>
      </c>
      <c r="L111" s="88"/>
      <c r="M111" s="75">
        <f>IF(M7=0,"",M33/M7/12)</f>
        <v>0</v>
      </c>
      <c r="N111" s="75">
        <f t="shared" ref="N111:V111" si="150">IF(N7=0,"",N33/N7/12)</f>
        <v>2.4875621890547263E-3</v>
      </c>
      <c r="O111" s="75">
        <f t="shared" si="150"/>
        <v>1.3754045307443367E-2</v>
      </c>
      <c r="P111" s="75">
        <f t="shared" si="150"/>
        <v>1.3194444444444444E-2</v>
      </c>
      <c r="Q111" s="75">
        <f t="shared" si="150"/>
        <v>1.7921146953405017E-2</v>
      </c>
      <c r="R111" s="75">
        <f t="shared" si="150"/>
        <v>2.1002710027100271E-2</v>
      </c>
      <c r="S111" s="75">
        <f t="shared" si="150"/>
        <v>2.4782135076252723E-2</v>
      </c>
      <c r="T111" s="75">
        <f t="shared" si="150"/>
        <v>2.7777777777777776E-2</v>
      </c>
      <c r="U111" s="75">
        <f t="shared" si="150"/>
        <v>3.0480480480480479E-2</v>
      </c>
      <c r="V111" s="76">
        <f t="shared" si="150"/>
        <v>2.4106175514626221E-2</v>
      </c>
      <c r="W111" s="88"/>
      <c r="X111" s="75">
        <f>IF(X7=0,"",X33/X7/12)</f>
        <v>1.5723270440251571E-3</v>
      </c>
      <c r="Y111" s="75">
        <f t="shared" ref="Y111:AG111" si="151">IF(Y7=0,"",Y33/Y7/12)</f>
        <v>1.0115606936416185E-2</v>
      </c>
      <c r="Z111" s="75">
        <f t="shared" si="151"/>
        <v>1.0114335971855761E-2</v>
      </c>
      <c r="AA111" s="75">
        <f t="shared" si="151"/>
        <v>7.8935498421290034E-3</v>
      </c>
      <c r="AB111" s="75">
        <f t="shared" si="151"/>
        <v>8.5356600910470402E-3</v>
      </c>
      <c r="AC111" s="75">
        <f t="shared" si="151"/>
        <v>1.0006328112640404E-2</v>
      </c>
      <c r="AD111" s="75">
        <f t="shared" si="151"/>
        <v>1.269554753309266E-2</v>
      </c>
      <c r="AE111" s="75">
        <f t="shared" si="151"/>
        <v>1.6715624562875928E-2</v>
      </c>
      <c r="AF111" s="75">
        <f t="shared" si="151"/>
        <v>1.8600590921300026E-2</v>
      </c>
      <c r="AG111" s="76">
        <f t="shared" si="151"/>
        <v>1.2713129684373973E-2</v>
      </c>
      <c r="AH111" s="88"/>
      <c r="AI111" s="75">
        <f>IF(AI7=0,"",AI33/AI7/12)</f>
        <v>0</v>
      </c>
      <c r="AJ111" s="75">
        <f t="shared" ref="AJ111:AR111" si="152">IF(AJ7=0,"",AJ33/AJ7/12)</f>
        <v>5.7870370370370376E-3</v>
      </c>
      <c r="AK111" s="75">
        <f t="shared" si="152"/>
        <v>6.5476190476190478E-3</v>
      </c>
      <c r="AL111" s="75">
        <f t="shared" si="152"/>
        <v>6.6934404283801874E-3</v>
      </c>
      <c r="AM111" s="75">
        <f t="shared" si="152"/>
        <v>9.0038314176245204E-3</v>
      </c>
      <c r="AN111" s="75">
        <f t="shared" si="152"/>
        <v>8.3438952260245034E-3</v>
      </c>
      <c r="AO111" s="75">
        <f t="shared" si="152"/>
        <v>1.1849080137199874E-2</v>
      </c>
      <c r="AP111" s="75">
        <f t="shared" si="152"/>
        <v>1.4313725490196078E-2</v>
      </c>
      <c r="AQ111" s="75">
        <f t="shared" si="152"/>
        <v>1.8707482993197279E-2</v>
      </c>
      <c r="AR111" s="76">
        <f t="shared" si="152"/>
        <v>1.1379682697898496E-2</v>
      </c>
      <c r="AS111" s="88"/>
      <c r="AT111" s="75">
        <f>IF(AT7=0,"",AT33/AT7/12)</f>
        <v>8.6956521739130436E-3</v>
      </c>
      <c r="AU111" s="75">
        <f t="shared" ref="AU111:BC111" si="153">IF(AU7=0,"",AU33/AU7/12)</f>
        <v>9.7619047619047616E-3</v>
      </c>
      <c r="AV111" s="75">
        <f t="shared" si="153"/>
        <v>1.1963023382272973E-2</v>
      </c>
      <c r="AW111" s="75">
        <f t="shared" si="153"/>
        <v>1.1795343137254902E-2</v>
      </c>
      <c r="AX111" s="75">
        <f t="shared" si="153"/>
        <v>1.261406333870102E-2</v>
      </c>
      <c r="AY111" s="75">
        <f t="shared" si="153"/>
        <v>1.5343057806591032E-2</v>
      </c>
      <c r="AZ111" s="75">
        <f t="shared" si="153"/>
        <v>1.892453265635818E-2</v>
      </c>
      <c r="BA111" s="75">
        <f t="shared" si="153"/>
        <v>2.2360534808667589E-2</v>
      </c>
      <c r="BB111" s="75">
        <f t="shared" si="153"/>
        <v>2.5734834271419638E-2</v>
      </c>
      <c r="BC111" s="76">
        <f t="shared" si="153"/>
        <v>1.8590785907859078E-2</v>
      </c>
      <c r="BE111" s="75">
        <f>IF(BE7=0,"",BE33/BE7/12)</f>
        <v>0</v>
      </c>
      <c r="BF111" s="75">
        <f t="shared" ref="BF111:BN111" si="154">IF(BF7=0,"",BF33/BF7/12)</f>
        <v>4.1966426858513189E-3</v>
      </c>
      <c r="BG111" s="75">
        <f t="shared" si="154"/>
        <v>9.6021947873799734E-3</v>
      </c>
      <c r="BH111" s="75">
        <f t="shared" si="154"/>
        <v>8.8075880758807599E-3</v>
      </c>
      <c r="BI111" s="75">
        <f t="shared" si="154"/>
        <v>1.1674718196457328E-2</v>
      </c>
      <c r="BJ111" s="75">
        <f t="shared" si="154"/>
        <v>1.2377662636729994E-2</v>
      </c>
      <c r="BK111" s="75">
        <f t="shared" si="154"/>
        <v>1.6557604600436249E-2</v>
      </c>
      <c r="BL111" s="75">
        <f t="shared" si="154"/>
        <v>2.0557308096740275E-2</v>
      </c>
      <c r="BM111" s="75">
        <f t="shared" si="154"/>
        <v>2.5607180570221752E-2</v>
      </c>
      <c r="BN111" s="76">
        <f t="shared" si="154"/>
        <v>1.6575739703135754E-2</v>
      </c>
      <c r="BP111" s="75">
        <f>IF(BP7=0,"",BP33/BP7/12)</f>
        <v>6.4935064935064931E-3</v>
      </c>
      <c r="BQ111" s="75">
        <f t="shared" ref="BQ111:BY111" si="155">IF(BQ7=0,"",BQ33/BQ7/12)</f>
        <v>8.1799591002044997E-3</v>
      </c>
      <c r="BR111" s="75">
        <f t="shared" si="155"/>
        <v>1.1292834890965732E-2</v>
      </c>
      <c r="BS111" s="75">
        <f t="shared" si="155"/>
        <v>1.1038663921299473E-2</v>
      </c>
      <c r="BT111" s="75">
        <f t="shared" si="155"/>
        <v>1.2379227053140096E-2</v>
      </c>
      <c r="BU111" s="75">
        <f t="shared" si="155"/>
        <v>1.453374184932045E-2</v>
      </c>
      <c r="BV111" s="75">
        <f t="shared" si="155"/>
        <v>1.8262942024165837E-2</v>
      </c>
      <c r="BW111" s="75">
        <f t="shared" si="155"/>
        <v>2.1877989757442737E-2</v>
      </c>
      <c r="BX111" s="75">
        <f t="shared" si="155"/>
        <v>2.5701365817644886E-2</v>
      </c>
      <c r="BY111" s="76">
        <f t="shared" si="155"/>
        <v>1.8049170365673221E-2</v>
      </c>
    </row>
    <row r="112" spans="1:77" x14ac:dyDescent="0.3">
      <c r="A112" s="22" t="s">
        <v>189</v>
      </c>
      <c r="B112" s="75">
        <f t="shared" ref="B112:AR118" si="156">IF(B8=0,"",B34/B8/12)</f>
        <v>2.1367521367521364E-2</v>
      </c>
      <c r="C112" s="75">
        <f t="shared" si="156"/>
        <v>2.5333333333333333E-2</v>
      </c>
      <c r="D112" s="75">
        <f t="shared" si="156"/>
        <v>1.7094017094017092E-2</v>
      </c>
      <c r="E112" s="75">
        <f t="shared" si="156"/>
        <v>2.5663206459054209E-2</v>
      </c>
      <c r="F112" s="75">
        <f t="shared" si="156"/>
        <v>2.44140625E-2</v>
      </c>
      <c r="G112" s="75">
        <f t="shared" si="156"/>
        <v>2.9846659364731656E-2</v>
      </c>
      <c r="H112" s="75">
        <f t="shared" si="156"/>
        <v>2.7683423913043476E-2</v>
      </c>
      <c r="I112" s="75">
        <f t="shared" si="156"/>
        <v>2.8995310245310244E-2</v>
      </c>
      <c r="J112" s="75">
        <f t="shared" si="156"/>
        <v>2.418032786885246E-2</v>
      </c>
      <c r="K112" s="76">
        <f t="shared" si="156"/>
        <v>2.6967085034527952E-2</v>
      </c>
      <c r="L112" s="88"/>
      <c r="M112" s="75">
        <f t="shared" si="156"/>
        <v>9.8039215686274508E-3</v>
      </c>
      <c r="N112" s="75">
        <f t="shared" si="156"/>
        <v>1.1627906976744186E-2</v>
      </c>
      <c r="O112" s="75">
        <f t="shared" si="156"/>
        <v>2.3026315789473686E-2</v>
      </c>
      <c r="P112" s="75">
        <f t="shared" si="156"/>
        <v>1.3745704467353952E-2</v>
      </c>
      <c r="Q112" s="75">
        <f t="shared" si="156"/>
        <v>2.8806584362139915E-2</v>
      </c>
      <c r="R112" s="75">
        <f t="shared" si="156"/>
        <v>2.3107177974434612E-2</v>
      </c>
      <c r="S112" s="75">
        <f t="shared" si="156"/>
        <v>2.8336380255941498E-2</v>
      </c>
      <c r="T112" s="75">
        <f t="shared" si="156"/>
        <v>2.7484939759036143E-2</v>
      </c>
      <c r="U112" s="75">
        <f t="shared" si="156"/>
        <v>2.6408450704225355E-2</v>
      </c>
      <c r="V112" s="76">
        <f t="shared" si="156"/>
        <v>2.5832981864192323E-2</v>
      </c>
      <c r="W112" s="88"/>
      <c r="X112" s="75">
        <f t="shared" si="156"/>
        <v>2.0270270270270271E-2</v>
      </c>
      <c r="Y112" s="75">
        <f t="shared" si="156"/>
        <v>1.2141280353200883E-2</v>
      </c>
      <c r="Z112" s="75">
        <f t="shared" si="156"/>
        <v>1.5081799591002046E-2</v>
      </c>
      <c r="AA112" s="75">
        <f t="shared" si="156"/>
        <v>1.4531893004115226E-2</v>
      </c>
      <c r="AB112" s="75">
        <f t="shared" si="156"/>
        <v>1.3347763347763346E-2</v>
      </c>
      <c r="AC112" s="75">
        <f t="shared" si="156"/>
        <v>1.5341515474919958E-2</v>
      </c>
      <c r="AD112" s="75">
        <f t="shared" si="156"/>
        <v>1.8700518700518701E-2</v>
      </c>
      <c r="AE112" s="75">
        <f t="shared" si="156"/>
        <v>1.9544968697511069E-2</v>
      </c>
      <c r="AF112" s="75">
        <f t="shared" si="156"/>
        <v>2.1084337349397589E-2</v>
      </c>
      <c r="AG112" s="76">
        <f t="shared" si="156"/>
        <v>1.736818861258323E-2</v>
      </c>
      <c r="AH112" s="88"/>
      <c r="AI112" s="75">
        <f t="shared" si="156"/>
        <v>1.6666666666666666E-2</v>
      </c>
      <c r="AJ112" s="75">
        <f t="shared" si="156"/>
        <v>7.0621468926553672E-3</v>
      </c>
      <c r="AK112" s="75">
        <f t="shared" si="156"/>
        <v>1.7267267267267267E-2</v>
      </c>
      <c r="AL112" s="75">
        <f t="shared" si="156"/>
        <v>9.2592592592592587E-3</v>
      </c>
      <c r="AM112" s="75">
        <f t="shared" si="156"/>
        <v>1.1680143755615454E-2</v>
      </c>
      <c r="AN112" s="75">
        <f t="shared" si="156"/>
        <v>1.6293532338308457E-2</v>
      </c>
      <c r="AO112" s="75">
        <f t="shared" si="156"/>
        <v>1.8382352941176471E-2</v>
      </c>
      <c r="AP112" s="75">
        <f t="shared" si="156"/>
        <v>2.1553711387736287E-2</v>
      </c>
      <c r="AQ112" s="75">
        <f t="shared" si="156"/>
        <v>2.2033898305084745E-2</v>
      </c>
      <c r="AR112" s="76">
        <f t="shared" si="156"/>
        <v>1.7417417417417418E-2</v>
      </c>
      <c r="AS112" s="88"/>
      <c r="AT112" s="75">
        <f t="shared" ref="AT112:BC118" si="157">IF(AT8=0,"",AT34/AT8/12)</f>
        <v>2.0833333333333332E-2</v>
      </c>
      <c r="AU112" s="75">
        <f t="shared" si="157"/>
        <v>1.8115942028985508E-2</v>
      </c>
      <c r="AV112" s="75">
        <f t="shared" si="157"/>
        <v>1.583493282149712E-2</v>
      </c>
      <c r="AW112" s="75">
        <f t="shared" si="157"/>
        <v>1.7965136961935253E-2</v>
      </c>
      <c r="AX112" s="75">
        <f t="shared" si="157"/>
        <v>1.6746650669866029E-2</v>
      </c>
      <c r="AY112" s="75">
        <f t="shared" si="157"/>
        <v>2.0093290276282743E-2</v>
      </c>
      <c r="AZ112" s="75">
        <f t="shared" si="157"/>
        <v>2.2078862204053824E-2</v>
      </c>
      <c r="BA112" s="75">
        <f t="shared" si="157"/>
        <v>2.3877449764326472E-2</v>
      </c>
      <c r="BB112" s="75">
        <f t="shared" si="157"/>
        <v>2.2788808664259929E-2</v>
      </c>
      <c r="BC112" s="76">
        <f t="shared" si="157"/>
        <v>2.1232876712328767E-2</v>
      </c>
      <c r="BE112" s="75">
        <f t="shared" ref="BE112:BN118" si="158">IF(BE8=0,"",BE34/BE8/12)</f>
        <v>1.2345679012345678E-2</v>
      </c>
      <c r="BF112" s="75">
        <f t="shared" si="158"/>
        <v>8.9869281045751644E-3</v>
      </c>
      <c r="BG112" s="75">
        <f t="shared" si="158"/>
        <v>1.9607843137254902E-2</v>
      </c>
      <c r="BH112" s="75">
        <f t="shared" si="158"/>
        <v>1.0690789473684211E-2</v>
      </c>
      <c r="BI112" s="75">
        <f t="shared" si="158"/>
        <v>1.6885553470919325E-2</v>
      </c>
      <c r="BJ112" s="75">
        <f t="shared" si="158"/>
        <v>1.8582755203171455E-2</v>
      </c>
      <c r="BK112" s="75">
        <f t="shared" si="158"/>
        <v>2.2187281621243882E-2</v>
      </c>
      <c r="BL112" s="75">
        <f t="shared" si="158"/>
        <v>2.4393174717615956E-2</v>
      </c>
      <c r="BM112" s="75">
        <f t="shared" si="158"/>
        <v>2.4618585298196948E-2</v>
      </c>
      <c r="BN112" s="76">
        <f t="shared" si="158"/>
        <v>2.0917382915278022E-2</v>
      </c>
      <c r="BP112" s="75">
        <f t="shared" ref="BP112:BY118" si="159">IF(BP8=0,"",BP34/BP8/12)</f>
        <v>1.8608414239482202E-2</v>
      </c>
      <c r="BQ112" s="75">
        <f t="shared" si="159"/>
        <v>1.5652557319223985E-2</v>
      </c>
      <c r="BR112" s="75">
        <f t="shared" si="159"/>
        <v>1.6831450094161957E-2</v>
      </c>
      <c r="BS112" s="75">
        <f t="shared" si="159"/>
        <v>1.6183185603008327E-2</v>
      </c>
      <c r="BT112" s="75">
        <f t="shared" si="159"/>
        <v>1.6780303030303031E-2</v>
      </c>
      <c r="BU112" s="75">
        <f t="shared" si="159"/>
        <v>1.9691780821917807E-2</v>
      </c>
      <c r="BV112" s="75">
        <f t="shared" si="159"/>
        <v>2.2107888992828187E-2</v>
      </c>
      <c r="BW112" s="75">
        <f t="shared" si="159"/>
        <v>2.4009474590869939E-2</v>
      </c>
      <c r="BX112" s="75">
        <f t="shared" si="159"/>
        <v>2.323799795709908E-2</v>
      </c>
      <c r="BY112" s="76">
        <f t="shared" si="159"/>
        <v>2.1151586368977671E-2</v>
      </c>
    </row>
    <row r="113" spans="1:77" x14ac:dyDescent="0.3">
      <c r="A113" s="22" t="s">
        <v>190</v>
      </c>
      <c r="B113" s="75">
        <f t="shared" si="156"/>
        <v>1.5625E-2</v>
      </c>
      <c r="C113" s="75">
        <f t="shared" si="156"/>
        <v>2.2108843537414966E-2</v>
      </c>
      <c r="D113" s="75">
        <f t="shared" si="156"/>
        <v>1.7006802721088437E-2</v>
      </c>
      <c r="E113" s="75">
        <f t="shared" si="156"/>
        <v>2.0833333333333332E-2</v>
      </c>
      <c r="F113" s="75">
        <f t="shared" si="156"/>
        <v>1.9484412470023981E-2</v>
      </c>
      <c r="G113" s="75">
        <f t="shared" si="156"/>
        <v>2.0876826722338204E-2</v>
      </c>
      <c r="H113" s="75">
        <f t="shared" si="156"/>
        <v>2.3388116308470291E-2</v>
      </c>
      <c r="I113" s="75">
        <f t="shared" si="156"/>
        <v>1.8854064642507346E-2</v>
      </c>
      <c r="J113" s="75">
        <f t="shared" si="156"/>
        <v>1.7445213379469433E-2</v>
      </c>
      <c r="K113" s="76">
        <f t="shared" si="156"/>
        <v>2.0049218297625942E-2</v>
      </c>
      <c r="L113" s="88"/>
      <c r="M113" s="75">
        <f t="shared" si="156"/>
        <v>2.3809523809523808E-2</v>
      </c>
      <c r="N113" s="75">
        <f t="shared" si="156"/>
        <v>8.771929824561403E-3</v>
      </c>
      <c r="O113" s="75">
        <f t="shared" si="156"/>
        <v>2.8735632183908049E-2</v>
      </c>
      <c r="P113" s="75">
        <f t="shared" si="156"/>
        <v>2.2727272727272724E-2</v>
      </c>
      <c r="Q113" s="75">
        <f t="shared" si="156"/>
        <v>2.3648648648648646E-2</v>
      </c>
      <c r="R113" s="75">
        <f t="shared" si="156"/>
        <v>2.9901960784313727E-2</v>
      </c>
      <c r="S113" s="75">
        <f t="shared" si="156"/>
        <v>2.8905289052890529E-2</v>
      </c>
      <c r="T113" s="75">
        <f t="shared" si="156"/>
        <v>2.2394487510766583E-2</v>
      </c>
      <c r="U113" s="75">
        <f t="shared" si="156"/>
        <v>2.556818181818182E-2</v>
      </c>
      <c r="V113" s="76">
        <f t="shared" si="156"/>
        <v>2.5488530161427356E-2</v>
      </c>
      <c r="W113" s="88"/>
      <c r="X113" s="75">
        <f t="shared" si="156"/>
        <v>3.6458333333333336E-2</v>
      </c>
      <c r="Y113" s="75">
        <f t="shared" si="156"/>
        <v>2.2598870056497175E-2</v>
      </c>
      <c r="Z113" s="75">
        <f t="shared" si="156"/>
        <v>1.2411347517730495E-2</v>
      </c>
      <c r="AA113" s="75">
        <f t="shared" si="156"/>
        <v>1.7323775388291517E-2</v>
      </c>
      <c r="AB113" s="75">
        <f t="shared" si="156"/>
        <v>1.6600920447074292E-2</v>
      </c>
      <c r="AC113" s="75">
        <f t="shared" si="156"/>
        <v>1.7578867350817179E-2</v>
      </c>
      <c r="AD113" s="75">
        <f t="shared" si="156"/>
        <v>2.0614801864801864E-2</v>
      </c>
      <c r="AE113" s="75">
        <f t="shared" si="156"/>
        <v>1.8056814747657902E-2</v>
      </c>
      <c r="AF113" s="75">
        <f t="shared" si="156"/>
        <v>1.4647664291369754E-2</v>
      </c>
      <c r="AG113" s="76">
        <f t="shared" si="156"/>
        <v>1.8033868484715197E-2</v>
      </c>
      <c r="AH113" s="88"/>
      <c r="AI113" s="75">
        <f t="shared" si="156"/>
        <v>2.7777777777777776E-2</v>
      </c>
      <c r="AJ113" s="75">
        <f t="shared" si="156"/>
        <v>1.2626262626262626E-2</v>
      </c>
      <c r="AK113" s="75">
        <f t="shared" si="156"/>
        <v>9.057971014492754E-3</v>
      </c>
      <c r="AL113" s="75">
        <f t="shared" si="156"/>
        <v>1.5625E-2</v>
      </c>
      <c r="AM113" s="75">
        <f t="shared" si="156"/>
        <v>1.8077601410934743E-2</v>
      </c>
      <c r="AN113" s="75">
        <f t="shared" si="156"/>
        <v>1.9349845201238388E-2</v>
      </c>
      <c r="AO113" s="75">
        <f t="shared" si="156"/>
        <v>2.0684168655529037E-2</v>
      </c>
      <c r="AP113" s="75">
        <f t="shared" si="156"/>
        <v>2.1621621621621623E-2</v>
      </c>
      <c r="AQ113" s="75">
        <f t="shared" si="156"/>
        <v>1.9028871391076115E-2</v>
      </c>
      <c r="AR113" s="76">
        <f t="shared" si="156"/>
        <v>1.9444444444444445E-2</v>
      </c>
      <c r="AS113" s="88"/>
      <c r="AT113" s="75">
        <f t="shared" si="157"/>
        <v>2.6041666666666668E-2</v>
      </c>
      <c r="AU113" s="75">
        <f t="shared" si="157"/>
        <v>2.2376543209876545E-2</v>
      </c>
      <c r="AV113" s="75">
        <f t="shared" si="157"/>
        <v>1.4295676429567644E-2</v>
      </c>
      <c r="AW113" s="75">
        <f t="shared" si="157"/>
        <v>1.8518518518518517E-2</v>
      </c>
      <c r="AX113" s="75">
        <f t="shared" si="157"/>
        <v>1.762208067940552E-2</v>
      </c>
      <c r="AY113" s="75">
        <f t="shared" si="157"/>
        <v>1.8743854473942969E-2</v>
      </c>
      <c r="AZ113" s="75">
        <f t="shared" si="157"/>
        <v>2.1748492678725237E-2</v>
      </c>
      <c r="BA113" s="75">
        <f t="shared" si="157"/>
        <v>1.8440050219711238E-2</v>
      </c>
      <c r="BB113" s="75">
        <f t="shared" si="157"/>
        <v>1.6266266266266264E-2</v>
      </c>
      <c r="BC113" s="76">
        <f t="shared" si="157"/>
        <v>1.8903887014123235E-2</v>
      </c>
      <c r="BE113" s="75">
        <f t="shared" si="158"/>
        <v>2.4999999999999998E-2</v>
      </c>
      <c r="BF113" s="75">
        <f t="shared" si="158"/>
        <v>1.1217948717948718E-2</v>
      </c>
      <c r="BG113" s="75">
        <f t="shared" si="158"/>
        <v>1.6666666666666666E-2</v>
      </c>
      <c r="BH113" s="75">
        <f t="shared" si="158"/>
        <v>1.8145161290322582E-2</v>
      </c>
      <c r="BI113" s="75">
        <f t="shared" si="158"/>
        <v>1.9645120405576678E-2</v>
      </c>
      <c r="BJ113" s="75">
        <f t="shared" si="158"/>
        <v>2.2988505747126436E-2</v>
      </c>
      <c r="BK113" s="75">
        <f t="shared" si="158"/>
        <v>2.391304347826087E-2</v>
      </c>
      <c r="BL113" s="75">
        <f t="shared" si="158"/>
        <v>2.2016732716864818E-2</v>
      </c>
      <c r="BM113" s="75">
        <f t="shared" si="158"/>
        <v>2.2827282728272825E-2</v>
      </c>
      <c r="BN113" s="76">
        <f t="shared" si="158"/>
        <v>2.2015419828936272E-2</v>
      </c>
      <c r="BP113" s="75">
        <f t="shared" si="159"/>
        <v>2.5793650793650796E-2</v>
      </c>
      <c r="BQ113" s="75">
        <f t="shared" si="159"/>
        <v>1.8749999999999999E-2</v>
      </c>
      <c r="BR113" s="75">
        <f t="shared" si="159"/>
        <v>1.4861995753715497E-2</v>
      </c>
      <c r="BS113" s="75">
        <f t="shared" si="159"/>
        <v>1.8433881779402802E-2</v>
      </c>
      <c r="BT113" s="75">
        <f t="shared" si="159"/>
        <v>1.8129770992366411E-2</v>
      </c>
      <c r="BU113" s="75">
        <f t="shared" si="159"/>
        <v>1.9875608436992969E-2</v>
      </c>
      <c r="BV113" s="75">
        <f t="shared" si="159"/>
        <v>2.2317460317460319E-2</v>
      </c>
      <c r="BW113" s="75">
        <f t="shared" si="159"/>
        <v>1.937984496124031E-2</v>
      </c>
      <c r="BX113" s="75">
        <f t="shared" si="159"/>
        <v>1.7793138760880695E-2</v>
      </c>
      <c r="BY113" s="76">
        <f t="shared" si="159"/>
        <v>1.9703442298167409E-2</v>
      </c>
    </row>
    <row r="114" spans="1:77" x14ac:dyDescent="0.3">
      <c r="A114" s="22" t="s">
        <v>191</v>
      </c>
      <c r="B114" s="75">
        <f t="shared" si="156"/>
        <v>1.5151515151515152E-2</v>
      </c>
      <c r="C114" s="75">
        <f t="shared" si="156"/>
        <v>5.3763440860215049E-3</v>
      </c>
      <c r="D114" s="75">
        <f t="shared" si="156"/>
        <v>1.023391812865497E-2</v>
      </c>
      <c r="E114" s="75">
        <f t="shared" si="156"/>
        <v>1.6666666666666666E-2</v>
      </c>
      <c r="F114" s="75">
        <f t="shared" si="156"/>
        <v>1.4784946236559141E-2</v>
      </c>
      <c r="G114" s="75">
        <f t="shared" si="156"/>
        <v>1.6104294478527608E-2</v>
      </c>
      <c r="H114" s="75">
        <f t="shared" si="156"/>
        <v>1.3698630136986301E-2</v>
      </c>
      <c r="I114" s="75">
        <f t="shared" si="156"/>
        <v>1.4363885088919288E-2</v>
      </c>
      <c r="J114" s="75">
        <f t="shared" si="156"/>
        <v>1.4705882352941178E-2</v>
      </c>
      <c r="K114" s="76">
        <f t="shared" si="156"/>
        <v>1.4401884784921722E-2</v>
      </c>
      <c r="L114" s="88"/>
      <c r="M114" s="75">
        <f t="shared" si="156"/>
        <v>0</v>
      </c>
      <c r="N114" s="75">
        <f t="shared" si="156"/>
        <v>4.1666666666666664E-2</v>
      </c>
      <c r="O114" s="75">
        <f t="shared" si="156"/>
        <v>3.4722222222222224E-2</v>
      </c>
      <c r="P114" s="75">
        <f t="shared" si="156"/>
        <v>3.7499999999999999E-2</v>
      </c>
      <c r="Q114" s="75">
        <f t="shared" si="156"/>
        <v>7.4074074074074077E-3</v>
      </c>
      <c r="R114" s="75">
        <f t="shared" si="156"/>
        <v>1.6156462585034014E-2</v>
      </c>
      <c r="S114" s="75">
        <f t="shared" si="156"/>
        <v>1.8633540372670808E-2</v>
      </c>
      <c r="T114" s="75">
        <f t="shared" si="156"/>
        <v>2.0748299319727891E-2</v>
      </c>
      <c r="U114" s="75">
        <f t="shared" si="156"/>
        <v>2.36318407960199E-2</v>
      </c>
      <c r="V114" s="76">
        <f t="shared" si="156"/>
        <v>1.9889224572004028E-2</v>
      </c>
      <c r="W114" s="88"/>
      <c r="X114" s="75">
        <f t="shared" si="156"/>
        <v>8.3333333333333332E-3</v>
      </c>
      <c r="Y114" s="75">
        <f t="shared" si="156"/>
        <v>4.5045045045045045E-3</v>
      </c>
      <c r="Z114" s="75">
        <f t="shared" si="156"/>
        <v>1.4912280701754385E-2</v>
      </c>
      <c r="AA114" s="75">
        <f t="shared" si="156"/>
        <v>1.5692640692640692E-2</v>
      </c>
      <c r="AB114" s="75">
        <f t="shared" si="156"/>
        <v>1.5974440894568689E-2</v>
      </c>
      <c r="AC114" s="75">
        <f t="shared" si="156"/>
        <v>1.4767932489451477E-2</v>
      </c>
      <c r="AD114" s="75">
        <f t="shared" si="156"/>
        <v>1.406322640632264E-2</v>
      </c>
      <c r="AE114" s="75">
        <f t="shared" si="156"/>
        <v>1.2820512820512822E-2</v>
      </c>
      <c r="AF114" s="75">
        <f t="shared" si="156"/>
        <v>1.4044943820224719E-2</v>
      </c>
      <c r="AG114" s="76">
        <f t="shared" si="156"/>
        <v>1.405766023350012E-2</v>
      </c>
      <c r="AH114" s="88"/>
      <c r="AI114" s="75">
        <f t="shared" si="156"/>
        <v>4.1666666666666664E-2</v>
      </c>
      <c r="AJ114" s="75">
        <f t="shared" si="156"/>
        <v>4.9019607843137254E-3</v>
      </c>
      <c r="AK114" s="75">
        <f t="shared" si="156"/>
        <v>1.893939393939394E-2</v>
      </c>
      <c r="AL114" s="75">
        <f t="shared" si="156"/>
        <v>1.2962962962962963E-2</v>
      </c>
      <c r="AM114" s="75">
        <f t="shared" si="156"/>
        <v>1.6666666666666666E-2</v>
      </c>
      <c r="AN114" s="75">
        <f t="shared" si="156"/>
        <v>2.3809523809523808E-2</v>
      </c>
      <c r="AO114" s="75">
        <f t="shared" si="156"/>
        <v>2.2070015220700151E-2</v>
      </c>
      <c r="AP114" s="75">
        <f t="shared" si="156"/>
        <v>1.8564356435643563E-2</v>
      </c>
      <c r="AQ114" s="75">
        <f t="shared" si="156"/>
        <v>2.0408163265306121E-2</v>
      </c>
      <c r="AR114" s="76">
        <f t="shared" si="156"/>
        <v>1.9903498190591073E-2</v>
      </c>
      <c r="AS114" s="88"/>
      <c r="AT114" s="75">
        <f t="shared" si="157"/>
        <v>1.1904761904761904E-2</v>
      </c>
      <c r="AU114" s="75">
        <f t="shared" si="157"/>
        <v>4.9019607843137254E-3</v>
      </c>
      <c r="AV114" s="75">
        <f t="shared" si="157"/>
        <v>1.3157894736842105E-2</v>
      </c>
      <c r="AW114" s="75">
        <f t="shared" si="157"/>
        <v>1.6039051603905161E-2</v>
      </c>
      <c r="AX114" s="75">
        <f t="shared" si="157"/>
        <v>1.5531062124248497E-2</v>
      </c>
      <c r="AY114" s="75">
        <f t="shared" si="157"/>
        <v>1.5263557072430793E-2</v>
      </c>
      <c r="AZ114" s="75">
        <f t="shared" si="157"/>
        <v>1.3911509229098805E-2</v>
      </c>
      <c r="BA114" s="75">
        <f t="shared" si="157"/>
        <v>1.358695652173913E-2</v>
      </c>
      <c r="BB114" s="75">
        <f t="shared" si="157"/>
        <v>1.4434180138568129E-2</v>
      </c>
      <c r="BC114" s="76">
        <f t="shared" si="157"/>
        <v>1.4208909370199694E-2</v>
      </c>
      <c r="BE114" s="75">
        <f t="shared" si="158"/>
        <v>1.3888888888888888E-2</v>
      </c>
      <c r="BF114" s="75">
        <f t="shared" si="158"/>
        <v>1.8518518518518517E-2</v>
      </c>
      <c r="BG114" s="75">
        <f t="shared" si="158"/>
        <v>2.4509803921568627E-2</v>
      </c>
      <c r="BH114" s="75">
        <f t="shared" si="158"/>
        <v>2.0512820512820513E-2</v>
      </c>
      <c r="BI114" s="75">
        <f t="shared" si="158"/>
        <v>1.3888888888888888E-2</v>
      </c>
      <c r="BJ114" s="75">
        <f t="shared" si="158"/>
        <v>2.0989974937343361E-2</v>
      </c>
      <c r="BK114" s="75">
        <f t="shared" si="158"/>
        <v>2.0614035087719296E-2</v>
      </c>
      <c r="BL114" s="75">
        <f t="shared" si="158"/>
        <v>1.97613721103654E-2</v>
      </c>
      <c r="BM114" s="75">
        <f t="shared" si="158"/>
        <v>2.2270114942528733E-2</v>
      </c>
      <c r="BN114" s="76">
        <f t="shared" si="158"/>
        <v>1.9897160742231166E-2</v>
      </c>
      <c r="BP114" s="75">
        <f t="shared" si="159"/>
        <v>1.2345679012345678E-2</v>
      </c>
      <c r="BQ114" s="75">
        <f t="shared" si="159"/>
        <v>8.771929824561403E-3</v>
      </c>
      <c r="BR114" s="75">
        <f t="shared" si="159"/>
        <v>1.5232974910394265E-2</v>
      </c>
      <c r="BS114" s="75">
        <f t="shared" si="159"/>
        <v>1.699561403508772E-2</v>
      </c>
      <c r="BT114" s="75">
        <f t="shared" si="159"/>
        <v>1.5151515151515152E-2</v>
      </c>
      <c r="BU114" s="75">
        <f t="shared" si="159"/>
        <v>1.6593886462882096E-2</v>
      </c>
      <c r="BV114" s="75">
        <f t="shared" si="159"/>
        <v>1.5495439469320067E-2</v>
      </c>
      <c r="BW114" s="75">
        <f t="shared" si="159"/>
        <v>1.5025186729199237E-2</v>
      </c>
      <c r="BX114" s="75">
        <f t="shared" si="159"/>
        <v>1.6089860352155434E-2</v>
      </c>
      <c r="BY114" s="76">
        <f t="shared" si="159"/>
        <v>1.5517330042168055E-2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3.2051282051282055E-3</v>
      </c>
      <c r="D115" s="75">
        <f t="shared" si="156"/>
        <v>5.1020408163265302E-3</v>
      </c>
      <c r="E115" s="75">
        <f t="shared" si="156"/>
        <v>1.2077294685990338E-2</v>
      </c>
      <c r="F115" s="75">
        <f t="shared" si="156"/>
        <v>7.1743929359823393E-3</v>
      </c>
      <c r="G115" s="75">
        <f t="shared" si="156"/>
        <v>1.4056224899598393E-2</v>
      </c>
      <c r="H115" s="75">
        <f t="shared" si="156"/>
        <v>9.6153846153846159E-3</v>
      </c>
      <c r="I115" s="75">
        <f t="shared" si="156"/>
        <v>9.8039215686274508E-3</v>
      </c>
      <c r="J115" s="75">
        <f t="shared" si="156"/>
        <v>9.3896713615023476E-3</v>
      </c>
      <c r="K115" s="76">
        <f t="shared" si="156"/>
        <v>9.9393178489223678E-3</v>
      </c>
      <c r="L115" s="88"/>
      <c r="M115" s="75">
        <f t="shared" si="156"/>
        <v>0</v>
      </c>
      <c r="N115" s="75">
        <f t="shared" si="156"/>
        <v>1.3888888888888888E-2</v>
      </c>
      <c r="O115" s="75">
        <f t="shared" si="156"/>
        <v>1.3888888888888888E-2</v>
      </c>
      <c r="P115" s="75">
        <f t="shared" si="156"/>
        <v>2.6041666666666668E-2</v>
      </c>
      <c r="Q115" s="75">
        <f t="shared" si="156"/>
        <v>1.9607843137254902E-2</v>
      </c>
      <c r="R115" s="75">
        <f t="shared" si="156"/>
        <v>7.1428571428571426E-3</v>
      </c>
      <c r="S115" s="75">
        <f t="shared" si="156"/>
        <v>1.951951951951952E-2</v>
      </c>
      <c r="T115" s="75">
        <f t="shared" si="156"/>
        <v>1.3351749539594844E-2</v>
      </c>
      <c r="U115" s="75">
        <f t="shared" si="156"/>
        <v>4.1666666666666666E-3</v>
      </c>
      <c r="V115" s="76">
        <f t="shared" si="156"/>
        <v>1.4354958985831468E-2</v>
      </c>
      <c r="W115" s="88"/>
      <c r="X115" s="75">
        <f t="shared" si="156"/>
        <v>2.7777777777777776E-2</v>
      </c>
      <c r="Y115" s="75">
        <f t="shared" si="156"/>
        <v>7.8125E-3</v>
      </c>
      <c r="Z115" s="75">
        <f t="shared" si="156"/>
        <v>1.1752136752136752E-2</v>
      </c>
      <c r="AA115" s="75">
        <f t="shared" si="156"/>
        <v>1.5765765765765768E-2</v>
      </c>
      <c r="AB115" s="75">
        <f t="shared" si="156"/>
        <v>1.1856368563685637E-2</v>
      </c>
      <c r="AC115" s="75">
        <f t="shared" si="156"/>
        <v>9.2156862745098045E-3</v>
      </c>
      <c r="AD115" s="75">
        <f t="shared" si="156"/>
        <v>1.2424242424242423E-2</v>
      </c>
      <c r="AE115" s="75">
        <f t="shared" si="156"/>
        <v>1.0487528344671202E-2</v>
      </c>
      <c r="AF115" s="75">
        <f t="shared" si="156"/>
        <v>9.8039215686274508E-3</v>
      </c>
      <c r="AG115" s="76">
        <f t="shared" si="156"/>
        <v>1.1220252355853699E-2</v>
      </c>
      <c r="AH115" s="88"/>
      <c r="AI115" s="75">
        <f t="shared" si="156"/>
        <v>0</v>
      </c>
      <c r="AJ115" s="75">
        <f t="shared" si="156"/>
        <v>8.3333333333333332E-3</v>
      </c>
      <c r="AK115" s="75">
        <f t="shared" si="156"/>
        <v>1.1111111111111112E-2</v>
      </c>
      <c r="AL115" s="75">
        <f t="shared" si="156"/>
        <v>1.1111111111111112E-2</v>
      </c>
      <c r="AM115" s="75">
        <f t="shared" si="156"/>
        <v>1.2387387387387387E-2</v>
      </c>
      <c r="AN115" s="75">
        <f t="shared" si="156"/>
        <v>1.3768115942028985E-2</v>
      </c>
      <c r="AO115" s="75">
        <f t="shared" si="156"/>
        <v>1.2237762237762238E-2</v>
      </c>
      <c r="AP115" s="75">
        <f t="shared" si="156"/>
        <v>1.3580246913580249E-2</v>
      </c>
      <c r="AQ115" s="75">
        <f t="shared" si="156"/>
        <v>0</v>
      </c>
      <c r="AR115" s="76">
        <f t="shared" si="156"/>
        <v>1.2531328320802004E-2</v>
      </c>
      <c r="AS115" s="88"/>
      <c r="AT115" s="75">
        <f t="shared" si="157"/>
        <v>1.0416666666666666E-2</v>
      </c>
      <c r="AU115" s="75">
        <f t="shared" si="157"/>
        <v>5.7471264367816091E-3</v>
      </c>
      <c r="AV115" s="75">
        <f t="shared" si="157"/>
        <v>9.1863517060367453E-3</v>
      </c>
      <c r="AW115" s="75">
        <f t="shared" si="157"/>
        <v>1.4351851851851852E-2</v>
      </c>
      <c r="AX115" s="75">
        <f t="shared" si="157"/>
        <v>1.0075566750629723E-2</v>
      </c>
      <c r="AY115" s="75">
        <f t="shared" si="157"/>
        <v>1.1003956478733928E-2</v>
      </c>
      <c r="AZ115" s="75">
        <f t="shared" si="157"/>
        <v>1.1258865248226951E-2</v>
      </c>
      <c r="BA115" s="75">
        <f t="shared" si="157"/>
        <v>1.0148656375071469E-2</v>
      </c>
      <c r="BB115" s="75">
        <f t="shared" si="157"/>
        <v>9.562841530054645E-3</v>
      </c>
      <c r="BC115" s="76">
        <f t="shared" si="157"/>
        <v>1.0665760869565217E-2</v>
      </c>
      <c r="BE115" s="75">
        <f t="shared" si="158"/>
        <v>0</v>
      </c>
      <c r="BF115" s="75">
        <f t="shared" si="158"/>
        <v>1.0416666666666666E-2</v>
      </c>
      <c r="BG115" s="75">
        <f t="shared" si="158"/>
        <v>1.1904761904761904E-2</v>
      </c>
      <c r="BH115" s="75">
        <f t="shared" si="158"/>
        <v>1.6304347826086956E-2</v>
      </c>
      <c r="BI115" s="75">
        <f t="shared" si="158"/>
        <v>1.4660493827160495E-2</v>
      </c>
      <c r="BJ115" s="75">
        <f t="shared" si="158"/>
        <v>1.1261261261261262E-2</v>
      </c>
      <c r="BK115" s="75">
        <f t="shared" si="158"/>
        <v>1.541994750656168E-2</v>
      </c>
      <c r="BL115" s="75">
        <f t="shared" si="158"/>
        <v>1.3449367088607595E-2</v>
      </c>
      <c r="BM115" s="75">
        <f t="shared" si="158"/>
        <v>2.8735632183908046E-3</v>
      </c>
      <c r="BN115" s="76">
        <f t="shared" si="158"/>
        <v>1.3363976847122915E-2</v>
      </c>
      <c r="BP115" s="75">
        <f t="shared" si="159"/>
        <v>8.3333333333333332E-3</v>
      </c>
      <c r="BQ115" s="75">
        <f t="shared" si="159"/>
        <v>6.7567567567567571E-3</v>
      </c>
      <c r="BR115" s="75">
        <f t="shared" si="159"/>
        <v>9.5720720720720732E-3</v>
      </c>
      <c r="BS115" s="75">
        <f t="shared" si="159"/>
        <v>1.4749262536873156E-2</v>
      </c>
      <c r="BT115" s="75">
        <f t="shared" si="159"/>
        <v>1.1056105610561057E-2</v>
      </c>
      <c r="BU115" s="75">
        <f t="shared" si="159"/>
        <v>1.1059371362048894E-2</v>
      </c>
      <c r="BV115" s="75">
        <f t="shared" si="159"/>
        <v>1.2144053601340033E-2</v>
      </c>
      <c r="BW115" s="75">
        <f t="shared" si="159"/>
        <v>1.0852451641925326E-2</v>
      </c>
      <c r="BX115" s="75">
        <f t="shared" si="159"/>
        <v>8.2781456953642373E-3</v>
      </c>
      <c r="BY115" s="76">
        <f t="shared" si="159"/>
        <v>1.1232739500608142E-2</v>
      </c>
    </row>
    <row r="116" spans="1:77" x14ac:dyDescent="0.3">
      <c r="A116" s="22" t="s">
        <v>193</v>
      </c>
      <c r="B116" s="75">
        <f t="shared" si="156"/>
        <v>0.01</v>
      </c>
      <c r="C116" s="75">
        <f t="shared" si="156"/>
        <v>4.5045045045045045E-3</v>
      </c>
      <c r="D116" s="75">
        <f t="shared" si="156"/>
        <v>6.1936936936936937E-3</v>
      </c>
      <c r="E116" s="75">
        <f t="shared" si="156"/>
        <v>4.1666666666666666E-3</v>
      </c>
      <c r="F116" s="75">
        <f t="shared" si="156"/>
        <v>6.7389875082182775E-3</v>
      </c>
      <c r="G116" s="75">
        <f t="shared" si="156"/>
        <v>5.3969996341017195E-3</v>
      </c>
      <c r="H116" s="75">
        <f t="shared" si="156"/>
        <v>5.7879014189693807E-3</v>
      </c>
      <c r="I116" s="75">
        <f t="shared" si="156"/>
        <v>6.2200956937799043E-3</v>
      </c>
      <c r="J116" s="75" t="str">
        <f t="shared" si="156"/>
        <v/>
      </c>
      <c r="K116" s="76">
        <f t="shared" si="156"/>
        <v>5.8404888992032175E-3</v>
      </c>
      <c r="L116" s="88"/>
      <c r="M116" s="75">
        <f t="shared" si="156"/>
        <v>3.125E-2</v>
      </c>
      <c r="N116" s="75">
        <f t="shared" si="156"/>
        <v>0</v>
      </c>
      <c r="O116" s="75">
        <f t="shared" si="156"/>
        <v>5.5555555555555558E-3</v>
      </c>
      <c r="P116" s="75">
        <f t="shared" si="156"/>
        <v>4.1666666666666666E-3</v>
      </c>
      <c r="Q116" s="75">
        <f t="shared" si="156"/>
        <v>3.5971223021582736E-3</v>
      </c>
      <c r="R116" s="75">
        <f t="shared" si="156"/>
        <v>7.3891625615763552E-3</v>
      </c>
      <c r="S116" s="75">
        <f t="shared" si="156"/>
        <v>6.2499999999999995E-3</v>
      </c>
      <c r="T116" s="75">
        <f t="shared" si="156"/>
        <v>3.8819875776397515E-3</v>
      </c>
      <c r="U116" s="75" t="str">
        <f t="shared" si="156"/>
        <v/>
      </c>
      <c r="V116" s="76">
        <f t="shared" si="156"/>
        <v>5.4188635032220269E-3</v>
      </c>
      <c r="W116" s="88"/>
      <c r="X116" s="75">
        <f t="shared" si="156"/>
        <v>0</v>
      </c>
      <c r="Y116" s="75">
        <f t="shared" si="156"/>
        <v>5.3030303030303025E-3</v>
      </c>
      <c r="Z116" s="75">
        <f t="shared" si="156"/>
        <v>6.2499999999999995E-3</v>
      </c>
      <c r="AA116" s="75">
        <f t="shared" si="156"/>
        <v>6.0018467220683295E-3</v>
      </c>
      <c r="AB116" s="75">
        <f t="shared" si="156"/>
        <v>5.8754406580493537E-3</v>
      </c>
      <c r="AC116" s="75">
        <f t="shared" si="156"/>
        <v>5.8997050147492625E-3</v>
      </c>
      <c r="AD116" s="75">
        <f t="shared" si="156"/>
        <v>5.5921709606550829E-3</v>
      </c>
      <c r="AE116" s="75">
        <f t="shared" si="156"/>
        <v>5.9234014930217467E-3</v>
      </c>
      <c r="AF116" s="75" t="str">
        <f t="shared" si="156"/>
        <v/>
      </c>
      <c r="AG116" s="76">
        <f t="shared" si="156"/>
        <v>5.8031984723714049E-3</v>
      </c>
      <c r="AH116" s="88"/>
      <c r="AI116" s="75">
        <f t="shared" si="156"/>
        <v>2.0833333333333332E-2</v>
      </c>
      <c r="AJ116" s="75">
        <f t="shared" si="156"/>
        <v>1.6666666666666666E-2</v>
      </c>
      <c r="AK116" s="75">
        <f t="shared" si="156"/>
        <v>1.0964912280701754E-2</v>
      </c>
      <c r="AL116" s="75">
        <f t="shared" si="156"/>
        <v>2.1367521367521365E-3</v>
      </c>
      <c r="AM116" s="75">
        <f t="shared" si="156"/>
        <v>7.3333333333333332E-3</v>
      </c>
      <c r="AN116" s="75">
        <f t="shared" si="156"/>
        <v>9.6153846153846159E-3</v>
      </c>
      <c r="AO116" s="75">
        <f t="shared" si="156"/>
        <v>8.9847259658580418E-3</v>
      </c>
      <c r="AP116" s="75">
        <f t="shared" si="156"/>
        <v>7.7777777777777784E-3</v>
      </c>
      <c r="AQ116" s="75" t="str">
        <f t="shared" si="156"/>
        <v/>
      </c>
      <c r="AR116" s="76">
        <f t="shared" si="156"/>
        <v>8.4262701363073105E-3</v>
      </c>
      <c r="AS116" s="88"/>
      <c r="AT116" s="75">
        <f t="shared" si="157"/>
        <v>6.7567567567567571E-3</v>
      </c>
      <c r="AU116" s="75">
        <f t="shared" si="157"/>
        <v>4.9818840579710149E-3</v>
      </c>
      <c r="AV116" s="75">
        <f t="shared" si="157"/>
        <v>6.2260536398467438E-3</v>
      </c>
      <c r="AW116" s="75">
        <f t="shared" si="157"/>
        <v>5.2334943639291464E-3</v>
      </c>
      <c r="AX116" s="75">
        <f t="shared" si="157"/>
        <v>6.1978399607265583E-3</v>
      </c>
      <c r="AY116" s="75">
        <f t="shared" si="157"/>
        <v>5.6976915159535355E-3</v>
      </c>
      <c r="AZ116" s="75">
        <f t="shared" si="157"/>
        <v>5.6792996453900709E-3</v>
      </c>
      <c r="BA116" s="75">
        <f t="shared" si="157"/>
        <v>6.0730373230373225E-3</v>
      </c>
      <c r="BB116" s="75" t="str">
        <f t="shared" si="157"/>
        <v/>
      </c>
      <c r="BC116" s="76">
        <f t="shared" si="157"/>
        <v>5.8194374263095842E-3</v>
      </c>
      <c r="BE116" s="75">
        <f t="shared" si="158"/>
        <v>2.7777777777777776E-2</v>
      </c>
      <c r="BF116" s="75">
        <f t="shared" si="158"/>
        <v>8.0645161290322578E-3</v>
      </c>
      <c r="BG116" s="75">
        <f t="shared" si="158"/>
        <v>8.5784313725490186E-3</v>
      </c>
      <c r="BH116" s="75">
        <f t="shared" si="158"/>
        <v>3.0193236714975845E-3</v>
      </c>
      <c r="BI116" s="75">
        <f t="shared" si="158"/>
        <v>5.9982862039417309E-3</v>
      </c>
      <c r="BJ116" s="75">
        <f t="shared" si="158"/>
        <v>8.8183421516754845E-3</v>
      </c>
      <c r="BK116" s="75">
        <f t="shared" si="158"/>
        <v>7.637938896488828E-3</v>
      </c>
      <c r="BL116" s="75">
        <f t="shared" si="158"/>
        <v>5.4844606946983544E-3</v>
      </c>
      <c r="BM116" s="75" t="str">
        <f t="shared" si="158"/>
        <v/>
      </c>
      <c r="BN116" s="76">
        <f t="shared" si="158"/>
        <v>7.0479258960934356E-3</v>
      </c>
      <c r="BP116" s="75">
        <f t="shared" si="159"/>
        <v>1.1904761904761904E-2</v>
      </c>
      <c r="BQ116" s="75">
        <f t="shared" si="159"/>
        <v>5.4263565891472867E-3</v>
      </c>
      <c r="BR116" s="75">
        <f t="shared" si="159"/>
        <v>6.610576923076923E-3</v>
      </c>
      <c r="BS116" s="75">
        <f t="shared" si="159"/>
        <v>4.830917874396135E-3</v>
      </c>
      <c r="BT116" s="75">
        <f t="shared" si="159"/>
        <v>6.1534058385804237E-3</v>
      </c>
      <c r="BU116" s="75">
        <f t="shared" si="159"/>
        <v>6.3220418725005887E-3</v>
      </c>
      <c r="BV116" s="75">
        <f t="shared" si="159"/>
        <v>6.0622269769100472E-3</v>
      </c>
      <c r="BW116" s="75">
        <f t="shared" si="159"/>
        <v>5.9501081837851598E-3</v>
      </c>
      <c r="BX116" s="75" t="str">
        <f t="shared" si="159"/>
        <v/>
      </c>
      <c r="BY116" s="76">
        <f t="shared" si="159"/>
        <v>6.0658695535089138E-3</v>
      </c>
    </row>
    <row r="117" spans="1:77" x14ac:dyDescent="0.3">
      <c r="A117" s="22" t="s">
        <v>69</v>
      </c>
      <c r="B117" s="75">
        <f t="shared" si="156"/>
        <v>0</v>
      </c>
      <c r="C117" s="75">
        <f t="shared" si="156"/>
        <v>4.3478260869565218E-3</v>
      </c>
      <c r="D117" s="75">
        <f t="shared" si="156"/>
        <v>3.2608695652173916E-3</v>
      </c>
      <c r="E117" s="75">
        <f t="shared" si="156"/>
        <v>4.399585921325052E-3</v>
      </c>
      <c r="F117" s="75">
        <f t="shared" si="156"/>
        <v>2.3640661938534278E-3</v>
      </c>
      <c r="G117" s="75">
        <f t="shared" si="156"/>
        <v>5.0301810865191147E-3</v>
      </c>
      <c r="H117" s="75">
        <f t="shared" si="156"/>
        <v>4.6568627450980392E-3</v>
      </c>
      <c r="I117" s="75" t="str">
        <f t="shared" si="156"/>
        <v/>
      </c>
      <c r="J117" s="75" t="str">
        <f t="shared" si="156"/>
        <v/>
      </c>
      <c r="K117" s="76">
        <f t="shared" si="156"/>
        <v>3.9784394250513347E-3</v>
      </c>
      <c r="L117" s="88"/>
      <c r="M117" s="75">
        <f t="shared" si="156"/>
        <v>1.1904761904761904E-2</v>
      </c>
      <c r="N117" s="75">
        <f t="shared" si="156"/>
        <v>0</v>
      </c>
      <c r="O117" s="75">
        <f t="shared" si="156"/>
        <v>0</v>
      </c>
      <c r="P117" s="75">
        <f t="shared" si="156"/>
        <v>4.7619047619047615E-3</v>
      </c>
      <c r="Q117" s="75">
        <f t="shared" si="156"/>
        <v>3.4482758620689655E-3</v>
      </c>
      <c r="R117" s="75">
        <f t="shared" si="156"/>
        <v>7.2016460905349787E-3</v>
      </c>
      <c r="S117" s="75">
        <f t="shared" si="156"/>
        <v>4.0650406504065045E-3</v>
      </c>
      <c r="T117" s="75" t="str">
        <f t="shared" si="156"/>
        <v/>
      </c>
      <c r="U117" s="75" t="str">
        <f t="shared" si="156"/>
        <v/>
      </c>
      <c r="V117" s="76">
        <f t="shared" si="156"/>
        <v>4.092261904761905E-3</v>
      </c>
      <c r="W117" s="88"/>
      <c r="X117" s="75">
        <f t="shared" si="156"/>
        <v>0</v>
      </c>
      <c r="Y117" s="75">
        <f t="shared" si="156"/>
        <v>4.6296296296296294E-3</v>
      </c>
      <c r="Z117" s="75">
        <f t="shared" si="156"/>
        <v>2.3240371845949536E-3</v>
      </c>
      <c r="AA117" s="75">
        <f t="shared" si="156"/>
        <v>3.4420289855072463E-3</v>
      </c>
      <c r="AB117" s="75">
        <f t="shared" si="156"/>
        <v>3.0050855293573737E-3</v>
      </c>
      <c r="AC117" s="75">
        <f t="shared" si="156"/>
        <v>3.3448012232415903E-3</v>
      </c>
      <c r="AD117" s="75">
        <f t="shared" si="156"/>
        <v>4.9151027703306519E-3</v>
      </c>
      <c r="AE117" s="75" t="str">
        <f t="shared" si="156"/>
        <v/>
      </c>
      <c r="AF117" s="75" t="str">
        <f t="shared" si="156"/>
        <v/>
      </c>
      <c r="AG117" s="76">
        <f t="shared" si="156"/>
        <v>3.4427966101694915E-3</v>
      </c>
      <c r="AH117" s="88"/>
      <c r="AI117" s="75">
        <f t="shared" si="156"/>
        <v>0</v>
      </c>
      <c r="AJ117" s="75">
        <f t="shared" si="156"/>
        <v>0</v>
      </c>
      <c r="AK117" s="75">
        <f t="shared" si="156"/>
        <v>2.7322404371584699E-3</v>
      </c>
      <c r="AL117" s="75">
        <f t="shared" si="156"/>
        <v>2.0833333333333333E-3</v>
      </c>
      <c r="AM117" s="75">
        <f t="shared" si="156"/>
        <v>2.9239766081871343E-3</v>
      </c>
      <c r="AN117" s="75">
        <f t="shared" si="156"/>
        <v>3.4013605442176869E-3</v>
      </c>
      <c r="AO117" s="75">
        <f t="shared" si="156"/>
        <v>4.5454545454545452E-3</v>
      </c>
      <c r="AP117" s="75" t="str">
        <f t="shared" si="156"/>
        <v/>
      </c>
      <c r="AQ117" s="75" t="str">
        <f t="shared" si="156"/>
        <v/>
      </c>
      <c r="AR117" s="76">
        <f t="shared" si="156"/>
        <v>2.913752913752914E-3</v>
      </c>
      <c r="AS117" s="88"/>
      <c r="AT117" s="75">
        <f t="shared" si="157"/>
        <v>0</v>
      </c>
      <c r="AU117" s="75">
        <f t="shared" si="157"/>
        <v>4.5045045045045045E-3</v>
      </c>
      <c r="AV117" s="75">
        <f t="shared" si="157"/>
        <v>2.772002772002772E-3</v>
      </c>
      <c r="AW117" s="75">
        <f t="shared" si="157"/>
        <v>3.8363171355498722E-3</v>
      </c>
      <c r="AX117" s="75">
        <f t="shared" si="157"/>
        <v>2.768065268065268E-3</v>
      </c>
      <c r="AY117" s="75">
        <f t="shared" si="157"/>
        <v>3.9566593620647674E-3</v>
      </c>
      <c r="AZ117" s="75">
        <f t="shared" si="157"/>
        <v>4.7919588592800376E-3</v>
      </c>
      <c r="BA117" s="75" t="str">
        <f t="shared" si="157"/>
        <v/>
      </c>
      <c r="BB117" s="75" t="str">
        <f t="shared" si="157"/>
        <v/>
      </c>
      <c r="BC117" s="76">
        <f t="shared" si="157"/>
        <v>3.6610878661087862E-3</v>
      </c>
      <c r="BE117" s="75">
        <f t="shared" si="158"/>
        <v>5.9523809523809521E-3</v>
      </c>
      <c r="BF117" s="75">
        <f t="shared" si="158"/>
        <v>0</v>
      </c>
      <c r="BG117" s="75">
        <f t="shared" si="158"/>
        <v>1.6339869281045752E-3</v>
      </c>
      <c r="BH117" s="75">
        <f t="shared" si="158"/>
        <v>3.3333333333333335E-3</v>
      </c>
      <c r="BI117" s="75">
        <f t="shared" si="158"/>
        <v>3.2175032175032173E-3</v>
      </c>
      <c r="BJ117" s="75">
        <f t="shared" si="158"/>
        <v>5.121042830540037E-3</v>
      </c>
      <c r="BK117" s="75">
        <f t="shared" si="158"/>
        <v>4.2579075425790754E-3</v>
      </c>
      <c r="BL117" s="75" t="str">
        <f t="shared" si="158"/>
        <v/>
      </c>
      <c r="BM117" s="75" t="str">
        <f t="shared" si="158"/>
        <v/>
      </c>
      <c r="BN117" s="76">
        <f t="shared" si="158"/>
        <v>3.5157734701634358E-3</v>
      </c>
      <c r="BP117" s="75">
        <f t="shared" si="159"/>
        <v>1.8115942028985507E-3</v>
      </c>
      <c r="BQ117" s="75">
        <f t="shared" si="159"/>
        <v>3.9548022598870055E-3</v>
      </c>
      <c r="BR117" s="75">
        <f t="shared" si="159"/>
        <v>2.5728987993138938E-3</v>
      </c>
      <c r="BS117" s="75">
        <f t="shared" si="159"/>
        <v>3.7553648068669528E-3</v>
      </c>
      <c r="BT117" s="75">
        <f t="shared" si="159"/>
        <v>2.851033499643621E-3</v>
      </c>
      <c r="BU117" s="75">
        <f t="shared" si="159"/>
        <v>4.09130060292851E-3</v>
      </c>
      <c r="BV117" s="75">
        <f t="shared" si="159"/>
        <v>4.7058823529411769E-3</v>
      </c>
      <c r="BW117" s="75" t="str">
        <f t="shared" si="159"/>
        <v/>
      </c>
      <c r="BX117" s="75" t="str">
        <f t="shared" si="159"/>
        <v/>
      </c>
      <c r="BY117" s="76">
        <f t="shared" si="159"/>
        <v>3.6385598962936777E-3</v>
      </c>
    </row>
    <row r="118" spans="1:77" x14ac:dyDescent="0.3">
      <c r="A118" s="22" t="s">
        <v>66</v>
      </c>
      <c r="B118" s="77">
        <f t="shared" si="156"/>
        <v>1.3134057971014494E-2</v>
      </c>
      <c r="C118" s="77">
        <f t="shared" si="156"/>
        <v>1.1725293132328308E-2</v>
      </c>
      <c r="D118" s="77">
        <f t="shared" si="156"/>
        <v>1.0880316518298716E-2</v>
      </c>
      <c r="E118" s="77">
        <f t="shared" si="156"/>
        <v>1.4602547211242864E-2</v>
      </c>
      <c r="F118" s="77">
        <f t="shared" si="156"/>
        <v>1.4764283884191647E-2</v>
      </c>
      <c r="G118" s="77">
        <f t="shared" si="156"/>
        <v>1.8301554483497972E-2</v>
      </c>
      <c r="H118" s="77">
        <f t="shared" si="156"/>
        <v>1.9695077531480903E-2</v>
      </c>
      <c r="I118" s="77">
        <f t="shared" si="156"/>
        <v>2.1268691371784155E-2</v>
      </c>
      <c r="J118" s="77">
        <f t="shared" si="156"/>
        <v>2.5225479143179255E-2</v>
      </c>
      <c r="K118" s="78">
        <f t="shared" si="156"/>
        <v>1.9308683432492608E-2</v>
      </c>
      <c r="L118" s="88"/>
      <c r="M118" s="77">
        <f t="shared" si="156"/>
        <v>9.8039215686274508E-3</v>
      </c>
      <c r="N118" s="77">
        <f t="shared" si="156"/>
        <v>7.2859744990892532E-3</v>
      </c>
      <c r="O118" s="77">
        <f t="shared" si="156"/>
        <v>1.5712682379349047E-2</v>
      </c>
      <c r="P118" s="77">
        <f t="shared" si="156"/>
        <v>1.3270882123341141E-2</v>
      </c>
      <c r="Q118" s="77">
        <f t="shared" si="156"/>
        <v>1.4968152866242037E-2</v>
      </c>
      <c r="R118" s="77">
        <f t="shared" ref="R118:AR118" si="160">IF(R14=0,"",R40/R14/12)</f>
        <v>1.8671679197994989E-2</v>
      </c>
      <c r="S118" s="77">
        <f t="shared" si="160"/>
        <v>2.1571828358208953E-2</v>
      </c>
      <c r="T118" s="77">
        <f t="shared" si="160"/>
        <v>2.2132333596421996E-2</v>
      </c>
      <c r="U118" s="77">
        <f t="shared" si="160"/>
        <v>2.7599142550911043E-2</v>
      </c>
      <c r="V118" s="78">
        <f t="shared" si="160"/>
        <v>2.0592913152833261E-2</v>
      </c>
      <c r="W118" s="88"/>
      <c r="X118" s="77">
        <f t="shared" si="160"/>
        <v>1.1494252873563218E-2</v>
      </c>
      <c r="Y118" s="77">
        <f t="shared" si="160"/>
        <v>9.3248347497639286E-3</v>
      </c>
      <c r="Z118" s="77">
        <f t="shared" si="160"/>
        <v>9.9773242630385485E-3</v>
      </c>
      <c r="AA118" s="77">
        <f t="shared" si="160"/>
        <v>1.0174418604651162E-2</v>
      </c>
      <c r="AB118" s="77">
        <f t="shared" si="160"/>
        <v>9.8154307702341351E-3</v>
      </c>
      <c r="AC118" s="77">
        <f t="shared" si="160"/>
        <v>1.0943700396825398E-2</v>
      </c>
      <c r="AD118" s="77">
        <f t="shared" si="160"/>
        <v>1.3709260217278842E-2</v>
      </c>
      <c r="AE118" s="77">
        <f t="shared" si="160"/>
        <v>1.5472481827622014E-2</v>
      </c>
      <c r="AF118" s="77">
        <f t="shared" si="160"/>
        <v>1.8444752338067198E-2</v>
      </c>
      <c r="AG118" s="78">
        <f t="shared" si="160"/>
        <v>1.2858982614294913E-2</v>
      </c>
      <c r="AH118" s="88"/>
      <c r="AI118" s="77">
        <f t="shared" si="160"/>
        <v>9.46969696969697E-3</v>
      </c>
      <c r="AJ118" s="77">
        <f t="shared" si="160"/>
        <v>7.575757575757576E-3</v>
      </c>
      <c r="AK118" s="77">
        <f t="shared" si="160"/>
        <v>1.0200153964588144E-2</v>
      </c>
      <c r="AL118" s="77">
        <f t="shared" si="160"/>
        <v>7.9107065452969222E-3</v>
      </c>
      <c r="AM118" s="77">
        <f t="shared" si="160"/>
        <v>1.0728218465539662E-2</v>
      </c>
      <c r="AN118" s="77">
        <f t="shared" si="160"/>
        <v>1.3124917557050522E-2</v>
      </c>
      <c r="AO118" s="77">
        <f t="shared" si="160"/>
        <v>1.5110759493670885E-2</v>
      </c>
      <c r="AP118" s="77">
        <f t="shared" si="160"/>
        <v>1.7198935462408516E-2</v>
      </c>
      <c r="AQ118" s="77">
        <f t="shared" si="160"/>
        <v>1.9782110091743119E-2</v>
      </c>
      <c r="AR118" s="78">
        <f t="shared" si="160"/>
        <v>1.4114462490332561E-2</v>
      </c>
      <c r="AS118" s="88"/>
      <c r="AT118" s="77">
        <f t="shared" si="157"/>
        <v>1.2411347517730495E-2</v>
      </c>
      <c r="AU118" s="77">
        <f t="shared" si="157"/>
        <v>1.0424661038628805E-2</v>
      </c>
      <c r="AV118" s="77">
        <f t="shared" si="157"/>
        <v>1.0345290877334408E-2</v>
      </c>
      <c r="AW118" s="77">
        <f t="shared" si="157"/>
        <v>1.1748633879781421E-2</v>
      </c>
      <c r="AX118" s="77">
        <f t="shared" si="157"/>
        <v>1.1484938847832664E-2</v>
      </c>
      <c r="AY118" s="77">
        <f t="shared" si="157"/>
        <v>1.3523126895922256E-2</v>
      </c>
      <c r="AZ118" s="77">
        <f t="shared" si="157"/>
        <v>1.609524402132205E-2</v>
      </c>
      <c r="BA118" s="77">
        <f t="shared" si="157"/>
        <v>1.8209125391918261E-2</v>
      </c>
      <c r="BB118" s="77">
        <f t="shared" si="157"/>
        <v>2.2183372183372185E-2</v>
      </c>
      <c r="BC118" s="78">
        <f t="shared" si="157"/>
        <v>1.5527317205762435E-2</v>
      </c>
      <c r="BE118" s="77">
        <f t="shared" si="158"/>
        <v>9.6726190476190479E-3</v>
      </c>
      <c r="BF118" s="77">
        <f t="shared" si="158"/>
        <v>7.4441687344913151E-3</v>
      </c>
      <c r="BG118" s="77">
        <f t="shared" si="158"/>
        <v>1.2442922374429224E-2</v>
      </c>
      <c r="BH118" s="77">
        <f t="shared" si="158"/>
        <v>9.8244147157190639E-3</v>
      </c>
      <c r="BI118" s="77">
        <f t="shared" si="158"/>
        <v>1.2160998708566509E-2</v>
      </c>
      <c r="BJ118" s="77">
        <f t="shared" si="158"/>
        <v>1.5037593984962405E-2</v>
      </c>
      <c r="BK118" s="77">
        <f t="shared" si="158"/>
        <v>1.7722473604826545E-2</v>
      </c>
      <c r="BL118" s="77">
        <f t="shared" si="158"/>
        <v>1.9679830654230335E-2</v>
      </c>
      <c r="BM118" s="77">
        <f t="shared" si="158"/>
        <v>2.4377756773787021E-2</v>
      </c>
      <c r="BN118" s="78">
        <f t="shared" si="158"/>
        <v>1.6884092346616066E-2</v>
      </c>
      <c r="BP118" s="77">
        <f t="shared" si="159"/>
        <v>1.1715797430083144E-2</v>
      </c>
      <c r="BQ118" s="77">
        <f t="shared" si="159"/>
        <v>9.7205939820242272E-3</v>
      </c>
      <c r="BR118" s="77">
        <f t="shared" si="159"/>
        <v>1.0822173777639365E-2</v>
      </c>
      <c r="BS118" s="77">
        <f t="shared" si="159"/>
        <v>1.132760092694231E-2</v>
      </c>
      <c r="BT118" s="77">
        <f t="shared" si="159"/>
        <v>1.1641424206191046E-2</v>
      </c>
      <c r="BU118" s="77">
        <f t="shared" si="159"/>
        <v>1.3882061365777723E-2</v>
      </c>
      <c r="BV118" s="77">
        <f t="shared" si="159"/>
        <v>1.6499025341130603E-2</v>
      </c>
      <c r="BW118" s="77">
        <f t="shared" si="159"/>
        <v>1.8575239600829959E-2</v>
      </c>
      <c r="BX118" s="77">
        <f t="shared" si="159"/>
        <v>2.2726386777374968E-2</v>
      </c>
      <c r="BY118" s="78">
        <f t="shared" si="159"/>
        <v>1.5854925049445221E-2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paperSize="0" orientation="portrait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BY258"/>
  <sheetViews>
    <sheetView topLeftCell="C1" zoomScale="75" zoomScaleNormal="75" workbookViewId="0">
      <selection activeCell="E29" sqref="E29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216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/>
      <c r="B3" s="28" t="s">
        <v>173</v>
      </c>
      <c r="C3"/>
      <c r="D3"/>
      <c r="M3" s="28" t="s">
        <v>177</v>
      </c>
      <c r="X3" s="28" t="s">
        <v>174</v>
      </c>
      <c r="AI3" s="28" t="s">
        <v>178</v>
      </c>
      <c r="AT3" s="28" t="s">
        <v>203</v>
      </c>
      <c r="BE3" s="28" t="s">
        <v>204</v>
      </c>
      <c r="BP3" s="28" t="s">
        <v>205</v>
      </c>
    </row>
    <row r="4" spans="1:77" ht="15.6" x14ac:dyDescent="0.3">
      <c r="A4"/>
      <c r="B4" s="27" t="s">
        <v>68</v>
      </c>
      <c r="C4"/>
      <c r="D4"/>
      <c r="M4" s="27" t="s">
        <v>68</v>
      </c>
      <c r="X4" s="27" t="s">
        <v>68</v>
      </c>
      <c r="AI4" s="27" t="s">
        <v>68</v>
      </c>
      <c r="AT4" s="27" t="s">
        <v>68</v>
      </c>
      <c r="BE4" s="27" t="s">
        <v>68</v>
      </c>
      <c r="BP4" s="27" t="s">
        <v>68</v>
      </c>
    </row>
    <row r="5" spans="1:77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L6" s="87"/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W6" s="87"/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H6" s="87"/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22" t="s">
        <v>188</v>
      </c>
      <c r="B7" s="19">
        <v>141</v>
      </c>
      <c r="C7" s="19">
        <v>517</v>
      </c>
      <c r="D7" s="19">
        <v>896</v>
      </c>
      <c r="E7" s="19">
        <v>1184</v>
      </c>
      <c r="F7" s="19">
        <v>1323</v>
      </c>
      <c r="G7" s="19">
        <v>1566</v>
      </c>
      <c r="H7" s="19">
        <v>1710</v>
      </c>
      <c r="I7" s="19">
        <v>1395</v>
      </c>
      <c r="J7" s="19">
        <v>656</v>
      </c>
      <c r="K7" s="18">
        <f t="shared" ref="K7:K13" si="0">SUM(B7:J7)</f>
        <v>9388</v>
      </c>
      <c r="L7" s="88"/>
      <c r="M7" s="19">
        <v>118</v>
      </c>
      <c r="N7" s="19">
        <v>411</v>
      </c>
      <c r="O7" s="19">
        <v>869</v>
      </c>
      <c r="P7" s="19">
        <v>1066</v>
      </c>
      <c r="Q7" s="19">
        <v>1188</v>
      </c>
      <c r="R7" s="19">
        <v>1278</v>
      </c>
      <c r="S7" s="19">
        <v>1286</v>
      </c>
      <c r="T7" s="19">
        <v>971</v>
      </c>
      <c r="U7" s="19">
        <v>436</v>
      </c>
      <c r="V7" s="18">
        <f t="shared" ref="V7:V10" si="1">SUM(M7:U7)</f>
        <v>7623</v>
      </c>
      <c r="W7" s="88"/>
      <c r="X7" s="19">
        <v>243</v>
      </c>
      <c r="Y7" s="19">
        <v>1050</v>
      </c>
      <c r="Z7" s="19">
        <v>1905</v>
      </c>
      <c r="AA7" s="19">
        <v>2438</v>
      </c>
      <c r="AB7" s="19">
        <v>2856</v>
      </c>
      <c r="AC7" s="19">
        <v>3197</v>
      </c>
      <c r="AD7" s="19">
        <v>3296</v>
      </c>
      <c r="AE7" s="19">
        <v>2274</v>
      </c>
      <c r="AF7" s="19">
        <v>911</v>
      </c>
      <c r="AG7" s="18">
        <f t="shared" ref="AG7:AG10" si="2">SUM(X7:AF7)</f>
        <v>18170</v>
      </c>
      <c r="AH7" s="88"/>
      <c r="AI7" s="19">
        <v>225</v>
      </c>
      <c r="AJ7" s="19">
        <v>916</v>
      </c>
      <c r="AK7" s="19">
        <v>1802</v>
      </c>
      <c r="AL7" s="19">
        <v>2139</v>
      </c>
      <c r="AM7" s="19">
        <v>2139</v>
      </c>
      <c r="AN7" s="19">
        <v>2268</v>
      </c>
      <c r="AO7" s="19">
        <v>2151</v>
      </c>
      <c r="AP7" s="19">
        <v>1364</v>
      </c>
      <c r="AQ7" s="19">
        <v>448</v>
      </c>
      <c r="AR7" s="18">
        <f t="shared" ref="AR7:AR10" si="3">SUM(AI7:AQ7)</f>
        <v>13452</v>
      </c>
      <c r="AS7" s="88"/>
      <c r="AT7" s="19">
        <f t="shared" ref="AT7:BB13" si="4">B7+X7</f>
        <v>384</v>
      </c>
      <c r="AU7" s="19">
        <f t="shared" si="4"/>
        <v>1567</v>
      </c>
      <c r="AV7" s="19">
        <f t="shared" si="4"/>
        <v>2801</v>
      </c>
      <c r="AW7" s="19">
        <f t="shared" si="4"/>
        <v>3622</v>
      </c>
      <c r="AX7" s="19">
        <f t="shared" si="4"/>
        <v>4179</v>
      </c>
      <c r="AY7" s="19">
        <f t="shared" si="4"/>
        <v>4763</v>
      </c>
      <c r="AZ7" s="19">
        <f t="shared" si="4"/>
        <v>5006</v>
      </c>
      <c r="BA7" s="19">
        <f t="shared" si="4"/>
        <v>3669</v>
      </c>
      <c r="BB7" s="19">
        <f t="shared" si="4"/>
        <v>1567</v>
      </c>
      <c r="BC7" s="18">
        <f t="shared" ref="BC7:BC10" si="5">SUM(AT7:BB7)</f>
        <v>27558</v>
      </c>
      <c r="BE7" s="19">
        <f t="shared" ref="BE7:BM13" si="6">M7+AI7</f>
        <v>343</v>
      </c>
      <c r="BF7" s="19">
        <f t="shared" si="6"/>
        <v>1327</v>
      </c>
      <c r="BG7" s="19">
        <f t="shared" si="6"/>
        <v>2671</v>
      </c>
      <c r="BH7" s="19">
        <f t="shared" si="6"/>
        <v>3205</v>
      </c>
      <c r="BI7" s="19">
        <f t="shared" si="6"/>
        <v>3327</v>
      </c>
      <c r="BJ7" s="19">
        <f t="shared" si="6"/>
        <v>3546</v>
      </c>
      <c r="BK7" s="19">
        <f t="shared" si="6"/>
        <v>3437</v>
      </c>
      <c r="BL7" s="19">
        <f t="shared" si="6"/>
        <v>2335</v>
      </c>
      <c r="BM7" s="19">
        <f t="shared" si="6"/>
        <v>884</v>
      </c>
      <c r="BN7" s="18">
        <f t="shared" ref="BN7:BN10" si="7">SUM(BE7:BM7)</f>
        <v>21075</v>
      </c>
      <c r="BP7" s="19">
        <f t="shared" ref="BP7:BX13" si="8">B7+M7+X7+AI7</f>
        <v>727</v>
      </c>
      <c r="BQ7" s="19">
        <f t="shared" si="8"/>
        <v>2894</v>
      </c>
      <c r="BR7" s="19">
        <f t="shared" si="8"/>
        <v>5472</v>
      </c>
      <c r="BS7" s="19">
        <f t="shared" si="8"/>
        <v>6827</v>
      </c>
      <c r="BT7" s="19">
        <f t="shared" si="8"/>
        <v>7506</v>
      </c>
      <c r="BU7" s="19">
        <f t="shared" si="8"/>
        <v>8309</v>
      </c>
      <c r="BV7" s="19">
        <f t="shared" si="8"/>
        <v>8443</v>
      </c>
      <c r="BW7" s="19">
        <f t="shared" si="8"/>
        <v>6004</v>
      </c>
      <c r="BX7" s="19">
        <f t="shared" si="8"/>
        <v>2451</v>
      </c>
      <c r="BY7" s="18">
        <f t="shared" ref="BY7:BY10" si="9">SUM(BP7:BX7)</f>
        <v>48633</v>
      </c>
    </row>
    <row r="8" spans="1:77" x14ac:dyDescent="0.3">
      <c r="A8" s="22" t="s">
        <v>189</v>
      </c>
      <c r="B8" s="19">
        <v>134</v>
      </c>
      <c r="C8" s="19">
        <v>478</v>
      </c>
      <c r="D8" s="19">
        <v>885</v>
      </c>
      <c r="E8" s="19">
        <v>1230</v>
      </c>
      <c r="F8" s="19">
        <v>1481</v>
      </c>
      <c r="G8" s="19">
        <v>1885</v>
      </c>
      <c r="H8" s="19">
        <v>2076</v>
      </c>
      <c r="I8" s="19">
        <v>1769</v>
      </c>
      <c r="J8" s="19">
        <v>777</v>
      </c>
      <c r="K8" s="18">
        <f t="shared" si="0"/>
        <v>10715</v>
      </c>
      <c r="L8" s="88"/>
      <c r="M8" s="19">
        <v>56</v>
      </c>
      <c r="N8" s="19">
        <v>222</v>
      </c>
      <c r="O8" s="19">
        <v>449</v>
      </c>
      <c r="P8" s="19">
        <v>577</v>
      </c>
      <c r="Q8" s="19">
        <v>707</v>
      </c>
      <c r="R8" s="19">
        <v>846</v>
      </c>
      <c r="S8" s="19">
        <v>972</v>
      </c>
      <c r="T8" s="19">
        <v>780</v>
      </c>
      <c r="U8" s="19">
        <v>328</v>
      </c>
      <c r="V8" s="18">
        <f t="shared" si="1"/>
        <v>4937</v>
      </c>
      <c r="W8" s="88"/>
      <c r="X8" s="19">
        <v>220</v>
      </c>
      <c r="Y8" s="19">
        <v>1044</v>
      </c>
      <c r="Z8" s="19">
        <v>1959</v>
      </c>
      <c r="AA8" s="19">
        <v>2663</v>
      </c>
      <c r="AB8" s="19">
        <v>3197</v>
      </c>
      <c r="AC8" s="19">
        <v>3690</v>
      </c>
      <c r="AD8" s="19">
        <v>3910</v>
      </c>
      <c r="AE8" s="19">
        <v>2669</v>
      </c>
      <c r="AF8" s="19">
        <v>1009</v>
      </c>
      <c r="AG8" s="18">
        <f t="shared" si="2"/>
        <v>20361</v>
      </c>
      <c r="AH8" s="88"/>
      <c r="AI8" s="19">
        <v>102</v>
      </c>
      <c r="AJ8" s="19">
        <v>444</v>
      </c>
      <c r="AK8" s="19">
        <v>946</v>
      </c>
      <c r="AL8" s="19">
        <v>1191</v>
      </c>
      <c r="AM8" s="19">
        <v>1318</v>
      </c>
      <c r="AN8" s="19">
        <v>1578</v>
      </c>
      <c r="AO8" s="19">
        <v>1631</v>
      </c>
      <c r="AP8" s="19">
        <v>978</v>
      </c>
      <c r="AQ8" s="19">
        <v>312</v>
      </c>
      <c r="AR8" s="18">
        <f t="shared" si="3"/>
        <v>8500</v>
      </c>
      <c r="AS8" s="88"/>
      <c r="AT8" s="19">
        <f t="shared" si="4"/>
        <v>354</v>
      </c>
      <c r="AU8" s="19">
        <f t="shared" si="4"/>
        <v>1522</v>
      </c>
      <c r="AV8" s="19">
        <f t="shared" si="4"/>
        <v>2844</v>
      </c>
      <c r="AW8" s="19">
        <f t="shared" si="4"/>
        <v>3893</v>
      </c>
      <c r="AX8" s="19">
        <f t="shared" si="4"/>
        <v>4678</v>
      </c>
      <c r="AY8" s="19">
        <f t="shared" si="4"/>
        <v>5575</v>
      </c>
      <c r="AZ8" s="19">
        <f t="shared" si="4"/>
        <v>5986</v>
      </c>
      <c r="BA8" s="19">
        <f t="shared" si="4"/>
        <v>4438</v>
      </c>
      <c r="BB8" s="19">
        <f t="shared" si="4"/>
        <v>1786</v>
      </c>
      <c r="BC8" s="18">
        <f t="shared" si="5"/>
        <v>31076</v>
      </c>
      <c r="BE8" s="19">
        <f t="shared" si="6"/>
        <v>158</v>
      </c>
      <c r="BF8" s="19">
        <f t="shared" si="6"/>
        <v>666</v>
      </c>
      <c r="BG8" s="19">
        <f t="shared" si="6"/>
        <v>1395</v>
      </c>
      <c r="BH8" s="19">
        <f t="shared" si="6"/>
        <v>1768</v>
      </c>
      <c r="BI8" s="19">
        <f t="shared" si="6"/>
        <v>2025</v>
      </c>
      <c r="BJ8" s="19">
        <f t="shared" si="6"/>
        <v>2424</v>
      </c>
      <c r="BK8" s="19">
        <f t="shared" si="6"/>
        <v>2603</v>
      </c>
      <c r="BL8" s="19">
        <f t="shared" si="6"/>
        <v>1758</v>
      </c>
      <c r="BM8" s="19">
        <f t="shared" si="6"/>
        <v>640</v>
      </c>
      <c r="BN8" s="18">
        <f t="shared" si="7"/>
        <v>13437</v>
      </c>
      <c r="BP8" s="19">
        <f t="shared" si="8"/>
        <v>512</v>
      </c>
      <c r="BQ8" s="19">
        <f t="shared" si="8"/>
        <v>2188</v>
      </c>
      <c r="BR8" s="19">
        <f t="shared" si="8"/>
        <v>4239</v>
      </c>
      <c r="BS8" s="19">
        <f t="shared" si="8"/>
        <v>5661</v>
      </c>
      <c r="BT8" s="19">
        <f t="shared" si="8"/>
        <v>6703</v>
      </c>
      <c r="BU8" s="19">
        <f t="shared" si="8"/>
        <v>7999</v>
      </c>
      <c r="BV8" s="19">
        <f t="shared" si="8"/>
        <v>8589</v>
      </c>
      <c r="BW8" s="19">
        <f t="shared" si="8"/>
        <v>6196</v>
      </c>
      <c r="BX8" s="19">
        <f t="shared" si="8"/>
        <v>2426</v>
      </c>
      <c r="BY8" s="18">
        <f t="shared" si="9"/>
        <v>44513</v>
      </c>
    </row>
    <row r="9" spans="1:77" x14ac:dyDescent="0.3">
      <c r="A9" s="22" t="s">
        <v>190</v>
      </c>
      <c r="B9" s="19">
        <v>65</v>
      </c>
      <c r="C9" s="19">
        <v>263</v>
      </c>
      <c r="D9" s="19">
        <v>494</v>
      </c>
      <c r="E9" s="19">
        <v>691</v>
      </c>
      <c r="F9" s="19">
        <v>927</v>
      </c>
      <c r="G9" s="19">
        <v>1253</v>
      </c>
      <c r="H9" s="19">
        <v>1444</v>
      </c>
      <c r="I9" s="19">
        <v>1335</v>
      </c>
      <c r="J9" s="19">
        <v>490</v>
      </c>
      <c r="K9" s="18">
        <f t="shared" si="0"/>
        <v>6962</v>
      </c>
      <c r="L9" s="88"/>
      <c r="M9" s="19">
        <v>16</v>
      </c>
      <c r="N9" s="19">
        <v>91</v>
      </c>
      <c r="O9" s="19">
        <v>171</v>
      </c>
      <c r="P9" s="19">
        <v>228</v>
      </c>
      <c r="Q9" s="19">
        <v>321</v>
      </c>
      <c r="R9" s="19">
        <v>397</v>
      </c>
      <c r="S9" s="19">
        <v>526</v>
      </c>
      <c r="T9" s="19">
        <v>486</v>
      </c>
      <c r="U9" s="19">
        <v>175</v>
      </c>
      <c r="V9" s="18">
        <f t="shared" si="1"/>
        <v>2411</v>
      </c>
      <c r="W9" s="88"/>
      <c r="X9" s="19">
        <v>110</v>
      </c>
      <c r="Y9" s="19">
        <v>558</v>
      </c>
      <c r="Z9" s="19">
        <v>1084</v>
      </c>
      <c r="AA9" s="19">
        <v>1580</v>
      </c>
      <c r="AB9" s="19">
        <v>1910</v>
      </c>
      <c r="AC9" s="19">
        <v>2361</v>
      </c>
      <c r="AD9" s="19">
        <v>2533</v>
      </c>
      <c r="AE9" s="19">
        <v>1824</v>
      </c>
      <c r="AF9" s="19">
        <v>568</v>
      </c>
      <c r="AG9" s="18">
        <f t="shared" si="2"/>
        <v>12528</v>
      </c>
      <c r="AH9" s="88"/>
      <c r="AI9" s="19">
        <v>33</v>
      </c>
      <c r="AJ9" s="19">
        <v>179</v>
      </c>
      <c r="AK9" s="19">
        <v>406</v>
      </c>
      <c r="AL9" s="19">
        <v>522</v>
      </c>
      <c r="AM9" s="19">
        <v>636</v>
      </c>
      <c r="AN9" s="19">
        <v>789</v>
      </c>
      <c r="AO9" s="19">
        <v>917</v>
      </c>
      <c r="AP9" s="19">
        <v>602</v>
      </c>
      <c r="AQ9" s="19">
        <v>166</v>
      </c>
      <c r="AR9" s="18">
        <f t="shared" si="3"/>
        <v>4250</v>
      </c>
      <c r="AS9" s="88"/>
      <c r="AT9" s="19">
        <f t="shared" si="4"/>
        <v>175</v>
      </c>
      <c r="AU9" s="19">
        <f t="shared" si="4"/>
        <v>821</v>
      </c>
      <c r="AV9" s="19">
        <f t="shared" si="4"/>
        <v>1578</v>
      </c>
      <c r="AW9" s="19">
        <f t="shared" si="4"/>
        <v>2271</v>
      </c>
      <c r="AX9" s="19">
        <f t="shared" si="4"/>
        <v>2837</v>
      </c>
      <c r="AY9" s="19">
        <f t="shared" si="4"/>
        <v>3614</v>
      </c>
      <c r="AZ9" s="19">
        <f t="shared" si="4"/>
        <v>3977</v>
      </c>
      <c r="BA9" s="19">
        <f t="shared" si="4"/>
        <v>3159</v>
      </c>
      <c r="BB9" s="19">
        <f t="shared" si="4"/>
        <v>1058</v>
      </c>
      <c r="BC9" s="18">
        <f t="shared" si="5"/>
        <v>19490</v>
      </c>
      <c r="BE9" s="19">
        <f t="shared" si="6"/>
        <v>49</v>
      </c>
      <c r="BF9" s="19">
        <f t="shared" si="6"/>
        <v>270</v>
      </c>
      <c r="BG9" s="19">
        <f t="shared" si="6"/>
        <v>577</v>
      </c>
      <c r="BH9" s="19">
        <f t="shared" si="6"/>
        <v>750</v>
      </c>
      <c r="BI9" s="19">
        <f t="shared" si="6"/>
        <v>957</v>
      </c>
      <c r="BJ9" s="19">
        <f t="shared" si="6"/>
        <v>1186</v>
      </c>
      <c r="BK9" s="19">
        <f t="shared" si="6"/>
        <v>1443</v>
      </c>
      <c r="BL9" s="19">
        <f t="shared" si="6"/>
        <v>1088</v>
      </c>
      <c r="BM9" s="19">
        <f t="shared" si="6"/>
        <v>341</v>
      </c>
      <c r="BN9" s="18">
        <f t="shared" si="7"/>
        <v>6661</v>
      </c>
      <c r="BP9" s="19">
        <f t="shared" si="8"/>
        <v>224</v>
      </c>
      <c r="BQ9" s="19">
        <f t="shared" si="8"/>
        <v>1091</v>
      </c>
      <c r="BR9" s="19">
        <f t="shared" si="8"/>
        <v>2155</v>
      </c>
      <c r="BS9" s="19">
        <f t="shared" si="8"/>
        <v>3021</v>
      </c>
      <c r="BT9" s="19">
        <f t="shared" si="8"/>
        <v>3794</v>
      </c>
      <c r="BU9" s="19">
        <f t="shared" si="8"/>
        <v>4800</v>
      </c>
      <c r="BV9" s="19">
        <f t="shared" si="8"/>
        <v>5420</v>
      </c>
      <c r="BW9" s="19">
        <f t="shared" si="8"/>
        <v>4247</v>
      </c>
      <c r="BX9" s="19">
        <f t="shared" si="8"/>
        <v>1399</v>
      </c>
      <c r="BY9" s="18">
        <f t="shared" si="9"/>
        <v>26151</v>
      </c>
    </row>
    <row r="10" spans="1:77" x14ac:dyDescent="0.3">
      <c r="A10" s="22" t="s">
        <v>191</v>
      </c>
      <c r="B10" s="19">
        <v>39</v>
      </c>
      <c r="C10" s="19">
        <v>180</v>
      </c>
      <c r="D10" s="19">
        <v>346</v>
      </c>
      <c r="E10" s="19">
        <v>467</v>
      </c>
      <c r="F10" s="19">
        <v>718</v>
      </c>
      <c r="G10" s="19">
        <v>998</v>
      </c>
      <c r="H10" s="19">
        <v>1154</v>
      </c>
      <c r="I10" s="19">
        <v>1087</v>
      </c>
      <c r="J10" s="19">
        <v>273</v>
      </c>
      <c r="K10" s="18">
        <f t="shared" si="0"/>
        <v>5262</v>
      </c>
      <c r="L10" s="88"/>
      <c r="M10" s="19">
        <v>9</v>
      </c>
      <c r="N10" s="19">
        <v>55</v>
      </c>
      <c r="O10" s="19">
        <v>92</v>
      </c>
      <c r="P10" s="19">
        <v>123</v>
      </c>
      <c r="Q10" s="19">
        <v>218</v>
      </c>
      <c r="R10" s="19">
        <v>277</v>
      </c>
      <c r="S10" s="19">
        <v>351</v>
      </c>
      <c r="T10" s="19">
        <v>354</v>
      </c>
      <c r="U10" s="19">
        <v>93</v>
      </c>
      <c r="V10" s="18">
        <f t="shared" si="1"/>
        <v>1572</v>
      </c>
      <c r="W10" s="88"/>
      <c r="X10" s="19">
        <v>72</v>
      </c>
      <c r="Y10" s="19">
        <v>377</v>
      </c>
      <c r="Z10" s="19">
        <v>764</v>
      </c>
      <c r="AA10" s="19">
        <v>1148</v>
      </c>
      <c r="AB10" s="19">
        <v>1421</v>
      </c>
      <c r="AC10" s="19">
        <v>1812</v>
      </c>
      <c r="AD10" s="19">
        <v>1987</v>
      </c>
      <c r="AE10" s="19">
        <v>1486</v>
      </c>
      <c r="AF10" s="19">
        <v>282</v>
      </c>
      <c r="AG10" s="18">
        <f t="shared" si="2"/>
        <v>9349</v>
      </c>
      <c r="AH10" s="88"/>
      <c r="AI10" s="19">
        <v>16</v>
      </c>
      <c r="AJ10" s="19">
        <v>82</v>
      </c>
      <c r="AK10" s="19">
        <v>186</v>
      </c>
      <c r="AL10" s="19">
        <v>260</v>
      </c>
      <c r="AM10" s="19">
        <v>363</v>
      </c>
      <c r="AN10" s="19">
        <v>443</v>
      </c>
      <c r="AO10" s="19">
        <v>519</v>
      </c>
      <c r="AP10" s="19">
        <v>387</v>
      </c>
      <c r="AQ10" s="19">
        <v>85</v>
      </c>
      <c r="AR10" s="18">
        <f t="shared" si="3"/>
        <v>2341</v>
      </c>
      <c r="AS10" s="88"/>
      <c r="AT10" s="19">
        <f t="shared" si="4"/>
        <v>111</v>
      </c>
      <c r="AU10" s="19">
        <f t="shared" si="4"/>
        <v>557</v>
      </c>
      <c r="AV10" s="19">
        <f t="shared" si="4"/>
        <v>1110</v>
      </c>
      <c r="AW10" s="19">
        <f t="shared" si="4"/>
        <v>1615</v>
      </c>
      <c r="AX10" s="19">
        <f t="shared" si="4"/>
        <v>2139</v>
      </c>
      <c r="AY10" s="19">
        <f t="shared" si="4"/>
        <v>2810</v>
      </c>
      <c r="AZ10" s="19">
        <f t="shared" si="4"/>
        <v>3141</v>
      </c>
      <c r="BA10" s="19">
        <f t="shared" si="4"/>
        <v>2573</v>
      </c>
      <c r="BB10" s="19">
        <f t="shared" si="4"/>
        <v>555</v>
      </c>
      <c r="BC10" s="18">
        <f t="shared" si="5"/>
        <v>14611</v>
      </c>
      <c r="BE10" s="19">
        <f t="shared" si="6"/>
        <v>25</v>
      </c>
      <c r="BF10" s="19">
        <f t="shared" si="6"/>
        <v>137</v>
      </c>
      <c r="BG10" s="19">
        <f t="shared" si="6"/>
        <v>278</v>
      </c>
      <c r="BH10" s="19">
        <f t="shared" si="6"/>
        <v>383</v>
      </c>
      <c r="BI10" s="19">
        <f t="shared" si="6"/>
        <v>581</v>
      </c>
      <c r="BJ10" s="19">
        <f t="shared" si="6"/>
        <v>720</v>
      </c>
      <c r="BK10" s="19">
        <f t="shared" si="6"/>
        <v>870</v>
      </c>
      <c r="BL10" s="19">
        <f t="shared" si="6"/>
        <v>741</v>
      </c>
      <c r="BM10" s="19">
        <f t="shared" si="6"/>
        <v>178</v>
      </c>
      <c r="BN10" s="18">
        <f t="shared" si="7"/>
        <v>3913</v>
      </c>
      <c r="BP10" s="19">
        <f t="shared" si="8"/>
        <v>136</v>
      </c>
      <c r="BQ10" s="19">
        <f t="shared" si="8"/>
        <v>694</v>
      </c>
      <c r="BR10" s="19">
        <f t="shared" si="8"/>
        <v>1388</v>
      </c>
      <c r="BS10" s="19">
        <f t="shared" si="8"/>
        <v>1998</v>
      </c>
      <c r="BT10" s="19">
        <f t="shared" si="8"/>
        <v>2720</v>
      </c>
      <c r="BU10" s="19">
        <f t="shared" si="8"/>
        <v>3530</v>
      </c>
      <c r="BV10" s="19">
        <f t="shared" si="8"/>
        <v>4011</v>
      </c>
      <c r="BW10" s="19">
        <f t="shared" si="8"/>
        <v>3314</v>
      </c>
      <c r="BX10" s="19">
        <f t="shared" si="8"/>
        <v>733</v>
      </c>
      <c r="BY10" s="18">
        <f t="shared" si="9"/>
        <v>18524</v>
      </c>
    </row>
    <row r="11" spans="1:77" x14ac:dyDescent="0.3">
      <c r="A11" s="22" t="s">
        <v>192</v>
      </c>
      <c r="B11" s="19">
        <v>33</v>
      </c>
      <c r="C11" s="19">
        <v>155</v>
      </c>
      <c r="D11" s="19">
        <v>293</v>
      </c>
      <c r="E11" s="19">
        <v>432</v>
      </c>
      <c r="F11" s="19">
        <v>650</v>
      </c>
      <c r="G11" s="19">
        <v>903</v>
      </c>
      <c r="H11" s="19">
        <v>1042</v>
      </c>
      <c r="I11" s="19">
        <v>987</v>
      </c>
      <c r="J11" s="19">
        <v>75</v>
      </c>
      <c r="K11" s="18">
        <f>SUM(B11:J11)</f>
        <v>4570</v>
      </c>
      <c r="L11" s="88"/>
      <c r="M11" s="19">
        <v>10</v>
      </c>
      <c r="N11" s="19">
        <v>49</v>
      </c>
      <c r="O11" s="19">
        <v>63</v>
      </c>
      <c r="P11" s="19">
        <v>103</v>
      </c>
      <c r="Q11" s="19">
        <v>187</v>
      </c>
      <c r="R11" s="19">
        <v>263</v>
      </c>
      <c r="S11" s="19">
        <v>320</v>
      </c>
      <c r="T11" s="19">
        <v>314</v>
      </c>
      <c r="U11" s="19">
        <v>33</v>
      </c>
      <c r="V11" s="18">
        <f>SUM(M11:U11)</f>
        <v>1342</v>
      </c>
      <c r="W11" s="88"/>
      <c r="X11" s="19">
        <v>59</v>
      </c>
      <c r="Y11" s="19">
        <v>307</v>
      </c>
      <c r="Z11" s="19">
        <v>641</v>
      </c>
      <c r="AA11" s="19">
        <v>1005</v>
      </c>
      <c r="AB11" s="19">
        <v>1295</v>
      </c>
      <c r="AC11" s="19">
        <v>1614</v>
      </c>
      <c r="AD11" s="19">
        <v>1782</v>
      </c>
      <c r="AE11" s="19">
        <v>1315</v>
      </c>
      <c r="AF11" s="19">
        <v>96</v>
      </c>
      <c r="AG11" s="18">
        <f>SUM(X11:AF11)</f>
        <v>8114</v>
      </c>
      <c r="AH11" s="88"/>
      <c r="AI11" s="19">
        <v>10</v>
      </c>
      <c r="AJ11" s="19">
        <v>53</v>
      </c>
      <c r="AK11" s="19">
        <v>124</v>
      </c>
      <c r="AL11" s="19">
        <v>201</v>
      </c>
      <c r="AM11" s="19">
        <v>292</v>
      </c>
      <c r="AN11" s="19">
        <v>351</v>
      </c>
      <c r="AO11" s="19">
        <v>406</v>
      </c>
      <c r="AP11" s="19">
        <v>317</v>
      </c>
      <c r="AQ11" s="19">
        <v>25</v>
      </c>
      <c r="AR11" s="18">
        <f>SUM(AI11:AQ11)</f>
        <v>1779</v>
      </c>
      <c r="AS11" s="88"/>
      <c r="AT11" s="19">
        <f t="shared" si="4"/>
        <v>92</v>
      </c>
      <c r="AU11" s="19">
        <f t="shared" si="4"/>
        <v>462</v>
      </c>
      <c r="AV11" s="19">
        <f t="shared" si="4"/>
        <v>934</v>
      </c>
      <c r="AW11" s="19">
        <f t="shared" si="4"/>
        <v>1437</v>
      </c>
      <c r="AX11" s="19">
        <f t="shared" si="4"/>
        <v>1945</v>
      </c>
      <c r="AY11" s="19">
        <f t="shared" si="4"/>
        <v>2517</v>
      </c>
      <c r="AZ11" s="19">
        <f t="shared" si="4"/>
        <v>2824</v>
      </c>
      <c r="BA11" s="19">
        <f t="shared" si="4"/>
        <v>2302</v>
      </c>
      <c r="BB11" s="19">
        <f t="shared" si="4"/>
        <v>171</v>
      </c>
      <c r="BC11" s="18">
        <f>SUM(AT11:BB11)</f>
        <v>12684</v>
      </c>
      <c r="BE11" s="19">
        <f t="shared" si="6"/>
        <v>20</v>
      </c>
      <c r="BF11" s="19">
        <f t="shared" si="6"/>
        <v>102</v>
      </c>
      <c r="BG11" s="19">
        <f t="shared" si="6"/>
        <v>187</v>
      </c>
      <c r="BH11" s="19">
        <f t="shared" si="6"/>
        <v>304</v>
      </c>
      <c r="BI11" s="19">
        <f t="shared" si="6"/>
        <v>479</v>
      </c>
      <c r="BJ11" s="19">
        <f t="shared" si="6"/>
        <v>614</v>
      </c>
      <c r="BK11" s="19">
        <f t="shared" si="6"/>
        <v>726</v>
      </c>
      <c r="BL11" s="19">
        <f t="shared" si="6"/>
        <v>631</v>
      </c>
      <c r="BM11" s="19">
        <f t="shared" si="6"/>
        <v>58</v>
      </c>
      <c r="BN11" s="18">
        <f>SUM(BE11:BM11)</f>
        <v>3121</v>
      </c>
      <c r="BP11" s="19">
        <f t="shared" si="8"/>
        <v>112</v>
      </c>
      <c r="BQ11" s="19">
        <f t="shared" si="8"/>
        <v>564</v>
      </c>
      <c r="BR11" s="19">
        <f t="shared" si="8"/>
        <v>1121</v>
      </c>
      <c r="BS11" s="19">
        <f t="shared" si="8"/>
        <v>1741</v>
      </c>
      <c r="BT11" s="19">
        <f t="shared" si="8"/>
        <v>2424</v>
      </c>
      <c r="BU11" s="19">
        <f t="shared" si="8"/>
        <v>3131</v>
      </c>
      <c r="BV11" s="19">
        <f t="shared" si="8"/>
        <v>3550</v>
      </c>
      <c r="BW11" s="19">
        <f t="shared" si="8"/>
        <v>2933</v>
      </c>
      <c r="BX11" s="19">
        <f t="shared" si="8"/>
        <v>229</v>
      </c>
      <c r="BY11" s="18">
        <f>SUM(BP11:BX11)</f>
        <v>15805</v>
      </c>
    </row>
    <row r="12" spans="1:77" x14ac:dyDescent="0.3">
      <c r="A12" s="22" t="s">
        <v>193</v>
      </c>
      <c r="B12" s="19">
        <v>173</v>
      </c>
      <c r="C12" s="19">
        <v>576</v>
      </c>
      <c r="D12" s="19">
        <v>1137</v>
      </c>
      <c r="E12" s="19">
        <v>1860</v>
      </c>
      <c r="F12" s="19">
        <v>2924</v>
      </c>
      <c r="G12" s="19">
        <v>3854</v>
      </c>
      <c r="H12" s="19">
        <v>4325</v>
      </c>
      <c r="I12" s="19">
        <v>2007</v>
      </c>
      <c r="J12" s="19"/>
      <c r="K12" s="18">
        <f t="shared" si="0"/>
        <v>16856</v>
      </c>
      <c r="L12" s="88"/>
      <c r="M12" s="19">
        <v>85</v>
      </c>
      <c r="N12" s="19">
        <v>195</v>
      </c>
      <c r="O12" s="19">
        <v>282</v>
      </c>
      <c r="P12" s="19">
        <v>470</v>
      </c>
      <c r="Q12" s="19">
        <v>829</v>
      </c>
      <c r="R12" s="19">
        <v>1188</v>
      </c>
      <c r="S12" s="19">
        <v>1288</v>
      </c>
      <c r="T12" s="19">
        <v>667</v>
      </c>
      <c r="U12" s="19"/>
      <c r="V12" s="18">
        <f t="shared" ref="V12:V13" si="10">SUM(M12:U12)</f>
        <v>5004</v>
      </c>
      <c r="W12" s="88"/>
      <c r="X12" s="19">
        <v>208</v>
      </c>
      <c r="Y12" s="19">
        <v>1175</v>
      </c>
      <c r="Z12" s="19">
        <v>2567</v>
      </c>
      <c r="AA12" s="19">
        <v>4208</v>
      </c>
      <c r="AB12" s="19">
        <v>5763</v>
      </c>
      <c r="AC12" s="19">
        <v>6705</v>
      </c>
      <c r="AD12" s="19">
        <v>6703</v>
      </c>
      <c r="AE12" s="19">
        <v>2846</v>
      </c>
      <c r="AF12" s="19"/>
      <c r="AG12" s="18">
        <f t="shared" ref="AG12:AG13" si="11">SUM(X12:AF12)</f>
        <v>30175</v>
      </c>
      <c r="AH12" s="88"/>
      <c r="AI12" s="19">
        <v>65</v>
      </c>
      <c r="AJ12" s="19">
        <v>215</v>
      </c>
      <c r="AK12" s="19">
        <v>513</v>
      </c>
      <c r="AL12" s="19">
        <v>805</v>
      </c>
      <c r="AM12" s="19">
        <v>1225</v>
      </c>
      <c r="AN12" s="19">
        <v>1488</v>
      </c>
      <c r="AO12" s="19">
        <v>1535</v>
      </c>
      <c r="AP12" s="19">
        <v>666</v>
      </c>
      <c r="AQ12" s="19"/>
      <c r="AR12" s="18">
        <f t="shared" ref="AR12:AR13" si="12">SUM(AI12:AQ12)</f>
        <v>6512</v>
      </c>
      <c r="AS12" s="88"/>
      <c r="AT12" s="19">
        <f t="shared" si="4"/>
        <v>381</v>
      </c>
      <c r="AU12" s="19">
        <f t="shared" si="4"/>
        <v>1751</v>
      </c>
      <c r="AV12" s="19">
        <f t="shared" si="4"/>
        <v>3704</v>
      </c>
      <c r="AW12" s="19">
        <f t="shared" si="4"/>
        <v>6068</v>
      </c>
      <c r="AX12" s="19">
        <f t="shared" si="4"/>
        <v>8687</v>
      </c>
      <c r="AY12" s="19">
        <f t="shared" si="4"/>
        <v>10559</v>
      </c>
      <c r="AZ12" s="19">
        <f t="shared" si="4"/>
        <v>11028</v>
      </c>
      <c r="BA12" s="19">
        <f t="shared" si="4"/>
        <v>4853</v>
      </c>
      <c r="BB12" s="19"/>
      <c r="BC12" s="18">
        <f t="shared" ref="BC12:BC13" si="13">SUM(AT12:BB12)</f>
        <v>47031</v>
      </c>
      <c r="BE12" s="19">
        <f t="shared" si="6"/>
        <v>150</v>
      </c>
      <c r="BF12" s="19">
        <f t="shared" si="6"/>
        <v>410</v>
      </c>
      <c r="BG12" s="19">
        <f t="shared" si="6"/>
        <v>795</v>
      </c>
      <c r="BH12" s="19">
        <f t="shared" si="6"/>
        <v>1275</v>
      </c>
      <c r="BI12" s="19">
        <f t="shared" si="6"/>
        <v>2054</v>
      </c>
      <c r="BJ12" s="19">
        <f t="shared" si="6"/>
        <v>2676</v>
      </c>
      <c r="BK12" s="19">
        <f t="shared" si="6"/>
        <v>2823</v>
      </c>
      <c r="BL12" s="19">
        <f t="shared" si="6"/>
        <v>1333</v>
      </c>
      <c r="BM12" s="19"/>
      <c r="BN12" s="18">
        <f t="shared" ref="BN12:BN13" si="14">SUM(BE12:BM12)</f>
        <v>11516</v>
      </c>
      <c r="BP12" s="19">
        <f t="shared" si="8"/>
        <v>531</v>
      </c>
      <c r="BQ12" s="19">
        <f t="shared" si="8"/>
        <v>2161</v>
      </c>
      <c r="BR12" s="19">
        <f t="shared" si="8"/>
        <v>4499</v>
      </c>
      <c r="BS12" s="19">
        <f t="shared" si="8"/>
        <v>7343</v>
      </c>
      <c r="BT12" s="19">
        <f t="shared" si="8"/>
        <v>10741</v>
      </c>
      <c r="BU12" s="19">
        <f t="shared" si="8"/>
        <v>13235</v>
      </c>
      <c r="BV12" s="19">
        <f t="shared" si="8"/>
        <v>13851</v>
      </c>
      <c r="BW12" s="19">
        <f t="shared" si="8"/>
        <v>6186</v>
      </c>
      <c r="BX12" s="19"/>
      <c r="BY12" s="18">
        <f t="shared" ref="BY12:BY13" si="15">SUM(BP12:BX12)</f>
        <v>58547</v>
      </c>
    </row>
    <row r="13" spans="1:77" x14ac:dyDescent="0.3">
      <c r="A13" s="22" t="s">
        <v>69</v>
      </c>
      <c r="B13" s="19">
        <v>303</v>
      </c>
      <c r="C13" s="19">
        <v>880</v>
      </c>
      <c r="D13" s="19">
        <v>2020</v>
      </c>
      <c r="E13" s="19">
        <v>2978</v>
      </c>
      <c r="F13" s="19">
        <v>3707</v>
      </c>
      <c r="G13" s="19">
        <v>3159</v>
      </c>
      <c r="H13" s="19">
        <v>1505</v>
      </c>
      <c r="I13" s="19"/>
      <c r="J13" s="19"/>
      <c r="K13" s="18">
        <f t="shared" si="0"/>
        <v>14552</v>
      </c>
      <c r="L13" s="88"/>
      <c r="M13" s="19">
        <v>150</v>
      </c>
      <c r="N13" s="19">
        <v>338</v>
      </c>
      <c r="O13" s="19">
        <v>513</v>
      </c>
      <c r="P13" s="19">
        <v>841</v>
      </c>
      <c r="Q13" s="19">
        <v>921</v>
      </c>
      <c r="R13" s="19">
        <v>852</v>
      </c>
      <c r="S13" s="19">
        <v>441</v>
      </c>
      <c r="T13" s="19"/>
      <c r="U13" s="19"/>
      <c r="V13" s="18">
        <f t="shared" si="10"/>
        <v>4056</v>
      </c>
      <c r="W13" s="88"/>
      <c r="X13" s="19">
        <v>293</v>
      </c>
      <c r="Y13" s="19">
        <v>1637</v>
      </c>
      <c r="Z13" s="19">
        <v>4585</v>
      </c>
      <c r="AA13" s="19">
        <v>6686</v>
      </c>
      <c r="AB13" s="19">
        <v>7294</v>
      </c>
      <c r="AC13" s="19">
        <v>5433</v>
      </c>
      <c r="AD13" s="19">
        <v>2121</v>
      </c>
      <c r="AE13" s="19"/>
      <c r="AF13" s="19"/>
      <c r="AG13" s="18">
        <f t="shared" si="11"/>
        <v>28049</v>
      </c>
      <c r="AH13" s="88"/>
      <c r="AI13" s="19">
        <v>66</v>
      </c>
      <c r="AJ13" s="19">
        <v>336</v>
      </c>
      <c r="AK13" s="19">
        <v>688</v>
      </c>
      <c r="AL13" s="19">
        <v>1091</v>
      </c>
      <c r="AM13" s="19">
        <v>1467</v>
      </c>
      <c r="AN13" s="19">
        <v>1207</v>
      </c>
      <c r="AO13" s="19">
        <v>475</v>
      </c>
      <c r="AP13" s="19"/>
      <c r="AQ13" s="19"/>
      <c r="AR13" s="18">
        <f t="shared" si="12"/>
        <v>5330</v>
      </c>
      <c r="AS13" s="88"/>
      <c r="AT13" s="19">
        <f t="shared" si="4"/>
        <v>596</v>
      </c>
      <c r="AU13" s="19">
        <f t="shared" si="4"/>
        <v>2517</v>
      </c>
      <c r="AV13" s="19">
        <f t="shared" si="4"/>
        <v>6605</v>
      </c>
      <c r="AW13" s="19">
        <f t="shared" si="4"/>
        <v>9664</v>
      </c>
      <c r="AX13" s="19">
        <f t="shared" si="4"/>
        <v>11001</v>
      </c>
      <c r="AY13" s="19">
        <f t="shared" si="4"/>
        <v>8592</v>
      </c>
      <c r="AZ13" s="19">
        <f t="shared" si="4"/>
        <v>3626</v>
      </c>
      <c r="BA13" s="19"/>
      <c r="BB13" s="19"/>
      <c r="BC13" s="18">
        <f t="shared" si="13"/>
        <v>42601</v>
      </c>
      <c r="BE13" s="19">
        <f t="shared" si="6"/>
        <v>216</v>
      </c>
      <c r="BF13" s="19">
        <f t="shared" si="6"/>
        <v>674</v>
      </c>
      <c r="BG13" s="19">
        <f t="shared" si="6"/>
        <v>1201</v>
      </c>
      <c r="BH13" s="19">
        <f t="shared" si="6"/>
        <v>1932</v>
      </c>
      <c r="BI13" s="19">
        <f t="shared" si="6"/>
        <v>2388</v>
      </c>
      <c r="BJ13" s="19">
        <f t="shared" si="6"/>
        <v>2059</v>
      </c>
      <c r="BK13" s="19">
        <f t="shared" si="6"/>
        <v>916</v>
      </c>
      <c r="BL13" s="19"/>
      <c r="BM13" s="19"/>
      <c r="BN13" s="18">
        <f t="shared" si="14"/>
        <v>9386</v>
      </c>
      <c r="BP13" s="19">
        <f t="shared" si="8"/>
        <v>812</v>
      </c>
      <c r="BQ13" s="19">
        <f t="shared" si="8"/>
        <v>3191</v>
      </c>
      <c r="BR13" s="19">
        <f t="shared" si="8"/>
        <v>7806</v>
      </c>
      <c r="BS13" s="19">
        <f t="shared" si="8"/>
        <v>11596</v>
      </c>
      <c r="BT13" s="19">
        <f t="shared" si="8"/>
        <v>13389</v>
      </c>
      <c r="BU13" s="19">
        <f t="shared" si="8"/>
        <v>10651</v>
      </c>
      <c r="BV13" s="19">
        <f t="shared" si="8"/>
        <v>4542</v>
      </c>
      <c r="BW13" s="19"/>
      <c r="BX13" s="19"/>
      <c r="BY13" s="18">
        <f t="shared" si="15"/>
        <v>51987</v>
      </c>
    </row>
    <row r="14" spans="1:77" x14ac:dyDescent="0.3">
      <c r="A14" s="22" t="s">
        <v>66</v>
      </c>
      <c r="B14" s="21">
        <f t="shared" ref="B14:J14" si="16">SUM(B7:B13)</f>
        <v>888</v>
      </c>
      <c r="C14" s="21">
        <f t="shared" si="16"/>
        <v>3049</v>
      </c>
      <c r="D14" s="21">
        <f t="shared" si="16"/>
        <v>6071</v>
      </c>
      <c r="E14" s="21">
        <f t="shared" si="16"/>
        <v>8842</v>
      </c>
      <c r="F14" s="21">
        <f t="shared" si="16"/>
        <v>11730</v>
      </c>
      <c r="G14" s="21">
        <f t="shared" si="16"/>
        <v>13618</v>
      </c>
      <c r="H14" s="21">
        <f t="shared" si="16"/>
        <v>13256</v>
      </c>
      <c r="I14" s="21">
        <f t="shared" si="16"/>
        <v>8580</v>
      </c>
      <c r="J14" s="21">
        <f t="shared" si="16"/>
        <v>2271</v>
      </c>
      <c r="K14" s="20">
        <f>SUM(B14:J14)</f>
        <v>68305</v>
      </c>
      <c r="L14" s="88"/>
      <c r="M14" s="21">
        <f t="shared" ref="M14:U14" si="17">SUM(M7:M13)</f>
        <v>444</v>
      </c>
      <c r="N14" s="21">
        <f t="shared" si="17"/>
        <v>1361</v>
      </c>
      <c r="O14" s="21">
        <f t="shared" si="17"/>
        <v>2439</v>
      </c>
      <c r="P14" s="21">
        <f t="shared" si="17"/>
        <v>3408</v>
      </c>
      <c r="Q14" s="21">
        <f t="shared" si="17"/>
        <v>4371</v>
      </c>
      <c r="R14" s="21">
        <f t="shared" si="17"/>
        <v>5101</v>
      </c>
      <c r="S14" s="21">
        <f t="shared" si="17"/>
        <v>5184</v>
      </c>
      <c r="T14" s="21">
        <f t="shared" si="17"/>
        <v>3572</v>
      </c>
      <c r="U14" s="21">
        <f t="shared" si="17"/>
        <v>1065</v>
      </c>
      <c r="V14" s="20">
        <f>SUM(M14:U14)</f>
        <v>26945</v>
      </c>
      <c r="W14" s="88"/>
      <c r="X14" s="21">
        <f t="shared" ref="X14:AF14" si="18">SUM(X7:X13)</f>
        <v>1205</v>
      </c>
      <c r="Y14" s="21">
        <f t="shared" si="18"/>
        <v>6148</v>
      </c>
      <c r="Z14" s="21">
        <f t="shared" si="18"/>
        <v>13505</v>
      </c>
      <c r="AA14" s="21">
        <f t="shared" si="18"/>
        <v>19728</v>
      </c>
      <c r="AB14" s="21">
        <f t="shared" si="18"/>
        <v>23736</v>
      </c>
      <c r="AC14" s="21">
        <f t="shared" si="18"/>
        <v>24812</v>
      </c>
      <c r="AD14" s="21">
        <f t="shared" si="18"/>
        <v>22332</v>
      </c>
      <c r="AE14" s="21">
        <f t="shared" si="18"/>
        <v>12414</v>
      </c>
      <c r="AF14" s="21">
        <f t="shared" si="18"/>
        <v>2866</v>
      </c>
      <c r="AG14" s="20">
        <f>SUM(X14:AF14)</f>
        <v>126746</v>
      </c>
      <c r="AH14" s="88"/>
      <c r="AI14" s="21">
        <f t="shared" ref="AI14:AQ14" si="19">SUM(AI7:AI13)</f>
        <v>517</v>
      </c>
      <c r="AJ14" s="21">
        <f t="shared" si="19"/>
        <v>2225</v>
      </c>
      <c r="AK14" s="21">
        <f t="shared" si="19"/>
        <v>4665</v>
      </c>
      <c r="AL14" s="21">
        <f t="shared" si="19"/>
        <v>6209</v>
      </c>
      <c r="AM14" s="21">
        <f t="shared" si="19"/>
        <v>7440</v>
      </c>
      <c r="AN14" s="21">
        <f t="shared" si="19"/>
        <v>8124</v>
      </c>
      <c r="AO14" s="21">
        <f t="shared" si="19"/>
        <v>7634</v>
      </c>
      <c r="AP14" s="21">
        <f t="shared" si="19"/>
        <v>4314</v>
      </c>
      <c r="AQ14" s="21">
        <f t="shared" si="19"/>
        <v>1036</v>
      </c>
      <c r="AR14" s="20">
        <f>SUM(AI14:AQ14)</f>
        <v>42164</v>
      </c>
      <c r="AS14" s="88"/>
      <c r="AT14" s="21">
        <f t="shared" ref="AT14:BB14" si="20">SUM(AT7:AT13)</f>
        <v>2093</v>
      </c>
      <c r="AU14" s="21">
        <f t="shared" si="20"/>
        <v>9197</v>
      </c>
      <c r="AV14" s="21">
        <f t="shared" si="20"/>
        <v>19576</v>
      </c>
      <c r="AW14" s="21">
        <f t="shared" si="20"/>
        <v>28570</v>
      </c>
      <c r="AX14" s="21">
        <f t="shared" si="20"/>
        <v>35466</v>
      </c>
      <c r="AY14" s="21">
        <f t="shared" si="20"/>
        <v>38430</v>
      </c>
      <c r="AZ14" s="21">
        <f t="shared" si="20"/>
        <v>35588</v>
      </c>
      <c r="BA14" s="21">
        <f t="shared" si="20"/>
        <v>20994</v>
      </c>
      <c r="BB14" s="21">
        <f t="shared" si="20"/>
        <v>5137</v>
      </c>
      <c r="BC14" s="20">
        <f>SUM(AT14:BB14)</f>
        <v>195051</v>
      </c>
      <c r="BE14" s="21">
        <f t="shared" ref="BE14:BM14" si="21">SUM(BE7:BE13)</f>
        <v>961</v>
      </c>
      <c r="BF14" s="21">
        <f t="shared" si="21"/>
        <v>3586</v>
      </c>
      <c r="BG14" s="21">
        <f t="shared" si="21"/>
        <v>7104</v>
      </c>
      <c r="BH14" s="21">
        <f t="shared" si="21"/>
        <v>9617</v>
      </c>
      <c r="BI14" s="21">
        <f t="shared" si="21"/>
        <v>11811</v>
      </c>
      <c r="BJ14" s="21">
        <f t="shared" si="21"/>
        <v>13225</v>
      </c>
      <c r="BK14" s="21">
        <f t="shared" si="21"/>
        <v>12818</v>
      </c>
      <c r="BL14" s="21">
        <f t="shared" si="21"/>
        <v>7886</v>
      </c>
      <c r="BM14" s="21">
        <f t="shared" si="21"/>
        <v>2101</v>
      </c>
      <c r="BN14" s="20">
        <f>SUM(BE14:BM14)</f>
        <v>69109</v>
      </c>
      <c r="BP14" s="21">
        <f t="shared" ref="BP14:BX14" si="22">SUM(BP7:BP13)</f>
        <v>3054</v>
      </c>
      <c r="BQ14" s="21">
        <f t="shared" si="22"/>
        <v>12783</v>
      </c>
      <c r="BR14" s="21">
        <f t="shared" si="22"/>
        <v>26680</v>
      </c>
      <c r="BS14" s="21">
        <f t="shared" si="22"/>
        <v>38187</v>
      </c>
      <c r="BT14" s="21">
        <f t="shared" si="22"/>
        <v>47277</v>
      </c>
      <c r="BU14" s="21">
        <f t="shared" si="22"/>
        <v>51655</v>
      </c>
      <c r="BV14" s="21">
        <f t="shared" si="22"/>
        <v>48406</v>
      </c>
      <c r="BW14" s="21">
        <f t="shared" si="22"/>
        <v>28880</v>
      </c>
      <c r="BX14" s="21">
        <f t="shared" si="22"/>
        <v>7238</v>
      </c>
      <c r="BY14" s="20">
        <f>SUM(BP14:BX14)</f>
        <v>264160</v>
      </c>
    </row>
    <row r="15" spans="1:77" x14ac:dyDescent="0.3">
      <c r="E15" s="17"/>
      <c r="F15" s="17"/>
      <c r="G15" s="17"/>
      <c r="H15" s="17"/>
      <c r="I15" s="17"/>
    </row>
    <row r="16" spans="1:77" ht="21" x14ac:dyDescent="0.4">
      <c r="A16"/>
      <c r="B16" s="28" t="s">
        <v>173</v>
      </c>
      <c r="C16"/>
      <c r="D16"/>
      <c r="M16" s="28" t="s">
        <v>177</v>
      </c>
      <c r="X16" s="28" t="s">
        <v>174</v>
      </c>
      <c r="AI16" s="28" t="s">
        <v>178</v>
      </c>
      <c r="AT16" s="28" t="s">
        <v>203</v>
      </c>
      <c r="BE16" s="28" t="s">
        <v>204</v>
      </c>
      <c r="BP16" s="28" t="s">
        <v>205</v>
      </c>
    </row>
    <row r="17" spans="1:77" ht="15.6" x14ac:dyDescent="0.3">
      <c r="A17"/>
      <c r="B17" s="27" t="s">
        <v>206</v>
      </c>
      <c r="C17"/>
      <c r="D17"/>
      <c r="M17" s="27" t="s">
        <v>206</v>
      </c>
      <c r="X17" s="27" t="s">
        <v>206</v>
      </c>
      <c r="AG17" s="27"/>
      <c r="AI17" s="27" t="s">
        <v>206</v>
      </c>
      <c r="AT17" s="27" t="s">
        <v>206</v>
      </c>
      <c r="BE17" s="27" t="s">
        <v>206</v>
      </c>
      <c r="BP17" s="27" t="s">
        <v>206</v>
      </c>
    </row>
    <row r="18" spans="1:77" x14ac:dyDescent="0.3">
      <c r="A18" s="248" t="s">
        <v>73</v>
      </c>
      <c r="B18" s="247" t="s">
        <v>72</v>
      </c>
      <c r="C18" s="247"/>
      <c r="D18" s="247"/>
      <c r="E18" s="247"/>
      <c r="F18" s="247"/>
      <c r="G18" s="247"/>
      <c r="H18" s="247"/>
      <c r="I18" s="247"/>
      <c r="J18" s="247"/>
      <c r="K18" s="26"/>
      <c r="M18" s="247" t="s">
        <v>72</v>
      </c>
      <c r="N18" s="247"/>
      <c r="O18" s="247"/>
      <c r="P18" s="247"/>
      <c r="Q18" s="247"/>
      <c r="R18" s="247"/>
      <c r="S18" s="247"/>
      <c r="T18" s="247"/>
      <c r="U18" s="247"/>
      <c r="V18" s="26"/>
      <c r="X18" s="247" t="s">
        <v>72</v>
      </c>
      <c r="Y18" s="247"/>
      <c r="Z18" s="247"/>
      <c r="AA18" s="247"/>
      <c r="AB18" s="247"/>
      <c r="AC18" s="247"/>
      <c r="AD18" s="247"/>
      <c r="AE18" s="247"/>
      <c r="AF18" s="247"/>
      <c r="AI18" s="247" t="s">
        <v>72</v>
      </c>
      <c r="AJ18" s="247"/>
      <c r="AK18" s="247"/>
      <c r="AL18" s="247"/>
      <c r="AM18" s="247"/>
      <c r="AN18" s="247"/>
      <c r="AO18" s="247"/>
      <c r="AP18" s="247"/>
      <c r="AQ18" s="247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8"/>
      <c r="B19" s="24" t="s">
        <v>71</v>
      </c>
      <c r="C19" s="24" t="s">
        <v>140</v>
      </c>
      <c r="D19" s="24" t="s">
        <v>141</v>
      </c>
      <c r="E19" s="24" t="s">
        <v>142</v>
      </c>
      <c r="F19" s="24" t="s">
        <v>143</v>
      </c>
      <c r="G19" s="24" t="s">
        <v>144</v>
      </c>
      <c r="H19" s="24" t="s">
        <v>145</v>
      </c>
      <c r="I19" s="24" t="s">
        <v>146</v>
      </c>
      <c r="J19" s="24" t="s">
        <v>147</v>
      </c>
      <c r="K19" s="23" t="s">
        <v>70</v>
      </c>
      <c r="L19" s="87"/>
      <c r="M19" s="24" t="s">
        <v>71</v>
      </c>
      <c r="N19" s="24" t="s">
        <v>140</v>
      </c>
      <c r="O19" s="24" t="s">
        <v>141</v>
      </c>
      <c r="P19" s="24" t="s">
        <v>142</v>
      </c>
      <c r="Q19" s="24" t="s">
        <v>143</v>
      </c>
      <c r="R19" s="24" t="s">
        <v>144</v>
      </c>
      <c r="S19" s="24" t="s">
        <v>145</v>
      </c>
      <c r="T19" s="24" t="s">
        <v>146</v>
      </c>
      <c r="U19" s="24" t="s">
        <v>147</v>
      </c>
      <c r="V19" s="23" t="s">
        <v>70</v>
      </c>
      <c r="W19" s="87"/>
      <c r="X19" s="24" t="s">
        <v>71</v>
      </c>
      <c r="Y19" s="24" t="s">
        <v>140</v>
      </c>
      <c r="Z19" s="24" t="s">
        <v>141</v>
      </c>
      <c r="AA19" s="24" t="s">
        <v>142</v>
      </c>
      <c r="AB19" s="24" t="s">
        <v>143</v>
      </c>
      <c r="AC19" s="24" t="s">
        <v>144</v>
      </c>
      <c r="AD19" s="24" t="s">
        <v>145</v>
      </c>
      <c r="AE19" s="24" t="s">
        <v>146</v>
      </c>
      <c r="AF19" s="24" t="s">
        <v>147</v>
      </c>
      <c r="AG19" s="23" t="s">
        <v>70</v>
      </c>
      <c r="AH19" s="87"/>
      <c r="AI19" s="24" t="s">
        <v>71</v>
      </c>
      <c r="AJ19" s="24" t="s">
        <v>140</v>
      </c>
      <c r="AK19" s="24" t="s">
        <v>141</v>
      </c>
      <c r="AL19" s="24" t="s">
        <v>142</v>
      </c>
      <c r="AM19" s="24" t="s">
        <v>143</v>
      </c>
      <c r="AN19" s="24" t="s">
        <v>144</v>
      </c>
      <c r="AO19" s="24" t="s">
        <v>145</v>
      </c>
      <c r="AP19" s="24" t="s">
        <v>146</v>
      </c>
      <c r="AQ19" s="24" t="s">
        <v>147</v>
      </c>
      <c r="AR19" s="2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22" t="s">
        <v>188</v>
      </c>
      <c r="B20" s="19">
        <v>131</v>
      </c>
      <c r="C20" s="19">
        <v>422</v>
      </c>
      <c r="D20" s="19">
        <v>629</v>
      </c>
      <c r="E20" s="19">
        <v>784</v>
      </c>
      <c r="F20" s="19">
        <v>789</v>
      </c>
      <c r="G20" s="19">
        <v>868</v>
      </c>
      <c r="H20" s="19">
        <v>860</v>
      </c>
      <c r="I20" s="19">
        <v>537</v>
      </c>
      <c r="J20" s="19">
        <v>212</v>
      </c>
      <c r="K20" s="18">
        <f t="shared" ref="K20:K23" si="23">SUM(B20:J20)</f>
        <v>5232</v>
      </c>
      <c r="L20" s="88"/>
      <c r="M20" s="19">
        <v>235</v>
      </c>
      <c r="N20" s="19">
        <v>729</v>
      </c>
      <c r="O20" s="19">
        <v>1495</v>
      </c>
      <c r="P20" s="19">
        <v>1810</v>
      </c>
      <c r="Q20" s="19">
        <v>1893</v>
      </c>
      <c r="R20" s="19">
        <v>1938</v>
      </c>
      <c r="S20" s="19">
        <v>1897</v>
      </c>
      <c r="T20" s="19">
        <v>1299</v>
      </c>
      <c r="U20" s="19">
        <v>445</v>
      </c>
      <c r="V20" s="18">
        <f t="shared" ref="V20:V23" si="24">SUM(M20:U20)</f>
        <v>11741</v>
      </c>
      <c r="W20" s="88"/>
      <c r="X20" s="19">
        <v>241</v>
      </c>
      <c r="Y20" s="19">
        <v>813</v>
      </c>
      <c r="Z20" s="19">
        <v>1241</v>
      </c>
      <c r="AA20" s="19">
        <v>1419</v>
      </c>
      <c r="AB20" s="19">
        <v>1526</v>
      </c>
      <c r="AC20" s="19">
        <v>1679</v>
      </c>
      <c r="AD20" s="19">
        <v>1620</v>
      </c>
      <c r="AE20" s="19">
        <v>1004</v>
      </c>
      <c r="AF20" s="19">
        <v>348</v>
      </c>
      <c r="AG20" s="18">
        <f t="shared" ref="AG20:AG23" si="25">SUM(X20:AF20)</f>
        <v>9891</v>
      </c>
      <c r="AH20" s="88"/>
      <c r="AI20" s="19">
        <v>397</v>
      </c>
      <c r="AJ20" s="19">
        <v>1572</v>
      </c>
      <c r="AK20" s="19">
        <v>3006</v>
      </c>
      <c r="AL20" s="19">
        <v>3218</v>
      </c>
      <c r="AM20" s="19">
        <v>3150</v>
      </c>
      <c r="AN20" s="19">
        <v>3197</v>
      </c>
      <c r="AO20" s="19">
        <v>2894</v>
      </c>
      <c r="AP20" s="19">
        <v>1827</v>
      </c>
      <c r="AQ20" s="19">
        <v>525</v>
      </c>
      <c r="AR20" s="18">
        <f t="shared" ref="AR20:AR23" si="26">SUM(AI20:AQ20)</f>
        <v>19786</v>
      </c>
      <c r="AS20" s="88"/>
      <c r="AT20" s="19">
        <f t="shared" ref="AT20:BB26" si="27">B20+X20</f>
        <v>372</v>
      </c>
      <c r="AU20" s="19">
        <f t="shared" si="27"/>
        <v>1235</v>
      </c>
      <c r="AV20" s="19">
        <f t="shared" si="27"/>
        <v>1870</v>
      </c>
      <c r="AW20" s="19">
        <f t="shared" si="27"/>
        <v>2203</v>
      </c>
      <c r="AX20" s="19">
        <f t="shared" si="27"/>
        <v>2315</v>
      </c>
      <c r="AY20" s="19">
        <f t="shared" si="27"/>
        <v>2547</v>
      </c>
      <c r="AZ20" s="19">
        <f t="shared" si="27"/>
        <v>2480</v>
      </c>
      <c r="BA20" s="19">
        <f t="shared" si="27"/>
        <v>1541</v>
      </c>
      <c r="BB20" s="19">
        <f t="shared" si="27"/>
        <v>560</v>
      </c>
      <c r="BC20" s="18">
        <f t="shared" ref="BC20:BC23" si="28">SUM(AT20:BB20)</f>
        <v>15123</v>
      </c>
      <c r="BE20" s="19">
        <f t="shared" ref="BE20:BM26" si="29">M20+AI20</f>
        <v>632</v>
      </c>
      <c r="BF20" s="19">
        <f t="shared" si="29"/>
        <v>2301</v>
      </c>
      <c r="BG20" s="19">
        <f t="shared" si="29"/>
        <v>4501</v>
      </c>
      <c r="BH20" s="19">
        <f t="shared" si="29"/>
        <v>5028</v>
      </c>
      <c r="BI20" s="19">
        <f t="shared" si="29"/>
        <v>5043</v>
      </c>
      <c r="BJ20" s="19">
        <f t="shared" si="29"/>
        <v>5135</v>
      </c>
      <c r="BK20" s="19">
        <f t="shared" si="29"/>
        <v>4791</v>
      </c>
      <c r="BL20" s="19">
        <f t="shared" si="29"/>
        <v>3126</v>
      </c>
      <c r="BM20" s="19">
        <f t="shared" si="29"/>
        <v>970</v>
      </c>
      <c r="BN20" s="18">
        <f t="shared" ref="BN20:BN23" si="30">SUM(BE20:BM20)</f>
        <v>31527</v>
      </c>
      <c r="BP20" s="19">
        <f t="shared" ref="BP20:BX26" si="31">B20+M20+X20+AI20</f>
        <v>1004</v>
      </c>
      <c r="BQ20" s="19">
        <f t="shared" si="31"/>
        <v>3536</v>
      </c>
      <c r="BR20" s="19">
        <f t="shared" si="31"/>
        <v>6371</v>
      </c>
      <c r="BS20" s="19">
        <f t="shared" si="31"/>
        <v>7231</v>
      </c>
      <c r="BT20" s="19">
        <f t="shared" si="31"/>
        <v>7358</v>
      </c>
      <c r="BU20" s="19">
        <f t="shared" si="31"/>
        <v>7682</v>
      </c>
      <c r="BV20" s="19">
        <f t="shared" si="31"/>
        <v>7271</v>
      </c>
      <c r="BW20" s="19">
        <f t="shared" si="31"/>
        <v>4667</v>
      </c>
      <c r="BX20" s="19">
        <f t="shared" si="31"/>
        <v>1530</v>
      </c>
      <c r="BY20" s="18">
        <f t="shared" ref="BY20:BY23" si="32">SUM(BP20:BX20)</f>
        <v>46650</v>
      </c>
    </row>
    <row r="21" spans="1:77" x14ac:dyDescent="0.3">
      <c r="A21" s="22" t="s">
        <v>189</v>
      </c>
      <c r="B21" s="19">
        <v>89</v>
      </c>
      <c r="C21" s="19">
        <v>279</v>
      </c>
      <c r="D21" s="19">
        <v>499</v>
      </c>
      <c r="E21" s="19">
        <v>631</v>
      </c>
      <c r="F21" s="19">
        <v>692</v>
      </c>
      <c r="G21" s="19">
        <v>797</v>
      </c>
      <c r="H21" s="19">
        <v>733</v>
      </c>
      <c r="I21" s="19">
        <v>442</v>
      </c>
      <c r="J21" s="19">
        <v>130</v>
      </c>
      <c r="K21" s="18">
        <f t="shared" si="23"/>
        <v>4292</v>
      </c>
      <c r="L21" s="88"/>
      <c r="M21" s="19">
        <v>53</v>
      </c>
      <c r="N21" s="19">
        <v>240</v>
      </c>
      <c r="O21" s="19">
        <v>481</v>
      </c>
      <c r="P21" s="19">
        <v>633</v>
      </c>
      <c r="Q21" s="19">
        <v>716</v>
      </c>
      <c r="R21" s="19">
        <v>813</v>
      </c>
      <c r="S21" s="19">
        <v>761</v>
      </c>
      <c r="T21" s="19">
        <v>493</v>
      </c>
      <c r="U21" s="19">
        <v>142</v>
      </c>
      <c r="V21" s="18">
        <f t="shared" si="24"/>
        <v>4332</v>
      </c>
      <c r="W21" s="88"/>
      <c r="X21" s="19">
        <v>149</v>
      </c>
      <c r="Y21" s="19">
        <v>611</v>
      </c>
      <c r="Z21" s="19">
        <v>1046</v>
      </c>
      <c r="AA21" s="19">
        <v>1307</v>
      </c>
      <c r="AB21" s="19">
        <v>1494</v>
      </c>
      <c r="AC21" s="19">
        <v>1528</v>
      </c>
      <c r="AD21" s="19">
        <v>1464</v>
      </c>
      <c r="AE21" s="19">
        <v>896</v>
      </c>
      <c r="AF21" s="19">
        <v>188</v>
      </c>
      <c r="AG21" s="18">
        <f t="shared" si="25"/>
        <v>8683</v>
      </c>
      <c r="AH21" s="88"/>
      <c r="AI21" s="19">
        <v>144</v>
      </c>
      <c r="AJ21" s="19">
        <v>551</v>
      </c>
      <c r="AK21" s="19">
        <v>1053</v>
      </c>
      <c r="AL21" s="19">
        <v>1338</v>
      </c>
      <c r="AM21" s="19">
        <v>1398</v>
      </c>
      <c r="AN21" s="19">
        <v>1487</v>
      </c>
      <c r="AO21" s="19">
        <v>1419</v>
      </c>
      <c r="AP21" s="19">
        <v>758</v>
      </c>
      <c r="AQ21" s="19">
        <v>150</v>
      </c>
      <c r="AR21" s="18">
        <f t="shared" si="26"/>
        <v>8298</v>
      </c>
      <c r="AS21" s="88"/>
      <c r="AT21" s="19">
        <f t="shared" si="27"/>
        <v>238</v>
      </c>
      <c r="AU21" s="19">
        <f t="shared" si="27"/>
        <v>890</v>
      </c>
      <c r="AV21" s="19">
        <f t="shared" si="27"/>
        <v>1545</v>
      </c>
      <c r="AW21" s="19">
        <f t="shared" si="27"/>
        <v>1938</v>
      </c>
      <c r="AX21" s="19">
        <f t="shared" si="27"/>
        <v>2186</v>
      </c>
      <c r="AY21" s="19">
        <f t="shared" si="27"/>
        <v>2325</v>
      </c>
      <c r="AZ21" s="19">
        <f t="shared" si="27"/>
        <v>2197</v>
      </c>
      <c r="BA21" s="19">
        <f t="shared" si="27"/>
        <v>1338</v>
      </c>
      <c r="BB21" s="19">
        <f t="shared" si="27"/>
        <v>318</v>
      </c>
      <c r="BC21" s="18">
        <f t="shared" si="28"/>
        <v>12975</v>
      </c>
      <c r="BE21" s="19">
        <f t="shared" si="29"/>
        <v>197</v>
      </c>
      <c r="BF21" s="19">
        <f t="shared" si="29"/>
        <v>791</v>
      </c>
      <c r="BG21" s="19">
        <f t="shared" si="29"/>
        <v>1534</v>
      </c>
      <c r="BH21" s="19">
        <f t="shared" si="29"/>
        <v>1971</v>
      </c>
      <c r="BI21" s="19">
        <f t="shared" si="29"/>
        <v>2114</v>
      </c>
      <c r="BJ21" s="19">
        <f t="shared" si="29"/>
        <v>2300</v>
      </c>
      <c r="BK21" s="19">
        <f t="shared" si="29"/>
        <v>2180</v>
      </c>
      <c r="BL21" s="19">
        <f t="shared" si="29"/>
        <v>1251</v>
      </c>
      <c r="BM21" s="19">
        <f t="shared" si="29"/>
        <v>292</v>
      </c>
      <c r="BN21" s="18">
        <f t="shared" si="30"/>
        <v>12630</v>
      </c>
      <c r="BP21" s="19">
        <f t="shared" si="31"/>
        <v>435</v>
      </c>
      <c r="BQ21" s="19">
        <f t="shared" si="31"/>
        <v>1681</v>
      </c>
      <c r="BR21" s="19">
        <f t="shared" si="31"/>
        <v>3079</v>
      </c>
      <c r="BS21" s="19">
        <f t="shared" si="31"/>
        <v>3909</v>
      </c>
      <c r="BT21" s="19">
        <f t="shared" si="31"/>
        <v>4300</v>
      </c>
      <c r="BU21" s="19">
        <f t="shared" si="31"/>
        <v>4625</v>
      </c>
      <c r="BV21" s="19">
        <f t="shared" si="31"/>
        <v>4377</v>
      </c>
      <c r="BW21" s="19">
        <f t="shared" si="31"/>
        <v>2589</v>
      </c>
      <c r="BX21" s="19">
        <f t="shared" si="31"/>
        <v>610</v>
      </c>
      <c r="BY21" s="18">
        <f t="shared" si="32"/>
        <v>25605</v>
      </c>
    </row>
    <row r="22" spans="1:77" x14ac:dyDescent="0.3">
      <c r="A22" s="22" t="s">
        <v>190</v>
      </c>
      <c r="B22" s="19">
        <v>44</v>
      </c>
      <c r="C22" s="19">
        <v>140</v>
      </c>
      <c r="D22" s="19">
        <v>251</v>
      </c>
      <c r="E22" s="19">
        <v>348</v>
      </c>
      <c r="F22" s="19">
        <v>350</v>
      </c>
      <c r="G22" s="19">
        <v>447</v>
      </c>
      <c r="H22" s="19">
        <v>404</v>
      </c>
      <c r="I22" s="19">
        <v>244</v>
      </c>
      <c r="J22" s="19">
        <v>49</v>
      </c>
      <c r="K22" s="18">
        <f t="shared" si="23"/>
        <v>2277</v>
      </c>
      <c r="L22" s="88"/>
      <c r="M22" s="19">
        <v>19</v>
      </c>
      <c r="N22" s="19">
        <v>60</v>
      </c>
      <c r="O22" s="19">
        <v>135</v>
      </c>
      <c r="P22" s="19">
        <v>159</v>
      </c>
      <c r="Q22" s="19">
        <v>189</v>
      </c>
      <c r="R22" s="19">
        <v>226</v>
      </c>
      <c r="S22" s="19">
        <v>234</v>
      </c>
      <c r="T22" s="19">
        <v>140</v>
      </c>
      <c r="U22" s="19">
        <v>22</v>
      </c>
      <c r="V22" s="18">
        <f t="shared" si="24"/>
        <v>1184</v>
      </c>
      <c r="W22" s="88"/>
      <c r="X22" s="19">
        <v>63</v>
      </c>
      <c r="Y22" s="19">
        <v>288</v>
      </c>
      <c r="Z22" s="19">
        <v>554</v>
      </c>
      <c r="AA22" s="19">
        <v>715</v>
      </c>
      <c r="AB22" s="19">
        <v>878</v>
      </c>
      <c r="AC22" s="19">
        <v>854</v>
      </c>
      <c r="AD22" s="19">
        <v>830</v>
      </c>
      <c r="AE22" s="19">
        <v>448</v>
      </c>
      <c r="AF22" s="19">
        <v>59</v>
      </c>
      <c r="AG22" s="18">
        <f t="shared" si="25"/>
        <v>4689</v>
      </c>
      <c r="AH22" s="88"/>
      <c r="AI22" s="19">
        <v>26</v>
      </c>
      <c r="AJ22" s="19">
        <v>124</v>
      </c>
      <c r="AK22" s="19">
        <v>322</v>
      </c>
      <c r="AL22" s="19">
        <v>357</v>
      </c>
      <c r="AM22" s="19">
        <v>401</v>
      </c>
      <c r="AN22" s="19">
        <v>473</v>
      </c>
      <c r="AO22" s="19">
        <v>435</v>
      </c>
      <c r="AP22" s="19">
        <v>171</v>
      </c>
      <c r="AQ22" s="19">
        <v>24</v>
      </c>
      <c r="AR22" s="18">
        <f t="shared" si="26"/>
        <v>2333</v>
      </c>
      <c r="AS22" s="88"/>
      <c r="AT22" s="19">
        <f t="shared" si="27"/>
        <v>107</v>
      </c>
      <c r="AU22" s="19">
        <f t="shared" si="27"/>
        <v>428</v>
      </c>
      <c r="AV22" s="19">
        <f t="shared" si="27"/>
        <v>805</v>
      </c>
      <c r="AW22" s="19">
        <f t="shared" si="27"/>
        <v>1063</v>
      </c>
      <c r="AX22" s="19">
        <f t="shared" si="27"/>
        <v>1228</v>
      </c>
      <c r="AY22" s="19">
        <f t="shared" si="27"/>
        <v>1301</v>
      </c>
      <c r="AZ22" s="19">
        <f t="shared" si="27"/>
        <v>1234</v>
      </c>
      <c r="BA22" s="19">
        <f t="shared" si="27"/>
        <v>692</v>
      </c>
      <c r="BB22" s="19">
        <f t="shared" si="27"/>
        <v>108</v>
      </c>
      <c r="BC22" s="18">
        <f t="shared" si="28"/>
        <v>6966</v>
      </c>
      <c r="BE22" s="19">
        <f t="shared" si="29"/>
        <v>45</v>
      </c>
      <c r="BF22" s="19">
        <f t="shared" si="29"/>
        <v>184</v>
      </c>
      <c r="BG22" s="19">
        <f t="shared" si="29"/>
        <v>457</v>
      </c>
      <c r="BH22" s="19">
        <f t="shared" si="29"/>
        <v>516</v>
      </c>
      <c r="BI22" s="19">
        <f t="shared" si="29"/>
        <v>590</v>
      </c>
      <c r="BJ22" s="19">
        <f t="shared" si="29"/>
        <v>699</v>
      </c>
      <c r="BK22" s="19">
        <f t="shared" si="29"/>
        <v>669</v>
      </c>
      <c r="BL22" s="19">
        <f t="shared" si="29"/>
        <v>311</v>
      </c>
      <c r="BM22" s="19">
        <f t="shared" si="29"/>
        <v>46</v>
      </c>
      <c r="BN22" s="18">
        <f t="shared" si="30"/>
        <v>3517</v>
      </c>
      <c r="BP22" s="19">
        <f t="shared" si="31"/>
        <v>152</v>
      </c>
      <c r="BQ22" s="19">
        <f t="shared" si="31"/>
        <v>612</v>
      </c>
      <c r="BR22" s="19">
        <f t="shared" si="31"/>
        <v>1262</v>
      </c>
      <c r="BS22" s="19">
        <f t="shared" si="31"/>
        <v>1579</v>
      </c>
      <c r="BT22" s="19">
        <f t="shared" si="31"/>
        <v>1818</v>
      </c>
      <c r="BU22" s="19">
        <f t="shared" si="31"/>
        <v>2000</v>
      </c>
      <c r="BV22" s="19">
        <f t="shared" si="31"/>
        <v>1903</v>
      </c>
      <c r="BW22" s="19">
        <f t="shared" si="31"/>
        <v>1003</v>
      </c>
      <c r="BX22" s="19">
        <f t="shared" si="31"/>
        <v>154</v>
      </c>
      <c r="BY22" s="18">
        <f t="shared" si="32"/>
        <v>10483</v>
      </c>
    </row>
    <row r="23" spans="1:77" x14ac:dyDescent="0.3">
      <c r="A23" s="22" t="s">
        <v>191</v>
      </c>
      <c r="B23" s="19">
        <v>10</v>
      </c>
      <c r="C23" s="19">
        <v>23</v>
      </c>
      <c r="D23" s="19">
        <v>58</v>
      </c>
      <c r="E23" s="19">
        <v>64</v>
      </c>
      <c r="F23" s="19">
        <v>76</v>
      </c>
      <c r="G23" s="19">
        <v>76</v>
      </c>
      <c r="H23" s="19">
        <v>70</v>
      </c>
      <c r="I23" s="19">
        <v>36</v>
      </c>
      <c r="J23" s="19">
        <v>9</v>
      </c>
      <c r="K23" s="18">
        <f t="shared" si="23"/>
        <v>422</v>
      </c>
      <c r="L23" s="88"/>
      <c r="M23" s="19">
        <v>4</v>
      </c>
      <c r="N23" s="19">
        <v>16</v>
      </c>
      <c r="O23" s="19">
        <v>28</v>
      </c>
      <c r="P23" s="19">
        <v>25</v>
      </c>
      <c r="Q23" s="19">
        <v>43</v>
      </c>
      <c r="R23" s="19">
        <v>37</v>
      </c>
      <c r="S23" s="19">
        <v>40</v>
      </c>
      <c r="T23" s="19">
        <v>12</v>
      </c>
      <c r="U23" s="19">
        <v>5</v>
      </c>
      <c r="V23" s="18">
        <f t="shared" si="24"/>
        <v>210</v>
      </c>
      <c r="W23" s="88"/>
      <c r="X23" s="19">
        <v>20</v>
      </c>
      <c r="Y23" s="19">
        <v>68</v>
      </c>
      <c r="Z23" s="19">
        <v>126</v>
      </c>
      <c r="AA23" s="19">
        <v>168</v>
      </c>
      <c r="AB23" s="19">
        <v>178</v>
      </c>
      <c r="AC23" s="19">
        <v>153</v>
      </c>
      <c r="AD23" s="19">
        <v>134</v>
      </c>
      <c r="AE23" s="19">
        <v>57</v>
      </c>
      <c r="AF23" s="19">
        <v>2</v>
      </c>
      <c r="AG23" s="18">
        <f t="shared" si="25"/>
        <v>906</v>
      </c>
      <c r="AH23" s="88"/>
      <c r="AI23" s="19">
        <v>9</v>
      </c>
      <c r="AJ23" s="19">
        <v>29</v>
      </c>
      <c r="AK23" s="19">
        <v>56</v>
      </c>
      <c r="AL23" s="19">
        <v>80</v>
      </c>
      <c r="AM23" s="19">
        <v>70</v>
      </c>
      <c r="AN23" s="19">
        <v>72</v>
      </c>
      <c r="AO23" s="19">
        <v>64</v>
      </c>
      <c r="AP23" s="19">
        <v>15</v>
      </c>
      <c r="AQ23" s="19">
        <v>4</v>
      </c>
      <c r="AR23" s="18">
        <f t="shared" si="26"/>
        <v>399</v>
      </c>
      <c r="AS23" s="88"/>
      <c r="AT23" s="19">
        <f t="shared" si="27"/>
        <v>30</v>
      </c>
      <c r="AU23" s="19">
        <f t="shared" si="27"/>
        <v>91</v>
      </c>
      <c r="AV23" s="19">
        <f t="shared" si="27"/>
        <v>184</v>
      </c>
      <c r="AW23" s="19">
        <f t="shared" si="27"/>
        <v>232</v>
      </c>
      <c r="AX23" s="19">
        <f t="shared" si="27"/>
        <v>254</v>
      </c>
      <c r="AY23" s="19">
        <f t="shared" si="27"/>
        <v>229</v>
      </c>
      <c r="AZ23" s="19">
        <f t="shared" si="27"/>
        <v>204</v>
      </c>
      <c r="BA23" s="19">
        <f t="shared" si="27"/>
        <v>93</v>
      </c>
      <c r="BB23" s="19">
        <f t="shared" si="27"/>
        <v>11</v>
      </c>
      <c r="BC23" s="18">
        <f t="shared" si="28"/>
        <v>1328</v>
      </c>
      <c r="BE23" s="19">
        <f t="shared" si="29"/>
        <v>13</v>
      </c>
      <c r="BF23" s="19">
        <f t="shared" si="29"/>
        <v>45</v>
      </c>
      <c r="BG23" s="19">
        <f t="shared" si="29"/>
        <v>84</v>
      </c>
      <c r="BH23" s="19">
        <f t="shared" si="29"/>
        <v>105</v>
      </c>
      <c r="BI23" s="19">
        <f t="shared" si="29"/>
        <v>113</v>
      </c>
      <c r="BJ23" s="19">
        <f t="shared" si="29"/>
        <v>109</v>
      </c>
      <c r="BK23" s="19">
        <f t="shared" si="29"/>
        <v>104</v>
      </c>
      <c r="BL23" s="19">
        <f t="shared" si="29"/>
        <v>27</v>
      </c>
      <c r="BM23" s="19">
        <f t="shared" si="29"/>
        <v>9</v>
      </c>
      <c r="BN23" s="18">
        <f t="shared" si="30"/>
        <v>609</v>
      </c>
      <c r="BP23" s="19">
        <f t="shared" si="31"/>
        <v>43</v>
      </c>
      <c r="BQ23" s="19">
        <f t="shared" si="31"/>
        <v>136</v>
      </c>
      <c r="BR23" s="19">
        <f t="shared" si="31"/>
        <v>268</v>
      </c>
      <c r="BS23" s="19">
        <f t="shared" si="31"/>
        <v>337</v>
      </c>
      <c r="BT23" s="19">
        <f t="shared" si="31"/>
        <v>367</v>
      </c>
      <c r="BU23" s="19">
        <f t="shared" si="31"/>
        <v>338</v>
      </c>
      <c r="BV23" s="19">
        <f t="shared" si="31"/>
        <v>308</v>
      </c>
      <c r="BW23" s="19">
        <f t="shared" si="31"/>
        <v>120</v>
      </c>
      <c r="BX23" s="19">
        <f t="shared" si="31"/>
        <v>20</v>
      </c>
      <c r="BY23" s="18">
        <f t="shared" si="32"/>
        <v>1937</v>
      </c>
    </row>
    <row r="24" spans="1:77" x14ac:dyDescent="0.3">
      <c r="A24" s="22" t="s">
        <v>192</v>
      </c>
      <c r="B24" s="19">
        <v>6</v>
      </c>
      <c r="C24" s="19">
        <v>15</v>
      </c>
      <c r="D24" s="19">
        <v>30</v>
      </c>
      <c r="E24" s="19">
        <v>19</v>
      </c>
      <c r="F24" s="19">
        <v>36</v>
      </c>
      <c r="G24" s="19">
        <v>36</v>
      </c>
      <c r="H24" s="19">
        <v>26</v>
      </c>
      <c r="I24" s="19">
        <v>22</v>
      </c>
      <c r="J24" s="19">
        <v>0</v>
      </c>
      <c r="K24" s="18">
        <f>SUM(B24:J24)</f>
        <v>190</v>
      </c>
      <c r="L24" s="88"/>
      <c r="M24" s="19">
        <v>1</v>
      </c>
      <c r="N24" s="19">
        <v>5</v>
      </c>
      <c r="O24" s="19">
        <v>7</v>
      </c>
      <c r="P24" s="19">
        <v>13</v>
      </c>
      <c r="Q24" s="19">
        <v>14</v>
      </c>
      <c r="R24" s="19">
        <v>16</v>
      </c>
      <c r="S24" s="19">
        <v>11</v>
      </c>
      <c r="T24" s="19">
        <v>3</v>
      </c>
      <c r="U24" s="19">
        <v>0</v>
      </c>
      <c r="V24" s="18">
        <f>SUM(M24:U24)</f>
        <v>70</v>
      </c>
      <c r="W24" s="88"/>
      <c r="X24" s="19">
        <v>12</v>
      </c>
      <c r="Y24" s="19">
        <v>35</v>
      </c>
      <c r="Z24" s="19">
        <v>57</v>
      </c>
      <c r="AA24" s="19">
        <v>72</v>
      </c>
      <c r="AB24" s="19">
        <v>51</v>
      </c>
      <c r="AC24" s="19">
        <v>72</v>
      </c>
      <c r="AD24" s="19">
        <v>55</v>
      </c>
      <c r="AE24" s="19">
        <v>31</v>
      </c>
      <c r="AF24" s="19">
        <v>2</v>
      </c>
      <c r="AG24" s="18">
        <f>SUM(X24:AF24)</f>
        <v>387</v>
      </c>
      <c r="AH24" s="88"/>
      <c r="AI24" s="19">
        <v>2</v>
      </c>
      <c r="AJ24" s="19">
        <v>10</v>
      </c>
      <c r="AK24" s="19">
        <v>25</v>
      </c>
      <c r="AL24" s="19">
        <v>28</v>
      </c>
      <c r="AM24" s="19">
        <v>39</v>
      </c>
      <c r="AN24" s="19">
        <v>27</v>
      </c>
      <c r="AO24" s="19">
        <v>19</v>
      </c>
      <c r="AP24" s="19">
        <v>4</v>
      </c>
      <c r="AQ24" s="19">
        <v>0</v>
      </c>
      <c r="AR24" s="18">
        <f>SUM(AI24:AQ24)</f>
        <v>154</v>
      </c>
      <c r="AS24" s="88"/>
      <c r="AT24" s="19">
        <f t="shared" si="27"/>
        <v>18</v>
      </c>
      <c r="AU24" s="19">
        <f t="shared" si="27"/>
        <v>50</v>
      </c>
      <c r="AV24" s="19">
        <f t="shared" si="27"/>
        <v>87</v>
      </c>
      <c r="AW24" s="19">
        <f t="shared" si="27"/>
        <v>91</v>
      </c>
      <c r="AX24" s="19">
        <f t="shared" si="27"/>
        <v>87</v>
      </c>
      <c r="AY24" s="19">
        <f t="shared" si="27"/>
        <v>108</v>
      </c>
      <c r="AZ24" s="19">
        <f t="shared" si="27"/>
        <v>81</v>
      </c>
      <c r="BA24" s="19">
        <f t="shared" si="27"/>
        <v>53</v>
      </c>
      <c r="BB24" s="19">
        <f t="shared" si="27"/>
        <v>2</v>
      </c>
      <c r="BC24" s="18">
        <f>SUM(AT24:BB24)</f>
        <v>577</v>
      </c>
      <c r="BE24" s="19">
        <f t="shared" si="29"/>
        <v>3</v>
      </c>
      <c r="BF24" s="19">
        <f t="shared" si="29"/>
        <v>15</v>
      </c>
      <c r="BG24" s="19">
        <f t="shared" si="29"/>
        <v>32</v>
      </c>
      <c r="BH24" s="19">
        <f t="shared" si="29"/>
        <v>41</v>
      </c>
      <c r="BI24" s="19">
        <f t="shared" si="29"/>
        <v>53</v>
      </c>
      <c r="BJ24" s="19">
        <f t="shared" si="29"/>
        <v>43</v>
      </c>
      <c r="BK24" s="19">
        <f t="shared" si="29"/>
        <v>30</v>
      </c>
      <c r="BL24" s="19">
        <f t="shared" si="29"/>
        <v>7</v>
      </c>
      <c r="BM24" s="19">
        <f t="shared" si="29"/>
        <v>0</v>
      </c>
      <c r="BN24" s="18">
        <f>SUM(BE24:BM24)</f>
        <v>224</v>
      </c>
      <c r="BP24" s="19">
        <f t="shared" si="31"/>
        <v>21</v>
      </c>
      <c r="BQ24" s="19">
        <f t="shared" si="31"/>
        <v>65</v>
      </c>
      <c r="BR24" s="19">
        <f t="shared" si="31"/>
        <v>119</v>
      </c>
      <c r="BS24" s="19">
        <f t="shared" si="31"/>
        <v>132</v>
      </c>
      <c r="BT24" s="19">
        <f t="shared" si="31"/>
        <v>140</v>
      </c>
      <c r="BU24" s="19">
        <f t="shared" si="31"/>
        <v>151</v>
      </c>
      <c r="BV24" s="19">
        <f t="shared" si="31"/>
        <v>111</v>
      </c>
      <c r="BW24" s="19">
        <f t="shared" si="31"/>
        <v>60</v>
      </c>
      <c r="BX24" s="19">
        <f t="shared" si="31"/>
        <v>2</v>
      </c>
      <c r="BY24" s="18">
        <f>SUM(BP24:BX24)</f>
        <v>801</v>
      </c>
    </row>
    <row r="25" spans="1:77" x14ac:dyDescent="0.3">
      <c r="A25" s="22" t="s">
        <v>193</v>
      </c>
      <c r="B25" s="19">
        <v>13</v>
      </c>
      <c r="C25" s="19">
        <v>19</v>
      </c>
      <c r="D25" s="19">
        <v>44</v>
      </c>
      <c r="E25" s="19">
        <v>49</v>
      </c>
      <c r="F25" s="19">
        <v>52</v>
      </c>
      <c r="G25" s="19">
        <v>60</v>
      </c>
      <c r="H25" s="19">
        <v>57</v>
      </c>
      <c r="I25" s="19">
        <v>19</v>
      </c>
      <c r="J25" s="19"/>
      <c r="K25" s="18">
        <f t="shared" ref="K25:K26" si="33">SUM(B25:J25)</f>
        <v>313</v>
      </c>
      <c r="L25" s="88"/>
      <c r="M25" s="19">
        <v>1</v>
      </c>
      <c r="N25" s="19">
        <v>7</v>
      </c>
      <c r="O25" s="19">
        <v>5</v>
      </c>
      <c r="P25" s="19">
        <v>14</v>
      </c>
      <c r="Q25" s="19">
        <v>17</v>
      </c>
      <c r="R25" s="19">
        <v>19</v>
      </c>
      <c r="S25" s="19">
        <v>18</v>
      </c>
      <c r="T25" s="19">
        <v>5</v>
      </c>
      <c r="U25" s="19"/>
      <c r="V25" s="18">
        <f t="shared" ref="V25:V26" si="34">SUM(M25:U25)</f>
        <v>86</v>
      </c>
      <c r="W25" s="88"/>
      <c r="X25" s="19">
        <v>12</v>
      </c>
      <c r="Y25" s="19">
        <v>49</v>
      </c>
      <c r="Z25" s="19">
        <v>103</v>
      </c>
      <c r="AA25" s="19">
        <v>112</v>
      </c>
      <c r="AB25" s="19">
        <v>104</v>
      </c>
      <c r="AC25" s="19">
        <v>87</v>
      </c>
      <c r="AD25" s="19">
        <v>68</v>
      </c>
      <c r="AE25" s="19">
        <v>13</v>
      </c>
      <c r="AF25" s="19"/>
      <c r="AG25" s="18">
        <f t="shared" ref="AG25:AG26" si="35">SUM(X25:AF25)</f>
        <v>548</v>
      </c>
      <c r="AH25" s="88"/>
      <c r="AI25" s="19">
        <v>1</v>
      </c>
      <c r="AJ25" s="19">
        <v>6</v>
      </c>
      <c r="AK25" s="19">
        <v>27</v>
      </c>
      <c r="AL25" s="19">
        <v>36</v>
      </c>
      <c r="AM25" s="19">
        <v>36</v>
      </c>
      <c r="AN25" s="19">
        <v>12</v>
      </c>
      <c r="AO25" s="19">
        <v>23</v>
      </c>
      <c r="AP25" s="19">
        <v>7</v>
      </c>
      <c r="AQ25" s="19"/>
      <c r="AR25" s="18">
        <f t="shared" ref="AR25:AR26" si="36">SUM(AI25:AQ25)</f>
        <v>148</v>
      </c>
      <c r="AS25" s="88"/>
      <c r="AT25" s="19">
        <f t="shared" si="27"/>
        <v>25</v>
      </c>
      <c r="AU25" s="19">
        <f t="shared" si="27"/>
        <v>68</v>
      </c>
      <c r="AV25" s="19">
        <f t="shared" si="27"/>
        <v>147</v>
      </c>
      <c r="AW25" s="19">
        <f t="shared" si="27"/>
        <v>161</v>
      </c>
      <c r="AX25" s="19">
        <f t="shared" si="27"/>
        <v>156</v>
      </c>
      <c r="AY25" s="19">
        <f t="shared" si="27"/>
        <v>147</v>
      </c>
      <c r="AZ25" s="19">
        <f t="shared" si="27"/>
        <v>125</v>
      </c>
      <c r="BA25" s="19">
        <f t="shared" si="27"/>
        <v>32</v>
      </c>
      <c r="BB25" s="19"/>
      <c r="BC25" s="18">
        <f t="shared" ref="BC25:BC26" si="37">SUM(AT25:BB25)</f>
        <v>861</v>
      </c>
      <c r="BE25" s="19">
        <f t="shared" si="29"/>
        <v>2</v>
      </c>
      <c r="BF25" s="19">
        <f t="shared" si="29"/>
        <v>13</v>
      </c>
      <c r="BG25" s="19">
        <f t="shared" si="29"/>
        <v>32</v>
      </c>
      <c r="BH25" s="19">
        <f t="shared" si="29"/>
        <v>50</v>
      </c>
      <c r="BI25" s="19">
        <f t="shared" si="29"/>
        <v>53</v>
      </c>
      <c r="BJ25" s="19">
        <f t="shared" si="29"/>
        <v>31</v>
      </c>
      <c r="BK25" s="19">
        <f t="shared" si="29"/>
        <v>41</v>
      </c>
      <c r="BL25" s="19">
        <f t="shared" si="29"/>
        <v>12</v>
      </c>
      <c r="BM25" s="19"/>
      <c r="BN25" s="18">
        <f t="shared" ref="BN25:BN26" si="38">SUM(BE25:BM25)</f>
        <v>234</v>
      </c>
      <c r="BP25" s="19">
        <f t="shared" si="31"/>
        <v>27</v>
      </c>
      <c r="BQ25" s="19">
        <f t="shared" si="31"/>
        <v>81</v>
      </c>
      <c r="BR25" s="19">
        <f t="shared" si="31"/>
        <v>179</v>
      </c>
      <c r="BS25" s="19">
        <f t="shared" si="31"/>
        <v>211</v>
      </c>
      <c r="BT25" s="19">
        <f t="shared" si="31"/>
        <v>209</v>
      </c>
      <c r="BU25" s="19">
        <f t="shared" si="31"/>
        <v>178</v>
      </c>
      <c r="BV25" s="19">
        <f t="shared" si="31"/>
        <v>166</v>
      </c>
      <c r="BW25" s="19">
        <f t="shared" si="31"/>
        <v>44</v>
      </c>
      <c r="BX25" s="19"/>
      <c r="BY25" s="18">
        <f t="shared" ref="BY25:BY26" si="39">SUM(BP25:BX25)</f>
        <v>1095</v>
      </c>
    </row>
    <row r="26" spans="1:77" x14ac:dyDescent="0.3">
      <c r="A26" s="22" t="s">
        <v>69</v>
      </c>
      <c r="B26" s="19">
        <v>3</v>
      </c>
      <c r="C26" s="19">
        <v>5</v>
      </c>
      <c r="D26" s="19">
        <v>12</v>
      </c>
      <c r="E26" s="19">
        <v>15</v>
      </c>
      <c r="F26" s="19">
        <v>21</v>
      </c>
      <c r="G26" s="19">
        <v>16</v>
      </c>
      <c r="H26" s="19">
        <v>7</v>
      </c>
      <c r="I26" s="19"/>
      <c r="J26" s="19"/>
      <c r="K26" s="18">
        <f t="shared" si="33"/>
        <v>79</v>
      </c>
      <c r="L26" s="88"/>
      <c r="M26" s="19">
        <v>1</v>
      </c>
      <c r="N26" s="19">
        <v>1</v>
      </c>
      <c r="O26" s="19">
        <v>0</v>
      </c>
      <c r="P26" s="19">
        <v>3</v>
      </c>
      <c r="Q26" s="19">
        <v>2</v>
      </c>
      <c r="R26" s="19">
        <v>8</v>
      </c>
      <c r="S26" s="19">
        <v>1</v>
      </c>
      <c r="T26" s="19"/>
      <c r="U26" s="19"/>
      <c r="V26" s="18">
        <f t="shared" si="34"/>
        <v>16</v>
      </c>
      <c r="W26" s="88"/>
      <c r="X26" s="19">
        <v>1</v>
      </c>
      <c r="Y26" s="19">
        <v>19</v>
      </c>
      <c r="Z26" s="19">
        <v>46</v>
      </c>
      <c r="AA26" s="19">
        <v>40</v>
      </c>
      <c r="AB26" s="19">
        <v>45</v>
      </c>
      <c r="AC26" s="19">
        <v>30</v>
      </c>
      <c r="AD26" s="19">
        <v>12</v>
      </c>
      <c r="AE26" s="19"/>
      <c r="AF26" s="19"/>
      <c r="AG26" s="18">
        <f t="shared" si="35"/>
        <v>193</v>
      </c>
      <c r="AH26" s="88"/>
      <c r="AI26" s="19">
        <v>1</v>
      </c>
      <c r="AJ26" s="19">
        <v>4</v>
      </c>
      <c r="AK26" s="19">
        <v>7</v>
      </c>
      <c r="AL26" s="19">
        <v>8</v>
      </c>
      <c r="AM26" s="19">
        <v>11</v>
      </c>
      <c r="AN26" s="19">
        <v>6</v>
      </c>
      <c r="AO26" s="19">
        <v>0</v>
      </c>
      <c r="AP26" s="19"/>
      <c r="AQ26" s="19"/>
      <c r="AR26" s="18">
        <f t="shared" si="36"/>
        <v>37</v>
      </c>
      <c r="AS26" s="88"/>
      <c r="AT26" s="19">
        <f t="shared" si="27"/>
        <v>4</v>
      </c>
      <c r="AU26" s="19">
        <f t="shared" si="27"/>
        <v>24</v>
      </c>
      <c r="AV26" s="19">
        <f t="shared" si="27"/>
        <v>58</v>
      </c>
      <c r="AW26" s="19">
        <f t="shared" si="27"/>
        <v>55</v>
      </c>
      <c r="AX26" s="19">
        <f t="shared" si="27"/>
        <v>66</v>
      </c>
      <c r="AY26" s="19">
        <f t="shared" si="27"/>
        <v>46</v>
      </c>
      <c r="AZ26" s="19">
        <f t="shared" si="27"/>
        <v>19</v>
      </c>
      <c r="BA26" s="19"/>
      <c r="BB26" s="19"/>
      <c r="BC26" s="18">
        <f t="shared" si="37"/>
        <v>272</v>
      </c>
      <c r="BE26" s="19">
        <f t="shared" si="29"/>
        <v>2</v>
      </c>
      <c r="BF26" s="19">
        <f t="shared" si="29"/>
        <v>5</v>
      </c>
      <c r="BG26" s="19">
        <f t="shared" si="29"/>
        <v>7</v>
      </c>
      <c r="BH26" s="19">
        <f t="shared" si="29"/>
        <v>11</v>
      </c>
      <c r="BI26" s="19">
        <f t="shared" si="29"/>
        <v>13</v>
      </c>
      <c r="BJ26" s="19">
        <f t="shared" si="29"/>
        <v>14</v>
      </c>
      <c r="BK26" s="19">
        <f t="shared" si="29"/>
        <v>1</v>
      </c>
      <c r="BL26" s="19"/>
      <c r="BM26" s="19"/>
      <c r="BN26" s="18">
        <f t="shared" si="38"/>
        <v>53</v>
      </c>
      <c r="BP26" s="19">
        <f t="shared" si="31"/>
        <v>6</v>
      </c>
      <c r="BQ26" s="19">
        <f t="shared" si="31"/>
        <v>29</v>
      </c>
      <c r="BR26" s="19">
        <f t="shared" si="31"/>
        <v>65</v>
      </c>
      <c r="BS26" s="19">
        <f t="shared" si="31"/>
        <v>66</v>
      </c>
      <c r="BT26" s="19">
        <f t="shared" si="31"/>
        <v>79</v>
      </c>
      <c r="BU26" s="19">
        <f t="shared" si="31"/>
        <v>60</v>
      </c>
      <c r="BV26" s="19">
        <f t="shared" si="31"/>
        <v>20</v>
      </c>
      <c r="BW26" s="19"/>
      <c r="BX26" s="19"/>
      <c r="BY26" s="18">
        <f t="shared" si="39"/>
        <v>325</v>
      </c>
    </row>
    <row r="27" spans="1:77" x14ac:dyDescent="0.3">
      <c r="A27" s="22" t="s">
        <v>66</v>
      </c>
      <c r="B27" s="21">
        <f t="shared" ref="B27:J27" si="40">SUM(B20:B26)</f>
        <v>296</v>
      </c>
      <c r="C27" s="21">
        <f t="shared" si="40"/>
        <v>903</v>
      </c>
      <c r="D27" s="21">
        <f t="shared" si="40"/>
        <v>1523</v>
      </c>
      <c r="E27" s="21">
        <f t="shared" si="40"/>
        <v>1910</v>
      </c>
      <c r="F27" s="21">
        <f t="shared" si="40"/>
        <v>2016</v>
      </c>
      <c r="G27" s="21">
        <f t="shared" si="40"/>
        <v>2300</v>
      </c>
      <c r="H27" s="21">
        <f t="shared" si="40"/>
        <v>2157</v>
      </c>
      <c r="I27" s="21">
        <f t="shared" si="40"/>
        <v>1300</v>
      </c>
      <c r="J27" s="21">
        <f t="shared" si="40"/>
        <v>400</v>
      </c>
      <c r="K27" s="20">
        <f>SUM(B27:J27)</f>
        <v>12805</v>
      </c>
      <c r="L27" s="88"/>
      <c r="M27" s="21">
        <f t="shared" ref="M27:U27" si="41">SUM(M20:M26)</f>
        <v>314</v>
      </c>
      <c r="N27" s="21">
        <f t="shared" si="41"/>
        <v>1058</v>
      </c>
      <c r="O27" s="21">
        <f t="shared" si="41"/>
        <v>2151</v>
      </c>
      <c r="P27" s="21">
        <f t="shared" si="41"/>
        <v>2657</v>
      </c>
      <c r="Q27" s="21">
        <f t="shared" si="41"/>
        <v>2874</v>
      </c>
      <c r="R27" s="21">
        <f t="shared" si="41"/>
        <v>3057</v>
      </c>
      <c r="S27" s="21">
        <f t="shared" si="41"/>
        <v>2962</v>
      </c>
      <c r="T27" s="21">
        <f t="shared" si="41"/>
        <v>1952</v>
      </c>
      <c r="U27" s="21">
        <f t="shared" si="41"/>
        <v>614</v>
      </c>
      <c r="V27" s="20">
        <f>SUM(M27:U27)</f>
        <v>17639</v>
      </c>
      <c r="W27" s="88"/>
      <c r="X27" s="21">
        <f t="shared" ref="X27:AF27" si="42">SUM(X20:X26)</f>
        <v>498</v>
      </c>
      <c r="Y27" s="21">
        <f t="shared" si="42"/>
        <v>1883</v>
      </c>
      <c r="Z27" s="21">
        <f t="shared" si="42"/>
        <v>3173</v>
      </c>
      <c r="AA27" s="21">
        <f t="shared" si="42"/>
        <v>3833</v>
      </c>
      <c r="AB27" s="21">
        <f t="shared" si="42"/>
        <v>4276</v>
      </c>
      <c r="AC27" s="21">
        <f t="shared" si="42"/>
        <v>4403</v>
      </c>
      <c r="AD27" s="21">
        <f t="shared" si="42"/>
        <v>4183</v>
      </c>
      <c r="AE27" s="21">
        <f t="shared" si="42"/>
        <v>2449</v>
      </c>
      <c r="AF27" s="21">
        <f t="shared" si="42"/>
        <v>599</v>
      </c>
      <c r="AG27" s="20">
        <f>SUM(X27:AF27)</f>
        <v>25297</v>
      </c>
      <c r="AH27" s="88"/>
      <c r="AI27" s="21">
        <f t="shared" ref="AI27:AQ27" si="43">SUM(AI20:AI26)</f>
        <v>580</v>
      </c>
      <c r="AJ27" s="21">
        <f t="shared" si="43"/>
        <v>2296</v>
      </c>
      <c r="AK27" s="21">
        <f t="shared" si="43"/>
        <v>4496</v>
      </c>
      <c r="AL27" s="21">
        <f t="shared" si="43"/>
        <v>5065</v>
      </c>
      <c r="AM27" s="21">
        <f t="shared" si="43"/>
        <v>5105</v>
      </c>
      <c r="AN27" s="21">
        <f t="shared" si="43"/>
        <v>5274</v>
      </c>
      <c r="AO27" s="21">
        <f t="shared" si="43"/>
        <v>4854</v>
      </c>
      <c r="AP27" s="21">
        <f t="shared" si="43"/>
        <v>2782</v>
      </c>
      <c r="AQ27" s="21">
        <f t="shared" si="43"/>
        <v>703</v>
      </c>
      <c r="AR27" s="20">
        <f>SUM(AI27:AQ27)</f>
        <v>31155</v>
      </c>
      <c r="AS27" s="88"/>
      <c r="AT27" s="21">
        <f t="shared" ref="AT27:BB27" si="44">SUM(AT20:AT26)</f>
        <v>794</v>
      </c>
      <c r="AU27" s="21">
        <f t="shared" si="44"/>
        <v>2786</v>
      </c>
      <c r="AV27" s="21">
        <f t="shared" si="44"/>
        <v>4696</v>
      </c>
      <c r="AW27" s="21">
        <f t="shared" si="44"/>
        <v>5743</v>
      </c>
      <c r="AX27" s="21">
        <f t="shared" si="44"/>
        <v>6292</v>
      </c>
      <c r="AY27" s="21">
        <f t="shared" si="44"/>
        <v>6703</v>
      </c>
      <c r="AZ27" s="21">
        <f t="shared" si="44"/>
        <v>6340</v>
      </c>
      <c r="BA27" s="21">
        <f t="shared" si="44"/>
        <v>3749</v>
      </c>
      <c r="BB27" s="21">
        <f t="shared" si="44"/>
        <v>999</v>
      </c>
      <c r="BC27" s="20">
        <f>SUM(AT27:BB27)</f>
        <v>38102</v>
      </c>
      <c r="BE27" s="21">
        <f t="shared" ref="BE27:BM27" si="45">SUM(BE20:BE26)</f>
        <v>894</v>
      </c>
      <c r="BF27" s="21">
        <f t="shared" si="45"/>
        <v>3354</v>
      </c>
      <c r="BG27" s="21">
        <f t="shared" si="45"/>
        <v>6647</v>
      </c>
      <c r="BH27" s="21">
        <f t="shared" si="45"/>
        <v>7722</v>
      </c>
      <c r="BI27" s="21">
        <f t="shared" si="45"/>
        <v>7979</v>
      </c>
      <c r="BJ27" s="21">
        <f t="shared" si="45"/>
        <v>8331</v>
      </c>
      <c r="BK27" s="21">
        <f t="shared" si="45"/>
        <v>7816</v>
      </c>
      <c r="BL27" s="21">
        <f t="shared" si="45"/>
        <v>4734</v>
      </c>
      <c r="BM27" s="21">
        <f t="shared" si="45"/>
        <v>1317</v>
      </c>
      <c r="BN27" s="20">
        <f>SUM(BE27:BM27)</f>
        <v>48794</v>
      </c>
      <c r="BP27" s="21">
        <f t="shared" ref="BP27:BX27" si="46">SUM(BP20:BP26)</f>
        <v>1688</v>
      </c>
      <c r="BQ27" s="21">
        <f t="shared" si="46"/>
        <v>6140</v>
      </c>
      <c r="BR27" s="21">
        <f t="shared" si="46"/>
        <v>11343</v>
      </c>
      <c r="BS27" s="21">
        <f t="shared" si="46"/>
        <v>13465</v>
      </c>
      <c r="BT27" s="21">
        <f t="shared" si="46"/>
        <v>14271</v>
      </c>
      <c r="BU27" s="21">
        <f t="shared" si="46"/>
        <v>15034</v>
      </c>
      <c r="BV27" s="21">
        <f t="shared" si="46"/>
        <v>14156</v>
      </c>
      <c r="BW27" s="21">
        <f t="shared" si="46"/>
        <v>8483</v>
      </c>
      <c r="BX27" s="21">
        <f t="shared" si="46"/>
        <v>2316</v>
      </c>
      <c r="BY27" s="20">
        <f>SUM(BP27:BX27)</f>
        <v>86896</v>
      </c>
    </row>
    <row r="29" spans="1:77" ht="21" x14ac:dyDescent="0.4">
      <c r="A29"/>
      <c r="B29" s="28" t="s">
        <v>173</v>
      </c>
      <c r="C29"/>
      <c r="D29"/>
      <c r="M29" s="28" t="s">
        <v>177</v>
      </c>
      <c r="X29" s="28" t="s">
        <v>174</v>
      </c>
      <c r="AI29" s="28" t="s">
        <v>178</v>
      </c>
      <c r="AT29" s="28" t="s">
        <v>203</v>
      </c>
      <c r="BE29" s="28" t="s">
        <v>204</v>
      </c>
      <c r="BP29" s="28" t="s">
        <v>205</v>
      </c>
    </row>
    <row r="30" spans="1:77" ht="15.6" x14ac:dyDescent="0.3">
      <c r="A30"/>
      <c r="B30" s="27" t="s">
        <v>67</v>
      </c>
      <c r="C30"/>
      <c r="D30"/>
      <c r="M30" s="27" t="s">
        <v>67</v>
      </c>
      <c r="X30" s="27" t="s">
        <v>67</v>
      </c>
      <c r="AG30" s="27"/>
      <c r="AI30" s="27" t="s">
        <v>67</v>
      </c>
      <c r="AT30" s="27" t="s">
        <v>67</v>
      </c>
      <c r="BE30" s="27" t="s">
        <v>67</v>
      </c>
      <c r="BP30" s="27" t="s">
        <v>67</v>
      </c>
    </row>
    <row r="31" spans="1:77" x14ac:dyDescent="0.3">
      <c r="A31" s="248" t="s">
        <v>73</v>
      </c>
      <c r="B31" s="247" t="s">
        <v>72</v>
      </c>
      <c r="C31" s="247"/>
      <c r="D31" s="247"/>
      <c r="E31" s="247"/>
      <c r="F31" s="247"/>
      <c r="G31" s="247"/>
      <c r="H31" s="247"/>
      <c r="I31" s="247"/>
      <c r="J31" s="247"/>
      <c r="K31" s="26"/>
      <c r="M31" s="247" t="s">
        <v>72</v>
      </c>
      <c r="N31" s="247"/>
      <c r="O31" s="247"/>
      <c r="P31" s="247"/>
      <c r="Q31" s="247"/>
      <c r="R31" s="247"/>
      <c r="S31" s="247"/>
      <c r="T31" s="247"/>
      <c r="U31" s="247"/>
      <c r="V31" s="26"/>
      <c r="X31" s="247" t="s">
        <v>72</v>
      </c>
      <c r="Y31" s="247"/>
      <c r="Z31" s="247"/>
      <c r="AA31" s="247"/>
      <c r="AB31" s="247"/>
      <c r="AC31" s="247"/>
      <c r="AD31" s="247"/>
      <c r="AE31" s="247"/>
      <c r="AF31" s="247"/>
      <c r="AI31" s="247" t="s">
        <v>72</v>
      </c>
      <c r="AJ31" s="247"/>
      <c r="AK31" s="247"/>
      <c r="AL31" s="247"/>
      <c r="AM31" s="247"/>
      <c r="AN31" s="247"/>
      <c r="AO31" s="247"/>
      <c r="AP31" s="247"/>
      <c r="AQ31" s="247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8"/>
      <c r="B32" s="24" t="s">
        <v>71</v>
      </c>
      <c r="C32" s="24" t="s">
        <v>140</v>
      </c>
      <c r="D32" s="24" t="s">
        <v>141</v>
      </c>
      <c r="E32" s="24" t="s">
        <v>142</v>
      </c>
      <c r="F32" s="24" t="s">
        <v>143</v>
      </c>
      <c r="G32" s="24" t="s">
        <v>144</v>
      </c>
      <c r="H32" s="24" t="s">
        <v>145</v>
      </c>
      <c r="I32" s="24" t="s">
        <v>146</v>
      </c>
      <c r="J32" s="24" t="s">
        <v>147</v>
      </c>
      <c r="K32" s="23" t="s">
        <v>70</v>
      </c>
      <c r="L32" s="87"/>
      <c r="M32" s="24" t="s">
        <v>71</v>
      </c>
      <c r="N32" s="24" t="s">
        <v>140</v>
      </c>
      <c r="O32" s="24" t="s">
        <v>141</v>
      </c>
      <c r="P32" s="24" t="s">
        <v>142</v>
      </c>
      <c r="Q32" s="24" t="s">
        <v>143</v>
      </c>
      <c r="R32" s="24" t="s">
        <v>144</v>
      </c>
      <c r="S32" s="24" t="s">
        <v>145</v>
      </c>
      <c r="T32" s="24" t="s">
        <v>146</v>
      </c>
      <c r="U32" s="24" t="s">
        <v>147</v>
      </c>
      <c r="V32" s="23" t="s">
        <v>70</v>
      </c>
      <c r="W32" s="87"/>
      <c r="X32" s="24" t="s">
        <v>71</v>
      </c>
      <c r="Y32" s="24" t="s">
        <v>140</v>
      </c>
      <c r="Z32" s="24" t="s">
        <v>141</v>
      </c>
      <c r="AA32" s="24" t="s">
        <v>142</v>
      </c>
      <c r="AB32" s="24" t="s">
        <v>143</v>
      </c>
      <c r="AC32" s="24" t="s">
        <v>144</v>
      </c>
      <c r="AD32" s="24" t="s">
        <v>145</v>
      </c>
      <c r="AE32" s="24" t="s">
        <v>146</v>
      </c>
      <c r="AF32" s="24" t="s">
        <v>147</v>
      </c>
      <c r="AG32" s="23" t="s">
        <v>70</v>
      </c>
      <c r="AH32" s="87"/>
      <c r="AI32" s="24" t="s">
        <v>71</v>
      </c>
      <c r="AJ32" s="24" t="s">
        <v>140</v>
      </c>
      <c r="AK32" s="24" t="s">
        <v>141</v>
      </c>
      <c r="AL32" s="24" t="s">
        <v>142</v>
      </c>
      <c r="AM32" s="24" t="s">
        <v>143</v>
      </c>
      <c r="AN32" s="24" t="s">
        <v>144</v>
      </c>
      <c r="AO32" s="24" t="s">
        <v>145</v>
      </c>
      <c r="AP32" s="24" t="s">
        <v>146</v>
      </c>
      <c r="AQ32" s="24" t="s">
        <v>147</v>
      </c>
      <c r="AR32" s="2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22" t="s">
        <v>188</v>
      </c>
      <c r="B33" s="19">
        <v>4</v>
      </c>
      <c r="C33" s="19">
        <v>3</v>
      </c>
      <c r="D33" s="19">
        <v>6</v>
      </c>
      <c r="E33" s="19">
        <v>6</v>
      </c>
      <c r="F33" s="19">
        <v>9</v>
      </c>
      <c r="G33" s="19">
        <v>18</v>
      </c>
      <c r="H33" s="19">
        <v>19</v>
      </c>
      <c r="I33" s="19">
        <v>11</v>
      </c>
      <c r="J33" s="19">
        <v>12</v>
      </c>
      <c r="K33" s="18">
        <f t="shared" ref="K33:K36" si="47">SUM(B33:J33)</f>
        <v>88</v>
      </c>
      <c r="L33" s="88"/>
      <c r="M33" s="19">
        <v>1</v>
      </c>
      <c r="N33" s="19">
        <v>1</v>
      </c>
      <c r="O33" s="19">
        <v>3</v>
      </c>
      <c r="P33" s="19">
        <v>3</v>
      </c>
      <c r="Q33" s="19">
        <v>5</v>
      </c>
      <c r="R33" s="19">
        <v>11</v>
      </c>
      <c r="S33" s="19">
        <v>12</v>
      </c>
      <c r="T33" s="19">
        <v>8</v>
      </c>
      <c r="U33" s="19">
        <v>3</v>
      </c>
      <c r="V33" s="18">
        <f t="shared" ref="V33:V36" si="48">SUM(M33:U33)</f>
        <v>47</v>
      </c>
      <c r="W33" s="88"/>
      <c r="X33" s="19">
        <v>0</v>
      </c>
      <c r="Y33" s="19">
        <v>5</v>
      </c>
      <c r="Z33" s="19">
        <v>6</v>
      </c>
      <c r="AA33" s="19">
        <v>1</v>
      </c>
      <c r="AB33" s="19">
        <v>6</v>
      </c>
      <c r="AC33" s="19">
        <v>8</v>
      </c>
      <c r="AD33" s="19">
        <v>12</v>
      </c>
      <c r="AE33" s="19">
        <v>13</v>
      </c>
      <c r="AF33" s="19">
        <v>5</v>
      </c>
      <c r="AG33" s="18">
        <f t="shared" ref="AG33:AG36" si="49">SUM(X33:AF33)</f>
        <v>56</v>
      </c>
      <c r="AH33" s="88"/>
      <c r="AI33" s="19">
        <v>0</v>
      </c>
      <c r="AJ33" s="19">
        <v>2</v>
      </c>
      <c r="AK33" s="19">
        <v>2</v>
      </c>
      <c r="AL33" s="19">
        <v>2</v>
      </c>
      <c r="AM33" s="19">
        <v>0</v>
      </c>
      <c r="AN33" s="19">
        <v>4</v>
      </c>
      <c r="AO33" s="19">
        <v>5</v>
      </c>
      <c r="AP33" s="19">
        <v>5</v>
      </c>
      <c r="AQ33" s="19">
        <v>1</v>
      </c>
      <c r="AR33" s="18">
        <f t="shared" ref="AR33:AR36" si="50">SUM(AI33:AQ33)</f>
        <v>21</v>
      </c>
      <c r="AS33" s="88"/>
      <c r="AT33" s="19">
        <f t="shared" ref="AT33:BB39" si="51">B33+X33</f>
        <v>4</v>
      </c>
      <c r="AU33" s="19">
        <f t="shared" si="51"/>
        <v>8</v>
      </c>
      <c r="AV33" s="19">
        <f t="shared" si="51"/>
        <v>12</v>
      </c>
      <c r="AW33" s="19">
        <f t="shared" si="51"/>
        <v>7</v>
      </c>
      <c r="AX33" s="19">
        <f t="shared" si="51"/>
        <v>15</v>
      </c>
      <c r="AY33" s="19">
        <f t="shared" si="51"/>
        <v>26</v>
      </c>
      <c r="AZ33" s="19">
        <f t="shared" si="51"/>
        <v>31</v>
      </c>
      <c r="BA33" s="19">
        <f t="shared" si="51"/>
        <v>24</v>
      </c>
      <c r="BB33" s="19">
        <f t="shared" si="51"/>
        <v>17</v>
      </c>
      <c r="BC33" s="18">
        <f t="shared" ref="BC33:BC36" si="52">SUM(AT33:BB33)</f>
        <v>144</v>
      </c>
      <c r="BE33" s="19">
        <f t="shared" ref="BE33:BM39" si="53">M33+AI33</f>
        <v>1</v>
      </c>
      <c r="BF33" s="19">
        <f t="shared" si="53"/>
        <v>3</v>
      </c>
      <c r="BG33" s="19">
        <f t="shared" si="53"/>
        <v>5</v>
      </c>
      <c r="BH33" s="19">
        <f t="shared" si="53"/>
        <v>5</v>
      </c>
      <c r="BI33" s="19">
        <f t="shared" si="53"/>
        <v>5</v>
      </c>
      <c r="BJ33" s="19">
        <f t="shared" si="53"/>
        <v>15</v>
      </c>
      <c r="BK33" s="19">
        <f t="shared" si="53"/>
        <v>17</v>
      </c>
      <c r="BL33" s="19">
        <f t="shared" si="53"/>
        <v>13</v>
      </c>
      <c r="BM33" s="19">
        <f t="shared" si="53"/>
        <v>4</v>
      </c>
      <c r="BN33" s="18">
        <f t="shared" ref="BN33:BN36" si="54">SUM(BE33:BM33)</f>
        <v>68</v>
      </c>
      <c r="BP33" s="19">
        <f t="shared" ref="BP33:BX39" si="55">B33+M33+X33+AI33</f>
        <v>5</v>
      </c>
      <c r="BQ33" s="19">
        <f t="shared" si="55"/>
        <v>11</v>
      </c>
      <c r="BR33" s="19">
        <f t="shared" si="55"/>
        <v>17</v>
      </c>
      <c r="BS33" s="19">
        <f t="shared" si="55"/>
        <v>12</v>
      </c>
      <c r="BT33" s="19">
        <f t="shared" si="55"/>
        <v>20</v>
      </c>
      <c r="BU33" s="19">
        <f t="shared" si="55"/>
        <v>41</v>
      </c>
      <c r="BV33" s="19">
        <f t="shared" si="55"/>
        <v>48</v>
      </c>
      <c r="BW33" s="19">
        <f t="shared" si="55"/>
        <v>37</v>
      </c>
      <c r="BX33" s="19">
        <f t="shared" si="55"/>
        <v>21</v>
      </c>
      <c r="BY33" s="18">
        <f t="shared" ref="BY33:BY36" si="56">SUM(BP33:BX33)</f>
        <v>212</v>
      </c>
    </row>
    <row r="34" spans="1:77" x14ac:dyDescent="0.3">
      <c r="A34" s="22" t="s">
        <v>189</v>
      </c>
      <c r="B34" s="19">
        <v>0</v>
      </c>
      <c r="C34" s="19">
        <v>3</v>
      </c>
      <c r="D34" s="19">
        <v>2</v>
      </c>
      <c r="E34" s="19">
        <v>8</v>
      </c>
      <c r="F34" s="19">
        <v>10</v>
      </c>
      <c r="G34" s="19">
        <v>14</v>
      </c>
      <c r="H34" s="19">
        <v>16</v>
      </c>
      <c r="I34" s="19">
        <v>20</v>
      </c>
      <c r="J34" s="19">
        <v>5</v>
      </c>
      <c r="K34" s="18">
        <f t="shared" si="47"/>
        <v>78</v>
      </c>
      <c r="L34" s="88"/>
      <c r="M34" s="19">
        <v>0</v>
      </c>
      <c r="N34" s="19">
        <v>0</v>
      </c>
      <c r="O34" s="19">
        <v>3</v>
      </c>
      <c r="P34" s="19">
        <v>4</v>
      </c>
      <c r="Q34" s="19">
        <v>6</v>
      </c>
      <c r="R34" s="19">
        <v>8</v>
      </c>
      <c r="S34" s="19">
        <v>9</v>
      </c>
      <c r="T34" s="19">
        <v>9</v>
      </c>
      <c r="U34" s="19">
        <v>4</v>
      </c>
      <c r="V34" s="18">
        <f t="shared" si="48"/>
        <v>43</v>
      </c>
      <c r="W34" s="88"/>
      <c r="X34" s="19">
        <v>0</v>
      </c>
      <c r="Y34" s="19">
        <v>2</v>
      </c>
      <c r="Z34" s="19">
        <v>1</v>
      </c>
      <c r="AA34" s="19">
        <v>8</v>
      </c>
      <c r="AB34" s="19">
        <v>10</v>
      </c>
      <c r="AC34" s="19">
        <v>10</v>
      </c>
      <c r="AD34" s="19">
        <v>15</v>
      </c>
      <c r="AE34" s="19">
        <v>13</v>
      </c>
      <c r="AF34" s="19">
        <v>7</v>
      </c>
      <c r="AG34" s="18">
        <f t="shared" si="49"/>
        <v>66</v>
      </c>
      <c r="AH34" s="88"/>
      <c r="AI34" s="19">
        <v>0</v>
      </c>
      <c r="AJ34" s="19">
        <v>0</v>
      </c>
      <c r="AK34" s="19">
        <v>0</v>
      </c>
      <c r="AL34" s="19">
        <v>1</v>
      </c>
      <c r="AM34" s="19">
        <v>6</v>
      </c>
      <c r="AN34" s="19">
        <v>5</v>
      </c>
      <c r="AO34" s="19">
        <v>8</v>
      </c>
      <c r="AP34" s="19">
        <v>8</v>
      </c>
      <c r="AQ34" s="19">
        <v>4</v>
      </c>
      <c r="AR34" s="18">
        <f t="shared" si="50"/>
        <v>32</v>
      </c>
      <c r="AS34" s="88"/>
      <c r="AT34" s="19">
        <f t="shared" si="51"/>
        <v>0</v>
      </c>
      <c r="AU34" s="19">
        <f t="shared" si="51"/>
        <v>5</v>
      </c>
      <c r="AV34" s="19">
        <f t="shared" si="51"/>
        <v>3</v>
      </c>
      <c r="AW34" s="19">
        <f t="shared" si="51"/>
        <v>16</v>
      </c>
      <c r="AX34" s="19">
        <f t="shared" si="51"/>
        <v>20</v>
      </c>
      <c r="AY34" s="19">
        <f t="shared" si="51"/>
        <v>24</v>
      </c>
      <c r="AZ34" s="19">
        <f t="shared" si="51"/>
        <v>31</v>
      </c>
      <c r="BA34" s="19">
        <f t="shared" si="51"/>
        <v>33</v>
      </c>
      <c r="BB34" s="19">
        <f t="shared" si="51"/>
        <v>12</v>
      </c>
      <c r="BC34" s="18">
        <f t="shared" si="52"/>
        <v>144</v>
      </c>
      <c r="BE34" s="19">
        <f t="shared" si="53"/>
        <v>0</v>
      </c>
      <c r="BF34" s="19">
        <f t="shared" si="53"/>
        <v>0</v>
      </c>
      <c r="BG34" s="19">
        <f t="shared" si="53"/>
        <v>3</v>
      </c>
      <c r="BH34" s="19">
        <f t="shared" si="53"/>
        <v>5</v>
      </c>
      <c r="BI34" s="19">
        <f t="shared" si="53"/>
        <v>12</v>
      </c>
      <c r="BJ34" s="19">
        <f t="shared" si="53"/>
        <v>13</v>
      </c>
      <c r="BK34" s="19">
        <f t="shared" si="53"/>
        <v>17</v>
      </c>
      <c r="BL34" s="19">
        <f t="shared" si="53"/>
        <v>17</v>
      </c>
      <c r="BM34" s="19">
        <f t="shared" si="53"/>
        <v>8</v>
      </c>
      <c r="BN34" s="18">
        <f t="shared" si="54"/>
        <v>75</v>
      </c>
      <c r="BP34" s="19">
        <f t="shared" si="55"/>
        <v>0</v>
      </c>
      <c r="BQ34" s="19">
        <f t="shared" si="55"/>
        <v>5</v>
      </c>
      <c r="BR34" s="19">
        <f t="shared" si="55"/>
        <v>6</v>
      </c>
      <c r="BS34" s="19">
        <f t="shared" si="55"/>
        <v>21</v>
      </c>
      <c r="BT34" s="19">
        <f t="shared" si="55"/>
        <v>32</v>
      </c>
      <c r="BU34" s="19">
        <f t="shared" si="55"/>
        <v>37</v>
      </c>
      <c r="BV34" s="19">
        <f t="shared" si="55"/>
        <v>48</v>
      </c>
      <c r="BW34" s="19">
        <f t="shared" si="55"/>
        <v>50</v>
      </c>
      <c r="BX34" s="19">
        <f t="shared" si="55"/>
        <v>20</v>
      </c>
      <c r="BY34" s="18">
        <f t="shared" si="56"/>
        <v>219</v>
      </c>
    </row>
    <row r="35" spans="1:77" x14ac:dyDescent="0.3">
      <c r="A35" s="22" t="s">
        <v>190</v>
      </c>
      <c r="B35" s="19">
        <v>0</v>
      </c>
      <c r="C35" s="19">
        <v>2</v>
      </c>
      <c r="D35" s="19">
        <v>4</v>
      </c>
      <c r="E35" s="19">
        <v>4</v>
      </c>
      <c r="F35" s="19">
        <v>5</v>
      </c>
      <c r="G35" s="19">
        <v>12</v>
      </c>
      <c r="H35" s="19">
        <v>13</v>
      </c>
      <c r="I35" s="19">
        <v>16</v>
      </c>
      <c r="J35" s="19">
        <v>8</v>
      </c>
      <c r="K35" s="18">
        <f t="shared" si="47"/>
        <v>64</v>
      </c>
      <c r="L35" s="88"/>
      <c r="M35" s="19">
        <v>0</v>
      </c>
      <c r="N35" s="19">
        <v>0</v>
      </c>
      <c r="O35" s="19">
        <v>0</v>
      </c>
      <c r="P35" s="19">
        <v>1</v>
      </c>
      <c r="Q35" s="19">
        <v>1</v>
      </c>
      <c r="R35" s="19">
        <v>3</v>
      </c>
      <c r="S35" s="19">
        <v>6</v>
      </c>
      <c r="T35" s="19">
        <v>5</v>
      </c>
      <c r="U35" s="19">
        <v>4</v>
      </c>
      <c r="V35" s="18">
        <f t="shared" si="48"/>
        <v>20</v>
      </c>
      <c r="W35" s="88"/>
      <c r="X35" s="19">
        <v>0</v>
      </c>
      <c r="Y35" s="19">
        <v>2</v>
      </c>
      <c r="Z35" s="19">
        <v>2</v>
      </c>
      <c r="AA35" s="19">
        <v>6</v>
      </c>
      <c r="AB35" s="19">
        <v>8</v>
      </c>
      <c r="AC35" s="19">
        <v>8</v>
      </c>
      <c r="AD35" s="19">
        <v>14</v>
      </c>
      <c r="AE35" s="19">
        <v>6</v>
      </c>
      <c r="AF35" s="19">
        <v>5</v>
      </c>
      <c r="AG35" s="18">
        <f t="shared" si="49"/>
        <v>51</v>
      </c>
      <c r="AH35" s="88"/>
      <c r="AI35" s="19">
        <v>0</v>
      </c>
      <c r="AJ35" s="19">
        <v>0</v>
      </c>
      <c r="AK35" s="19">
        <v>0</v>
      </c>
      <c r="AL35" s="19">
        <v>3</v>
      </c>
      <c r="AM35" s="19">
        <v>0</v>
      </c>
      <c r="AN35" s="19">
        <v>4</v>
      </c>
      <c r="AO35" s="19">
        <v>3</v>
      </c>
      <c r="AP35" s="19">
        <v>7</v>
      </c>
      <c r="AQ35" s="19">
        <v>3</v>
      </c>
      <c r="AR35" s="18">
        <f t="shared" si="50"/>
        <v>20</v>
      </c>
      <c r="AS35" s="88"/>
      <c r="AT35" s="19">
        <f t="shared" si="51"/>
        <v>0</v>
      </c>
      <c r="AU35" s="19">
        <f t="shared" si="51"/>
        <v>4</v>
      </c>
      <c r="AV35" s="19">
        <f t="shared" si="51"/>
        <v>6</v>
      </c>
      <c r="AW35" s="19">
        <f t="shared" si="51"/>
        <v>10</v>
      </c>
      <c r="AX35" s="19">
        <f t="shared" si="51"/>
        <v>13</v>
      </c>
      <c r="AY35" s="19">
        <f t="shared" si="51"/>
        <v>20</v>
      </c>
      <c r="AZ35" s="19">
        <f t="shared" si="51"/>
        <v>27</v>
      </c>
      <c r="BA35" s="19">
        <f t="shared" si="51"/>
        <v>22</v>
      </c>
      <c r="BB35" s="19">
        <f t="shared" si="51"/>
        <v>13</v>
      </c>
      <c r="BC35" s="18">
        <f t="shared" si="52"/>
        <v>115</v>
      </c>
      <c r="BE35" s="19">
        <f t="shared" si="53"/>
        <v>0</v>
      </c>
      <c r="BF35" s="19">
        <f t="shared" si="53"/>
        <v>0</v>
      </c>
      <c r="BG35" s="19">
        <f t="shared" si="53"/>
        <v>0</v>
      </c>
      <c r="BH35" s="19">
        <f t="shared" si="53"/>
        <v>4</v>
      </c>
      <c r="BI35" s="19">
        <f t="shared" si="53"/>
        <v>1</v>
      </c>
      <c r="BJ35" s="19">
        <f t="shared" si="53"/>
        <v>7</v>
      </c>
      <c r="BK35" s="19">
        <f t="shared" si="53"/>
        <v>9</v>
      </c>
      <c r="BL35" s="19">
        <f t="shared" si="53"/>
        <v>12</v>
      </c>
      <c r="BM35" s="19">
        <f t="shared" si="53"/>
        <v>7</v>
      </c>
      <c r="BN35" s="18">
        <f t="shared" si="54"/>
        <v>40</v>
      </c>
      <c r="BP35" s="19">
        <f t="shared" si="55"/>
        <v>0</v>
      </c>
      <c r="BQ35" s="19">
        <f t="shared" si="55"/>
        <v>4</v>
      </c>
      <c r="BR35" s="19">
        <f t="shared" si="55"/>
        <v>6</v>
      </c>
      <c r="BS35" s="19">
        <f t="shared" si="55"/>
        <v>14</v>
      </c>
      <c r="BT35" s="19">
        <f t="shared" si="55"/>
        <v>14</v>
      </c>
      <c r="BU35" s="19">
        <f t="shared" si="55"/>
        <v>27</v>
      </c>
      <c r="BV35" s="19">
        <f t="shared" si="55"/>
        <v>36</v>
      </c>
      <c r="BW35" s="19">
        <f t="shared" si="55"/>
        <v>34</v>
      </c>
      <c r="BX35" s="19">
        <f t="shared" si="55"/>
        <v>20</v>
      </c>
      <c r="BY35" s="18">
        <f t="shared" si="56"/>
        <v>155</v>
      </c>
    </row>
    <row r="36" spans="1:77" x14ac:dyDescent="0.3">
      <c r="A36" s="22" t="s">
        <v>191</v>
      </c>
      <c r="B36" s="19">
        <v>0</v>
      </c>
      <c r="C36" s="19">
        <v>3</v>
      </c>
      <c r="D36" s="19">
        <v>1</v>
      </c>
      <c r="E36" s="19">
        <v>0</v>
      </c>
      <c r="F36" s="19">
        <v>3</v>
      </c>
      <c r="G36" s="19">
        <v>8</v>
      </c>
      <c r="H36" s="19">
        <v>17</v>
      </c>
      <c r="I36" s="19">
        <v>17</v>
      </c>
      <c r="J36" s="19">
        <v>7</v>
      </c>
      <c r="K36" s="18">
        <f t="shared" si="47"/>
        <v>56</v>
      </c>
      <c r="L36" s="88"/>
      <c r="M36" s="19">
        <v>0</v>
      </c>
      <c r="N36" s="19">
        <v>1</v>
      </c>
      <c r="O36" s="19">
        <v>1</v>
      </c>
      <c r="P36" s="19">
        <v>1</v>
      </c>
      <c r="Q36" s="19">
        <v>1</v>
      </c>
      <c r="R36" s="19">
        <v>1</v>
      </c>
      <c r="S36" s="19">
        <v>6</v>
      </c>
      <c r="T36" s="19">
        <v>8</v>
      </c>
      <c r="U36" s="19">
        <v>2</v>
      </c>
      <c r="V36" s="18">
        <f t="shared" si="48"/>
        <v>21</v>
      </c>
      <c r="W36" s="88"/>
      <c r="X36" s="19">
        <v>0</v>
      </c>
      <c r="Y36" s="19">
        <v>4</v>
      </c>
      <c r="Z36" s="19">
        <v>6</v>
      </c>
      <c r="AA36" s="19">
        <v>4</v>
      </c>
      <c r="AB36" s="19">
        <v>3</v>
      </c>
      <c r="AC36" s="19">
        <v>8</v>
      </c>
      <c r="AD36" s="19">
        <v>14</v>
      </c>
      <c r="AE36" s="19">
        <v>13</v>
      </c>
      <c r="AF36" s="19">
        <v>0</v>
      </c>
      <c r="AG36" s="18">
        <f t="shared" si="49"/>
        <v>52</v>
      </c>
      <c r="AH36" s="88"/>
      <c r="AI36" s="19">
        <v>0</v>
      </c>
      <c r="AJ36" s="19">
        <v>0</v>
      </c>
      <c r="AK36" s="19">
        <v>1</v>
      </c>
      <c r="AL36" s="19">
        <v>3</v>
      </c>
      <c r="AM36" s="19">
        <v>0</v>
      </c>
      <c r="AN36" s="19">
        <v>3</v>
      </c>
      <c r="AO36" s="19">
        <v>3</v>
      </c>
      <c r="AP36" s="19">
        <v>3</v>
      </c>
      <c r="AQ36" s="19">
        <v>1</v>
      </c>
      <c r="AR36" s="18">
        <f t="shared" si="50"/>
        <v>14</v>
      </c>
      <c r="AS36" s="88"/>
      <c r="AT36" s="19">
        <f t="shared" si="51"/>
        <v>0</v>
      </c>
      <c r="AU36" s="19">
        <f t="shared" si="51"/>
        <v>7</v>
      </c>
      <c r="AV36" s="19">
        <f t="shared" si="51"/>
        <v>7</v>
      </c>
      <c r="AW36" s="19">
        <f t="shared" si="51"/>
        <v>4</v>
      </c>
      <c r="AX36" s="19">
        <f t="shared" si="51"/>
        <v>6</v>
      </c>
      <c r="AY36" s="19">
        <f t="shared" si="51"/>
        <v>16</v>
      </c>
      <c r="AZ36" s="19">
        <f t="shared" si="51"/>
        <v>31</v>
      </c>
      <c r="BA36" s="19">
        <f t="shared" si="51"/>
        <v>30</v>
      </c>
      <c r="BB36" s="19">
        <f t="shared" si="51"/>
        <v>7</v>
      </c>
      <c r="BC36" s="18">
        <f t="shared" si="52"/>
        <v>108</v>
      </c>
      <c r="BE36" s="19">
        <f t="shared" si="53"/>
        <v>0</v>
      </c>
      <c r="BF36" s="19">
        <f t="shared" si="53"/>
        <v>1</v>
      </c>
      <c r="BG36" s="19">
        <f t="shared" si="53"/>
        <v>2</v>
      </c>
      <c r="BH36" s="19">
        <f t="shared" si="53"/>
        <v>4</v>
      </c>
      <c r="BI36" s="19">
        <f t="shared" si="53"/>
        <v>1</v>
      </c>
      <c r="BJ36" s="19">
        <f t="shared" si="53"/>
        <v>4</v>
      </c>
      <c r="BK36" s="19">
        <f t="shared" si="53"/>
        <v>9</v>
      </c>
      <c r="BL36" s="19">
        <f t="shared" si="53"/>
        <v>11</v>
      </c>
      <c r="BM36" s="19">
        <f t="shared" si="53"/>
        <v>3</v>
      </c>
      <c r="BN36" s="18">
        <f t="shared" si="54"/>
        <v>35</v>
      </c>
      <c r="BP36" s="19">
        <f t="shared" si="55"/>
        <v>0</v>
      </c>
      <c r="BQ36" s="19">
        <f t="shared" si="55"/>
        <v>8</v>
      </c>
      <c r="BR36" s="19">
        <f t="shared" si="55"/>
        <v>9</v>
      </c>
      <c r="BS36" s="19">
        <f t="shared" si="55"/>
        <v>8</v>
      </c>
      <c r="BT36" s="19">
        <f t="shared" si="55"/>
        <v>7</v>
      </c>
      <c r="BU36" s="19">
        <f t="shared" si="55"/>
        <v>20</v>
      </c>
      <c r="BV36" s="19">
        <f t="shared" si="55"/>
        <v>40</v>
      </c>
      <c r="BW36" s="19">
        <f t="shared" si="55"/>
        <v>41</v>
      </c>
      <c r="BX36" s="19">
        <f t="shared" si="55"/>
        <v>10</v>
      </c>
      <c r="BY36" s="18">
        <f t="shared" si="56"/>
        <v>143</v>
      </c>
    </row>
    <row r="37" spans="1:77" x14ac:dyDescent="0.3">
      <c r="A37" s="22" t="s">
        <v>192</v>
      </c>
      <c r="B37" s="19">
        <v>0</v>
      </c>
      <c r="C37" s="19">
        <v>0</v>
      </c>
      <c r="D37" s="19">
        <v>2</v>
      </c>
      <c r="E37" s="19">
        <v>5</v>
      </c>
      <c r="F37" s="19">
        <v>7</v>
      </c>
      <c r="G37" s="19">
        <v>12</v>
      </c>
      <c r="H37" s="19">
        <v>15</v>
      </c>
      <c r="I37" s="19">
        <v>20</v>
      </c>
      <c r="J37" s="19">
        <v>1</v>
      </c>
      <c r="K37" s="18">
        <f>SUM(B37:J37)</f>
        <v>62</v>
      </c>
      <c r="L37" s="88"/>
      <c r="M37" s="19">
        <v>0</v>
      </c>
      <c r="N37" s="19">
        <v>0</v>
      </c>
      <c r="O37" s="19">
        <v>0</v>
      </c>
      <c r="P37" s="19">
        <v>1</v>
      </c>
      <c r="Q37" s="19">
        <v>2</v>
      </c>
      <c r="R37" s="19">
        <v>1</v>
      </c>
      <c r="S37" s="19">
        <v>3</v>
      </c>
      <c r="T37" s="19">
        <v>11</v>
      </c>
      <c r="U37" s="19">
        <v>1</v>
      </c>
      <c r="V37" s="18">
        <f>SUM(M37:U37)</f>
        <v>19</v>
      </c>
      <c r="W37" s="88"/>
      <c r="X37" s="19">
        <v>0</v>
      </c>
      <c r="Y37" s="19">
        <v>4</v>
      </c>
      <c r="Z37" s="19">
        <v>1</v>
      </c>
      <c r="AA37" s="19">
        <v>2</v>
      </c>
      <c r="AB37" s="19">
        <v>3</v>
      </c>
      <c r="AC37" s="19">
        <v>13</v>
      </c>
      <c r="AD37" s="19">
        <v>11</v>
      </c>
      <c r="AE37" s="19">
        <v>4</v>
      </c>
      <c r="AF37" s="19">
        <v>1</v>
      </c>
      <c r="AG37" s="18">
        <f>SUM(X37:AF37)</f>
        <v>39</v>
      </c>
      <c r="AH37" s="88"/>
      <c r="AI37" s="19">
        <v>0</v>
      </c>
      <c r="AJ37" s="19">
        <v>0</v>
      </c>
      <c r="AK37" s="19">
        <v>0</v>
      </c>
      <c r="AL37" s="19">
        <v>1</v>
      </c>
      <c r="AM37" s="19">
        <v>3</v>
      </c>
      <c r="AN37" s="19">
        <v>3</v>
      </c>
      <c r="AO37" s="19">
        <v>2</v>
      </c>
      <c r="AP37" s="19">
        <v>3</v>
      </c>
      <c r="AQ37" s="19">
        <v>0</v>
      </c>
      <c r="AR37" s="18">
        <f>SUM(AI37:AQ37)</f>
        <v>12</v>
      </c>
      <c r="AS37" s="88"/>
      <c r="AT37" s="19">
        <f t="shared" si="51"/>
        <v>0</v>
      </c>
      <c r="AU37" s="19">
        <f t="shared" si="51"/>
        <v>4</v>
      </c>
      <c r="AV37" s="19">
        <f t="shared" si="51"/>
        <v>3</v>
      </c>
      <c r="AW37" s="19">
        <f t="shared" si="51"/>
        <v>7</v>
      </c>
      <c r="AX37" s="19">
        <f t="shared" si="51"/>
        <v>10</v>
      </c>
      <c r="AY37" s="19">
        <f t="shared" si="51"/>
        <v>25</v>
      </c>
      <c r="AZ37" s="19">
        <f t="shared" si="51"/>
        <v>26</v>
      </c>
      <c r="BA37" s="19">
        <f t="shared" si="51"/>
        <v>24</v>
      </c>
      <c r="BB37" s="19">
        <f t="shared" si="51"/>
        <v>2</v>
      </c>
      <c r="BC37" s="18">
        <f>SUM(AT37:BB37)</f>
        <v>101</v>
      </c>
      <c r="BE37" s="19">
        <f t="shared" si="53"/>
        <v>0</v>
      </c>
      <c r="BF37" s="19">
        <f t="shared" si="53"/>
        <v>0</v>
      </c>
      <c r="BG37" s="19">
        <f t="shared" si="53"/>
        <v>0</v>
      </c>
      <c r="BH37" s="19">
        <f t="shared" si="53"/>
        <v>2</v>
      </c>
      <c r="BI37" s="19">
        <f t="shared" si="53"/>
        <v>5</v>
      </c>
      <c r="BJ37" s="19">
        <f t="shared" si="53"/>
        <v>4</v>
      </c>
      <c r="BK37" s="19">
        <f t="shared" si="53"/>
        <v>5</v>
      </c>
      <c r="BL37" s="19">
        <f t="shared" si="53"/>
        <v>14</v>
      </c>
      <c r="BM37" s="19">
        <f t="shared" si="53"/>
        <v>1</v>
      </c>
      <c r="BN37" s="18">
        <f>SUM(BE37:BM37)</f>
        <v>31</v>
      </c>
      <c r="BP37" s="19">
        <f t="shared" si="55"/>
        <v>0</v>
      </c>
      <c r="BQ37" s="19">
        <f t="shared" si="55"/>
        <v>4</v>
      </c>
      <c r="BR37" s="19">
        <f t="shared" si="55"/>
        <v>3</v>
      </c>
      <c r="BS37" s="19">
        <f t="shared" si="55"/>
        <v>9</v>
      </c>
      <c r="BT37" s="19">
        <f t="shared" si="55"/>
        <v>15</v>
      </c>
      <c r="BU37" s="19">
        <f t="shared" si="55"/>
        <v>29</v>
      </c>
      <c r="BV37" s="19">
        <f t="shared" si="55"/>
        <v>31</v>
      </c>
      <c r="BW37" s="19">
        <f t="shared" si="55"/>
        <v>38</v>
      </c>
      <c r="BX37" s="19">
        <f t="shared" si="55"/>
        <v>3</v>
      </c>
      <c r="BY37" s="18">
        <f>SUM(BP37:BX37)</f>
        <v>132</v>
      </c>
    </row>
    <row r="38" spans="1:77" x14ac:dyDescent="0.3">
      <c r="A38" s="22" t="s">
        <v>193</v>
      </c>
      <c r="B38" s="19">
        <v>1</v>
      </c>
      <c r="C38" s="19">
        <v>2</v>
      </c>
      <c r="D38" s="19">
        <v>9</v>
      </c>
      <c r="E38" s="19">
        <v>9</v>
      </c>
      <c r="F38" s="19">
        <v>28</v>
      </c>
      <c r="G38" s="19">
        <v>48</v>
      </c>
      <c r="H38" s="19">
        <v>60</v>
      </c>
      <c r="I38" s="19">
        <v>36</v>
      </c>
      <c r="J38" s="19"/>
      <c r="K38" s="18">
        <f t="shared" ref="K38:K39" si="57">SUM(B38:J38)</f>
        <v>193</v>
      </c>
      <c r="L38" s="88"/>
      <c r="M38" s="19">
        <v>0</v>
      </c>
      <c r="N38" s="19">
        <v>0</v>
      </c>
      <c r="O38" s="19">
        <v>0</v>
      </c>
      <c r="P38" s="19">
        <v>0</v>
      </c>
      <c r="Q38" s="19">
        <v>9</v>
      </c>
      <c r="R38" s="19">
        <v>17</v>
      </c>
      <c r="S38" s="19">
        <v>18</v>
      </c>
      <c r="T38" s="19">
        <v>12</v>
      </c>
      <c r="U38" s="19"/>
      <c r="V38" s="18">
        <f t="shared" ref="V38:V39" si="58">SUM(M38:U38)</f>
        <v>56</v>
      </c>
      <c r="W38" s="88"/>
      <c r="X38" s="19">
        <v>0</v>
      </c>
      <c r="Y38" s="19">
        <v>4</v>
      </c>
      <c r="Z38" s="19">
        <v>11</v>
      </c>
      <c r="AA38" s="19">
        <v>8</v>
      </c>
      <c r="AB38" s="19">
        <v>31</v>
      </c>
      <c r="AC38" s="19">
        <v>55</v>
      </c>
      <c r="AD38" s="19">
        <v>47</v>
      </c>
      <c r="AE38" s="19">
        <v>32</v>
      </c>
      <c r="AF38" s="19"/>
      <c r="AG38" s="18">
        <f t="shared" ref="AG38:AG39" si="59">SUM(X38:AF38)</f>
        <v>188</v>
      </c>
      <c r="AH38" s="88"/>
      <c r="AI38" s="19">
        <v>0</v>
      </c>
      <c r="AJ38" s="19">
        <v>0</v>
      </c>
      <c r="AK38" s="19">
        <v>0</v>
      </c>
      <c r="AL38" s="19">
        <v>5</v>
      </c>
      <c r="AM38" s="19">
        <v>7</v>
      </c>
      <c r="AN38" s="19">
        <v>8</v>
      </c>
      <c r="AO38" s="19">
        <v>14</v>
      </c>
      <c r="AP38" s="19">
        <v>9</v>
      </c>
      <c r="AQ38" s="19"/>
      <c r="AR38" s="18">
        <f t="shared" ref="AR38:AR39" si="60">SUM(AI38:AQ38)</f>
        <v>43</v>
      </c>
      <c r="AS38" s="88"/>
      <c r="AT38" s="19">
        <f t="shared" si="51"/>
        <v>1</v>
      </c>
      <c r="AU38" s="19">
        <f t="shared" si="51"/>
        <v>6</v>
      </c>
      <c r="AV38" s="19">
        <f t="shared" si="51"/>
        <v>20</v>
      </c>
      <c r="AW38" s="19">
        <f t="shared" si="51"/>
        <v>17</v>
      </c>
      <c r="AX38" s="19">
        <f t="shared" si="51"/>
        <v>59</v>
      </c>
      <c r="AY38" s="19">
        <f t="shared" si="51"/>
        <v>103</v>
      </c>
      <c r="AZ38" s="19">
        <f t="shared" si="51"/>
        <v>107</v>
      </c>
      <c r="BA38" s="19">
        <f t="shared" si="51"/>
        <v>68</v>
      </c>
      <c r="BB38" s="19"/>
      <c r="BC38" s="18">
        <f t="shared" ref="BC38:BC39" si="61">SUM(AT38:BB38)</f>
        <v>381</v>
      </c>
      <c r="BE38" s="19">
        <f t="shared" si="53"/>
        <v>0</v>
      </c>
      <c r="BF38" s="19">
        <f t="shared" si="53"/>
        <v>0</v>
      </c>
      <c r="BG38" s="19">
        <f t="shared" si="53"/>
        <v>0</v>
      </c>
      <c r="BH38" s="19">
        <f t="shared" si="53"/>
        <v>5</v>
      </c>
      <c r="BI38" s="19">
        <f t="shared" si="53"/>
        <v>16</v>
      </c>
      <c r="BJ38" s="19">
        <f t="shared" si="53"/>
        <v>25</v>
      </c>
      <c r="BK38" s="19">
        <f t="shared" si="53"/>
        <v>32</v>
      </c>
      <c r="BL38" s="19">
        <f t="shared" si="53"/>
        <v>21</v>
      </c>
      <c r="BM38" s="19"/>
      <c r="BN38" s="18">
        <f t="shared" ref="BN38:BN39" si="62">SUM(BE38:BM38)</f>
        <v>99</v>
      </c>
      <c r="BP38" s="19">
        <f t="shared" si="55"/>
        <v>1</v>
      </c>
      <c r="BQ38" s="19">
        <f t="shared" si="55"/>
        <v>6</v>
      </c>
      <c r="BR38" s="19">
        <f t="shared" si="55"/>
        <v>20</v>
      </c>
      <c r="BS38" s="19">
        <f t="shared" si="55"/>
        <v>22</v>
      </c>
      <c r="BT38" s="19">
        <f t="shared" si="55"/>
        <v>75</v>
      </c>
      <c r="BU38" s="19">
        <f t="shared" si="55"/>
        <v>128</v>
      </c>
      <c r="BV38" s="19">
        <f t="shared" si="55"/>
        <v>139</v>
      </c>
      <c r="BW38" s="19">
        <f t="shared" si="55"/>
        <v>89</v>
      </c>
      <c r="BX38" s="19"/>
      <c r="BY38" s="18">
        <f t="shared" ref="BY38:BY39" si="63">SUM(BP38:BX38)</f>
        <v>480</v>
      </c>
    </row>
    <row r="39" spans="1:77" x14ac:dyDescent="0.3">
      <c r="A39" s="22" t="s">
        <v>69</v>
      </c>
      <c r="B39" s="19">
        <v>6</v>
      </c>
      <c r="C39" s="19">
        <v>7</v>
      </c>
      <c r="D39" s="19">
        <v>23</v>
      </c>
      <c r="E39" s="19">
        <v>47</v>
      </c>
      <c r="F39" s="19">
        <v>65</v>
      </c>
      <c r="G39" s="19">
        <v>55</v>
      </c>
      <c r="H39" s="19">
        <v>15</v>
      </c>
      <c r="I39" s="19"/>
      <c r="J39" s="19"/>
      <c r="K39" s="18">
        <f t="shared" si="57"/>
        <v>218</v>
      </c>
      <c r="L39" s="88"/>
      <c r="M39" s="19">
        <v>2</v>
      </c>
      <c r="N39" s="19">
        <v>3</v>
      </c>
      <c r="O39" s="19">
        <v>8</v>
      </c>
      <c r="P39" s="19">
        <v>17</v>
      </c>
      <c r="Q39" s="19">
        <v>16</v>
      </c>
      <c r="R39" s="19">
        <v>22</v>
      </c>
      <c r="S39" s="19">
        <v>14</v>
      </c>
      <c r="T39" s="19"/>
      <c r="U39" s="19"/>
      <c r="V39" s="18">
        <f t="shared" si="58"/>
        <v>82</v>
      </c>
      <c r="W39" s="88"/>
      <c r="X39" s="19">
        <v>3</v>
      </c>
      <c r="Y39" s="19">
        <v>15</v>
      </c>
      <c r="Z39" s="19">
        <v>22</v>
      </c>
      <c r="AA39" s="19">
        <v>48</v>
      </c>
      <c r="AB39" s="19">
        <v>56</v>
      </c>
      <c r="AC39" s="19">
        <v>65</v>
      </c>
      <c r="AD39" s="19">
        <v>25</v>
      </c>
      <c r="AE39" s="19"/>
      <c r="AF39" s="19"/>
      <c r="AG39" s="18">
        <f t="shared" si="59"/>
        <v>234</v>
      </c>
      <c r="AH39" s="88"/>
      <c r="AI39" s="19">
        <v>0</v>
      </c>
      <c r="AJ39" s="19">
        <v>2</v>
      </c>
      <c r="AK39" s="19">
        <v>7</v>
      </c>
      <c r="AL39" s="19">
        <v>4</v>
      </c>
      <c r="AM39" s="19">
        <v>9</v>
      </c>
      <c r="AN39" s="19">
        <v>13</v>
      </c>
      <c r="AO39" s="19">
        <v>12</v>
      </c>
      <c r="AP39" s="19"/>
      <c r="AQ39" s="19"/>
      <c r="AR39" s="18">
        <f t="shared" si="60"/>
        <v>47</v>
      </c>
      <c r="AS39" s="88"/>
      <c r="AT39" s="19">
        <f t="shared" si="51"/>
        <v>9</v>
      </c>
      <c r="AU39" s="19">
        <f t="shared" si="51"/>
        <v>22</v>
      </c>
      <c r="AV39" s="19">
        <f t="shared" si="51"/>
        <v>45</v>
      </c>
      <c r="AW39" s="19">
        <f t="shared" si="51"/>
        <v>95</v>
      </c>
      <c r="AX39" s="19">
        <f t="shared" si="51"/>
        <v>121</v>
      </c>
      <c r="AY39" s="19">
        <f t="shared" si="51"/>
        <v>120</v>
      </c>
      <c r="AZ39" s="19">
        <f t="shared" si="51"/>
        <v>40</v>
      </c>
      <c r="BA39" s="19"/>
      <c r="BB39" s="19"/>
      <c r="BC39" s="18">
        <f t="shared" si="61"/>
        <v>452</v>
      </c>
      <c r="BE39" s="19">
        <f t="shared" si="53"/>
        <v>2</v>
      </c>
      <c r="BF39" s="19">
        <f t="shared" si="53"/>
        <v>5</v>
      </c>
      <c r="BG39" s="19">
        <f t="shared" si="53"/>
        <v>15</v>
      </c>
      <c r="BH39" s="19">
        <f t="shared" si="53"/>
        <v>21</v>
      </c>
      <c r="BI39" s="19">
        <f t="shared" si="53"/>
        <v>25</v>
      </c>
      <c r="BJ39" s="19">
        <f t="shared" si="53"/>
        <v>35</v>
      </c>
      <c r="BK39" s="19">
        <f t="shared" si="53"/>
        <v>26</v>
      </c>
      <c r="BL39" s="19"/>
      <c r="BM39" s="19"/>
      <c r="BN39" s="18">
        <f t="shared" si="62"/>
        <v>129</v>
      </c>
      <c r="BP39" s="19">
        <f t="shared" si="55"/>
        <v>11</v>
      </c>
      <c r="BQ39" s="19">
        <f t="shared" si="55"/>
        <v>27</v>
      </c>
      <c r="BR39" s="19">
        <f t="shared" si="55"/>
        <v>60</v>
      </c>
      <c r="BS39" s="19">
        <f t="shared" si="55"/>
        <v>116</v>
      </c>
      <c r="BT39" s="19">
        <f t="shared" si="55"/>
        <v>146</v>
      </c>
      <c r="BU39" s="19">
        <f t="shared" si="55"/>
        <v>155</v>
      </c>
      <c r="BV39" s="19">
        <f t="shared" si="55"/>
        <v>66</v>
      </c>
      <c r="BW39" s="19"/>
      <c r="BX39" s="19"/>
      <c r="BY39" s="18">
        <f t="shared" si="63"/>
        <v>581</v>
      </c>
    </row>
    <row r="40" spans="1:77" x14ac:dyDescent="0.3">
      <c r="A40" s="22" t="s">
        <v>66</v>
      </c>
      <c r="B40" s="21">
        <f t="shared" ref="B40:J40" si="64">SUM(B33:B39)</f>
        <v>11</v>
      </c>
      <c r="C40" s="21">
        <f t="shared" si="64"/>
        <v>20</v>
      </c>
      <c r="D40" s="21">
        <f t="shared" si="64"/>
        <v>47</v>
      </c>
      <c r="E40" s="21">
        <f t="shared" si="64"/>
        <v>79</v>
      </c>
      <c r="F40" s="21">
        <f t="shared" si="64"/>
        <v>127</v>
      </c>
      <c r="G40" s="21">
        <f t="shared" si="64"/>
        <v>167</v>
      </c>
      <c r="H40" s="21">
        <f t="shared" si="64"/>
        <v>155</v>
      </c>
      <c r="I40" s="21">
        <f t="shared" si="64"/>
        <v>120</v>
      </c>
      <c r="J40" s="21">
        <f t="shared" si="64"/>
        <v>33</v>
      </c>
      <c r="K40" s="20">
        <f>SUM(B40:J40)</f>
        <v>759</v>
      </c>
      <c r="L40" s="88"/>
      <c r="M40" s="21">
        <f t="shared" ref="M40:U40" si="65">SUM(M33:M39)</f>
        <v>3</v>
      </c>
      <c r="N40" s="21">
        <f t="shared" si="65"/>
        <v>5</v>
      </c>
      <c r="O40" s="21">
        <f t="shared" si="65"/>
        <v>15</v>
      </c>
      <c r="P40" s="21">
        <f t="shared" si="65"/>
        <v>27</v>
      </c>
      <c r="Q40" s="21">
        <f t="shared" si="65"/>
        <v>40</v>
      </c>
      <c r="R40" s="21">
        <f t="shared" si="65"/>
        <v>63</v>
      </c>
      <c r="S40" s="21">
        <f t="shared" si="65"/>
        <v>68</v>
      </c>
      <c r="T40" s="21">
        <f t="shared" si="65"/>
        <v>53</v>
      </c>
      <c r="U40" s="21">
        <f t="shared" si="65"/>
        <v>14</v>
      </c>
      <c r="V40" s="20">
        <f>SUM(M40:U40)</f>
        <v>288</v>
      </c>
      <c r="W40" s="88"/>
      <c r="X40" s="21">
        <f t="shared" ref="X40:AF40" si="66">SUM(X33:X39)</f>
        <v>3</v>
      </c>
      <c r="Y40" s="21">
        <f t="shared" si="66"/>
        <v>36</v>
      </c>
      <c r="Z40" s="21">
        <f t="shared" si="66"/>
        <v>49</v>
      </c>
      <c r="AA40" s="21">
        <f t="shared" si="66"/>
        <v>77</v>
      </c>
      <c r="AB40" s="21">
        <f t="shared" si="66"/>
        <v>117</v>
      </c>
      <c r="AC40" s="21">
        <f t="shared" si="66"/>
        <v>167</v>
      </c>
      <c r="AD40" s="21">
        <f t="shared" si="66"/>
        <v>138</v>
      </c>
      <c r="AE40" s="21">
        <f t="shared" si="66"/>
        <v>81</v>
      </c>
      <c r="AF40" s="21">
        <f t="shared" si="66"/>
        <v>18</v>
      </c>
      <c r="AG40" s="20">
        <f>SUM(X40:AF40)</f>
        <v>686</v>
      </c>
      <c r="AH40" s="88"/>
      <c r="AI40" s="21">
        <f t="shared" ref="AI40:AQ40" si="67">SUM(AI33:AI39)</f>
        <v>0</v>
      </c>
      <c r="AJ40" s="21">
        <f t="shared" si="67"/>
        <v>4</v>
      </c>
      <c r="AK40" s="21">
        <f t="shared" si="67"/>
        <v>10</v>
      </c>
      <c r="AL40" s="21">
        <f t="shared" si="67"/>
        <v>19</v>
      </c>
      <c r="AM40" s="21">
        <f t="shared" si="67"/>
        <v>25</v>
      </c>
      <c r="AN40" s="21">
        <f t="shared" si="67"/>
        <v>40</v>
      </c>
      <c r="AO40" s="21">
        <f t="shared" si="67"/>
        <v>47</v>
      </c>
      <c r="AP40" s="21">
        <f t="shared" si="67"/>
        <v>35</v>
      </c>
      <c r="AQ40" s="21">
        <f t="shared" si="67"/>
        <v>9</v>
      </c>
      <c r="AR40" s="20">
        <f>SUM(AI40:AQ40)</f>
        <v>189</v>
      </c>
      <c r="AS40" s="88"/>
      <c r="AT40" s="21">
        <f t="shared" ref="AT40:BB40" si="68">SUM(AT33:AT39)</f>
        <v>14</v>
      </c>
      <c r="AU40" s="21">
        <f t="shared" si="68"/>
        <v>56</v>
      </c>
      <c r="AV40" s="21">
        <f t="shared" si="68"/>
        <v>96</v>
      </c>
      <c r="AW40" s="21">
        <f t="shared" si="68"/>
        <v>156</v>
      </c>
      <c r="AX40" s="21">
        <f t="shared" si="68"/>
        <v>244</v>
      </c>
      <c r="AY40" s="21">
        <f t="shared" si="68"/>
        <v>334</v>
      </c>
      <c r="AZ40" s="21">
        <f t="shared" si="68"/>
        <v>293</v>
      </c>
      <c r="BA40" s="21">
        <f t="shared" si="68"/>
        <v>201</v>
      </c>
      <c r="BB40" s="21">
        <f t="shared" si="68"/>
        <v>51</v>
      </c>
      <c r="BC40" s="20">
        <f>SUM(AT40:BB40)</f>
        <v>1445</v>
      </c>
      <c r="BE40" s="21">
        <f t="shared" ref="BE40:BM40" si="69">SUM(BE33:BE39)</f>
        <v>3</v>
      </c>
      <c r="BF40" s="21">
        <f t="shared" si="69"/>
        <v>9</v>
      </c>
      <c r="BG40" s="21">
        <f t="shared" si="69"/>
        <v>25</v>
      </c>
      <c r="BH40" s="21">
        <f t="shared" si="69"/>
        <v>46</v>
      </c>
      <c r="BI40" s="21">
        <f t="shared" si="69"/>
        <v>65</v>
      </c>
      <c r="BJ40" s="21">
        <f t="shared" si="69"/>
        <v>103</v>
      </c>
      <c r="BK40" s="21">
        <f t="shared" si="69"/>
        <v>115</v>
      </c>
      <c r="BL40" s="21">
        <f t="shared" si="69"/>
        <v>88</v>
      </c>
      <c r="BM40" s="21">
        <f t="shared" si="69"/>
        <v>23</v>
      </c>
      <c r="BN40" s="20">
        <f>SUM(BE40:BM40)</f>
        <v>477</v>
      </c>
      <c r="BP40" s="21">
        <f t="shared" ref="BP40:BX40" si="70">SUM(BP33:BP39)</f>
        <v>17</v>
      </c>
      <c r="BQ40" s="21">
        <f t="shared" si="70"/>
        <v>65</v>
      </c>
      <c r="BR40" s="21">
        <f t="shared" si="70"/>
        <v>121</v>
      </c>
      <c r="BS40" s="21">
        <f t="shared" si="70"/>
        <v>202</v>
      </c>
      <c r="BT40" s="21">
        <f t="shared" si="70"/>
        <v>309</v>
      </c>
      <c r="BU40" s="21">
        <f t="shared" si="70"/>
        <v>437</v>
      </c>
      <c r="BV40" s="21">
        <f t="shared" si="70"/>
        <v>408</v>
      </c>
      <c r="BW40" s="21">
        <f t="shared" si="70"/>
        <v>289</v>
      </c>
      <c r="BX40" s="21">
        <f t="shared" si="70"/>
        <v>74</v>
      </c>
      <c r="BY40" s="20">
        <f>SUM(BP40:BX40)</f>
        <v>1922</v>
      </c>
    </row>
    <row r="42" spans="1:77" ht="21" x14ac:dyDescent="0.4">
      <c r="A42"/>
      <c r="B42" s="28" t="s">
        <v>173</v>
      </c>
      <c r="C42"/>
      <c r="D42"/>
      <c r="M42" s="28" t="s">
        <v>177</v>
      </c>
      <c r="X42" s="28" t="s">
        <v>174</v>
      </c>
      <c r="AI42" s="28" t="s">
        <v>178</v>
      </c>
      <c r="AT42" s="28" t="s">
        <v>203</v>
      </c>
      <c r="BE42" s="28" t="s">
        <v>204</v>
      </c>
      <c r="BP42" s="28" t="s">
        <v>205</v>
      </c>
    </row>
    <row r="43" spans="1:77" ht="15.6" x14ac:dyDescent="0.3">
      <c r="A43"/>
      <c r="B43" s="27" t="s">
        <v>207</v>
      </c>
      <c r="C43"/>
      <c r="D43"/>
      <c r="M43" s="27" t="s">
        <v>207</v>
      </c>
      <c r="X43" s="27" t="s">
        <v>207</v>
      </c>
      <c r="AG43" s="27"/>
      <c r="AI43" s="27" t="s">
        <v>207</v>
      </c>
      <c r="AT43" s="27" t="s">
        <v>207</v>
      </c>
      <c r="BE43" s="27" t="s">
        <v>207</v>
      </c>
      <c r="BP43" s="27" t="s">
        <v>207</v>
      </c>
    </row>
    <row r="44" spans="1:77" x14ac:dyDescent="0.3">
      <c r="A44" s="248" t="s">
        <v>73</v>
      </c>
      <c r="B44" s="247" t="s">
        <v>72</v>
      </c>
      <c r="C44" s="247"/>
      <c r="D44" s="247"/>
      <c r="E44" s="247"/>
      <c r="F44" s="247"/>
      <c r="G44" s="247"/>
      <c r="H44" s="247"/>
      <c r="I44" s="247"/>
      <c r="J44" s="247"/>
      <c r="K44" s="26"/>
      <c r="M44" s="247" t="s">
        <v>72</v>
      </c>
      <c r="N44" s="247"/>
      <c r="O44" s="247"/>
      <c r="P44" s="247"/>
      <c r="Q44" s="247"/>
      <c r="R44" s="247"/>
      <c r="S44" s="247"/>
      <c r="T44" s="247"/>
      <c r="U44" s="247"/>
      <c r="V44" s="26"/>
      <c r="X44" s="247" t="s">
        <v>72</v>
      </c>
      <c r="Y44" s="247"/>
      <c r="Z44" s="247"/>
      <c r="AA44" s="247"/>
      <c r="AB44" s="247"/>
      <c r="AC44" s="247"/>
      <c r="AD44" s="247"/>
      <c r="AE44" s="247"/>
      <c r="AF44" s="247"/>
      <c r="AI44" s="247" t="s">
        <v>72</v>
      </c>
      <c r="AJ44" s="247"/>
      <c r="AK44" s="247"/>
      <c r="AL44" s="247"/>
      <c r="AM44" s="247"/>
      <c r="AN44" s="247"/>
      <c r="AO44" s="247"/>
      <c r="AP44" s="247"/>
      <c r="AQ44" s="247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8"/>
      <c r="B45" s="24" t="s">
        <v>71</v>
      </c>
      <c r="C45" s="24" t="s">
        <v>140</v>
      </c>
      <c r="D45" s="24" t="s">
        <v>141</v>
      </c>
      <c r="E45" s="24" t="s">
        <v>142</v>
      </c>
      <c r="F45" s="24" t="s">
        <v>143</v>
      </c>
      <c r="G45" s="24" t="s">
        <v>144</v>
      </c>
      <c r="H45" s="24" t="s">
        <v>145</v>
      </c>
      <c r="I45" s="24" t="s">
        <v>146</v>
      </c>
      <c r="J45" s="24" t="s">
        <v>147</v>
      </c>
      <c r="K45" s="23" t="s">
        <v>70</v>
      </c>
      <c r="L45" s="87"/>
      <c r="M45" s="24" t="s">
        <v>71</v>
      </c>
      <c r="N45" s="24" t="s">
        <v>140</v>
      </c>
      <c r="O45" s="24" t="s">
        <v>141</v>
      </c>
      <c r="P45" s="24" t="s">
        <v>142</v>
      </c>
      <c r="Q45" s="24" t="s">
        <v>143</v>
      </c>
      <c r="R45" s="24" t="s">
        <v>144</v>
      </c>
      <c r="S45" s="24" t="s">
        <v>145</v>
      </c>
      <c r="T45" s="24" t="s">
        <v>146</v>
      </c>
      <c r="U45" s="24" t="s">
        <v>147</v>
      </c>
      <c r="V45" s="23" t="s">
        <v>70</v>
      </c>
      <c r="W45" s="87"/>
      <c r="X45" s="24" t="s">
        <v>71</v>
      </c>
      <c r="Y45" s="24" t="s">
        <v>140</v>
      </c>
      <c r="Z45" s="24" t="s">
        <v>141</v>
      </c>
      <c r="AA45" s="24" t="s">
        <v>142</v>
      </c>
      <c r="AB45" s="24" t="s">
        <v>143</v>
      </c>
      <c r="AC45" s="24" t="s">
        <v>144</v>
      </c>
      <c r="AD45" s="24" t="s">
        <v>145</v>
      </c>
      <c r="AE45" s="24" t="s">
        <v>146</v>
      </c>
      <c r="AF45" s="24" t="s">
        <v>147</v>
      </c>
      <c r="AG45" s="23" t="s">
        <v>70</v>
      </c>
      <c r="AH45" s="87"/>
      <c r="AI45" s="24" t="s">
        <v>71</v>
      </c>
      <c r="AJ45" s="24" t="s">
        <v>140</v>
      </c>
      <c r="AK45" s="24" t="s">
        <v>141</v>
      </c>
      <c r="AL45" s="24" t="s">
        <v>142</v>
      </c>
      <c r="AM45" s="24" t="s">
        <v>143</v>
      </c>
      <c r="AN45" s="24" t="s">
        <v>144</v>
      </c>
      <c r="AO45" s="24" t="s">
        <v>145</v>
      </c>
      <c r="AP45" s="24" t="s">
        <v>146</v>
      </c>
      <c r="AQ45" s="24" t="s">
        <v>147</v>
      </c>
      <c r="AR45" s="2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22" t="s">
        <v>188</v>
      </c>
      <c r="B46" s="19">
        <v>172</v>
      </c>
      <c r="C46" s="19">
        <v>505</v>
      </c>
      <c r="D46" s="19">
        <v>724</v>
      </c>
      <c r="E46" s="19">
        <v>886</v>
      </c>
      <c r="F46" s="19">
        <v>915</v>
      </c>
      <c r="G46" s="19">
        <v>1001</v>
      </c>
      <c r="H46" s="19">
        <v>985</v>
      </c>
      <c r="I46" s="19">
        <v>658</v>
      </c>
      <c r="J46" s="19">
        <v>250</v>
      </c>
      <c r="K46" s="18">
        <f t="shared" ref="K46:K49" si="71">SUM(B46:J46)</f>
        <v>6096</v>
      </c>
      <c r="L46" s="88"/>
      <c r="M46" s="19">
        <v>202</v>
      </c>
      <c r="N46" s="19">
        <v>647</v>
      </c>
      <c r="O46" s="19">
        <v>1307</v>
      </c>
      <c r="P46" s="19">
        <v>1529</v>
      </c>
      <c r="Q46" s="19">
        <v>1589</v>
      </c>
      <c r="R46" s="19">
        <v>1564</v>
      </c>
      <c r="S46" s="19">
        <v>1464</v>
      </c>
      <c r="T46" s="19">
        <v>896</v>
      </c>
      <c r="U46" s="19">
        <v>318</v>
      </c>
      <c r="V46" s="18">
        <f t="shared" ref="V46:V49" si="72">SUM(M46:U46)</f>
        <v>9516</v>
      </c>
      <c r="W46" s="88"/>
      <c r="X46" s="19">
        <v>302</v>
      </c>
      <c r="Y46" s="19">
        <v>1126</v>
      </c>
      <c r="Z46" s="19">
        <v>1707</v>
      </c>
      <c r="AA46" s="19">
        <v>1636</v>
      </c>
      <c r="AB46" s="19">
        <v>1665</v>
      </c>
      <c r="AC46" s="19">
        <v>1767</v>
      </c>
      <c r="AD46" s="19">
        <v>1742</v>
      </c>
      <c r="AE46" s="19">
        <v>1111</v>
      </c>
      <c r="AF46" s="19">
        <v>402</v>
      </c>
      <c r="AG46" s="18">
        <f t="shared" ref="AG46:AG49" si="73">SUM(X46:AF46)</f>
        <v>11458</v>
      </c>
      <c r="AH46" s="88"/>
      <c r="AI46" s="19">
        <v>344</v>
      </c>
      <c r="AJ46" s="19">
        <v>1360</v>
      </c>
      <c r="AK46" s="19">
        <v>2595</v>
      </c>
      <c r="AL46" s="19">
        <v>2985</v>
      </c>
      <c r="AM46" s="19">
        <v>2665</v>
      </c>
      <c r="AN46" s="19">
        <v>2659</v>
      </c>
      <c r="AO46" s="19">
        <v>2356</v>
      </c>
      <c r="AP46" s="19">
        <v>1418</v>
      </c>
      <c r="AQ46" s="19">
        <v>375</v>
      </c>
      <c r="AR46" s="18">
        <f t="shared" ref="AR46:AR49" si="74">SUM(AI46:AQ46)</f>
        <v>16757</v>
      </c>
      <c r="AS46" s="88"/>
      <c r="AT46" s="19">
        <f t="shared" ref="AT46:BB52" si="75">B46+X46</f>
        <v>474</v>
      </c>
      <c r="AU46" s="19">
        <f t="shared" si="75"/>
        <v>1631</v>
      </c>
      <c r="AV46" s="19">
        <f t="shared" si="75"/>
        <v>2431</v>
      </c>
      <c r="AW46" s="19">
        <f t="shared" si="75"/>
        <v>2522</v>
      </c>
      <c r="AX46" s="19">
        <f t="shared" si="75"/>
        <v>2580</v>
      </c>
      <c r="AY46" s="19">
        <f t="shared" si="75"/>
        <v>2768</v>
      </c>
      <c r="AZ46" s="19">
        <f t="shared" si="75"/>
        <v>2727</v>
      </c>
      <c r="BA46" s="19">
        <f t="shared" si="75"/>
        <v>1769</v>
      </c>
      <c r="BB46" s="19">
        <f t="shared" si="75"/>
        <v>652</v>
      </c>
      <c r="BC46" s="18">
        <f t="shared" ref="BC46:BC49" si="76">SUM(AT46:BB46)</f>
        <v>17554</v>
      </c>
      <c r="BE46" s="19">
        <f t="shared" ref="BE46:BM52" si="77">M46+AI46</f>
        <v>546</v>
      </c>
      <c r="BF46" s="19">
        <f t="shared" si="77"/>
        <v>2007</v>
      </c>
      <c r="BG46" s="19">
        <f t="shared" si="77"/>
        <v>3902</v>
      </c>
      <c r="BH46" s="19">
        <f t="shared" si="77"/>
        <v>4514</v>
      </c>
      <c r="BI46" s="19">
        <f t="shared" si="77"/>
        <v>4254</v>
      </c>
      <c r="BJ46" s="19">
        <f t="shared" si="77"/>
        <v>4223</v>
      </c>
      <c r="BK46" s="19">
        <f t="shared" si="77"/>
        <v>3820</v>
      </c>
      <c r="BL46" s="19">
        <f t="shared" si="77"/>
        <v>2314</v>
      </c>
      <c r="BM46" s="19">
        <f t="shared" si="77"/>
        <v>693</v>
      </c>
      <c r="BN46" s="18">
        <f t="shared" ref="BN46:BN49" si="78">SUM(BE46:BM46)</f>
        <v>26273</v>
      </c>
      <c r="BP46" s="19">
        <f t="shared" ref="BP46:BX52" si="79">B46+M46+X46+AI46</f>
        <v>1020</v>
      </c>
      <c r="BQ46" s="19">
        <f t="shared" si="79"/>
        <v>3638</v>
      </c>
      <c r="BR46" s="19">
        <f t="shared" si="79"/>
        <v>6333</v>
      </c>
      <c r="BS46" s="19">
        <f t="shared" si="79"/>
        <v>7036</v>
      </c>
      <c r="BT46" s="19">
        <f t="shared" si="79"/>
        <v>6834</v>
      </c>
      <c r="BU46" s="19">
        <f t="shared" si="79"/>
        <v>6991</v>
      </c>
      <c r="BV46" s="19">
        <f t="shared" si="79"/>
        <v>6547</v>
      </c>
      <c r="BW46" s="19">
        <f t="shared" si="79"/>
        <v>4083</v>
      </c>
      <c r="BX46" s="19">
        <f t="shared" si="79"/>
        <v>1345</v>
      </c>
      <c r="BY46" s="18">
        <f t="shared" ref="BY46:BY49" si="80">SUM(BP46:BX46)</f>
        <v>43827</v>
      </c>
    </row>
    <row r="47" spans="1:77" x14ac:dyDescent="0.3">
      <c r="A47" s="22" t="s">
        <v>189</v>
      </c>
      <c r="B47" s="19">
        <v>98</v>
      </c>
      <c r="C47" s="19">
        <v>306</v>
      </c>
      <c r="D47" s="19">
        <v>491</v>
      </c>
      <c r="E47" s="19">
        <v>616</v>
      </c>
      <c r="F47" s="19">
        <v>666</v>
      </c>
      <c r="G47" s="19">
        <v>744</v>
      </c>
      <c r="H47" s="19">
        <v>696</v>
      </c>
      <c r="I47" s="19">
        <v>436</v>
      </c>
      <c r="J47" s="19">
        <v>111</v>
      </c>
      <c r="K47" s="18">
        <f t="shared" si="71"/>
        <v>4164</v>
      </c>
      <c r="L47" s="88"/>
      <c r="M47" s="19">
        <v>61</v>
      </c>
      <c r="N47" s="19">
        <v>230</v>
      </c>
      <c r="O47" s="19">
        <v>442</v>
      </c>
      <c r="P47" s="19">
        <v>553</v>
      </c>
      <c r="Q47" s="19">
        <v>598</v>
      </c>
      <c r="R47" s="19">
        <v>663</v>
      </c>
      <c r="S47" s="19">
        <v>614</v>
      </c>
      <c r="T47" s="19">
        <v>331</v>
      </c>
      <c r="U47" s="19">
        <v>91</v>
      </c>
      <c r="V47" s="18">
        <f t="shared" si="72"/>
        <v>3583</v>
      </c>
      <c r="W47" s="88"/>
      <c r="X47" s="19">
        <v>150</v>
      </c>
      <c r="Y47" s="19">
        <v>630</v>
      </c>
      <c r="Z47" s="19">
        <v>986</v>
      </c>
      <c r="AA47" s="19">
        <v>1268</v>
      </c>
      <c r="AB47" s="19">
        <v>1459</v>
      </c>
      <c r="AC47" s="19">
        <v>1567</v>
      </c>
      <c r="AD47" s="19">
        <v>1572</v>
      </c>
      <c r="AE47" s="19">
        <v>837</v>
      </c>
      <c r="AF47" s="19">
        <v>223</v>
      </c>
      <c r="AG47" s="18">
        <f t="shared" si="73"/>
        <v>8692</v>
      </c>
      <c r="AH47" s="88"/>
      <c r="AI47" s="19">
        <v>119</v>
      </c>
      <c r="AJ47" s="19">
        <v>477</v>
      </c>
      <c r="AK47" s="19">
        <v>981</v>
      </c>
      <c r="AL47" s="19">
        <v>1185</v>
      </c>
      <c r="AM47" s="19">
        <v>1229</v>
      </c>
      <c r="AN47" s="19">
        <v>1333</v>
      </c>
      <c r="AO47" s="19">
        <v>1270</v>
      </c>
      <c r="AP47" s="19">
        <v>587</v>
      </c>
      <c r="AQ47" s="19">
        <v>120</v>
      </c>
      <c r="AR47" s="18">
        <f t="shared" si="74"/>
        <v>7301</v>
      </c>
      <c r="AS47" s="88"/>
      <c r="AT47" s="19">
        <f t="shared" si="75"/>
        <v>248</v>
      </c>
      <c r="AU47" s="19">
        <f t="shared" si="75"/>
        <v>936</v>
      </c>
      <c r="AV47" s="19">
        <f t="shared" si="75"/>
        <v>1477</v>
      </c>
      <c r="AW47" s="19">
        <f t="shared" si="75"/>
        <v>1884</v>
      </c>
      <c r="AX47" s="19">
        <f t="shared" si="75"/>
        <v>2125</v>
      </c>
      <c r="AY47" s="19">
        <f t="shared" si="75"/>
        <v>2311</v>
      </c>
      <c r="AZ47" s="19">
        <f t="shared" si="75"/>
        <v>2268</v>
      </c>
      <c r="BA47" s="19">
        <f t="shared" si="75"/>
        <v>1273</v>
      </c>
      <c r="BB47" s="19">
        <f t="shared" si="75"/>
        <v>334</v>
      </c>
      <c r="BC47" s="18">
        <f t="shared" si="76"/>
        <v>12856</v>
      </c>
      <c r="BE47" s="19">
        <f t="shared" si="77"/>
        <v>180</v>
      </c>
      <c r="BF47" s="19">
        <f t="shared" si="77"/>
        <v>707</v>
      </c>
      <c r="BG47" s="19">
        <f t="shared" si="77"/>
        <v>1423</v>
      </c>
      <c r="BH47" s="19">
        <f t="shared" si="77"/>
        <v>1738</v>
      </c>
      <c r="BI47" s="19">
        <f t="shared" si="77"/>
        <v>1827</v>
      </c>
      <c r="BJ47" s="19">
        <f t="shared" si="77"/>
        <v>1996</v>
      </c>
      <c r="BK47" s="19">
        <f t="shared" si="77"/>
        <v>1884</v>
      </c>
      <c r="BL47" s="19">
        <f t="shared" si="77"/>
        <v>918</v>
      </c>
      <c r="BM47" s="19">
        <f t="shared" si="77"/>
        <v>211</v>
      </c>
      <c r="BN47" s="18">
        <f t="shared" si="78"/>
        <v>10884</v>
      </c>
      <c r="BP47" s="19">
        <f t="shared" si="79"/>
        <v>428</v>
      </c>
      <c r="BQ47" s="19">
        <f t="shared" si="79"/>
        <v>1643</v>
      </c>
      <c r="BR47" s="19">
        <f t="shared" si="79"/>
        <v>2900</v>
      </c>
      <c r="BS47" s="19">
        <f t="shared" si="79"/>
        <v>3622</v>
      </c>
      <c r="BT47" s="19">
        <f t="shared" si="79"/>
        <v>3952</v>
      </c>
      <c r="BU47" s="19">
        <f t="shared" si="79"/>
        <v>4307</v>
      </c>
      <c r="BV47" s="19">
        <f t="shared" si="79"/>
        <v>4152</v>
      </c>
      <c r="BW47" s="19">
        <f t="shared" si="79"/>
        <v>2191</v>
      </c>
      <c r="BX47" s="19">
        <f t="shared" si="79"/>
        <v>545</v>
      </c>
      <c r="BY47" s="18">
        <f t="shared" si="80"/>
        <v>23740</v>
      </c>
    </row>
    <row r="48" spans="1:77" x14ac:dyDescent="0.3">
      <c r="A48" s="22" t="s">
        <v>190</v>
      </c>
      <c r="B48" s="19">
        <v>43</v>
      </c>
      <c r="C48" s="19">
        <v>164</v>
      </c>
      <c r="D48" s="19">
        <v>281</v>
      </c>
      <c r="E48" s="19">
        <v>338</v>
      </c>
      <c r="F48" s="19">
        <v>380</v>
      </c>
      <c r="G48" s="19">
        <v>438</v>
      </c>
      <c r="H48" s="19">
        <v>398</v>
      </c>
      <c r="I48" s="19">
        <v>249</v>
      </c>
      <c r="J48" s="19">
        <v>44</v>
      </c>
      <c r="K48" s="18">
        <f t="shared" si="71"/>
        <v>2335</v>
      </c>
      <c r="L48" s="88"/>
      <c r="M48" s="19">
        <v>19</v>
      </c>
      <c r="N48" s="19">
        <v>82</v>
      </c>
      <c r="O48" s="19">
        <v>151</v>
      </c>
      <c r="P48" s="19">
        <v>171</v>
      </c>
      <c r="Q48" s="19">
        <v>222</v>
      </c>
      <c r="R48" s="19">
        <v>234</v>
      </c>
      <c r="S48" s="19">
        <v>223</v>
      </c>
      <c r="T48" s="19">
        <v>119</v>
      </c>
      <c r="U48" s="19">
        <v>25</v>
      </c>
      <c r="V48" s="18">
        <f t="shared" si="72"/>
        <v>1246</v>
      </c>
      <c r="W48" s="88"/>
      <c r="X48" s="19">
        <v>64</v>
      </c>
      <c r="Y48" s="19">
        <v>290</v>
      </c>
      <c r="Z48" s="19">
        <v>522</v>
      </c>
      <c r="AA48" s="19">
        <v>733</v>
      </c>
      <c r="AB48" s="19">
        <v>848</v>
      </c>
      <c r="AC48" s="19">
        <v>874</v>
      </c>
      <c r="AD48" s="19">
        <v>836</v>
      </c>
      <c r="AE48" s="19">
        <v>423</v>
      </c>
      <c r="AF48" s="19">
        <v>70</v>
      </c>
      <c r="AG48" s="18">
        <f t="shared" si="73"/>
        <v>4660</v>
      </c>
      <c r="AH48" s="88"/>
      <c r="AI48" s="19">
        <v>30</v>
      </c>
      <c r="AJ48" s="19">
        <v>147</v>
      </c>
      <c r="AK48" s="19">
        <v>321</v>
      </c>
      <c r="AL48" s="19">
        <v>382</v>
      </c>
      <c r="AM48" s="19">
        <v>407</v>
      </c>
      <c r="AN48" s="19">
        <v>475</v>
      </c>
      <c r="AO48" s="19">
        <v>415</v>
      </c>
      <c r="AP48" s="19">
        <v>201</v>
      </c>
      <c r="AQ48" s="19">
        <v>25</v>
      </c>
      <c r="AR48" s="18">
        <f t="shared" si="74"/>
        <v>2403</v>
      </c>
      <c r="AS48" s="88"/>
      <c r="AT48" s="19">
        <f t="shared" si="75"/>
        <v>107</v>
      </c>
      <c r="AU48" s="19">
        <f t="shared" si="75"/>
        <v>454</v>
      </c>
      <c r="AV48" s="19">
        <f t="shared" si="75"/>
        <v>803</v>
      </c>
      <c r="AW48" s="19">
        <f t="shared" si="75"/>
        <v>1071</v>
      </c>
      <c r="AX48" s="19">
        <f t="shared" si="75"/>
        <v>1228</v>
      </c>
      <c r="AY48" s="19">
        <f t="shared" si="75"/>
        <v>1312</v>
      </c>
      <c r="AZ48" s="19">
        <f t="shared" si="75"/>
        <v>1234</v>
      </c>
      <c r="BA48" s="19">
        <f t="shared" si="75"/>
        <v>672</v>
      </c>
      <c r="BB48" s="19">
        <f t="shared" si="75"/>
        <v>114</v>
      </c>
      <c r="BC48" s="18">
        <f t="shared" si="76"/>
        <v>6995</v>
      </c>
      <c r="BE48" s="19">
        <f t="shared" si="77"/>
        <v>49</v>
      </c>
      <c r="BF48" s="19">
        <f t="shared" si="77"/>
        <v>229</v>
      </c>
      <c r="BG48" s="19">
        <f t="shared" si="77"/>
        <v>472</v>
      </c>
      <c r="BH48" s="19">
        <f t="shared" si="77"/>
        <v>553</v>
      </c>
      <c r="BI48" s="19">
        <f t="shared" si="77"/>
        <v>629</v>
      </c>
      <c r="BJ48" s="19">
        <f t="shared" si="77"/>
        <v>709</v>
      </c>
      <c r="BK48" s="19">
        <f t="shared" si="77"/>
        <v>638</v>
      </c>
      <c r="BL48" s="19">
        <f t="shared" si="77"/>
        <v>320</v>
      </c>
      <c r="BM48" s="19">
        <f t="shared" si="77"/>
        <v>50</v>
      </c>
      <c r="BN48" s="18">
        <f t="shared" si="78"/>
        <v>3649</v>
      </c>
      <c r="BP48" s="19">
        <f t="shared" si="79"/>
        <v>156</v>
      </c>
      <c r="BQ48" s="19">
        <f t="shared" si="79"/>
        <v>683</v>
      </c>
      <c r="BR48" s="19">
        <f t="shared" si="79"/>
        <v>1275</v>
      </c>
      <c r="BS48" s="19">
        <f t="shared" si="79"/>
        <v>1624</v>
      </c>
      <c r="BT48" s="19">
        <f t="shared" si="79"/>
        <v>1857</v>
      </c>
      <c r="BU48" s="19">
        <f t="shared" si="79"/>
        <v>2021</v>
      </c>
      <c r="BV48" s="19">
        <f t="shared" si="79"/>
        <v>1872</v>
      </c>
      <c r="BW48" s="19">
        <f t="shared" si="79"/>
        <v>992</v>
      </c>
      <c r="BX48" s="19">
        <f t="shared" si="79"/>
        <v>164</v>
      </c>
      <c r="BY48" s="18">
        <f t="shared" si="80"/>
        <v>10644</v>
      </c>
    </row>
    <row r="49" spans="1:77" x14ac:dyDescent="0.3">
      <c r="A49" s="22" t="s">
        <v>191</v>
      </c>
      <c r="B49" s="19">
        <v>9</v>
      </c>
      <c r="C49" s="19">
        <v>27</v>
      </c>
      <c r="D49" s="19">
        <v>52</v>
      </c>
      <c r="E49" s="19">
        <v>63</v>
      </c>
      <c r="F49" s="19">
        <v>75</v>
      </c>
      <c r="G49" s="19">
        <v>77</v>
      </c>
      <c r="H49" s="19">
        <v>72</v>
      </c>
      <c r="I49" s="19">
        <v>40</v>
      </c>
      <c r="J49" s="19">
        <v>4</v>
      </c>
      <c r="K49" s="18">
        <f t="shared" si="71"/>
        <v>419</v>
      </c>
      <c r="L49" s="88"/>
      <c r="M49" s="19">
        <v>3</v>
      </c>
      <c r="N49" s="19">
        <v>14</v>
      </c>
      <c r="O49" s="19">
        <v>23</v>
      </c>
      <c r="P49" s="19">
        <v>27</v>
      </c>
      <c r="Q49" s="19">
        <v>34</v>
      </c>
      <c r="R49" s="19">
        <v>32</v>
      </c>
      <c r="S49" s="19">
        <v>37</v>
      </c>
      <c r="T49" s="19">
        <v>14</v>
      </c>
      <c r="U49" s="19">
        <v>1</v>
      </c>
      <c r="V49" s="18">
        <f t="shared" si="72"/>
        <v>185</v>
      </c>
      <c r="W49" s="88"/>
      <c r="X49" s="19">
        <v>16</v>
      </c>
      <c r="Y49" s="19">
        <v>60</v>
      </c>
      <c r="Z49" s="19">
        <v>102</v>
      </c>
      <c r="AA49" s="19">
        <v>144</v>
      </c>
      <c r="AB49" s="19">
        <v>157</v>
      </c>
      <c r="AC49" s="19">
        <v>153</v>
      </c>
      <c r="AD49" s="19">
        <v>127</v>
      </c>
      <c r="AE49" s="19">
        <v>57</v>
      </c>
      <c r="AF49" s="19">
        <v>5</v>
      </c>
      <c r="AG49" s="18">
        <f t="shared" si="73"/>
        <v>821</v>
      </c>
      <c r="AH49" s="88"/>
      <c r="AI49" s="19">
        <v>4</v>
      </c>
      <c r="AJ49" s="19">
        <v>22</v>
      </c>
      <c r="AK49" s="19">
        <v>46</v>
      </c>
      <c r="AL49" s="19">
        <v>62</v>
      </c>
      <c r="AM49" s="19">
        <v>65</v>
      </c>
      <c r="AN49" s="19">
        <v>67</v>
      </c>
      <c r="AO49" s="19">
        <v>49</v>
      </c>
      <c r="AP49" s="19">
        <v>19</v>
      </c>
      <c r="AQ49" s="19">
        <v>1</v>
      </c>
      <c r="AR49" s="18">
        <f t="shared" si="74"/>
        <v>335</v>
      </c>
      <c r="AS49" s="88"/>
      <c r="AT49" s="19">
        <f t="shared" si="75"/>
        <v>25</v>
      </c>
      <c r="AU49" s="19">
        <f t="shared" si="75"/>
        <v>87</v>
      </c>
      <c r="AV49" s="19">
        <f t="shared" si="75"/>
        <v>154</v>
      </c>
      <c r="AW49" s="19">
        <f t="shared" si="75"/>
        <v>207</v>
      </c>
      <c r="AX49" s="19">
        <f t="shared" si="75"/>
        <v>232</v>
      </c>
      <c r="AY49" s="19">
        <f t="shared" si="75"/>
        <v>230</v>
      </c>
      <c r="AZ49" s="19">
        <f t="shared" si="75"/>
        <v>199</v>
      </c>
      <c r="BA49" s="19">
        <f t="shared" si="75"/>
        <v>97</v>
      </c>
      <c r="BB49" s="19">
        <f t="shared" si="75"/>
        <v>9</v>
      </c>
      <c r="BC49" s="18">
        <f t="shared" si="76"/>
        <v>1240</v>
      </c>
      <c r="BE49" s="19">
        <f t="shared" si="77"/>
        <v>7</v>
      </c>
      <c r="BF49" s="19">
        <f t="shared" si="77"/>
        <v>36</v>
      </c>
      <c r="BG49" s="19">
        <f t="shared" si="77"/>
        <v>69</v>
      </c>
      <c r="BH49" s="19">
        <f t="shared" si="77"/>
        <v>89</v>
      </c>
      <c r="BI49" s="19">
        <f t="shared" si="77"/>
        <v>99</v>
      </c>
      <c r="BJ49" s="19">
        <f t="shared" si="77"/>
        <v>99</v>
      </c>
      <c r="BK49" s="19">
        <f t="shared" si="77"/>
        <v>86</v>
      </c>
      <c r="BL49" s="19">
        <f t="shared" si="77"/>
        <v>33</v>
      </c>
      <c r="BM49" s="19">
        <f t="shared" si="77"/>
        <v>2</v>
      </c>
      <c r="BN49" s="18">
        <f t="shared" si="78"/>
        <v>520</v>
      </c>
      <c r="BP49" s="19">
        <f t="shared" si="79"/>
        <v>32</v>
      </c>
      <c r="BQ49" s="19">
        <f t="shared" si="79"/>
        <v>123</v>
      </c>
      <c r="BR49" s="19">
        <f t="shared" si="79"/>
        <v>223</v>
      </c>
      <c r="BS49" s="19">
        <f t="shared" si="79"/>
        <v>296</v>
      </c>
      <c r="BT49" s="19">
        <f t="shared" si="79"/>
        <v>331</v>
      </c>
      <c r="BU49" s="19">
        <f t="shared" si="79"/>
        <v>329</v>
      </c>
      <c r="BV49" s="19">
        <f t="shared" si="79"/>
        <v>285</v>
      </c>
      <c r="BW49" s="19">
        <f t="shared" si="79"/>
        <v>130</v>
      </c>
      <c r="BX49" s="19">
        <f t="shared" si="79"/>
        <v>11</v>
      </c>
      <c r="BY49" s="18">
        <f t="shared" si="80"/>
        <v>1760</v>
      </c>
    </row>
    <row r="50" spans="1:77" x14ac:dyDescent="0.3">
      <c r="A50" s="22" t="s">
        <v>192</v>
      </c>
      <c r="B50" s="19">
        <v>5</v>
      </c>
      <c r="C50" s="19">
        <v>14</v>
      </c>
      <c r="D50" s="19">
        <v>26</v>
      </c>
      <c r="E50" s="19">
        <v>25</v>
      </c>
      <c r="F50" s="19">
        <v>32</v>
      </c>
      <c r="G50" s="19">
        <v>36</v>
      </c>
      <c r="H50" s="19">
        <v>32</v>
      </c>
      <c r="I50" s="19">
        <v>19</v>
      </c>
      <c r="J50" s="19">
        <v>1</v>
      </c>
      <c r="K50" s="18">
        <f>SUM(B50:J50)</f>
        <v>190</v>
      </c>
      <c r="L50" s="88"/>
      <c r="M50" s="19">
        <v>2</v>
      </c>
      <c r="N50" s="19">
        <v>8</v>
      </c>
      <c r="O50" s="19">
        <v>9</v>
      </c>
      <c r="P50" s="19">
        <v>13</v>
      </c>
      <c r="Q50" s="19">
        <v>14</v>
      </c>
      <c r="R50" s="19">
        <v>10</v>
      </c>
      <c r="S50" s="19">
        <v>9</v>
      </c>
      <c r="T50" s="19">
        <v>3</v>
      </c>
      <c r="U50" s="19">
        <v>0</v>
      </c>
      <c r="V50" s="18">
        <f>SUM(M50:U50)</f>
        <v>68</v>
      </c>
      <c r="W50" s="88"/>
      <c r="X50" s="19">
        <v>11</v>
      </c>
      <c r="Y50" s="19">
        <v>27</v>
      </c>
      <c r="Z50" s="19">
        <v>51</v>
      </c>
      <c r="AA50" s="19">
        <v>65</v>
      </c>
      <c r="AB50" s="19">
        <v>59</v>
      </c>
      <c r="AC50" s="19">
        <v>62</v>
      </c>
      <c r="AD50" s="19">
        <v>54</v>
      </c>
      <c r="AE50" s="19">
        <v>21</v>
      </c>
      <c r="AF50" s="19">
        <v>0</v>
      </c>
      <c r="AG50" s="18">
        <f>SUM(X50:AF50)</f>
        <v>350</v>
      </c>
      <c r="AH50" s="88"/>
      <c r="AI50" s="19">
        <v>1</v>
      </c>
      <c r="AJ50" s="19">
        <v>6</v>
      </c>
      <c r="AK50" s="19">
        <v>14</v>
      </c>
      <c r="AL50" s="19">
        <v>22</v>
      </c>
      <c r="AM50" s="19">
        <v>27</v>
      </c>
      <c r="AN50" s="19">
        <v>18</v>
      </c>
      <c r="AO50" s="19">
        <v>14</v>
      </c>
      <c r="AP50" s="19">
        <v>4</v>
      </c>
      <c r="AQ50" s="19">
        <v>0</v>
      </c>
      <c r="AR50" s="18">
        <f>SUM(AI50:AQ50)</f>
        <v>106</v>
      </c>
      <c r="AS50" s="88"/>
      <c r="AT50" s="19">
        <f t="shared" si="75"/>
        <v>16</v>
      </c>
      <c r="AU50" s="19">
        <f t="shared" si="75"/>
        <v>41</v>
      </c>
      <c r="AV50" s="19">
        <f t="shared" si="75"/>
        <v>77</v>
      </c>
      <c r="AW50" s="19">
        <f t="shared" si="75"/>
        <v>90</v>
      </c>
      <c r="AX50" s="19">
        <f t="shared" si="75"/>
        <v>91</v>
      </c>
      <c r="AY50" s="19">
        <f t="shared" si="75"/>
        <v>98</v>
      </c>
      <c r="AZ50" s="19">
        <f t="shared" si="75"/>
        <v>86</v>
      </c>
      <c r="BA50" s="19">
        <f t="shared" si="75"/>
        <v>40</v>
      </c>
      <c r="BB50" s="19">
        <f t="shared" si="75"/>
        <v>1</v>
      </c>
      <c r="BC50" s="18">
        <f>SUM(AT50:BB50)</f>
        <v>540</v>
      </c>
      <c r="BE50" s="19">
        <f t="shared" si="77"/>
        <v>3</v>
      </c>
      <c r="BF50" s="19">
        <f t="shared" si="77"/>
        <v>14</v>
      </c>
      <c r="BG50" s="19">
        <f t="shared" si="77"/>
        <v>23</v>
      </c>
      <c r="BH50" s="19">
        <f t="shared" si="77"/>
        <v>35</v>
      </c>
      <c r="BI50" s="19">
        <f t="shared" si="77"/>
        <v>41</v>
      </c>
      <c r="BJ50" s="19">
        <f t="shared" si="77"/>
        <v>28</v>
      </c>
      <c r="BK50" s="19">
        <f t="shared" si="77"/>
        <v>23</v>
      </c>
      <c r="BL50" s="19">
        <f t="shared" si="77"/>
        <v>7</v>
      </c>
      <c r="BM50" s="19">
        <f t="shared" si="77"/>
        <v>0</v>
      </c>
      <c r="BN50" s="18">
        <f>SUM(BE50:BM50)</f>
        <v>174</v>
      </c>
      <c r="BP50" s="19">
        <f t="shared" si="79"/>
        <v>19</v>
      </c>
      <c r="BQ50" s="19">
        <f t="shared" si="79"/>
        <v>55</v>
      </c>
      <c r="BR50" s="19">
        <f t="shared" si="79"/>
        <v>100</v>
      </c>
      <c r="BS50" s="19">
        <f t="shared" si="79"/>
        <v>125</v>
      </c>
      <c r="BT50" s="19">
        <f t="shared" si="79"/>
        <v>132</v>
      </c>
      <c r="BU50" s="19">
        <f t="shared" si="79"/>
        <v>126</v>
      </c>
      <c r="BV50" s="19">
        <f t="shared" si="79"/>
        <v>109</v>
      </c>
      <c r="BW50" s="19">
        <f t="shared" si="79"/>
        <v>47</v>
      </c>
      <c r="BX50" s="19">
        <f t="shared" si="79"/>
        <v>1</v>
      </c>
      <c r="BY50" s="18">
        <f>SUM(BP50:BX50)</f>
        <v>714</v>
      </c>
    </row>
    <row r="51" spans="1:77" x14ac:dyDescent="0.3">
      <c r="A51" s="22" t="s">
        <v>193</v>
      </c>
      <c r="B51" s="19">
        <v>8</v>
      </c>
      <c r="C51" s="19">
        <v>20</v>
      </c>
      <c r="D51" s="19">
        <v>35</v>
      </c>
      <c r="E51" s="19">
        <v>43</v>
      </c>
      <c r="F51" s="19">
        <v>51</v>
      </c>
      <c r="G51" s="19">
        <v>68</v>
      </c>
      <c r="H51" s="19">
        <v>64</v>
      </c>
      <c r="I51" s="19">
        <v>18</v>
      </c>
      <c r="J51" s="19"/>
      <c r="K51" s="18">
        <f t="shared" ref="K51:K52" si="81">SUM(B51:J51)</f>
        <v>307</v>
      </c>
      <c r="L51" s="88"/>
      <c r="M51" s="19">
        <v>1</v>
      </c>
      <c r="N51" s="19">
        <v>6</v>
      </c>
      <c r="O51" s="19">
        <v>8</v>
      </c>
      <c r="P51" s="19">
        <v>10</v>
      </c>
      <c r="Q51" s="19">
        <v>9</v>
      </c>
      <c r="R51" s="19">
        <v>17</v>
      </c>
      <c r="S51" s="19">
        <v>14</v>
      </c>
      <c r="T51" s="19">
        <v>5</v>
      </c>
      <c r="U51" s="19"/>
      <c r="V51" s="18">
        <f t="shared" ref="V51:V52" si="82">SUM(M51:U51)</f>
        <v>70</v>
      </c>
      <c r="W51" s="88"/>
      <c r="X51" s="19">
        <v>13</v>
      </c>
      <c r="Y51" s="19">
        <v>46</v>
      </c>
      <c r="Z51" s="19">
        <v>88</v>
      </c>
      <c r="AA51" s="19">
        <v>100</v>
      </c>
      <c r="AB51" s="19">
        <v>94</v>
      </c>
      <c r="AC51" s="19">
        <v>78</v>
      </c>
      <c r="AD51" s="19">
        <v>68</v>
      </c>
      <c r="AE51" s="19">
        <v>20</v>
      </c>
      <c r="AF51" s="19"/>
      <c r="AG51" s="18">
        <f t="shared" ref="AG51:AG52" si="83">SUM(X51:AF51)</f>
        <v>507</v>
      </c>
      <c r="AH51" s="88"/>
      <c r="AI51" s="19">
        <v>3</v>
      </c>
      <c r="AJ51" s="19">
        <v>10</v>
      </c>
      <c r="AK51" s="19">
        <v>23</v>
      </c>
      <c r="AL51" s="19">
        <v>29</v>
      </c>
      <c r="AM51" s="19">
        <v>29</v>
      </c>
      <c r="AN51" s="19">
        <v>27</v>
      </c>
      <c r="AO51" s="19">
        <v>26</v>
      </c>
      <c r="AP51" s="19">
        <v>11</v>
      </c>
      <c r="AQ51" s="19"/>
      <c r="AR51" s="18">
        <f t="shared" ref="AR51:AR52" si="84">SUM(AI51:AQ51)</f>
        <v>158</v>
      </c>
      <c r="AS51" s="88"/>
      <c r="AT51" s="19">
        <f t="shared" si="75"/>
        <v>21</v>
      </c>
      <c r="AU51" s="19">
        <f t="shared" si="75"/>
        <v>66</v>
      </c>
      <c r="AV51" s="19">
        <f t="shared" si="75"/>
        <v>123</v>
      </c>
      <c r="AW51" s="19">
        <f t="shared" si="75"/>
        <v>143</v>
      </c>
      <c r="AX51" s="19">
        <f t="shared" si="75"/>
        <v>145</v>
      </c>
      <c r="AY51" s="19">
        <f t="shared" si="75"/>
        <v>146</v>
      </c>
      <c r="AZ51" s="19">
        <f t="shared" si="75"/>
        <v>132</v>
      </c>
      <c r="BA51" s="19">
        <f t="shared" si="75"/>
        <v>38</v>
      </c>
      <c r="BB51" s="19"/>
      <c r="BC51" s="18">
        <f t="shared" ref="BC51:BC52" si="85">SUM(AT51:BB51)</f>
        <v>814</v>
      </c>
      <c r="BE51" s="19">
        <f t="shared" si="77"/>
        <v>4</v>
      </c>
      <c r="BF51" s="19">
        <f t="shared" si="77"/>
        <v>16</v>
      </c>
      <c r="BG51" s="19">
        <f t="shared" si="77"/>
        <v>31</v>
      </c>
      <c r="BH51" s="19">
        <f t="shared" si="77"/>
        <v>39</v>
      </c>
      <c r="BI51" s="19">
        <f t="shared" si="77"/>
        <v>38</v>
      </c>
      <c r="BJ51" s="19">
        <f t="shared" si="77"/>
        <v>44</v>
      </c>
      <c r="BK51" s="19">
        <f t="shared" si="77"/>
        <v>40</v>
      </c>
      <c r="BL51" s="19">
        <f t="shared" si="77"/>
        <v>16</v>
      </c>
      <c r="BM51" s="19"/>
      <c r="BN51" s="18">
        <f t="shared" ref="BN51:BN52" si="86">SUM(BE51:BM51)</f>
        <v>228</v>
      </c>
      <c r="BP51" s="19">
        <f t="shared" si="79"/>
        <v>25</v>
      </c>
      <c r="BQ51" s="19">
        <f t="shared" si="79"/>
        <v>82</v>
      </c>
      <c r="BR51" s="19">
        <f t="shared" si="79"/>
        <v>154</v>
      </c>
      <c r="BS51" s="19">
        <f t="shared" si="79"/>
        <v>182</v>
      </c>
      <c r="BT51" s="19">
        <f t="shared" si="79"/>
        <v>183</v>
      </c>
      <c r="BU51" s="19">
        <f t="shared" si="79"/>
        <v>190</v>
      </c>
      <c r="BV51" s="19">
        <f t="shared" si="79"/>
        <v>172</v>
      </c>
      <c r="BW51" s="19">
        <f t="shared" si="79"/>
        <v>54</v>
      </c>
      <c r="BX51" s="19"/>
      <c r="BY51" s="18">
        <f t="shared" ref="BY51:BY52" si="87">SUM(BP51:BX51)</f>
        <v>1042</v>
      </c>
    </row>
    <row r="52" spans="1:77" x14ac:dyDescent="0.3">
      <c r="A52" s="22" t="s">
        <v>69</v>
      </c>
      <c r="B52" s="19">
        <v>2</v>
      </c>
      <c r="C52" s="19">
        <v>5</v>
      </c>
      <c r="D52" s="19">
        <v>12</v>
      </c>
      <c r="E52" s="19">
        <v>17</v>
      </c>
      <c r="F52" s="19">
        <v>20</v>
      </c>
      <c r="G52" s="19">
        <v>17</v>
      </c>
      <c r="H52" s="19">
        <v>8</v>
      </c>
      <c r="I52" s="19"/>
      <c r="J52" s="19"/>
      <c r="K52" s="18">
        <f t="shared" si="81"/>
        <v>81</v>
      </c>
      <c r="L52" s="88"/>
      <c r="M52" s="19">
        <v>1</v>
      </c>
      <c r="N52" s="19">
        <v>2</v>
      </c>
      <c r="O52" s="19">
        <v>3</v>
      </c>
      <c r="P52" s="19">
        <v>5</v>
      </c>
      <c r="Q52" s="19">
        <v>5</v>
      </c>
      <c r="R52" s="19">
        <v>5</v>
      </c>
      <c r="S52" s="19">
        <v>2</v>
      </c>
      <c r="T52" s="19"/>
      <c r="U52" s="19"/>
      <c r="V52" s="18">
        <f t="shared" si="82"/>
        <v>23</v>
      </c>
      <c r="W52" s="88"/>
      <c r="X52" s="19">
        <v>2</v>
      </c>
      <c r="Y52" s="19">
        <v>13</v>
      </c>
      <c r="Z52" s="19">
        <v>33</v>
      </c>
      <c r="AA52" s="19">
        <v>45</v>
      </c>
      <c r="AB52" s="19">
        <v>45</v>
      </c>
      <c r="AC52" s="19">
        <v>31</v>
      </c>
      <c r="AD52" s="19">
        <v>11</v>
      </c>
      <c r="AE52" s="19"/>
      <c r="AF52" s="19"/>
      <c r="AG52" s="18">
        <f t="shared" si="83"/>
        <v>180</v>
      </c>
      <c r="AH52" s="88"/>
      <c r="AI52" s="19">
        <v>1</v>
      </c>
      <c r="AJ52" s="19">
        <v>3</v>
      </c>
      <c r="AK52" s="19">
        <v>5</v>
      </c>
      <c r="AL52" s="19">
        <v>7</v>
      </c>
      <c r="AM52" s="19">
        <v>9</v>
      </c>
      <c r="AN52" s="19">
        <v>7</v>
      </c>
      <c r="AO52" s="19">
        <v>3</v>
      </c>
      <c r="AP52" s="19"/>
      <c r="AQ52" s="19"/>
      <c r="AR52" s="18">
        <f t="shared" si="84"/>
        <v>35</v>
      </c>
      <c r="AS52" s="88"/>
      <c r="AT52" s="19">
        <f t="shared" si="75"/>
        <v>4</v>
      </c>
      <c r="AU52" s="19">
        <f t="shared" si="75"/>
        <v>18</v>
      </c>
      <c r="AV52" s="19">
        <f t="shared" si="75"/>
        <v>45</v>
      </c>
      <c r="AW52" s="19">
        <f t="shared" si="75"/>
        <v>62</v>
      </c>
      <c r="AX52" s="19">
        <f t="shared" si="75"/>
        <v>65</v>
      </c>
      <c r="AY52" s="19">
        <f t="shared" si="75"/>
        <v>48</v>
      </c>
      <c r="AZ52" s="19">
        <f t="shared" si="75"/>
        <v>19</v>
      </c>
      <c r="BA52" s="19"/>
      <c r="BB52" s="19"/>
      <c r="BC52" s="18">
        <f t="shared" si="85"/>
        <v>261</v>
      </c>
      <c r="BE52" s="19">
        <f t="shared" si="77"/>
        <v>2</v>
      </c>
      <c r="BF52" s="19">
        <f t="shared" si="77"/>
        <v>5</v>
      </c>
      <c r="BG52" s="19">
        <f t="shared" si="77"/>
        <v>8</v>
      </c>
      <c r="BH52" s="19">
        <f t="shared" si="77"/>
        <v>12</v>
      </c>
      <c r="BI52" s="19">
        <f t="shared" si="77"/>
        <v>14</v>
      </c>
      <c r="BJ52" s="19">
        <f t="shared" si="77"/>
        <v>12</v>
      </c>
      <c r="BK52" s="19">
        <f t="shared" si="77"/>
        <v>5</v>
      </c>
      <c r="BL52" s="19"/>
      <c r="BM52" s="19"/>
      <c r="BN52" s="18">
        <f t="shared" si="86"/>
        <v>58</v>
      </c>
      <c r="BP52" s="19">
        <f t="shared" si="79"/>
        <v>6</v>
      </c>
      <c r="BQ52" s="19">
        <f t="shared" si="79"/>
        <v>23</v>
      </c>
      <c r="BR52" s="19">
        <f t="shared" si="79"/>
        <v>53</v>
      </c>
      <c r="BS52" s="19">
        <f t="shared" si="79"/>
        <v>74</v>
      </c>
      <c r="BT52" s="19">
        <f t="shared" si="79"/>
        <v>79</v>
      </c>
      <c r="BU52" s="19">
        <f t="shared" si="79"/>
        <v>60</v>
      </c>
      <c r="BV52" s="19">
        <f t="shared" si="79"/>
        <v>24</v>
      </c>
      <c r="BW52" s="19"/>
      <c r="BX52" s="19"/>
      <c r="BY52" s="18">
        <f t="shared" si="87"/>
        <v>319</v>
      </c>
    </row>
    <row r="53" spans="1:77" x14ac:dyDescent="0.3">
      <c r="A53" s="22" t="s">
        <v>66</v>
      </c>
      <c r="B53" s="21">
        <f t="shared" ref="B53:J53" si="88">SUM(B46:B52)</f>
        <v>337</v>
      </c>
      <c r="C53" s="21">
        <f t="shared" si="88"/>
        <v>1041</v>
      </c>
      <c r="D53" s="21">
        <f t="shared" si="88"/>
        <v>1621</v>
      </c>
      <c r="E53" s="21">
        <f t="shared" si="88"/>
        <v>1988</v>
      </c>
      <c r="F53" s="21">
        <f t="shared" si="88"/>
        <v>2139</v>
      </c>
      <c r="G53" s="21">
        <f t="shared" si="88"/>
        <v>2381</v>
      </c>
      <c r="H53" s="21">
        <f t="shared" si="88"/>
        <v>2255</v>
      </c>
      <c r="I53" s="21">
        <f t="shared" si="88"/>
        <v>1420</v>
      </c>
      <c r="J53" s="21">
        <f t="shared" si="88"/>
        <v>410</v>
      </c>
      <c r="K53" s="20">
        <f>SUM(B53:J53)</f>
        <v>13592</v>
      </c>
      <c r="L53" s="88"/>
      <c r="M53" s="21">
        <f t="shared" ref="M53:U53" si="89">SUM(M46:M52)</f>
        <v>289</v>
      </c>
      <c r="N53" s="21">
        <f t="shared" si="89"/>
        <v>989</v>
      </c>
      <c r="O53" s="21">
        <f t="shared" si="89"/>
        <v>1943</v>
      </c>
      <c r="P53" s="21">
        <f t="shared" si="89"/>
        <v>2308</v>
      </c>
      <c r="Q53" s="21">
        <f t="shared" si="89"/>
        <v>2471</v>
      </c>
      <c r="R53" s="21">
        <f t="shared" si="89"/>
        <v>2525</v>
      </c>
      <c r="S53" s="21">
        <f t="shared" si="89"/>
        <v>2363</v>
      </c>
      <c r="T53" s="21">
        <f t="shared" si="89"/>
        <v>1368</v>
      </c>
      <c r="U53" s="21">
        <f t="shared" si="89"/>
        <v>435</v>
      </c>
      <c r="V53" s="20">
        <f>SUM(M53:U53)</f>
        <v>14691</v>
      </c>
      <c r="W53" s="88"/>
      <c r="X53" s="21">
        <f t="shared" ref="X53:AF53" si="90">SUM(X46:X52)</f>
        <v>558</v>
      </c>
      <c r="Y53" s="21">
        <f t="shared" si="90"/>
        <v>2192</v>
      </c>
      <c r="Z53" s="21">
        <f t="shared" si="90"/>
        <v>3489</v>
      </c>
      <c r="AA53" s="21">
        <f t="shared" si="90"/>
        <v>3991</v>
      </c>
      <c r="AB53" s="21">
        <f t="shared" si="90"/>
        <v>4327</v>
      </c>
      <c r="AC53" s="21">
        <f t="shared" si="90"/>
        <v>4532</v>
      </c>
      <c r="AD53" s="21">
        <f t="shared" si="90"/>
        <v>4410</v>
      </c>
      <c r="AE53" s="21">
        <f t="shared" si="90"/>
        <v>2469</v>
      </c>
      <c r="AF53" s="21">
        <f t="shared" si="90"/>
        <v>700</v>
      </c>
      <c r="AG53" s="20">
        <f>SUM(X53:AF53)</f>
        <v>26668</v>
      </c>
      <c r="AH53" s="88"/>
      <c r="AI53" s="21">
        <f t="shared" ref="AI53:AQ53" si="91">SUM(AI46:AI52)</f>
        <v>502</v>
      </c>
      <c r="AJ53" s="21">
        <f t="shared" si="91"/>
        <v>2025</v>
      </c>
      <c r="AK53" s="21">
        <f t="shared" si="91"/>
        <v>3985</v>
      </c>
      <c r="AL53" s="21">
        <f t="shared" si="91"/>
        <v>4672</v>
      </c>
      <c r="AM53" s="21">
        <f t="shared" si="91"/>
        <v>4431</v>
      </c>
      <c r="AN53" s="21">
        <f t="shared" si="91"/>
        <v>4586</v>
      </c>
      <c r="AO53" s="21">
        <f t="shared" si="91"/>
        <v>4133</v>
      </c>
      <c r="AP53" s="21">
        <f t="shared" si="91"/>
        <v>2240</v>
      </c>
      <c r="AQ53" s="21">
        <f t="shared" si="91"/>
        <v>521</v>
      </c>
      <c r="AR53" s="20">
        <f>SUM(AI53:AQ53)</f>
        <v>27095</v>
      </c>
      <c r="AS53" s="88"/>
      <c r="AT53" s="21">
        <f t="shared" ref="AT53:BB53" si="92">SUM(AT46:AT52)</f>
        <v>895</v>
      </c>
      <c r="AU53" s="21">
        <f t="shared" si="92"/>
        <v>3233</v>
      </c>
      <c r="AV53" s="21">
        <f t="shared" si="92"/>
        <v>5110</v>
      </c>
      <c r="AW53" s="21">
        <f t="shared" si="92"/>
        <v>5979</v>
      </c>
      <c r="AX53" s="21">
        <f t="shared" si="92"/>
        <v>6466</v>
      </c>
      <c r="AY53" s="21">
        <f t="shared" si="92"/>
        <v>6913</v>
      </c>
      <c r="AZ53" s="21">
        <f t="shared" si="92"/>
        <v>6665</v>
      </c>
      <c r="BA53" s="21">
        <f t="shared" si="92"/>
        <v>3889</v>
      </c>
      <c r="BB53" s="21">
        <f t="shared" si="92"/>
        <v>1110</v>
      </c>
      <c r="BC53" s="20">
        <f>SUM(AT53:BB53)</f>
        <v>40260</v>
      </c>
      <c r="BE53" s="21">
        <f t="shared" ref="BE53:BM53" si="93">SUM(BE46:BE52)</f>
        <v>791</v>
      </c>
      <c r="BF53" s="21">
        <f t="shared" si="93"/>
        <v>3014</v>
      </c>
      <c r="BG53" s="21">
        <f t="shared" si="93"/>
        <v>5928</v>
      </c>
      <c r="BH53" s="21">
        <f t="shared" si="93"/>
        <v>6980</v>
      </c>
      <c r="BI53" s="21">
        <f t="shared" si="93"/>
        <v>6902</v>
      </c>
      <c r="BJ53" s="21">
        <f t="shared" si="93"/>
        <v>7111</v>
      </c>
      <c r="BK53" s="21">
        <f t="shared" si="93"/>
        <v>6496</v>
      </c>
      <c r="BL53" s="21">
        <f t="shared" si="93"/>
        <v>3608</v>
      </c>
      <c r="BM53" s="21">
        <f t="shared" si="93"/>
        <v>956</v>
      </c>
      <c r="BN53" s="20">
        <f>SUM(BE53:BM53)</f>
        <v>41786</v>
      </c>
      <c r="BP53" s="21">
        <f t="shared" ref="BP53:BX53" si="94">SUM(BP46:BP52)</f>
        <v>1686</v>
      </c>
      <c r="BQ53" s="21">
        <f t="shared" si="94"/>
        <v>6247</v>
      </c>
      <c r="BR53" s="21">
        <f t="shared" si="94"/>
        <v>11038</v>
      </c>
      <c r="BS53" s="21">
        <f t="shared" si="94"/>
        <v>12959</v>
      </c>
      <c r="BT53" s="21">
        <f t="shared" si="94"/>
        <v>13368</v>
      </c>
      <c r="BU53" s="21">
        <f t="shared" si="94"/>
        <v>14024</v>
      </c>
      <c r="BV53" s="21">
        <f t="shared" si="94"/>
        <v>13161</v>
      </c>
      <c r="BW53" s="21">
        <f t="shared" si="94"/>
        <v>7497</v>
      </c>
      <c r="BX53" s="21">
        <f t="shared" si="94"/>
        <v>2066</v>
      </c>
      <c r="BY53" s="20">
        <f>SUM(BP53:BX53)</f>
        <v>82046</v>
      </c>
    </row>
    <row r="55" spans="1:77" ht="21" x14ac:dyDescent="0.4">
      <c r="A55"/>
      <c r="B55" s="28" t="s">
        <v>173</v>
      </c>
      <c r="C55"/>
      <c r="D55"/>
      <c r="M55" s="28" t="s">
        <v>177</v>
      </c>
      <c r="X55" s="28" t="s">
        <v>174</v>
      </c>
      <c r="AI55" s="28" t="s">
        <v>178</v>
      </c>
      <c r="AT55" s="28" t="s">
        <v>203</v>
      </c>
      <c r="BE55" s="28" t="s">
        <v>204</v>
      </c>
      <c r="BP55" s="28" t="s">
        <v>205</v>
      </c>
    </row>
    <row r="56" spans="1:77" ht="15.6" x14ac:dyDescent="0.3">
      <c r="A56"/>
      <c r="B56" s="27" t="s">
        <v>75</v>
      </c>
      <c r="C56"/>
      <c r="D56"/>
      <c r="M56" s="27" t="s">
        <v>75</v>
      </c>
      <c r="X56" s="27" t="s">
        <v>75</v>
      </c>
      <c r="AI56" s="27" t="s">
        <v>75</v>
      </c>
      <c r="AT56" s="27" t="s">
        <v>75</v>
      </c>
      <c r="BE56" s="27" t="s">
        <v>75</v>
      </c>
      <c r="BP56" s="27" t="s">
        <v>75</v>
      </c>
    </row>
    <row r="57" spans="1:77" x14ac:dyDescent="0.3">
      <c r="A57" s="248" t="s">
        <v>73</v>
      </c>
      <c r="B57" s="247" t="s">
        <v>72</v>
      </c>
      <c r="C57" s="247"/>
      <c r="D57" s="247"/>
      <c r="E57" s="247"/>
      <c r="F57" s="247"/>
      <c r="G57" s="247"/>
      <c r="H57" s="247"/>
      <c r="I57" s="247"/>
      <c r="J57" s="247"/>
      <c r="K57" s="26"/>
      <c r="L57" s="26"/>
      <c r="M57" s="247" t="s">
        <v>72</v>
      </c>
      <c r="N57" s="247"/>
      <c r="O57" s="247"/>
      <c r="P57" s="247"/>
      <c r="Q57" s="247"/>
      <c r="R57" s="247"/>
      <c r="S57" s="247"/>
      <c r="T57" s="247"/>
      <c r="U57" s="247"/>
      <c r="V57" s="26"/>
      <c r="W57" s="26"/>
      <c r="X57" s="247" t="s">
        <v>72</v>
      </c>
      <c r="Y57" s="247"/>
      <c r="Z57" s="247"/>
      <c r="AA57" s="247"/>
      <c r="AB57" s="247"/>
      <c r="AC57" s="247"/>
      <c r="AD57" s="247"/>
      <c r="AE57" s="247"/>
      <c r="AF57" s="247"/>
      <c r="AG57" s="26"/>
      <c r="AH57" s="26"/>
      <c r="AI57" s="247" t="s">
        <v>72</v>
      </c>
      <c r="AJ57" s="247"/>
      <c r="AK57" s="247"/>
      <c r="AL57" s="247"/>
      <c r="AM57" s="247"/>
      <c r="AN57" s="247"/>
      <c r="AO57" s="247"/>
      <c r="AP57" s="247"/>
      <c r="AQ57" s="247"/>
      <c r="AR57" s="26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8"/>
      <c r="B58" s="24" t="s">
        <v>71</v>
      </c>
      <c r="C58" s="24" t="s">
        <v>140</v>
      </c>
      <c r="D58" s="24" t="s">
        <v>141</v>
      </c>
      <c r="E58" s="24" t="s">
        <v>142</v>
      </c>
      <c r="F58" s="24" t="s">
        <v>143</v>
      </c>
      <c r="G58" s="24" t="s">
        <v>144</v>
      </c>
      <c r="H58" s="24" t="s">
        <v>145</v>
      </c>
      <c r="I58" s="24" t="s">
        <v>146</v>
      </c>
      <c r="J58" s="24" t="s">
        <v>147</v>
      </c>
      <c r="K58" s="23" t="s">
        <v>70</v>
      </c>
      <c r="L58" s="87"/>
      <c r="M58" s="24" t="s">
        <v>71</v>
      </c>
      <c r="N58" s="24" t="s">
        <v>140</v>
      </c>
      <c r="O58" s="24" t="s">
        <v>141</v>
      </c>
      <c r="P58" s="24" t="s">
        <v>142</v>
      </c>
      <c r="Q58" s="24" t="s">
        <v>143</v>
      </c>
      <c r="R58" s="24" t="s">
        <v>144</v>
      </c>
      <c r="S58" s="24" t="s">
        <v>145</v>
      </c>
      <c r="T58" s="24" t="s">
        <v>146</v>
      </c>
      <c r="U58" s="24" t="s">
        <v>147</v>
      </c>
      <c r="V58" s="23" t="s">
        <v>70</v>
      </c>
      <c r="W58" s="87"/>
      <c r="X58" s="24" t="s">
        <v>71</v>
      </c>
      <c r="Y58" s="24" t="s">
        <v>140</v>
      </c>
      <c r="Z58" s="24" t="s">
        <v>141</v>
      </c>
      <c r="AA58" s="24" t="s">
        <v>142</v>
      </c>
      <c r="AB58" s="24" t="s">
        <v>143</v>
      </c>
      <c r="AC58" s="24" t="s">
        <v>144</v>
      </c>
      <c r="AD58" s="24" t="s">
        <v>145</v>
      </c>
      <c r="AE58" s="24" t="s">
        <v>146</v>
      </c>
      <c r="AF58" s="24" t="s">
        <v>147</v>
      </c>
      <c r="AG58" s="23" t="s">
        <v>70</v>
      </c>
      <c r="AH58" s="87"/>
      <c r="AI58" s="24" t="s">
        <v>71</v>
      </c>
      <c r="AJ58" s="24" t="s">
        <v>140</v>
      </c>
      <c r="AK58" s="24" t="s">
        <v>141</v>
      </c>
      <c r="AL58" s="24" t="s">
        <v>142</v>
      </c>
      <c r="AM58" s="24" t="s">
        <v>143</v>
      </c>
      <c r="AN58" s="24" t="s">
        <v>144</v>
      </c>
      <c r="AO58" s="24" t="s">
        <v>145</v>
      </c>
      <c r="AP58" s="24" t="s">
        <v>146</v>
      </c>
      <c r="AQ58" s="24" t="s">
        <v>147</v>
      </c>
      <c r="AR58" s="2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22" t="s">
        <v>188</v>
      </c>
      <c r="B59" s="19">
        <v>4</v>
      </c>
      <c r="C59" s="19">
        <v>14</v>
      </c>
      <c r="D59" s="19">
        <v>28</v>
      </c>
      <c r="E59" s="19">
        <v>48</v>
      </c>
      <c r="F59" s="19">
        <v>66</v>
      </c>
      <c r="G59" s="19">
        <v>93</v>
      </c>
      <c r="H59" s="19">
        <v>117</v>
      </c>
      <c r="I59" s="19">
        <v>108</v>
      </c>
      <c r="J59" s="19">
        <v>57</v>
      </c>
      <c r="K59" s="18">
        <f t="shared" ref="K59:K62" si="95">SUM(B59:J59)</f>
        <v>535</v>
      </c>
      <c r="L59" s="88"/>
      <c r="M59" s="19">
        <v>3</v>
      </c>
      <c r="N59" s="19">
        <v>10</v>
      </c>
      <c r="O59" s="19">
        <v>22</v>
      </c>
      <c r="P59" s="19">
        <v>27</v>
      </c>
      <c r="Q59" s="19">
        <v>34</v>
      </c>
      <c r="R59" s="19">
        <v>47</v>
      </c>
      <c r="S59" s="19">
        <v>58</v>
      </c>
      <c r="T59" s="19">
        <v>64</v>
      </c>
      <c r="U59" s="19">
        <v>31</v>
      </c>
      <c r="V59" s="18">
        <f t="shared" ref="V59:V62" si="96">SUM(M59:U59)</f>
        <v>296</v>
      </c>
      <c r="W59" s="88"/>
      <c r="X59" s="19">
        <v>4</v>
      </c>
      <c r="Y59" s="19">
        <v>21</v>
      </c>
      <c r="Z59" s="19">
        <v>36</v>
      </c>
      <c r="AA59" s="19">
        <v>60</v>
      </c>
      <c r="AB59" s="19">
        <v>86</v>
      </c>
      <c r="AC59" s="19">
        <v>114</v>
      </c>
      <c r="AD59" s="19">
        <v>136</v>
      </c>
      <c r="AE59" s="19">
        <v>107</v>
      </c>
      <c r="AF59" s="19">
        <v>48</v>
      </c>
      <c r="AG59" s="18">
        <f t="shared" ref="AG59:AG62" si="97">SUM(X59:AF59)</f>
        <v>612</v>
      </c>
      <c r="AH59" s="88"/>
      <c r="AI59" s="19">
        <v>3</v>
      </c>
      <c r="AJ59" s="19">
        <v>13</v>
      </c>
      <c r="AK59" s="19">
        <v>28</v>
      </c>
      <c r="AL59" s="19">
        <v>33</v>
      </c>
      <c r="AM59" s="19">
        <v>38</v>
      </c>
      <c r="AN59" s="19">
        <v>51</v>
      </c>
      <c r="AO59" s="19">
        <v>60</v>
      </c>
      <c r="AP59" s="19">
        <v>55</v>
      </c>
      <c r="AQ59" s="19">
        <v>24</v>
      </c>
      <c r="AR59" s="18">
        <f t="shared" ref="AR59:AR62" si="98">SUM(AI59:AQ59)</f>
        <v>305</v>
      </c>
      <c r="AS59" s="88"/>
      <c r="AT59" s="19">
        <f t="shared" ref="AT59:BB65" si="99">B59+X59</f>
        <v>8</v>
      </c>
      <c r="AU59" s="19">
        <f t="shared" si="99"/>
        <v>35</v>
      </c>
      <c r="AV59" s="19">
        <f t="shared" si="99"/>
        <v>64</v>
      </c>
      <c r="AW59" s="19">
        <f t="shared" si="99"/>
        <v>108</v>
      </c>
      <c r="AX59" s="19">
        <f t="shared" si="99"/>
        <v>152</v>
      </c>
      <c r="AY59" s="19">
        <f t="shared" si="99"/>
        <v>207</v>
      </c>
      <c r="AZ59" s="19">
        <f t="shared" si="99"/>
        <v>253</v>
      </c>
      <c r="BA59" s="19">
        <f t="shared" si="99"/>
        <v>215</v>
      </c>
      <c r="BB59" s="19">
        <f t="shared" si="99"/>
        <v>105</v>
      </c>
      <c r="BC59" s="18">
        <f t="shared" ref="BC59:BC62" si="100">SUM(AT59:BB59)</f>
        <v>1147</v>
      </c>
      <c r="BE59" s="19">
        <f t="shared" ref="BE59:BM65" si="101">M59+AI59</f>
        <v>6</v>
      </c>
      <c r="BF59" s="19">
        <f t="shared" si="101"/>
        <v>23</v>
      </c>
      <c r="BG59" s="19">
        <f t="shared" si="101"/>
        <v>50</v>
      </c>
      <c r="BH59" s="19">
        <f t="shared" si="101"/>
        <v>60</v>
      </c>
      <c r="BI59" s="19">
        <f t="shared" si="101"/>
        <v>72</v>
      </c>
      <c r="BJ59" s="19">
        <f t="shared" si="101"/>
        <v>98</v>
      </c>
      <c r="BK59" s="19">
        <f t="shared" si="101"/>
        <v>118</v>
      </c>
      <c r="BL59" s="19">
        <f t="shared" si="101"/>
        <v>119</v>
      </c>
      <c r="BM59" s="19">
        <f t="shared" si="101"/>
        <v>55</v>
      </c>
      <c r="BN59" s="18">
        <f t="shared" ref="BN59:BN62" si="102">SUM(BE59:BM59)</f>
        <v>601</v>
      </c>
      <c r="BP59" s="19">
        <f t="shared" ref="BP59:BX65" si="103">B59+M59+X59+AI59</f>
        <v>14</v>
      </c>
      <c r="BQ59" s="19">
        <f t="shared" si="103"/>
        <v>58</v>
      </c>
      <c r="BR59" s="19">
        <f t="shared" si="103"/>
        <v>114</v>
      </c>
      <c r="BS59" s="19">
        <f t="shared" si="103"/>
        <v>168</v>
      </c>
      <c r="BT59" s="19">
        <f t="shared" si="103"/>
        <v>224</v>
      </c>
      <c r="BU59" s="19">
        <f t="shared" si="103"/>
        <v>305</v>
      </c>
      <c r="BV59" s="19">
        <f t="shared" si="103"/>
        <v>371</v>
      </c>
      <c r="BW59" s="19">
        <f t="shared" si="103"/>
        <v>334</v>
      </c>
      <c r="BX59" s="19">
        <f t="shared" si="103"/>
        <v>160</v>
      </c>
      <c r="BY59" s="18">
        <f t="shared" ref="BY59:BY62" si="104">SUM(BP59:BX59)</f>
        <v>1748</v>
      </c>
    </row>
    <row r="60" spans="1:77" x14ac:dyDescent="0.3">
      <c r="A60" s="22" t="s">
        <v>189</v>
      </c>
      <c r="B60" s="19">
        <v>3</v>
      </c>
      <c r="C60" s="19">
        <v>11</v>
      </c>
      <c r="D60" s="19">
        <v>24</v>
      </c>
      <c r="E60" s="19">
        <v>43</v>
      </c>
      <c r="F60" s="19">
        <v>63</v>
      </c>
      <c r="G60" s="19">
        <v>94</v>
      </c>
      <c r="H60" s="19">
        <v>120</v>
      </c>
      <c r="I60" s="19">
        <v>116</v>
      </c>
      <c r="J60" s="19">
        <v>57</v>
      </c>
      <c r="K60" s="18">
        <f t="shared" si="95"/>
        <v>531</v>
      </c>
      <c r="L60" s="88"/>
      <c r="M60" s="19">
        <v>1</v>
      </c>
      <c r="N60" s="19">
        <v>7</v>
      </c>
      <c r="O60" s="19">
        <v>14</v>
      </c>
      <c r="P60" s="19">
        <v>18</v>
      </c>
      <c r="Q60" s="19">
        <v>25</v>
      </c>
      <c r="R60" s="19">
        <v>39</v>
      </c>
      <c r="S60" s="19">
        <v>54</v>
      </c>
      <c r="T60" s="19">
        <v>57</v>
      </c>
      <c r="U60" s="19">
        <v>26</v>
      </c>
      <c r="V60" s="18">
        <f t="shared" si="96"/>
        <v>241</v>
      </c>
      <c r="W60" s="88"/>
      <c r="X60" s="19">
        <v>4</v>
      </c>
      <c r="Y60" s="19">
        <v>22</v>
      </c>
      <c r="Z60" s="19">
        <v>39</v>
      </c>
      <c r="AA60" s="19">
        <v>69</v>
      </c>
      <c r="AB60" s="19">
        <v>101</v>
      </c>
      <c r="AC60" s="19">
        <v>138</v>
      </c>
      <c r="AD60" s="19">
        <v>169</v>
      </c>
      <c r="AE60" s="19">
        <v>131</v>
      </c>
      <c r="AF60" s="19">
        <v>56</v>
      </c>
      <c r="AG60" s="18">
        <f t="shared" si="97"/>
        <v>729</v>
      </c>
      <c r="AH60" s="88"/>
      <c r="AI60" s="19">
        <v>2</v>
      </c>
      <c r="AJ60" s="19">
        <v>10</v>
      </c>
      <c r="AK60" s="19">
        <v>24</v>
      </c>
      <c r="AL60" s="19">
        <v>30</v>
      </c>
      <c r="AM60" s="19">
        <v>37</v>
      </c>
      <c r="AN60" s="19">
        <v>57</v>
      </c>
      <c r="AO60" s="19">
        <v>72</v>
      </c>
      <c r="AP60" s="19">
        <v>56</v>
      </c>
      <c r="AQ60" s="19">
        <v>23</v>
      </c>
      <c r="AR60" s="18">
        <f t="shared" si="98"/>
        <v>311</v>
      </c>
      <c r="AS60" s="88"/>
      <c r="AT60" s="19">
        <f t="shared" si="99"/>
        <v>7</v>
      </c>
      <c r="AU60" s="19">
        <f t="shared" si="99"/>
        <v>33</v>
      </c>
      <c r="AV60" s="19">
        <f t="shared" si="99"/>
        <v>63</v>
      </c>
      <c r="AW60" s="19">
        <f t="shared" si="99"/>
        <v>112</v>
      </c>
      <c r="AX60" s="19">
        <f t="shared" si="99"/>
        <v>164</v>
      </c>
      <c r="AY60" s="19">
        <f t="shared" si="99"/>
        <v>232</v>
      </c>
      <c r="AZ60" s="19">
        <f t="shared" si="99"/>
        <v>289</v>
      </c>
      <c r="BA60" s="19">
        <f t="shared" si="99"/>
        <v>247</v>
      </c>
      <c r="BB60" s="19">
        <f t="shared" si="99"/>
        <v>113</v>
      </c>
      <c r="BC60" s="18">
        <f t="shared" si="100"/>
        <v>1260</v>
      </c>
      <c r="BE60" s="19">
        <f t="shared" si="101"/>
        <v>3</v>
      </c>
      <c r="BF60" s="19">
        <f t="shared" si="101"/>
        <v>17</v>
      </c>
      <c r="BG60" s="19">
        <f t="shared" si="101"/>
        <v>38</v>
      </c>
      <c r="BH60" s="19">
        <f t="shared" si="101"/>
        <v>48</v>
      </c>
      <c r="BI60" s="19">
        <f t="shared" si="101"/>
        <v>62</v>
      </c>
      <c r="BJ60" s="19">
        <f t="shared" si="101"/>
        <v>96</v>
      </c>
      <c r="BK60" s="19">
        <f t="shared" si="101"/>
        <v>126</v>
      </c>
      <c r="BL60" s="19">
        <f t="shared" si="101"/>
        <v>113</v>
      </c>
      <c r="BM60" s="19">
        <f t="shared" si="101"/>
        <v>49</v>
      </c>
      <c r="BN60" s="18">
        <f t="shared" si="102"/>
        <v>552</v>
      </c>
      <c r="BP60" s="19">
        <f t="shared" si="103"/>
        <v>10</v>
      </c>
      <c r="BQ60" s="19">
        <f t="shared" si="103"/>
        <v>50</v>
      </c>
      <c r="BR60" s="19">
        <f t="shared" si="103"/>
        <v>101</v>
      </c>
      <c r="BS60" s="19">
        <f t="shared" si="103"/>
        <v>160</v>
      </c>
      <c r="BT60" s="19">
        <f t="shared" si="103"/>
        <v>226</v>
      </c>
      <c r="BU60" s="19">
        <f t="shared" si="103"/>
        <v>328</v>
      </c>
      <c r="BV60" s="19">
        <f t="shared" si="103"/>
        <v>415</v>
      </c>
      <c r="BW60" s="19">
        <f t="shared" si="103"/>
        <v>360</v>
      </c>
      <c r="BX60" s="19">
        <f t="shared" si="103"/>
        <v>162</v>
      </c>
      <c r="BY60" s="18">
        <f t="shared" si="104"/>
        <v>1812</v>
      </c>
    </row>
    <row r="61" spans="1:77" x14ac:dyDescent="0.3">
      <c r="A61" s="22" t="s">
        <v>190</v>
      </c>
      <c r="B61" s="19">
        <v>1</v>
      </c>
      <c r="C61" s="19">
        <v>4</v>
      </c>
      <c r="D61" s="19">
        <v>9</v>
      </c>
      <c r="E61" s="19">
        <v>17</v>
      </c>
      <c r="F61" s="19">
        <v>27</v>
      </c>
      <c r="G61" s="19">
        <v>43</v>
      </c>
      <c r="H61" s="19">
        <v>58</v>
      </c>
      <c r="I61" s="19">
        <v>60</v>
      </c>
      <c r="J61" s="19">
        <v>25</v>
      </c>
      <c r="K61" s="18">
        <f t="shared" si="95"/>
        <v>244</v>
      </c>
      <c r="L61" s="88"/>
      <c r="M61" s="19">
        <v>0</v>
      </c>
      <c r="N61" s="19">
        <v>3</v>
      </c>
      <c r="O61" s="19">
        <v>6</v>
      </c>
      <c r="P61" s="19">
        <v>8</v>
      </c>
      <c r="Q61" s="19">
        <v>12</v>
      </c>
      <c r="R61" s="19">
        <v>20</v>
      </c>
      <c r="S61" s="19">
        <v>32</v>
      </c>
      <c r="T61" s="19">
        <v>30</v>
      </c>
      <c r="U61" s="19">
        <v>11</v>
      </c>
      <c r="V61" s="18">
        <f t="shared" si="96"/>
        <v>122</v>
      </c>
      <c r="W61" s="88"/>
      <c r="X61" s="19">
        <v>1</v>
      </c>
      <c r="Y61" s="19">
        <v>9</v>
      </c>
      <c r="Z61" s="19">
        <v>16</v>
      </c>
      <c r="AA61" s="19">
        <v>30</v>
      </c>
      <c r="AB61" s="19">
        <v>44</v>
      </c>
      <c r="AC61" s="19">
        <v>65</v>
      </c>
      <c r="AD61" s="19">
        <v>80</v>
      </c>
      <c r="AE61" s="19">
        <v>65</v>
      </c>
      <c r="AF61" s="19">
        <v>23</v>
      </c>
      <c r="AG61" s="18">
        <f t="shared" si="97"/>
        <v>333</v>
      </c>
      <c r="AH61" s="88"/>
      <c r="AI61" s="19">
        <v>1</v>
      </c>
      <c r="AJ61" s="19">
        <v>5</v>
      </c>
      <c r="AK61" s="19">
        <v>12</v>
      </c>
      <c r="AL61" s="19">
        <v>15</v>
      </c>
      <c r="AM61" s="19">
        <v>20</v>
      </c>
      <c r="AN61" s="19">
        <v>32</v>
      </c>
      <c r="AO61" s="19">
        <v>46</v>
      </c>
      <c r="AP61" s="19">
        <v>31</v>
      </c>
      <c r="AQ61" s="19">
        <v>11</v>
      </c>
      <c r="AR61" s="18">
        <f t="shared" si="98"/>
        <v>173</v>
      </c>
      <c r="AS61" s="88"/>
      <c r="AT61" s="19">
        <f t="shared" si="99"/>
        <v>2</v>
      </c>
      <c r="AU61" s="19">
        <f t="shared" si="99"/>
        <v>13</v>
      </c>
      <c r="AV61" s="19">
        <f t="shared" si="99"/>
        <v>25</v>
      </c>
      <c r="AW61" s="19">
        <f t="shared" si="99"/>
        <v>47</v>
      </c>
      <c r="AX61" s="19">
        <f t="shared" si="99"/>
        <v>71</v>
      </c>
      <c r="AY61" s="19">
        <f t="shared" si="99"/>
        <v>108</v>
      </c>
      <c r="AZ61" s="19">
        <f t="shared" si="99"/>
        <v>138</v>
      </c>
      <c r="BA61" s="19">
        <f t="shared" si="99"/>
        <v>125</v>
      </c>
      <c r="BB61" s="19">
        <f t="shared" si="99"/>
        <v>48</v>
      </c>
      <c r="BC61" s="18">
        <f t="shared" si="100"/>
        <v>577</v>
      </c>
      <c r="BE61" s="19">
        <f t="shared" si="101"/>
        <v>1</v>
      </c>
      <c r="BF61" s="19">
        <f t="shared" si="101"/>
        <v>8</v>
      </c>
      <c r="BG61" s="19">
        <f t="shared" si="101"/>
        <v>18</v>
      </c>
      <c r="BH61" s="19">
        <f t="shared" si="101"/>
        <v>23</v>
      </c>
      <c r="BI61" s="19">
        <f t="shared" si="101"/>
        <v>32</v>
      </c>
      <c r="BJ61" s="19">
        <f t="shared" si="101"/>
        <v>52</v>
      </c>
      <c r="BK61" s="19">
        <f t="shared" si="101"/>
        <v>78</v>
      </c>
      <c r="BL61" s="19">
        <f t="shared" si="101"/>
        <v>61</v>
      </c>
      <c r="BM61" s="19">
        <f t="shared" si="101"/>
        <v>22</v>
      </c>
      <c r="BN61" s="18">
        <f t="shared" si="102"/>
        <v>295</v>
      </c>
      <c r="BP61" s="19">
        <f t="shared" si="103"/>
        <v>3</v>
      </c>
      <c r="BQ61" s="19">
        <f t="shared" si="103"/>
        <v>21</v>
      </c>
      <c r="BR61" s="19">
        <f t="shared" si="103"/>
        <v>43</v>
      </c>
      <c r="BS61" s="19">
        <f t="shared" si="103"/>
        <v>70</v>
      </c>
      <c r="BT61" s="19">
        <f t="shared" si="103"/>
        <v>103</v>
      </c>
      <c r="BU61" s="19">
        <f t="shared" si="103"/>
        <v>160</v>
      </c>
      <c r="BV61" s="19">
        <f t="shared" si="103"/>
        <v>216</v>
      </c>
      <c r="BW61" s="19">
        <f t="shared" si="103"/>
        <v>186</v>
      </c>
      <c r="BX61" s="19">
        <f t="shared" si="103"/>
        <v>70</v>
      </c>
      <c r="BY61" s="18">
        <f t="shared" si="104"/>
        <v>872</v>
      </c>
    </row>
    <row r="62" spans="1:77" x14ac:dyDescent="0.3">
      <c r="A62" s="22" t="s">
        <v>191</v>
      </c>
      <c r="B62" s="19">
        <v>0</v>
      </c>
      <c r="C62" s="19">
        <v>2</v>
      </c>
      <c r="D62" s="19">
        <v>5</v>
      </c>
      <c r="E62" s="19">
        <v>8</v>
      </c>
      <c r="F62" s="19">
        <v>16</v>
      </c>
      <c r="G62" s="19">
        <v>26</v>
      </c>
      <c r="H62" s="19">
        <v>34</v>
      </c>
      <c r="I62" s="19">
        <v>37</v>
      </c>
      <c r="J62" s="19">
        <v>10</v>
      </c>
      <c r="K62" s="18">
        <f t="shared" si="95"/>
        <v>138</v>
      </c>
      <c r="L62" s="88"/>
      <c r="M62" s="19">
        <v>0</v>
      </c>
      <c r="N62" s="19">
        <v>1</v>
      </c>
      <c r="O62" s="19">
        <v>2</v>
      </c>
      <c r="P62" s="19">
        <v>3</v>
      </c>
      <c r="Q62" s="19">
        <v>6</v>
      </c>
      <c r="R62" s="19">
        <v>10</v>
      </c>
      <c r="S62" s="19">
        <v>16</v>
      </c>
      <c r="T62" s="19">
        <v>18</v>
      </c>
      <c r="U62" s="19">
        <v>5</v>
      </c>
      <c r="V62" s="18">
        <f t="shared" si="96"/>
        <v>61</v>
      </c>
      <c r="W62" s="88"/>
      <c r="X62" s="19">
        <v>1</v>
      </c>
      <c r="Y62" s="19">
        <v>4</v>
      </c>
      <c r="Z62" s="19">
        <v>8</v>
      </c>
      <c r="AA62" s="19">
        <v>16</v>
      </c>
      <c r="AB62" s="19">
        <v>25</v>
      </c>
      <c r="AC62" s="19">
        <v>37</v>
      </c>
      <c r="AD62" s="19">
        <v>47</v>
      </c>
      <c r="AE62" s="19">
        <v>40</v>
      </c>
      <c r="AF62" s="19">
        <v>9</v>
      </c>
      <c r="AG62" s="18">
        <f t="shared" si="97"/>
        <v>187</v>
      </c>
      <c r="AH62" s="88"/>
      <c r="AI62" s="19">
        <v>0</v>
      </c>
      <c r="AJ62" s="19">
        <v>2</v>
      </c>
      <c r="AK62" s="19">
        <v>4</v>
      </c>
      <c r="AL62" s="19">
        <v>6</v>
      </c>
      <c r="AM62" s="19">
        <v>9</v>
      </c>
      <c r="AN62" s="19">
        <v>14</v>
      </c>
      <c r="AO62" s="19">
        <v>20</v>
      </c>
      <c r="AP62" s="19">
        <v>17</v>
      </c>
      <c r="AQ62" s="19">
        <v>5</v>
      </c>
      <c r="AR62" s="18">
        <f t="shared" si="98"/>
        <v>77</v>
      </c>
      <c r="AS62" s="88"/>
      <c r="AT62" s="19">
        <f t="shared" si="99"/>
        <v>1</v>
      </c>
      <c r="AU62" s="19">
        <f t="shared" si="99"/>
        <v>6</v>
      </c>
      <c r="AV62" s="19">
        <f t="shared" si="99"/>
        <v>13</v>
      </c>
      <c r="AW62" s="19">
        <f t="shared" si="99"/>
        <v>24</v>
      </c>
      <c r="AX62" s="19">
        <f t="shared" si="99"/>
        <v>41</v>
      </c>
      <c r="AY62" s="19">
        <f t="shared" si="99"/>
        <v>63</v>
      </c>
      <c r="AZ62" s="19">
        <f t="shared" si="99"/>
        <v>81</v>
      </c>
      <c r="BA62" s="19">
        <f t="shared" si="99"/>
        <v>77</v>
      </c>
      <c r="BB62" s="19">
        <f t="shared" si="99"/>
        <v>19</v>
      </c>
      <c r="BC62" s="18">
        <f t="shared" si="100"/>
        <v>325</v>
      </c>
      <c r="BE62" s="19">
        <f t="shared" si="101"/>
        <v>0</v>
      </c>
      <c r="BF62" s="19">
        <f t="shared" si="101"/>
        <v>3</v>
      </c>
      <c r="BG62" s="19">
        <f t="shared" si="101"/>
        <v>6</v>
      </c>
      <c r="BH62" s="19">
        <f t="shared" si="101"/>
        <v>9</v>
      </c>
      <c r="BI62" s="19">
        <f t="shared" si="101"/>
        <v>15</v>
      </c>
      <c r="BJ62" s="19">
        <f t="shared" si="101"/>
        <v>24</v>
      </c>
      <c r="BK62" s="19">
        <f t="shared" si="101"/>
        <v>36</v>
      </c>
      <c r="BL62" s="19">
        <f t="shared" si="101"/>
        <v>35</v>
      </c>
      <c r="BM62" s="19">
        <f t="shared" si="101"/>
        <v>10</v>
      </c>
      <c r="BN62" s="18">
        <f t="shared" si="102"/>
        <v>138</v>
      </c>
      <c r="BP62" s="19">
        <f t="shared" si="103"/>
        <v>1</v>
      </c>
      <c r="BQ62" s="19">
        <f t="shared" si="103"/>
        <v>9</v>
      </c>
      <c r="BR62" s="19">
        <f t="shared" si="103"/>
        <v>19</v>
      </c>
      <c r="BS62" s="19">
        <f t="shared" si="103"/>
        <v>33</v>
      </c>
      <c r="BT62" s="19">
        <f t="shared" si="103"/>
        <v>56</v>
      </c>
      <c r="BU62" s="19">
        <f t="shared" si="103"/>
        <v>87</v>
      </c>
      <c r="BV62" s="19">
        <f t="shared" si="103"/>
        <v>117</v>
      </c>
      <c r="BW62" s="19">
        <f t="shared" si="103"/>
        <v>112</v>
      </c>
      <c r="BX62" s="19">
        <f t="shared" si="103"/>
        <v>29</v>
      </c>
      <c r="BY62" s="18">
        <f t="shared" si="104"/>
        <v>463</v>
      </c>
    </row>
    <row r="63" spans="1:77" x14ac:dyDescent="0.3">
      <c r="A63" s="22" t="s">
        <v>192</v>
      </c>
      <c r="B63" s="19">
        <v>0</v>
      </c>
      <c r="C63" s="19">
        <v>2</v>
      </c>
      <c r="D63" s="19">
        <v>3</v>
      </c>
      <c r="E63" s="19">
        <v>6</v>
      </c>
      <c r="F63" s="19">
        <v>12</v>
      </c>
      <c r="G63" s="19">
        <v>19</v>
      </c>
      <c r="H63" s="19">
        <v>26</v>
      </c>
      <c r="I63" s="19">
        <v>27</v>
      </c>
      <c r="J63" s="19">
        <v>2</v>
      </c>
      <c r="K63" s="18">
        <f>SUM(B63:J63)</f>
        <v>97</v>
      </c>
      <c r="L63" s="88"/>
      <c r="M63" s="19">
        <v>0</v>
      </c>
      <c r="N63" s="19">
        <v>1</v>
      </c>
      <c r="O63" s="19">
        <v>1</v>
      </c>
      <c r="P63" s="19">
        <v>2</v>
      </c>
      <c r="Q63" s="19">
        <v>4</v>
      </c>
      <c r="R63" s="19">
        <v>7</v>
      </c>
      <c r="S63" s="19">
        <v>11</v>
      </c>
      <c r="T63" s="19">
        <v>13</v>
      </c>
      <c r="U63" s="19">
        <v>1</v>
      </c>
      <c r="V63" s="18">
        <f>SUM(M63:U63)</f>
        <v>40</v>
      </c>
      <c r="W63" s="88"/>
      <c r="X63" s="19">
        <v>0</v>
      </c>
      <c r="Y63" s="19">
        <v>3</v>
      </c>
      <c r="Z63" s="19">
        <v>6</v>
      </c>
      <c r="AA63" s="19">
        <v>11</v>
      </c>
      <c r="AB63" s="19">
        <v>18</v>
      </c>
      <c r="AC63" s="19">
        <v>27</v>
      </c>
      <c r="AD63" s="19">
        <v>34</v>
      </c>
      <c r="AE63" s="19">
        <v>29</v>
      </c>
      <c r="AF63" s="19">
        <v>2</v>
      </c>
      <c r="AG63" s="18">
        <f>SUM(X63:AF63)</f>
        <v>130</v>
      </c>
      <c r="AH63" s="88"/>
      <c r="AI63" s="19">
        <v>0</v>
      </c>
      <c r="AJ63" s="19">
        <v>1</v>
      </c>
      <c r="AK63" s="19">
        <v>2</v>
      </c>
      <c r="AL63" s="19">
        <v>3</v>
      </c>
      <c r="AM63" s="19">
        <v>5</v>
      </c>
      <c r="AN63" s="19">
        <v>8</v>
      </c>
      <c r="AO63" s="19">
        <v>12</v>
      </c>
      <c r="AP63" s="19">
        <v>11</v>
      </c>
      <c r="AQ63" s="19">
        <v>1</v>
      </c>
      <c r="AR63" s="18">
        <f>SUM(AI63:AQ63)</f>
        <v>43</v>
      </c>
      <c r="AS63" s="88"/>
      <c r="AT63" s="19">
        <f t="shared" si="99"/>
        <v>0</v>
      </c>
      <c r="AU63" s="19">
        <f t="shared" si="99"/>
        <v>5</v>
      </c>
      <c r="AV63" s="19">
        <f t="shared" si="99"/>
        <v>9</v>
      </c>
      <c r="AW63" s="19">
        <f t="shared" si="99"/>
        <v>17</v>
      </c>
      <c r="AX63" s="19">
        <f t="shared" si="99"/>
        <v>30</v>
      </c>
      <c r="AY63" s="19">
        <f t="shared" si="99"/>
        <v>46</v>
      </c>
      <c r="AZ63" s="19">
        <f t="shared" si="99"/>
        <v>60</v>
      </c>
      <c r="BA63" s="19">
        <f t="shared" si="99"/>
        <v>56</v>
      </c>
      <c r="BB63" s="19">
        <f t="shared" si="99"/>
        <v>4</v>
      </c>
      <c r="BC63" s="18">
        <f>SUM(AT63:BB63)</f>
        <v>227</v>
      </c>
      <c r="BE63" s="19">
        <f t="shared" si="101"/>
        <v>0</v>
      </c>
      <c r="BF63" s="19">
        <f t="shared" si="101"/>
        <v>2</v>
      </c>
      <c r="BG63" s="19">
        <f t="shared" si="101"/>
        <v>3</v>
      </c>
      <c r="BH63" s="19">
        <f t="shared" si="101"/>
        <v>5</v>
      </c>
      <c r="BI63" s="19">
        <f t="shared" si="101"/>
        <v>9</v>
      </c>
      <c r="BJ63" s="19">
        <f t="shared" si="101"/>
        <v>15</v>
      </c>
      <c r="BK63" s="19">
        <f t="shared" si="101"/>
        <v>23</v>
      </c>
      <c r="BL63" s="19">
        <f t="shared" si="101"/>
        <v>24</v>
      </c>
      <c r="BM63" s="19">
        <f t="shared" si="101"/>
        <v>2</v>
      </c>
      <c r="BN63" s="18">
        <f>SUM(BE63:BM63)</f>
        <v>83</v>
      </c>
      <c r="BP63" s="19">
        <f t="shared" si="103"/>
        <v>0</v>
      </c>
      <c r="BQ63" s="19">
        <f t="shared" si="103"/>
        <v>7</v>
      </c>
      <c r="BR63" s="19">
        <f t="shared" si="103"/>
        <v>12</v>
      </c>
      <c r="BS63" s="19">
        <f t="shared" si="103"/>
        <v>22</v>
      </c>
      <c r="BT63" s="19">
        <f t="shared" si="103"/>
        <v>39</v>
      </c>
      <c r="BU63" s="19">
        <f t="shared" si="103"/>
        <v>61</v>
      </c>
      <c r="BV63" s="19">
        <f t="shared" si="103"/>
        <v>83</v>
      </c>
      <c r="BW63" s="19">
        <f t="shared" si="103"/>
        <v>80</v>
      </c>
      <c r="BX63" s="19">
        <f t="shared" si="103"/>
        <v>6</v>
      </c>
      <c r="BY63" s="18">
        <f>SUM(BP63:BX63)</f>
        <v>310</v>
      </c>
    </row>
    <row r="64" spans="1:77" x14ac:dyDescent="0.3">
      <c r="A64" s="22" t="s">
        <v>193</v>
      </c>
      <c r="B64" s="19">
        <v>2</v>
      </c>
      <c r="C64" s="19">
        <v>5</v>
      </c>
      <c r="D64" s="19">
        <v>12</v>
      </c>
      <c r="E64" s="19">
        <v>26</v>
      </c>
      <c r="F64" s="19">
        <v>50</v>
      </c>
      <c r="G64" s="19">
        <v>79</v>
      </c>
      <c r="H64" s="19">
        <v>107</v>
      </c>
      <c r="I64" s="19">
        <v>58</v>
      </c>
      <c r="J64" s="19"/>
      <c r="K64" s="18">
        <f t="shared" ref="K64:K65" si="105">SUM(B64:J64)</f>
        <v>339</v>
      </c>
      <c r="L64" s="88"/>
      <c r="M64" s="19">
        <v>1</v>
      </c>
      <c r="N64" s="19">
        <v>2</v>
      </c>
      <c r="O64" s="19">
        <v>4</v>
      </c>
      <c r="P64" s="19">
        <v>7</v>
      </c>
      <c r="Q64" s="19">
        <v>14</v>
      </c>
      <c r="R64" s="19">
        <v>26</v>
      </c>
      <c r="S64" s="19">
        <v>34</v>
      </c>
      <c r="T64" s="19">
        <v>19</v>
      </c>
      <c r="U64" s="19"/>
      <c r="V64" s="18">
        <f t="shared" ref="V64:V65" si="106">SUM(M64:U64)</f>
        <v>107</v>
      </c>
      <c r="W64" s="88"/>
      <c r="X64" s="19">
        <v>1</v>
      </c>
      <c r="Y64" s="19">
        <v>7</v>
      </c>
      <c r="Z64" s="19">
        <v>18</v>
      </c>
      <c r="AA64" s="19">
        <v>38</v>
      </c>
      <c r="AB64" s="19">
        <v>64</v>
      </c>
      <c r="AC64" s="19">
        <v>90</v>
      </c>
      <c r="AD64" s="19">
        <v>109</v>
      </c>
      <c r="AE64" s="19">
        <v>56</v>
      </c>
      <c r="AF64" s="19"/>
      <c r="AG64" s="18">
        <f t="shared" ref="AG64:AG65" si="107">SUM(X64:AF64)</f>
        <v>383</v>
      </c>
      <c r="AH64" s="88"/>
      <c r="AI64" s="19">
        <v>0</v>
      </c>
      <c r="AJ64" s="19">
        <v>2</v>
      </c>
      <c r="AK64" s="19">
        <v>5</v>
      </c>
      <c r="AL64" s="19">
        <v>8</v>
      </c>
      <c r="AM64" s="19">
        <v>13</v>
      </c>
      <c r="AN64" s="19">
        <v>22</v>
      </c>
      <c r="AO64" s="19">
        <v>28</v>
      </c>
      <c r="AP64" s="19">
        <v>16</v>
      </c>
      <c r="AQ64" s="19"/>
      <c r="AR64" s="18">
        <f t="shared" ref="AR64:AR65" si="108">SUM(AI64:AQ64)</f>
        <v>94</v>
      </c>
      <c r="AS64" s="88"/>
      <c r="AT64" s="19">
        <f t="shared" si="99"/>
        <v>3</v>
      </c>
      <c r="AU64" s="19">
        <f t="shared" si="99"/>
        <v>12</v>
      </c>
      <c r="AV64" s="19">
        <f t="shared" si="99"/>
        <v>30</v>
      </c>
      <c r="AW64" s="19">
        <f t="shared" si="99"/>
        <v>64</v>
      </c>
      <c r="AX64" s="19">
        <f t="shared" si="99"/>
        <v>114</v>
      </c>
      <c r="AY64" s="19">
        <f t="shared" si="99"/>
        <v>169</v>
      </c>
      <c r="AZ64" s="19">
        <f t="shared" si="99"/>
        <v>216</v>
      </c>
      <c r="BA64" s="19">
        <f t="shared" si="99"/>
        <v>114</v>
      </c>
      <c r="BB64" s="19"/>
      <c r="BC64" s="18">
        <f t="shared" ref="BC64:BC65" si="109">SUM(AT64:BB64)</f>
        <v>722</v>
      </c>
      <c r="BE64" s="19">
        <f t="shared" si="101"/>
        <v>1</v>
      </c>
      <c r="BF64" s="19">
        <f t="shared" si="101"/>
        <v>4</v>
      </c>
      <c r="BG64" s="19">
        <f t="shared" si="101"/>
        <v>9</v>
      </c>
      <c r="BH64" s="19">
        <f t="shared" si="101"/>
        <v>15</v>
      </c>
      <c r="BI64" s="19">
        <f t="shared" si="101"/>
        <v>27</v>
      </c>
      <c r="BJ64" s="19">
        <f t="shared" si="101"/>
        <v>48</v>
      </c>
      <c r="BK64" s="19">
        <f t="shared" si="101"/>
        <v>62</v>
      </c>
      <c r="BL64" s="19">
        <f t="shared" si="101"/>
        <v>35</v>
      </c>
      <c r="BM64" s="19"/>
      <c r="BN64" s="18">
        <f t="shared" ref="BN64:BN65" si="110">SUM(BE64:BM64)</f>
        <v>201</v>
      </c>
      <c r="BP64" s="19">
        <f t="shared" si="103"/>
        <v>4</v>
      </c>
      <c r="BQ64" s="19">
        <f t="shared" si="103"/>
        <v>16</v>
      </c>
      <c r="BR64" s="19">
        <f t="shared" si="103"/>
        <v>39</v>
      </c>
      <c r="BS64" s="19">
        <f t="shared" si="103"/>
        <v>79</v>
      </c>
      <c r="BT64" s="19">
        <f t="shared" si="103"/>
        <v>141</v>
      </c>
      <c r="BU64" s="19">
        <f t="shared" si="103"/>
        <v>217</v>
      </c>
      <c r="BV64" s="19">
        <f t="shared" si="103"/>
        <v>278</v>
      </c>
      <c r="BW64" s="19">
        <f t="shared" si="103"/>
        <v>149</v>
      </c>
      <c r="BX64" s="19"/>
      <c r="BY64" s="18">
        <f t="shared" ref="BY64:BY65" si="111">SUM(BP64:BX64)</f>
        <v>923</v>
      </c>
    </row>
    <row r="65" spans="1:77" x14ac:dyDescent="0.3">
      <c r="A65" s="22" t="s">
        <v>69</v>
      </c>
      <c r="B65" s="19">
        <v>4</v>
      </c>
      <c r="C65" s="19">
        <v>13</v>
      </c>
      <c r="D65" s="19">
        <v>34</v>
      </c>
      <c r="E65" s="19">
        <v>57</v>
      </c>
      <c r="F65" s="19">
        <v>82</v>
      </c>
      <c r="G65" s="19">
        <v>80</v>
      </c>
      <c r="H65" s="19">
        <v>44</v>
      </c>
      <c r="I65" s="19"/>
      <c r="J65" s="19"/>
      <c r="K65" s="18">
        <f t="shared" si="105"/>
        <v>314</v>
      </c>
      <c r="L65" s="88"/>
      <c r="M65" s="19">
        <v>2</v>
      </c>
      <c r="N65" s="19">
        <v>5</v>
      </c>
      <c r="O65" s="19">
        <v>8</v>
      </c>
      <c r="P65" s="19">
        <v>16</v>
      </c>
      <c r="Q65" s="19">
        <v>20</v>
      </c>
      <c r="R65" s="19">
        <v>21</v>
      </c>
      <c r="S65" s="19">
        <v>13</v>
      </c>
      <c r="T65" s="19"/>
      <c r="U65" s="19"/>
      <c r="V65" s="18">
        <f t="shared" si="106"/>
        <v>85</v>
      </c>
      <c r="W65" s="88"/>
      <c r="X65" s="19">
        <v>2</v>
      </c>
      <c r="Y65" s="19">
        <v>12</v>
      </c>
      <c r="Z65" s="19">
        <v>43</v>
      </c>
      <c r="AA65" s="19">
        <v>74</v>
      </c>
      <c r="AB65" s="19">
        <v>93</v>
      </c>
      <c r="AC65" s="19">
        <v>80</v>
      </c>
      <c r="AD65" s="19">
        <v>36</v>
      </c>
      <c r="AE65" s="19"/>
      <c r="AF65" s="19"/>
      <c r="AG65" s="18">
        <f t="shared" si="107"/>
        <v>340</v>
      </c>
      <c r="AH65" s="88"/>
      <c r="AI65" s="19">
        <v>0</v>
      </c>
      <c r="AJ65" s="19">
        <v>3</v>
      </c>
      <c r="AK65" s="19">
        <v>6</v>
      </c>
      <c r="AL65" s="19">
        <v>12</v>
      </c>
      <c r="AM65" s="19">
        <v>18</v>
      </c>
      <c r="AN65" s="19">
        <v>18</v>
      </c>
      <c r="AO65" s="19">
        <v>8</v>
      </c>
      <c r="AP65" s="19"/>
      <c r="AQ65" s="19"/>
      <c r="AR65" s="18">
        <f t="shared" si="108"/>
        <v>65</v>
      </c>
      <c r="AS65" s="88"/>
      <c r="AT65" s="19">
        <f t="shared" si="99"/>
        <v>6</v>
      </c>
      <c r="AU65" s="19">
        <f t="shared" si="99"/>
        <v>25</v>
      </c>
      <c r="AV65" s="19">
        <f t="shared" si="99"/>
        <v>77</v>
      </c>
      <c r="AW65" s="19">
        <f t="shared" si="99"/>
        <v>131</v>
      </c>
      <c r="AX65" s="19">
        <f t="shared" si="99"/>
        <v>175</v>
      </c>
      <c r="AY65" s="19">
        <f t="shared" si="99"/>
        <v>160</v>
      </c>
      <c r="AZ65" s="19">
        <f t="shared" si="99"/>
        <v>80</v>
      </c>
      <c r="BA65" s="19"/>
      <c r="BB65" s="19"/>
      <c r="BC65" s="18">
        <f t="shared" si="109"/>
        <v>654</v>
      </c>
      <c r="BE65" s="19">
        <f t="shared" si="101"/>
        <v>2</v>
      </c>
      <c r="BF65" s="19">
        <f t="shared" si="101"/>
        <v>8</v>
      </c>
      <c r="BG65" s="19">
        <f t="shared" si="101"/>
        <v>14</v>
      </c>
      <c r="BH65" s="19">
        <f t="shared" si="101"/>
        <v>28</v>
      </c>
      <c r="BI65" s="19">
        <f t="shared" si="101"/>
        <v>38</v>
      </c>
      <c r="BJ65" s="19">
        <f t="shared" si="101"/>
        <v>39</v>
      </c>
      <c r="BK65" s="19">
        <f t="shared" si="101"/>
        <v>21</v>
      </c>
      <c r="BL65" s="19"/>
      <c r="BM65" s="19"/>
      <c r="BN65" s="18">
        <f t="shared" si="110"/>
        <v>150</v>
      </c>
      <c r="BP65" s="19">
        <f t="shared" si="103"/>
        <v>8</v>
      </c>
      <c r="BQ65" s="19">
        <f t="shared" si="103"/>
        <v>33</v>
      </c>
      <c r="BR65" s="19">
        <f t="shared" si="103"/>
        <v>91</v>
      </c>
      <c r="BS65" s="19">
        <f t="shared" si="103"/>
        <v>159</v>
      </c>
      <c r="BT65" s="19">
        <f t="shared" si="103"/>
        <v>213</v>
      </c>
      <c r="BU65" s="19">
        <f t="shared" si="103"/>
        <v>199</v>
      </c>
      <c r="BV65" s="19">
        <f t="shared" si="103"/>
        <v>101</v>
      </c>
      <c r="BW65" s="19"/>
      <c r="BX65" s="19"/>
      <c r="BY65" s="18">
        <f t="shared" si="111"/>
        <v>804</v>
      </c>
    </row>
    <row r="66" spans="1:77" x14ac:dyDescent="0.3">
      <c r="A66" s="22" t="s">
        <v>66</v>
      </c>
      <c r="B66" s="21">
        <f t="shared" ref="B66:J66" si="112">SUM(B59:B65)</f>
        <v>14</v>
      </c>
      <c r="C66" s="21">
        <f t="shared" si="112"/>
        <v>51</v>
      </c>
      <c r="D66" s="21">
        <f t="shared" si="112"/>
        <v>115</v>
      </c>
      <c r="E66" s="21">
        <f t="shared" si="112"/>
        <v>205</v>
      </c>
      <c r="F66" s="21">
        <f t="shared" si="112"/>
        <v>316</v>
      </c>
      <c r="G66" s="21">
        <f t="shared" si="112"/>
        <v>434</v>
      </c>
      <c r="H66" s="21">
        <f t="shared" si="112"/>
        <v>506</v>
      </c>
      <c r="I66" s="21">
        <f t="shared" si="112"/>
        <v>406</v>
      </c>
      <c r="J66" s="21">
        <f t="shared" si="112"/>
        <v>151</v>
      </c>
      <c r="K66" s="20">
        <f>SUM(B66:J66)</f>
        <v>2198</v>
      </c>
      <c r="L66" s="88"/>
      <c r="M66" s="21">
        <f t="shared" ref="M66:U66" si="113">SUM(M59:M65)</f>
        <v>7</v>
      </c>
      <c r="N66" s="21">
        <f t="shared" si="113"/>
        <v>29</v>
      </c>
      <c r="O66" s="21">
        <f t="shared" si="113"/>
        <v>57</v>
      </c>
      <c r="P66" s="21">
        <f t="shared" si="113"/>
        <v>81</v>
      </c>
      <c r="Q66" s="21">
        <f t="shared" si="113"/>
        <v>115</v>
      </c>
      <c r="R66" s="21">
        <f t="shared" si="113"/>
        <v>170</v>
      </c>
      <c r="S66" s="21">
        <f t="shared" si="113"/>
        <v>218</v>
      </c>
      <c r="T66" s="21">
        <f t="shared" si="113"/>
        <v>201</v>
      </c>
      <c r="U66" s="21">
        <f t="shared" si="113"/>
        <v>74</v>
      </c>
      <c r="V66" s="20">
        <f>SUM(M66:U66)</f>
        <v>952</v>
      </c>
      <c r="W66" s="88"/>
      <c r="X66" s="21">
        <f t="shared" ref="X66:AF66" si="114">SUM(X59:X65)</f>
        <v>13</v>
      </c>
      <c r="Y66" s="21">
        <f t="shared" si="114"/>
        <v>78</v>
      </c>
      <c r="Z66" s="21">
        <f t="shared" si="114"/>
        <v>166</v>
      </c>
      <c r="AA66" s="21">
        <f t="shared" si="114"/>
        <v>298</v>
      </c>
      <c r="AB66" s="21">
        <f t="shared" si="114"/>
        <v>431</v>
      </c>
      <c r="AC66" s="21">
        <f t="shared" si="114"/>
        <v>551</v>
      </c>
      <c r="AD66" s="21">
        <f t="shared" si="114"/>
        <v>611</v>
      </c>
      <c r="AE66" s="21">
        <f t="shared" si="114"/>
        <v>428</v>
      </c>
      <c r="AF66" s="21">
        <f t="shared" si="114"/>
        <v>138</v>
      </c>
      <c r="AG66" s="20">
        <f>SUM(X66:AF66)</f>
        <v>2714</v>
      </c>
      <c r="AH66" s="88"/>
      <c r="AI66" s="21">
        <f t="shared" ref="AI66:AQ66" si="115">SUM(AI59:AI65)</f>
        <v>6</v>
      </c>
      <c r="AJ66" s="21">
        <f t="shared" si="115"/>
        <v>36</v>
      </c>
      <c r="AK66" s="21">
        <f t="shared" si="115"/>
        <v>81</v>
      </c>
      <c r="AL66" s="21">
        <f t="shared" si="115"/>
        <v>107</v>
      </c>
      <c r="AM66" s="21">
        <f t="shared" si="115"/>
        <v>140</v>
      </c>
      <c r="AN66" s="21">
        <f t="shared" si="115"/>
        <v>202</v>
      </c>
      <c r="AO66" s="21">
        <f t="shared" si="115"/>
        <v>246</v>
      </c>
      <c r="AP66" s="21">
        <f t="shared" si="115"/>
        <v>186</v>
      </c>
      <c r="AQ66" s="21">
        <f t="shared" si="115"/>
        <v>64</v>
      </c>
      <c r="AR66" s="20">
        <f>SUM(AI66:AQ66)</f>
        <v>1068</v>
      </c>
      <c r="AS66" s="88"/>
      <c r="AT66" s="21">
        <f t="shared" ref="AT66:BB66" si="116">SUM(AT59:AT65)</f>
        <v>27</v>
      </c>
      <c r="AU66" s="21">
        <f t="shared" si="116"/>
        <v>129</v>
      </c>
      <c r="AV66" s="21">
        <f t="shared" si="116"/>
        <v>281</v>
      </c>
      <c r="AW66" s="21">
        <f t="shared" si="116"/>
        <v>503</v>
      </c>
      <c r="AX66" s="21">
        <f t="shared" si="116"/>
        <v>747</v>
      </c>
      <c r="AY66" s="21">
        <f t="shared" si="116"/>
        <v>985</v>
      </c>
      <c r="AZ66" s="21">
        <f t="shared" si="116"/>
        <v>1117</v>
      </c>
      <c r="BA66" s="21">
        <f t="shared" si="116"/>
        <v>834</v>
      </c>
      <c r="BB66" s="21">
        <f t="shared" si="116"/>
        <v>289</v>
      </c>
      <c r="BC66" s="20">
        <f>SUM(AT66:BB66)</f>
        <v>4912</v>
      </c>
      <c r="BE66" s="21">
        <f t="shared" ref="BE66:BM66" si="117">SUM(BE59:BE65)</f>
        <v>13</v>
      </c>
      <c r="BF66" s="21">
        <f t="shared" si="117"/>
        <v>65</v>
      </c>
      <c r="BG66" s="21">
        <f t="shared" si="117"/>
        <v>138</v>
      </c>
      <c r="BH66" s="21">
        <f t="shared" si="117"/>
        <v>188</v>
      </c>
      <c r="BI66" s="21">
        <f t="shared" si="117"/>
        <v>255</v>
      </c>
      <c r="BJ66" s="21">
        <f t="shared" si="117"/>
        <v>372</v>
      </c>
      <c r="BK66" s="21">
        <f t="shared" si="117"/>
        <v>464</v>
      </c>
      <c r="BL66" s="21">
        <f t="shared" si="117"/>
        <v>387</v>
      </c>
      <c r="BM66" s="21">
        <f t="shared" si="117"/>
        <v>138</v>
      </c>
      <c r="BN66" s="20">
        <f>SUM(BE66:BM66)</f>
        <v>2020</v>
      </c>
      <c r="BP66" s="21">
        <f t="shared" ref="BP66:BX66" si="118">SUM(BP59:BP65)</f>
        <v>40</v>
      </c>
      <c r="BQ66" s="21">
        <f t="shared" si="118"/>
        <v>194</v>
      </c>
      <c r="BR66" s="21">
        <f t="shared" si="118"/>
        <v>419</v>
      </c>
      <c r="BS66" s="21">
        <f t="shared" si="118"/>
        <v>691</v>
      </c>
      <c r="BT66" s="21">
        <f t="shared" si="118"/>
        <v>1002</v>
      </c>
      <c r="BU66" s="21">
        <f t="shared" si="118"/>
        <v>1357</v>
      </c>
      <c r="BV66" s="21">
        <f t="shared" si="118"/>
        <v>1581</v>
      </c>
      <c r="BW66" s="21">
        <f t="shared" si="118"/>
        <v>1221</v>
      </c>
      <c r="BX66" s="21">
        <f t="shared" si="118"/>
        <v>427</v>
      </c>
      <c r="BY66" s="20">
        <f>SUM(BP66:BX66)</f>
        <v>6932</v>
      </c>
    </row>
    <row r="68" spans="1:77" ht="21" x14ac:dyDescent="0.4">
      <c r="A68"/>
      <c r="B68" s="28" t="s">
        <v>173</v>
      </c>
      <c r="C68"/>
      <c r="D68"/>
      <c r="M68" s="28" t="s">
        <v>177</v>
      </c>
      <c r="X68" s="28" t="s">
        <v>174</v>
      </c>
      <c r="AI68" s="28" t="s">
        <v>178</v>
      </c>
      <c r="AT68" s="28" t="s">
        <v>203</v>
      </c>
      <c r="BE68" s="28" t="s">
        <v>204</v>
      </c>
      <c r="BP68" s="28" t="s">
        <v>205</v>
      </c>
    </row>
    <row r="69" spans="1:77" ht="15.6" x14ac:dyDescent="0.3">
      <c r="A69"/>
      <c r="B69" s="27" t="s">
        <v>208</v>
      </c>
      <c r="C69"/>
      <c r="D69"/>
      <c r="M69" s="27" t="s">
        <v>208</v>
      </c>
      <c r="X69" s="27" t="s">
        <v>208</v>
      </c>
      <c r="AG69" s="27"/>
      <c r="AI69" s="27" t="s">
        <v>208</v>
      </c>
      <c r="AT69" s="27" t="s">
        <v>208</v>
      </c>
      <c r="BE69" s="27" t="s">
        <v>208</v>
      </c>
      <c r="BP69" s="27" t="s">
        <v>208</v>
      </c>
    </row>
    <row r="70" spans="1:77" x14ac:dyDescent="0.3">
      <c r="A70" s="248" t="s">
        <v>73</v>
      </c>
      <c r="B70" s="247" t="s">
        <v>72</v>
      </c>
      <c r="C70" s="247"/>
      <c r="D70" s="247"/>
      <c r="E70" s="247"/>
      <c r="F70" s="247"/>
      <c r="G70" s="247"/>
      <c r="H70" s="247"/>
      <c r="I70" s="247"/>
      <c r="J70" s="247"/>
      <c r="K70" s="26"/>
      <c r="M70" s="247" t="s">
        <v>72</v>
      </c>
      <c r="N70" s="247"/>
      <c r="O70" s="247"/>
      <c r="P70" s="247"/>
      <c r="Q70" s="247"/>
      <c r="R70" s="247"/>
      <c r="S70" s="247"/>
      <c r="T70" s="247"/>
      <c r="U70" s="247"/>
      <c r="V70" s="26"/>
      <c r="X70" s="247" t="s">
        <v>72</v>
      </c>
      <c r="Y70" s="247"/>
      <c r="Z70" s="247"/>
      <c r="AA70" s="247"/>
      <c r="AB70" s="247"/>
      <c r="AC70" s="247"/>
      <c r="AD70" s="247"/>
      <c r="AE70" s="247"/>
      <c r="AF70" s="247"/>
      <c r="AI70" s="247" t="s">
        <v>72</v>
      </c>
      <c r="AJ70" s="247"/>
      <c r="AK70" s="247"/>
      <c r="AL70" s="247"/>
      <c r="AM70" s="247"/>
      <c r="AN70" s="247"/>
      <c r="AO70" s="247"/>
      <c r="AP70" s="247"/>
      <c r="AQ70" s="247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8"/>
      <c r="B71" s="24" t="s">
        <v>71</v>
      </c>
      <c r="C71" s="24" t="s">
        <v>140</v>
      </c>
      <c r="D71" s="24" t="s">
        <v>141</v>
      </c>
      <c r="E71" s="24" t="s">
        <v>142</v>
      </c>
      <c r="F71" s="24" t="s">
        <v>143</v>
      </c>
      <c r="G71" s="24" t="s">
        <v>144</v>
      </c>
      <c r="H71" s="24" t="s">
        <v>145</v>
      </c>
      <c r="I71" s="24" t="s">
        <v>146</v>
      </c>
      <c r="J71" s="24" t="s">
        <v>147</v>
      </c>
      <c r="K71" s="23" t="s">
        <v>70</v>
      </c>
      <c r="L71" s="87"/>
      <c r="M71" s="24" t="s">
        <v>71</v>
      </c>
      <c r="N71" s="24" t="s">
        <v>140</v>
      </c>
      <c r="O71" s="24" t="s">
        <v>141</v>
      </c>
      <c r="P71" s="24" t="s">
        <v>142</v>
      </c>
      <c r="Q71" s="24" t="s">
        <v>143</v>
      </c>
      <c r="R71" s="24" t="s">
        <v>144</v>
      </c>
      <c r="S71" s="24" t="s">
        <v>145</v>
      </c>
      <c r="T71" s="24" t="s">
        <v>146</v>
      </c>
      <c r="U71" s="24" t="s">
        <v>147</v>
      </c>
      <c r="V71" s="23" t="s">
        <v>70</v>
      </c>
      <c r="W71" s="87"/>
      <c r="X71" s="24" t="s">
        <v>71</v>
      </c>
      <c r="Y71" s="24" t="s">
        <v>140</v>
      </c>
      <c r="Z71" s="24" t="s">
        <v>141</v>
      </c>
      <c r="AA71" s="24" t="s">
        <v>142</v>
      </c>
      <c r="AB71" s="24" t="s">
        <v>143</v>
      </c>
      <c r="AC71" s="24" t="s">
        <v>144</v>
      </c>
      <c r="AD71" s="24" t="s">
        <v>145</v>
      </c>
      <c r="AE71" s="24" t="s">
        <v>146</v>
      </c>
      <c r="AF71" s="24" t="s">
        <v>147</v>
      </c>
      <c r="AG71" s="23" t="s">
        <v>70</v>
      </c>
      <c r="AH71" s="87"/>
      <c r="AI71" s="24" t="s">
        <v>71</v>
      </c>
      <c r="AJ71" s="24" t="s">
        <v>140</v>
      </c>
      <c r="AK71" s="24" t="s">
        <v>141</v>
      </c>
      <c r="AL71" s="24" t="s">
        <v>142</v>
      </c>
      <c r="AM71" s="24" t="s">
        <v>143</v>
      </c>
      <c r="AN71" s="24" t="s">
        <v>144</v>
      </c>
      <c r="AO71" s="24" t="s">
        <v>145</v>
      </c>
      <c r="AP71" s="24" t="s">
        <v>146</v>
      </c>
      <c r="AQ71" s="24" t="s">
        <v>147</v>
      </c>
      <c r="AR71" s="2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22" t="s">
        <v>188</v>
      </c>
      <c r="B72" s="89">
        <f t="shared" ref="B72:K75" si="119">IF(B46=0,"",IF(B46&lt;5,"*  ",B20/B46))</f>
        <v>0.76162790697674421</v>
      </c>
      <c r="C72" s="89">
        <f t="shared" si="119"/>
        <v>0.83564356435643561</v>
      </c>
      <c r="D72" s="89">
        <f t="shared" si="119"/>
        <v>0.86878453038674031</v>
      </c>
      <c r="E72" s="89">
        <f t="shared" si="119"/>
        <v>0.88487584650112872</v>
      </c>
      <c r="F72" s="89">
        <f t="shared" si="119"/>
        <v>0.86229508196721316</v>
      </c>
      <c r="G72" s="89">
        <f t="shared" si="119"/>
        <v>0.86713286713286708</v>
      </c>
      <c r="H72" s="89">
        <f t="shared" si="119"/>
        <v>0.87309644670050757</v>
      </c>
      <c r="I72" s="89">
        <f t="shared" si="119"/>
        <v>0.81610942249240126</v>
      </c>
      <c r="J72" s="89">
        <f t="shared" si="119"/>
        <v>0.84799999999999998</v>
      </c>
      <c r="K72" s="90">
        <f t="shared" si="119"/>
        <v>0.8582677165354331</v>
      </c>
      <c r="L72" s="88"/>
      <c r="M72" s="89">
        <f t="shared" ref="M72:AR75" si="120">IF(M46=0,"",IF(M46&lt;5,"*  ",M20/M46))</f>
        <v>1.1633663366336633</v>
      </c>
      <c r="N72" s="89">
        <f t="shared" si="120"/>
        <v>1.1267387944358578</v>
      </c>
      <c r="O72" s="89">
        <f t="shared" si="120"/>
        <v>1.143840856924254</v>
      </c>
      <c r="P72" s="89">
        <f t="shared" si="120"/>
        <v>1.1837802485284499</v>
      </c>
      <c r="Q72" s="89">
        <f t="shared" si="120"/>
        <v>1.1913152926368786</v>
      </c>
      <c r="R72" s="89">
        <f t="shared" si="120"/>
        <v>1.2391304347826086</v>
      </c>
      <c r="S72" s="89">
        <f t="shared" si="120"/>
        <v>1.2957650273224044</v>
      </c>
      <c r="T72" s="89">
        <f t="shared" si="120"/>
        <v>1.4497767857142858</v>
      </c>
      <c r="U72" s="89">
        <f t="shared" si="120"/>
        <v>1.39937106918239</v>
      </c>
      <c r="V72" s="90">
        <f t="shared" si="120"/>
        <v>1.2338167297183691</v>
      </c>
      <c r="W72" s="88"/>
      <c r="X72" s="89">
        <f t="shared" si="120"/>
        <v>0.79801324503311255</v>
      </c>
      <c r="Y72" s="89">
        <f t="shared" si="120"/>
        <v>0.72202486678507993</v>
      </c>
      <c r="Z72" s="89">
        <f t="shared" si="120"/>
        <v>0.7270064440538957</v>
      </c>
      <c r="AA72" s="89">
        <f t="shared" si="120"/>
        <v>0.86735941320293397</v>
      </c>
      <c r="AB72" s="89">
        <f t="shared" si="120"/>
        <v>0.91651651651651656</v>
      </c>
      <c r="AC72" s="89">
        <f t="shared" si="120"/>
        <v>0.95019807583474813</v>
      </c>
      <c r="AD72" s="89">
        <f t="shared" si="120"/>
        <v>0.9299655568312285</v>
      </c>
      <c r="AE72" s="89">
        <f t="shared" si="120"/>
        <v>0.9036903690369037</v>
      </c>
      <c r="AF72" s="89">
        <f t="shared" si="120"/>
        <v>0.86567164179104472</v>
      </c>
      <c r="AG72" s="90">
        <f t="shared" si="120"/>
        <v>0.86323965788095658</v>
      </c>
      <c r="AH72" s="88"/>
      <c r="AI72" s="89">
        <f t="shared" si="120"/>
        <v>1.1540697674418605</v>
      </c>
      <c r="AJ72" s="89">
        <f t="shared" si="120"/>
        <v>1.1558823529411764</v>
      </c>
      <c r="AK72" s="89">
        <f t="shared" si="120"/>
        <v>1.1583815028901734</v>
      </c>
      <c r="AL72" s="89">
        <f t="shared" si="120"/>
        <v>1.0780569514237857</v>
      </c>
      <c r="AM72" s="89">
        <f t="shared" si="120"/>
        <v>1.1819887429643527</v>
      </c>
      <c r="AN72" s="89">
        <f t="shared" si="120"/>
        <v>1.2023317036479879</v>
      </c>
      <c r="AO72" s="89">
        <f t="shared" si="120"/>
        <v>1.2283531409168083</v>
      </c>
      <c r="AP72" s="89">
        <f t="shared" si="120"/>
        <v>1.2884344146685474</v>
      </c>
      <c r="AQ72" s="89">
        <f t="shared" si="120"/>
        <v>1.4</v>
      </c>
      <c r="AR72" s="90">
        <f t="shared" si="120"/>
        <v>1.1807602792862684</v>
      </c>
      <c r="AS72" s="88"/>
      <c r="AT72" s="89">
        <f t="shared" ref="AT72:BC75" si="121">IF(AT46=0,"",IF(AT46&lt;5,"*  ",AT20/AT46))</f>
        <v>0.78481012658227844</v>
      </c>
      <c r="AU72" s="89">
        <f t="shared" si="121"/>
        <v>0.7572041692213366</v>
      </c>
      <c r="AV72" s="89">
        <f t="shared" si="121"/>
        <v>0.76923076923076927</v>
      </c>
      <c r="AW72" s="89">
        <f t="shared" si="121"/>
        <v>0.87351308485329104</v>
      </c>
      <c r="AX72" s="89">
        <f t="shared" si="121"/>
        <v>0.8972868217054264</v>
      </c>
      <c r="AY72" s="89">
        <f t="shared" si="121"/>
        <v>0.92015895953757221</v>
      </c>
      <c r="AZ72" s="89">
        <f t="shared" si="121"/>
        <v>0.90942427576090945</v>
      </c>
      <c r="BA72" s="89">
        <f t="shared" si="121"/>
        <v>0.87111362351611077</v>
      </c>
      <c r="BB72" s="89">
        <f t="shared" si="121"/>
        <v>0.85889570552147243</v>
      </c>
      <c r="BC72" s="90">
        <f t="shared" si="121"/>
        <v>0.86151304545972429</v>
      </c>
      <c r="BE72" s="89">
        <f t="shared" ref="BE72:BN75" si="122">IF(BE46=0,"",IF(BE46&lt;5,"*  ",BE20/BE46))</f>
        <v>1.1575091575091576</v>
      </c>
      <c r="BF72" s="89">
        <f t="shared" si="122"/>
        <v>1.1464872944693572</v>
      </c>
      <c r="BG72" s="89">
        <f t="shared" si="122"/>
        <v>1.1535110199897489</v>
      </c>
      <c r="BH72" s="89">
        <f t="shared" si="122"/>
        <v>1.1138679663269828</v>
      </c>
      <c r="BI72" s="89">
        <f t="shared" si="122"/>
        <v>1.185472496473907</v>
      </c>
      <c r="BJ72" s="89">
        <f t="shared" si="122"/>
        <v>1.2159602178546058</v>
      </c>
      <c r="BK72" s="89">
        <f t="shared" si="122"/>
        <v>1.2541884816753928</v>
      </c>
      <c r="BL72" s="89">
        <f t="shared" si="122"/>
        <v>1.3509075194468454</v>
      </c>
      <c r="BM72" s="89">
        <f t="shared" si="122"/>
        <v>1.3997113997113997</v>
      </c>
      <c r="BN72" s="90">
        <f t="shared" si="122"/>
        <v>1.1999771628668214</v>
      </c>
      <c r="BP72" s="89">
        <f t="shared" ref="BP72:BY75" si="123">IF(BP46=0,"",IF(BP46&lt;5,"*  ",BP20/BP46))</f>
        <v>0.98431372549019602</v>
      </c>
      <c r="BQ72" s="89">
        <f t="shared" si="123"/>
        <v>0.9719626168224299</v>
      </c>
      <c r="BR72" s="89">
        <f t="shared" si="123"/>
        <v>1.0060003158060951</v>
      </c>
      <c r="BS72" s="89">
        <f t="shared" si="123"/>
        <v>1.0277146105741899</v>
      </c>
      <c r="BT72" s="89">
        <f t="shared" si="123"/>
        <v>1.0766754462979222</v>
      </c>
      <c r="BU72" s="89">
        <f t="shared" si="123"/>
        <v>1.0988413674724646</v>
      </c>
      <c r="BV72" s="89">
        <f t="shared" si="123"/>
        <v>1.1105850007637086</v>
      </c>
      <c r="BW72" s="89">
        <f t="shared" si="123"/>
        <v>1.1430320842517756</v>
      </c>
      <c r="BX72" s="89">
        <f t="shared" si="123"/>
        <v>1.1375464684014871</v>
      </c>
      <c r="BY72" s="90">
        <f t="shared" si="123"/>
        <v>1.0644123485522623</v>
      </c>
    </row>
    <row r="73" spans="1:77" x14ac:dyDescent="0.3">
      <c r="A73" s="22" t="s">
        <v>189</v>
      </c>
      <c r="B73" s="89">
        <f t="shared" si="119"/>
        <v>0.90816326530612246</v>
      </c>
      <c r="C73" s="89">
        <f t="shared" si="119"/>
        <v>0.91176470588235292</v>
      </c>
      <c r="D73" s="89">
        <f t="shared" si="119"/>
        <v>1.0162932790224033</v>
      </c>
      <c r="E73" s="89">
        <f t="shared" si="119"/>
        <v>1.0243506493506493</v>
      </c>
      <c r="F73" s="89">
        <f t="shared" si="119"/>
        <v>1.0390390390390389</v>
      </c>
      <c r="G73" s="89">
        <f t="shared" si="119"/>
        <v>1.071236559139785</v>
      </c>
      <c r="H73" s="89">
        <f t="shared" si="119"/>
        <v>1.0531609195402298</v>
      </c>
      <c r="I73" s="89">
        <f t="shared" si="119"/>
        <v>1.0137614678899083</v>
      </c>
      <c r="J73" s="89">
        <f t="shared" si="119"/>
        <v>1.1711711711711712</v>
      </c>
      <c r="K73" s="90">
        <f t="shared" si="119"/>
        <v>1.0307396733909702</v>
      </c>
      <c r="L73" s="88"/>
      <c r="M73" s="89">
        <f t="shared" si="120"/>
        <v>0.86885245901639341</v>
      </c>
      <c r="N73" s="89">
        <f t="shared" si="120"/>
        <v>1.0434782608695652</v>
      </c>
      <c r="O73" s="89">
        <f t="shared" si="120"/>
        <v>1.088235294117647</v>
      </c>
      <c r="P73" s="89">
        <f t="shared" si="120"/>
        <v>1.1446654611211573</v>
      </c>
      <c r="Q73" s="89">
        <f t="shared" si="120"/>
        <v>1.1973244147157192</v>
      </c>
      <c r="R73" s="89">
        <f t="shared" si="120"/>
        <v>1.2262443438914028</v>
      </c>
      <c r="S73" s="89">
        <f t="shared" si="120"/>
        <v>1.2394136807817591</v>
      </c>
      <c r="T73" s="89">
        <f t="shared" si="120"/>
        <v>1.4894259818731117</v>
      </c>
      <c r="U73" s="89">
        <f t="shared" si="120"/>
        <v>1.5604395604395604</v>
      </c>
      <c r="V73" s="90">
        <f t="shared" si="120"/>
        <v>1.2090427016466647</v>
      </c>
      <c r="W73" s="88"/>
      <c r="X73" s="89">
        <f t="shared" si="120"/>
        <v>0.99333333333333329</v>
      </c>
      <c r="Y73" s="89">
        <f t="shared" si="120"/>
        <v>0.96984126984126984</v>
      </c>
      <c r="Z73" s="89">
        <f t="shared" si="120"/>
        <v>1.0608519269776877</v>
      </c>
      <c r="AA73" s="89">
        <f t="shared" si="120"/>
        <v>1.0307570977917981</v>
      </c>
      <c r="AB73" s="89">
        <f t="shared" si="120"/>
        <v>1.0239890335846471</v>
      </c>
      <c r="AC73" s="89">
        <f t="shared" si="120"/>
        <v>0.97511167836630508</v>
      </c>
      <c r="AD73" s="89">
        <f t="shared" si="120"/>
        <v>0.93129770992366412</v>
      </c>
      <c r="AE73" s="89">
        <f t="shared" si="120"/>
        <v>1.070489844683393</v>
      </c>
      <c r="AF73" s="89">
        <f t="shared" si="120"/>
        <v>0.84304932735426008</v>
      </c>
      <c r="AG73" s="90">
        <f t="shared" si="120"/>
        <v>0.99896456511734932</v>
      </c>
      <c r="AH73" s="88"/>
      <c r="AI73" s="89">
        <f t="shared" si="120"/>
        <v>1.2100840336134453</v>
      </c>
      <c r="AJ73" s="89">
        <f t="shared" si="120"/>
        <v>1.1551362683438156</v>
      </c>
      <c r="AK73" s="89">
        <f t="shared" si="120"/>
        <v>1.073394495412844</v>
      </c>
      <c r="AL73" s="89">
        <f t="shared" si="120"/>
        <v>1.1291139240506329</v>
      </c>
      <c r="AM73" s="89">
        <f t="shared" si="120"/>
        <v>1.1375101708706266</v>
      </c>
      <c r="AN73" s="89">
        <f t="shared" si="120"/>
        <v>1.1155288822205551</v>
      </c>
      <c r="AO73" s="89">
        <f t="shared" si="120"/>
        <v>1.1173228346456694</v>
      </c>
      <c r="AP73" s="89">
        <f t="shared" si="120"/>
        <v>1.2913117546848381</v>
      </c>
      <c r="AQ73" s="89">
        <f t="shared" si="120"/>
        <v>1.25</v>
      </c>
      <c r="AR73" s="90">
        <f t="shared" si="120"/>
        <v>1.1365566360772497</v>
      </c>
      <c r="AS73" s="88"/>
      <c r="AT73" s="89">
        <f t="shared" si="121"/>
        <v>0.95967741935483875</v>
      </c>
      <c r="AU73" s="89">
        <f t="shared" si="121"/>
        <v>0.95085470085470081</v>
      </c>
      <c r="AV73" s="89">
        <f t="shared" si="121"/>
        <v>1.046039268788084</v>
      </c>
      <c r="AW73" s="89">
        <f t="shared" si="121"/>
        <v>1.0286624203821657</v>
      </c>
      <c r="AX73" s="89">
        <f t="shared" si="121"/>
        <v>1.0287058823529411</v>
      </c>
      <c r="AY73" s="89">
        <f t="shared" si="121"/>
        <v>1.0060579835569017</v>
      </c>
      <c r="AZ73" s="89">
        <f t="shared" si="121"/>
        <v>0.96869488536155202</v>
      </c>
      <c r="BA73" s="89">
        <f t="shared" si="121"/>
        <v>1.0510604870384916</v>
      </c>
      <c r="BB73" s="89">
        <f t="shared" si="121"/>
        <v>0.95209580838323349</v>
      </c>
      <c r="BC73" s="90">
        <f t="shared" si="121"/>
        <v>1.0092563783447417</v>
      </c>
      <c r="BE73" s="89">
        <f t="shared" si="122"/>
        <v>1.0944444444444446</v>
      </c>
      <c r="BF73" s="89">
        <f t="shared" si="122"/>
        <v>1.1188118811881189</v>
      </c>
      <c r="BG73" s="89">
        <f t="shared" si="122"/>
        <v>1.0780042164441321</v>
      </c>
      <c r="BH73" s="89">
        <f t="shared" si="122"/>
        <v>1.1340621403912543</v>
      </c>
      <c r="BI73" s="89">
        <f t="shared" si="122"/>
        <v>1.157088122605364</v>
      </c>
      <c r="BJ73" s="89">
        <f t="shared" si="122"/>
        <v>1.1523046092184368</v>
      </c>
      <c r="BK73" s="89">
        <f t="shared" si="122"/>
        <v>1.1571125265392781</v>
      </c>
      <c r="BL73" s="89">
        <f t="shared" si="122"/>
        <v>1.3627450980392157</v>
      </c>
      <c r="BM73" s="89">
        <f t="shared" si="122"/>
        <v>1.3838862559241707</v>
      </c>
      <c r="BN73" s="90">
        <f t="shared" si="122"/>
        <v>1.1604189636163176</v>
      </c>
      <c r="BP73" s="89">
        <f t="shared" si="123"/>
        <v>1.016355140186916</v>
      </c>
      <c r="BQ73" s="89">
        <f t="shared" si="123"/>
        <v>1.0231284236153377</v>
      </c>
      <c r="BR73" s="89">
        <f t="shared" si="123"/>
        <v>1.0617241379310345</v>
      </c>
      <c r="BS73" s="89">
        <f t="shared" si="123"/>
        <v>1.0792379900607398</v>
      </c>
      <c r="BT73" s="89">
        <f t="shared" si="123"/>
        <v>1.0880566801619433</v>
      </c>
      <c r="BU73" s="89">
        <f t="shared" si="123"/>
        <v>1.073833294636638</v>
      </c>
      <c r="BV73" s="89">
        <f t="shared" si="123"/>
        <v>1.0541907514450868</v>
      </c>
      <c r="BW73" s="89">
        <f t="shared" si="123"/>
        <v>1.1816522136010954</v>
      </c>
      <c r="BX73" s="89">
        <f t="shared" si="123"/>
        <v>1.1192660550458715</v>
      </c>
      <c r="BY73" s="90">
        <f t="shared" si="123"/>
        <v>1.0785593934288122</v>
      </c>
    </row>
    <row r="74" spans="1:77" x14ac:dyDescent="0.3">
      <c r="A74" s="22" t="s">
        <v>190</v>
      </c>
      <c r="B74" s="89">
        <f t="shared" si="119"/>
        <v>1.0232558139534884</v>
      </c>
      <c r="C74" s="89">
        <f t="shared" si="119"/>
        <v>0.85365853658536583</v>
      </c>
      <c r="D74" s="89">
        <f t="shared" si="119"/>
        <v>0.89323843416370108</v>
      </c>
      <c r="E74" s="89">
        <f t="shared" si="119"/>
        <v>1.029585798816568</v>
      </c>
      <c r="F74" s="89">
        <f t="shared" si="119"/>
        <v>0.92105263157894735</v>
      </c>
      <c r="G74" s="89">
        <f t="shared" si="119"/>
        <v>1.0205479452054795</v>
      </c>
      <c r="H74" s="89">
        <f t="shared" si="119"/>
        <v>1.0150753768844221</v>
      </c>
      <c r="I74" s="89">
        <f t="shared" si="119"/>
        <v>0.97991967871485941</v>
      </c>
      <c r="J74" s="89">
        <f t="shared" si="119"/>
        <v>1.1136363636363635</v>
      </c>
      <c r="K74" s="90">
        <f t="shared" si="119"/>
        <v>0.97516059957173451</v>
      </c>
      <c r="L74" s="88"/>
      <c r="M74" s="89">
        <f t="shared" si="120"/>
        <v>1</v>
      </c>
      <c r="N74" s="89">
        <f t="shared" si="120"/>
        <v>0.73170731707317072</v>
      </c>
      <c r="O74" s="89">
        <f t="shared" si="120"/>
        <v>0.89403973509933776</v>
      </c>
      <c r="P74" s="89">
        <f t="shared" si="120"/>
        <v>0.92982456140350878</v>
      </c>
      <c r="Q74" s="89">
        <f t="shared" si="120"/>
        <v>0.85135135135135132</v>
      </c>
      <c r="R74" s="89">
        <f t="shared" si="120"/>
        <v>0.96581196581196582</v>
      </c>
      <c r="S74" s="89">
        <f t="shared" si="120"/>
        <v>1.0493273542600896</v>
      </c>
      <c r="T74" s="89">
        <f t="shared" si="120"/>
        <v>1.1764705882352942</v>
      </c>
      <c r="U74" s="89">
        <f t="shared" si="120"/>
        <v>0.88</v>
      </c>
      <c r="V74" s="90">
        <f t="shared" si="120"/>
        <v>0.9502407704654896</v>
      </c>
      <c r="W74" s="88"/>
      <c r="X74" s="89">
        <f t="shared" si="120"/>
        <v>0.984375</v>
      </c>
      <c r="Y74" s="89">
        <f t="shared" si="120"/>
        <v>0.99310344827586206</v>
      </c>
      <c r="Z74" s="89">
        <f t="shared" si="120"/>
        <v>1.0613026819923372</v>
      </c>
      <c r="AA74" s="89">
        <f t="shared" si="120"/>
        <v>0.97544338335607095</v>
      </c>
      <c r="AB74" s="89">
        <f t="shared" si="120"/>
        <v>1.0353773584905661</v>
      </c>
      <c r="AC74" s="89">
        <f t="shared" si="120"/>
        <v>0.97711670480549195</v>
      </c>
      <c r="AD74" s="89">
        <f t="shared" si="120"/>
        <v>0.99282296650717705</v>
      </c>
      <c r="AE74" s="89">
        <f t="shared" si="120"/>
        <v>1.0591016548463357</v>
      </c>
      <c r="AF74" s="89">
        <f t="shared" si="120"/>
        <v>0.84285714285714286</v>
      </c>
      <c r="AG74" s="90">
        <f t="shared" si="120"/>
        <v>1.0062231759656652</v>
      </c>
      <c r="AH74" s="88"/>
      <c r="AI74" s="89">
        <f t="shared" si="120"/>
        <v>0.8666666666666667</v>
      </c>
      <c r="AJ74" s="89">
        <f t="shared" si="120"/>
        <v>0.84353741496598644</v>
      </c>
      <c r="AK74" s="89">
        <f t="shared" si="120"/>
        <v>1.0031152647975077</v>
      </c>
      <c r="AL74" s="89">
        <f t="shared" si="120"/>
        <v>0.93455497382198949</v>
      </c>
      <c r="AM74" s="89">
        <f t="shared" si="120"/>
        <v>0.98525798525798525</v>
      </c>
      <c r="AN74" s="89">
        <f t="shared" si="120"/>
        <v>0.99578947368421056</v>
      </c>
      <c r="AO74" s="89">
        <f t="shared" si="120"/>
        <v>1.0481927710843373</v>
      </c>
      <c r="AP74" s="89">
        <f t="shared" si="120"/>
        <v>0.85074626865671643</v>
      </c>
      <c r="AQ74" s="89">
        <f t="shared" si="120"/>
        <v>0.96</v>
      </c>
      <c r="AR74" s="90">
        <f t="shared" si="120"/>
        <v>0.97086974615064503</v>
      </c>
      <c r="AS74" s="88"/>
      <c r="AT74" s="89">
        <f t="shared" si="121"/>
        <v>1</v>
      </c>
      <c r="AU74" s="89">
        <f t="shared" si="121"/>
        <v>0.94273127753303965</v>
      </c>
      <c r="AV74" s="89">
        <f t="shared" si="121"/>
        <v>1.0024906600249066</v>
      </c>
      <c r="AW74" s="89">
        <f t="shared" si="121"/>
        <v>0.99253034547152197</v>
      </c>
      <c r="AX74" s="89">
        <f t="shared" si="121"/>
        <v>1</v>
      </c>
      <c r="AY74" s="89">
        <f t="shared" si="121"/>
        <v>0.99161585365853655</v>
      </c>
      <c r="AZ74" s="89">
        <f t="shared" si="121"/>
        <v>1</v>
      </c>
      <c r="BA74" s="89">
        <f t="shared" si="121"/>
        <v>1.0297619047619047</v>
      </c>
      <c r="BB74" s="89">
        <f t="shared" si="121"/>
        <v>0.94736842105263153</v>
      </c>
      <c r="BC74" s="90">
        <f t="shared" si="121"/>
        <v>0.99585418155825589</v>
      </c>
      <c r="BE74" s="89">
        <f t="shared" si="122"/>
        <v>0.91836734693877553</v>
      </c>
      <c r="BF74" s="89">
        <f t="shared" si="122"/>
        <v>0.80349344978165937</v>
      </c>
      <c r="BG74" s="89">
        <f t="shared" si="122"/>
        <v>0.96822033898305082</v>
      </c>
      <c r="BH74" s="89">
        <f t="shared" si="122"/>
        <v>0.93309222423146476</v>
      </c>
      <c r="BI74" s="89">
        <f t="shared" si="122"/>
        <v>0.93799682034976151</v>
      </c>
      <c r="BJ74" s="89">
        <f t="shared" si="122"/>
        <v>0.98589562764456984</v>
      </c>
      <c r="BK74" s="89">
        <f t="shared" si="122"/>
        <v>1.0485893416927901</v>
      </c>
      <c r="BL74" s="89">
        <f t="shared" si="122"/>
        <v>0.97187500000000004</v>
      </c>
      <c r="BM74" s="89">
        <f t="shared" si="122"/>
        <v>0.92</v>
      </c>
      <c r="BN74" s="90">
        <f t="shared" si="122"/>
        <v>0.96382570567278703</v>
      </c>
      <c r="BP74" s="89">
        <f t="shared" si="123"/>
        <v>0.97435897435897434</v>
      </c>
      <c r="BQ74" s="89">
        <f t="shared" si="123"/>
        <v>0.89604685212298685</v>
      </c>
      <c r="BR74" s="89">
        <f t="shared" si="123"/>
        <v>0.9898039215686274</v>
      </c>
      <c r="BS74" s="89">
        <f t="shared" si="123"/>
        <v>0.97229064039408863</v>
      </c>
      <c r="BT74" s="89">
        <f t="shared" si="123"/>
        <v>0.97899838449111465</v>
      </c>
      <c r="BU74" s="89">
        <f t="shared" si="123"/>
        <v>0.98960910440376049</v>
      </c>
      <c r="BV74" s="89">
        <f t="shared" si="123"/>
        <v>1.016559829059829</v>
      </c>
      <c r="BW74" s="89">
        <f t="shared" si="123"/>
        <v>1.0110887096774193</v>
      </c>
      <c r="BX74" s="89">
        <f t="shared" si="123"/>
        <v>0.93902439024390238</v>
      </c>
      <c r="BY74" s="90">
        <f t="shared" si="123"/>
        <v>0.98487410747839155</v>
      </c>
    </row>
    <row r="75" spans="1:77" x14ac:dyDescent="0.3">
      <c r="A75" s="22" t="s">
        <v>191</v>
      </c>
      <c r="B75" s="89">
        <f>IF(B49=0,"",IF(B49&lt;5,"*  ",B23/B49))</f>
        <v>1.1111111111111112</v>
      </c>
      <c r="C75" s="89">
        <f t="shared" si="119"/>
        <v>0.85185185185185186</v>
      </c>
      <c r="D75" s="89">
        <f t="shared" si="119"/>
        <v>1.1153846153846154</v>
      </c>
      <c r="E75" s="89">
        <f t="shared" si="119"/>
        <v>1.0158730158730158</v>
      </c>
      <c r="F75" s="89">
        <f t="shared" si="119"/>
        <v>1.0133333333333334</v>
      </c>
      <c r="G75" s="89">
        <f t="shared" si="119"/>
        <v>0.98701298701298701</v>
      </c>
      <c r="H75" s="89">
        <f t="shared" si="119"/>
        <v>0.97222222222222221</v>
      </c>
      <c r="I75" s="89">
        <f t="shared" si="119"/>
        <v>0.9</v>
      </c>
      <c r="J75" s="89" t="str">
        <f t="shared" si="119"/>
        <v xml:space="preserve">*  </v>
      </c>
      <c r="K75" s="90">
        <f t="shared" si="119"/>
        <v>1.0071599045346062</v>
      </c>
      <c r="L75" s="88"/>
      <c r="M75" s="89" t="str">
        <f>IF(M49=0,"",IF(M49&lt;5,"*  ",M23/M49))</f>
        <v xml:space="preserve">*  </v>
      </c>
      <c r="N75" s="89">
        <f t="shared" si="120"/>
        <v>1.1428571428571428</v>
      </c>
      <c r="O75" s="89">
        <f t="shared" si="120"/>
        <v>1.2173913043478262</v>
      </c>
      <c r="P75" s="89">
        <f t="shared" si="120"/>
        <v>0.92592592592592593</v>
      </c>
      <c r="Q75" s="89">
        <f t="shared" si="120"/>
        <v>1.2647058823529411</v>
      </c>
      <c r="R75" s="89">
        <f t="shared" si="120"/>
        <v>1.15625</v>
      </c>
      <c r="S75" s="89">
        <f t="shared" si="120"/>
        <v>1.0810810810810811</v>
      </c>
      <c r="T75" s="89">
        <f t="shared" si="120"/>
        <v>0.8571428571428571</v>
      </c>
      <c r="U75" s="89" t="str">
        <f t="shared" si="120"/>
        <v xml:space="preserve">*  </v>
      </c>
      <c r="V75" s="90">
        <f t="shared" si="120"/>
        <v>1.1351351351351351</v>
      </c>
      <c r="W75" s="88"/>
      <c r="X75" s="89">
        <f>IF(X49=0,"",IF(X49&lt;5,"*  ",X23/X49))</f>
        <v>1.25</v>
      </c>
      <c r="Y75" s="89">
        <f t="shared" si="120"/>
        <v>1.1333333333333333</v>
      </c>
      <c r="Z75" s="89">
        <f t="shared" si="120"/>
        <v>1.2352941176470589</v>
      </c>
      <c r="AA75" s="89">
        <f t="shared" si="120"/>
        <v>1.1666666666666667</v>
      </c>
      <c r="AB75" s="89">
        <f t="shared" si="120"/>
        <v>1.1337579617834395</v>
      </c>
      <c r="AC75" s="89">
        <f t="shared" si="120"/>
        <v>1</v>
      </c>
      <c r="AD75" s="89">
        <f t="shared" si="120"/>
        <v>1.0551181102362204</v>
      </c>
      <c r="AE75" s="89">
        <f t="shared" si="120"/>
        <v>1</v>
      </c>
      <c r="AF75" s="89">
        <f t="shared" si="120"/>
        <v>0.4</v>
      </c>
      <c r="AG75" s="90">
        <f t="shared" si="120"/>
        <v>1.1035322777101095</v>
      </c>
      <c r="AH75" s="88"/>
      <c r="AI75" s="89" t="str">
        <f>IF(AI49=0,"",IF(AI49&lt;5,"*  ",AI23/AI49))</f>
        <v xml:space="preserve">*  </v>
      </c>
      <c r="AJ75" s="89">
        <f t="shared" si="120"/>
        <v>1.3181818181818181</v>
      </c>
      <c r="AK75" s="89">
        <f t="shared" si="120"/>
        <v>1.2173913043478262</v>
      </c>
      <c r="AL75" s="89">
        <f t="shared" si="120"/>
        <v>1.2903225806451613</v>
      </c>
      <c r="AM75" s="89">
        <f t="shared" si="120"/>
        <v>1.0769230769230769</v>
      </c>
      <c r="AN75" s="89">
        <f t="shared" si="120"/>
        <v>1.0746268656716418</v>
      </c>
      <c r="AO75" s="89">
        <f t="shared" si="120"/>
        <v>1.3061224489795917</v>
      </c>
      <c r="AP75" s="89">
        <f t="shared" si="120"/>
        <v>0.78947368421052633</v>
      </c>
      <c r="AQ75" s="89" t="str">
        <f t="shared" si="120"/>
        <v xml:space="preserve">*  </v>
      </c>
      <c r="AR75" s="90">
        <f t="shared" si="120"/>
        <v>1.191044776119403</v>
      </c>
      <c r="AS75" s="88"/>
      <c r="AT75" s="89">
        <f>IF(AT49=0,"",IF(AT49&lt;5,"*  ",AT23/AT49))</f>
        <v>1.2</v>
      </c>
      <c r="AU75" s="89">
        <f t="shared" si="121"/>
        <v>1.0459770114942528</v>
      </c>
      <c r="AV75" s="89">
        <f t="shared" si="121"/>
        <v>1.1948051948051948</v>
      </c>
      <c r="AW75" s="89">
        <f t="shared" si="121"/>
        <v>1.1207729468599035</v>
      </c>
      <c r="AX75" s="89">
        <f t="shared" si="121"/>
        <v>1.0948275862068966</v>
      </c>
      <c r="AY75" s="89">
        <f t="shared" si="121"/>
        <v>0.9956521739130435</v>
      </c>
      <c r="AZ75" s="89">
        <f t="shared" si="121"/>
        <v>1.0251256281407035</v>
      </c>
      <c r="BA75" s="89">
        <f t="shared" si="121"/>
        <v>0.95876288659793818</v>
      </c>
      <c r="BB75" s="89">
        <f t="shared" si="121"/>
        <v>1.2222222222222223</v>
      </c>
      <c r="BC75" s="90">
        <f t="shared" si="121"/>
        <v>1.0709677419354839</v>
      </c>
      <c r="BE75" s="89">
        <f>IF(BE49=0,"",IF(BE49&lt;5,"*  ",BE23/BE49))</f>
        <v>1.8571428571428572</v>
      </c>
      <c r="BF75" s="89">
        <f t="shared" si="122"/>
        <v>1.25</v>
      </c>
      <c r="BG75" s="89">
        <f t="shared" si="122"/>
        <v>1.2173913043478262</v>
      </c>
      <c r="BH75" s="89">
        <f t="shared" si="122"/>
        <v>1.1797752808988764</v>
      </c>
      <c r="BI75" s="89">
        <f t="shared" si="122"/>
        <v>1.1414141414141414</v>
      </c>
      <c r="BJ75" s="89">
        <f t="shared" si="122"/>
        <v>1.101010101010101</v>
      </c>
      <c r="BK75" s="89">
        <f t="shared" si="122"/>
        <v>1.2093023255813953</v>
      </c>
      <c r="BL75" s="89">
        <f t="shared" si="122"/>
        <v>0.81818181818181823</v>
      </c>
      <c r="BM75" s="89" t="str">
        <f t="shared" si="122"/>
        <v xml:space="preserve">*  </v>
      </c>
      <c r="BN75" s="90">
        <f t="shared" si="122"/>
        <v>1.1711538461538462</v>
      </c>
      <c r="BP75" s="89">
        <f>IF(BP49=0,"",IF(BP49&lt;5,"*  ",BP23/BP49))</f>
        <v>1.34375</v>
      </c>
      <c r="BQ75" s="89">
        <f t="shared" si="123"/>
        <v>1.1056910569105691</v>
      </c>
      <c r="BR75" s="89">
        <f t="shared" si="123"/>
        <v>1.2017937219730941</v>
      </c>
      <c r="BS75" s="89">
        <f t="shared" si="123"/>
        <v>1.1385135135135136</v>
      </c>
      <c r="BT75" s="89">
        <f t="shared" si="123"/>
        <v>1.1087613293051359</v>
      </c>
      <c r="BU75" s="89">
        <f t="shared" si="123"/>
        <v>1.027355623100304</v>
      </c>
      <c r="BV75" s="89">
        <f t="shared" si="123"/>
        <v>1.0807017543859649</v>
      </c>
      <c r="BW75" s="89">
        <f t="shared" si="123"/>
        <v>0.92307692307692313</v>
      </c>
      <c r="BX75" s="89">
        <f t="shared" si="123"/>
        <v>1.8181818181818181</v>
      </c>
      <c r="BY75" s="90">
        <f t="shared" si="123"/>
        <v>1.1005681818181818</v>
      </c>
    </row>
    <row r="76" spans="1:77" x14ac:dyDescent="0.3">
      <c r="A76" s="22" t="s">
        <v>192</v>
      </c>
      <c r="B76" s="89">
        <f t="shared" ref="B76:R79" si="124">IF(B50=0,"",IF(B50&lt;5,"*  ",B24/B50))</f>
        <v>1.2</v>
      </c>
      <c r="C76" s="89">
        <f t="shared" si="124"/>
        <v>1.0714285714285714</v>
      </c>
      <c r="D76" s="89">
        <f t="shared" si="124"/>
        <v>1.1538461538461537</v>
      </c>
      <c r="E76" s="89">
        <f t="shared" si="124"/>
        <v>0.76</v>
      </c>
      <c r="F76" s="89">
        <f t="shared" si="124"/>
        <v>1.125</v>
      </c>
      <c r="G76" s="89">
        <f t="shared" si="124"/>
        <v>1</v>
      </c>
      <c r="H76" s="89">
        <f t="shared" si="124"/>
        <v>0.8125</v>
      </c>
      <c r="I76" s="89">
        <f t="shared" si="124"/>
        <v>1.1578947368421053</v>
      </c>
      <c r="J76" s="89" t="str">
        <f t="shared" si="124"/>
        <v xml:space="preserve">*  </v>
      </c>
      <c r="K76" s="90">
        <f t="shared" si="124"/>
        <v>1</v>
      </c>
      <c r="L76" s="88"/>
      <c r="M76" s="89" t="str">
        <f t="shared" ref="M76:AR79" si="125">IF(M50=0,"",IF(M50&lt;5,"*  ",M24/M50))</f>
        <v xml:space="preserve">*  </v>
      </c>
      <c r="N76" s="89">
        <f t="shared" si="125"/>
        <v>0.625</v>
      </c>
      <c r="O76" s="89">
        <f t="shared" si="125"/>
        <v>0.77777777777777779</v>
      </c>
      <c r="P76" s="89">
        <f t="shared" si="125"/>
        <v>1</v>
      </c>
      <c r="Q76" s="89">
        <f t="shared" si="125"/>
        <v>1</v>
      </c>
      <c r="R76" s="89">
        <f t="shared" si="125"/>
        <v>1.6</v>
      </c>
      <c r="S76" s="89">
        <f t="shared" si="125"/>
        <v>1.2222222222222223</v>
      </c>
      <c r="T76" s="89" t="str">
        <f t="shared" si="125"/>
        <v xml:space="preserve">*  </v>
      </c>
      <c r="U76" s="89" t="str">
        <f t="shared" si="125"/>
        <v/>
      </c>
      <c r="V76" s="90">
        <f t="shared" si="125"/>
        <v>1.0294117647058822</v>
      </c>
      <c r="W76" s="88"/>
      <c r="X76" s="89">
        <f t="shared" si="125"/>
        <v>1.0909090909090908</v>
      </c>
      <c r="Y76" s="89">
        <f t="shared" si="125"/>
        <v>1.2962962962962963</v>
      </c>
      <c r="Z76" s="89">
        <f t="shared" si="125"/>
        <v>1.1176470588235294</v>
      </c>
      <c r="AA76" s="89">
        <f t="shared" si="125"/>
        <v>1.1076923076923078</v>
      </c>
      <c r="AB76" s="89">
        <f t="shared" si="125"/>
        <v>0.86440677966101698</v>
      </c>
      <c r="AC76" s="89">
        <f t="shared" si="125"/>
        <v>1.1612903225806452</v>
      </c>
      <c r="AD76" s="89">
        <f t="shared" si="125"/>
        <v>1.0185185185185186</v>
      </c>
      <c r="AE76" s="89">
        <f t="shared" si="125"/>
        <v>1.4761904761904763</v>
      </c>
      <c r="AF76" s="89" t="str">
        <f t="shared" si="125"/>
        <v/>
      </c>
      <c r="AG76" s="90">
        <f t="shared" si="125"/>
        <v>1.1057142857142856</v>
      </c>
      <c r="AH76" s="88"/>
      <c r="AI76" s="89" t="str">
        <f t="shared" si="125"/>
        <v xml:space="preserve">*  </v>
      </c>
      <c r="AJ76" s="89">
        <f t="shared" si="125"/>
        <v>1.6666666666666667</v>
      </c>
      <c r="AK76" s="89">
        <f t="shared" si="125"/>
        <v>1.7857142857142858</v>
      </c>
      <c r="AL76" s="89">
        <f t="shared" si="125"/>
        <v>1.2727272727272727</v>
      </c>
      <c r="AM76" s="89">
        <f t="shared" si="125"/>
        <v>1.4444444444444444</v>
      </c>
      <c r="AN76" s="89">
        <f t="shared" si="125"/>
        <v>1.5</v>
      </c>
      <c r="AO76" s="89">
        <f t="shared" si="125"/>
        <v>1.3571428571428572</v>
      </c>
      <c r="AP76" s="89" t="str">
        <f t="shared" si="125"/>
        <v xml:space="preserve">*  </v>
      </c>
      <c r="AQ76" s="89" t="str">
        <f t="shared" si="125"/>
        <v/>
      </c>
      <c r="AR76" s="90">
        <f t="shared" si="125"/>
        <v>1.4528301886792452</v>
      </c>
      <c r="AS76" s="88"/>
      <c r="AT76" s="89">
        <f t="shared" ref="AT76:BC79" si="126">IF(AT50=0,"",IF(AT50&lt;5,"*  ",AT24/AT50))</f>
        <v>1.125</v>
      </c>
      <c r="AU76" s="89">
        <f t="shared" si="126"/>
        <v>1.2195121951219512</v>
      </c>
      <c r="AV76" s="89">
        <f t="shared" si="126"/>
        <v>1.1298701298701299</v>
      </c>
      <c r="AW76" s="89">
        <f t="shared" si="126"/>
        <v>1.0111111111111111</v>
      </c>
      <c r="AX76" s="89">
        <f t="shared" si="126"/>
        <v>0.95604395604395609</v>
      </c>
      <c r="AY76" s="89">
        <f t="shared" si="126"/>
        <v>1.1020408163265305</v>
      </c>
      <c r="AZ76" s="89">
        <f t="shared" si="126"/>
        <v>0.94186046511627908</v>
      </c>
      <c r="BA76" s="89">
        <f t="shared" si="126"/>
        <v>1.325</v>
      </c>
      <c r="BB76" s="89" t="str">
        <f t="shared" si="126"/>
        <v xml:space="preserve">*  </v>
      </c>
      <c r="BC76" s="90">
        <f t="shared" si="126"/>
        <v>1.0685185185185184</v>
      </c>
      <c r="BE76" s="89" t="str">
        <f t="shared" ref="BE76:BN79" si="127">IF(BE50=0,"",IF(BE50&lt;5,"*  ",BE24/BE50))</f>
        <v xml:space="preserve">*  </v>
      </c>
      <c r="BF76" s="89">
        <f t="shared" si="127"/>
        <v>1.0714285714285714</v>
      </c>
      <c r="BG76" s="89">
        <f t="shared" si="127"/>
        <v>1.3913043478260869</v>
      </c>
      <c r="BH76" s="89">
        <f t="shared" si="127"/>
        <v>1.1714285714285715</v>
      </c>
      <c r="BI76" s="89">
        <f t="shared" si="127"/>
        <v>1.2926829268292683</v>
      </c>
      <c r="BJ76" s="89">
        <f t="shared" si="127"/>
        <v>1.5357142857142858</v>
      </c>
      <c r="BK76" s="89">
        <f t="shared" si="127"/>
        <v>1.3043478260869565</v>
      </c>
      <c r="BL76" s="89">
        <f t="shared" si="127"/>
        <v>1</v>
      </c>
      <c r="BM76" s="89" t="str">
        <f t="shared" si="127"/>
        <v/>
      </c>
      <c r="BN76" s="90">
        <f t="shared" si="127"/>
        <v>1.2873563218390804</v>
      </c>
      <c r="BP76" s="89">
        <f t="shared" ref="BP76:BY79" si="128">IF(BP50=0,"",IF(BP50&lt;5,"*  ",BP24/BP50))</f>
        <v>1.1052631578947369</v>
      </c>
      <c r="BQ76" s="89">
        <f t="shared" si="128"/>
        <v>1.1818181818181819</v>
      </c>
      <c r="BR76" s="89">
        <f t="shared" si="128"/>
        <v>1.19</v>
      </c>
      <c r="BS76" s="89">
        <f t="shared" si="128"/>
        <v>1.056</v>
      </c>
      <c r="BT76" s="89">
        <f t="shared" si="128"/>
        <v>1.0606060606060606</v>
      </c>
      <c r="BU76" s="89">
        <f t="shared" si="128"/>
        <v>1.1984126984126984</v>
      </c>
      <c r="BV76" s="89">
        <f t="shared" si="128"/>
        <v>1.0183486238532109</v>
      </c>
      <c r="BW76" s="89">
        <f t="shared" si="128"/>
        <v>1.2765957446808511</v>
      </c>
      <c r="BX76" s="89" t="str">
        <f t="shared" si="128"/>
        <v xml:space="preserve">*  </v>
      </c>
      <c r="BY76" s="90">
        <f t="shared" si="128"/>
        <v>1.1218487394957983</v>
      </c>
    </row>
    <row r="77" spans="1:77" x14ac:dyDescent="0.3">
      <c r="A77" s="22" t="s">
        <v>193</v>
      </c>
      <c r="B77" s="89">
        <f t="shared" si="124"/>
        <v>1.625</v>
      </c>
      <c r="C77" s="89">
        <f t="shared" si="124"/>
        <v>0.95</v>
      </c>
      <c r="D77" s="89">
        <f t="shared" si="124"/>
        <v>1.2571428571428571</v>
      </c>
      <c r="E77" s="89">
        <f t="shared" si="124"/>
        <v>1.1395348837209303</v>
      </c>
      <c r="F77" s="89">
        <f t="shared" si="124"/>
        <v>1.0196078431372548</v>
      </c>
      <c r="G77" s="89">
        <f t="shared" si="124"/>
        <v>0.88235294117647056</v>
      </c>
      <c r="H77" s="89">
        <f t="shared" si="124"/>
        <v>0.890625</v>
      </c>
      <c r="I77" s="89">
        <f t="shared" si="124"/>
        <v>1.0555555555555556</v>
      </c>
      <c r="J77" s="89"/>
      <c r="K77" s="90">
        <f t="shared" si="124"/>
        <v>1.0195439739413681</v>
      </c>
      <c r="L77" s="88"/>
      <c r="M77" s="89" t="str">
        <f t="shared" si="124"/>
        <v xml:space="preserve">*  </v>
      </c>
      <c r="N77" s="89">
        <f t="shared" si="124"/>
        <v>1.1666666666666667</v>
      </c>
      <c r="O77" s="89">
        <f t="shared" si="124"/>
        <v>0.625</v>
      </c>
      <c r="P77" s="89">
        <f t="shared" si="124"/>
        <v>1.4</v>
      </c>
      <c r="Q77" s="89">
        <f t="shared" si="124"/>
        <v>1.8888888888888888</v>
      </c>
      <c r="R77" s="89">
        <f t="shared" si="124"/>
        <v>1.1176470588235294</v>
      </c>
      <c r="S77" s="89">
        <f t="shared" si="125"/>
        <v>1.2857142857142858</v>
      </c>
      <c r="T77" s="89">
        <f t="shared" si="125"/>
        <v>1</v>
      </c>
      <c r="U77" s="89"/>
      <c r="V77" s="90">
        <f t="shared" si="125"/>
        <v>1.2285714285714286</v>
      </c>
      <c r="W77" s="88"/>
      <c r="X77" s="89">
        <f t="shared" si="125"/>
        <v>0.92307692307692313</v>
      </c>
      <c r="Y77" s="89">
        <f t="shared" si="125"/>
        <v>1.0652173913043479</v>
      </c>
      <c r="Z77" s="89">
        <f t="shared" si="125"/>
        <v>1.1704545454545454</v>
      </c>
      <c r="AA77" s="89">
        <f t="shared" si="125"/>
        <v>1.1200000000000001</v>
      </c>
      <c r="AB77" s="89">
        <f t="shared" si="125"/>
        <v>1.1063829787234043</v>
      </c>
      <c r="AC77" s="89">
        <f t="shared" si="125"/>
        <v>1.1153846153846154</v>
      </c>
      <c r="AD77" s="89">
        <f t="shared" si="125"/>
        <v>1</v>
      </c>
      <c r="AE77" s="89">
        <f t="shared" si="125"/>
        <v>0.65</v>
      </c>
      <c r="AF77" s="89"/>
      <c r="AG77" s="90">
        <f t="shared" si="125"/>
        <v>1.0808678500986193</v>
      </c>
      <c r="AH77" s="88"/>
      <c r="AI77" s="89" t="str">
        <f t="shared" si="125"/>
        <v xml:space="preserve">*  </v>
      </c>
      <c r="AJ77" s="89">
        <f t="shared" si="125"/>
        <v>0.6</v>
      </c>
      <c r="AK77" s="89">
        <f t="shared" si="125"/>
        <v>1.173913043478261</v>
      </c>
      <c r="AL77" s="89">
        <f t="shared" si="125"/>
        <v>1.2413793103448276</v>
      </c>
      <c r="AM77" s="89">
        <f t="shared" si="125"/>
        <v>1.2413793103448276</v>
      </c>
      <c r="AN77" s="89">
        <f t="shared" si="125"/>
        <v>0.44444444444444442</v>
      </c>
      <c r="AO77" s="89">
        <f t="shared" si="125"/>
        <v>0.88461538461538458</v>
      </c>
      <c r="AP77" s="89">
        <f t="shared" si="125"/>
        <v>0.63636363636363635</v>
      </c>
      <c r="AQ77" s="89"/>
      <c r="AR77" s="90">
        <f t="shared" si="125"/>
        <v>0.93670886075949367</v>
      </c>
      <c r="AS77" s="88"/>
      <c r="AT77" s="89">
        <f t="shared" si="126"/>
        <v>1.1904761904761905</v>
      </c>
      <c r="AU77" s="89">
        <f t="shared" si="126"/>
        <v>1.0303030303030303</v>
      </c>
      <c r="AV77" s="89">
        <f t="shared" si="126"/>
        <v>1.1951219512195121</v>
      </c>
      <c r="AW77" s="89">
        <f t="shared" si="126"/>
        <v>1.1258741258741258</v>
      </c>
      <c r="AX77" s="89">
        <f t="shared" si="126"/>
        <v>1.0758620689655172</v>
      </c>
      <c r="AY77" s="89">
        <f t="shared" si="126"/>
        <v>1.0068493150684932</v>
      </c>
      <c r="AZ77" s="89">
        <f t="shared" si="126"/>
        <v>0.94696969696969702</v>
      </c>
      <c r="BA77" s="89">
        <f t="shared" si="126"/>
        <v>0.84210526315789469</v>
      </c>
      <c r="BB77" s="89"/>
      <c r="BC77" s="90">
        <f t="shared" si="126"/>
        <v>1.0577395577395576</v>
      </c>
      <c r="BE77" s="89" t="str">
        <f t="shared" si="127"/>
        <v xml:space="preserve">*  </v>
      </c>
      <c r="BF77" s="89">
        <f t="shared" si="127"/>
        <v>0.8125</v>
      </c>
      <c r="BG77" s="89">
        <f t="shared" si="127"/>
        <v>1.032258064516129</v>
      </c>
      <c r="BH77" s="89">
        <f t="shared" si="127"/>
        <v>1.2820512820512822</v>
      </c>
      <c r="BI77" s="89">
        <f t="shared" si="127"/>
        <v>1.3947368421052631</v>
      </c>
      <c r="BJ77" s="89">
        <f t="shared" si="127"/>
        <v>0.70454545454545459</v>
      </c>
      <c r="BK77" s="89">
        <f t="shared" si="127"/>
        <v>1.0249999999999999</v>
      </c>
      <c r="BL77" s="89">
        <f t="shared" si="127"/>
        <v>0.75</v>
      </c>
      <c r="BM77" s="89"/>
      <c r="BN77" s="90">
        <f t="shared" si="127"/>
        <v>1.0263157894736843</v>
      </c>
      <c r="BP77" s="89">
        <f t="shared" si="128"/>
        <v>1.08</v>
      </c>
      <c r="BQ77" s="89">
        <f t="shared" si="128"/>
        <v>0.98780487804878048</v>
      </c>
      <c r="BR77" s="89">
        <f t="shared" si="128"/>
        <v>1.1623376623376624</v>
      </c>
      <c r="BS77" s="89">
        <f t="shared" si="128"/>
        <v>1.1593406593406594</v>
      </c>
      <c r="BT77" s="89">
        <f t="shared" si="128"/>
        <v>1.1420765027322404</v>
      </c>
      <c r="BU77" s="89">
        <f t="shared" si="128"/>
        <v>0.93684210526315792</v>
      </c>
      <c r="BV77" s="89">
        <f t="shared" si="128"/>
        <v>0.96511627906976749</v>
      </c>
      <c r="BW77" s="89">
        <f t="shared" si="128"/>
        <v>0.81481481481481477</v>
      </c>
      <c r="BX77" s="89"/>
      <c r="BY77" s="90">
        <f t="shared" si="128"/>
        <v>1.0508637236084453</v>
      </c>
    </row>
    <row r="78" spans="1:77" x14ac:dyDescent="0.3">
      <c r="A78" s="22" t="s">
        <v>69</v>
      </c>
      <c r="B78" s="89" t="str">
        <f t="shared" si="124"/>
        <v xml:space="preserve">*  </v>
      </c>
      <c r="C78" s="89">
        <f t="shared" si="124"/>
        <v>1</v>
      </c>
      <c r="D78" s="89">
        <f t="shared" si="124"/>
        <v>1</v>
      </c>
      <c r="E78" s="89">
        <f t="shared" si="124"/>
        <v>0.88235294117647056</v>
      </c>
      <c r="F78" s="89">
        <f t="shared" si="124"/>
        <v>1.05</v>
      </c>
      <c r="G78" s="89">
        <f t="shared" si="124"/>
        <v>0.94117647058823528</v>
      </c>
      <c r="H78" s="89">
        <f t="shared" si="124"/>
        <v>0.875</v>
      </c>
      <c r="I78" s="89"/>
      <c r="J78" s="89"/>
      <c r="K78" s="90">
        <f t="shared" si="124"/>
        <v>0.97530864197530864</v>
      </c>
      <c r="L78" s="88"/>
      <c r="M78" s="89" t="str">
        <f t="shared" si="124"/>
        <v xml:space="preserve">*  </v>
      </c>
      <c r="N78" s="89" t="str">
        <f t="shared" si="124"/>
        <v xml:space="preserve">*  </v>
      </c>
      <c r="O78" s="89" t="str">
        <f t="shared" si="124"/>
        <v xml:space="preserve">*  </v>
      </c>
      <c r="P78" s="89">
        <f t="shared" si="124"/>
        <v>0.6</v>
      </c>
      <c r="Q78" s="89">
        <f t="shared" si="124"/>
        <v>0.4</v>
      </c>
      <c r="R78" s="89">
        <f t="shared" si="124"/>
        <v>1.6</v>
      </c>
      <c r="S78" s="89" t="str">
        <f t="shared" si="125"/>
        <v xml:space="preserve">*  </v>
      </c>
      <c r="T78" s="89"/>
      <c r="U78" s="89"/>
      <c r="V78" s="90">
        <f t="shared" si="125"/>
        <v>0.69565217391304346</v>
      </c>
      <c r="W78" s="88"/>
      <c r="X78" s="89" t="str">
        <f t="shared" si="125"/>
        <v xml:space="preserve">*  </v>
      </c>
      <c r="Y78" s="89">
        <f t="shared" si="125"/>
        <v>1.4615384615384615</v>
      </c>
      <c r="Z78" s="89">
        <f t="shared" si="125"/>
        <v>1.393939393939394</v>
      </c>
      <c r="AA78" s="89">
        <f t="shared" si="125"/>
        <v>0.88888888888888884</v>
      </c>
      <c r="AB78" s="89">
        <f t="shared" si="125"/>
        <v>1</v>
      </c>
      <c r="AC78" s="89">
        <f t="shared" si="125"/>
        <v>0.967741935483871</v>
      </c>
      <c r="AD78" s="89">
        <f t="shared" si="125"/>
        <v>1.0909090909090908</v>
      </c>
      <c r="AE78" s="89"/>
      <c r="AF78" s="89"/>
      <c r="AG78" s="90">
        <f t="shared" si="125"/>
        <v>1.0722222222222222</v>
      </c>
      <c r="AH78" s="88"/>
      <c r="AI78" s="89" t="str">
        <f t="shared" si="125"/>
        <v xml:space="preserve">*  </v>
      </c>
      <c r="AJ78" s="89" t="str">
        <f t="shared" si="125"/>
        <v xml:space="preserve">*  </v>
      </c>
      <c r="AK78" s="89">
        <f t="shared" si="125"/>
        <v>1.4</v>
      </c>
      <c r="AL78" s="89">
        <f t="shared" si="125"/>
        <v>1.1428571428571428</v>
      </c>
      <c r="AM78" s="89">
        <f t="shared" si="125"/>
        <v>1.2222222222222223</v>
      </c>
      <c r="AN78" s="89">
        <f t="shared" si="125"/>
        <v>0.8571428571428571</v>
      </c>
      <c r="AO78" s="89" t="str">
        <f t="shared" si="125"/>
        <v xml:space="preserve">*  </v>
      </c>
      <c r="AP78" s="89"/>
      <c r="AQ78" s="89"/>
      <c r="AR78" s="90">
        <f t="shared" si="125"/>
        <v>1.0571428571428572</v>
      </c>
      <c r="AS78" s="88"/>
      <c r="AT78" s="89" t="str">
        <f t="shared" si="126"/>
        <v xml:space="preserve">*  </v>
      </c>
      <c r="AU78" s="89">
        <f t="shared" si="126"/>
        <v>1.3333333333333333</v>
      </c>
      <c r="AV78" s="89">
        <f t="shared" si="126"/>
        <v>1.288888888888889</v>
      </c>
      <c r="AW78" s="89">
        <f t="shared" si="126"/>
        <v>0.88709677419354838</v>
      </c>
      <c r="AX78" s="89">
        <f t="shared" si="126"/>
        <v>1.0153846153846153</v>
      </c>
      <c r="AY78" s="89">
        <f t="shared" si="126"/>
        <v>0.95833333333333337</v>
      </c>
      <c r="AZ78" s="89">
        <f t="shared" si="126"/>
        <v>1</v>
      </c>
      <c r="BA78" s="89"/>
      <c r="BB78" s="89"/>
      <c r="BC78" s="90">
        <f t="shared" si="126"/>
        <v>1.0421455938697317</v>
      </c>
      <c r="BE78" s="89" t="str">
        <f t="shared" si="127"/>
        <v xml:space="preserve">*  </v>
      </c>
      <c r="BF78" s="89">
        <f t="shared" si="127"/>
        <v>1</v>
      </c>
      <c r="BG78" s="89">
        <f t="shared" si="127"/>
        <v>0.875</v>
      </c>
      <c r="BH78" s="89">
        <f t="shared" si="127"/>
        <v>0.91666666666666663</v>
      </c>
      <c r="BI78" s="89">
        <f t="shared" si="127"/>
        <v>0.9285714285714286</v>
      </c>
      <c r="BJ78" s="89">
        <f t="shared" si="127"/>
        <v>1.1666666666666667</v>
      </c>
      <c r="BK78" s="89">
        <f t="shared" si="127"/>
        <v>0.2</v>
      </c>
      <c r="BL78" s="89"/>
      <c r="BM78" s="89"/>
      <c r="BN78" s="90">
        <f t="shared" si="127"/>
        <v>0.91379310344827591</v>
      </c>
      <c r="BP78" s="89">
        <f t="shared" si="128"/>
        <v>1</v>
      </c>
      <c r="BQ78" s="89">
        <f t="shared" si="128"/>
        <v>1.2608695652173914</v>
      </c>
      <c r="BR78" s="89">
        <f t="shared" si="128"/>
        <v>1.2264150943396226</v>
      </c>
      <c r="BS78" s="89">
        <f t="shared" si="128"/>
        <v>0.89189189189189189</v>
      </c>
      <c r="BT78" s="89">
        <f t="shared" si="128"/>
        <v>1</v>
      </c>
      <c r="BU78" s="89">
        <f t="shared" si="128"/>
        <v>1</v>
      </c>
      <c r="BV78" s="89">
        <f t="shared" si="128"/>
        <v>0.83333333333333337</v>
      </c>
      <c r="BW78" s="89"/>
      <c r="BX78" s="89"/>
      <c r="BY78" s="90">
        <f t="shared" si="128"/>
        <v>1.0188087774294672</v>
      </c>
    </row>
    <row r="79" spans="1:77" x14ac:dyDescent="0.3">
      <c r="A79" s="22" t="s">
        <v>66</v>
      </c>
      <c r="B79" s="91">
        <f t="shared" si="124"/>
        <v>0.87833827893175076</v>
      </c>
      <c r="C79" s="91">
        <f t="shared" si="124"/>
        <v>0.86743515850144093</v>
      </c>
      <c r="D79" s="91">
        <f t="shared" si="124"/>
        <v>0.93954349167180751</v>
      </c>
      <c r="E79" s="91">
        <f t="shared" si="124"/>
        <v>0.96076458752515093</v>
      </c>
      <c r="F79" s="91">
        <f t="shared" si="124"/>
        <v>0.94249649368863953</v>
      </c>
      <c r="G79" s="91">
        <f t="shared" si="124"/>
        <v>0.96598068038639229</v>
      </c>
      <c r="H79" s="91">
        <f t="shared" si="124"/>
        <v>0.9565410199556541</v>
      </c>
      <c r="I79" s="91">
        <f t="shared" si="124"/>
        <v>0.91549295774647887</v>
      </c>
      <c r="J79" s="91">
        <f t="shared" si="124"/>
        <v>0.97560975609756095</v>
      </c>
      <c r="K79" s="92">
        <f t="shared" si="124"/>
        <v>0.94209829311359627</v>
      </c>
      <c r="L79" s="88"/>
      <c r="M79" s="91">
        <f t="shared" si="124"/>
        <v>1.0865051903114187</v>
      </c>
      <c r="N79" s="91">
        <f t="shared" si="124"/>
        <v>1.069767441860465</v>
      </c>
      <c r="O79" s="91">
        <f t="shared" si="124"/>
        <v>1.1070509521358725</v>
      </c>
      <c r="P79" s="91">
        <f t="shared" si="124"/>
        <v>1.151213171577123</v>
      </c>
      <c r="Q79" s="91">
        <f t="shared" si="124"/>
        <v>1.1630918656414406</v>
      </c>
      <c r="R79" s="91">
        <f t="shared" si="124"/>
        <v>1.2106930693069307</v>
      </c>
      <c r="S79" s="91">
        <f t="shared" si="125"/>
        <v>1.2534913245873889</v>
      </c>
      <c r="T79" s="91">
        <f t="shared" si="125"/>
        <v>1.4269005847953216</v>
      </c>
      <c r="U79" s="91">
        <f t="shared" si="125"/>
        <v>1.4114942528735632</v>
      </c>
      <c r="V79" s="92">
        <f t="shared" si="125"/>
        <v>1.200667075079981</v>
      </c>
      <c r="W79" s="88"/>
      <c r="X79" s="91">
        <f t="shared" si="125"/>
        <v>0.89247311827956988</v>
      </c>
      <c r="Y79" s="91">
        <f t="shared" si="125"/>
        <v>0.85903284671532842</v>
      </c>
      <c r="Z79" s="91">
        <f t="shared" si="125"/>
        <v>0.90942963599885351</v>
      </c>
      <c r="AA79" s="91">
        <f t="shared" si="125"/>
        <v>0.96041092458030564</v>
      </c>
      <c r="AB79" s="91">
        <f t="shared" si="125"/>
        <v>0.98821354287034902</v>
      </c>
      <c r="AC79" s="91">
        <f t="shared" si="125"/>
        <v>0.9715357458075905</v>
      </c>
      <c r="AD79" s="91">
        <f t="shared" si="125"/>
        <v>0.94852607709750569</v>
      </c>
      <c r="AE79" s="91">
        <f t="shared" si="125"/>
        <v>0.99189955447549616</v>
      </c>
      <c r="AF79" s="91">
        <f t="shared" si="125"/>
        <v>0.85571428571428576</v>
      </c>
      <c r="AG79" s="92">
        <f t="shared" si="125"/>
        <v>0.94859007049647515</v>
      </c>
      <c r="AH79" s="88"/>
      <c r="AI79" s="91">
        <f t="shared" si="125"/>
        <v>1.155378486055777</v>
      </c>
      <c r="AJ79" s="91">
        <f t="shared" si="125"/>
        <v>1.1338271604938273</v>
      </c>
      <c r="AK79" s="91">
        <f t="shared" si="125"/>
        <v>1.1282308657465496</v>
      </c>
      <c r="AL79" s="91">
        <f t="shared" si="125"/>
        <v>1.0841181506849316</v>
      </c>
      <c r="AM79" s="91">
        <f t="shared" si="125"/>
        <v>1.1521101331527872</v>
      </c>
      <c r="AN79" s="91">
        <f t="shared" si="125"/>
        <v>1.1500218054949847</v>
      </c>
      <c r="AO79" s="91">
        <f t="shared" si="125"/>
        <v>1.1744495523832568</v>
      </c>
      <c r="AP79" s="91">
        <f t="shared" si="125"/>
        <v>1.2419642857142856</v>
      </c>
      <c r="AQ79" s="91">
        <f t="shared" si="125"/>
        <v>1.3493282149712091</v>
      </c>
      <c r="AR79" s="92">
        <f t="shared" si="125"/>
        <v>1.1498431444916035</v>
      </c>
      <c r="AS79" s="88"/>
      <c r="AT79" s="91">
        <f t="shared" si="126"/>
        <v>0.88715083798882677</v>
      </c>
      <c r="AU79" s="91">
        <f t="shared" si="126"/>
        <v>0.8617383235385091</v>
      </c>
      <c r="AV79" s="91">
        <f t="shared" si="126"/>
        <v>0.91898238747553818</v>
      </c>
      <c r="AW79" s="91">
        <f t="shared" si="126"/>
        <v>0.9605285164743268</v>
      </c>
      <c r="AX79" s="91">
        <f t="shared" si="126"/>
        <v>0.97309000927930711</v>
      </c>
      <c r="AY79" s="91">
        <f t="shared" si="126"/>
        <v>0.9696224504556632</v>
      </c>
      <c r="AZ79" s="91">
        <f t="shared" si="126"/>
        <v>0.95123780945236314</v>
      </c>
      <c r="BA79" s="91">
        <f t="shared" si="126"/>
        <v>0.96400102854204162</v>
      </c>
      <c r="BB79" s="91">
        <f t="shared" si="126"/>
        <v>0.9</v>
      </c>
      <c r="BC79" s="92">
        <f t="shared" si="126"/>
        <v>0.94639841033283656</v>
      </c>
      <c r="BE79" s="91">
        <f t="shared" si="127"/>
        <v>1.1302149178255374</v>
      </c>
      <c r="BF79" s="91">
        <f t="shared" si="127"/>
        <v>1.112806901128069</v>
      </c>
      <c r="BG79" s="91">
        <f t="shared" si="127"/>
        <v>1.1212887989203779</v>
      </c>
      <c r="BH79" s="91">
        <f t="shared" si="127"/>
        <v>1.1063037249283667</v>
      </c>
      <c r="BI79" s="91">
        <f t="shared" si="127"/>
        <v>1.1560417270356418</v>
      </c>
      <c r="BJ79" s="91">
        <f t="shared" si="127"/>
        <v>1.1715651807059486</v>
      </c>
      <c r="BK79" s="91">
        <f t="shared" si="127"/>
        <v>1.2032019704433496</v>
      </c>
      <c r="BL79" s="91">
        <f t="shared" si="127"/>
        <v>1.3120842572062084</v>
      </c>
      <c r="BM79" s="91">
        <f t="shared" si="127"/>
        <v>1.3776150627615062</v>
      </c>
      <c r="BN79" s="92">
        <f t="shared" si="127"/>
        <v>1.1677116737663331</v>
      </c>
      <c r="BP79" s="91">
        <f t="shared" si="128"/>
        <v>1.0011862396204034</v>
      </c>
      <c r="BQ79" s="91">
        <f t="shared" si="128"/>
        <v>0.98287177845365781</v>
      </c>
      <c r="BR79" s="91">
        <f t="shared" si="128"/>
        <v>1.0276318173582171</v>
      </c>
      <c r="BS79" s="91">
        <f t="shared" si="128"/>
        <v>1.0390462227023689</v>
      </c>
      <c r="BT79" s="91">
        <f t="shared" si="128"/>
        <v>1.0675493716337523</v>
      </c>
      <c r="BU79" s="91">
        <f t="shared" si="128"/>
        <v>1.0720193953223047</v>
      </c>
      <c r="BV79" s="91">
        <f t="shared" si="128"/>
        <v>1.0756021578907378</v>
      </c>
      <c r="BW79" s="91">
        <f t="shared" si="128"/>
        <v>1.1315192743764173</v>
      </c>
      <c r="BX79" s="91">
        <f t="shared" si="128"/>
        <v>1.1210067763794773</v>
      </c>
      <c r="BY79" s="92">
        <f t="shared" si="128"/>
        <v>1.059113180410989</v>
      </c>
    </row>
    <row r="80" spans="1:77" x14ac:dyDescent="0.3">
      <c r="A80" s="93" t="s">
        <v>209</v>
      </c>
    </row>
    <row r="81" spans="1:77" ht="21" x14ac:dyDescent="0.4">
      <c r="A81"/>
      <c r="B81" s="28" t="s">
        <v>173</v>
      </c>
      <c r="C81"/>
      <c r="D81"/>
      <c r="M81" s="28" t="s">
        <v>177</v>
      </c>
      <c r="X81" s="28" t="s">
        <v>174</v>
      </c>
      <c r="AI81" s="28" t="s">
        <v>178</v>
      </c>
      <c r="AT81" s="28" t="s">
        <v>203</v>
      </c>
      <c r="BE81" s="28" t="s">
        <v>204</v>
      </c>
      <c r="BP81" s="28" t="s">
        <v>205</v>
      </c>
    </row>
    <row r="82" spans="1:77" ht="15.6" x14ac:dyDescent="0.3">
      <c r="A82"/>
      <c r="B82" s="27" t="s">
        <v>210</v>
      </c>
      <c r="C82"/>
      <c r="D82"/>
      <c r="M82" s="27" t="s">
        <v>210</v>
      </c>
      <c r="X82" s="27" t="s">
        <v>210</v>
      </c>
      <c r="AI82" s="27" t="s">
        <v>210</v>
      </c>
      <c r="AT82" s="27" t="s">
        <v>210</v>
      </c>
      <c r="BE82" s="27" t="s">
        <v>210</v>
      </c>
      <c r="BP82" s="27" t="s">
        <v>210</v>
      </c>
    </row>
    <row r="83" spans="1:77" x14ac:dyDescent="0.3">
      <c r="A83" s="248" t="s">
        <v>73</v>
      </c>
      <c r="B83" s="247" t="s">
        <v>72</v>
      </c>
      <c r="C83" s="247"/>
      <c r="D83" s="247"/>
      <c r="E83" s="247"/>
      <c r="F83" s="247"/>
      <c r="G83" s="247"/>
      <c r="H83" s="247"/>
      <c r="I83" s="247"/>
      <c r="J83" s="247"/>
      <c r="K83" s="26"/>
      <c r="L83" s="26"/>
      <c r="M83" s="247" t="s">
        <v>72</v>
      </c>
      <c r="N83" s="247"/>
      <c r="O83" s="247"/>
      <c r="P83" s="247"/>
      <c r="Q83" s="247"/>
      <c r="R83" s="247"/>
      <c r="S83" s="247"/>
      <c r="T83" s="247"/>
      <c r="U83" s="247"/>
      <c r="V83" s="26"/>
      <c r="W83" s="26"/>
      <c r="X83" s="247" t="s">
        <v>72</v>
      </c>
      <c r="Y83" s="247"/>
      <c r="Z83" s="247"/>
      <c r="AA83" s="247"/>
      <c r="AB83" s="247"/>
      <c r="AC83" s="247"/>
      <c r="AD83" s="247"/>
      <c r="AE83" s="247"/>
      <c r="AF83" s="247"/>
      <c r="AG83" s="26"/>
      <c r="AH83" s="26"/>
      <c r="AI83" s="247" t="s">
        <v>72</v>
      </c>
      <c r="AJ83" s="247"/>
      <c r="AK83" s="247"/>
      <c r="AL83" s="247"/>
      <c r="AM83" s="247"/>
      <c r="AN83" s="247"/>
      <c r="AO83" s="247"/>
      <c r="AP83" s="247"/>
      <c r="AQ83" s="247"/>
      <c r="AR83" s="26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8"/>
      <c r="B84" s="24" t="s">
        <v>71</v>
      </c>
      <c r="C84" s="24" t="s">
        <v>140</v>
      </c>
      <c r="D84" s="24" t="s">
        <v>141</v>
      </c>
      <c r="E84" s="24" t="s">
        <v>142</v>
      </c>
      <c r="F84" s="24" t="s">
        <v>143</v>
      </c>
      <c r="G84" s="24" t="s">
        <v>144</v>
      </c>
      <c r="H84" s="24" t="s">
        <v>145</v>
      </c>
      <c r="I84" s="24" t="s">
        <v>146</v>
      </c>
      <c r="J84" s="24" t="s">
        <v>147</v>
      </c>
      <c r="K84" s="23" t="s">
        <v>70</v>
      </c>
      <c r="L84" s="87"/>
      <c r="M84" s="24" t="s">
        <v>71</v>
      </c>
      <c r="N84" s="24" t="s">
        <v>140</v>
      </c>
      <c r="O84" s="24" t="s">
        <v>141</v>
      </c>
      <c r="P84" s="24" t="s">
        <v>142</v>
      </c>
      <c r="Q84" s="24" t="s">
        <v>143</v>
      </c>
      <c r="R84" s="24" t="s">
        <v>144</v>
      </c>
      <c r="S84" s="24" t="s">
        <v>145</v>
      </c>
      <c r="T84" s="24" t="s">
        <v>146</v>
      </c>
      <c r="U84" s="24" t="s">
        <v>147</v>
      </c>
      <c r="V84" s="23" t="s">
        <v>70</v>
      </c>
      <c r="W84" s="87"/>
      <c r="X84" s="24" t="s">
        <v>71</v>
      </c>
      <c r="Y84" s="24" t="s">
        <v>140</v>
      </c>
      <c r="Z84" s="24" t="s">
        <v>141</v>
      </c>
      <c r="AA84" s="24" t="s">
        <v>142</v>
      </c>
      <c r="AB84" s="24" t="s">
        <v>143</v>
      </c>
      <c r="AC84" s="24" t="s">
        <v>144</v>
      </c>
      <c r="AD84" s="24" t="s">
        <v>145</v>
      </c>
      <c r="AE84" s="24" t="s">
        <v>146</v>
      </c>
      <c r="AF84" s="24" t="s">
        <v>147</v>
      </c>
      <c r="AG84" s="23" t="s">
        <v>70</v>
      </c>
      <c r="AH84" s="87"/>
      <c r="AI84" s="24" t="s">
        <v>71</v>
      </c>
      <c r="AJ84" s="24" t="s">
        <v>140</v>
      </c>
      <c r="AK84" s="24" t="s">
        <v>141</v>
      </c>
      <c r="AL84" s="24" t="s">
        <v>142</v>
      </c>
      <c r="AM84" s="24" t="s">
        <v>143</v>
      </c>
      <c r="AN84" s="24" t="s">
        <v>144</v>
      </c>
      <c r="AO84" s="24" t="s">
        <v>145</v>
      </c>
      <c r="AP84" s="24" t="s">
        <v>146</v>
      </c>
      <c r="AQ84" s="24" t="s">
        <v>147</v>
      </c>
      <c r="AR84" s="2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22" t="s">
        <v>188</v>
      </c>
      <c r="B85" s="89" t="str">
        <f t="shared" ref="B85:AR92" si="129">IF(B59=0,"",IF(B59&lt;5,"*  ",B33/B59))</f>
        <v xml:space="preserve">*  </v>
      </c>
      <c r="C85" s="89">
        <f t="shared" si="129"/>
        <v>0.21428571428571427</v>
      </c>
      <c r="D85" s="89">
        <f t="shared" si="129"/>
        <v>0.21428571428571427</v>
      </c>
      <c r="E85" s="89">
        <f t="shared" si="129"/>
        <v>0.125</v>
      </c>
      <c r="F85" s="89">
        <f t="shared" si="129"/>
        <v>0.13636363636363635</v>
      </c>
      <c r="G85" s="89">
        <f t="shared" si="129"/>
        <v>0.19354838709677419</v>
      </c>
      <c r="H85" s="89">
        <f t="shared" si="129"/>
        <v>0.1623931623931624</v>
      </c>
      <c r="I85" s="89">
        <f t="shared" si="129"/>
        <v>0.10185185185185185</v>
      </c>
      <c r="J85" s="89">
        <f t="shared" si="129"/>
        <v>0.21052631578947367</v>
      </c>
      <c r="K85" s="90">
        <f t="shared" si="129"/>
        <v>0.16448598130841122</v>
      </c>
      <c r="L85" s="88"/>
      <c r="M85" s="89" t="str">
        <f t="shared" si="129"/>
        <v xml:space="preserve">*  </v>
      </c>
      <c r="N85" s="89">
        <f t="shared" si="129"/>
        <v>0.1</v>
      </c>
      <c r="O85" s="89">
        <f t="shared" si="129"/>
        <v>0.13636363636363635</v>
      </c>
      <c r="P85" s="89">
        <f t="shared" si="129"/>
        <v>0.1111111111111111</v>
      </c>
      <c r="Q85" s="89">
        <f t="shared" si="129"/>
        <v>0.14705882352941177</v>
      </c>
      <c r="R85" s="89">
        <f t="shared" si="129"/>
        <v>0.23404255319148937</v>
      </c>
      <c r="S85" s="89">
        <f t="shared" si="129"/>
        <v>0.20689655172413793</v>
      </c>
      <c r="T85" s="89">
        <f t="shared" si="129"/>
        <v>0.125</v>
      </c>
      <c r="U85" s="89">
        <f t="shared" si="129"/>
        <v>9.6774193548387094E-2</v>
      </c>
      <c r="V85" s="90">
        <f t="shared" si="129"/>
        <v>0.15878378378378377</v>
      </c>
      <c r="W85" s="88"/>
      <c r="X85" s="89" t="str">
        <f t="shared" si="129"/>
        <v xml:space="preserve">*  </v>
      </c>
      <c r="Y85" s="89">
        <f t="shared" si="129"/>
        <v>0.23809523809523808</v>
      </c>
      <c r="Z85" s="89">
        <f t="shared" si="129"/>
        <v>0.16666666666666666</v>
      </c>
      <c r="AA85" s="89">
        <f t="shared" si="129"/>
        <v>1.6666666666666666E-2</v>
      </c>
      <c r="AB85" s="89">
        <f t="shared" si="129"/>
        <v>6.9767441860465115E-2</v>
      </c>
      <c r="AC85" s="89">
        <f t="shared" si="129"/>
        <v>7.0175438596491224E-2</v>
      </c>
      <c r="AD85" s="89">
        <f t="shared" si="129"/>
        <v>8.8235294117647065E-2</v>
      </c>
      <c r="AE85" s="89">
        <f t="shared" si="129"/>
        <v>0.12149532710280374</v>
      </c>
      <c r="AF85" s="89">
        <f t="shared" si="129"/>
        <v>0.10416666666666667</v>
      </c>
      <c r="AG85" s="90">
        <f t="shared" si="129"/>
        <v>9.1503267973856203E-2</v>
      </c>
      <c r="AH85" s="88"/>
      <c r="AI85" s="89" t="str">
        <f t="shared" si="129"/>
        <v xml:space="preserve">*  </v>
      </c>
      <c r="AJ85" s="89">
        <f t="shared" si="129"/>
        <v>0.15384615384615385</v>
      </c>
      <c r="AK85" s="89">
        <f t="shared" si="129"/>
        <v>7.1428571428571425E-2</v>
      </c>
      <c r="AL85" s="89">
        <f t="shared" si="129"/>
        <v>6.0606060606060608E-2</v>
      </c>
      <c r="AM85" s="89">
        <f t="shared" si="129"/>
        <v>0</v>
      </c>
      <c r="AN85" s="89">
        <f t="shared" si="129"/>
        <v>7.8431372549019607E-2</v>
      </c>
      <c r="AO85" s="89">
        <f t="shared" si="129"/>
        <v>8.3333333333333329E-2</v>
      </c>
      <c r="AP85" s="89">
        <f t="shared" si="129"/>
        <v>9.0909090909090912E-2</v>
      </c>
      <c r="AQ85" s="89">
        <f t="shared" si="129"/>
        <v>4.1666666666666664E-2</v>
      </c>
      <c r="AR85" s="90">
        <f t="shared" si="129"/>
        <v>6.8852459016393447E-2</v>
      </c>
      <c r="AS85" s="88"/>
      <c r="AT85" s="89">
        <f t="shared" ref="AT85:BC88" si="130">IF(AT59=0,"",IF(AT59&lt;5,"*  ",AT33/AT59))</f>
        <v>0.5</v>
      </c>
      <c r="AU85" s="89">
        <f t="shared" si="130"/>
        <v>0.22857142857142856</v>
      </c>
      <c r="AV85" s="89">
        <f t="shared" si="130"/>
        <v>0.1875</v>
      </c>
      <c r="AW85" s="89">
        <f t="shared" si="130"/>
        <v>6.4814814814814811E-2</v>
      </c>
      <c r="AX85" s="89">
        <f t="shared" si="130"/>
        <v>9.8684210526315791E-2</v>
      </c>
      <c r="AY85" s="89">
        <f t="shared" si="130"/>
        <v>0.12560386473429952</v>
      </c>
      <c r="AZ85" s="89">
        <f t="shared" si="130"/>
        <v>0.1225296442687747</v>
      </c>
      <c r="BA85" s="89">
        <f t="shared" si="130"/>
        <v>0.11162790697674418</v>
      </c>
      <c r="BB85" s="89">
        <f t="shared" si="130"/>
        <v>0.16190476190476191</v>
      </c>
      <c r="BC85" s="90">
        <f t="shared" si="130"/>
        <v>0.12554489973844812</v>
      </c>
      <c r="BE85" s="89">
        <f t="shared" ref="BE85:BN88" si="131">IF(BE59=0,"",IF(BE59&lt;5,"*  ",BE33/BE59))</f>
        <v>0.16666666666666666</v>
      </c>
      <c r="BF85" s="89">
        <f t="shared" si="131"/>
        <v>0.13043478260869565</v>
      </c>
      <c r="BG85" s="89">
        <f t="shared" si="131"/>
        <v>0.1</v>
      </c>
      <c r="BH85" s="89">
        <f t="shared" si="131"/>
        <v>8.3333333333333329E-2</v>
      </c>
      <c r="BI85" s="89">
        <f t="shared" si="131"/>
        <v>6.9444444444444448E-2</v>
      </c>
      <c r="BJ85" s="89">
        <f t="shared" si="131"/>
        <v>0.15306122448979592</v>
      </c>
      <c r="BK85" s="89">
        <f t="shared" si="131"/>
        <v>0.1440677966101695</v>
      </c>
      <c r="BL85" s="89">
        <f t="shared" si="131"/>
        <v>0.1092436974789916</v>
      </c>
      <c r="BM85" s="89">
        <f t="shared" si="131"/>
        <v>7.2727272727272724E-2</v>
      </c>
      <c r="BN85" s="90">
        <f t="shared" si="131"/>
        <v>0.11314475873544093</v>
      </c>
      <c r="BP85" s="89">
        <f t="shared" ref="BP85:BY88" si="132">IF(BP59=0,"",IF(BP59&lt;5,"*  ",BP33/BP59))</f>
        <v>0.35714285714285715</v>
      </c>
      <c r="BQ85" s="89">
        <f t="shared" si="132"/>
        <v>0.18965517241379309</v>
      </c>
      <c r="BR85" s="89">
        <f t="shared" si="132"/>
        <v>0.14912280701754385</v>
      </c>
      <c r="BS85" s="89">
        <f t="shared" si="132"/>
        <v>7.1428571428571425E-2</v>
      </c>
      <c r="BT85" s="89">
        <f t="shared" si="132"/>
        <v>8.9285714285714288E-2</v>
      </c>
      <c r="BU85" s="89">
        <f t="shared" si="132"/>
        <v>0.13442622950819672</v>
      </c>
      <c r="BV85" s="89">
        <f t="shared" si="132"/>
        <v>0.1293800539083558</v>
      </c>
      <c r="BW85" s="89">
        <f t="shared" si="132"/>
        <v>0.11077844311377245</v>
      </c>
      <c r="BX85" s="89">
        <f t="shared" si="132"/>
        <v>0.13125000000000001</v>
      </c>
      <c r="BY85" s="90">
        <f t="shared" si="132"/>
        <v>0.12128146453089245</v>
      </c>
    </row>
    <row r="86" spans="1:77" x14ac:dyDescent="0.3">
      <c r="A86" s="22" t="s">
        <v>189</v>
      </c>
      <c r="B86" s="89" t="str">
        <f t="shared" si="129"/>
        <v xml:space="preserve">*  </v>
      </c>
      <c r="C86" s="89">
        <f t="shared" si="129"/>
        <v>0.27272727272727271</v>
      </c>
      <c r="D86" s="89">
        <f t="shared" si="129"/>
        <v>8.3333333333333329E-2</v>
      </c>
      <c r="E86" s="89">
        <f t="shared" si="129"/>
        <v>0.18604651162790697</v>
      </c>
      <c r="F86" s="89">
        <f t="shared" si="129"/>
        <v>0.15873015873015872</v>
      </c>
      <c r="G86" s="89">
        <f t="shared" si="129"/>
        <v>0.14893617021276595</v>
      </c>
      <c r="H86" s="89">
        <f t="shared" si="129"/>
        <v>0.13333333333333333</v>
      </c>
      <c r="I86" s="89">
        <f t="shared" si="129"/>
        <v>0.17241379310344829</v>
      </c>
      <c r="J86" s="89">
        <f t="shared" si="129"/>
        <v>8.771929824561403E-2</v>
      </c>
      <c r="K86" s="90">
        <f t="shared" si="129"/>
        <v>0.14689265536723164</v>
      </c>
      <c r="L86" s="88"/>
      <c r="M86" s="89" t="str">
        <f t="shared" si="129"/>
        <v xml:space="preserve">*  </v>
      </c>
      <c r="N86" s="89">
        <f t="shared" si="129"/>
        <v>0</v>
      </c>
      <c r="O86" s="89">
        <f t="shared" si="129"/>
        <v>0.21428571428571427</v>
      </c>
      <c r="P86" s="89">
        <f t="shared" si="129"/>
        <v>0.22222222222222221</v>
      </c>
      <c r="Q86" s="89">
        <f t="shared" si="129"/>
        <v>0.24</v>
      </c>
      <c r="R86" s="89">
        <f t="shared" si="129"/>
        <v>0.20512820512820512</v>
      </c>
      <c r="S86" s="89">
        <f t="shared" si="129"/>
        <v>0.16666666666666666</v>
      </c>
      <c r="T86" s="89">
        <f t="shared" si="129"/>
        <v>0.15789473684210525</v>
      </c>
      <c r="U86" s="89">
        <f t="shared" si="129"/>
        <v>0.15384615384615385</v>
      </c>
      <c r="V86" s="90">
        <f t="shared" si="129"/>
        <v>0.17842323651452283</v>
      </c>
      <c r="W86" s="88"/>
      <c r="X86" s="89" t="str">
        <f t="shared" si="129"/>
        <v xml:space="preserve">*  </v>
      </c>
      <c r="Y86" s="89">
        <f t="shared" si="129"/>
        <v>9.0909090909090912E-2</v>
      </c>
      <c r="Z86" s="89">
        <f t="shared" si="129"/>
        <v>2.564102564102564E-2</v>
      </c>
      <c r="AA86" s="89">
        <f t="shared" si="129"/>
        <v>0.11594202898550725</v>
      </c>
      <c r="AB86" s="89">
        <f t="shared" si="129"/>
        <v>9.9009900990099015E-2</v>
      </c>
      <c r="AC86" s="89">
        <f t="shared" si="129"/>
        <v>7.2463768115942032E-2</v>
      </c>
      <c r="AD86" s="89">
        <f t="shared" si="129"/>
        <v>8.8757396449704137E-2</v>
      </c>
      <c r="AE86" s="89">
        <f t="shared" si="129"/>
        <v>9.9236641221374045E-2</v>
      </c>
      <c r="AF86" s="89">
        <f t="shared" si="129"/>
        <v>0.125</v>
      </c>
      <c r="AG86" s="90">
        <f t="shared" si="129"/>
        <v>9.0534979423868317E-2</v>
      </c>
      <c r="AH86" s="88"/>
      <c r="AI86" s="89" t="str">
        <f t="shared" si="129"/>
        <v xml:space="preserve">*  </v>
      </c>
      <c r="AJ86" s="89">
        <f t="shared" si="129"/>
        <v>0</v>
      </c>
      <c r="AK86" s="89">
        <f t="shared" si="129"/>
        <v>0</v>
      </c>
      <c r="AL86" s="89">
        <f t="shared" si="129"/>
        <v>3.3333333333333333E-2</v>
      </c>
      <c r="AM86" s="89">
        <f t="shared" si="129"/>
        <v>0.16216216216216217</v>
      </c>
      <c r="AN86" s="89">
        <f t="shared" si="129"/>
        <v>8.771929824561403E-2</v>
      </c>
      <c r="AO86" s="89">
        <f t="shared" si="129"/>
        <v>0.1111111111111111</v>
      </c>
      <c r="AP86" s="89">
        <f t="shared" si="129"/>
        <v>0.14285714285714285</v>
      </c>
      <c r="AQ86" s="89">
        <f t="shared" si="129"/>
        <v>0.17391304347826086</v>
      </c>
      <c r="AR86" s="90">
        <f t="shared" si="129"/>
        <v>0.10289389067524116</v>
      </c>
      <c r="AS86" s="88"/>
      <c r="AT86" s="89">
        <f t="shared" si="130"/>
        <v>0</v>
      </c>
      <c r="AU86" s="89">
        <f t="shared" si="130"/>
        <v>0.15151515151515152</v>
      </c>
      <c r="AV86" s="89">
        <f t="shared" si="130"/>
        <v>4.7619047619047616E-2</v>
      </c>
      <c r="AW86" s="89">
        <f t="shared" si="130"/>
        <v>0.14285714285714285</v>
      </c>
      <c r="AX86" s="89">
        <f t="shared" si="130"/>
        <v>0.12195121951219512</v>
      </c>
      <c r="AY86" s="89">
        <f t="shared" si="130"/>
        <v>0.10344827586206896</v>
      </c>
      <c r="AZ86" s="89">
        <f t="shared" si="130"/>
        <v>0.10726643598615918</v>
      </c>
      <c r="BA86" s="89">
        <f t="shared" si="130"/>
        <v>0.13360323886639677</v>
      </c>
      <c r="BB86" s="89">
        <f t="shared" si="130"/>
        <v>0.10619469026548672</v>
      </c>
      <c r="BC86" s="90">
        <f t="shared" si="130"/>
        <v>0.11428571428571428</v>
      </c>
      <c r="BE86" s="89" t="str">
        <f t="shared" si="131"/>
        <v xml:space="preserve">*  </v>
      </c>
      <c r="BF86" s="89">
        <f t="shared" si="131"/>
        <v>0</v>
      </c>
      <c r="BG86" s="89">
        <f t="shared" si="131"/>
        <v>7.8947368421052627E-2</v>
      </c>
      <c r="BH86" s="89">
        <f t="shared" si="131"/>
        <v>0.10416666666666667</v>
      </c>
      <c r="BI86" s="89">
        <f t="shared" si="131"/>
        <v>0.19354838709677419</v>
      </c>
      <c r="BJ86" s="89">
        <f t="shared" si="131"/>
        <v>0.13541666666666666</v>
      </c>
      <c r="BK86" s="89">
        <f t="shared" si="131"/>
        <v>0.13492063492063491</v>
      </c>
      <c r="BL86" s="89">
        <f t="shared" si="131"/>
        <v>0.15044247787610621</v>
      </c>
      <c r="BM86" s="89">
        <f t="shared" si="131"/>
        <v>0.16326530612244897</v>
      </c>
      <c r="BN86" s="90">
        <f t="shared" si="131"/>
        <v>0.1358695652173913</v>
      </c>
      <c r="BP86" s="89">
        <f t="shared" si="132"/>
        <v>0</v>
      </c>
      <c r="BQ86" s="89">
        <f t="shared" si="132"/>
        <v>0.1</v>
      </c>
      <c r="BR86" s="89">
        <f t="shared" si="132"/>
        <v>5.9405940594059403E-2</v>
      </c>
      <c r="BS86" s="89">
        <f t="shared" si="132"/>
        <v>0.13125000000000001</v>
      </c>
      <c r="BT86" s="89">
        <f t="shared" si="132"/>
        <v>0.1415929203539823</v>
      </c>
      <c r="BU86" s="89">
        <f t="shared" si="132"/>
        <v>0.11280487804878049</v>
      </c>
      <c r="BV86" s="89">
        <f t="shared" si="132"/>
        <v>0.11566265060240964</v>
      </c>
      <c r="BW86" s="89">
        <f t="shared" si="132"/>
        <v>0.1388888888888889</v>
      </c>
      <c r="BX86" s="89">
        <f t="shared" si="132"/>
        <v>0.12345679012345678</v>
      </c>
      <c r="BY86" s="90">
        <f t="shared" si="132"/>
        <v>0.12086092715231789</v>
      </c>
    </row>
    <row r="87" spans="1:77" x14ac:dyDescent="0.3">
      <c r="A87" s="22" t="s">
        <v>190</v>
      </c>
      <c r="B87" s="89" t="str">
        <f t="shared" si="129"/>
        <v xml:space="preserve">*  </v>
      </c>
      <c r="C87" s="89" t="str">
        <f t="shared" si="129"/>
        <v xml:space="preserve">*  </v>
      </c>
      <c r="D87" s="89">
        <f t="shared" si="129"/>
        <v>0.44444444444444442</v>
      </c>
      <c r="E87" s="89">
        <f t="shared" si="129"/>
        <v>0.23529411764705882</v>
      </c>
      <c r="F87" s="89">
        <f t="shared" si="129"/>
        <v>0.18518518518518517</v>
      </c>
      <c r="G87" s="89">
        <f t="shared" si="129"/>
        <v>0.27906976744186046</v>
      </c>
      <c r="H87" s="89">
        <f t="shared" si="129"/>
        <v>0.22413793103448276</v>
      </c>
      <c r="I87" s="89">
        <f t="shared" si="129"/>
        <v>0.26666666666666666</v>
      </c>
      <c r="J87" s="89">
        <f t="shared" si="129"/>
        <v>0.32</v>
      </c>
      <c r="K87" s="90">
        <f t="shared" si="129"/>
        <v>0.26229508196721313</v>
      </c>
      <c r="L87" s="88"/>
      <c r="M87" s="89" t="str">
        <f t="shared" si="129"/>
        <v/>
      </c>
      <c r="N87" s="89" t="str">
        <f t="shared" si="129"/>
        <v xml:space="preserve">*  </v>
      </c>
      <c r="O87" s="89">
        <f t="shared" si="129"/>
        <v>0</v>
      </c>
      <c r="P87" s="89">
        <f t="shared" si="129"/>
        <v>0.125</v>
      </c>
      <c r="Q87" s="89">
        <f t="shared" si="129"/>
        <v>8.3333333333333329E-2</v>
      </c>
      <c r="R87" s="89">
        <f t="shared" si="129"/>
        <v>0.15</v>
      </c>
      <c r="S87" s="89">
        <f t="shared" si="129"/>
        <v>0.1875</v>
      </c>
      <c r="T87" s="89">
        <f t="shared" si="129"/>
        <v>0.16666666666666666</v>
      </c>
      <c r="U87" s="89">
        <f t="shared" si="129"/>
        <v>0.36363636363636365</v>
      </c>
      <c r="V87" s="90">
        <f t="shared" si="129"/>
        <v>0.16393442622950818</v>
      </c>
      <c r="W87" s="88"/>
      <c r="X87" s="89" t="str">
        <f t="shared" si="129"/>
        <v xml:space="preserve">*  </v>
      </c>
      <c r="Y87" s="89">
        <f t="shared" si="129"/>
        <v>0.22222222222222221</v>
      </c>
      <c r="Z87" s="89">
        <f t="shared" si="129"/>
        <v>0.125</v>
      </c>
      <c r="AA87" s="89">
        <f t="shared" si="129"/>
        <v>0.2</v>
      </c>
      <c r="AB87" s="89">
        <f t="shared" si="129"/>
        <v>0.18181818181818182</v>
      </c>
      <c r="AC87" s="89">
        <f t="shared" si="129"/>
        <v>0.12307692307692308</v>
      </c>
      <c r="AD87" s="89">
        <f t="shared" si="129"/>
        <v>0.17499999999999999</v>
      </c>
      <c r="AE87" s="89">
        <f t="shared" si="129"/>
        <v>9.2307692307692313E-2</v>
      </c>
      <c r="AF87" s="89">
        <f t="shared" si="129"/>
        <v>0.21739130434782608</v>
      </c>
      <c r="AG87" s="90">
        <f t="shared" si="129"/>
        <v>0.15315315315315314</v>
      </c>
      <c r="AH87" s="88"/>
      <c r="AI87" s="89" t="str">
        <f t="shared" si="129"/>
        <v xml:space="preserve">*  </v>
      </c>
      <c r="AJ87" s="89">
        <f t="shared" si="129"/>
        <v>0</v>
      </c>
      <c r="AK87" s="89">
        <f t="shared" si="129"/>
        <v>0</v>
      </c>
      <c r="AL87" s="89">
        <f t="shared" si="129"/>
        <v>0.2</v>
      </c>
      <c r="AM87" s="89">
        <f t="shared" si="129"/>
        <v>0</v>
      </c>
      <c r="AN87" s="89">
        <f t="shared" si="129"/>
        <v>0.125</v>
      </c>
      <c r="AO87" s="89">
        <f t="shared" si="129"/>
        <v>6.5217391304347824E-2</v>
      </c>
      <c r="AP87" s="89">
        <f t="shared" si="129"/>
        <v>0.22580645161290322</v>
      </c>
      <c r="AQ87" s="89">
        <f t="shared" si="129"/>
        <v>0.27272727272727271</v>
      </c>
      <c r="AR87" s="90">
        <f t="shared" si="129"/>
        <v>0.11560693641618497</v>
      </c>
      <c r="AS87" s="88"/>
      <c r="AT87" s="89" t="str">
        <f t="shared" si="130"/>
        <v xml:space="preserve">*  </v>
      </c>
      <c r="AU87" s="89">
        <f t="shared" si="130"/>
        <v>0.30769230769230771</v>
      </c>
      <c r="AV87" s="89">
        <f t="shared" si="130"/>
        <v>0.24</v>
      </c>
      <c r="AW87" s="89">
        <f t="shared" si="130"/>
        <v>0.21276595744680851</v>
      </c>
      <c r="AX87" s="89">
        <f t="shared" si="130"/>
        <v>0.18309859154929578</v>
      </c>
      <c r="AY87" s="89">
        <f t="shared" si="130"/>
        <v>0.18518518518518517</v>
      </c>
      <c r="AZ87" s="89">
        <f t="shared" si="130"/>
        <v>0.19565217391304349</v>
      </c>
      <c r="BA87" s="89">
        <f t="shared" si="130"/>
        <v>0.17599999999999999</v>
      </c>
      <c r="BB87" s="89">
        <f t="shared" si="130"/>
        <v>0.27083333333333331</v>
      </c>
      <c r="BC87" s="90">
        <f t="shared" si="130"/>
        <v>0.19930675909878684</v>
      </c>
      <c r="BE87" s="89" t="str">
        <f t="shared" si="131"/>
        <v xml:space="preserve">*  </v>
      </c>
      <c r="BF87" s="89">
        <f t="shared" si="131"/>
        <v>0</v>
      </c>
      <c r="BG87" s="89">
        <f t="shared" si="131"/>
        <v>0</v>
      </c>
      <c r="BH87" s="89">
        <f t="shared" si="131"/>
        <v>0.17391304347826086</v>
      </c>
      <c r="BI87" s="89">
        <f t="shared" si="131"/>
        <v>3.125E-2</v>
      </c>
      <c r="BJ87" s="89">
        <f t="shared" si="131"/>
        <v>0.13461538461538461</v>
      </c>
      <c r="BK87" s="89">
        <f t="shared" si="131"/>
        <v>0.11538461538461539</v>
      </c>
      <c r="BL87" s="89">
        <f t="shared" si="131"/>
        <v>0.19672131147540983</v>
      </c>
      <c r="BM87" s="89">
        <f t="shared" si="131"/>
        <v>0.31818181818181818</v>
      </c>
      <c r="BN87" s="90">
        <f t="shared" si="131"/>
        <v>0.13559322033898305</v>
      </c>
      <c r="BP87" s="89" t="str">
        <f t="shared" si="132"/>
        <v xml:space="preserve">*  </v>
      </c>
      <c r="BQ87" s="89">
        <f t="shared" si="132"/>
        <v>0.19047619047619047</v>
      </c>
      <c r="BR87" s="89">
        <f t="shared" si="132"/>
        <v>0.13953488372093023</v>
      </c>
      <c r="BS87" s="89">
        <f t="shared" si="132"/>
        <v>0.2</v>
      </c>
      <c r="BT87" s="89">
        <f t="shared" si="132"/>
        <v>0.13592233009708737</v>
      </c>
      <c r="BU87" s="89">
        <f t="shared" si="132"/>
        <v>0.16875000000000001</v>
      </c>
      <c r="BV87" s="89">
        <f t="shared" si="132"/>
        <v>0.16666666666666666</v>
      </c>
      <c r="BW87" s="89">
        <f t="shared" si="132"/>
        <v>0.18279569892473119</v>
      </c>
      <c r="BX87" s="89">
        <f t="shared" si="132"/>
        <v>0.2857142857142857</v>
      </c>
      <c r="BY87" s="90">
        <f t="shared" si="132"/>
        <v>0.17775229357798164</v>
      </c>
    </row>
    <row r="88" spans="1:77" x14ac:dyDescent="0.3">
      <c r="A88" s="22" t="s">
        <v>191</v>
      </c>
      <c r="B88" s="89" t="str">
        <f>IF(B62=0,"",IF(B62&lt;5,"*  ",B36/B62))</f>
        <v/>
      </c>
      <c r="C88" s="89" t="str">
        <f t="shared" si="129"/>
        <v xml:space="preserve">*  </v>
      </c>
      <c r="D88" s="89">
        <f t="shared" si="129"/>
        <v>0.2</v>
      </c>
      <c r="E88" s="89">
        <f t="shared" si="129"/>
        <v>0</v>
      </c>
      <c r="F88" s="89">
        <f t="shared" si="129"/>
        <v>0.1875</v>
      </c>
      <c r="G88" s="89">
        <f t="shared" si="129"/>
        <v>0.30769230769230771</v>
      </c>
      <c r="H88" s="89">
        <f t="shared" si="129"/>
        <v>0.5</v>
      </c>
      <c r="I88" s="89">
        <f t="shared" si="129"/>
        <v>0.45945945945945948</v>
      </c>
      <c r="J88" s="89">
        <f t="shared" si="129"/>
        <v>0.7</v>
      </c>
      <c r="K88" s="90">
        <f t="shared" si="129"/>
        <v>0.40579710144927539</v>
      </c>
      <c r="L88" s="88"/>
      <c r="M88" s="89" t="str">
        <f>IF(M62=0,"",IF(M62&lt;5,"*  ",M36/M62))</f>
        <v/>
      </c>
      <c r="N88" s="89" t="str">
        <f t="shared" si="129"/>
        <v xml:space="preserve">*  </v>
      </c>
      <c r="O88" s="89" t="str">
        <f t="shared" si="129"/>
        <v xml:space="preserve">*  </v>
      </c>
      <c r="P88" s="89" t="str">
        <f t="shared" si="129"/>
        <v xml:space="preserve">*  </v>
      </c>
      <c r="Q88" s="89">
        <f t="shared" si="129"/>
        <v>0.16666666666666666</v>
      </c>
      <c r="R88" s="89">
        <f t="shared" si="129"/>
        <v>0.1</v>
      </c>
      <c r="S88" s="89">
        <f t="shared" si="129"/>
        <v>0.375</v>
      </c>
      <c r="T88" s="89">
        <f t="shared" si="129"/>
        <v>0.44444444444444442</v>
      </c>
      <c r="U88" s="89">
        <f t="shared" si="129"/>
        <v>0.4</v>
      </c>
      <c r="V88" s="90">
        <f t="shared" si="129"/>
        <v>0.34426229508196721</v>
      </c>
      <c r="W88" s="88"/>
      <c r="X88" s="89" t="str">
        <f>IF(X62=0,"",IF(X62&lt;5,"*  ",X36/X62))</f>
        <v xml:space="preserve">*  </v>
      </c>
      <c r="Y88" s="89" t="str">
        <f t="shared" si="129"/>
        <v xml:space="preserve">*  </v>
      </c>
      <c r="Z88" s="89">
        <f t="shared" si="129"/>
        <v>0.75</v>
      </c>
      <c r="AA88" s="89">
        <f t="shared" si="129"/>
        <v>0.25</v>
      </c>
      <c r="AB88" s="89">
        <f t="shared" si="129"/>
        <v>0.12</v>
      </c>
      <c r="AC88" s="89">
        <f t="shared" si="129"/>
        <v>0.21621621621621623</v>
      </c>
      <c r="AD88" s="89">
        <f t="shared" si="129"/>
        <v>0.2978723404255319</v>
      </c>
      <c r="AE88" s="89">
        <f t="shared" si="129"/>
        <v>0.32500000000000001</v>
      </c>
      <c r="AF88" s="89">
        <f t="shared" si="129"/>
        <v>0</v>
      </c>
      <c r="AG88" s="90">
        <f t="shared" si="129"/>
        <v>0.27807486631016043</v>
      </c>
      <c r="AH88" s="88"/>
      <c r="AI88" s="89" t="str">
        <f>IF(AI62=0,"",IF(AI62&lt;5,"*  ",AI36/AI62))</f>
        <v/>
      </c>
      <c r="AJ88" s="89" t="str">
        <f t="shared" si="129"/>
        <v xml:space="preserve">*  </v>
      </c>
      <c r="AK88" s="89" t="str">
        <f t="shared" si="129"/>
        <v xml:space="preserve">*  </v>
      </c>
      <c r="AL88" s="89">
        <f t="shared" si="129"/>
        <v>0.5</v>
      </c>
      <c r="AM88" s="89">
        <f t="shared" si="129"/>
        <v>0</v>
      </c>
      <c r="AN88" s="89">
        <f t="shared" si="129"/>
        <v>0.21428571428571427</v>
      </c>
      <c r="AO88" s="89">
        <f t="shared" si="129"/>
        <v>0.15</v>
      </c>
      <c r="AP88" s="89">
        <f t="shared" si="129"/>
        <v>0.17647058823529413</v>
      </c>
      <c r="AQ88" s="89">
        <f t="shared" si="129"/>
        <v>0.2</v>
      </c>
      <c r="AR88" s="90">
        <f t="shared" si="129"/>
        <v>0.18181818181818182</v>
      </c>
      <c r="AS88" s="88"/>
      <c r="AT88" s="89" t="str">
        <f>IF(AT62=0,"",IF(AT62&lt;5,"*  ",AT36/AT62))</f>
        <v xml:space="preserve">*  </v>
      </c>
      <c r="AU88" s="89">
        <f t="shared" si="130"/>
        <v>1.1666666666666667</v>
      </c>
      <c r="AV88" s="89">
        <f t="shared" si="130"/>
        <v>0.53846153846153844</v>
      </c>
      <c r="AW88" s="89">
        <f t="shared" si="130"/>
        <v>0.16666666666666666</v>
      </c>
      <c r="AX88" s="89">
        <f t="shared" si="130"/>
        <v>0.14634146341463414</v>
      </c>
      <c r="AY88" s="89">
        <f t="shared" si="130"/>
        <v>0.25396825396825395</v>
      </c>
      <c r="AZ88" s="89">
        <f t="shared" si="130"/>
        <v>0.38271604938271603</v>
      </c>
      <c r="BA88" s="89">
        <f t="shared" si="130"/>
        <v>0.38961038961038963</v>
      </c>
      <c r="BB88" s="89">
        <f t="shared" si="130"/>
        <v>0.36842105263157893</v>
      </c>
      <c r="BC88" s="90">
        <f t="shared" si="130"/>
        <v>0.3323076923076923</v>
      </c>
      <c r="BE88" s="89" t="str">
        <f>IF(BE62=0,"",IF(BE62&lt;5,"*  ",BE36/BE62))</f>
        <v/>
      </c>
      <c r="BF88" s="89" t="str">
        <f t="shared" si="131"/>
        <v xml:space="preserve">*  </v>
      </c>
      <c r="BG88" s="89">
        <f t="shared" si="131"/>
        <v>0.33333333333333331</v>
      </c>
      <c r="BH88" s="89">
        <f t="shared" si="131"/>
        <v>0.44444444444444442</v>
      </c>
      <c r="BI88" s="89">
        <f t="shared" si="131"/>
        <v>6.6666666666666666E-2</v>
      </c>
      <c r="BJ88" s="89">
        <f t="shared" si="131"/>
        <v>0.16666666666666666</v>
      </c>
      <c r="BK88" s="89">
        <f t="shared" si="131"/>
        <v>0.25</v>
      </c>
      <c r="BL88" s="89">
        <f t="shared" si="131"/>
        <v>0.31428571428571428</v>
      </c>
      <c r="BM88" s="89">
        <f t="shared" si="131"/>
        <v>0.3</v>
      </c>
      <c r="BN88" s="90">
        <f t="shared" si="131"/>
        <v>0.25362318840579712</v>
      </c>
      <c r="BP88" s="89" t="str">
        <f>IF(BP62=0,"",IF(BP62&lt;5,"*  ",BP36/BP62))</f>
        <v xml:space="preserve">*  </v>
      </c>
      <c r="BQ88" s="89">
        <f t="shared" si="132"/>
        <v>0.88888888888888884</v>
      </c>
      <c r="BR88" s="89">
        <f t="shared" si="132"/>
        <v>0.47368421052631576</v>
      </c>
      <c r="BS88" s="89">
        <f t="shared" si="132"/>
        <v>0.24242424242424243</v>
      </c>
      <c r="BT88" s="89">
        <f t="shared" si="132"/>
        <v>0.125</v>
      </c>
      <c r="BU88" s="89">
        <f t="shared" si="132"/>
        <v>0.22988505747126436</v>
      </c>
      <c r="BV88" s="89">
        <f t="shared" si="132"/>
        <v>0.34188034188034189</v>
      </c>
      <c r="BW88" s="89">
        <f t="shared" si="132"/>
        <v>0.36607142857142855</v>
      </c>
      <c r="BX88" s="89">
        <f t="shared" si="132"/>
        <v>0.34482758620689657</v>
      </c>
      <c r="BY88" s="90">
        <f t="shared" si="132"/>
        <v>0.30885529157667385</v>
      </c>
    </row>
    <row r="89" spans="1:77" x14ac:dyDescent="0.3">
      <c r="A89" s="22" t="s">
        <v>192</v>
      </c>
      <c r="B89" s="89" t="str">
        <f t="shared" ref="B89:R92" si="133">IF(B63=0,"",IF(B63&lt;5,"*  ",B37/B63))</f>
        <v/>
      </c>
      <c r="C89" s="89" t="str">
        <f t="shared" si="133"/>
        <v xml:space="preserve">*  </v>
      </c>
      <c r="D89" s="89" t="str">
        <f t="shared" si="133"/>
        <v xml:space="preserve">*  </v>
      </c>
      <c r="E89" s="89">
        <f t="shared" si="133"/>
        <v>0.83333333333333337</v>
      </c>
      <c r="F89" s="89">
        <f t="shared" si="133"/>
        <v>0.58333333333333337</v>
      </c>
      <c r="G89" s="89">
        <f t="shared" si="133"/>
        <v>0.63157894736842102</v>
      </c>
      <c r="H89" s="89">
        <f t="shared" si="133"/>
        <v>0.57692307692307687</v>
      </c>
      <c r="I89" s="89">
        <f t="shared" si="133"/>
        <v>0.7407407407407407</v>
      </c>
      <c r="J89" s="89" t="str">
        <f t="shared" si="133"/>
        <v xml:space="preserve">*  </v>
      </c>
      <c r="K89" s="90">
        <f t="shared" si="133"/>
        <v>0.63917525773195871</v>
      </c>
      <c r="L89" s="88"/>
      <c r="M89" s="89" t="str">
        <f t="shared" si="133"/>
        <v/>
      </c>
      <c r="N89" s="89" t="str">
        <f t="shared" si="133"/>
        <v xml:space="preserve">*  </v>
      </c>
      <c r="O89" s="89" t="str">
        <f t="shared" si="133"/>
        <v xml:space="preserve">*  </v>
      </c>
      <c r="P89" s="89" t="str">
        <f t="shared" si="133"/>
        <v xml:space="preserve">*  </v>
      </c>
      <c r="Q89" s="89" t="str">
        <f t="shared" si="133"/>
        <v xml:space="preserve">*  </v>
      </c>
      <c r="R89" s="89">
        <f t="shared" si="133"/>
        <v>0.14285714285714285</v>
      </c>
      <c r="S89" s="89">
        <f t="shared" si="129"/>
        <v>0.27272727272727271</v>
      </c>
      <c r="T89" s="89">
        <f t="shared" si="129"/>
        <v>0.84615384615384615</v>
      </c>
      <c r="U89" s="89" t="str">
        <f t="shared" si="129"/>
        <v xml:space="preserve">*  </v>
      </c>
      <c r="V89" s="90">
        <f t="shared" si="129"/>
        <v>0.47499999999999998</v>
      </c>
      <c r="W89" s="88"/>
      <c r="X89" s="89" t="str">
        <f t="shared" si="129"/>
        <v/>
      </c>
      <c r="Y89" s="89" t="str">
        <f t="shared" si="129"/>
        <v xml:space="preserve">*  </v>
      </c>
      <c r="Z89" s="89">
        <f t="shared" si="129"/>
        <v>0.16666666666666666</v>
      </c>
      <c r="AA89" s="89">
        <f t="shared" si="129"/>
        <v>0.18181818181818182</v>
      </c>
      <c r="AB89" s="89">
        <f t="shared" si="129"/>
        <v>0.16666666666666666</v>
      </c>
      <c r="AC89" s="89">
        <f t="shared" si="129"/>
        <v>0.48148148148148145</v>
      </c>
      <c r="AD89" s="89">
        <f t="shared" si="129"/>
        <v>0.3235294117647059</v>
      </c>
      <c r="AE89" s="89">
        <f t="shared" si="129"/>
        <v>0.13793103448275862</v>
      </c>
      <c r="AF89" s="89" t="str">
        <f t="shared" si="129"/>
        <v xml:space="preserve">*  </v>
      </c>
      <c r="AG89" s="90">
        <f t="shared" si="129"/>
        <v>0.3</v>
      </c>
      <c r="AH89" s="88"/>
      <c r="AI89" s="89" t="str">
        <f t="shared" si="129"/>
        <v/>
      </c>
      <c r="AJ89" s="89" t="str">
        <f t="shared" si="129"/>
        <v xml:space="preserve">*  </v>
      </c>
      <c r="AK89" s="89" t="str">
        <f t="shared" si="129"/>
        <v xml:space="preserve">*  </v>
      </c>
      <c r="AL89" s="89" t="str">
        <f t="shared" si="129"/>
        <v xml:space="preserve">*  </v>
      </c>
      <c r="AM89" s="89">
        <f t="shared" si="129"/>
        <v>0.6</v>
      </c>
      <c r="AN89" s="89">
        <f t="shared" si="129"/>
        <v>0.375</v>
      </c>
      <c r="AO89" s="89">
        <f t="shared" si="129"/>
        <v>0.16666666666666666</v>
      </c>
      <c r="AP89" s="89">
        <f t="shared" si="129"/>
        <v>0.27272727272727271</v>
      </c>
      <c r="AQ89" s="89" t="str">
        <f t="shared" si="129"/>
        <v xml:space="preserve">*  </v>
      </c>
      <c r="AR89" s="90">
        <f t="shared" si="129"/>
        <v>0.27906976744186046</v>
      </c>
      <c r="AS89" s="88"/>
      <c r="AT89" s="89" t="str">
        <f t="shared" ref="AT89:BC92" si="134">IF(AT63=0,"",IF(AT63&lt;5,"*  ",AT37/AT63))</f>
        <v/>
      </c>
      <c r="AU89" s="89">
        <f t="shared" si="134"/>
        <v>0.8</v>
      </c>
      <c r="AV89" s="89">
        <f t="shared" si="134"/>
        <v>0.33333333333333331</v>
      </c>
      <c r="AW89" s="89">
        <f t="shared" si="134"/>
        <v>0.41176470588235292</v>
      </c>
      <c r="AX89" s="89">
        <f t="shared" si="134"/>
        <v>0.33333333333333331</v>
      </c>
      <c r="AY89" s="89">
        <f t="shared" si="134"/>
        <v>0.54347826086956519</v>
      </c>
      <c r="AZ89" s="89">
        <f t="shared" si="134"/>
        <v>0.43333333333333335</v>
      </c>
      <c r="BA89" s="89">
        <f t="shared" si="134"/>
        <v>0.42857142857142855</v>
      </c>
      <c r="BB89" s="89" t="str">
        <f t="shared" si="134"/>
        <v xml:space="preserve">*  </v>
      </c>
      <c r="BC89" s="90">
        <f t="shared" si="134"/>
        <v>0.44493392070484583</v>
      </c>
      <c r="BE89" s="89" t="str">
        <f t="shared" ref="BE89:BN92" si="135">IF(BE63=0,"",IF(BE63&lt;5,"*  ",BE37/BE63))</f>
        <v/>
      </c>
      <c r="BF89" s="89" t="str">
        <f t="shared" si="135"/>
        <v xml:space="preserve">*  </v>
      </c>
      <c r="BG89" s="89" t="str">
        <f t="shared" si="135"/>
        <v xml:space="preserve">*  </v>
      </c>
      <c r="BH89" s="89">
        <f t="shared" si="135"/>
        <v>0.4</v>
      </c>
      <c r="BI89" s="89">
        <f t="shared" si="135"/>
        <v>0.55555555555555558</v>
      </c>
      <c r="BJ89" s="89">
        <f t="shared" si="135"/>
        <v>0.26666666666666666</v>
      </c>
      <c r="BK89" s="89">
        <f t="shared" si="135"/>
        <v>0.21739130434782608</v>
      </c>
      <c r="BL89" s="89">
        <f t="shared" si="135"/>
        <v>0.58333333333333337</v>
      </c>
      <c r="BM89" s="89" t="str">
        <f t="shared" si="135"/>
        <v xml:space="preserve">*  </v>
      </c>
      <c r="BN89" s="90">
        <f t="shared" si="135"/>
        <v>0.37349397590361444</v>
      </c>
      <c r="BP89" s="89" t="str">
        <f t="shared" ref="BP89:BY92" si="136">IF(BP63=0,"",IF(BP63&lt;5,"*  ",BP37/BP63))</f>
        <v/>
      </c>
      <c r="BQ89" s="89">
        <f t="shared" si="136"/>
        <v>0.5714285714285714</v>
      </c>
      <c r="BR89" s="89">
        <f t="shared" si="136"/>
        <v>0.25</v>
      </c>
      <c r="BS89" s="89">
        <f t="shared" si="136"/>
        <v>0.40909090909090912</v>
      </c>
      <c r="BT89" s="89">
        <f t="shared" si="136"/>
        <v>0.38461538461538464</v>
      </c>
      <c r="BU89" s="89">
        <f t="shared" si="136"/>
        <v>0.47540983606557374</v>
      </c>
      <c r="BV89" s="89">
        <f t="shared" si="136"/>
        <v>0.37349397590361444</v>
      </c>
      <c r="BW89" s="89">
        <f t="shared" si="136"/>
        <v>0.47499999999999998</v>
      </c>
      <c r="BX89" s="89">
        <f t="shared" si="136"/>
        <v>0.5</v>
      </c>
      <c r="BY89" s="90">
        <f t="shared" si="136"/>
        <v>0.4258064516129032</v>
      </c>
    </row>
    <row r="90" spans="1:77" x14ac:dyDescent="0.3">
      <c r="A90" s="22" t="s">
        <v>193</v>
      </c>
      <c r="B90" s="89" t="str">
        <f t="shared" si="133"/>
        <v xml:space="preserve">*  </v>
      </c>
      <c r="C90" s="89">
        <f t="shared" si="133"/>
        <v>0.4</v>
      </c>
      <c r="D90" s="89">
        <f t="shared" si="133"/>
        <v>0.75</v>
      </c>
      <c r="E90" s="89">
        <f t="shared" si="133"/>
        <v>0.34615384615384615</v>
      </c>
      <c r="F90" s="89">
        <f t="shared" si="133"/>
        <v>0.56000000000000005</v>
      </c>
      <c r="G90" s="89">
        <f t="shared" si="133"/>
        <v>0.60759493670886078</v>
      </c>
      <c r="H90" s="89">
        <f t="shared" si="133"/>
        <v>0.56074766355140182</v>
      </c>
      <c r="I90" s="89">
        <f t="shared" si="133"/>
        <v>0.62068965517241381</v>
      </c>
      <c r="J90" s="89"/>
      <c r="K90" s="90">
        <f t="shared" si="133"/>
        <v>0.56932153392330387</v>
      </c>
      <c r="L90" s="88"/>
      <c r="M90" s="89" t="str">
        <f t="shared" si="133"/>
        <v xml:space="preserve">*  </v>
      </c>
      <c r="N90" s="89" t="str">
        <f t="shared" si="133"/>
        <v xml:space="preserve">*  </v>
      </c>
      <c r="O90" s="89" t="str">
        <f t="shared" si="133"/>
        <v xml:space="preserve">*  </v>
      </c>
      <c r="P90" s="89">
        <f t="shared" si="133"/>
        <v>0</v>
      </c>
      <c r="Q90" s="89">
        <f t="shared" si="133"/>
        <v>0.6428571428571429</v>
      </c>
      <c r="R90" s="89">
        <f t="shared" si="133"/>
        <v>0.65384615384615385</v>
      </c>
      <c r="S90" s="89">
        <f t="shared" si="129"/>
        <v>0.52941176470588236</v>
      </c>
      <c r="T90" s="89">
        <f t="shared" si="129"/>
        <v>0.63157894736842102</v>
      </c>
      <c r="U90" s="89"/>
      <c r="V90" s="90">
        <f t="shared" si="129"/>
        <v>0.52336448598130836</v>
      </c>
      <c r="W90" s="88"/>
      <c r="X90" s="89" t="str">
        <f t="shared" si="129"/>
        <v xml:space="preserve">*  </v>
      </c>
      <c r="Y90" s="89">
        <f t="shared" si="129"/>
        <v>0.5714285714285714</v>
      </c>
      <c r="Z90" s="89">
        <f t="shared" si="129"/>
        <v>0.61111111111111116</v>
      </c>
      <c r="AA90" s="89">
        <f t="shared" si="129"/>
        <v>0.21052631578947367</v>
      </c>
      <c r="AB90" s="89">
        <f t="shared" si="129"/>
        <v>0.484375</v>
      </c>
      <c r="AC90" s="89">
        <f t="shared" si="129"/>
        <v>0.61111111111111116</v>
      </c>
      <c r="AD90" s="89">
        <f t="shared" si="129"/>
        <v>0.43119266055045874</v>
      </c>
      <c r="AE90" s="89">
        <f t="shared" si="129"/>
        <v>0.5714285714285714</v>
      </c>
      <c r="AF90" s="89"/>
      <c r="AG90" s="90">
        <f t="shared" si="129"/>
        <v>0.49086161879895562</v>
      </c>
      <c r="AH90" s="88"/>
      <c r="AI90" s="89" t="str">
        <f t="shared" si="129"/>
        <v/>
      </c>
      <c r="AJ90" s="89" t="str">
        <f t="shared" si="129"/>
        <v xml:space="preserve">*  </v>
      </c>
      <c r="AK90" s="89">
        <f t="shared" si="129"/>
        <v>0</v>
      </c>
      <c r="AL90" s="89">
        <f t="shared" si="129"/>
        <v>0.625</v>
      </c>
      <c r="AM90" s="89">
        <f t="shared" si="129"/>
        <v>0.53846153846153844</v>
      </c>
      <c r="AN90" s="89">
        <f t="shared" si="129"/>
        <v>0.36363636363636365</v>
      </c>
      <c r="AO90" s="89">
        <f t="shared" si="129"/>
        <v>0.5</v>
      </c>
      <c r="AP90" s="89">
        <f t="shared" si="129"/>
        <v>0.5625</v>
      </c>
      <c r="AQ90" s="89"/>
      <c r="AR90" s="90">
        <f t="shared" si="129"/>
        <v>0.45744680851063829</v>
      </c>
      <c r="AS90" s="88"/>
      <c r="AT90" s="89" t="str">
        <f t="shared" si="134"/>
        <v xml:space="preserve">*  </v>
      </c>
      <c r="AU90" s="89">
        <f t="shared" si="134"/>
        <v>0.5</v>
      </c>
      <c r="AV90" s="89">
        <f t="shared" si="134"/>
        <v>0.66666666666666663</v>
      </c>
      <c r="AW90" s="89">
        <f t="shared" si="134"/>
        <v>0.265625</v>
      </c>
      <c r="AX90" s="89">
        <f t="shared" si="134"/>
        <v>0.51754385964912286</v>
      </c>
      <c r="AY90" s="89">
        <f t="shared" si="134"/>
        <v>0.60946745562130178</v>
      </c>
      <c r="AZ90" s="89">
        <f t="shared" si="134"/>
        <v>0.49537037037037035</v>
      </c>
      <c r="BA90" s="89">
        <f t="shared" si="134"/>
        <v>0.59649122807017541</v>
      </c>
      <c r="BB90" s="89"/>
      <c r="BC90" s="90">
        <f t="shared" si="134"/>
        <v>0.52770083102493071</v>
      </c>
      <c r="BE90" s="89" t="str">
        <f t="shared" si="135"/>
        <v xml:space="preserve">*  </v>
      </c>
      <c r="BF90" s="89" t="str">
        <f t="shared" si="135"/>
        <v xml:space="preserve">*  </v>
      </c>
      <c r="BG90" s="89">
        <f t="shared" si="135"/>
        <v>0</v>
      </c>
      <c r="BH90" s="89">
        <f t="shared" si="135"/>
        <v>0.33333333333333331</v>
      </c>
      <c r="BI90" s="89">
        <f t="shared" si="135"/>
        <v>0.59259259259259256</v>
      </c>
      <c r="BJ90" s="89">
        <f t="shared" si="135"/>
        <v>0.52083333333333337</v>
      </c>
      <c r="BK90" s="89">
        <f t="shared" si="135"/>
        <v>0.5161290322580645</v>
      </c>
      <c r="BL90" s="89">
        <f t="shared" si="135"/>
        <v>0.6</v>
      </c>
      <c r="BM90" s="89"/>
      <c r="BN90" s="90">
        <f t="shared" si="135"/>
        <v>0.4925373134328358</v>
      </c>
      <c r="BP90" s="89" t="str">
        <f t="shared" si="136"/>
        <v xml:space="preserve">*  </v>
      </c>
      <c r="BQ90" s="89">
        <f t="shared" si="136"/>
        <v>0.375</v>
      </c>
      <c r="BR90" s="89">
        <f t="shared" si="136"/>
        <v>0.51282051282051277</v>
      </c>
      <c r="BS90" s="89">
        <f t="shared" si="136"/>
        <v>0.27848101265822783</v>
      </c>
      <c r="BT90" s="89">
        <f t="shared" si="136"/>
        <v>0.53191489361702127</v>
      </c>
      <c r="BU90" s="89">
        <f t="shared" si="136"/>
        <v>0.58986175115207373</v>
      </c>
      <c r="BV90" s="89">
        <f t="shared" si="136"/>
        <v>0.5</v>
      </c>
      <c r="BW90" s="89">
        <f t="shared" si="136"/>
        <v>0.59731543624161076</v>
      </c>
      <c r="BX90" s="89"/>
      <c r="BY90" s="90">
        <f t="shared" si="136"/>
        <v>0.52004333694474536</v>
      </c>
    </row>
    <row r="91" spans="1:77" x14ac:dyDescent="0.3">
      <c r="A91" s="22" t="s">
        <v>69</v>
      </c>
      <c r="B91" s="89" t="str">
        <f t="shared" si="133"/>
        <v xml:space="preserve">*  </v>
      </c>
      <c r="C91" s="89">
        <f t="shared" si="133"/>
        <v>0.53846153846153844</v>
      </c>
      <c r="D91" s="89">
        <f t="shared" si="133"/>
        <v>0.67647058823529416</v>
      </c>
      <c r="E91" s="89">
        <f t="shared" si="133"/>
        <v>0.82456140350877194</v>
      </c>
      <c r="F91" s="89">
        <f t="shared" si="133"/>
        <v>0.79268292682926833</v>
      </c>
      <c r="G91" s="89">
        <f t="shared" si="133"/>
        <v>0.6875</v>
      </c>
      <c r="H91" s="89">
        <f t="shared" si="133"/>
        <v>0.34090909090909088</v>
      </c>
      <c r="I91" s="89"/>
      <c r="J91" s="89"/>
      <c r="K91" s="90">
        <f t="shared" si="133"/>
        <v>0.69426751592356684</v>
      </c>
      <c r="L91" s="88"/>
      <c r="M91" s="89" t="str">
        <f t="shared" si="133"/>
        <v xml:space="preserve">*  </v>
      </c>
      <c r="N91" s="89">
        <f t="shared" si="133"/>
        <v>0.6</v>
      </c>
      <c r="O91" s="89">
        <f t="shared" si="133"/>
        <v>1</v>
      </c>
      <c r="P91" s="89">
        <f t="shared" si="133"/>
        <v>1.0625</v>
      </c>
      <c r="Q91" s="89">
        <f t="shared" si="133"/>
        <v>0.8</v>
      </c>
      <c r="R91" s="89">
        <f t="shared" si="133"/>
        <v>1.0476190476190477</v>
      </c>
      <c r="S91" s="89">
        <f t="shared" si="129"/>
        <v>1.0769230769230769</v>
      </c>
      <c r="T91" s="89"/>
      <c r="U91" s="89"/>
      <c r="V91" s="90">
        <f t="shared" si="129"/>
        <v>0.96470588235294119</v>
      </c>
      <c r="W91" s="88"/>
      <c r="X91" s="89" t="str">
        <f t="shared" si="129"/>
        <v xml:space="preserve">*  </v>
      </c>
      <c r="Y91" s="89">
        <f t="shared" si="129"/>
        <v>1.25</v>
      </c>
      <c r="Z91" s="89">
        <f t="shared" si="129"/>
        <v>0.51162790697674421</v>
      </c>
      <c r="AA91" s="89">
        <f t="shared" si="129"/>
        <v>0.64864864864864868</v>
      </c>
      <c r="AB91" s="89">
        <f t="shared" si="129"/>
        <v>0.60215053763440862</v>
      </c>
      <c r="AC91" s="89">
        <f t="shared" si="129"/>
        <v>0.8125</v>
      </c>
      <c r="AD91" s="89">
        <f t="shared" si="129"/>
        <v>0.69444444444444442</v>
      </c>
      <c r="AE91" s="89"/>
      <c r="AF91" s="89"/>
      <c r="AG91" s="90">
        <f t="shared" si="129"/>
        <v>0.68823529411764706</v>
      </c>
      <c r="AH91" s="88"/>
      <c r="AI91" s="89" t="str">
        <f t="shared" si="129"/>
        <v/>
      </c>
      <c r="AJ91" s="89" t="str">
        <f t="shared" si="129"/>
        <v xml:space="preserve">*  </v>
      </c>
      <c r="AK91" s="89">
        <f t="shared" si="129"/>
        <v>1.1666666666666667</v>
      </c>
      <c r="AL91" s="89">
        <f t="shared" si="129"/>
        <v>0.33333333333333331</v>
      </c>
      <c r="AM91" s="89">
        <f t="shared" si="129"/>
        <v>0.5</v>
      </c>
      <c r="AN91" s="89">
        <f t="shared" si="129"/>
        <v>0.72222222222222221</v>
      </c>
      <c r="AO91" s="89">
        <f t="shared" si="129"/>
        <v>1.5</v>
      </c>
      <c r="AP91" s="89"/>
      <c r="AQ91" s="89"/>
      <c r="AR91" s="90">
        <f t="shared" si="129"/>
        <v>0.72307692307692306</v>
      </c>
      <c r="AS91" s="88"/>
      <c r="AT91" s="89">
        <f t="shared" si="134"/>
        <v>1.5</v>
      </c>
      <c r="AU91" s="89">
        <f t="shared" si="134"/>
        <v>0.88</v>
      </c>
      <c r="AV91" s="89">
        <f t="shared" si="134"/>
        <v>0.58441558441558439</v>
      </c>
      <c r="AW91" s="89">
        <f t="shared" si="134"/>
        <v>0.72519083969465647</v>
      </c>
      <c r="AX91" s="89">
        <f t="shared" si="134"/>
        <v>0.69142857142857139</v>
      </c>
      <c r="AY91" s="89">
        <f t="shared" si="134"/>
        <v>0.75</v>
      </c>
      <c r="AZ91" s="89">
        <f t="shared" si="134"/>
        <v>0.5</v>
      </c>
      <c r="BA91" s="89"/>
      <c r="BB91" s="89"/>
      <c r="BC91" s="90">
        <f t="shared" si="134"/>
        <v>0.69113149847094801</v>
      </c>
      <c r="BE91" s="89" t="str">
        <f t="shared" si="135"/>
        <v xml:space="preserve">*  </v>
      </c>
      <c r="BF91" s="89">
        <f t="shared" si="135"/>
        <v>0.625</v>
      </c>
      <c r="BG91" s="89">
        <f t="shared" si="135"/>
        <v>1.0714285714285714</v>
      </c>
      <c r="BH91" s="89">
        <f t="shared" si="135"/>
        <v>0.75</v>
      </c>
      <c r="BI91" s="89">
        <f t="shared" si="135"/>
        <v>0.65789473684210531</v>
      </c>
      <c r="BJ91" s="89">
        <f t="shared" si="135"/>
        <v>0.89743589743589747</v>
      </c>
      <c r="BK91" s="89">
        <f t="shared" si="135"/>
        <v>1.2380952380952381</v>
      </c>
      <c r="BL91" s="89"/>
      <c r="BM91" s="89"/>
      <c r="BN91" s="90">
        <f t="shared" si="135"/>
        <v>0.86</v>
      </c>
      <c r="BP91" s="89">
        <f t="shared" si="136"/>
        <v>1.375</v>
      </c>
      <c r="BQ91" s="89">
        <f t="shared" si="136"/>
        <v>0.81818181818181823</v>
      </c>
      <c r="BR91" s="89">
        <f t="shared" si="136"/>
        <v>0.65934065934065933</v>
      </c>
      <c r="BS91" s="89">
        <f t="shared" si="136"/>
        <v>0.72955974842767291</v>
      </c>
      <c r="BT91" s="89">
        <f t="shared" si="136"/>
        <v>0.68544600938967137</v>
      </c>
      <c r="BU91" s="89">
        <f t="shared" si="136"/>
        <v>0.77889447236180909</v>
      </c>
      <c r="BV91" s="89">
        <f t="shared" si="136"/>
        <v>0.65346534653465349</v>
      </c>
      <c r="BW91" s="89"/>
      <c r="BX91" s="89"/>
      <c r="BY91" s="90">
        <f t="shared" si="136"/>
        <v>0.72263681592039797</v>
      </c>
    </row>
    <row r="92" spans="1:77" x14ac:dyDescent="0.3">
      <c r="A92" s="22" t="s">
        <v>66</v>
      </c>
      <c r="B92" s="91">
        <f t="shared" si="133"/>
        <v>0.7857142857142857</v>
      </c>
      <c r="C92" s="91">
        <f t="shared" si="133"/>
        <v>0.39215686274509803</v>
      </c>
      <c r="D92" s="91">
        <f t="shared" si="133"/>
        <v>0.40869565217391307</v>
      </c>
      <c r="E92" s="91">
        <f t="shared" si="133"/>
        <v>0.38536585365853659</v>
      </c>
      <c r="F92" s="91">
        <f t="shared" si="133"/>
        <v>0.40189873417721517</v>
      </c>
      <c r="G92" s="91">
        <f t="shared" si="133"/>
        <v>0.3847926267281106</v>
      </c>
      <c r="H92" s="91">
        <f t="shared" si="133"/>
        <v>0.30632411067193677</v>
      </c>
      <c r="I92" s="91">
        <f t="shared" si="133"/>
        <v>0.29556650246305421</v>
      </c>
      <c r="J92" s="91">
        <f t="shared" si="133"/>
        <v>0.2185430463576159</v>
      </c>
      <c r="K92" s="92">
        <f t="shared" si="133"/>
        <v>0.34531392174704278</v>
      </c>
      <c r="L92" s="88"/>
      <c r="M92" s="91">
        <f t="shared" si="133"/>
        <v>0.42857142857142855</v>
      </c>
      <c r="N92" s="91">
        <f t="shared" si="133"/>
        <v>0.17241379310344829</v>
      </c>
      <c r="O92" s="91">
        <f t="shared" si="133"/>
        <v>0.26315789473684209</v>
      </c>
      <c r="P92" s="91">
        <f t="shared" si="133"/>
        <v>0.33333333333333331</v>
      </c>
      <c r="Q92" s="91">
        <f t="shared" si="133"/>
        <v>0.34782608695652173</v>
      </c>
      <c r="R92" s="91">
        <f t="shared" si="133"/>
        <v>0.37058823529411766</v>
      </c>
      <c r="S92" s="91">
        <f t="shared" si="129"/>
        <v>0.31192660550458717</v>
      </c>
      <c r="T92" s="91">
        <f t="shared" si="129"/>
        <v>0.26368159203980102</v>
      </c>
      <c r="U92" s="91">
        <f t="shared" si="129"/>
        <v>0.1891891891891892</v>
      </c>
      <c r="V92" s="92">
        <f t="shared" si="129"/>
        <v>0.30252100840336132</v>
      </c>
      <c r="W92" s="88"/>
      <c r="X92" s="91">
        <f t="shared" si="129"/>
        <v>0.23076923076923078</v>
      </c>
      <c r="Y92" s="91">
        <f t="shared" si="129"/>
        <v>0.46153846153846156</v>
      </c>
      <c r="Z92" s="91">
        <f t="shared" si="129"/>
        <v>0.29518072289156627</v>
      </c>
      <c r="AA92" s="91">
        <f t="shared" si="129"/>
        <v>0.25838926174496646</v>
      </c>
      <c r="AB92" s="91">
        <f t="shared" si="129"/>
        <v>0.27146171693735499</v>
      </c>
      <c r="AC92" s="91">
        <f t="shared" si="129"/>
        <v>0.30308529945553542</v>
      </c>
      <c r="AD92" s="91">
        <f t="shared" si="129"/>
        <v>0.22585924713584288</v>
      </c>
      <c r="AE92" s="91">
        <f t="shared" si="129"/>
        <v>0.18925233644859812</v>
      </c>
      <c r="AF92" s="91">
        <f t="shared" si="129"/>
        <v>0.13043478260869565</v>
      </c>
      <c r="AG92" s="92">
        <f t="shared" si="129"/>
        <v>0.25276344878408252</v>
      </c>
      <c r="AH92" s="88"/>
      <c r="AI92" s="91">
        <f t="shared" si="129"/>
        <v>0</v>
      </c>
      <c r="AJ92" s="91">
        <f t="shared" si="129"/>
        <v>0.1111111111111111</v>
      </c>
      <c r="AK92" s="91">
        <f t="shared" si="129"/>
        <v>0.12345679012345678</v>
      </c>
      <c r="AL92" s="91">
        <f t="shared" si="129"/>
        <v>0.17757009345794392</v>
      </c>
      <c r="AM92" s="91">
        <f t="shared" si="129"/>
        <v>0.17857142857142858</v>
      </c>
      <c r="AN92" s="91">
        <f t="shared" si="129"/>
        <v>0.19801980198019803</v>
      </c>
      <c r="AO92" s="91">
        <f t="shared" si="129"/>
        <v>0.1910569105691057</v>
      </c>
      <c r="AP92" s="91">
        <f t="shared" si="129"/>
        <v>0.18817204301075269</v>
      </c>
      <c r="AQ92" s="91">
        <f t="shared" si="129"/>
        <v>0.140625</v>
      </c>
      <c r="AR92" s="92">
        <f t="shared" si="129"/>
        <v>0.17696629213483145</v>
      </c>
      <c r="AS92" s="88"/>
      <c r="AT92" s="91">
        <f t="shared" si="134"/>
        <v>0.51851851851851849</v>
      </c>
      <c r="AU92" s="91">
        <f t="shared" si="134"/>
        <v>0.43410852713178294</v>
      </c>
      <c r="AV92" s="91">
        <f t="shared" si="134"/>
        <v>0.34163701067615659</v>
      </c>
      <c r="AW92" s="91">
        <f t="shared" si="134"/>
        <v>0.31013916500994038</v>
      </c>
      <c r="AX92" s="91">
        <f t="shared" si="134"/>
        <v>0.32663989290495316</v>
      </c>
      <c r="AY92" s="91">
        <f t="shared" si="134"/>
        <v>0.33908629441624366</v>
      </c>
      <c r="AZ92" s="91">
        <f t="shared" si="134"/>
        <v>0.26230975828111014</v>
      </c>
      <c r="BA92" s="91">
        <f t="shared" si="134"/>
        <v>0.24100719424460432</v>
      </c>
      <c r="BB92" s="91">
        <f t="shared" si="134"/>
        <v>0.17647058823529413</v>
      </c>
      <c r="BC92" s="92">
        <f t="shared" si="134"/>
        <v>0.29417752442996742</v>
      </c>
      <c r="BE92" s="91">
        <f t="shared" si="135"/>
        <v>0.23076923076923078</v>
      </c>
      <c r="BF92" s="91">
        <f t="shared" si="135"/>
        <v>0.13846153846153847</v>
      </c>
      <c r="BG92" s="91">
        <f t="shared" si="135"/>
        <v>0.18115942028985507</v>
      </c>
      <c r="BH92" s="91">
        <f t="shared" si="135"/>
        <v>0.24468085106382978</v>
      </c>
      <c r="BI92" s="91">
        <f t="shared" si="135"/>
        <v>0.25490196078431371</v>
      </c>
      <c r="BJ92" s="91">
        <f t="shared" si="135"/>
        <v>0.2768817204301075</v>
      </c>
      <c r="BK92" s="91">
        <f t="shared" si="135"/>
        <v>0.24784482758620691</v>
      </c>
      <c r="BL92" s="91">
        <f t="shared" si="135"/>
        <v>0.22739018087855298</v>
      </c>
      <c r="BM92" s="91">
        <f t="shared" si="135"/>
        <v>0.16666666666666666</v>
      </c>
      <c r="BN92" s="92">
        <f t="shared" si="135"/>
        <v>0.23613861386138613</v>
      </c>
      <c r="BP92" s="91">
        <f t="shared" si="136"/>
        <v>0.42499999999999999</v>
      </c>
      <c r="BQ92" s="91">
        <f t="shared" si="136"/>
        <v>0.33505154639175255</v>
      </c>
      <c r="BR92" s="91">
        <f t="shared" si="136"/>
        <v>0.28878281622911695</v>
      </c>
      <c r="BS92" s="91">
        <f t="shared" si="136"/>
        <v>0.29232995658465993</v>
      </c>
      <c r="BT92" s="91">
        <f t="shared" si="136"/>
        <v>0.30838323353293412</v>
      </c>
      <c r="BU92" s="91">
        <f t="shared" si="136"/>
        <v>0.32203389830508472</v>
      </c>
      <c r="BV92" s="91">
        <f t="shared" si="136"/>
        <v>0.25806451612903225</v>
      </c>
      <c r="BW92" s="91">
        <f t="shared" si="136"/>
        <v>0.23669123669123668</v>
      </c>
      <c r="BX92" s="91">
        <f t="shared" si="136"/>
        <v>0.17330210772833723</v>
      </c>
      <c r="BY92" s="92">
        <f t="shared" si="136"/>
        <v>0.27726485862665895</v>
      </c>
    </row>
    <row r="93" spans="1:77" x14ac:dyDescent="0.3">
      <c r="A93" s="93" t="s">
        <v>209</v>
      </c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7.7423167848699764E-2</v>
      </c>
      <c r="C98" s="75">
        <f t="shared" ref="C98:K98" si="137">IF(C7=0,"",C20/C7/12)</f>
        <v>6.802063185041908E-2</v>
      </c>
      <c r="D98" s="75">
        <f t="shared" si="137"/>
        <v>5.8500744047619048E-2</v>
      </c>
      <c r="E98" s="75">
        <f t="shared" si="137"/>
        <v>5.5180180180180179E-2</v>
      </c>
      <c r="F98" s="75">
        <f t="shared" si="137"/>
        <v>4.9697656840513978E-2</v>
      </c>
      <c r="G98" s="75">
        <f t="shared" si="137"/>
        <v>4.6189868028948484E-2</v>
      </c>
      <c r="H98" s="75">
        <f t="shared" si="137"/>
        <v>4.1910331384015592E-2</v>
      </c>
      <c r="I98" s="75">
        <f t="shared" si="137"/>
        <v>3.2078853046594982E-2</v>
      </c>
      <c r="J98" s="75">
        <f t="shared" si="137"/>
        <v>2.693089430894309E-2</v>
      </c>
      <c r="K98" s="76">
        <f t="shared" si="137"/>
        <v>4.6442266723476781E-2</v>
      </c>
      <c r="L98" s="88"/>
      <c r="M98" s="75">
        <f>IF(M7=0,"",M20/M7/12)</f>
        <v>0.16596045197740114</v>
      </c>
      <c r="N98" s="75">
        <f t="shared" ref="N98:V98" si="138">IF(N7=0,"",N20/N7/12)</f>
        <v>0.14781021897810218</v>
      </c>
      <c r="O98" s="75">
        <f t="shared" si="138"/>
        <v>0.14336401994629841</v>
      </c>
      <c r="P98" s="75">
        <f t="shared" si="138"/>
        <v>0.14149468417761099</v>
      </c>
      <c r="Q98" s="75">
        <f t="shared" si="138"/>
        <v>0.13278619528619529</v>
      </c>
      <c r="R98" s="75">
        <f t="shared" si="138"/>
        <v>0.12636932707355242</v>
      </c>
      <c r="S98" s="75">
        <f t="shared" si="138"/>
        <v>0.12292638672887507</v>
      </c>
      <c r="T98" s="75">
        <f t="shared" si="138"/>
        <v>0.11148300720906283</v>
      </c>
      <c r="U98" s="75">
        <f t="shared" si="138"/>
        <v>8.5053516819571864E-2</v>
      </c>
      <c r="V98" s="76">
        <f t="shared" si="138"/>
        <v>0.12835060562333289</v>
      </c>
      <c r="W98" s="88"/>
      <c r="X98" s="75">
        <f>IF(X7=0,"",X20/X7/12)</f>
        <v>8.264746227709191E-2</v>
      </c>
      <c r="Y98" s="75">
        <f t="shared" ref="Y98:AG98" si="139">IF(Y7=0,"",Y20/Y7/12)</f>
        <v>6.4523809523809525E-2</v>
      </c>
      <c r="Z98" s="75">
        <f t="shared" si="139"/>
        <v>5.4286964129483813E-2</v>
      </c>
      <c r="AA98" s="75">
        <f t="shared" si="139"/>
        <v>4.8502871205906482E-2</v>
      </c>
      <c r="AB98" s="75">
        <f t="shared" si="139"/>
        <v>4.4526143790849675E-2</v>
      </c>
      <c r="AC98" s="75">
        <f t="shared" si="139"/>
        <v>4.3764988009592325E-2</v>
      </c>
      <c r="AD98" s="75">
        <f t="shared" si="139"/>
        <v>4.0958737864077673E-2</v>
      </c>
      <c r="AE98" s="75">
        <f t="shared" si="139"/>
        <v>3.6792729404866609E-2</v>
      </c>
      <c r="AF98" s="75">
        <f t="shared" si="139"/>
        <v>3.1833150384193196E-2</v>
      </c>
      <c r="AG98" s="76">
        <f t="shared" si="139"/>
        <v>4.5363236103467257E-2</v>
      </c>
      <c r="AH98" s="88"/>
      <c r="AI98" s="75">
        <f>IF(AI7=0,"",AI20/AI7/12)</f>
        <v>0.14703703703703705</v>
      </c>
      <c r="AJ98" s="75">
        <f t="shared" ref="AJ98:AR98" si="140">IF(AJ7=0,"",AJ20/AJ7/12)</f>
        <v>0.14301310043668122</v>
      </c>
      <c r="AK98" s="75">
        <f t="shared" si="140"/>
        <v>0.13901220865704772</v>
      </c>
      <c r="AL98" s="75">
        <f t="shared" si="140"/>
        <v>0.12537011064360293</v>
      </c>
      <c r="AM98" s="75">
        <f t="shared" si="140"/>
        <v>0.12272089761570827</v>
      </c>
      <c r="AN98" s="75">
        <f t="shared" si="140"/>
        <v>0.11746766607877719</v>
      </c>
      <c r="AO98" s="75">
        <f t="shared" si="140"/>
        <v>0.11211839454517279</v>
      </c>
      <c r="AP98" s="75">
        <f t="shared" si="140"/>
        <v>0.11162023460410557</v>
      </c>
      <c r="AQ98" s="75">
        <f t="shared" si="140"/>
        <v>9.765625E-2</v>
      </c>
      <c r="AR98" s="76">
        <f t="shared" si="140"/>
        <v>0.12257161264743781</v>
      </c>
      <c r="AS98" s="88"/>
      <c r="AT98" s="75">
        <f>IF(AT7=0,"",AT20/AT7/12)</f>
        <v>8.0729166666666671E-2</v>
      </c>
      <c r="AU98" s="75">
        <f t="shared" ref="AU98:BC98" si="141">IF(AU7=0,"",AU20/AU7/12)</f>
        <v>6.5677515422250587E-2</v>
      </c>
      <c r="AV98" s="75">
        <f t="shared" si="141"/>
        <v>5.5634892300368916E-2</v>
      </c>
      <c r="AW98" s="75">
        <f t="shared" si="141"/>
        <v>5.0685624884962262E-2</v>
      </c>
      <c r="AX98" s="75">
        <f t="shared" si="141"/>
        <v>4.6163356464864004E-2</v>
      </c>
      <c r="AY98" s="75">
        <f t="shared" si="141"/>
        <v>4.4562250682343062E-2</v>
      </c>
      <c r="AZ98" s="75">
        <f t="shared" si="141"/>
        <v>4.1283792781994941E-2</v>
      </c>
      <c r="BA98" s="75">
        <f t="shared" si="141"/>
        <v>3.5000454256382298E-2</v>
      </c>
      <c r="BB98" s="75">
        <f t="shared" si="141"/>
        <v>2.9780897681344395E-2</v>
      </c>
      <c r="BC98" s="76">
        <f t="shared" si="141"/>
        <v>4.5730822265766746E-2</v>
      </c>
      <c r="BE98" s="75">
        <f>IF(BE7=0,"",BE20/BE7/12)</f>
        <v>0.15354713313896987</v>
      </c>
      <c r="BF98" s="75">
        <f t="shared" ref="BF98:BN98" si="142">IF(BF7=0,"",BF20/BF7/12)</f>
        <v>0.14449886963074604</v>
      </c>
      <c r="BG98" s="75">
        <f t="shared" si="142"/>
        <v>0.14042805441158118</v>
      </c>
      <c r="BH98" s="75">
        <f t="shared" si="142"/>
        <v>0.13073322932917317</v>
      </c>
      <c r="BI98" s="75">
        <f t="shared" si="142"/>
        <v>0.12631499849714459</v>
      </c>
      <c r="BJ98" s="75">
        <f t="shared" si="142"/>
        <v>0.12067587892460989</v>
      </c>
      <c r="BK98" s="75">
        <f t="shared" si="142"/>
        <v>0.1161623508874018</v>
      </c>
      <c r="BL98" s="75">
        <f t="shared" si="142"/>
        <v>0.11156316916488222</v>
      </c>
      <c r="BM98" s="75">
        <f t="shared" si="142"/>
        <v>9.1440422322775272E-2</v>
      </c>
      <c r="BN98" s="76">
        <f t="shared" si="142"/>
        <v>0.12466192170818506</v>
      </c>
      <c r="BP98" s="75">
        <f>IF(BP7=0,"",BP20/BP7/12)</f>
        <v>0.11508482347546996</v>
      </c>
      <c r="BQ98" s="75">
        <f t="shared" ref="BQ98:BY98" si="143">IF(BQ7=0,"",BQ20/BQ7/12)</f>
        <v>0.10181985717576596</v>
      </c>
      <c r="BR98" s="75">
        <f t="shared" si="143"/>
        <v>9.7024244639376214E-2</v>
      </c>
      <c r="BS98" s="75">
        <f t="shared" si="143"/>
        <v>8.8264733167325818E-2</v>
      </c>
      <c r="BT98" s="75">
        <f t="shared" si="143"/>
        <v>8.169020339284129E-2</v>
      </c>
      <c r="BU98" s="75">
        <f t="shared" si="143"/>
        <v>7.7044971316243424E-2</v>
      </c>
      <c r="BV98" s="75">
        <f t="shared" si="143"/>
        <v>7.1765565162462006E-2</v>
      </c>
      <c r="BW98" s="75">
        <f t="shared" si="143"/>
        <v>6.4776260270930489E-2</v>
      </c>
      <c r="BX98" s="75">
        <f t="shared" si="143"/>
        <v>5.2019583843329255E-2</v>
      </c>
      <c r="BY98" s="76">
        <f t="shared" si="143"/>
        <v>7.9935434787078735E-2</v>
      </c>
    </row>
    <row r="99" spans="1:77" x14ac:dyDescent="0.3">
      <c r="A99" s="22" t="s">
        <v>189</v>
      </c>
      <c r="B99" s="75">
        <f t="shared" ref="B99:AR105" si="144">IF(B8=0,"",B21/B8/12)</f>
        <v>5.5348258706467666E-2</v>
      </c>
      <c r="C99" s="75">
        <f t="shared" si="144"/>
        <v>4.8640167364016738E-2</v>
      </c>
      <c r="D99" s="75">
        <f t="shared" si="144"/>
        <v>4.6986817325800373E-2</v>
      </c>
      <c r="E99" s="75">
        <f t="shared" si="144"/>
        <v>4.2750677506775074E-2</v>
      </c>
      <c r="F99" s="75">
        <f t="shared" si="144"/>
        <v>3.8937654737789783E-2</v>
      </c>
      <c r="G99" s="75">
        <f t="shared" si="144"/>
        <v>3.5234305923961096E-2</v>
      </c>
      <c r="H99" s="75">
        <f t="shared" si="144"/>
        <v>2.9423570969813743E-2</v>
      </c>
      <c r="I99" s="75">
        <f t="shared" si="144"/>
        <v>2.0821556434897307E-2</v>
      </c>
      <c r="J99" s="75">
        <f t="shared" si="144"/>
        <v>1.3942513942513944E-2</v>
      </c>
      <c r="K99" s="76">
        <f t="shared" si="144"/>
        <v>3.3379996889096285E-2</v>
      </c>
      <c r="L99" s="88"/>
      <c r="M99" s="75">
        <f t="shared" si="144"/>
        <v>7.8869047619047616E-2</v>
      </c>
      <c r="N99" s="75">
        <f t="shared" si="144"/>
        <v>9.00900900900901E-2</v>
      </c>
      <c r="O99" s="75">
        <f t="shared" si="144"/>
        <v>8.9272457312546405E-2</v>
      </c>
      <c r="P99" s="75">
        <f t="shared" si="144"/>
        <v>9.1421143847487008E-2</v>
      </c>
      <c r="Q99" s="75">
        <f t="shared" si="144"/>
        <v>8.4394153701084398E-2</v>
      </c>
      <c r="R99" s="75">
        <f t="shared" si="144"/>
        <v>8.0082742316784875E-2</v>
      </c>
      <c r="S99" s="75">
        <f t="shared" si="144"/>
        <v>6.5243484224965703E-2</v>
      </c>
      <c r="T99" s="75">
        <f t="shared" si="144"/>
        <v>5.2670940170940171E-2</v>
      </c>
      <c r="U99" s="75">
        <f t="shared" si="144"/>
        <v>3.6077235772357726E-2</v>
      </c>
      <c r="V99" s="76">
        <f t="shared" si="144"/>
        <v>7.3121328742151104E-2</v>
      </c>
      <c r="W99" s="88"/>
      <c r="X99" s="75">
        <f t="shared" si="144"/>
        <v>5.6439393939393935E-2</v>
      </c>
      <c r="Y99" s="75">
        <f t="shared" si="144"/>
        <v>4.8770753512132829E-2</v>
      </c>
      <c r="Z99" s="75">
        <f t="shared" si="144"/>
        <v>4.4495490896716013E-2</v>
      </c>
      <c r="AA99" s="75">
        <f t="shared" si="144"/>
        <v>4.0899987482788835E-2</v>
      </c>
      <c r="AB99" s="75">
        <f t="shared" si="144"/>
        <v>3.8942758836409137E-2</v>
      </c>
      <c r="AC99" s="75">
        <f t="shared" si="144"/>
        <v>3.4507678410117433E-2</v>
      </c>
      <c r="AD99" s="75">
        <f t="shared" si="144"/>
        <v>3.120204603580563E-2</v>
      </c>
      <c r="AE99" s="75">
        <f t="shared" si="144"/>
        <v>2.7975521418758587E-2</v>
      </c>
      <c r="AF99" s="75">
        <f t="shared" si="144"/>
        <v>1.5526924347538816E-2</v>
      </c>
      <c r="AG99" s="76">
        <f t="shared" si="144"/>
        <v>3.5537710983416008E-2</v>
      </c>
      <c r="AH99" s="88"/>
      <c r="AI99" s="75">
        <f t="shared" si="144"/>
        <v>0.11764705882352942</v>
      </c>
      <c r="AJ99" s="75">
        <f t="shared" si="144"/>
        <v>0.10341591591591592</v>
      </c>
      <c r="AK99" s="75">
        <f t="shared" si="144"/>
        <v>9.2758985200845676E-2</v>
      </c>
      <c r="AL99" s="75">
        <f t="shared" si="144"/>
        <v>9.3618807724601183E-2</v>
      </c>
      <c r="AM99" s="75">
        <f t="shared" si="144"/>
        <v>8.8391502276176023E-2</v>
      </c>
      <c r="AN99" s="75">
        <f t="shared" si="144"/>
        <v>7.852767215885087E-2</v>
      </c>
      <c r="AO99" s="75">
        <f t="shared" si="144"/>
        <v>7.250153280196199E-2</v>
      </c>
      <c r="AP99" s="75">
        <f t="shared" si="144"/>
        <v>6.4587593728698031E-2</v>
      </c>
      <c r="AQ99" s="75">
        <f t="shared" si="144"/>
        <v>4.0064102564102567E-2</v>
      </c>
      <c r="AR99" s="76">
        <f t="shared" si="144"/>
        <v>8.1352941176470586E-2</v>
      </c>
      <c r="AS99" s="88"/>
      <c r="AT99" s="75">
        <f t="shared" ref="AT99:BC105" si="145">IF(AT8=0,"",AT21/AT8/12)</f>
        <v>5.6026365348399249E-2</v>
      </c>
      <c r="AU99" s="75">
        <f t="shared" si="145"/>
        <v>4.8729741568112134E-2</v>
      </c>
      <c r="AV99" s="75">
        <f t="shared" si="145"/>
        <v>4.5270745428973275E-2</v>
      </c>
      <c r="AW99" s="75">
        <f t="shared" si="145"/>
        <v>4.148471615720524E-2</v>
      </c>
      <c r="AX99" s="75">
        <f t="shared" si="145"/>
        <v>3.8941142938577741E-2</v>
      </c>
      <c r="AY99" s="75">
        <f t="shared" si="145"/>
        <v>3.4753363228699548E-2</v>
      </c>
      <c r="AZ99" s="75">
        <f t="shared" si="145"/>
        <v>3.0585254482681814E-2</v>
      </c>
      <c r="BA99" s="75">
        <f t="shared" si="145"/>
        <v>2.5123929698062191E-2</v>
      </c>
      <c r="BB99" s="75">
        <f t="shared" si="145"/>
        <v>1.4837625979843226E-2</v>
      </c>
      <c r="BC99" s="76">
        <f t="shared" si="145"/>
        <v>3.4793731496975157E-2</v>
      </c>
      <c r="BE99" s="75">
        <f t="shared" ref="BE99:BN105" si="146">IF(BE8=0,"",BE21/BE8/12)</f>
        <v>0.10390295358649788</v>
      </c>
      <c r="BF99" s="75">
        <f t="shared" si="146"/>
        <v>9.8973973973973964E-2</v>
      </c>
      <c r="BG99" s="75">
        <f t="shared" si="146"/>
        <v>9.1636798088410978E-2</v>
      </c>
      <c r="BH99" s="75">
        <f t="shared" si="146"/>
        <v>9.2901583710407243E-2</v>
      </c>
      <c r="BI99" s="75">
        <f t="shared" si="146"/>
        <v>8.6995884773662546E-2</v>
      </c>
      <c r="BJ99" s="75">
        <f t="shared" si="146"/>
        <v>7.9070407040704074E-2</v>
      </c>
      <c r="BK99" s="75">
        <f t="shared" si="146"/>
        <v>6.9791266487386358E-2</v>
      </c>
      <c r="BL99" s="75">
        <f t="shared" si="146"/>
        <v>5.9300341296928329E-2</v>
      </c>
      <c r="BM99" s="75">
        <f t="shared" si="146"/>
        <v>3.802083333333333E-2</v>
      </c>
      <c r="BN99" s="76">
        <f t="shared" si="146"/>
        <v>7.8328495944035126E-2</v>
      </c>
      <c r="BP99" s="75">
        <f t="shared" ref="BP99:BY105" si="147">IF(BP8=0,"",BP21/BP8/12)</f>
        <v>7.080078125E-2</v>
      </c>
      <c r="BQ99" s="75">
        <f t="shared" si="147"/>
        <v>6.4023461304082874E-2</v>
      </c>
      <c r="BR99" s="75">
        <f t="shared" si="147"/>
        <v>6.0529212864669342E-2</v>
      </c>
      <c r="BS99" s="75">
        <f t="shared" si="147"/>
        <v>5.7542836954601662E-2</v>
      </c>
      <c r="BT99" s="75">
        <f t="shared" si="147"/>
        <v>5.3458650355562187E-2</v>
      </c>
      <c r="BU99" s="75">
        <f t="shared" si="147"/>
        <v>4.8183106221611038E-2</v>
      </c>
      <c r="BV99" s="75">
        <f t="shared" si="147"/>
        <v>4.2467109093025958E-2</v>
      </c>
      <c r="BW99" s="75">
        <f t="shared" si="147"/>
        <v>3.4820852162685607E-2</v>
      </c>
      <c r="BX99" s="75">
        <f t="shared" si="147"/>
        <v>2.0953558669964276E-2</v>
      </c>
      <c r="BY99" s="76">
        <f t="shared" si="147"/>
        <v>4.7935434592141619E-2</v>
      </c>
    </row>
    <row r="100" spans="1:77" x14ac:dyDescent="0.3">
      <c r="A100" s="22" t="s">
        <v>190</v>
      </c>
      <c r="B100" s="75">
        <f t="shared" si="144"/>
        <v>5.6410256410256411E-2</v>
      </c>
      <c r="C100" s="75">
        <f t="shared" si="144"/>
        <v>4.4359949302915085E-2</v>
      </c>
      <c r="D100" s="75">
        <f t="shared" si="144"/>
        <v>4.2341430499325233E-2</v>
      </c>
      <c r="E100" s="75">
        <f t="shared" si="144"/>
        <v>4.1968162083936326E-2</v>
      </c>
      <c r="F100" s="75">
        <f t="shared" si="144"/>
        <v>3.1463502337288743E-2</v>
      </c>
      <c r="G100" s="75">
        <f t="shared" si="144"/>
        <v>2.9728651237031126E-2</v>
      </c>
      <c r="H100" s="75">
        <f t="shared" si="144"/>
        <v>2.3314866112650046E-2</v>
      </c>
      <c r="I100" s="75">
        <f t="shared" si="144"/>
        <v>1.5230961298377027E-2</v>
      </c>
      <c r="J100" s="75">
        <f t="shared" si="144"/>
        <v>8.3333333333333332E-3</v>
      </c>
      <c r="K100" s="76">
        <f t="shared" si="144"/>
        <v>2.7255099109451311E-2</v>
      </c>
      <c r="L100" s="88"/>
      <c r="M100" s="75">
        <f t="shared" si="144"/>
        <v>9.8958333333333329E-2</v>
      </c>
      <c r="N100" s="75">
        <f t="shared" si="144"/>
        <v>5.4945054945054944E-2</v>
      </c>
      <c r="O100" s="75">
        <f t="shared" si="144"/>
        <v>6.5789473684210523E-2</v>
      </c>
      <c r="P100" s="75">
        <f t="shared" si="144"/>
        <v>5.8114035087719292E-2</v>
      </c>
      <c r="Q100" s="75">
        <f t="shared" si="144"/>
        <v>4.9065420560747662E-2</v>
      </c>
      <c r="R100" s="75">
        <f t="shared" si="144"/>
        <v>4.7439126784214941E-2</v>
      </c>
      <c r="S100" s="75">
        <f t="shared" si="144"/>
        <v>3.7072243346007602E-2</v>
      </c>
      <c r="T100" s="75">
        <f t="shared" si="144"/>
        <v>2.4005486968449934E-2</v>
      </c>
      <c r="U100" s="75">
        <f t="shared" si="144"/>
        <v>1.0476190476190477E-2</v>
      </c>
      <c r="V100" s="76">
        <f t="shared" si="144"/>
        <v>4.0923544863818613E-2</v>
      </c>
      <c r="W100" s="88"/>
      <c r="X100" s="75">
        <f t="shared" si="144"/>
        <v>4.7727272727272729E-2</v>
      </c>
      <c r="Y100" s="75">
        <f t="shared" si="144"/>
        <v>4.301075268817204E-2</v>
      </c>
      <c r="Z100" s="75">
        <f t="shared" si="144"/>
        <v>4.2589175891758917E-2</v>
      </c>
      <c r="AA100" s="75">
        <f t="shared" si="144"/>
        <v>3.7710970464135025E-2</v>
      </c>
      <c r="AB100" s="75">
        <f t="shared" si="144"/>
        <v>3.8307155322862128E-2</v>
      </c>
      <c r="AC100" s="75">
        <f t="shared" si="144"/>
        <v>3.0142594945644502E-2</v>
      </c>
      <c r="AD100" s="75">
        <f t="shared" si="144"/>
        <v>2.7306224503224109E-2</v>
      </c>
      <c r="AE100" s="75">
        <f t="shared" si="144"/>
        <v>2.046783625730994E-2</v>
      </c>
      <c r="AF100" s="75">
        <f t="shared" si="144"/>
        <v>8.6561032863849766E-3</v>
      </c>
      <c r="AG100" s="76">
        <f t="shared" si="144"/>
        <v>3.1190134099616861E-2</v>
      </c>
      <c r="AH100" s="88"/>
      <c r="AI100" s="75">
        <f t="shared" si="144"/>
        <v>6.5656565656565649E-2</v>
      </c>
      <c r="AJ100" s="75">
        <f t="shared" si="144"/>
        <v>5.7728119180633149E-2</v>
      </c>
      <c r="AK100" s="75">
        <f t="shared" si="144"/>
        <v>6.6091954022988508E-2</v>
      </c>
      <c r="AL100" s="75">
        <f t="shared" si="144"/>
        <v>5.699233716475096E-2</v>
      </c>
      <c r="AM100" s="75">
        <f t="shared" si="144"/>
        <v>5.2541928721174004E-2</v>
      </c>
      <c r="AN100" s="75">
        <f t="shared" si="144"/>
        <v>4.9957752429235315E-2</v>
      </c>
      <c r="AO100" s="75">
        <f t="shared" si="144"/>
        <v>3.9531079607415483E-2</v>
      </c>
      <c r="AP100" s="75">
        <f t="shared" si="144"/>
        <v>2.3671096345514949E-2</v>
      </c>
      <c r="AQ100" s="75">
        <f t="shared" si="144"/>
        <v>1.2048192771084336E-2</v>
      </c>
      <c r="AR100" s="76">
        <f t="shared" si="144"/>
        <v>4.5745098039215691E-2</v>
      </c>
      <c r="AS100" s="88"/>
      <c r="AT100" s="75">
        <f t="shared" si="145"/>
        <v>5.095238095238095E-2</v>
      </c>
      <c r="AU100" s="75">
        <f t="shared" si="145"/>
        <v>4.3442955745026386E-2</v>
      </c>
      <c r="AV100" s="75">
        <f t="shared" si="145"/>
        <v>4.2511618081960294E-2</v>
      </c>
      <c r="AW100" s="75">
        <f t="shared" si="145"/>
        <v>3.900631146337883E-2</v>
      </c>
      <c r="AX100" s="75">
        <f t="shared" si="145"/>
        <v>3.6070966983903184E-2</v>
      </c>
      <c r="AY100" s="75">
        <f t="shared" si="145"/>
        <v>2.9999077660948167E-2</v>
      </c>
      <c r="AZ100" s="75">
        <f t="shared" si="145"/>
        <v>2.5857011147431063E-2</v>
      </c>
      <c r="BA100" s="75">
        <f t="shared" si="145"/>
        <v>1.8254721958425663E-2</v>
      </c>
      <c r="BB100" s="75">
        <f t="shared" si="145"/>
        <v>8.5066162570888466E-3</v>
      </c>
      <c r="BC100" s="76">
        <f t="shared" si="145"/>
        <v>2.9784504874294512E-2</v>
      </c>
      <c r="BE100" s="75">
        <f t="shared" si="146"/>
        <v>7.6530612244897961E-2</v>
      </c>
      <c r="BF100" s="75">
        <f t="shared" si="146"/>
        <v>5.6790123456790124E-2</v>
      </c>
      <c r="BG100" s="75">
        <f t="shared" si="146"/>
        <v>6.6002310803004047E-2</v>
      </c>
      <c r="BH100" s="75">
        <f t="shared" si="146"/>
        <v>5.7333333333333326E-2</v>
      </c>
      <c r="BI100" s="75">
        <f t="shared" si="146"/>
        <v>5.1375827237896209E-2</v>
      </c>
      <c r="BJ100" s="75">
        <f t="shared" si="146"/>
        <v>4.9114671163575041E-2</v>
      </c>
      <c r="BK100" s="75">
        <f t="shared" si="146"/>
        <v>3.8634788634788635E-2</v>
      </c>
      <c r="BL100" s="75">
        <f t="shared" si="146"/>
        <v>2.3820465686274508E-2</v>
      </c>
      <c r="BM100" s="75">
        <f t="shared" si="146"/>
        <v>1.1241446725317692E-2</v>
      </c>
      <c r="BN100" s="76">
        <f t="shared" si="146"/>
        <v>4.3999899914927691E-2</v>
      </c>
      <c r="BP100" s="75">
        <f t="shared" si="147"/>
        <v>5.6547619047619048E-2</v>
      </c>
      <c r="BQ100" s="75">
        <f t="shared" si="147"/>
        <v>4.6746104491292385E-2</v>
      </c>
      <c r="BR100" s="75">
        <f t="shared" si="147"/>
        <v>4.8801237432327921E-2</v>
      </c>
      <c r="BS100" s="75">
        <f t="shared" si="147"/>
        <v>4.355621758799514E-2</v>
      </c>
      <c r="BT100" s="75">
        <f t="shared" si="147"/>
        <v>3.9931470743278859E-2</v>
      </c>
      <c r="BU100" s="75">
        <f t="shared" si="147"/>
        <v>3.4722222222222224E-2</v>
      </c>
      <c r="BV100" s="75">
        <f t="shared" si="147"/>
        <v>2.9258917589175894E-2</v>
      </c>
      <c r="BW100" s="75">
        <f t="shared" si="147"/>
        <v>1.9680558825837847E-2</v>
      </c>
      <c r="BX100" s="75">
        <f t="shared" si="147"/>
        <v>9.1732189659280445E-3</v>
      </c>
      <c r="BY100" s="76">
        <f t="shared" si="147"/>
        <v>3.3405350974468791E-2</v>
      </c>
    </row>
    <row r="101" spans="1:77" x14ac:dyDescent="0.3">
      <c r="A101" s="22" t="s">
        <v>191</v>
      </c>
      <c r="B101" s="75">
        <f t="shared" si="144"/>
        <v>2.1367521367521364E-2</v>
      </c>
      <c r="C101" s="75">
        <f t="shared" si="144"/>
        <v>1.0648148148148148E-2</v>
      </c>
      <c r="D101" s="75">
        <f t="shared" si="144"/>
        <v>1.3969171483622351E-2</v>
      </c>
      <c r="E101" s="75">
        <f t="shared" si="144"/>
        <v>1.1420413990007138E-2</v>
      </c>
      <c r="F101" s="75">
        <f t="shared" si="144"/>
        <v>8.820798514391829E-3</v>
      </c>
      <c r="G101" s="75">
        <f t="shared" si="144"/>
        <v>6.346025384101537E-3</v>
      </c>
      <c r="H101" s="75">
        <f t="shared" si="144"/>
        <v>5.0548815713460432E-3</v>
      </c>
      <c r="I101" s="75">
        <f t="shared" si="144"/>
        <v>2.7598896044158231E-3</v>
      </c>
      <c r="J101" s="75">
        <f t="shared" si="144"/>
        <v>2.7472527472527475E-3</v>
      </c>
      <c r="K101" s="76">
        <f t="shared" si="144"/>
        <v>6.6831369567971616E-3</v>
      </c>
      <c r="L101" s="88"/>
      <c r="M101" s="75">
        <f t="shared" si="144"/>
        <v>3.7037037037037035E-2</v>
      </c>
      <c r="N101" s="75">
        <f t="shared" si="144"/>
        <v>2.4242424242424242E-2</v>
      </c>
      <c r="O101" s="75">
        <f t="shared" si="144"/>
        <v>2.5362318840579712E-2</v>
      </c>
      <c r="P101" s="75">
        <f t="shared" si="144"/>
        <v>1.6937669376693765E-2</v>
      </c>
      <c r="Q101" s="75">
        <f t="shared" si="144"/>
        <v>1.6437308868501529E-2</v>
      </c>
      <c r="R101" s="75">
        <f t="shared" si="144"/>
        <v>1.1131167268351385E-2</v>
      </c>
      <c r="S101" s="75">
        <f t="shared" si="144"/>
        <v>9.4966761633428296E-3</v>
      </c>
      <c r="T101" s="75">
        <f t="shared" si="144"/>
        <v>2.8248587570621469E-3</v>
      </c>
      <c r="U101" s="75">
        <f t="shared" si="144"/>
        <v>4.4802867383512543E-3</v>
      </c>
      <c r="V101" s="76">
        <f t="shared" si="144"/>
        <v>1.1132315521628499E-2</v>
      </c>
      <c r="W101" s="88"/>
      <c r="X101" s="75">
        <f t="shared" si="144"/>
        <v>2.314814814814815E-2</v>
      </c>
      <c r="Y101" s="75">
        <f t="shared" si="144"/>
        <v>1.5030946065428824E-2</v>
      </c>
      <c r="Z101" s="75">
        <f t="shared" si="144"/>
        <v>1.37434554973822E-2</v>
      </c>
      <c r="AA101" s="75">
        <f t="shared" si="144"/>
        <v>1.2195121951219511E-2</v>
      </c>
      <c r="AB101" s="75">
        <f t="shared" si="144"/>
        <v>1.0438658221909453E-2</v>
      </c>
      <c r="AC101" s="75">
        <f t="shared" si="144"/>
        <v>7.036423841059603E-3</v>
      </c>
      <c r="AD101" s="75">
        <f t="shared" si="144"/>
        <v>5.6198624391880564E-3</v>
      </c>
      <c r="AE101" s="75">
        <f t="shared" si="144"/>
        <v>3.1965006729475099E-3</v>
      </c>
      <c r="AF101" s="75">
        <f t="shared" si="144"/>
        <v>5.9101654846335696E-4</v>
      </c>
      <c r="AG101" s="76">
        <f t="shared" si="144"/>
        <v>8.0757300246015618E-3</v>
      </c>
      <c r="AH101" s="88"/>
      <c r="AI101" s="75">
        <f t="shared" si="144"/>
        <v>4.6875E-2</v>
      </c>
      <c r="AJ101" s="75">
        <f t="shared" si="144"/>
        <v>2.9471544715447152E-2</v>
      </c>
      <c r="AK101" s="75">
        <f t="shared" si="144"/>
        <v>2.5089605734767026E-2</v>
      </c>
      <c r="AL101" s="75">
        <f t="shared" si="144"/>
        <v>2.5641025641025644E-2</v>
      </c>
      <c r="AM101" s="75">
        <f t="shared" si="144"/>
        <v>1.6069788797061526E-2</v>
      </c>
      <c r="AN101" s="75">
        <f t="shared" si="144"/>
        <v>1.3544018058690745E-2</v>
      </c>
      <c r="AO101" s="75">
        <f t="shared" si="144"/>
        <v>1.0276172125883108E-2</v>
      </c>
      <c r="AP101" s="75">
        <f t="shared" si="144"/>
        <v>3.2299741602067182E-3</v>
      </c>
      <c r="AQ101" s="75">
        <f t="shared" si="144"/>
        <v>3.9215686274509803E-3</v>
      </c>
      <c r="AR101" s="76">
        <f t="shared" si="144"/>
        <v>1.420333190944041E-2</v>
      </c>
      <c r="AS101" s="88"/>
      <c r="AT101" s="75">
        <f t="shared" si="145"/>
        <v>2.2522522522522525E-2</v>
      </c>
      <c r="AU101" s="75">
        <f t="shared" si="145"/>
        <v>1.3614602034709754E-2</v>
      </c>
      <c r="AV101" s="75">
        <f t="shared" si="145"/>
        <v>1.3813813813813814E-2</v>
      </c>
      <c r="AW101" s="75">
        <f t="shared" si="145"/>
        <v>1.197110423116615E-2</v>
      </c>
      <c r="AX101" s="75">
        <f t="shared" si="145"/>
        <v>9.8955898394888584E-3</v>
      </c>
      <c r="AY101" s="75">
        <f t="shared" si="145"/>
        <v>6.7912218268090163E-3</v>
      </c>
      <c r="AZ101" s="75">
        <f t="shared" si="145"/>
        <v>5.4122890799108564E-3</v>
      </c>
      <c r="BA101" s="75">
        <f t="shared" si="145"/>
        <v>3.0120481927710841E-3</v>
      </c>
      <c r="BB101" s="75">
        <f t="shared" si="145"/>
        <v>1.6516516516516516E-3</v>
      </c>
      <c r="BC101" s="76">
        <f t="shared" si="145"/>
        <v>7.5742020851869594E-3</v>
      </c>
      <c r="BE101" s="75">
        <f t="shared" si="146"/>
        <v>4.3333333333333335E-2</v>
      </c>
      <c r="BF101" s="75">
        <f t="shared" si="146"/>
        <v>2.7372262773722626E-2</v>
      </c>
      <c r="BG101" s="75">
        <f t="shared" si="146"/>
        <v>2.5179856115107913E-2</v>
      </c>
      <c r="BH101" s="75">
        <f t="shared" si="146"/>
        <v>2.2845953002610966E-2</v>
      </c>
      <c r="BI101" s="75">
        <f t="shared" si="146"/>
        <v>1.6207687894434882E-2</v>
      </c>
      <c r="BJ101" s="75">
        <f t="shared" si="146"/>
        <v>1.261574074074074E-2</v>
      </c>
      <c r="BK101" s="75">
        <f t="shared" si="146"/>
        <v>9.9616858237547897E-3</v>
      </c>
      <c r="BL101" s="75">
        <f t="shared" si="146"/>
        <v>3.0364372469635624E-3</v>
      </c>
      <c r="BM101" s="75">
        <f t="shared" si="146"/>
        <v>4.2134831460674156E-3</v>
      </c>
      <c r="BN101" s="76">
        <f t="shared" si="146"/>
        <v>1.29695885509839E-2</v>
      </c>
      <c r="BP101" s="75">
        <f t="shared" si="147"/>
        <v>2.6348039215686275E-2</v>
      </c>
      <c r="BQ101" s="75">
        <f t="shared" si="147"/>
        <v>1.633045148895293E-2</v>
      </c>
      <c r="BR101" s="75">
        <f t="shared" si="147"/>
        <v>1.6090297790585975E-2</v>
      </c>
      <c r="BS101" s="75">
        <f t="shared" si="147"/>
        <v>1.4055722389055723E-2</v>
      </c>
      <c r="BT101" s="75">
        <f t="shared" si="147"/>
        <v>1.1243872549019608E-2</v>
      </c>
      <c r="BU101" s="75">
        <f t="shared" si="147"/>
        <v>7.9792256846081214E-3</v>
      </c>
      <c r="BV101" s="75">
        <f t="shared" si="147"/>
        <v>6.3990692262943577E-3</v>
      </c>
      <c r="BW101" s="75">
        <f t="shared" si="147"/>
        <v>3.0175015087507543E-3</v>
      </c>
      <c r="BX101" s="75">
        <f t="shared" si="147"/>
        <v>2.2737608003638018E-3</v>
      </c>
      <c r="BY101" s="76">
        <f t="shared" si="147"/>
        <v>8.7139206794788742E-3</v>
      </c>
    </row>
    <row r="102" spans="1:77" x14ac:dyDescent="0.3">
      <c r="A102" s="22" t="s">
        <v>192</v>
      </c>
      <c r="B102" s="75">
        <f t="shared" si="144"/>
        <v>1.5151515151515152E-2</v>
      </c>
      <c r="C102" s="75">
        <f t="shared" si="144"/>
        <v>8.0645161290322578E-3</v>
      </c>
      <c r="D102" s="75">
        <f t="shared" si="144"/>
        <v>8.5324232081911266E-3</v>
      </c>
      <c r="E102" s="75">
        <f t="shared" si="144"/>
        <v>3.6651234567901237E-3</v>
      </c>
      <c r="F102" s="75">
        <f t="shared" si="144"/>
        <v>4.6153846153846158E-3</v>
      </c>
      <c r="G102" s="75">
        <f t="shared" si="144"/>
        <v>3.3222591362126242E-3</v>
      </c>
      <c r="H102" s="75">
        <f t="shared" si="144"/>
        <v>2.0793346129238644E-3</v>
      </c>
      <c r="I102" s="75">
        <f t="shared" si="144"/>
        <v>1.857480580884836E-3</v>
      </c>
      <c r="J102" s="75">
        <f t="shared" si="144"/>
        <v>0</v>
      </c>
      <c r="K102" s="76">
        <f t="shared" si="144"/>
        <v>3.4646243617797224E-3</v>
      </c>
      <c r="L102" s="88"/>
      <c r="M102" s="75">
        <f t="shared" si="144"/>
        <v>8.3333333333333332E-3</v>
      </c>
      <c r="N102" s="75">
        <f t="shared" si="144"/>
        <v>8.5034013605442185E-3</v>
      </c>
      <c r="O102" s="75">
        <f t="shared" si="144"/>
        <v>9.2592592592592587E-3</v>
      </c>
      <c r="P102" s="75">
        <f t="shared" si="144"/>
        <v>1.0517799352750809E-2</v>
      </c>
      <c r="Q102" s="75">
        <f t="shared" si="144"/>
        <v>6.2388591800356498E-3</v>
      </c>
      <c r="R102" s="75">
        <f t="shared" si="144"/>
        <v>5.0697084917617234E-3</v>
      </c>
      <c r="S102" s="75">
        <f t="shared" si="144"/>
        <v>2.8645833333333336E-3</v>
      </c>
      <c r="T102" s="75">
        <f t="shared" si="144"/>
        <v>7.9617834394904452E-4</v>
      </c>
      <c r="U102" s="75">
        <f t="shared" si="144"/>
        <v>0</v>
      </c>
      <c r="V102" s="76">
        <f t="shared" si="144"/>
        <v>4.3467461500248383E-3</v>
      </c>
      <c r="W102" s="88"/>
      <c r="X102" s="75">
        <f t="shared" si="144"/>
        <v>1.6949152542372881E-2</v>
      </c>
      <c r="Y102" s="75">
        <f t="shared" si="144"/>
        <v>9.500542888165037E-3</v>
      </c>
      <c r="Z102" s="75">
        <f t="shared" si="144"/>
        <v>7.4102964118564736E-3</v>
      </c>
      <c r="AA102" s="75">
        <f t="shared" si="144"/>
        <v>5.9701492537313433E-3</v>
      </c>
      <c r="AB102" s="75">
        <f t="shared" si="144"/>
        <v>3.281853281853282E-3</v>
      </c>
      <c r="AC102" s="75">
        <f t="shared" si="144"/>
        <v>3.7174721189591076E-3</v>
      </c>
      <c r="AD102" s="75">
        <f t="shared" si="144"/>
        <v>2.5720164609053498E-3</v>
      </c>
      <c r="AE102" s="75">
        <f t="shared" si="144"/>
        <v>1.9645120405576678E-3</v>
      </c>
      <c r="AF102" s="75">
        <f t="shared" si="144"/>
        <v>1.736111111111111E-3</v>
      </c>
      <c r="AG102" s="76">
        <f t="shared" si="144"/>
        <v>3.9746117821050034E-3</v>
      </c>
      <c r="AH102" s="88"/>
      <c r="AI102" s="75">
        <f t="shared" si="144"/>
        <v>1.6666666666666666E-2</v>
      </c>
      <c r="AJ102" s="75">
        <f t="shared" si="144"/>
        <v>1.5723270440251572E-2</v>
      </c>
      <c r="AK102" s="75">
        <f t="shared" si="144"/>
        <v>1.6801075268817203E-2</v>
      </c>
      <c r="AL102" s="75">
        <f t="shared" si="144"/>
        <v>1.1608623548922057E-2</v>
      </c>
      <c r="AM102" s="75">
        <f t="shared" si="144"/>
        <v>1.1130136986301371E-2</v>
      </c>
      <c r="AN102" s="75">
        <f t="shared" si="144"/>
        <v>6.4102564102564109E-3</v>
      </c>
      <c r="AO102" s="75">
        <f t="shared" si="144"/>
        <v>3.8998357963875205E-3</v>
      </c>
      <c r="AP102" s="75">
        <f t="shared" si="144"/>
        <v>1.0515247108307045E-3</v>
      </c>
      <c r="AQ102" s="75">
        <f t="shared" si="144"/>
        <v>0</v>
      </c>
      <c r="AR102" s="76">
        <f t="shared" si="144"/>
        <v>7.2137905190181742E-3</v>
      </c>
      <c r="AS102" s="88"/>
      <c r="AT102" s="75">
        <f t="shared" si="145"/>
        <v>1.6304347826086956E-2</v>
      </c>
      <c r="AU102" s="75">
        <f t="shared" si="145"/>
        <v>9.0187590187590181E-3</v>
      </c>
      <c r="AV102" s="75">
        <f t="shared" si="145"/>
        <v>7.7623126338329761E-3</v>
      </c>
      <c r="AW102" s="75">
        <f t="shared" si="145"/>
        <v>5.277197865924379E-3</v>
      </c>
      <c r="AX102" s="75">
        <f t="shared" si="145"/>
        <v>3.7275064267352186E-3</v>
      </c>
      <c r="AY102" s="75">
        <f t="shared" si="145"/>
        <v>3.5756853396901075E-3</v>
      </c>
      <c r="AZ102" s="75">
        <f t="shared" si="145"/>
        <v>2.3902266288951843E-3</v>
      </c>
      <c r="BA102" s="75">
        <f t="shared" si="145"/>
        <v>1.9186214885606719E-3</v>
      </c>
      <c r="BB102" s="75">
        <f t="shared" si="145"/>
        <v>9.7465886939571145E-4</v>
      </c>
      <c r="BC102" s="76">
        <f t="shared" si="145"/>
        <v>3.7908651319247346E-3</v>
      </c>
      <c r="BE102" s="75">
        <f t="shared" si="146"/>
        <v>1.2499999999999999E-2</v>
      </c>
      <c r="BF102" s="75">
        <f t="shared" si="146"/>
        <v>1.2254901960784314E-2</v>
      </c>
      <c r="BG102" s="75">
        <f t="shared" si="146"/>
        <v>1.4260249554367201E-2</v>
      </c>
      <c r="BH102" s="75">
        <f t="shared" si="146"/>
        <v>1.1239035087719298E-2</v>
      </c>
      <c r="BI102" s="75">
        <f t="shared" si="146"/>
        <v>9.2205984690327068E-3</v>
      </c>
      <c r="BJ102" s="75">
        <f t="shared" si="146"/>
        <v>5.8360477741585233E-3</v>
      </c>
      <c r="BK102" s="75">
        <f t="shared" si="146"/>
        <v>3.4435261707988982E-3</v>
      </c>
      <c r="BL102" s="75">
        <f t="shared" si="146"/>
        <v>9.244585314315901E-4</v>
      </c>
      <c r="BM102" s="75">
        <f t="shared" si="146"/>
        <v>0</v>
      </c>
      <c r="BN102" s="76">
        <f t="shared" si="146"/>
        <v>5.9809889992523757E-3</v>
      </c>
      <c r="BP102" s="75">
        <f t="shared" si="147"/>
        <v>1.5625E-2</v>
      </c>
      <c r="BQ102" s="75">
        <f t="shared" si="147"/>
        <v>9.6040189125295508E-3</v>
      </c>
      <c r="BR102" s="75">
        <f t="shared" si="147"/>
        <v>8.846268212905144E-3</v>
      </c>
      <c r="BS102" s="75">
        <f t="shared" si="147"/>
        <v>6.3182079264790351E-3</v>
      </c>
      <c r="BT102" s="75">
        <f t="shared" si="147"/>
        <v>4.8129812981298125E-3</v>
      </c>
      <c r="BU102" s="75">
        <f t="shared" si="147"/>
        <v>4.0189502821249869E-3</v>
      </c>
      <c r="BV102" s="75">
        <f t="shared" si="147"/>
        <v>2.6056338028169015E-3</v>
      </c>
      <c r="BW102" s="75">
        <f t="shared" si="147"/>
        <v>1.7047391749062393E-3</v>
      </c>
      <c r="BX102" s="75">
        <f t="shared" si="147"/>
        <v>7.2780203784570589E-4</v>
      </c>
      <c r="BY102" s="76">
        <f t="shared" si="147"/>
        <v>4.2233470420752926E-3</v>
      </c>
    </row>
    <row r="103" spans="1:77" x14ac:dyDescent="0.3">
      <c r="A103" s="22" t="s">
        <v>193</v>
      </c>
      <c r="B103" s="75">
        <f t="shared" si="144"/>
        <v>6.2620423892100199E-3</v>
      </c>
      <c r="C103" s="75">
        <f t="shared" si="144"/>
        <v>2.7488425925925927E-3</v>
      </c>
      <c r="D103" s="75">
        <f t="shared" si="144"/>
        <v>3.2248607446496626E-3</v>
      </c>
      <c r="E103" s="75">
        <f t="shared" si="144"/>
        <v>2.1953405017921149E-3</v>
      </c>
      <c r="F103" s="75">
        <f t="shared" si="144"/>
        <v>1.4819881440948472E-3</v>
      </c>
      <c r="G103" s="75">
        <f t="shared" si="144"/>
        <v>1.2973533990659055E-3</v>
      </c>
      <c r="H103" s="75">
        <f t="shared" si="144"/>
        <v>1.0982658959537573E-3</v>
      </c>
      <c r="I103" s="75">
        <f t="shared" si="144"/>
        <v>7.8890549742567683E-4</v>
      </c>
      <c r="J103" s="75"/>
      <c r="K103" s="76">
        <f t="shared" si="144"/>
        <v>1.5474212940990351E-3</v>
      </c>
      <c r="L103" s="88"/>
      <c r="M103" s="75">
        <f t="shared" si="144"/>
        <v>9.8039215686274508E-4</v>
      </c>
      <c r="N103" s="75">
        <f t="shared" si="144"/>
        <v>2.9914529914529912E-3</v>
      </c>
      <c r="O103" s="75">
        <f t="shared" si="144"/>
        <v>1.4775413711583926E-3</v>
      </c>
      <c r="P103" s="75">
        <f t="shared" si="144"/>
        <v>2.4822695035460994E-3</v>
      </c>
      <c r="Q103" s="75">
        <f t="shared" si="144"/>
        <v>1.708886208283072E-3</v>
      </c>
      <c r="R103" s="75">
        <f t="shared" si="144"/>
        <v>1.3327721661054994E-3</v>
      </c>
      <c r="S103" s="75">
        <f t="shared" si="144"/>
        <v>1.1645962732919255E-3</v>
      </c>
      <c r="T103" s="75">
        <f t="shared" si="144"/>
        <v>6.2468765617191408E-4</v>
      </c>
      <c r="U103" s="75"/>
      <c r="V103" s="76">
        <f t="shared" si="144"/>
        <v>1.43218758326672E-3</v>
      </c>
      <c r="W103" s="88"/>
      <c r="X103" s="75">
        <f t="shared" si="144"/>
        <v>4.807692307692308E-3</v>
      </c>
      <c r="Y103" s="75">
        <f t="shared" si="144"/>
        <v>3.4751773049645392E-3</v>
      </c>
      <c r="Z103" s="75">
        <f t="shared" si="144"/>
        <v>3.3437215945981043E-3</v>
      </c>
      <c r="AA103" s="75">
        <f t="shared" si="144"/>
        <v>2.2179974651457541E-3</v>
      </c>
      <c r="AB103" s="75">
        <f t="shared" si="144"/>
        <v>1.5038463763086356E-3</v>
      </c>
      <c r="AC103" s="75">
        <f t="shared" si="144"/>
        <v>1.0812826249067861E-3</v>
      </c>
      <c r="AD103" s="75">
        <f t="shared" si="144"/>
        <v>8.4539261027400661E-4</v>
      </c>
      <c r="AE103" s="75">
        <f t="shared" si="144"/>
        <v>3.806512063715156E-4</v>
      </c>
      <c r="AF103" s="75"/>
      <c r="AG103" s="76">
        <f t="shared" si="144"/>
        <v>1.5133940900303785E-3</v>
      </c>
      <c r="AH103" s="88"/>
      <c r="AI103" s="75">
        <f t="shared" si="144"/>
        <v>1.2820512820512821E-3</v>
      </c>
      <c r="AJ103" s="75">
        <f t="shared" si="144"/>
        <v>2.3255813953488372E-3</v>
      </c>
      <c r="AK103" s="75">
        <f t="shared" si="144"/>
        <v>4.3859649122807015E-3</v>
      </c>
      <c r="AL103" s="75">
        <f t="shared" si="144"/>
        <v>3.7267080745341618E-3</v>
      </c>
      <c r="AM103" s="75">
        <f t="shared" si="144"/>
        <v>2.4489795918367346E-3</v>
      </c>
      <c r="AN103" s="75">
        <f t="shared" si="144"/>
        <v>6.7204301075268812E-4</v>
      </c>
      <c r="AO103" s="75">
        <f t="shared" si="144"/>
        <v>1.2486427795874049E-3</v>
      </c>
      <c r="AP103" s="75">
        <f t="shared" si="144"/>
        <v>8.7587587587587598E-4</v>
      </c>
      <c r="AQ103" s="75"/>
      <c r="AR103" s="76">
        <f t="shared" si="144"/>
        <v>1.893939393939394E-3</v>
      </c>
      <c r="AS103" s="88"/>
      <c r="AT103" s="75">
        <f t="shared" si="145"/>
        <v>5.4680664916885386E-3</v>
      </c>
      <c r="AU103" s="75">
        <f t="shared" si="145"/>
        <v>3.2362459546925564E-3</v>
      </c>
      <c r="AV103" s="75">
        <f t="shared" si="145"/>
        <v>3.3072354211663066E-3</v>
      </c>
      <c r="AW103" s="75">
        <f t="shared" si="145"/>
        <v>2.2110525159305646E-3</v>
      </c>
      <c r="AX103" s="75">
        <f t="shared" si="145"/>
        <v>1.4964890065615286E-3</v>
      </c>
      <c r="AY103" s="75">
        <f t="shared" si="145"/>
        <v>1.1601477412633771E-3</v>
      </c>
      <c r="AZ103" s="75">
        <f t="shared" si="145"/>
        <v>9.4456534880909204E-4</v>
      </c>
      <c r="BA103" s="75">
        <f t="shared" si="145"/>
        <v>5.4948828903084005E-4</v>
      </c>
      <c r="BB103" s="75"/>
      <c r="BC103" s="76">
        <f t="shared" si="145"/>
        <v>1.5255895047947097E-3</v>
      </c>
      <c r="BE103" s="75">
        <f t="shared" si="146"/>
        <v>1.1111111111111111E-3</v>
      </c>
      <c r="BF103" s="75">
        <f t="shared" si="146"/>
        <v>2.6422764227642275E-3</v>
      </c>
      <c r="BG103" s="75">
        <f t="shared" si="146"/>
        <v>3.3542976939203353E-3</v>
      </c>
      <c r="BH103" s="75">
        <f t="shared" si="146"/>
        <v>3.2679738562091504E-3</v>
      </c>
      <c r="BI103" s="75">
        <f t="shared" si="146"/>
        <v>2.1502758844530998E-3</v>
      </c>
      <c r="BJ103" s="75">
        <f t="shared" si="146"/>
        <v>9.6537120079720972E-4</v>
      </c>
      <c r="BK103" s="75">
        <f t="shared" si="146"/>
        <v>1.2102963750147597E-3</v>
      </c>
      <c r="BL103" s="75">
        <f t="shared" si="146"/>
        <v>7.501875468867216E-4</v>
      </c>
      <c r="BM103" s="75"/>
      <c r="BN103" s="76">
        <f t="shared" si="146"/>
        <v>1.6932962834317472E-3</v>
      </c>
      <c r="BP103" s="75">
        <f t="shared" si="147"/>
        <v>4.2372881355932203E-3</v>
      </c>
      <c r="BQ103" s="75">
        <f t="shared" si="147"/>
        <v>3.1235539102267471E-3</v>
      </c>
      <c r="BR103" s="75">
        <f t="shared" si="147"/>
        <v>3.3155516040601616E-3</v>
      </c>
      <c r="BS103" s="75">
        <f t="shared" si="147"/>
        <v>2.3945707930455311E-3</v>
      </c>
      <c r="BT103" s="75">
        <f t="shared" si="147"/>
        <v>1.6215125841790026E-3</v>
      </c>
      <c r="BU103" s="75">
        <f t="shared" si="147"/>
        <v>1.1207656466439995E-3</v>
      </c>
      <c r="BV103" s="75">
        <f t="shared" si="147"/>
        <v>9.9872452049190184E-4</v>
      </c>
      <c r="BW103" s="75">
        <f t="shared" si="147"/>
        <v>5.9273628623774115E-4</v>
      </c>
      <c r="BX103" s="75"/>
      <c r="BY103" s="76">
        <f t="shared" si="147"/>
        <v>1.5585768698652364E-3</v>
      </c>
    </row>
    <row r="104" spans="1:77" x14ac:dyDescent="0.3">
      <c r="A104" s="22" t="s">
        <v>69</v>
      </c>
      <c r="B104" s="75">
        <f t="shared" si="144"/>
        <v>8.2508250825082509E-4</v>
      </c>
      <c r="C104" s="75">
        <f t="shared" si="144"/>
        <v>4.734848484848485E-4</v>
      </c>
      <c r="D104" s="75">
        <f t="shared" si="144"/>
        <v>4.9504950495049506E-4</v>
      </c>
      <c r="E104" s="75">
        <f t="shared" si="144"/>
        <v>4.1974479516453995E-4</v>
      </c>
      <c r="F104" s="75">
        <f t="shared" si="144"/>
        <v>4.7207984893444832E-4</v>
      </c>
      <c r="G104" s="75">
        <f t="shared" si="144"/>
        <v>4.2207449614857024E-4</v>
      </c>
      <c r="H104" s="75">
        <f t="shared" si="144"/>
        <v>3.875968992248062E-4</v>
      </c>
      <c r="I104" s="75"/>
      <c r="J104" s="75"/>
      <c r="K104" s="76">
        <f t="shared" si="144"/>
        <v>4.5240058640278543E-4</v>
      </c>
      <c r="L104" s="88"/>
      <c r="M104" s="75">
        <f t="shared" si="144"/>
        <v>5.5555555555555556E-4</v>
      </c>
      <c r="N104" s="75">
        <f t="shared" si="144"/>
        <v>2.4654832347140041E-4</v>
      </c>
      <c r="O104" s="75">
        <f t="shared" si="144"/>
        <v>0</v>
      </c>
      <c r="P104" s="75">
        <f t="shared" si="144"/>
        <v>2.9726516052318671E-4</v>
      </c>
      <c r="Q104" s="75">
        <f t="shared" si="144"/>
        <v>1.8096272167933406E-4</v>
      </c>
      <c r="R104" s="75">
        <f t="shared" si="144"/>
        <v>7.8247261345852897E-4</v>
      </c>
      <c r="S104" s="75">
        <f t="shared" si="144"/>
        <v>1.889644746787604E-4</v>
      </c>
      <c r="T104" s="75"/>
      <c r="U104" s="75"/>
      <c r="V104" s="76">
        <f t="shared" si="144"/>
        <v>3.2873109796186721E-4</v>
      </c>
      <c r="W104" s="88"/>
      <c r="X104" s="75">
        <f t="shared" si="144"/>
        <v>2.8441410693970419E-4</v>
      </c>
      <c r="Y104" s="75">
        <f t="shared" si="144"/>
        <v>9.6721645286092445E-4</v>
      </c>
      <c r="Z104" s="75">
        <f t="shared" si="144"/>
        <v>8.3605961468556894E-4</v>
      </c>
      <c r="AA104" s="75">
        <f t="shared" si="144"/>
        <v>4.9855419284076182E-4</v>
      </c>
      <c r="AB104" s="75">
        <f t="shared" si="144"/>
        <v>5.1412119550315325E-4</v>
      </c>
      <c r="AC104" s="75">
        <f t="shared" si="144"/>
        <v>4.6015092950487763E-4</v>
      </c>
      <c r="AD104" s="75">
        <f t="shared" si="144"/>
        <v>4.7147571900047147E-4</v>
      </c>
      <c r="AE104" s="75"/>
      <c r="AF104" s="75"/>
      <c r="AG104" s="76">
        <f t="shared" si="144"/>
        <v>5.734013096129392E-4</v>
      </c>
      <c r="AH104" s="88"/>
      <c r="AI104" s="75">
        <f t="shared" si="144"/>
        <v>1.2626262626262627E-3</v>
      </c>
      <c r="AJ104" s="75">
        <f t="shared" si="144"/>
        <v>9.9206349206349201E-4</v>
      </c>
      <c r="AK104" s="75">
        <f t="shared" si="144"/>
        <v>8.4786821705426366E-4</v>
      </c>
      <c r="AL104" s="75">
        <f t="shared" si="144"/>
        <v>6.1106018942865871E-4</v>
      </c>
      <c r="AM104" s="75">
        <f t="shared" si="144"/>
        <v>6.24857986821177E-4</v>
      </c>
      <c r="AN104" s="75">
        <f t="shared" si="144"/>
        <v>4.1425020712510359E-4</v>
      </c>
      <c r="AO104" s="75">
        <f t="shared" si="144"/>
        <v>0</v>
      </c>
      <c r="AP104" s="75"/>
      <c r="AQ104" s="75"/>
      <c r="AR104" s="76">
        <f t="shared" si="144"/>
        <v>5.7848655409631019E-4</v>
      </c>
      <c r="AS104" s="88"/>
      <c r="AT104" s="75">
        <f t="shared" si="145"/>
        <v>5.5928411633109618E-4</v>
      </c>
      <c r="AU104" s="75">
        <f t="shared" si="145"/>
        <v>7.9459674215335717E-4</v>
      </c>
      <c r="AV104" s="75">
        <f t="shared" si="145"/>
        <v>7.3176886197325259E-4</v>
      </c>
      <c r="AW104" s="75">
        <f t="shared" si="145"/>
        <v>4.7426876379690947E-4</v>
      </c>
      <c r="AX104" s="75">
        <f t="shared" si="145"/>
        <v>4.9995454958640117E-4</v>
      </c>
      <c r="AY104" s="75">
        <f t="shared" si="145"/>
        <v>4.4615145872129114E-4</v>
      </c>
      <c r="AZ104" s="75">
        <f t="shared" si="145"/>
        <v>4.3666115094686528E-4</v>
      </c>
      <c r="BA104" s="75"/>
      <c r="BB104" s="75"/>
      <c r="BC104" s="76">
        <f t="shared" si="145"/>
        <v>5.320688872718168E-4</v>
      </c>
      <c r="BE104" s="75">
        <f t="shared" si="146"/>
        <v>7.716049382716049E-4</v>
      </c>
      <c r="BF104" s="75">
        <f t="shared" si="146"/>
        <v>6.1819980217606336E-4</v>
      </c>
      <c r="BG104" s="75">
        <f t="shared" si="146"/>
        <v>4.8570635581459895E-4</v>
      </c>
      <c r="BH104" s="75">
        <f t="shared" si="146"/>
        <v>4.7446514837819182E-4</v>
      </c>
      <c r="BI104" s="75">
        <f t="shared" si="146"/>
        <v>4.5365717476270241E-4</v>
      </c>
      <c r="BJ104" s="75">
        <f t="shared" si="146"/>
        <v>5.6661809940100367E-4</v>
      </c>
      <c r="BK104" s="75">
        <f t="shared" si="146"/>
        <v>9.0975254730713237E-5</v>
      </c>
      <c r="BL104" s="75"/>
      <c r="BM104" s="75"/>
      <c r="BN104" s="76">
        <f t="shared" si="146"/>
        <v>4.7055898856452873E-4</v>
      </c>
      <c r="BP104" s="75">
        <f t="shared" si="147"/>
        <v>6.1576354679802956E-4</v>
      </c>
      <c r="BQ104" s="75">
        <f t="shared" si="147"/>
        <v>7.5733834743549561E-4</v>
      </c>
      <c r="BR104" s="75">
        <f t="shared" si="147"/>
        <v>6.9391066700828427E-4</v>
      </c>
      <c r="BS104" s="75">
        <f t="shared" si="147"/>
        <v>4.743014832700931E-4</v>
      </c>
      <c r="BT104" s="75">
        <f t="shared" si="147"/>
        <v>4.916971643388852E-4</v>
      </c>
      <c r="BU104" s="75">
        <f t="shared" si="147"/>
        <v>4.6943948924983567E-4</v>
      </c>
      <c r="BV104" s="75">
        <f t="shared" si="147"/>
        <v>3.669455452810803E-4</v>
      </c>
      <c r="BW104" s="75"/>
      <c r="BX104" s="75"/>
      <c r="BY104" s="76">
        <f t="shared" si="147"/>
        <v>5.2096357422689004E-4</v>
      </c>
    </row>
    <row r="105" spans="1:77" x14ac:dyDescent="0.3">
      <c r="A105" s="22" t="s">
        <v>66</v>
      </c>
      <c r="B105" s="77">
        <f t="shared" si="144"/>
        <v>2.7777777777777776E-2</v>
      </c>
      <c r="C105" s="77">
        <f t="shared" si="144"/>
        <v>2.4680223023942276E-2</v>
      </c>
      <c r="D105" s="77">
        <f t="shared" si="144"/>
        <v>2.0905397243727007E-2</v>
      </c>
      <c r="E105" s="77">
        <f t="shared" si="144"/>
        <v>1.800120636356782E-2</v>
      </c>
      <c r="F105" s="77">
        <f t="shared" si="144"/>
        <v>1.432225063938619E-2</v>
      </c>
      <c r="G105" s="77">
        <f t="shared" si="144"/>
        <v>1.4074509227982571E-2</v>
      </c>
      <c r="H105" s="77">
        <f t="shared" si="144"/>
        <v>1.3559897404948703E-2</v>
      </c>
      <c r="I105" s="77">
        <f t="shared" si="144"/>
        <v>1.2626262626262626E-2</v>
      </c>
      <c r="J105" s="77">
        <f t="shared" si="144"/>
        <v>1.4677821811243212E-2</v>
      </c>
      <c r="K105" s="78">
        <f t="shared" si="144"/>
        <v>1.5622331210501916E-2</v>
      </c>
      <c r="L105" s="88"/>
      <c r="M105" s="77">
        <f t="shared" si="144"/>
        <v>5.8933933933933931E-2</v>
      </c>
      <c r="N105" s="77">
        <f t="shared" si="144"/>
        <v>6.47807984325251E-2</v>
      </c>
      <c r="O105" s="77">
        <f t="shared" si="144"/>
        <v>7.3493234932349327E-2</v>
      </c>
      <c r="P105" s="77">
        <f t="shared" si="144"/>
        <v>6.4969679186228479E-2</v>
      </c>
      <c r="Q105" s="77">
        <f t="shared" si="144"/>
        <v>5.4792953557538319E-2</v>
      </c>
      <c r="R105" s="77">
        <f t="shared" si="144"/>
        <v>4.9941188002352477E-2</v>
      </c>
      <c r="S105" s="77">
        <f t="shared" si="144"/>
        <v>4.7614454732510282E-2</v>
      </c>
      <c r="T105" s="77">
        <f t="shared" si="144"/>
        <v>4.5539380365808131E-2</v>
      </c>
      <c r="U105" s="77">
        <f t="shared" si="144"/>
        <v>4.8043818466353673E-2</v>
      </c>
      <c r="V105" s="78">
        <f t="shared" si="144"/>
        <v>5.4552483453949398E-2</v>
      </c>
      <c r="W105" s="88"/>
      <c r="X105" s="77">
        <f t="shared" si="144"/>
        <v>3.4439834024896261E-2</v>
      </c>
      <c r="Y105" s="77">
        <f t="shared" si="144"/>
        <v>2.5523205378442854E-2</v>
      </c>
      <c r="Z105" s="77">
        <f t="shared" si="144"/>
        <v>1.9579168209305196E-2</v>
      </c>
      <c r="AA105" s="77">
        <f t="shared" si="144"/>
        <v>1.6191031359826979E-2</v>
      </c>
      <c r="AB105" s="77">
        <f t="shared" si="144"/>
        <v>1.5012358162004269E-2</v>
      </c>
      <c r="AC105" s="77">
        <f t="shared" si="144"/>
        <v>1.4787871460046216E-2</v>
      </c>
      <c r="AD105" s="77">
        <f t="shared" si="144"/>
        <v>1.5609140844229506E-2</v>
      </c>
      <c r="AE105" s="77">
        <f t="shared" ref="AE105:AR105" si="148">IF(AE14=0,"",AE27/AE14/12)</f>
        <v>1.6439772300091294E-2</v>
      </c>
      <c r="AF105" s="77">
        <f t="shared" si="148"/>
        <v>1.741684112584322E-2</v>
      </c>
      <c r="AG105" s="78">
        <f t="shared" si="148"/>
        <v>1.6632346056943283E-2</v>
      </c>
      <c r="AH105" s="88"/>
      <c r="AI105" s="77">
        <f t="shared" si="148"/>
        <v>9.3488072211476467E-2</v>
      </c>
      <c r="AJ105" s="77">
        <f t="shared" si="148"/>
        <v>8.5992509363295888E-2</v>
      </c>
      <c r="AK105" s="77">
        <f t="shared" si="148"/>
        <v>8.0314397999285456E-2</v>
      </c>
      <c r="AL105" s="77">
        <f t="shared" si="148"/>
        <v>6.7979277393031626E-2</v>
      </c>
      <c r="AM105" s="77">
        <f t="shared" si="148"/>
        <v>5.7179659498207885E-2</v>
      </c>
      <c r="AN105" s="77">
        <f t="shared" si="148"/>
        <v>5.409896602658789E-2</v>
      </c>
      <c r="AO105" s="77">
        <f t="shared" si="148"/>
        <v>5.2986638721509043E-2</v>
      </c>
      <c r="AP105" s="77">
        <f t="shared" si="148"/>
        <v>5.3739762015144493E-2</v>
      </c>
      <c r="AQ105" s="77">
        <f t="shared" si="148"/>
        <v>5.6547619047619048E-2</v>
      </c>
      <c r="AR105" s="78">
        <f t="shared" si="148"/>
        <v>6.1575040318755332E-2</v>
      </c>
      <c r="AS105" s="88"/>
      <c r="AT105" s="77">
        <f t="shared" si="145"/>
        <v>3.1613314222009872E-2</v>
      </c>
      <c r="AU105" s="77">
        <f t="shared" si="145"/>
        <v>2.5243738900366061E-2</v>
      </c>
      <c r="AV105" s="77">
        <f t="shared" si="145"/>
        <v>1.999046451437134E-2</v>
      </c>
      <c r="AW105" s="77">
        <f t="shared" si="145"/>
        <v>1.6751254229378135E-2</v>
      </c>
      <c r="AX105" s="77">
        <f t="shared" si="145"/>
        <v>1.4784112483317355E-2</v>
      </c>
      <c r="AY105" s="77">
        <f t="shared" si="145"/>
        <v>1.4535085436724779E-2</v>
      </c>
      <c r="AZ105" s="77">
        <f t="shared" si="145"/>
        <v>1.4845828181784121E-2</v>
      </c>
      <c r="BA105" s="77">
        <f t="shared" si="145"/>
        <v>1.4881235908672319E-2</v>
      </c>
      <c r="BB105" s="77">
        <f t="shared" si="145"/>
        <v>1.6205956784115242E-2</v>
      </c>
      <c r="BC105" s="78">
        <f t="shared" si="145"/>
        <v>1.6278648490223924E-2</v>
      </c>
      <c r="BE105" s="77">
        <f t="shared" si="146"/>
        <v>7.7523413111342351E-2</v>
      </c>
      <c r="BF105" s="77">
        <f t="shared" si="146"/>
        <v>7.7941996653653103E-2</v>
      </c>
      <c r="BG105" s="77">
        <f t="shared" si="146"/>
        <v>7.7972503753753752E-2</v>
      </c>
      <c r="BH105" s="77">
        <f t="shared" si="146"/>
        <v>6.6912758656545709E-2</v>
      </c>
      <c r="BI105" s="77">
        <f t="shared" si="146"/>
        <v>5.6296390370558523E-2</v>
      </c>
      <c r="BJ105" s="77">
        <f t="shared" si="146"/>
        <v>5.2495274102079402E-2</v>
      </c>
      <c r="BK105" s="77">
        <f t="shared" si="146"/>
        <v>5.081395953606907E-2</v>
      </c>
      <c r="BL105" s="77">
        <f t="shared" si="146"/>
        <v>5.0025361399949279E-2</v>
      </c>
      <c r="BM105" s="77">
        <f t="shared" si="146"/>
        <v>5.2237029985721085E-2</v>
      </c>
      <c r="BN105" s="78">
        <f t="shared" si="146"/>
        <v>5.8837006275111299E-2</v>
      </c>
      <c r="BP105" s="77">
        <f t="shared" si="147"/>
        <v>4.6059812268063743E-2</v>
      </c>
      <c r="BQ105" s="77">
        <f t="shared" si="147"/>
        <v>4.0027119351221677E-2</v>
      </c>
      <c r="BR105" s="77">
        <f t="shared" si="147"/>
        <v>3.5429160419790107E-2</v>
      </c>
      <c r="BS105" s="77">
        <f t="shared" si="147"/>
        <v>2.9383909009174151E-2</v>
      </c>
      <c r="BT105" s="77">
        <f t="shared" si="147"/>
        <v>2.5154937919072699E-2</v>
      </c>
      <c r="BU105" s="77">
        <f t="shared" si="147"/>
        <v>2.4253863775691286E-2</v>
      </c>
      <c r="BV105" s="77">
        <f t="shared" si="147"/>
        <v>2.4370257130658737E-2</v>
      </c>
      <c r="BW105" s="77">
        <f t="shared" si="147"/>
        <v>2.4477723915050782E-2</v>
      </c>
      <c r="BX105" s="77">
        <f t="shared" si="147"/>
        <v>2.6664824537164965E-2</v>
      </c>
      <c r="BY105" s="78">
        <f t="shared" si="147"/>
        <v>2.7412679184332728E-2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2.3640661938534278E-3</v>
      </c>
      <c r="C111" s="75">
        <f t="shared" ref="C111:K111" si="149">IF(C7=0,"",C33/C7/12)</f>
        <v>4.8355899419729207E-4</v>
      </c>
      <c r="D111" s="75">
        <f t="shared" si="149"/>
        <v>5.5803571428571425E-4</v>
      </c>
      <c r="E111" s="75">
        <f t="shared" si="149"/>
        <v>4.2229729729729732E-4</v>
      </c>
      <c r="F111" s="75">
        <f t="shared" si="149"/>
        <v>5.6689342403628119E-4</v>
      </c>
      <c r="G111" s="75">
        <f t="shared" si="149"/>
        <v>9.5785440613026815E-4</v>
      </c>
      <c r="H111" s="75">
        <f t="shared" si="149"/>
        <v>9.2592592592592596E-4</v>
      </c>
      <c r="I111" s="75">
        <f t="shared" si="149"/>
        <v>6.5710872162485069E-4</v>
      </c>
      <c r="J111" s="75">
        <f t="shared" si="149"/>
        <v>1.5243902439024389E-3</v>
      </c>
      <c r="K111" s="76">
        <f t="shared" si="149"/>
        <v>7.8113904274960944E-4</v>
      </c>
      <c r="L111" s="88"/>
      <c r="M111" s="75">
        <f>IF(M7=0,"",M33/M7/12)</f>
        <v>7.0621468926553672E-4</v>
      </c>
      <c r="N111" s="75">
        <f t="shared" ref="N111:V111" si="150">IF(N7=0,"",N33/N7/12)</f>
        <v>2.0275750202757503E-4</v>
      </c>
      <c r="O111" s="75">
        <f t="shared" si="150"/>
        <v>2.8768699654775604E-4</v>
      </c>
      <c r="P111" s="75">
        <f t="shared" si="150"/>
        <v>2.3452157598499062E-4</v>
      </c>
      <c r="Q111" s="75">
        <f t="shared" si="150"/>
        <v>3.5072951739618404E-4</v>
      </c>
      <c r="R111" s="75">
        <f t="shared" si="150"/>
        <v>7.1726656233698485E-4</v>
      </c>
      <c r="S111" s="75">
        <f t="shared" si="150"/>
        <v>7.7760497667185081E-4</v>
      </c>
      <c r="T111" s="75">
        <f t="shared" si="150"/>
        <v>6.865774116031582E-4</v>
      </c>
      <c r="U111" s="75">
        <f t="shared" si="150"/>
        <v>5.7339449541284407E-4</v>
      </c>
      <c r="V111" s="76">
        <f t="shared" si="150"/>
        <v>5.1379596834142283E-4</v>
      </c>
      <c r="W111" s="88"/>
      <c r="X111" s="75">
        <f>IF(X7=0,"",X33/X7/12)</f>
        <v>0</v>
      </c>
      <c r="Y111" s="75">
        <f t="shared" ref="Y111:AG111" si="151">IF(Y7=0,"",Y33/Y7/12)</f>
        <v>3.9682539682539688E-4</v>
      </c>
      <c r="Z111" s="75">
        <f t="shared" si="151"/>
        <v>2.6246719160104987E-4</v>
      </c>
      <c r="AA111" s="75">
        <f t="shared" si="151"/>
        <v>3.418102269619907E-5</v>
      </c>
      <c r="AB111" s="75">
        <f t="shared" si="151"/>
        <v>1.7507002801120448E-4</v>
      </c>
      <c r="AC111" s="75">
        <f t="shared" si="151"/>
        <v>2.0852882911062456E-4</v>
      </c>
      <c r="AD111" s="75">
        <f t="shared" si="151"/>
        <v>3.0339805825242721E-4</v>
      </c>
      <c r="AE111" s="75">
        <f t="shared" si="151"/>
        <v>4.7639988273233657E-4</v>
      </c>
      <c r="AF111" s="75">
        <f t="shared" si="151"/>
        <v>4.5737285034760342E-4</v>
      </c>
      <c r="AG111" s="76">
        <f t="shared" si="151"/>
        <v>2.568336085121996E-4</v>
      </c>
      <c r="AH111" s="88"/>
      <c r="AI111" s="75">
        <f>IF(AI7=0,"",AI33/AI7/12)</f>
        <v>0</v>
      </c>
      <c r="AJ111" s="75">
        <f t="shared" ref="AJ111:AR111" si="152">IF(AJ7=0,"",AJ33/AJ7/12)</f>
        <v>1.8195050946142647E-4</v>
      </c>
      <c r="AK111" s="75">
        <f t="shared" si="152"/>
        <v>9.2489826119126898E-5</v>
      </c>
      <c r="AL111" s="75">
        <f t="shared" si="152"/>
        <v>7.7918030232195729E-5</v>
      </c>
      <c r="AM111" s="75">
        <f t="shared" si="152"/>
        <v>0</v>
      </c>
      <c r="AN111" s="75">
        <f t="shared" si="152"/>
        <v>1.4697236919459142E-4</v>
      </c>
      <c r="AO111" s="75">
        <f t="shared" si="152"/>
        <v>1.9370835270416862E-4</v>
      </c>
      <c r="AP111" s="75">
        <f t="shared" si="152"/>
        <v>3.0547409579667644E-4</v>
      </c>
      <c r="AQ111" s="75">
        <f t="shared" si="152"/>
        <v>1.8601190476190475E-4</v>
      </c>
      <c r="AR111" s="76">
        <f t="shared" si="152"/>
        <v>1.3009217960154623E-4</v>
      </c>
      <c r="AS111" s="88"/>
      <c r="AT111" s="75">
        <f>IF(AT7=0,"",AT33/AT7/12)</f>
        <v>8.6805555555555551E-4</v>
      </c>
      <c r="AU111" s="75">
        <f t="shared" ref="AU111:BC111" si="153">IF(AU7=0,"",AU33/AU7/12)</f>
        <v>4.254413954477771E-4</v>
      </c>
      <c r="AV111" s="75">
        <f t="shared" si="153"/>
        <v>3.570153516601214E-4</v>
      </c>
      <c r="AW111" s="75">
        <f t="shared" si="153"/>
        <v>1.6105282532670717E-4</v>
      </c>
      <c r="AX111" s="75">
        <f t="shared" si="153"/>
        <v>2.9911462072266089E-4</v>
      </c>
      <c r="AY111" s="75">
        <f t="shared" si="153"/>
        <v>4.5489537406396527E-4</v>
      </c>
      <c r="AZ111" s="75">
        <f t="shared" si="153"/>
        <v>5.1604740977493669E-4</v>
      </c>
      <c r="BA111" s="75">
        <f t="shared" si="153"/>
        <v>5.4510765876260563E-4</v>
      </c>
      <c r="BB111" s="75">
        <f t="shared" si="153"/>
        <v>9.0406296532652625E-4</v>
      </c>
      <c r="BC111" s="76">
        <f t="shared" si="153"/>
        <v>4.3544524276072284E-4</v>
      </c>
      <c r="BE111" s="75">
        <f>IF(BE7=0,"",BE33/BE7/12)</f>
        <v>2.4295432458697764E-4</v>
      </c>
      <c r="BF111" s="75">
        <f t="shared" ref="BF111:BN111" si="154">IF(BF7=0,"",BF33/BF7/12)</f>
        <v>1.8839487565938207E-4</v>
      </c>
      <c r="BG111" s="75">
        <f t="shared" si="154"/>
        <v>1.5599650567827282E-4</v>
      </c>
      <c r="BH111" s="75">
        <f t="shared" si="154"/>
        <v>1.3000520020800833E-4</v>
      </c>
      <c r="BI111" s="75">
        <f t="shared" si="154"/>
        <v>1.2523795210900711E-4</v>
      </c>
      <c r="BJ111" s="75">
        <f t="shared" si="154"/>
        <v>3.5250987027636772E-4</v>
      </c>
      <c r="BK111" s="75">
        <f t="shared" si="154"/>
        <v>4.1218116574532048E-4</v>
      </c>
      <c r="BL111" s="75">
        <f t="shared" si="154"/>
        <v>4.6395431834404002E-4</v>
      </c>
      <c r="BM111" s="75">
        <f t="shared" si="154"/>
        <v>3.7707390648567121E-4</v>
      </c>
      <c r="BN111" s="76">
        <f t="shared" si="154"/>
        <v>2.6888098062475288E-4</v>
      </c>
      <c r="BP111" s="75">
        <f>IF(BP7=0,"",BP33/BP7/12)</f>
        <v>5.7313159101329662E-4</v>
      </c>
      <c r="BQ111" s="75">
        <f t="shared" ref="BQ111:BY111" si="155">IF(BQ7=0,"",BQ33/BQ7/12)</f>
        <v>3.1674729325040311E-4</v>
      </c>
      <c r="BR111" s="75">
        <f t="shared" si="155"/>
        <v>2.5889376218323585E-4</v>
      </c>
      <c r="BS111" s="75">
        <f t="shared" si="155"/>
        <v>1.4647722279185587E-4</v>
      </c>
      <c r="BT111" s="75">
        <f t="shared" si="155"/>
        <v>2.2204458655297984E-4</v>
      </c>
      <c r="BU111" s="75">
        <f t="shared" si="155"/>
        <v>4.1120070606170017E-4</v>
      </c>
      <c r="BV111" s="75">
        <f t="shared" si="155"/>
        <v>4.7376524931896246E-4</v>
      </c>
      <c r="BW111" s="75">
        <f t="shared" si="155"/>
        <v>5.1354652453919607E-4</v>
      </c>
      <c r="BX111" s="75">
        <f t="shared" si="155"/>
        <v>7.1399428804569561E-4</v>
      </c>
      <c r="BY111" s="76">
        <f t="shared" si="155"/>
        <v>3.6326499838929672E-4</v>
      </c>
    </row>
    <row r="112" spans="1:77" x14ac:dyDescent="0.3">
      <c r="A112" s="22" t="s">
        <v>189</v>
      </c>
      <c r="B112" s="75">
        <f t="shared" ref="B112:AR118" si="156">IF(B8=0,"",B34/B8/12)</f>
        <v>0</v>
      </c>
      <c r="C112" s="75">
        <f t="shared" si="156"/>
        <v>5.2301255230125519E-4</v>
      </c>
      <c r="D112" s="75">
        <f t="shared" si="156"/>
        <v>1.8832391713747646E-4</v>
      </c>
      <c r="E112" s="75">
        <f t="shared" si="156"/>
        <v>5.4200542005420054E-4</v>
      </c>
      <c r="F112" s="75">
        <f t="shared" si="156"/>
        <v>5.6268287193337837E-4</v>
      </c>
      <c r="G112" s="75">
        <f t="shared" si="156"/>
        <v>6.1892130857648102E-4</v>
      </c>
      <c r="H112" s="75">
        <f t="shared" si="156"/>
        <v>6.4226075786769424E-4</v>
      </c>
      <c r="I112" s="75">
        <f t="shared" si="156"/>
        <v>9.4215187488223102E-4</v>
      </c>
      <c r="J112" s="75">
        <f t="shared" si="156"/>
        <v>5.3625053625053621E-4</v>
      </c>
      <c r="K112" s="76">
        <f t="shared" si="156"/>
        <v>6.0662622491833881E-4</v>
      </c>
      <c r="L112" s="88"/>
      <c r="M112" s="75">
        <f t="shared" si="156"/>
        <v>0</v>
      </c>
      <c r="N112" s="75">
        <f t="shared" si="156"/>
        <v>0</v>
      </c>
      <c r="O112" s="75">
        <f t="shared" si="156"/>
        <v>5.5679287305122492E-4</v>
      </c>
      <c r="P112" s="75">
        <f t="shared" si="156"/>
        <v>5.7770075101097628E-4</v>
      </c>
      <c r="Q112" s="75">
        <f t="shared" si="156"/>
        <v>7.0721357850070724E-4</v>
      </c>
      <c r="R112" s="75">
        <f t="shared" si="156"/>
        <v>7.8802206461780924E-4</v>
      </c>
      <c r="S112" s="75">
        <f t="shared" si="156"/>
        <v>7.716049382716049E-4</v>
      </c>
      <c r="T112" s="75">
        <f t="shared" si="156"/>
        <v>9.6153846153846159E-4</v>
      </c>
      <c r="U112" s="75">
        <f t="shared" si="156"/>
        <v>1.0162601626016261E-3</v>
      </c>
      <c r="V112" s="76">
        <f t="shared" si="156"/>
        <v>7.2581189656336503E-4</v>
      </c>
      <c r="W112" s="88"/>
      <c r="X112" s="75">
        <f t="shared" si="156"/>
        <v>0</v>
      </c>
      <c r="Y112" s="75">
        <f t="shared" si="156"/>
        <v>1.5964240102171135E-4</v>
      </c>
      <c r="Z112" s="75">
        <f t="shared" si="156"/>
        <v>4.253871022630594E-5</v>
      </c>
      <c r="AA112" s="75">
        <f t="shared" si="156"/>
        <v>2.5034422330704717E-4</v>
      </c>
      <c r="AB112" s="75">
        <f t="shared" si="156"/>
        <v>2.6066103638828071E-4</v>
      </c>
      <c r="AC112" s="75">
        <f t="shared" si="156"/>
        <v>2.2583559168925022E-4</v>
      </c>
      <c r="AD112" s="75">
        <f t="shared" si="156"/>
        <v>3.1969309462915604E-4</v>
      </c>
      <c r="AE112" s="75">
        <f t="shared" si="156"/>
        <v>4.0589484201323839E-4</v>
      </c>
      <c r="AF112" s="75">
        <f t="shared" si="156"/>
        <v>5.7813016187644535E-4</v>
      </c>
      <c r="AG112" s="76">
        <f t="shared" si="156"/>
        <v>2.7012425715829282E-4</v>
      </c>
      <c r="AH112" s="88"/>
      <c r="AI112" s="75">
        <f t="shared" si="156"/>
        <v>0</v>
      </c>
      <c r="AJ112" s="75">
        <f t="shared" si="156"/>
        <v>0</v>
      </c>
      <c r="AK112" s="75">
        <f t="shared" si="156"/>
        <v>0</v>
      </c>
      <c r="AL112" s="75">
        <f t="shared" si="156"/>
        <v>6.9969213546039745E-5</v>
      </c>
      <c r="AM112" s="75">
        <f t="shared" si="156"/>
        <v>3.7936267071320183E-4</v>
      </c>
      <c r="AN112" s="75">
        <f t="shared" si="156"/>
        <v>2.6404731727925642E-4</v>
      </c>
      <c r="AO112" s="75">
        <f t="shared" si="156"/>
        <v>4.0874718986306965E-4</v>
      </c>
      <c r="AP112" s="75">
        <f t="shared" si="156"/>
        <v>6.8166325835037494E-4</v>
      </c>
      <c r="AQ112" s="75">
        <f t="shared" si="156"/>
        <v>1.0683760683760683E-3</v>
      </c>
      <c r="AR112" s="76">
        <f t="shared" si="156"/>
        <v>3.1372549019607844E-4</v>
      </c>
      <c r="AS112" s="88"/>
      <c r="AT112" s="75">
        <f t="shared" ref="AT112:BC118" si="157">IF(AT8=0,"",AT34/AT8/12)</f>
        <v>0</v>
      </c>
      <c r="AU112" s="75">
        <f t="shared" si="157"/>
        <v>2.7376259307928163E-4</v>
      </c>
      <c r="AV112" s="75">
        <f t="shared" si="157"/>
        <v>8.7904360056258779E-5</v>
      </c>
      <c r="AW112" s="75">
        <f t="shared" si="157"/>
        <v>3.4249507663327341E-4</v>
      </c>
      <c r="AX112" s="75">
        <f t="shared" si="157"/>
        <v>3.5627761151489244E-4</v>
      </c>
      <c r="AY112" s="75">
        <f t="shared" si="157"/>
        <v>3.5874439461883412E-4</v>
      </c>
      <c r="AZ112" s="75">
        <f t="shared" si="157"/>
        <v>4.3156253480343019E-4</v>
      </c>
      <c r="BA112" s="75">
        <f t="shared" si="157"/>
        <v>6.196484903109509E-4</v>
      </c>
      <c r="BB112" s="75">
        <f t="shared" si="157"/>
        <v>5.5991041433370661E-4</v>
      </c>
      <c r="BC112" s="76">
        <f t="shared" si="157"/>
        <v>3.8615008366585146E-4</v>
      </c>
      <c r="BE112" s="75">
        <f t="shared" ref="BE112:BN118" si="158">IF(BE8=0,"",BE34/BE8/12)</f>
        <v>0</v>
      </c>
      <c r="BF112" s="75">
        <f t="shared" si="158"/>
        <v>0</v>
      </c>
      <c r="BG112" s="75">
        <f t="shared" si="158"/>
        <v>1.7921146953405018E-4</v>
      </c>
      <c r="BH112" s="75">
        <f t="shared" si="158"/>
        <v>2.356711915535445E-4</v>
      </c>
      <c r="BI112" s="75">
        <f t="shared" si="158"/>
        <v>4.9382716049382717E-4</v>
      </c>
      <c r="BJ112" s="75">
        <f t="shared" si="158"/>
        <v>4.4691969196919689E-4</v>
      </c>
      <c r="BK112" s="75">
        <f t="shared" si="158"/>
        <v>5.4424382123191193E-4</v>
      </c>
      <c r="BL112" s="75">
        <f t="shared" si="158"/>
        <v>8.058399696624953E-4</v>
      </c>
      <c r="BM112" s="75">
        <f t="shared" si="158"/>
        <v>1.0416666666666667E-3</v>
      </c>
      <c r="BN112" s="76">
        <f t="shared" si="158"/>
        <v>4.6513358636600432E-4</v>
      </c>
      <c r="BP112" s="75">
        <f t="shared" ref="BP112:BY118" si="159">IF(BP8=0,"",BP34/BP8/12)</f>
        <v>0</v>
      </c>
      <c r="BQ112" s="75">
        <f t="shared" si="159"/>
        <v>1.9043266301035954E-4</v>
      </c>
      <c r="BR112" s="75">
        <f t="shared" si="159"/>
        <v>1.1795234725171031E-4</v>
      </c>
      <c r="BS112" s="75">
        <f t="shared" si="159"/>
        <v>3.0913266207383856E-4</v>
      </c>
      <c r="BT112" s="75">
        <f t="shared" si="159"/>
        <v>3.9783181659953253E-4</v>
      </c>
      <c r="BU112" s="75">
        <f t="shared" si="159"/>
        <v>3.8546484977288825E-4</v>
      </c>
      <c r="BV112" s="75">
        <f t="shared" si="159"/>
        <v>4.6571195715449992E-4</v>
      </c>
      <c r="BW112" s="75">
        <f t="shared" si="159"/>
        <v>6.7247686679578226E-4</v>
      </c>
      <c r="BX112" s="75">
        <f t="shared" si="159"/>
        <v>6.8700192360538609E-4</v>
      </c>
      <c r="BY112" s="76">
        <f t="shared" si="159"/>
        <v>4.0999258643542336E-4</v>
      </c>
    </row>
    <row r="113" spans="1:77" x14ac:dyDescent="0.3">
      <c r="A113" s="22" t="s">
        <v>190</v>
      </c>
      <c r="B113" s="75">
        <f t="shared" si="156"/>
        <v>0</v>
      </c>
      <c r="C113" s="75">
        <f t="shared" si="156"/>
        <v>6.3371356147021542E-4</v>
      </c>
      <c r="D113" s="75">
        <f t="shared" si="156"/>
        <v>6.7476383265856947E-4</v>
      </c>
      <c r="E113" s="75">
        <f t="shared" si="156"/>
        <v>4.8239266763145197E-4</v>
      </c>
      <c r="F113" s="75">
        <f t="shared" si="156"/>
        <v>4.494786048184107E-4</v>
      </c>
      <c r="G113" s="75">
        <f t="shared" si="156"/>
        <v>7.9808459696727857E-4</v>
      </c>
      <c r="H113" s="75">
        <f t="shared" si="156"/>
        <v>7.5023084025854119E-4</v>
      </c>
      <c r="I113" s="75">
        <f t="shared" si="156"/>
        <v>9.9875156054931333E-4</v>
      </c>
      <c r="J113" s="75">
        <f t="shared" si="156"/>
        <v>1.360544217687075E-3</v>
      </c>
      <c r="K113" s="76">
        <f t="shared" si="156"/>
        <v>7.6606339174566703E-4</v>
      </c>
      <c r="L113" s="88"/>
      <c r="M113" s="75">
        <f t="shared" si="156"/>
        <v>0</v>
      </c>
      <c r="N113" s="75">
        <f t="shared" si="156"/>
        <v>0</v>
      </c>
      <c r="O113" s="75">
        <f t="shared" si="156"/>
        <v>0</v>
      </c>
      <c r="P113" s="75">
        <f t="shared" si="156"/>
        <v>3.6549707602339179E-4</v>
      </c>
      <c r="Q113" s="75">
        <f t="shared" si="156"/>
        <v>2.5960539979231567E-4</v>
      </c>
      <c r="R113" s="75">
        <f t="shared" si="156"/>
        <v>6.2972292191435767E-4</v>
      </c>
      <c r="S113" s="75">
        <f t="shared" si="156"/>
        <v>9.5057034220532319E-4</v>
      </c>
      <c r="T113" s="75">
        <f t="shared" si="156"/>
        <v>8.5733882030178323E-4</v>
      </c>
      <c r="U113" s="75">
        <f t="shared" si="156"/>
        <v>1.9047619047619048E-3</v>
      </c>
      <c r="V113" s="76">
        <f t="shared" si="156"/>
        <v>6.9127609567261165E-4</v>
      </c>
      <c r="W113" s="88"/>
      <c r="X113" s="75">
        <f t="shared" si="156"/>
        <v>0</v>
      </c>
      <c r="Y113" s="75">
        <f t="shared" si="156"/>
        <v>2.9868578255675028E-4</v>
      </c>
      <c r="Z113" s="75">
        <f t="shared" si="156"/>
        <v>1.5375153751537516E-4</v>
      </c>
      <c r="AA113" s="75">
        <f t="shared" si="156"/>
        <v>3.1645569620253165E-4</v>
      </c>
      <c r="AB113" s="75">
        <f t="shared" si="156"/>
        <v>3.4904013961605586E-4</v>
      </c>
      <c r="AC113" s="75">
        <f t="shared" si="156"/>
        <v>2.8236622899901169E-4</v>
      </c>
      <c r="AD113" s="75">
        <f t="shared" si="156"/>
        <v>4.6058691933149095E-4</v>
      </c>
      <c r="AE113" s="75">
        <f t="shared" si="156"/>
        <v>2.7412280701754384E-4</v>
      </c>
      <c r="AF113" s="75">
        <f t="shared" si="156"/>
        <v>7.3356807511737096E-4</v>
      </c>
      <c r="AG113" s="76">
        <f t="shared" si="156"/>
        <v>3.3924010217113661E-4</v>
      </c>
      <c r="AH113" s="88"/>
      <c r="AI113" s="75">
        <f t="shared" si="156"/>
        <v>0</v>
      </c>
      <c r="AJ113" s="75">
        <f t="shared" si="156"/>
        <v>0</v>
      </c>
      <c r="AK113" s="75">
        <f t="shared" si="156"/>
        <v>0</v>
      </c>
      <c r="AL113" s="75">
        <f t="shared" si="156"/>
        <v>4.7892720306513407E-4</v>
      </c>
      <c r="AM113" s="75">
        <f t="shared" si="156"/>
        <v>0</v>
      </c>
      <c r="AN113" s="75">
        <f t="shared" si="156"/>
        <v>4.224757076468103E-4</v>
      </c>
      <c r="AO113" s="75">
        <f t="shared" si="156"/>
        <v>2.7262813522355508E-4</v>
      </c>
      <c r="AP113" s="75">
        <f t="shared" si="156"/>
        <v>9.6899224806201549E-4</v>
      </c>
      <c r="AQ113" s="75">
        <f t="shared" si="156"/>
        <v>1.506024096385542E-3</v>
      </c>
      <c r="AR113" s="76">
        <f t="shared" si="156"/>
        <v>3.9215686274509802E-4</v>
      </c>
      <c r="AS113" s="88"/>
      <c r="AT113" s="75">
        <f t="shared" si="157"/>
        <v>0</v>
      </c>
      <c r="AU113" s="75">
        <f t="shared" si="157"/>
        <v>4.0600893219650832E-4</v>
      </c>
      <c r="AV113" s="75">
        <f t="shared" si="157"/>
        <v>3.1685678073510771E-4</v>
      </c>
      <c r="AW113" s="75">
        <f t="shared" si="157"/>
        <v>3.669455452810803E-4</v>
      </c>
      <c r="AX113" s="75">
        <f t="shared" si="157"/>
        <v>3.8185877100223244E-4</v>
      </c>
      <c r="AY113" s="75">
        <f t="shared" si="157"/>
        <v>4.6116952591772732E-4</v>
      </c>
      <c r="AZ113" s="75">
        <f t="shared" si="157"/>
        <v>5.6575308021121452E-4</v>
      </c>
      <c r="BA113" s="75">
        <f t="shared" si="157"/>
        <v>5.803524322042841E-4</v>
      </c>
      <c r="BB113" s="75">
        <f t="shared" si="157"/>
        <v>1.0239445494643982E-3</v>
      </c>
      <c r="BC113" s="76">
        <f t="shared" si="157"/>
        <v>4.9170514793911403E-4</v>
      </c>
      <c r="BE113" s="75">
        <f t="shared" si="158"/>
        <v>0</v>
      </c>
      <c r="BF113" s="75">
        <f t="shared" si="158"/>
        <v>0</v>
      </c>
      <c r="BG113" s="75">
        <f t="shared" si="158"/>
        <v>0</v>
      </c>
      <c r="BH113" s="75">
        <f t="shared" si="158"/>
        <v>4.4444444444444441E-4</v>
      </c>
      <c r="BI113" s="75">
        <f t="shared" si="158"/>
        <v>8.707767328456984E-5</v>
      </c>
      <c r="BJ113" s="75">
        <f t="shared" si="158"/>
        <v>4.9184935356942096E-4</v>
      </c>
      <c r="BK113" s="75">
        <f t="shared" si="158"/>
        <v>5.1975051975051978E-4</v>
      </c>
      <c r="BL113" s="75">
        <f t="shared" si="158"/>
        <v>9.1911764705882363E-4</v>
      </c>
      <c r="BM113" s="75">
        <f t="shared" si="158"/>
        <v>1.7106549364613881E-3</v>
      </c>
      <c r="BN113" s="76">
        <f t="shared" si="158"/>
        <v>5.0042536155732377E-4</v>
      </c>
      <c r="BP113" s="75">
        <f t="shared" si="159"/>
        <v>0</v>
      </c>
      <c r="BQ113" s="75">
        <f t="shared" si="159"/>
        <v>3.0553009471432935E-4</v>
      </c>
      <c r="BR113" s="75">
        <f t="shared" si="159"/>
        <v>2.3201856148491877E-4</v>
      </c>
      <c r="BS113" s="75">
        <f t="shared" si="159"/>
        <v>3.8618558976056492E-4</v>
      </c>
      <c r="BT113" s="75">
        <f t="shared" si="159"/>
        <v>3.0750307503075032E-4</v>
      </c>
      <c r="BU113" s="75">
        <f t="shared" si="159"/>
        <v>4.6874999999999998E-4</v>
      </c>
      <c r="BV113" s="75">
        <f t="shared" si="159"/>
        <v>5.5350553505535054E-4</v>
      </c>
      <c r="BW113" s="75">
        <f t="shared" si="159"/>
        <v>6.6713758731653725E-4</v>
      </c>
      <c r="BX113" s="75">
        <f t="shared" si="159"/>
        <v>1.1913271384322134E-3</v>
      </c>
      <c r="BY113" s="76">
        <f t="shared" si="159"/>
        <v>4.939262998228238E-4</v>
      </c>
    </row>
    <row r="114" spans="1:77" x14ac:dyDescent="0.3">
      <c r="A114" s="22" t="s">
        <v>191</v>
      </c>
      <c r="B114" s="75">
        <f t="shared" si="156"/>
        <v>0</v>
      </c>
      <c r="C114" s="75">
        <f t="shared" si="156"/>
        <v>1.3888888888888889E-3</v>
      </c>
      <c r="D114" s="75">
        <f t="shared" si="156"/>
        <v>2.4084778420038535E-4</v>
      </c>
      <c r="E114" s="75">
        <f t="shared" si="156"/>
        <v>0</v>
      </c>
      <c r="F114" s="75">
        <f t="shared" si="156"/>
        <v>3.4818941504178273E-4</v>
      </c>
      <c r="G114" s="75">
        <f t="shared" si="156"/>
        <v>6.6800267201068799E-4</v>
      </c>
      <c r="H114" s="75">
        <f t="shared" si="156"/>
        <v>1.2276140958983248E-3</v>
      </c>
      <c r="I114" s="75">
        <f t="shared" si="156"/>
        <v>1.3032812020852501E-3</v>
      </c>
      <c r="J114" s="75">
        <f t="shared" si="156"/>
        <v>2.1367521367521365E-3</v>
      </c>
      <c r="K114" s="76">
        <f t="shared" si="156"/>
        <v>8.8686177625744327E-4</v>
      </c>
      <c r="L114" s="88"/>
      <c r="M114" s="75">
        <f t="shared" si="156"/>
        <v>0</v>
      </c>
      <c r="N114" s="75">
        <f t="shared" si="156"/>
        <v>1.5151515151515152E-3</v>
      </c>
      <c r="O114" s="75">
        <f t="shared" si="156"/>
        <v>9.0579710144927537E-4</v>
      </c>
      <c r="P114" s="75">
        <f t="shared" si="156"/>
        <v>6.7750677506775079E-4</v>
      </c>
      <c r="Q114" s="75">
        <f t="shared" si="156"/>
        <v>3.8226299694189603E-4</v>
      </c>
      <c r="R114" s="75">
        <f t="shared" si="156"/>
        <v>3.0084235860409147E-4</v>
      </c>
      <c r="S114" s="75">
        <f t="shared" si="156"/>
        <v>1.4245014245014246E-3</v>
      </c>
      <c r="T114" s="75">
        <f t="shared" si="156"/>
        <v>1.8832391713747645E-3</v>
      </c>
      <c r="U114" s="75">
        <f t="shared" si="156"/>
        <v>1.792114695340502E-3</v>
      </c>
      <c r="V114" s="76">
        <f t="shared" si="156"/>
        <v>1.1132315521628498E-3</v>
      </c>
      <c r="W114" s="88"/>
      <c r="X114" s="75">
        <f t="shared" si="156"/>
        <v>0</v>
      </c>
      <c r="Y114" s="75">
        <f t="shared" si="156"/>
        <v>8.8417329796640137E-4</v>
      </c>
      <c r="Z114" s="75">
        <f t="shared" si="156"/>
        <v>6.5445026178010464E-4</v>
      </c>
      <c r="AA114" s="75">
        <f t="shared" si="156"/>
        <v>2.9036004645760743E-4</v>
      </c>
      <c r="AB114" s="75">
        <f t="shared" si="156"/>
        <v>1.7593244194229416E-4</v>
      </c>
      <c r="AC114" s="75">
        <f t="shared" si="156"/>
        <v>3.6791758646063282E-4</v>
      </c>
      <c r="AD114" s="75">
        <f t="shared" si="156"/>
        <v>5.8714980707934912E-4</v>
      </c>
      <c r="AE114" s="75">
        <f t="shared" si="156"/>
        <v>7.2902646926873034E-4</v>
      </c>
      <c r="AF114" s="75">
        <f t="shared" si="156"/>
        <v>0</v>
      </c>
      <c r="AG114" s="76">
        <f t="shared" si="156"/>
        <v>4.6350768353121545E-4</v>
      </c>
      <c r="AH114" s="88"/>
      <c r="AI114" s="75">
        <f t="shared" si="156"/>
        <v>0</v>
      </c>
      <c r="AJ114" s="75">
        <f t="shared" si="156"/>
        <v>0</v>
      </c>
      <c r="AK114" s="75">
        <f t="shared" si="156"/>
        <v>4.480286738351255E-4</v>
      </c>
      <c r="AL114" s="75">
        <f t="shared" si="156"/>
        <v>9.6153846153846159E-4</v>
      </c>
      <c r="AM114" s="75">
        <f t="shared" si="156"/>
        <v>0</v>
      </c>
      <c r="AN114" s="75">
        <f t="shared" si="156"/>
        <v>5.6433408577878099E-4</v>
      </c>
      <c r="AO114" s="75">
        <f t="shared" si="156"/>
        <v>4.8169556840077071E-4</v>
      </c>
      <c r="AP114" s="75">
        <f t="shared" si="156"/>
        <v>6.459948320413437E-4</v>
      </c>
      <c r="AQ114" s="75">
        <f t="shared" si="156"/>
        <v>9.8039215686274508E-4</v>
      </c>
      <c r="AR114" s="76">
        <f t="shared" si="156"/>
        <v>4.9836252313826006E-4</v>
      </c>
      <c r="AS114" s="88"/>
      <c r="AT114" s="75">
        <f t="shared" si="157"/>
        <v>0</v>
      </c>
      <c r="AU114" s="75">
        <f t="shared" si="157"/>
        <v>1.0472770795930582E-3</v>
      </c>
      <c r="AV114" s="75">
        <f t="shared" si="157"/>
        <v>5.2552552552552554E-4</v>
      </c>
      <c r="AW114" s="75">
        <f t="shared" si="157"/>
        <v>2.0639834881320952E-4</v>
      </c>
      <c r="AX114" s="75">
        <f t="shared" si="157"/>
        <v>2.3375409069658717E-4</v>
      </c>
      <c r="AY114" s="75">
        <f t="shared" si="157"/>
        <v>4.7449584816132862E-4</v>
      </c>
      <c r="AZ114" s="75">
        <f t="shared" si="157"/>
        <v>8.2245569351586543E-4</v>
      </c>
      <c r="BA114" s="75">
        <f t="shared" si="157"/>
        <v>9.7162844928099488E-4</v>
      </c>
      <c r="BB114" s="75">
        <f t="shared" si="157"/>
        <v>1.0510510510510511E-3</v>
      </c>
      <c r="BC114" s="76">
        <f t="shared" si="157"/>
        <v>6.1597426596399967E-4</v>
      </c>
      <c r="BE114" s="75">
        <f t="shared" si="158"/>
        <v>0</v>
      </c>
      <c r="BF114" s="75">
        <f t="shared" si="158"/>
        <v>6.0827250608272508E-4</v>
      </c>
      <c r="BG114" s="75">
        <f t="shared" si="158"/>
        <v>5.9952038369304563E-4</v>
      </c>
      <c r="BH114" s="75">
        <f t="shared" si="158"/>
        <v>8.703220191470844E-4</v>
      </c>
      <c r="BI114" s="75">
        <f t="shared" si="158"/>
        <v>1.434308663224326E-4</v>
      </c>
      <c r="BJ114" s="75">
        <f t="shared" si="158"/>
        <v>4.6296296296296298E-4</v>
      </c>
      <c r="BK114" s="75">
        <f t="shared" si="158"/>
        <v>8.6206896551724137E-4</v>
      </c>
      <c r="BL114" s="75">
        <f t="shared" si="158"/>
        <v>1.2370670265407107E-3</v>
      </c>
      <c r="BM114" s="75">
        <f t="shared" si="158"/>
        <v>1.4044943820224719E-3</v>
      </c>
      <c r="BN114" s="76">
        <f t="shared" si="158"/>
        <v>7.4537865235539647E-4</v>
      </c>
      <c r="BP114" s="75">
        <f t="shared" si="159"/>
        <v>0</v>
      </c>
      <c r="BQ114" s="75">
        <f t="shared" si="159"/>
        <v>9.6061479346781938E-4</v>
      </c>
      <c r="BR114" s="75">
        <f t="shared" si="159"/>
        <v>5.4034582132564846E-4</v>
      </c>
      <c r="BS114" s="75">
        <f t="shared" si="159"/>
        <v>3.3366700033366702E-4</v>
      </c>
      <c r="BT114" s="75">
        <f t="shared" si="159"/>
        <v>2.1446078431372549E-4</v>
      </c>
      <c r="BU114" s="75">
        <f t="shared" si="159"/>
        <v>4.7214353163361664E-4</v>
      </c>
      <c r="BV114" s="75">
        <f t="shared" si="159"/>
        <v>8.3104795146679957E-4</v>
      </c>
      <c r="BW114" s="75">
        <f t="shared" si="159"/>
        <v>1.0309796821565077E-3</v>
      </c>
      <c r="BX114" s="75">
        <f t="shared" si="159"/>
        <v>1.1368804001819009E-3</v>
      </c>
      <c r="BY114" s="76">
        <f t="shared" si="159"/>
        <v>6.433095803642122E-4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0</v>
      </c>
      <c r="D115" s="75">
        <f t="shared" si="156"/>
        <v>5.6882821387940839E-4</v>
      </c>
      <c r="E115" s="75">
        <f t="shared" si="156"/>
        <v>9.6450617283950612E-4</v>
      </c>
      <c r="F115" s="75">
        <f t="shared" si="156"/>
        <v>8.9743589743589744E-4</v>
      </c>
      <c r="G115" s="75">
        <f t="shared" si="156"/>
        <v>1.1074197120708748E-3</v>
      </c>
      <c r="H115" s="75">
        <f t="shared" si="156"/>
        <v>1.1996161228406911E-3</v>
      </c>
      <c r="I115" s="75">
        <f t="shared" si="156"/>
        <v>1.6886187098953058E-3</v>
      </c>
      <c r="J115" s="75">
        <f t="shared" si="156"/>
        <v>1.1111111111111111E-3</v>
      </c>
      <c r="K115" s="76">
        <f t="shared" si="156"/>
        <v>1.1305616338439094E-3</v>
      </c>
      <c r="L115" s="88"/>
      <c r="M115" s="75">
        <f t="shared" si="156"/>
        <v>0</v>
      </c>
      <c r="N115" s="75">
        <f t="shared" si="156"/>
        <v>0</v>
      </c>
      <c r="O115" s="75">
        <f t="shared" si="156"/>
        <v>0</v>
      </c>
      <c r="P115" s="75">
        <f t="shared" si="156"/>
        <v>8.0906148867313909E-4</v>
      </c>
      <c r="Q115" s="75">
        <f t="shared" si="156"/>
        <v>8.9126559714795004E-4</v>
      </c>
      <c r="R115" s="75">
        <f t="shared" si="156"/>
        <v>3.1685678073510771E-4</v>
      </c>
      <c r="S115" s="75">
        <f t="shared" si="156"/>
        <v>7.8124999999999993E-4</v>
      </c>
      <c r="T115" s="75">
        <f t="shared" si="156"/>
        <v>2.9193205944798299E-3</v>
      </c>
      <c r="U115" s="75">
        <f t="shared" si="156"/>
        <v>2.5252525252525255E-3</v>
      </c>
      <c r="V115" s="76">
        <f t="shared" si="156"/>
        <v>1.1798310978638849E-3</v>
      </c>
      <c r="W115" s="88"/>
      <c r="X115" s="75">
        <f t="shared" si="156"/>
        <v>0</v>
      </c>
      <c r="Y115" s="75">
        <f t="shared" si="156"/>
        <v>1.0857763300760044E-3</v>
      </c>
      <c r="Z115" s="75">
        <f t="shared" si="156"/>
        <v>1.3000520020800833E-4</v>
      </c>
      <c r="AA115" s="75">
        <f t="shared" si="156"/>
        <v>1.6583747927031509E-4</v>
      </c>
      <c r="AB115" s="75">
        <f t="shared" si="156"/>
        <v>1.9305019305019305E-4</v>
      </c>
      <c r="AC115" s="75">
        <f t="shared" si="156"/>
        <v>6.7121024370094993E-4</v>
      </c>
      <c r="AD115" s="75">
        <f t="shared" si="156"/>
        <v>5.1440329218106989E-4</v>
      </c>
      <c r="AE115" s="75">
        <f t="shared" si="156"/>
        <v>2.5348542458808617E-4</v>
      </c>
      <c r="AF115" s="75">
        <f t="shared" si="156"/>
        <v>8.6805555555555551E-4</v>
      </c>
      <c r="AG115" s="76">
        <f t="shared" si="156"/>
        <v>4.0054227261523295E-4</v>
      </c>
      <c r="AH115" s="88"/>
      <c r="AI115" s="75">
        <f t="shared" si="156"/>
        <v>0</v>
      </c>
      <c r="AJ115" s="75">
        <f t="shared" si="156"/>
        <v>0</v>
      </c>
      <c r="AK115" s="75">
        <f t="shared" si="156"/>
        <v>0</v>
      </c>
      <c r="AL115" s="75">
        <f t="shared" si="156"/>
        <v>4.1459369817578774E-4</v>
      </c>
      <c r="AM115" s="75">
        <f t="shared" si="156"/>
        <v>8.5616438356164379E-4</v>
      </c>
      <c r="AN115" s="75">
        <f t="shared" si="156"/>
        <v>7.1225071225071229E-4</v>
      </c>
      <c r="AO115" s="75">
        <f t="shared" si="156"/>
        <v>4.1050903119868636E-4</v>
      </c>
      <c r="AP115" s="75">
        <f t="shared" si="156"/>
        <v>7.8864353312302837E-4</v>
      </c>
      <c r="AQ115" s="75">
        <f t="shared" si="156"/>
        <v>0</v>
      </c>
      <c r="AR115" s="76">
        <f t="shared" si="156"/>
        <v>5.6211354693648118E-4</v>
      </c>
      <c r="AS115" s="88"/>
      <c r="AT115" s="75">
        <f t="shared" si="157"/>
        <v>0</v>
      </c>
      <c r="AU115" s="75">
        <f t="shared" si="157"/>
        <v>7.215007215007215E-4</v>
      </c>
      <c r="AV115" s="75">
        <f t="shared" si="157"/>
        <v>2.6766595289079231E-4</v>
      </c>
      <c r="AW115" s="75">
        <f t="shared" si="157"/>
        <v>4.0593829737879845E-4</v>
      </c>
      <c r="AX115" s="75">
        <f t="shared" si="157"/>
        <v>4.2844901456726646E-4</v>
      </c>
      <c r="AY115" s="75">
        <f t="shared" si="157"/>
        <v>8.2770493974308041E-4</v>
      </c>
      <c r="AZ115" s="75">
        <f t="shared" si="157"/>
        <v>7.6723323890462696E-4</v>
      </c>
      <c r="BA115" s="75">
        <f t="shared" si="157"/>
        <v>8.6880973066898355E-4</v>
      </c>
      <c r="BB115" s="75">
        <f t="shared" si="157"/>
        <v>9.7465886939571145E-4</v>
      </c>
      <c r="BC115" s="76">
        <f t="shared" si="157"/>
        <v>6.6356564700935556E-4</v>
      </c>
      <c r="BE115" s="75">
        <f t="shared" si="158"/>
        <v>0</v>
      </c>
      <c r="BF115" s="75">
        <f t="shared" si="158"/>
        <v>0</v>
      </c>
      <c r="BG115" s="75">
        <f t="shared" si="158"/>
        <v>0</v>
      </c>
      <c r="BH115" s="75">
        <f t="shared" si="158"/>
        <v>5.4824561403508769E-4</v>
      </c>
      <c r="BI115" s="75">
        <f t="shared" si="158"/>
        <v>8.6986778009742521E-4</v>
      </c>
      <c r="BJ115" s="75">
        <f t="shared" si="158"/>
        <v>5.428881650380022E-4</v>
      </c>
      <c r="BK115" s="75">
        <f t="shared" si="158"/>
        <v>5.7392102846648299E-4</v>
      </c>
      <c r="BL115" s="75">
        <f t="shared" si="158"/>
        <v>1.8489170628631802E-3</v>
      </c>
      <c r="BM115" s="75">
        <f t="shared" si="158"/>
        <v>1.4367816091954023E-3</v>
      </c>
      <c r="BN115" s="76">
        <f t="shared" si="158"/>
        <v>8.2772615614653416E-4</v>
      </c>
      <c r="BP115" s="75">
        <f t="shared" si="159"/>
        <v>0</v>
      </c>
      <c r="BQ115" s="75">
        <f t="shared" si="159"/>
        <v>5.9101654846335696E-4</v>
      </c>
      <c r="BR115" s="75">
        <f t="shared" si="159"/>
        <v>2.2301516503122211E-4</v>
      </c>
      <c r="BS115" s="75">
        <f t="shared" si="159"/>
        <v>4.3078690407811603E-4</v>
      </c>
      <c r="BT115" s="75">
        <f t="shared" si="159"/>
        <v>5.1567656765676574E-4</v>
      </c>
      <c r="BU115" s="75">
        <f t="shared" si="159"/>
        <v>7.7185137868625569E-4</v>
      </c>
      <c r="BV115" s="75">
        <f t="shared" si="159"/>
        <v>7.2769953051643195E-4</v>
      </c>
      <c r="BW115" s="75">
        <f t="shared" si="159"/>
        <v>1.0796681441072849E-3</v>
      </c>
      <c r="BX115" s="75">
        <f t="shared" si="159"/>
        <v>1.0917030567685589E-3</v>
      </c>
      <c r="BY115" s="76">
        <f t="shared" si="159"/>
        <v>6.9598228408731405E-4</v>
      </c>
    </row>
    <row r="116" spans="1:77" x14ac:dyDescent="0.3">
      <c r="A116" s="22" t="s">
        <v>193</v>
      </c>
      <c r="B116" s="75">
        <f t="shared" si="156"/>
        <v>4.8169556840077071E-4</v>
      </c>
      <c r="C116" s="75">
        <f t="shared" si="156"/>
        <v>2.8935185185185184E-4</v>
      </c>
      <c r="D116" s="75">
        <f t="shared" si="156"/>
        <v>6.596306068601584E-4</v>
      </c>
      <c r="E116" s="75">
        <f t="shared" si="156"/>
        <v>4.032258064516129E-4</v>
      </c>
      <c r="F116" s="75">
        <f t="shared" si="156"/>
        <v>7.9799361605107158E-4</v>
      </c>
      <c r="G116" s="75">
        <f t="shared" si="156"/>
        <v>1.0378827192527244E-3</v>
      </c>
      <c r="H116" s="75">
        <f t="shared" si="156"/>
        <v>1.1560693641618498E-3</v>
      </c>
      <c r="I116" s="75">
        <f t="shared" si="156"/>
        <v>1.4947683109118087E-3</v>
      </c>
      <c r="J116" s="75" t="str">
        <f t="shared" si="156"/>
        <v/>
      </c>
      <c r="K116" s="76">
        <f t="shared" si="156"/>
        <v>9.5416073406106628E-4</v>
      </c>
      <c r="L116" s="88"/>
      <c r="M116" s="75">
        <f t="shared" si="156"/>
        <v>0</v>
      </c>
      <c r="N116" s="75">
        <f t="shared" si="156"/>
        <v>0</v>
      </c>
      <c r="O116" s="75">
        <f t="shared" si="156"/>
        <v>0</v>
      </c>
      <c r="P116" s="75">
        <f t="shared" si="156"/>
        <v>0</v>
      </c>
      <c r="Q116" s="75">
        <f t="shared" si="156"/>
        <v>9.0470446320868516E-4</v>
      </c>
      <c r="R116" s="75">
        <f t="shared" si="156"/>
        <v>1.1924803591470258E-3</v>
      </c>
      <c r="S116" s="75">
        <f t="shared" si="156"/>
        <v>1.1645962732919255E-3</v>
      </c>
      <c r="T116" s="75">
        <f t="shared" si="156"/>
        <v>1.4992503748125937E-3</v>
      </c>
      <c r="U116" s="75" t="str">
        <f t="shared" si="156"/>
        <v/>
      </c>
      <c r="V116" s="76">
        <f t="shared" si="156"/>
        <v>9.3258726352251535E-4</v>
      </c>
      <c r="W116" s="88"/>
      <c r="X116" s="75">
        <f t="shared" si="156"/>
        <v>0</v>
      </c>
      <c r="Y116" s="75">
        <f t="shared" si="156"/>
        <v>2.8368794326241134E-4</v>
      </c>
      <c r="Z116" s="75">
        <f t="shared" si="156"/>
        <v>3.5709648097649658E-4</v>
      </c>
      <c r="AA116" s="75">
        <f t="shared" si="156"/>
        <v>1.5842839036755386E-4</v>
      </c>
      <c r="AB116" s="75">
        <f t="shared" si="156"/>
        <v>4.4826190063045865E-4</v>
      </c>
      <c r="AC116" s="75">
        <f t="shared" si="156"/>
        <v>6.8356947551578417E-4</v>
      </c>
      <c r="AD116" s="75">
        <f t="shared" si="156"/>
        <v>5.8431548063056342E-4</v>
      </c>
      <c r="AE116" s="75">
        <f t="shared" si="156"/>
        <v>9.3698758491449988E-4</v>
      </c>
      <c r="AF116" s="75" t="str">
        <f t="shared" si="156"/>
        <v/>
      </c>
      <c r="AG116" s="76">
        <f t="shared" si="156"/>
        <v>5.1919359293012984E-4</v>
      </c>
      <c r="AH116" s="88"/>
      <c r="AI116" s="75">
        <f t="shared" si="156"/>
        <v>0</v>
      </c>
      <c r="AJ116" s="75">
        <f t="shared" si="156"/>
        <v>0</v>
      </c>
      <c r="AK116" s="75">
        <f t="shared" si="156"/>
        <v>0</v>
      </c>
      <c r="AL116" s="75">
        <f t="shared" si="156"/>
        <v>5.1759834368530014E-4</v>
      </c>
      <c r="AM116" s="75">
        <f t="shared" si="156"/>
        <v>4.7619047619047619E-4</v>
      </c>
      <c r="AN116" s="75">
        <f t="shared" si="156"/>
        <v>4.480286738351255E-4</v>
      </c>
      <c r="AO116" s="75">
        <f t="shared" si="156"/>
        <v>7.6004343105320297E-4</v>
      </c>
      <c r="AP116" s="75">
        <f t="shared" si="156"/>
        <v>1.1261261261261261E-3</v>
      </c>
      <c r="AQ116" s="75" t="str">
        <f t="shared" si="156"/>
        <v/>
      </c>
      <c r="AR116" s="76">
        <f t="shared" si="156"/>
        <v>5.5026617526617526E-4</v>
      </c>
      <c r="AS116" s="88"/>
      <c r="AT116" s="75">
        <f t="shared" si="157"/>
        <v>2.1872265966754156E-4</v>
      </c>
      <c r="AU116" s="75">
        <f t="shared" si="157"/>
        <v>2.8555111364934324E-4</v>
      </c>
      <c r="AV116" s="75">
        <f t="shared" si="157"/>
        <v>4.4996400287976957E-4</v>
      </c>
      <c r="AW116" s="75">
        <f t="shared" si="157"/>
        <v>2.3346517248956273E-4</v>
      </c>
      <c r="AX116" s="75">
        <f t="shared" si="157"/>
        <v>5.6597981658416789E-4</v>
      </c>
      <c r="AY116" s="75">
        <f t="shared" si="157"/>
        <v>8.1289263503488325E-4</v>
      </c>
      <c r="AZ116" s="75">
        <f t="shared" si="157"/>
        <v>8.0854793858058278E-4</v>
      </c>
      <c r="BA116" s="75">
        <f t="shared" si="157"/>
        <v>1.1676626141905351E-3</v>
      </c>
      <c r="BB116" s="75" t="str">
        <f t="shared" si="157"/>
        <v/>
      </c>
      <c r="BC116" s="76">
        <f t="shared" si="157"/>
        <v>6.7508664497884375E-4</v>
      </c>
      <c r="BE116" s="75">
        <f t="shared" si="158"/>
        <v>0</v>
      </c>
      <c r="BF116" s="75">
        <f t="shared" si="158"/>
        <v>0</v>
      </c>
      <c r="BG116" s="75">
        <f t="shared" si="158"/>
        <v>0</v>
      </c>
      <c r="BH116" s="75">
        <f t="shared" si="158"/>
        <v>3.2679738562091501E-4</v>
      </c>
      <c r="BI116" s="75">
        <f t="shared" si="158"/>
        <v>6.4913988964621875E-4</v>
      </c>
      <c r="BJ116" s="75">
        <f t="shared" si="158"/>
        <v>7.7852516193323371E-4</v>
      </c>
      <c r="BK116" s="75">
        <f t="shared" si="158"/>
        <v>9.4462156098712956E-4</v>
      </c>
      <c r="BL116" s="75">
        <f t="shared" si="158"/>
        <v>1.3128282070517629E-3</v>
      </c>
      <c r="BM116" s="75" t="str">
        <f t="shared" si="158"/>
        <v/>
      </c>
      <c r="BN116" s="76">
        <f t="shared" si="158"/>
        <v>7.1639458145189301E-4</v>
      </c>
      <c r="BP116" s="75">
        <f t="shared" si="159"/>
        <v>1.569365976145637E-4</v>
      </c>
      <c r="BQ116" s="75">
        <f t="shared" si="159"/>
        <v>2.3137436372049977E-4</v>
      </c>
      <c r="BR116" s="75">
        <f t="shared" si="159"/>
        <v>3.7045269319107947E-4</v>
      </c>
      <c r="BS116" s="75">
        <f t="shared" si="159"/>
        <v>2.4967088837441555E-4</v>
      </c>
      <c r="BT116" s="75">
        <f t="shared" si="159"/>
        <v>5.8188250628433112E-4</v>
      </c>
      <c r="BU116" s="75">
        <f t="shared" si="159"/>
        <v>8.0594383578894353E-4</v>
      </c>
      <c r="BV116" s="75">
        <f t="shared" si="159"/>
        <v>8.3628137559261671E-4</v>
      </c>
      <c r="BW116" s="75">
        <f t="shared" si="159"/>
        <v>1.1989438517081583E-3</v>
      </c>
      <c r="BX116" s="75" t="str">
        <f t="shared" si="159"/>
        <v/>
      </c>
      <c r="BY116" s="76">
        <f t="shared" si="159"/>
        <v>6.8321177857106263E-4</v>
      </c>
    </row>
    <row r="117" spans="1:77" x14ac:dyDescent="0.3">
      <c r="A117" s="22" t="s">
        <v>69</v>
      </c>
      <c r="B117" s="75">
        <f t="shared" si="156"/>
        <v>1.6501650165016502E-3</v>
      </c>
      <c r="C117" s="75">
        <f t="shared" si="156"/>
        <v>6.6287878787878781E-4</v>
      </c>
      <c r="D117" s="75">
        <f t="shared" si="156"/>
        <v>9.4884488448844886E-4</v>
      </c>
      <c r="E117" s="75">
        <f t="shared" si="156"/>
        <v>1.3152003581822251E-3</v>
      </c>
      <c r="F117" s="75">
        <f t="shared" si="156"/>
        <v>1.4611995324161494E-3</v>
      </c>
      <c r="G117" s="75">
        <f t="shared" si="156"/>
        <v>1.4508810805107101E-3</v>
      </c>
      <c r="H117" s="75">
        <f t="shared" si="156"/>
        <v>8.3056478405315606E-4</v>
      </c>
      <c r="I117" s="75" t="str">
        <f t="shared" si="156"/>
        <v/>
      </c>
      <c r="J117" s="75" t="str">
        <f t="shared" si="156"/>
        <v/>
      </c>
      <c r="K117" s="76">
        <f t="shared" si="156"/>
        <v>1.2483965548836357E-3</v>
      </c>
      <c r="L117" s="88"/>
      <c r="M117" s="75">
        <f t="shared" si="156"/>
        <v>1.1111111111111111E-3</v>
      </c>
      <c r="N117" s="75">
        <f t="shared" si="156"/>
        <v>7.3964497041420117E-4</v>
      </c>
      <c r="O117" s="75">
        <f t="shared" si="156"/>
        <v>1.2995451591942819E-3</v>
      </c>
      <c r="P117" s="75">
        <f t="shared" si="156"/>
        <v>1.6845025762980579E-3</v>
      </c>
      <c r="Q117" s="75">
        <f t="shared" si="156"/>
        <v>1.4477017734346724E-3</v>
      </c>
      <c r="R117" s="75">
        <f t="shared" si="156"/>
        <v>2.1517996870109549E-3</v>
      </c>
      <c r="S117" s="75">
        <f t="shared" si="156"/>
        <v>2.6455026455026454E-3</v>
      </c>
      <c r="T117" s="75" t="str">
        <f t="shared" si="156"/>
        <v/>
      </c>
      <c r="U117" s="75" t="str">
        <f t="shared" si="156"/>
        <v/>
      </c>
      <c r="V117" s="76">
        <f t="shared" si="156"/>
        <v>1.6847468770545694E-3</v>
      </c>
      <c r="W117" s="88"/>
      <c r="X117" s="75">
        <f t="shared" si="156"/>
        <v>8.5324232081911264E-4</v>
      </c>
      <c r="Y117" s="75">
        <f t="shared" si="156"/>
        <v>7.6359193646915091E-4</v>
      </c>
      <c r="Z117" s="75">
        <f t="shared" si="156"/>
        <v>3.9985459832788078E-4</v>
      </c>
      <c r="AA117" s="75">
        <f t="shared" si="156"/>
        <v>5.9826503140891416E-4</v>
      </c>
      <c r="AB117" s="75">
        <f t="shared" si="156"/>
        <v>6.3979526551503517E-4</v>
      </c>
      <c r="AC117" s="75">
        <f t="shared" si="156"/>
        <v>9.969936805939016E-4</v>
      </c>
      <c r="AD117" s="75">
        <f t="shared" si="156"/>
        <v>9.822410812509823E-4</v>
      </c>
      <c r="AE117" s="75" t="str">
        <f t="shared" si="156"/>
        <v/>
      </c>
      <c r="AF117" s="75" t="str">
        <f t="shared" si="156"/>
        <v/>
      </c>
      <c r="AG117" s="76">
        <f t="shared" si="156"/>
        <v>6.9521195051516988E-4</v>
      </c>
      <c r="AH117" s="88"/>
      <c r="AI117" s="75">
        <f t="shared" si="156"/>
        <v>0</v>
      </c>
      <c r="AJ117" s="75">
        <f t="shared" si="156"/>
        <v>4.96031746031746E-4</v>
      </c>
      <c r="AK117" s="75">
        <f t="shared" si="156"/>
        <v>8.4786821705426366E-4</v>
      </c>
      <c r="AL117" s="75">
        <f t="shared" si="156"/>
        <v>3.0553009471432935E-4</v>
      </c>
      <c r="AM117" s="75">
        <f t="shared" si="156"/>
        <v>5.1124744376278123E-4</v>
      </c>
      <c r="AN117" s="75">
        <f t="shared" si="156"/>
        <v>8.9754211543772435E-4</v>
      </c>
      <c r="AO117" s="75">
        <f t="shared" si="156"/>
        <v>2.1052631578947368E-3</v>
      </c>
      <c r="AP117" s="75" t="str">
        <f t="shared" si="156"/>
        <v/>
      </c>
      <c r="AQ117" s="75" t="str">
        <f t="shared" si="156"/>
        <v/>
      </c>
      <c r="AR117" s="76">
        <f t="shared" si="156"/>
        <v>7.3483427141963727E-4</v>
      </c>
      <c r="AS117" s="88"/>
      <c r="AT117" s="75">
        <f t="shared" si="157"/>
        <v>1.2583892617449666E-3</v>
      </c>
      <c r="AU117" s="75">
        <f t="shared" si="157"/>
        <v>7.283803469739108E-4</v>
      </c>
      <c r="AV117" s="75">
        <f t="shared" si="157"/>
        <v>5.6775170325510976E-4</v>
      </c>
      <c r="AW117" s="75">
        <f t="shared" si="157"/>
        <v>8.1919150110375271E-4</v>
      </c>
      <c r="AX117" s="75">
        <f t="shared" si="157"/>
        <v>9.165833409084022E-4</v>
      </c>
      <c r="AY117" s="75">
        <f t="shared" si="157"/>
        <v>1.163873370577281E-3</v>
      </c>
      <c r="AZ117" s="75">
        <f t="shared" si="157"/>
        <v>9.1928663357234786E-4</v>
      </c>
      <c r="BA117" s="75" t="str">
        <f t="shared" si="157"/>
        <v/>
      </c>
      <c r="BB117" s="75" t="str">
        <f t="shared" si="157"/>
        <v/>
      </c>
      <c r="BC117" s="76">
        <f t="shared" si="157"/>
        <v>8.8417329796640137E-4</v>
      </c>
      <c r="BE117" s="75">
        <f t="shared" si="158"/>
        <v>7.716049382716049E-4</v>
      </c>
      <c r="BF117" s="75">
        <f t="shared" si="158"/>
        <v>6.1819980217606336E-4</v>
      </c>
      <c r="BG117" s="75">
        <f t="shared" si="158"/>
        <v>1.0407993338884263E-3</v>
      </c>
      <c r="BH117" s="75">
        <f t="shared" si="158"/>
        <v>9.0579710144927537E-4</v>
      </c>
      <c r="BI117" s="75">
        <f t="shared" si="158"/>
        <v>8.7241764377442776E-4</v>
      </c>
      <c r="BJ117" s="75">
        <f t="shared" si="158"/>
        <v>1.4165452485025093E-3</v>
      </c>
      <c r="BK117" s="75">
        <f t="shared" si="158"/>
        <v>2.3653566229985446E-3</v>
      </c>
      <c r="BL117" s="75" t="str">
        <f t="shared" si="158"/>
        <v/>
      </c>
      <c r="BM117" s="75" t="str">
        <f t="shared" si="158"/>
        <v/>
      </c>
      <c r="BN117" s="76">
        <f t="shared" si="158"/>
        <v>1.1453228212230983E-3</v>
      </c>
      <c r="BP117" s="75">
        <f t="shared" si="159"/>
        <v>1.1288998357963877E-3</v>
      </c>
      <c r="BQ117" s="75">
        <f t="shared" si="159"/>
        <v>7.0510811657787525E-4</v>
      </c>
      <c r="BR117" s="75">
        <f t="shared" si="159"/>
        <v>6.4053292339226236E-4</v>
      </c>
      <c r="BS117" s="75">
        <f t="shared" si="159"/>
        <v>8.336207887777395E-4</v>
      </c>
      <c r="BT117" s="75">
        <f t="shared" si="159"/>
        <v>9.087061518161674E-4</v>
      </c>
      <c r="BU117" s="75">
        <f t="shared" si="159"/>
        <v>1.2127186805620754E-3</v>
      </c>
      <c r="BV117" s="75">
        <f t="shared" si="159"/>
        <v>1.2109202994275649E-3</v>
      </c>
      <c r="BW117" s="75" t="str">
        <f t="shared" si="159"/>
        <v/>
      </c>
      <c r="BX117" s="75" t="str">
        <f t="shared" si="159"/>
        <v/>
      </c>
      <c r="BY117" s="76">
        <f t="shared" si="159"/>
        <v>9.3132257423330191E-4</v>
      </c>
    </row>
    <row r="118" spans="1:77" x14ac:dyDescent="0.3">
      <c r="A118" s="22" t="s">
        <v>66</v>
      </c>
      <c r="B118" s="77">
        <f t="shared" si="156"/>
        <v>1.0322822822822822E-3</v>
      </c>
      <c r="C118" s="77">
        <f t="shared" si="156"/>
        <v>5.4662730950038262E-4</v>
      </c>
      <c r="D118" s="77">
        <f t="shared" si="156"/>
        <v>6.4514357876242247E-4</v>
      </c>
      <c r="E118" s="77">
        <f t="shared" si="156"/>
        <v>7.4455251451406178E-4</v>
      </c>
      <c r="F118" s="77">
        <f t="shared" si="156"/>
        <v>9.0224495595339583E-4</v>
      </c>
      <c r="G118" s="77">
        <f t="shared" si="156"/>
        <v>1.0219317569882997E-3</v>
      </c>
      <c r="H118" s="77">
        <f t="shared" si="156"/>
        <v>9.7440152886743103E-4</v>
      </c>
      <c r="I118" s="77">
        <f t="shared" si="156"/>
        <v>1.1655011655011655E-3</v>
      </c>
      <c r="J118" s="77">
        <f t="shared" si="156"/>
        <v>1.2109202994275649E-3</v>
      </c>
      <c r="K118" s="78">
        <f t="shared" si="156"/>
        <v>9.2599370470682963E-4</v>
      </c>
      <c r="L118" s="88"/>
      <c r="M118" s="77">
        <f t="shared" si="156"/>
        <v>5.6306306306306306E-4</v>
      </c>
      <c r="N118" s="77">
        <f t="shared" si="156"/>
        <v>3.0614744060739654E-4</v>
      </c>
      <c r="O118" s="77">
        <f t="shared" si="156"/>
        <v>5.1250512505125051E-4</v>
      </c>
      <c r="P118" s="77">
        <f t="shared" si="156"/>
        <v>6.6021126760563379E-4</v>
      </c>
      <c r="Q118" s="77">
        <f t="shared" si="156"/>
        <v>7.6260199801723484E-4</v>
      </c>
      <c r="R118" s="77">
        <f t="shared" ref="R118:AR118" si="160">IF(R14=0,"",R40/R14/12)</f>
        <v>1.0292099588316017E-3</v>
      </c>
      <c r="S118" s="77">
        <f t="shared" si="160"/>
        <v>1.0931069958847737E-3</v>
      </c>
      <c r="T118" s="77">
        <f t="shared" si="160"/>
        <v>1.2364688316536022E-3</v>
      </c>
      <c r="U118" s="77">
        <f t="shared" si="160"/>
        <v>1.0954616588419405E-3</v>
      </c>
      <c r="V118" s="78">
        <f t="shared" si="160"/>
        <v>8.9070328446836137E-4</v>
      </c>
      <c r="W118" s="88"/>
      <c r="X118" s="77">
        <f t="shared" si="160"/>
        <v>2.0746887966804979E-4</v>
      </c>
      <c r="Y118" s="77">
        <f t="shared" si="160"/>
        <v>4.8796356538711772E-4</v>
      </c>
      <c r="Z118" s="77">
        <f t="shared" si="160"/>
        <v>3.0235715167222014E-4</v>
      </c>
      <c r="AA118" s="77">
        <f t="shared" si="160"/>
        <v>3.2525682616923492E-4</v>
      </c>
      <c r="AB118" s="77">
        <f t="shared" si="160"/>
        <v>4.1076845298281092E-4</v>
      </c>
      <c r="AC118" s="77">
        <f t="shared" si="160"/>
        <v>5.6088451824386047E-4</v>
      </c>
      <c r="AD118" s="77">
        <f t="shared" si="160"/>
        <v>5.1495611678309156E-4</v>
      </c>
      <c r="AE118" s="77">
        <f t="shared" si="160"/>
        <v>5.4374093765103919E-4</v>
      </c>
      <c r="AF118" s="77">
        <f t="shared" si="160"/>
        <v>5.2337752965806003E-4</v>
      </c>
      <c r="AG118" s="78">
        <f t="shared" si="160"/>
        <v>4.5103330019619293E-4</v>
      </c>
      <c r="AH118" s="88"/>
      <c r="AI118" s="77">
        <f t="shared" si="160"/>
        <v>0</v>
      </c>
      <c r="AJ118" s="77">
        <f t="shared" si="160"/>
        <v>1.4981273408239701E-4</v>
      </c>
      <c r="AK118" s="77">
        <f t="shared" si="160"/>
        <v>1.7863522686673811E-4</v>
      </c>
      <c r="AL118" s="77">
        <f t="shared" si="160"/>
        <v>2.5500617383368232E-4</v>
      </c>
      <c r="AM118" s="77">
        <f t="shared" si="160"/>
        <v>2.8001792114695339E-4</v>
      </c>
      <c r="AN118" s="77">
        <f t="shared" si="160"/>
        <v>4.1030690956835714E-4</v>
      </c>
      <c r="AO118" s="77">
        <f t="shared" si="160"/>
        <v>5.1305562832940348E-4</v>
      </c>
      <c r="AP118" s="77">
        <f t="shared" si="160"/>
        <v>6.7609333951475822E-4</v>
      </c>
      <c r="AQ118" s="77">
        <f t="shared" si="160"/>
        <v>7.239382239382239E-4</v>
      </c>
      <c r="AR118" s="78">
        <f t="shared" si="160"/>
        <v>3.7354140973342191E-4</v>
      </c>
      <c r="AS118" s="88"/>
      <c r="AT118" s="77">
        <f t="shared" si="157"/>
        <v>5.5741360089186175E-4</v>
      </c>
      <c r="AU118" s="77">
        <f t="shared" si="157"/>
        <v>5.0741183719328761E-4</v>
      </c>
      <c r="AV118" s="77">
        <f t="shared" si="157"/>
        <v>4.086636697997548E-4</v>
      </c>
      <c r="AW118" s="77">
        <f t="shared" si="157"/>
        <v>4.5502275113755691E-4</v>
      </c>
      <c r="AX118" s="77">
        <f t="shared" si="157"/>
        <v>5.7331904735051411E-4</v>
      </c>
      <c r="AY118" s="77">
        <f t="shared" si="157"/>
        <v>7.2426056032613413E-4</v>
      </c>
      <c r="AZ118" s="77">
        <f t="shared" si="157"/>
        <v>6.860926904199917E-4</v>
      </c>
      <c r="BA118" s="77">
        <f t="shared" si="157"/>
        <v>7.9784700390587787E-4</v>
      </c>
      <c r="BB118" s="77">
        <f t="shared" si="157"/>
        <v>8.2733112711699428E-4</v>
      </c>
      <c r="BC118" s="78">
        <f t="shared" si="157"/>
        <v>6.1735990416181752E-4</v>
      </c>
      <c r="BE118" s="77">
        <f t="shared" si="158"/>
        <v>2.6014568158168571E-4</v>
      </c>
      <c r="BF118" s="77">
        <f t="shared" si="158"/>
        <v>2.0914668153931956E-4</v>
      </c>
      <c r="BG118" s="77">
        <f t="shared" si="158"/>
        <v>2.9326201201201202E-4</v>
      </c>
      <c r="BH118" s="77">
        <f t="shared" si="158"/>
        <v>3.9859970191674464E-4</v>
      </c>
      <c r="BI118" s="77">
        <f t="shared" si="158"/>
        <v>4.5861202833516777E-4</v>
      </c>
      <c r="BJ118" s="77">
        <f t="shared" si="158"/>
        <v>6.4902331442974167E-4</v>
      </c>
      <c r="BK118" s="77">
        <f t="shared" si="158"/>
        <v>7.476465387215894E-4</v>
      </c>
      <c r="BL118" s="77">
        <f t="shared" si="158"/>
        <v>9.2991799814016399E-4</v>
      </c>
      <c r="BM118" s="77">
        <f t="shared" si="158"/>
        <v>9.1226400126923686E-4</v>
      </c>
      <c r="BN118" s="78">
        <f t="shared" si="158"/>
        <v>5.7517834146059122E-4</v>
      </c>
      <c r="BP118" s="77">
        <f t="shared" si="159"/>
        <v>4.6387251691770351E-4</v>
      </c>
      <c r="BQ118" s="77">
        <f t="shared" si="159"/>
        <v>4.2373986283866593E-4</v>
      </c>
      <c r="BR118" s="77">
        <f t="shared" si="159"/>
        <v>3.7793603198400799E-4</v>
      </c>
      <c r="BS118" s="77">
        <f t="shared" si="159"/>
        <v>4.4081319122563528E-4</v>
      </c>
      <c r="BT118" s="77">
        <f t="shared" si="159"/>
        <v>5.4466230936819177E-4</v>
      </c>
      <c r="BU118" s="77">
        <f t="shared" si="159"/>
        <v>7.0499790275223436E-4</v>
      </c>
      <c r="BV118" s="77">
        <f t="shared" si="159"/>
        <v>7.0239226542164184E-4</v>
      </c>
      <c r="BW118" s="77">
        <f t="shared" si="159"/>
        <v>8.3391043397968605E-4</v>
      </c>
      <c r="BX118" s="77">
        <f t="shared" si="159"/>
        <v>8.5198489453808604E-4</v>
      </c>
      <c r="BY118" s="78">
        <f t="shared" si="159"/>
        <v>6.0632444982838677E-4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paperSize="0" orientation="portrait" horizontalDpi="0" verticalDpi="0" copie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BY258"/>
  <sheetViews>
    <sheetView zoomScale="75" zoomScaleNormal="75" workbookViewId="0">
      <selection activeCell="E29" sqref="E29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217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/>
      <c r="B3" s="28" t="s">
        <v>173</v>
      </c>
      <c r="C3"/>
      <c r="D3"/>
      <c r="M3" s="28" t="s">
        <v>177</v>
      </c>
      <c r="X3" s="28" t="s">
        <v>174</v>
      </c>
      <c r="AI3" s="28" t="s">
        <v>178</v>
      </c>
      <c r="AT3" s="28" t="s">
        <v>203</v>
      </c>
      <c r="BE3" s="28" t="s">
        <v>204</v>
      </c>
      <c r="BP3" s="28" t="s">
        <v>205</v>
      </c>
    </row>
    <row r="4" spans="1:77" ht="15.6" x14ac:dyDescent="0.3">
      <c r="A4"/>
      <c r="B4" s="27" t="s">
        <v>68</v>
      </c>
      <c r="C4"/>
      <c r="D4"/>
      <c r="M4" s="27" t="s">
        <v>68</v>
      </c>
      <c r="X4" s="27" t="s">
        <v>68</v>
      </c>
      <c r="AI4" s="27" t="s">
        <v>68</v>
      </c>
      <c r="AT4" s="27" t="s">
        <v>68</v>
      </c>
      <c r="BE4" s="27" t="s">
        <v>68</v>
      </c>
      <c r="BP4" s="27" t="s">
        <v>68</v>
      </c>
    </row>
    <row r="5" spans="1:77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L6" s="87"/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W6" s="87"/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H6" s="87"/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22" t="s">
        <v>188</v>
      </c>
      <c r="B7" s="19">
        <v>53</v>
      </c>
      <c r="C7" s="19">
        <v>127</v>
      </c>
      <c r="D7" s="19">
        <v>203</v>
      </c>
      <c r="E7" s="19">
        <v>280</v>
      </c>
      <c r="F7" s="19">
        <v>366</v>
      </c>
      <c r="G7" s="19">
        <v>528</v>
      </c>
      <c r="H7" s="19">
        <v>711</v>
      </c>
      <c r="I7" s="19">
        <v>827</v>
      </c>
      <c r="J7" s="19">
        <v>544</v>
      </c>
      <c r="K7" s="18">
        <f t="shared" ref="K7:K13" si="0">SUM(B7:J7)</f>
        <v>3639</v>
      </c>
      <c r="L7" s="88"/>
      <c r="M7" s="19">
        <v>18</v>
      </c>
      <c r="N7" s="19">
        <v>38</v>
      </c>
      <c r="O7" s="19">
        <v>65</v>
      </c>
      <c r="P7" s="19">
        <v>91</v>
      </c>
      <c r="Q7" s="19">
        <v>102</v>
      </c>
      <c r="R7" s="19">
        <v>142</v>
      </c>
      <c r="S7" s="19">
        <v>189</v>
      </c>
      <c r="T7" s="19">
        <v>237</v>
      </c>
      <c r="U7" s="19">
        <v>131</v>
      </c>
      <c r="V7" s="18">
        <f t="shared" ref="V7:V10" si="1">SUM(M7:U7)</f>
        <v>1013</v>
      </c>
      <c r="W7" s="88"/>
      <c r="X7" s="19">
        <v>42</v>
      </c>
      <c r="Y7" s="19">
        <v>183</v>
      </c>
      <c r="Z7" s="19">
        <v>307</v>
      </c>
      <c r="AA7" s="19">
        <v>401</v>
      </c>
      <c r="AB7" s="19">
        <v>556</v>
      </c>
      <c r="AC7" s="19">
        <v>698</v>
      </c>
      <c r="AD7" s="19">
        <v>789</v>
      </c>
      <c r="AE7" s="19">
        <v>674</v>
      </c>
      <c r="AF7" s="19">
        <v>335</v>
      </c>
      <c r="AG7" s="18">
        <f t="shared" ref="AG7:AG10" si="2">SUM(X7:AF7)</f>
        <v>3985</v>
      </c>
      <c r="AH7" s="88"/>
      <c r="AI7" s="19">
        <v>9</v>
      </c>
      <c r="AJ7" s="19">
        <v>44</v>
      </c>
      <c r="AK7" s="19">
        <v>101</v>
      </c>
      <c r="AL7" s="19">
        <v>110</v>
      </c>
      <c r="AM7" s="19">
        <v>147</v>
      </c>
      <c r="AN7" s="19">
        <v>171</v>
      </c>
      <c r="AO7" s="19">
        <v>200</v>
      </c>
      <c r="AP7" s="19">
        <v>129</v>
      </c>
      <c r="AQ7" s="19">
        <v>50</v>
      </c>
      <c r="AR7" s="18">
        <f t="shared" ref="AR7:AR10" si="3">SUM(AI7:AQ7)</f>
        <v>961</v>
      </c>
      <c r="AS7" s="88"/>
      <c r="AT7" s="19">
        <f t="shared" ref="AT7:BB13" si="4">B7+X7</f>
        <v>95</v>
      </c>
      <c r="AU7" s="19">
        <f t="shared" si="4"/>
        <v>310</v>
      </c>
      <c r="AV7" s="19">
        <f t="shared" si="4"/>
        <v>510</v>
      </c>
      <c r="AW7" s="19">
        <f t="shared" si="4"/>
        <v>681</v>
      </c>
      <c r="AX7" s="19">
        <f t="shared" si="4"/>
        <v>922</v>
      </c>
      <c r="AY7" s="19">
        <f t="shared" si="4"/>
        <v>1226</v>
      </c>
      <c r="AZ7" s="19">
        <f t="shared" si="4"/>
        <v>1500</v>
      </c>
      <c r="BA7" s="19">
        <f t="shared" si="4"/>
        <v>1501</v>
      </c>
      <c r="BB7" s="19">
        <f t="shared" si="4"/>
        <v>879</v>
      </c>
      <c r="BC7" s="18">
        <f t="shared" ref="BC7:BC10" si="5">SUM(AT7:BB7)</f>
        <v>7624</v>
      </c>
      <c r="BE7" s="19">
        <f t="shared" ref="BE7:BM13" si="6">M7+AI7</f>
        <v>27</v>
      </c>
      <c r="BF7" s="19">
        <f t="shared" si="6"/>
        <v>82</v>
      </c>
      <c r="BG7" s="19">
        <f t="shared" si="6"/>
        <v>166</v>
      </c>
      <c r="BH7" s="19">
        <f t="shared" si="6"/>
        <v>201</v>
      </c>
      <c r="BI7" s="19">
        <f t="shared" si="6"/>
        <v>249</v>
      </c>
      <c r="BJ7" s="19">
        <f t="shared" si="6"/>
        <v>313</v>
      </c>
      <c r="BK7" s="19">
        <f t="shared" si="6"/>
        <v>389</v>
      </c>
      <c r="BL7" s="19">
        <f t="shared" si="6"/>
        <v>366</v>
      </c>
      <c r="BM7" s="19">
        <f t="shared" si="6"/>
        <v>181</v>
      </c>
      <c r="BN7" s="18">
        <f t="shared" ref="BN7:BN10" si="7">SUM(BE7:BM7)</f>
        <v>1974</v>
      </c>
      <c r="BP7" s="19">
        <f t="shared" ref="BP7:BX13" si="8">B7+M7+X7+AI7</f>
        <v>122</v>
      </c>
      <c r="BQ7" s="19">
        <f t="shared" si="8"/>
        <v>392</v>
      </c>
      <c r="BR7" s="19">
        <f t="shared" si="8"/>
        <v>676</v>
      </c>
      <c r="BS7" s="19">
        <f t="shared" si="8"/>
        <v>882</v>
      </c>
      <c r="BT7" s="19">
        <f t="shared" si="8"/>
        <v>1171</v>
      </c>
      <c r="BU7" s="19">
        <f t="shared" si="8"/>
        <v>1539</v>
      </c>
      <c r="BV7" s="19">
        <f t="shared" si="8"/>
        <v>1889</v>
      </c>
      <c r="BW7" s="19">
        <f t="shared" si="8"/>
        <v>1867</v>
      </c>
      <c r="BX7" s="19">
        <f t="shared" si="8"/>
        <v>1060</v>
      </c>
      <c r="BY7" s="18">
        <f t="shared" ref="BY7:BY10" si="9">SUM(BP7:BX7)</f>
        <v>9598</v>
      </c>
    </row>
    <row r="8" spans="1:77" x14ac:dyDescent="0.3">
      <c r="A8" s="22" t="s">
        <v>189</v>
      </c>
      <c r="B8" s="19">
        <v>54</v>
      </c>
      <c r="C8" s="19">
        <v>136</v>
      </c>
      <c r="D8" s="19">
        <v>268</v>
      </c>
      <c r="E8" s="19">
        <v>365</v>
      </c>
      <c r="F8" s="19">
        <v>496</v>
      </c>
      <c r="G8" s="19">
        <v>768</v>
      </c>
      <c r="H8" s="19">
        <v>1029</v>
      </c>
      <c r="I8" s="19">
        <v>1235</v>
      </c>
      <c r="J8" s="19">
        <v>717</v>
      </c>
      <c r="K8" s="18">
        <f t="shared" si="0"/>
        <v>5068</v>
      </c>
      <c r="L8" s="88"/>
      <c r="M8" s="19">
        <v>16</v>
      </c>
      <c r="N8" s="19">
        <v>37</v>
      </c>
      <c r="O8" s="19">
        <v>55</v>
      </c>
      <c r="P8" s="19">
        <v>96</v>
      </c>
      <c r="Q8" s="19">
        <v>115</v>
      </c>
      <c r="R8" s="19">
        <v>179</v>
      </c>
      <c r="S8" s="19">
        <v>269</v>
      </c>
      <c r="T8" s="19">
        <v>310</v>
      </c>
      <c r="U8" s="19">
        <v>140</v>
      </c>
      <c r="V8" s="18">
        <f t="shared" si="1"/>
        <v>1217</v>
      </c>
      <c r="W8" s="88"/>
      <c r="X8" s="19">
        <v>51</v>
      </c>
      <c r="Y8" s="19">
        <v>212</v>
      </c>
      <c r="Z8" s="19">
        <v>384</v>
      </c>
      <c r="AA8" s="19">
        <v>547</v>
      </c>
      <c r="AB8" s="19">
        <v>760</v>
      </c>
      <c r="AC8" s="19">
        <v>987</v>
      </c>
      <c r="AD8" s="19">
        <v>1099</v>
      </c>
      <c r="AE8" s="19">
        <v>954</v>
      </c>
      <c r="AF8" s="19">
        <v>411</v>
      </c>
      <c r="AG8" s="18">
        <f t="shared" si="2"/>
        <v>5405</v>
      </c>
      <c r="AH8" s="88"/>
      <c r="AI8" s="19">
        <v>6</v>
      </c>
      <c r="AJ8" s="19">
        <v>40</v>
      </c>
      <c r="AK8" s="19">
        <v>96</v>
      </c>
      <c r="AL8" s="19">
        <v>111</v>
      </c>
      <c r="AM8" s="19">
        <v>159</v>
      </c>
      <c r="AN8" s="19">
        <v>212</v>
      </c>
      <c r="AO8" s="19">
        <v>243</v>
      </c>
      <c r="AP8" s="19">
        <v>157</v>
      </c>
      <c r="AQ8" s="19">
        <v>48</v>
      </c>
      <c r="AR8" s="18">
        <f t="shared" si="3"/>
        <v>1072</v>
      </c>
      <c r="AS8" s="88"/>
      <c r="AT8" s="19">
        <f t="shared" si="4"/>
        <v>105</v>
      </c>
      <c r="AU8" s="19">
        <f t="shared" si="4"/>
        <v>348</v>
      </c>
      <c r="AV8" s="19">
        <f t="shared" si="4"/>
        <v>652</v>
      </c>
      <c r="AW8" s="19">
        <f t="shared" si="4"/>
        <v>912</v>
      </c>
      <c r="AX8" s="19">
        <f t="shared" si="4"/>
        <v>1256</v>
      </c>
      <c r="AY8" s="19">
        <f t="shared" si="4"/>
        <v>1755</v>
      </c>
      <c r="AZ8" s="19">
        <f t="shared" si="4"/>
        <v>2128</v>
      </c>
      <c r="BA8" s="19">
        <f t="shared" si="4"/>
        <v>2189</v>
      </c>
      <c r="BB8" s="19">
        <f t="shared" si="4"/>
        <v>1128</v>
      </c>
      <c r="BC8" s="18">
        <f t="shared" si="5"/>
        <v>10473</v>
      </c>
      <c r="BE8" s="19">
        <f t="shared" si="6"/>
        <v>22</v>
      </c>
      <c r="BF8" s="19">
        <f t="shared" si="6"/>
        <v>77</v>
      </c>
      <c r="BG8" s="19">
        <f t="shared" si="6"/>
        <v>151</v>
      </c>
      <c r="BH8" s="19">
        <f t="shared" si="6"/>
        <v>207</v>
      </c>
      <c r="BI8" s="19">
        <f t="shared" si="6"/>
        <v>274</v>
      </c>
      <c r="BJ8" s="19">
        <f t="shared" si="6"/>
        <v>391</v>
      </c>
      <c r="BK8" s="19">
        <f t="shared" si="6"/>
        <v>512</v>
      </c>
      <c r="BL8" s="19">
        <f t="shared" si="6"/>
        <v>467</v>
      </c>
      <c r="BM8" s="19">
        <f t="shared" si="6"/>
        <v>188</v>
      </c>
      <c r="BN8" s="18">
        <f t="shared" si="7"/>
        <v>2289</v>
      </c>
      <c r="BP8" s="19">
        <f t="shared" si="8"/>
        <v>127</v>
      </c>
      <c r="BQ8" s="19">
        <f t="shared" si="8"/>
        <v>425</v>
      </c>
      <c r="BR8" s="19">
        <f t="shared" si="8"/>
        <v>803</v>
      </c>
      <c r="BS8" s="19">
        <f t="shared" si="8"/>
        <v>1119</v>
      </c>
      <c r="BT8" s="19">
        <f t="shared" si="8"/>
        <v>1530</v>
      </c>
      <c r="BU8" s="19">
        <f t="shared" si="8"/>
        <v>2146</v>
      </c>
      <c r="BV8" s="19">
        <f t="shared" si="8"/>
        <v>2640</v>
      </c>
      <c r="BW8" s="19">
        <f t="shared" si="8"/>
        <v>2656</v>
      </c>
      <c r="BX8" s="19">
        <f t="shared" si="8"/>
        <v>1316</v>
      </c>
      <c r="BY8" s="18">
        <f t="shared" si="9"/>
        <v>12762</v>
      </c>
    </row>
    <row r="9" spans="1:77" x14ac:dyDescent="0.3">
      <c r="A9" s="22" t="s">
        <v>190</v>
      </c>
      <c r="B9" s="19">
        <v>33</v>
      </c>
      <c r="C9" s="19">
        <v>86</v>
      </c>
      <c r="D9" s="19">
        <v>179</v>
      </c>
      <c r="E9" s="19">
        <v>291</v>
      </c>
      <c r="F9" s="19">
        <v>381</v>
      </c>
      <c r="G9" s="19">
        <v>636</v>
      </c>
      <c r="H9" s="19">
        <v>859</v>
      </c>
      <c r="I9" s="19">
        <v>1044</v>
      </c>
      <c r="J9" s="19">
        <v>459</v>
      </c>
      <c r="K9" s="18">
        <f t="shared" si="0"/>
        <v>3968</v>
      </c>
      <c r="L9" s="88"/>
      <c r="M9" s="19">
        <v>11</v>
      </c>
      <c r="N9" s="19">
        <v>18</v>
      </c>
      <c r="O9" s="19">
        <v>32</v>
      </c>
      <c r="P9" s="19">
        <v>71</v>
      </c>
      <c r="Q9" s="19">
        <v>90</v>
      </c>
      <c r="R9" s="19">
        <v>143</v>
      </c>
      <c r="S9" s="19">
        <v>221</v>
      </c>
      <c r="T9" s="19">
        <v>253</v>
      </c>
      <c r="U9" s="19">
        <v>84</v>
      </c>
      <c r="V9" s="18">
        <f t="shared" si="1"/>
        <v>923</v>
      </c>
      <c r="W9" s="88"/>
      <c r="X9" s="19">
        <v>32</v>
      </c>
      <c r="Y9" s="19">
        <v>139</v>
      </c>
      <c r="Z9" s="19">
        <v>261</v>
      </c>
      <c r="AA9" s="19">
        <v>411</v>
      </c>
      <c r="AB9" s="19">
        <v>560</v>
      </c>
      <c r="AC9" s="19">
        <v>790</v>
      </c>
      <c r="AD9" s="19">
        <v>861</v>
      </c>
      <c r="AE9" s="19">
        <v>743</v>
      </c>
      <c r="AF9" s="19">
        <v>254</v>
      </c>
      <c r="AG9" s="18">
        <f t="shared" si="2"/>
        <v>4051</v>
      </c>
      <c r="AH9" s="88"/>
      <c r="AI9" s="19">
        <v>2</v>
      </c>
      <c r="AJ9" s="19">
        <v>27</v>
      </c>
      <c r="AK9" s="19">
        <v>72</v>
      </c>
      <c r="AL9" s="19">
        <v>81</v>
      </c>
      <c r="AM9" s="19">
        <v>146</v>
      </c>
      <c r="AN9" s="19">
        <v>179</v>
      </c>
      <c r="AO9" s="19">
        <v>203</v>
      </c>
      <c r="AP9" s="19">
        <v>137</v>
      </c>
      <c r="AQ9" s="19">
        <v>25</v>
      </c>
      <c r="AR9" s="18">
        <f t="shared" si="3"/>
        <v>872</v>
      </c>
      <c r="AS9" s="88"/>
      <c r="AT9" s="19">
        <f t="shared" si="4"/>
        <v>65</v>
      </c>
      <c r="AU9" s="19">
        <f t="shared" si="4"/>
        <v>225</v>
      </c>
      <c r="AV9" s="19">
        <f t="shared" si="4"/>
        <v>440</v>
      </c>
      <c r="AW9" s="19">
        <f t="shared" si="4"/>
        <v>702</v>
      </c>
      <c r="AX9" s="19">
        <f t="shared" si="4"/>
        <v>941</v>
      </c>
      <c r="AY9" s="19">
        <f t="shared" si="4"/>
        <v>1426</v>
      </c>
      <c r="AZ9" s="19">
        <f t="shared" si="4"/>
        <v>1720</v>
      </c>
      <c r="BA9" s="19">
        <f t="shared" si="4"/>
        <v>1787</v>
      </c>
      <c r="BB9" s="19">
        <f t="shared" si="4"/>
        <v>713</v>
      </c>
      <c r="BC9" s="18">
        <f t="shared" si="5"/>
        <v>8019</v>
      </c>
      <c r="BE9" s="19">
        <f t="shared" si="6"/>
        <v>13</v>
      </c>
      <c r="BF9" s="19">
        <f t="shared" si="6"/>
        <v>45</v>
      </c>
      <c r="BG9" s="19">
        <f t="shared" si="6"/>
        <v>104</v>
      </c>
      <c r="BH9" s="19">
        <f t="shared" si="6"/>
        <v>152</v>
      </c>
      <c r="BI9" s="19">
        <f t="shared" si="6"/>
        <v>236</v>
      </c>
      <c r="BJ9" s="19">
        <f t="shared" si="6"/>
        <v>322</v>
      </c>
      <c r="BK9" s="19">
        <f t="shared" si="6"/>
        <v>424</v>
      </c>
      <c r="BL9" s="19">
        <f t="shared" si="6"/>
        <v>390</v>
      </c>
      <c r="BM9" s="19">
        <f t="shared" si="6"/>
        <v>109</v>
      </c>
      <c r="BN9" s="18">
        <f t="shared" si="7"/>
        <v>1795</v>
      </c>
      <c r="BP9" s="19">
        <f t="shared" si="8"/>
        <v>78</v>
      </c>
      <c r="BQ9" s="19">
        <f t="shared" si="8"/>
        <v>270</v>
      </c>
      <c r="BR9" s="19">
        <f t="shared" si="8"/>
        <v>544</v>
      </c>
      <c r="BS9" s="19">
        <f t="shared" si="8"/>
        <v>854</v>
      </c>
      <c r="BT9" s="19">
        <f t="shared" si="8"/>
        <v>1177</v>
      </c>
      <c r="BU9" s="19">
        <f t="shared" si="8"/>
        <v>1748</v>
      </c>
      <c r="BV9" s="19">
        <f t="shared" si="8"/>
        <v>2144</v>
      </c>
      <c r="BW9" s="19">
        <f t="shared" si="8"/>
        <v>2177</v>
      </c>
      <c r="BX9" s="19">
        <f t="shared" si="8"/>
        <v>822</v>
      </c>
      <c r="BY9" s="18">
        <f t="shared" si="9"/>
        <v>9814</v>
      </c>
    </row>
    <row r="10" spans="1:77" x14ac:dyDescent="0.3">
      <c r="A10" s="22" t="s">
        <v>191</v>
      </c>
      <c r="B10" s="19">
        <v>27</v>
      </c>
      <c r="C10" s="19">
        <v>70</v>
      </c>
      <c r="D10" s="19">
        <v>153</v>
      </c>
      <c r="E10" s="19">
        <v>238</v>
      </c>
      <c r="F10" s="19">
        <v>330</v>
      </c>
      <c r="G10" s="19">
        <v>553</v>
      </c>
      <c r="H10" s="19">
        <v>737</v>
      </c>
      <c r="I10" s="19">
        <v>926</v>
      </c>
      <c r="J10" s="19">
        <v>258</v>
      </c>
      <c r="K10" s="18">
        <f t="shared" si="0"/>
        <v>3292</v>
      </c>
      <c r="L10" s="88"/>
      <c r="M10" s="19">
        <v>8</v>
      </c>
      <c r="N10" s="19">
        <v>16</v>
      </c>
      <c r="O10" s="19">
        <v>31</v>
      </c>
      <c r="P10" s="19">
        <v>55</v>
      </c>
      <c r="Q10" s="19">
        <v>92</v>
      </c>
      <c r="R10" s="19">
        <v>123</v>
      </c>
      <c r="S10" s="19">
        <v>173</v>
      </c>
      <c r="T10" s="19">
        <v>194</v>
      </c>
      <c r="U10" s="19">
        <v>50</v>
      </c>
      <c r="V10" s="18">
        <f t="shared" si="1"/>
        <v>742</v>
      </c>
      <c r="W10" s="88"/>
      <c r="X10" s="19">
        <v>21</v>
      </c>
      <c r="Y10" s="19">
        <v>110</v>
      </c>
      <c r="Z10" s="19">
        <v>214</v>
      </c>
      <c r="AA10" s="19">
        <v>341</v>
      </c>
      <c r="AB10" s="19">
        <v>478</v>
      </c>
      <c r="AC10" s="19">
        <v>673</v>
      </c>
      <c r="AD10" s="19">
        <v>733</v>
      </c>
      <c r="AE10" s="19">
        <v>635</v>
      </c>
      <c r="AF10" s="19">
        <v>134</v>
      </c>
      <c r="AG10" s="18">
        <f t="shared" si="2"/>
        <v>3339</v>
      </c>
      <c r="AH10" s="88"/>
      <c r="AI10" s="19">
        <v>2</v>
      </c>
      <c r="AJ10" s="19">
        <v>20</v>
      </c>
      <c r="AK10" s="19">
        <v>53</v>
      </c>
      <c r="AL10" s="19">
        <v>60</v>
      </c>
      <c r="AM10" s="19">
        <v>104</v>
      </c>
      <c r="AN10" s="19">
        <v>136</v>
      </c>
      <c r="AO10" s="19">
        <v>141</v>
      </c>
      <c r="AP10" s="19">
        <v>106</v>
      </c>
      <c r="AQ10" s="19">
        <v>10</v>
      </c>
      <c r="AR10" s="18">
        <f t="shared" si="3"/>
        <v>632</v>
      </c>
      <c r="AS10" s="88"/>
      <c r="AT10" s="19">
        <f t="shared" si="4"/>
        <v>48</v>
      </c>
      <c r="AU10" s="19">
        <f t="shared" si="4"/>
        <v>180</v>
      </c>
      <c r="AV10" s="19">
        <f t="shared" si="4"/>
        <v>367</v>
      </c>
      <c r="AW10" s="19">
        <f t="shared" si="4"/>
        <v>579</v>
      </c>
      <c r="AX10" s="19">
        <f t="shared" si="4"/>
        <v>808</v>
      </c>
      <c r="AY10" s="19">
        <f t="shared" si="4"/>
        <v>1226</v>
      </c>
      <c r="AZ10" s="19">
        <f t="shared" si="4"/>
        <v>1470</v>
      </c>
      <c r="BA10" s="19">
        <f t="shared" si="4"/>
        <v>1561</v>
      </c>
      <c r="BB10" s="19">
        <f t="shared" si="4"/>
        <v>392</v>
      </c>
      <c r="BC10" s="18">
        <f t="shared" si="5"/>
        <v>6631</v>
      </c>
      <c r="BE10" s="19">
        <f t="shared" si="6"/>
        <v>10</v>
      </c>
      <c r="BF10" s="19">
        <f t="shared" si="6"/>
        <v>36</v>
      </c>
      <c r="BG10" s="19">
        <f t="shared" si="6"/>
        <v>84</v>
      </c>
      <c r="BH10" s="19">
        <f t="shared" si="6"/>
        <v>115</v>
      </c>
      <c r="BI10" s="19">
        <f t="shared" si="6"/>
        <v>196</v>
      </c>
      <c r="BJ10" s="19">
        <f t="shared" si="6"/>
        <v>259</v>
      </c>
      <c r="BK10" s="19">
        <f t="shared" si="6"/>
        <v>314</v>
      </c>
      <c r="BL10" s="19">
        <f t="shared" si="6"/>
        <v>300</v>
      </c>
      <c r="BM10" s="19">
        <f t="shared" si="6"/>
        <v>60</v>
      </c>
      <c r="BN10" s="18">
        <f t="shared" si="7"/>
        <v>1374</v>
      </c>
      <c r="BP10" s="19">
        <f t="shared" si="8"/>
        <v>58</v>
      </c>
      <c r="BQ10" s="19">
        <f t="shared" si="8"/>
        <v>216</v>
      </c>
      <c r="BR10" s="19">
        <f t="shared" si="8"/>
        <v>451</v>
      </c>
      <c r="BS10" s="19">
        <f t="shared" si="8"/>
        <v>694</v>
      </c>
      <c r="BT10" s="19">
        <f t="shared" si="8"/>
        <v>1004</v>
      </c>
      <c r="BU10" s="19">
        <f t="shared" si="8"/>
        <v>1485</v>
      </c>
      <c r="BV10" s="19">
        <f t="shared" si="8"/>
        <v>1784</v>
      </c>
      <c r="BW10" s="19">
        <f t="shared" si="8"/>
        <v>1861</v>
      </c>
      <c r="BX10" s="19">
        <f t="shared" si="8"/>
        <v>452</v>
      </c>
      <c r="BY10" s="18">
        <f t="shared" si="9"/>
        <v>8005</v>
      </c>
    </row>
    <row r="11" spans="1:77" x14ac:dyDescent="0.3">
      <c r="A11" s="22" t="s">
        <v>192</v>
      </c>
      <c r="B11" s="19">
        <v>27</v>
      </c>
      <c r="C11" s="19">
        <v>60</v>
      </c>
      <c r="D11" s="19">
        <v>139</v>
      </c>
      <c r="E11" s="19">
        <v>218</v>
      </c>
      <c r="F11" s="19">
        <v>320</v>
      </c>
      <c r="G11" s="19">
        <v>525</v>
      </c>
      <c r="H11" s="19">
        <v>710</v>
      </c>
      <c r="I11" s="19">
        <v>836</v>
      </c>
      <c r="J11" s="19">
        <v>81</v>
      </c>
      <c r="K11" s="18">
        <f>SUM(B11:J11)</f>
        <v>2916</v>
      </c>
      <c r="L11" s="88"/>
      <c r="M11" s="19">
        <v>7</v>
      </c>
      <c r="N11" s="19">
        <v>16</v>
      </c>
      <c r="O11" s="19">
        <v>31</v>
      </c>
      <c r="P11" s="19">
        <v>51</v>
      </c>
      <c r="Q11" s="19">
        <v>93</v>
      </c>
      <c r="R11" s="19">
        <v>123</v>
      </c>
      <c r="S11" s="19">
        <v>159</v>
      </c>
      <c r="T11" s="19">
        <v>169</v>
      </c>
      <c r="U11" s="19">
        <v>15</v>
      </c>
      <c r="V11" s="18">
        <f>SUM(M11:U11)</f>
        <v>664</v>
      </c>
      <c r="W11" s="88"/>
      <c r="X11" s="19">
        <v>18</v>
      </c>
      <c r="Y11" s="19">
        <v>102</v>
      </c>
      <c r="Z11" s="19">
        <v>200</v>
      </c>
      <c r="AA11" s="19">
        <v>336</v>
      </c>
      <c r="AB11" s="19">
        <v>449</v>
      </c>
      <c r="AC11" s="19">
        <v>632</v>
      </c>
      <c r="AD11" s="19">
        <v>665</v>
      </c>
      <c r="AE11" s="19">
        <v>574</v>
      </c>
      <c r="AF11" s="19">
        <v>36</v>
      </c>
      <c r="AG11" s="18">
        <f>SUM(X11:AF11)</f>
        <v>3012</v>
      </c>
      <c r="AH11" s="88"/>
      <c r="AI11" s="19">
        <v>2</v>
      </c>
      <c r="AJ11" s="19">
        <v>16</v>
      </c>
      <c r="AK11" s="19">
        <v>48</v>
      </c>
      <c r="AL11" s="19">
        <v>57</v>
      </c>
      <c r="AM11" s="19">
        <v>90</v>
      </c>
      <c r="AN11" s="19">
        <v>116</v>
      </c>
      <c r="AO11" s="19">
        <v>122</v>
      </c>
      <c r="AP11" s="19">
        <v>90</v>
      </c>
      <c r="AQ11" s="19">
        <v>2</v>
      </c>
      <c r="AR11" s="18">
        <f>SUM(AI11:AQ11)</f>
        <v>543</v>
      </c>
      <c r="AS11" s="88"/>
      <c r="AT11" s="19">
        <f t="shared" si="4"/>
        <v>45</v>
      </c>
      <c r="AU11" s="19">
        <f t="shared" si="4"/>
        <v>162</v>
      </c>
      <c r="AV11" s="19">
        <f t="shared" si="4"/>
        <v>339</v>
      </c>
      <c r="AW11" s="19">
        <f t="shared" si="4"/>
        <v>554</v>
      </c>
      <c r="AX11" s="19">
        <f t="shared" si="4"/>
        <v>769</v>
      </c>
      <c r="AY11" s="19">
        <f t="shared" si="4"/>
        <v>1157</v>
      </c>
      <c r="AZ11" s="19">
        <f t="shared" si="4"/>
        <v>1375</v>
      </c>
      <c r="BA11" s="19">
        <f t="shared" si="4"/>
        <v>1410</v>
      </c>
      <c r="BB11" s="19">
        <f t="shared" si="4"/>
        <v>117</v>
      </c>
      <c r="BC11" s="18">
        <f>SUM(AT11:BB11)</f>
        <v>5928</v>
      </c>
      <c r="BE11" s="19">
        <f t="shared" si="6"/>
        <v>9</v>
      </c>
      <c r="BF11" s="19">
        <f t="shared" si="6"/>
        <v>32</v>
      </c>
      <c r="BG11" s="19">
        <f t="shared" si="6"/>
        <v>79</v>
      </c>
      <c r="BH11" s="19">
        <f t="shared" si="6"/>
        <v>108</v>
      </c>
      <c r="BI11" s="19">
        <f t="shared" si="6"/>
        <v>183</v>
      </c>
      <c r="BJ11" s="19">
        <f t="shared" si="6"/>
        <v>239</v>
      </c>
      <c r="BK11" s="19">
        <f t="shared" si="6"/>
        <v>281</v>
      </c>
      <c r="BL11" s="19">
        <f t="shared" si="6"/>
        <v>259</v>
      </c>
      <c r="BM11" s="19">
        <f t="shared" si="6"/>
        <v>17</v>
      </c>
      <c r="BN11" s="18">
        <f>SUM(BE11:BM11)</f>
        <v>1207</v>
      </c>
      <c r="BP11" s="19">
        <f t="shared" si="8"/>
        <v>54</v>
      </c>
      <c r="BQ11" s="19">
        <f t="shared" si="8"/>
        <v>194</v>
      </c>
      <c r="BR11" s="19">
        <f t="shared" si="8"/>
        <v>418</v>
      </c>
      <c r="BS11" s="19">
        <f t="shared" si="8"/>
        <v>662</v>
      </c>
      <c r="BT11" s="19">
        <f t="shared" si="8"/>
        <v>952</v>
      </c>
      <c r="BU11" s="19">
        <f t="shared" si="8"/>
        <v>1396</v>
      </c>
      <c r="BV11" s="19">
        <f t="shared" si="8"/>
        <v>1656</v>
      </c>
      <c r="BW11" s="19">
        <f t="shared" si="8"/>
        <v>1669</v>
      </c>
      <c r="BX11" s="19">
        <f t="shared" si="8"/>
        <v>134</v>
      </c>
      <c r="BY11" s="18">
        <f>SUM(BP11:BX11)</f>
        <v>7135</v>
      </c>
    </row>
    <row r="12" spans="1:77" x14ac:dyDescent="0.3">
      <c r="A12" s="22" t="s">
        <v>193</v>
      </c>
      <c r="B12" s="19">
        <v>106</v>
      </c>
      <c r="C12" s="19">
        <v>285</v>
      </c>
      <c r="D12" s="19">
        <v>591</v>
      </c>
      <c r="E12" s="19">
        <v>1039</v>
      </c>
      <c r="F12" s="19">
        <v>1506</v>
      </c>
      <c r="G12" s="19">
        <v>2325</v>
      </c>
      <c r="H12" s="19">
        <v>2837</v>
      </c>
      <c r="I12" s="19">
        <v>1759</v>
      </c>
      <c r="J12" s="19"/>
      <c r="K12" s="18">
        <f t="shared" si="0"/>
        <v>10448</v>
      </c>
      <c r="L12" s="88"/>
      <c r="M12" s="19">
        <v>28</v>
      </c>
      <c r="N12" s="19">
        <v>81</v>
      </c>
      <c r="O12" s="19">
        <v>152</v>
      </c>
      <c r="P12" s="19">
        <v>236</v>
      </c>
      <c r="Q12" s="19">
        <v>419</v>
      </c>
      <c r="R12" s="19">
        <v>567</v>
      </c>
      <c r="S12" s="19">
        <v>653</v>
      </c>
      <c r="T12" s="19">
        <v>331</v>
      </c>
      <c r="U12" s="19"/>
      <c r="V12" s="18">
        <f t="shared" ref="V12:V13" si="10">SUM(M12:U12)</f>
        <v>2467</v>
      </c>
      <c r="W12" s="88"/>
      <c r="X12" s="19">
        <v>109</v>
      </c>
      <c r="Y12" s="19">
        <v>444</v>
      </c>
      <c r="Z12" s="19">
        <v>952</v>
      </c>
      <c r="AA12" s="19">
        <v>1435</v>
      </c>
      <c r="AB12" s="19">
        <v>2108</v>
      </c>
      <c r="AC12" s="19">
        <v>2674</v>
      </c>
      <c r="AD12" s="19">
        <v>2685</v>
      </c>
      <c r="AE12" s="19">
        <v>1173</v>
      </c>
      <c r="AF12" s="19"/>
      <c r="AG12" s="18">
        <f t="shared" ref="AG12:AG13" si="11">SUM(X12:AF12)</f>
        <v>11580</v>
      </c>
      <c r="AH12" s="88"/>
      <c r="AI12" s="19">
        <v>7</v>
      </c>
      <c r="AJ12" s="19">
        <v>83</v>
      </c>
      <c r="AK12" s="19">
        <v>203</v>
      </c>
      <c r="AL12" s="19">
        <v>316</v>
      </c>
      <c r="AM12" s="19">
        <v>374</v>
      </c>
      <c r="AN12" s="19">
        <v>484</v>
      </c>
      <c r="AO12" s="19">
        <v>389</v>
      </c>
      <c r="AP12" s="19">
        <v>211</v>
      </c>
      <c r="AQ12" s="19"/>
      <c r="AR12" s="18">
        <f t="shared" ref="AR12:AR13" si="12">SUM(AI12:AQ12)</f>
        <v>2067</v>
      </c>
      <c r="AS12" s="88"/>
      <c r="AT12" s="19">
        <f t="shared" si="4"/>
        <v>215</v>
      </c>
      <c r="AU12" s="19">
        <f t="shared" si="4"/>
        <v>729</v>
      </c>
      <c r="AV12" s="19">
        <f t="shared" si="4"/>
        <v>1543</v>
      </c>
      <c r="AW12" s="19">
        <f t="shared" si="4"/>
        <v>2474</v>
      </c>
      <c r="AX12" s="19">
        <f t="shared" si="4"/>
        <v>3614</v>
      </c>
      <c r="AY12" s="19">
        <f t="shared" si="4"/>
        <v>4999</v>
      </c>
      <c r="AZ12" s="19">
        <f t="shared" si="4"/>
        <v>5522</v>
      </c>
      <c r="BA12" s="19">
        <f t="shared" si="4"/>
        <v>2932</v>
      </c>
      <c r="BB12" s="19"/>
      <c r="BC12" s="18">
        <f t="shared" ref="BC12:BC13" si="13">SUM(AT12:BB12)</f>
        <v>22028</v>
      </c>
      <c r="BE12" s="19">
        <f t="shared" si="6"/>
        <v>35</v>
      </c>
      <c r="BF12" s="19">
        <f t="shared" si="6"/>
        <v>164</v>
      </c>
      <c r="BG12" s="19">
        <f t="shared" si="6"/>
        <v>355</v>
      </c>
      <c r="BH12" s="19">
        <f t="shared" si="6"/>
        <v>552</v>
      </c>
      <c r="BI12" s="19">
        <f t="shared" si="6"/>
        <v>793</v>
      </c>
      <c r="BJ12" s="19">
        <f t="shared" si="6"/>
        <v>1051</v>
      </c>
      <c r="BK12" s="19">
        <f t="shared" si="6"/>
        <v>1042</v>
      </c>
      <c r="BL12" s="19">
        <f t="shared" si="6"/>
        <v>542</v>
      </c>
      <c r="BM12" s="19"/>
      <c r="BN12" s="18">
        <f t="shared" ref="BN12:BN13" si="14">SUM(BE12:BM12)</f>
        <v>4534</v>
      </c>
      <c r="BP12" s="19">
        <f t="shared" si="8"/>
        <v>250</v>
      </c>
      <c r="BQ12" s="19">
        <f t="shared" si="8"/>
        <v>893</v>
      </c>
      <c r="BR12" s="19">
        <f t="shared" si="8"/>
        <v>1898</v>
      </c>
      <c r="BS12" s="19">
        <f t="shared" si="8"/>
        <v>3026</v>
      </c>
      <c r="BT12" s="19">
        <f t="shared" si="8"/>
        <v>4407</v>
      </c>
      <c r="BU12" s="19">
        <f t="shared" si="8"/>
        <v>6050</v>
      </c>
      <c r="BV12" s="19">
        <f t="shared" si="8"/>
        <v>6564</v>
      </c>
      <c r="BW12" s="19">
        <f t="shared" si="8"/>
        <v>3474</v>
      </c>
      <c r="BX12" s="19"/>
      <c r="BY12" s="18">
        <f t="shared" ref="BY12:BY13" si="15">SUM(BP12:BX12)</f>
        <v>26562</v>
      </c>
    </row>
    <row r="13" spans="1:77" x14ac:dyDescent="0.3">
      <c r="A13" s="22" t="s">
        <v>69</v>
      </c>
      <c r="B13" s="19">
        <v>381</v>
      </c>
      <c r="C13" s="19">
        <v>851</v>
      </c>
      <c r="D13" s="19">
        <v>1565</v>
      </c>
      <c r="E13" s="19">
        <v>2390</v>
      </c>
      <c r="F13" s="19">
        <v>2229</v>
      </c>
      <c r="G13" s="19">
        <v>2140</v>
      </c>
      <c r="H13" s="19">
        <v>925</v>
      </c>
      <c r="I13" s="19"/>
      <c r="J13" s="19"/>
      <c r="K13" s="18">
        <f t="shared" si="0"/>
        <v>10481</v>
      </c>
      <c r="L13" s="88"/>
      <c r="M13" s="19">
        <v>92</v>
      </c>
      <c r="N13" s="19">
        <v>222</v>
      </c>
      <c r="O13" s="19">
        <v>321</v>
      </c>
      <c r="P13" s="19">
        <v>508</v>
      </c>
      <c r="Q13" s="19">
        <v>596</v>
      </c>
      <c r="R13" s="19">
        <v>539</v>
      </c>
      <c r="S13" s="19">
        <v>212</v>
      </c>
      <c r="T13" s="19"/>
      <c r="U13" s="19"/>
      <c r="V13" s="18">
        <f t="shared" si="10"/>
        <v>2490</v>
      </c>
      <c r="W13" s="88"/>
      <c r="X13" s="19">
        <v>327</v>
      </c>
      <c r="Y13" s="19">
        <v>1465</v>
      </c>
      <c r="Z13" s="19">
        <v>2570</v>
      </c>
      <c r="AA13" s="19">
        <v>3326</v>
      </c>
      <c r="AB13" s="19">
        <v>3438</v>
      </c>
      <c r="AC13" s="19">
        <v>2544</v>
      </c>
      <c r="AD13" s="19">
        <v>917</v>
      </c>
      <c r="AE13" s="19"/>
      <c r="AF13" s="19"/>
      <c r="AG13" s="18">
        <f t="shared" si="11"/>
        <v>14587</v>
      </c>
      <c r="AH13" s="88"/>
      <c r="AI13" s="19">
        <v>85</v>
      </c>
      <c r="AJ13" s="19">
        <v>306</v>
      </c>
      <c r="AK13" s="19">
        <v>393</v>
      </c>
      <c r="AL13" s="19">
        <v>501</v>
      </c>
      <c r="AM13" s="19">
        <v>537</v>
      </c>
      <c r="AN13" s="19">
        <v>367</v>
      </c>
      <c r="AO13" s="19">
        <v>124</v>
      </c>
      <c r="AP13" s="19"/>
      <c r="AQ13" s="19"/>
      <c r="AR13" s="18">
        <f t="shared" si="12"/>
        <v>2313</v>
      </c>
      <c r="AS13" s="88"/>
      <c r="AT13" s="19">
        <f t="shared" si="4"/>
        <v>708</v>
      </c>
      <c r="AU13" s="19">
        <f t="shared" si="4"/>
        <v>2316</v>
      </c>
      <c r="AV13" s="19">
        <f t="shared" si="4"/>
        <v>4135</v>
      </c>
      <c r="AW13" s="19">
        <f t="shared" si="4"/>
        <v>5716</v>
      </c>
      <c r="AX13" s="19">
        <f t="shared" si="4"/>
        <v>5667</v>
      </c>
      <c r="AY13" s="19">
        <f t="shared" si="4"/>
        <v>4684</v>
      </c>
      <c r="AZ13" s="19">
        <f t="shared" si="4"/>
        <v>1842</v>
      </c>
      <c r="BA13" s="19"/>
      <c r="BB13" s="19"/>
      <c r="BC13" s="18">
        <f t="shared" si="13"/>
        <v>25068</v>
      </c>
      <c r="BE13" s="19">
        <f t="shared" si="6"/>
        <v>177</v>
      </c>
      <c r="BF13" s="19">
        <f t="shared" si="6"/>
        <v>528</v>
      </c>
      <c r="BG13" s="19">
        <f t="shared" si="6"/>
        <v>714</v>
      </c>
      <c r="BH13" s="19">
        <f t="shared" si="6"/>
        <v>1009</v>
      </c>
      <c r="BI13" s="19">
        <f t="shared" si="6"/>
        <v>1133</v>
      </c>
      <c r="BJ13" s="19">
        <f t="shared" si="6"/>
        <v>906</v>
      </c>
      <c r="BK13" s="19">
        <f t="shared" si="6"/>
        <v>336</v>
      </c>
      <c r="BL13" s="19"/>
      <c r="BM13" s="19"/>
      <c r="BN13" s="18">
        <f t="shared" si="14"/>
        <v>4803</v>
      </c>
      <c r="BP13" s="19">
        <f t="shared" si="8"/>
        <v>885</v>
      </c>
      <c r="BQ13" s="19">
        <f t="shared" si="8"/>
        <v>2844</v>
      </c>
      <c r="BR13" s="19">
        <f t="shared" si="8"/>
        <v>4849</v>
      </c>
      <c r="BS13" s="19">
        <f t="shared" si="8"/>
        <v>6725</v>
      </c>
      <c r="BT13" s="19">
        <f t="shared" si="8"/>
        <v>6800</v>
      </c>
      <c r="BU13" s="19">
        <f t="shared" si="8"/>
        <v>5590</v>
      </c>
      <c r="BV13" s="19">
        <f t="shared" si="8"/>
        <v>2178</v>
      </c>
      <c r="BW13" s="19"/>
      <c r="BX13" s="19"/>
      <c r="BY13" s="18">
        <f t="shared" si="15"/>
        <v>29871</v>
      </c>
    </row>
    <row r="14" spans="1:77" x14ac:dyDescent="0.3">
      <c r="A14" s="22" t="s">
        <v>66</v>
      </c>
      <c r="B14" s="21">
        <f t="shared" ref="B14:J14" si="16">SUM(B7:B13)</f>
        <v>681</v>
      </c>
      <c r="C14" s="21">
        <f t="shared" si="16"/>
        <v>1615</v>
      </c>
      <c r="D14" s="21">
        <f t="shared" si="16"/>
        <v>3098</v>
      </c>
      <c r="E14" s="21">
        <f t="shared" si="16"/>
        <v>4821</v>
      </c>
      <c r="F14" s="21">
        <f t="shared" si="16"/>
        <v>5628</v>
      </c>
      <c r="G14" s="21">
        <f t="shared" si="16"/>
        <v>7475</v>
      </c>
      <c r="H14" s="21">
        <f t="shared" si="16"/>
        <v>7808</v>
      </c>
      <c r="I14" s="21">
        <f t="shared" si="16"/>
        <v>6627</v>
      </c>
      <c r="J14" s="21">
        <f t="shared" si="16"/>
        <v>2059</v>
      </c>
      <c r="K14" s="20">
        <f>SUM(B14:J14)</f>
        <v>39812</v>
      </c>
      <c r="L14" s="88"/>
      <c r="M14" s="21">
        <f t="shared" ref="M14:U14" si="17">SUM(M7:M13)</f>
        <v>180</v>
      </c>
      <c r="N14" s="21">
        <f t="shared" si="17"/>
        <v>428</v>
      </c>
      <c r="O14" s="21">
        <f t="shared" si="17"/>
        <v>687</v>
      </c>
      <c r="P14" s="21">
        <f t="shared" si="17"/>
        <v>1108</v>
      </c>
      <c r="Q14" s="21">
        <f t="shared" si="17"/>
        <v>1507</v>
      </c>
      <c r="R14" s="21">
        <f t="shared" si="17"/>
        <v>1816</v>
      </c>
      <c r="S14" s="21">
        <f t="shared" si="17"/>
        <v>1876</v>
      </c>
      <c r="T14" s="21">
        <f t="shared" si="17"/>
        <v>1494</v>
      </c>
      <c r="U14" s="21">
        <f t="shared" si="17"/>
        <v>420</v>
      </c>
      <c r="V14" s="20">
        <f>SUM(M14:U14)</f>
        <v>9516</v>
      </c>
      <c r="W14" s="88"/>
      <c r="X14" s="21">
        <f t="shared" ref="X14:AF14" si="18">SUM(X7:X13)</f>
        <v>600</v>
      </c>
      <c r="Y14" s="21">
        <f t="shared" si="18"/>
        <v>2655</v>
      </c>
      <c r="Z14" s="21">
        <f t="shared" si="18"/>
        <v>4888</v>
      </c>
      <c r="AA14" s="21">
        <f t="shared" si="18"/>
        <v>6797</v>
      </c>
      <c r="AB14" s="21">
        <f t="shared" si="18"/>
        <v>8349</v>
      </c>
      <c r="AC14" s="21">
        <f t="shared" si="18"/>
        <v>8998</v>
      </c>
      <c r="AD14" s="21">
        <f t="shared" si="18"/>
        <v>7749</v>
      </c>
      <c r="AE14" s="21">
        <f t="shared" si="18"/>
        <v>4753</v>
      </c>
      <c r="AF14" s="21">
        <f t="shared" si="18"/>
        <v>1170</v>
      </c>
      <c r="AG14" s="20">
        <f>SUM(X14:AF14)</f>
        <v>45959</v>
      </c>
      <c r="AH14" s="88"/>
      <c r="AI14" s="21">
        <f t="shared" ref="AI14:AQ14" si="19">SUM(AI7:AI13)</f>
        <v>113</v>
      </c>
      <c r="AJ14" s="21">
        <f t="shared" si="19"/>
        <v>536</v>
      </c>
      <c r="AK14" s="21">
        <f t="shared" si="19"/>
        <v>966</v>
      </c>
      <c r="AL14" s="21">
        <f t="shared" si="19"/>
        <v>1236</v>
      </c>
      <c r="AM14" s="21">
        <f t="shared" si="19"/>
        <v>1557</v>
      </c>
      <c r="AN14" s="21">
        <f t="shared" si="19"/>
        <v>1665</v>
      </c>
      <c r="AO14" s="21">
        <f t="shared" si="19"/>
        <v>1422</v>
      </c>
      <c r="AP14" s="21">
        <f t="shared" si="19"/>
        <v>830</v>
      </c>
      <c r="AQ14" s="21">
        <f t="shared" si="19"/>
        <v>135</v>
      </c>
      <c r="AR14" s="20">
        <f>SUM(AI14:AQ14)</f>
        <v>8460</v>
      </c>
      <c r="AS14" s="88"/>
      <c r="AT14" s="21">
        <f t="shared" ref="AT14:BB14" si="20">SUM(AT7:AT13)</f>
        <v>1281</v>
      </c>
      <c r="AU14" s="21">
        <f t="shared" si="20"/>
        <v>4270</v>
      </c>
      <c r="AV14" s="21">
        <f t="shared" si="20"/>
        <v>7986</v>
      </c>
      <c r="AW14" s="21">
        <f t="shared" si="20"/>
        <v>11618</v>
      </c>
      <c r="AX14" s="21">
        <f t="shared" si="20"/>
        <v>13977</v>
      </c>
      <c r="AY14" s="21">
        <f t="shared" si="20"/>
        <v>16473</v>
      </c>
      <c r="AZ14" s="21">
        <f t="shared" si="20"/>
        <v>15557</v>
      </c>
      <c r="BA14" s="21">
        <f t="shared" si="20"/>
        <v>11380</v>
      </c>
      <c r="BB14" s="21">
        <f t="shared" si="20"/>
        <v>3229</v>
      </c>
      <c r="BC14" s="20">
        <f>SUM(AT14:BB14)</f>
        <v>85771</v>
      </c>
      <c r="BE14" s="21">
        <f t="shared" ref="BE14:BM14" si="21">SUM(BE7:BE13)</f>
        <v>293</v>
      </c>
      <c r="BF14" s="21">
        <f t="shared" si="21"/>
        <v>964</v>
      </c>
      <c r="BG14" s="21">
        <f t="shared" si="21"/>
        <v>1653</v>
      </c>
      <c r="BH14" s="21">
        <f t="shared" si="21"/>
        <v>2344</v>
      </c>
      <c r="BI14" s="21">
        <f t="shared" si="21"/>
        <v>3064</v>
      </c>
      <c r="BJ14" s="21">
        <f t="shared" si="21"/>
        <v>3481</v>
      </c>
      <c r="BK14" s="21">
        <f t="shared" si="21"/>
        <v>3298</v>
      </c>
      <c r="BL14" s="21">
        <f t="shared" si="21"/>
        <v>2324</v>
      </c>
      <c r="BM14" s="21">
        <f t="shared" si="21"/>
        <v>555</v>
      </c>
      <c r="BN14" s="20">
        <f>SUM(BE14:BM14)</f>
        <v>17976</v>
      </c>
      <c r="BP14" s="21">
        <f t="shared" ref="BP14:BX14" si="22">SUM(BP7:BP13)</f>
        <v>1574</v>
      </c>
      <c r="BQ14" s="21">
        <f t="shared" si="22"/>
        <v>5234</v>
      </c>
      <c r="BR14" s="21">
        <f t="shared" si="22"/>
        <v>9639</v>
      </c>
      <c r="BS14" s="21">
        <f t="shared" si="22"/>
        <v>13962</v>
      </c>
      <c r="BT14" s="21">
        <f t="shared" si="22"/>
        <v>17041</v>
      </c>
      <c r="BU14" s="21">
        <f t="shared" si="22"/>
        <v>19954</v>
      </c>
      <c r="BV14" s="21">
        <f t="shared" si="22"/>
        <v>18855</v>
      </c>
      <c r="BW14" s="21">
        <f t="shared" si="22"/>
        <v>13704</v>
      </c>
      <c r="BX14" s="21">
        <f t="shared" si="22"/>
        <v>3784</v>
      </c>
      <c r="BY14" s="20">
        <f>SUM(BP14:BX14)</f>
        <v>103747</v>
      </c>
    </row>
    <row r="15" spans="1:77" x14ac:dyDescent="0.3">
      <c r="E15" s="17"/>
      <c r="F15" s="17"/>
      <c r="G15" s="17"/>
      <c r="H15" s="17"/>
      <c r="I15" s="17"/>
    </row>
    <row r="16" spans="1:77" ht="21" x14ac:dyDescent="0.4">
      <c r="A16"/>
      <c r="B16" s="28" t="s">
        <v>173</v>
      </c>
      <c r="C16"/>
      <c r="D16"/>
      <c r="M16" s="28" t="s">
        <v>177</v>
      </c>
      <c r="X16" s="28" t="s">
        <v>174</v>
      </c>
      <c r="AI16" s="28" t="s">
        <v>178</v>
      </c>
      <c r="AT16" s="28" t="s">
        <v>203</v>
      </c>
      <c r="BE16" s="28" t="s">
        <v>204</v>
      </c>
      <c r="BP16" s="28" t="s">
        <v>205</v>
      </c>
    </row>
    <row r="17" spans="1:77" ht="15.6" x14ac:dyDescent="0.3">
      <c r="A17"/>
      <c r="B17" s="27" t="s">
        <v>206</v>
      </c>
      <c r="C17"/>
      <c r="D17"/>
      <c r="M17" s="27" t="s">
        <v>206</v>
      </c>
      <c r="X17" s="27" t="s">
        <v>206</v>
      </c>
      <c r="AG17" s="27"/>
      <c r="AI17" s="27" t="s">
        <v>206</v>
      </c>
      <c r="AT17" s="27" t="s">
        <v>206</v>
      </c>
      <c r="BE17" s="27" t="s">
        <v>206</v>
      </c>
      <c r="BP17" s="27" t="s">
        <v>206</v>
      </c>
    </row>
    <row r="18" spans="1:77" x14ac:dyDescent="0.3">
      <c r="A18" s="248" t="s">
        <v>73</v>
      </c>
      <c r="B18" s="247" t="s">
        <v>72</v>
      </c>
      <c r="C18" s="247"/>
      <c r="D18" s="247"/>
      <c r="E18" s="247"/>
      <c r="F18" s="247"/>
      <c r="G18" s="247"/>
      <c r="H18" s="247"/>
      <c r="I18" s="247"/>
      <c r="J18" s="247"/>
      <c r="K18" s="26"/>
      <c r="M18" s="247" t="s">
        <v>72</v>
      </c>
      <c r="N18" s="247"/>
      <c r="O18" s="247"/>
      <c r="P18" s="247"/>
      <c r="Q18" s="247"/>
      <c r="R18" s="247"/>
      <c r="S18" s="247"/>
      <c r="T18" s="247"/>
      <c r="U18" s="247"/>
      <c r="V18" s="26"/>
      <c r="X18" s="247" t="s">
        <v>72</v>
      </c>
      <c r="Y18" s="247"/>
      <c r="Z18" s="247"/>
      <c r="AA18" s="247"/>
      <c r="AB18" s="247"/>
      <c r="AC18" s="247"/>
      <c r="AD18" s="247"/>
      <c r="AE18" s="247"/>
      <c r="AF18" s="247"/>
      <c r="AI18" s="247" t="s">
        <v>72</v>
      </c>
      <c r="AJ18" s="247"/>
      <c r="AK18" s="247"/>
      <c r="AL18" s="247"/>
      <c r="AM18" s="247"/>
      <c r="AN18" s="247"/>
      <c r="AO18" s="247"/>
      <c r="AP18" s="247"/>
      <c r="AQ18" s="247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8"/>
      <c r="B19" s="24" t="s">
        <v>71</v>
      </c>
      <c r="C19" s="24" t="s">
        <v>140</v>
      </c>
      <c r="D19" s="24" t="s">
        <v>141</v>
      </c>
      <c r="E19" s="24" t="s">
        <v>142</v>
      </c>
      <c r="F19" s="24" t="s">
        <v>143</v>
      </c>
      <c r="G19" s="24" t="s">
        <v>144</v>
      </c>
      <c r="H19" s="24" t="s">
        <v>145</v>
      </c>
      <c r="I19" s="24" t="s">
        <v>146</v>
      </c>
      <c r="J19" s="24" t="s">
        <v>147</v>
      </c>
      <c r="K19" s="23" t="s">
        <v>70</v>
      </c>
      <c r="L19" s="87"/>
      <c r="M19" s="24" t="s">
        <v>71</v>
      </c>
      <c r="N19" s="24" t="s">
        <v>140</v>
      </c>
      <c r="O19" s="24" t="s">
        <v>141</v>
      </c>
      <c r="P19" s="24" t="s">
        <v>142</v>
      </c>
      <c r="Q19" s="24" t="s">
        <v>143</v>
      </c>
      <c r="R19" s="24" t="s">
        <v>144</v>
      </c>
      <c r="S19" s="24" t="s">
        <v>145</v>
      </c>
      <c r="T19" s="24" t="s">
        <v>146</v>
      </c>
      <c r="U19" s="24" t="s">
        <v>147</v>
      </c>
      <c r="V19" s="23" t="s">
        <v>70</v>
      </c>
      <c r="W19" s="87"/>
      <c r="X19" s="24" t="s">
        <v>71</v>
      </c>
      <c r="Y19" s="24" t="s">
        <v>140</v>
      </c>
      <c r="Z19" s="24" t="s">
        <v>141</v>
      </c>
      <c r="AA19" s="24" t="s">
        <v>142</v>
      </c>
      <c r="AB19" s="24" t="s">
        <v>143</v>
      </c>
      <c r="AC19" s="24" t="s">
        <v>144</v>
      </c>
      <c r="AD19" s="24" t="s">
        <v>145</v>
      </c>
      <c r="AE19" s="24" t="s">
        <v>146</v>
      </c>
      <c r="AF19" s="24" t="s">
        <v>147</v>
      </c>
      <c r="AG19" s="23" t="s">
        <v>70</v>
      </c>
      <c r="AH19" s="87"/>
      <c r="AI19" s="24" t="s">
        <v>71</v>
      </c>
      <c r="AJ19" s="24" t="s">
        <v>140</v>
      </c>
      <c r="AK19" s="24" t="s">
        <v>141</v>
      </c>
      <c r="AL19" s="24" t="s">
        <v>142</v>
      </c>
      <c r="AM19" s="24" t="s">
        <v>143</v>
      </c>
      <c r="AN19" s="24" t="s">
        <v>144</v>
      </c>
      <c r="AO19" s="24" t="s">
        <v>145</v>
      </c>
      <c r="AP19" s="24" t="s">
        <v>146</v>
      </c>
      <c r="AQ19" s="24" t="s">
        <v>147</v>
      </c>
      <c r="AR19" s="2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22" t="s">
        <v>188</v>
      </c>
      <c r="B20" s="19">
        <v>40</v>
      </c>
      <c r="C20" s="19">
        <v>76</v>
      </c>
      <c r="D20" s="19">
        <v>92</v>
      </c>
      <c r="E20" s="19">
        <v>130</v>
      </c>
      <c r="F20" s="19">
        <v>132</v>
      </c>
      <c r="G20" s="19">
        <v>184</v>
      </c>
      <c r="H20" s="19">
        <v>214</v>
      </c>
      <c r="I20" s="19">
        <v>181</v>
      </c>
      <c r="J20" s="19">
        <v>100</v>
      </c>
      <c r="K20" s="18">
        <f t="shared" ref="K20:K23" si="23">SUM(B20:J20)</f>
        <v>1149</v>
      </c>
      <c r="L20" s="88"/>
      <c r="M20" s="19">
        <v>24</v>
      </c>
      <c r="N20" s="19">
        <v>42</v>
      </c>
      <c r="O20" s="19">
        <v>72</v>
      </c>
      <c r="P20" s="19">
        <v>65</v>
      </c>
      <c r="Q20" s="19">
        <v>79</v>
      </c>
      <c r="R20" s="19">
        <v>100</v>
      </c>
      <c r="S20" s="19">
        <v>122</v>
      </c>
      <c r="T20" s="19">
        <v>118</v>
      </c>
      <c r="U20" s="19">
        <v>66</v>
      </c>
      <c r="V20" s="18">
        <f t="shared" ref="V20:V23" si="24">SUM(M20:U20)</f>
        <v>688</v>
      </c>
      <c r="W20" s="88"/>
      <c r="X20" s="19">
        <v>25</v>
      </c>
      <c r="Y20" s="19">
        <v>100</v>
      </c>
      <c r="Z20" s="19">
        <v>144</v>
      </c>
      <c r="AA20" s="19">
        <v>138</v>
      </c>
      <c r="AB20" s="19">
        <v>190</v>
      </c>
      <c r="AC20" s="19">
        <v>218</v>
      </c>
      <c r="AD20" s="19">
        <v>224</v>
      </c>
      <c r="AE20" s="19">
        <v>173</v>
      </c>
      <c r="AF20" s="19">
        <v>70</v>
      </c>
      <c r="AG20" s="18">
        <f t="shared" ref="AG20:AG23" si="25">SUM(X20:AF20)</f>
        <v>1282</v>
      </c>
      <c r="AH20" s="88"/>
      <c r="AI20" s="19">
        <v>16</v>
      </c>
      <c r="AJ20" s="19">
        <v>55</v>
      </c>
      <c r="AK20" s="19">
        <v>110</v>
      </c>
      <c r="AL20" s="19">
        <v>103</v>
      </c>
      <c r="AM20" s="19">
        <v>100</v>
      </c>
      <c r="AN20" s="19">
        <v>131</v>
      </c>
      <c r="AO20" s="19">
        <v>140</v>
      </c>
      <c r="AP20" s="19">
        <v>95</v>
      </c>
      <c r="AQ20" s="19">
        <v>29</v>
      </c>
      <c r="AR20" s="18">
        <f t="shared" ref="AR20:AR23" si="26">SUM(AI20:AQ20)</f>
        <v>779</v>
      </c>
      <c r="AS20" s="88"/>
      <c r="AT20" s="19">
        <f t="shared" ref="AT20:BB26" si="27">B20+X20</f>
        <v>65</v>
      </c>
      <c r="AU20" s="19">
        <f t="shared" si="27"/>
        <v>176</v>
      </c>
      <c r="AV20" s="19">
        <f t="shared" si="27"/>
        <v>236</v>
      </c>
      <c r="AW20" s="19">
        <f t="shared" si="27"/>
        <v>268</v>
      </c>
      <c r="AX20" s="19">
        <f t="shared" si="27"/>
        <v>322</v>
      </c>
      <c r="AY20" s="19">
        <f t="shared" si="27"/>
        <v>402</v>
      </c>
      <c r="AZ20" s="19">
        <f t="shared" si="27"/>
        <v>438</v>
      </c>
      <c r="BA20" s="19">
        <f t="shared" si="27"/>
        <v>354</v>
      </c>
      <c r="BB20" s="19">
        <f t="shared" si="27"/>
        <v>170</v>
      </c>
      <c r="BC20" s="18">
        <f t="shared" ref="BC20:BC23" si="28">SUM(AT20:BB20)</f>
        <v>2431</v>
      </c>
      <c r="BE20" s="19">
        <f t="shared" ref="BE20:BM26" si="29">M20+AI20</f>
        <v>40</v>
      </c>
      <c r="BF20" s="19">
        <f t="shared" si="29"/>
        <v>97</v>
      </c>
      <c r="BG20" s="19">
        <f t="shared" si="29"/>
        <v>182</v>
      </c>
      <c r="BH20" s="19">
        <f t="shared" si="29"/>
        <v>168</v>
      </c>
      <c r="BI20" s="19">
        <f t="shared" si="29"/>
        <v>179</v>
      </c>
      <c r="BJ20" s="19">
        <f t="shared" si="29"/>
        <v>231</v>
      </c>
      <c r="BK20" s="19">
        <f t="shared" si="29"/>
        <v>262</v>
      </c>
      <c r="BL20" s="19">
        <f t="shared" si="29"/>
        <v>213</v>
      </c>
      <c r="BM20" s="19">
        <f t="shared" si="29"/>
        <v>95</v>
      </c>
      <c r="BN20" s="18">
        <f t="shared" ref="BN20:BN23" si="30">SUM(BE20:BM20)</f>
        <v>1467</v>
      </c>
      <c r="BP20" s="19">
        <f t="shared" ref="BP20:BX26" si="31">B20+M20+X20+AI20</f>
        <v>105</v>
      </c>
      <c r="BQ20" s="19">
        <f t="shared" si="31"/>
        <v>273</v>
      </c>
      <c r="BR20" s="19">
        <f t="shared" si="31"/>
        <v>418</v>
      </c>
      <c r="BS20" s="19">
        <f t="shared" si="31"/>
        <v>436</v>
      </c>
      <c r="BT20" s="19">
        <f t="shared" si="31"/>
        <v>501</v>
      </c>
      <c r="BU20" s="19">
        <f t="shared" si="31"/>
        <v>633</v>
      </c>
      <c r="BV20" s="19">
        <f t="shared" si="31"/>
        <v>700</v>
      </c>
      <c r="BW20" s="19">
        <f t="shared" si="31"/>
        <v>567</v>
      </c>
      <c r="BX20" s="19">
        <f t="shared" si="31"/>
        <v>265</v>
      </c>
      <c r="BY20" s="18">
        <f t="shared" ref="BY20:BY23" si="32">SUM(BP20:BX20)</f>
        <v>3898</v>
      </c>
    </row>
    <row r="21" spans="1:77" x14ac:dyDescent="0.3">
      <c r="A21" s="22" t="s">
        <v>189</v>
      </c>
      <c r="B21" s="19">
        <v>29</v>
      </c>
      <c r="C21" s="19">
        <v>53</v>
      </c>
      <c r="D21" s="19">
        <v>67</v>
      </c>
      <c r="E21" s="19">
        <v>95</v>
      </c>
      <c r="F21" s="19">
        <v>98</v>
      </c>
      <c r="G21" s="19">
        <v>156</v>
      </c>
      <c r="H21" s="19">
        <v>167</v>
      </c>
      <c r="I21" s="19">
        <v>137</v>
      </c>
      <c r="J21" s="19">
        <v>45</v>
      </c>
      <c r="K21" s="18">
        <f t="shared" si="23"/>
        <v>847</v>
      </c>
      <c r="L21" s="88"/>
      <c r="M21" s="19">
        <v>8</v>
      </c>
      <c r="N21" s="19">
        <v>24</v>
      </c>
      <c r="O21" s="19">
        <v>27</v>
      </c>
      <c r="P21" s="19">
        <v>32</v>
      </c>
      <c r="Q21" s="19">
        <v>38</v>
      </c>
      <c r="R21" s="19">
        <v>53</v>
      </c>
      <c r="S21" s="19">
        <v>63</v>
      </c>
      <c r="T21" s="19">
        <v>54</v>
      </c>
      <c r="U21" s="19">
        <v>13</v>
      </c>
      <c r="V21" s="18">
        <f t="shared" si="24"/>
        <v>312</v>
      </c>
      <c r="W21" s="88"/>
      <c r="X21" s="19">
        <v>24</v>
      </c>
      <c r="Y21" s="19">
        <v>97</v>
      </c>
      <c r="Z21" s="19">
        <v>121</v>
      </c>
      <c r="AA21" s="19">
        <v>141</v>
      </c>
      <c r="AB21" s="19">
        <v>174</v>
      </c>
      <c r="AC21" s="19">
        <v>193</v>
      </c>
      <c r="AD21" s="19">
        <v>233</v>
      </c>
      <c r="AE21" s="19">
        <v>130</v>
      </c>
      <c r="AF21" s="19">
        <v>37</v>
      </c>
      <c r="AG21" s="18">
        <f t="shared" si="25"/>
        <v>1150</v>
      </c>
      <c r="AH21" s="88"/>
      <c r="AI21" s="19">
        <v>3</v>
      </c>
      <c r="AJ21" s="19">
        <v>23</v>
      </c>
      <c r="AK21" s="19">
        <v>39</v>
      </c>
      <c r="AL21" s="19">
        <v>56</v>
      </c>
      <c r="AM21" s="19">
        <v>55</v>
      </c>
      <c r="AN21" s="19">
        <v>48</v>
      </c>
      <c r="AO21" s="19">
        <v>62</v>
      </c>
      <c r="AP21" s="19">
        <v>31</v>
      </c>
      <c r="AQ21" s="19">
        <v>6</v>
      </c>
      <c r="AR21" s="18">
        <f t="shared" si="26"/>
        <v>323</v>
      </c>
      <c r="AS21" s="88"/>
      <c r="AT21" s="19">
        <f t="shared" si="27"/>
        <v>53</v>
      </c>
      <c r="AU21" s="19">
        <f t="shared" si="27"/>
        <v>150</v>
      </c>
      <c r="AV21" s="19">
        <f t="shared" si="27"/>
        <v>188</v>
      </c>
      <c r="AW21" s="19">
        <f t="shared" si="27"/>
        <v>236</v>
      </c>
      <c r="AX21" s="19">
        <f t="shared" si="27"/>
        <v>272</v>
      </c>
      <c r="AY21" s="19">
        <f t="shared" si="27"/>
        <v>349</v>
      </c>
      <c r="AZ21" s="19">
        <f t="shared" si="27"/>
        <v>400</v>
      </c>
      <c r="BA21" s="19">
        <f t="shared" si="27"/>
        <v>267</v>
      </c>
      <c r="BB21" s="19">
        <f t="shared" si="27"/>
        <v>82</v>
      </c>
      <c r="BC21" s="18">
        <f t="shared" si="28"/>
        <v>1997</v>
      </c>
      <c r="BE21" s="19">
        <f t="shared" si="29"/>
        <v>11</v>
      </c>
      <c r="BF21" s="19">
        <f t="shared" si="29"/>
        <v>47</v>
      </c>
      <c r="BG21" s="19">
        <f t="shared" si="29"/>
        <v>66</v>
      </c>
      <c r="BH21" s="19">
        <f t="shared" si="29"/>
        <v>88</v>
      </c>
      <c r="BI21" s="19">
        <f t="shared" si="29"/>
        <v>93</v>
      </c>
      <c r="BJ21" s="19">
        <f t="shared" si="29"/>
        <v>101</v>
      </c>
      <c r="BK21" s="19">
        <f t="shared" si="29"/>
        <v>125</v>
      </c>
      <c r="BL21" s="19">
        <f t="shared" si="29"/>
        <v>85</v>
      </c>
      <c r="BM21" s="19">
        <f t="shared" si="29"/>
        <v>19</v>
      </c>
      <c r="BN21" s="18">
        <f t="shared" si="30"/>
        <v>635</v>
      </c>
      <c r="BP21" s="19">
        <f t="shared" si="31"/>
        <v>64</v>
      </c>
      <c r="BQ21" s="19">
        <f t="shared" si="31"/>
        <v>197</v>
      </c>
      <c r="BR21" s="19">
        <f t="shared" si="31"/>
        <v>254</v>
      </c>
      <c r="BS21" s="19">
        <f t="shared" si="31"/>
        <v>324</v>
      </c>
      <c r="BT21" s="19">
        <f t="shared" si="31"/>
        <v>365</v>
      </c>
      <c r="BU21" s="19">
        <f t="shared" si="31"/>
        <v>450</v>
      </c>
      <c r="BV21" s="19">
        <f t="shared" si="31"/>
        <v>525</v>
      </c>
      <c r="BW21" s="19">
        <f t="shared" si="31"/>
        <v>352</v>
      </c>
      <c r="BX21" s="19">
        <f t="shared" si="31"/>
        <v>101</v>
      </c>
      <c r="BY21" s="18">
        <f t="shared" si="32"/>
        <v>2632</v>
      </c>
    </row>
    <row r="22" spans="1:77" x14ac:dyDescent="0.3">
      <c r="A22" s="22" t="s">
        <v>190</v>
      </c>
      <c r="B22" s="19">
        <v>17</v>
      </c>
      <c r="C22" s="19">
        <v>28</v>
      </c>
      <c r="D22" s="19">
        <v>55</v>
      </c>
      <c r="E22" s="19">
        <v>58</v>
      </c>
      <c r="F22" s="19">
        <v>83</v>
      </c>
      <c r="G22" s="19">
        <v>103</v>
      </c>
      <c r="H22" s="19">
        <v>120</v>
      </c>
      <c r="I22" s="19">
        <v>90</v>
      </c>
      <c r="J22" s="19">
        <v>27</v>
      </c>
      <c r="K22" s="18">
        <f t="shared" si="23"/>
        <v>581</v>
      </c>
      <c r="L22" s="88"/>
      <c r="M22" s="19">
        <v>5</v>
      </c>
      <c r="N22" s="19">
        <v>11</v>
      </c>
      <c r="O22" s="19">
        <v>15</v>
      </c>
      <c r="P22" s="19">
        <v>20</v>
      </c>
      <c r="Q22" s="19">
        <v>12</v>
      </c>
      <c r="R22" s="19">
        <v>25</v>
      </c>
      <c r="S22" s="19">
        <v>31</v>
      </c>
      <c r="T22" s="19">
        <v>26</v>
      </c>
      <c r="U22" s="19">
        <v>3</v>
      </c>
      <c r="V22" s="18">
        <f t="shared" si="24"/>
        <v>148</v>
      </c>
      <c r="W22" s="88"/>
      <c r="X22" s="19">
        <v>15</v>
      </c>
      <c r="Y22" s="19">
        <v>49</v>
      </c>
      <c r="Z22" s="19">
        <v>67</v>
      </c>
      <c r="AA22" s="19">
        <v>94</v>
      </c>
      <c r="AB22" s="19">
        <v>117</v>
      </c>
      <c r="AC22" s="19">
        <v>136</v>
      </c>
      <c r="AD22" s="19">
        <v>137</v>
      </c>
      <c r="AE22" s="19">
        <v>84</v>
      </c>
      <c r="AF22" s="19">
        <v>17</v>
      </c>
      <c r="AG22" s="18">
        <f t="shared" si="25"/>
        <v>716</v>
      </c>
      <c r="AH22" s="88"/>
      <c r="AI22" s="19">
        <v>1</v>
      </c>
      <c r="AJ22" s="19">
        <v>11</v>
      </c>
      <c r="AK22" s="19">
        <v>18</v>
      </c>
      <c r="AL22" s="19">
        <v>21</v>
      </c>
      <c r="AM22" s="19">
        <v>24</v>
      </c>
      <c r="AN22" s="19">
        <v>34</v>
      </c>
      <c r="AO22" s="19">
        <v>35</v>
      </c>
      <c r="AP22" s="19">
        <v>17</v>
      </c>
      <c r="AQ22" s="19">
        <v>2</v>
      </c>
      <c r="AR22" s="18">
        <f t="shared" si="26"/>
        <v>163</v>
      </c>
      <c r="AS22" s="88"/>
      <c r="AT22" s="19">
        <f t="shared" si="27"/>
        <v>32</v>
      </c>
      <c r="AU22" s="19">
        <f t="shared" si="27"/>
        <v>77</v>
      </c>
      <c r="AV22" s="19">
        <f t="shared" si="27"/>
        <v>122</v>
      </c>
      <c r="AW22" s="19">
        <f t="shared" si="27"/>
        <v>152</v>
      </c>
      <c r="AX22" s="19">
        <f t="shared" si="27"/>
        <v>200</v>
      </c>
      <c r="AY22" s="19">
        <f t="shared" si="27"/>
        <v>239</v>
      </c>
      <c r="AZ22" s="19">
        <f t="shared" si="27"/>
        <v>257</v>
      </c>
      <c r="BA22" s="19">
        <f t="shared" si="27"/>
        <v>174</v>
      </c>
      <c r="BB22" s="19">
        <f t="shared" si="27"/>
        <v>44</v>
      </c>
      <c r="BC22" s="18">
        <f t="shared" si="28"/>
        <v>1297</v>
      </c>
      <c r="BE22" s="19">
        <f t="shared" si="29"/>
        <v>6</v>
      </c>
      <c r="BF22" s="19">
        <f t="shared" si="29"/>
        <v>22</v>
      </c>
      <c r="BG22" s="19">
        <f t="shared" si="29"/>
        <v>33</v>
      </c>
      <c r="BH22" s="19">
        <f t="shared" si="29"/>
        <v>41</v>
      </c>
      <c r="BI22" s="19">
        <f t="shared" si="29"/>
        <v>36</v>
      </c>
      <c r="BJ22" s="19">
        <f t="shared" si="29"/>
        <v>59</v>
      </c>
      <c r="BK22" s="19">
        <f t="shared" si="29"/>
        <v>66</v>
      </c>
      <c r="BL22" s="19">
        <f t="shared" si="29"/>
        <v>43</v>
      </c>
      <c r="BM22" s="19">
        <f t="shared" si="29"/>
        <v>5</v>
      </c>
      <c r="BN22" s="18">
        <f t="shared" si="30"/>
        <v>311</v>
      </c>
      <c r="BP22" s="19">
        <f t="shared" si="31"/>
        <v>38</v>
      </c>
      <c r="BQ22" s="19">
        <f t="shared" si="31"/>
        <v>99</v>
      </c>
      <c r="BR22" s="19">
        <f t="shared" si="31"/>
        <v>155</v>
      </c>
      <c r="BS22" s="19">
        <f t="shared" si="31"/>
        <v>193</v>
      </c>
      <c r="BT22" s="19">
        <f t="shared" si="31"/>
        <v>236</v>
      </c>
      <c r="BU22" s="19">
        <f t="shared" si="31"/>
        <v>298</v>
      </c>
      <c r="BV22" s="19">
        <f t="shared" si="31"/>
        <v>323</v>
      </c>
      <c r="BW22" s="19">
        <f t="shared" si="31"/>
        <v>217</v>
      </c>
      <c r="BX22" s="19">
        <f t="shared" si="31"/>
        <v>49</v>
      </c>
      <c r="BY22" s="18">
        <f t="shared" si="32"/>
        <v>1608</v>
      </c>
    </row>
    <row r="23" spans="1:77" x14ac:dyDescent="0.3">
      <c r="A23" s="22" t="s">
        <v>191</v>
      </c>
      <c r="B23" s="19">
        <v>3</v>
      </c>
      <c r="C23" s="19">
        <v>9</v>
      </c>
      <c r="D23" s="19">
        <v>5</v>
      </c>
      <c r="E23" s="19">
        <v>12</v>
      </c>
      <c r="F23" s="19">
        <v>18</v>
      </c>
      <c r="G23" s="19">
        <v>24</v>
      </c>
      <c r="H23" s="19">
        <v>30</v>
      </c>
      <c r="I23" s="19">
        <v>12</v>
      </c>
      <c r="J23" s="19">
        <v>4</v>
      </c>
      <c r="K23" s="18">
        <f t="shared" si="23"/>
        <v>117</v>
      </c>
      <c r="L23" s="88"/>
      <c r="M23" s="19">
        <v>1</v>
      </c>
      <c r="N23" s="19">
        <v>0</v>
      </c>
      <c r="O23" s="19">
        <v>2</v>
      </c>
      <c r="P23" s="19">
        <v>3</v>
      </c>
      <c r="Q23" s="19">
        <v>5</v>
      </c>
      <c r="R23" s="19">
        <v>1</v>
      </c>
      <c r="S23" s="19">
        <v>9</v>
      </c>
      <c r="T23" s="19">
        <v>2</v>
      </c>
      <c r="U23" s="19">
        <v>2</v>
      </c>
      <c r="V23" s="18">
        <f t="shared" si="24"/>
        <v>25</v>
      </c>
      <c r="W23" s="88"/>
      <c r="X23" s="19">
        <v>5</v>
      </c>
      <c r="Y23" s="19">
        <v>9</v>
      </c>
      <c r="Z23" s="19">
        <v>8</v>
      </c>
      <c r="AA23" s="19">
        <v>17</v>
      </c>
      <c r="AB23" s="19">
        <v>20</v>
      </c>
      <c r="AC23" s="19">
        <v>20</v>
      </c>
      <c r="AD23" s="19">
        <v>11</v>
      </c>
      <c r="AE23" s="19">
        <v>9</v>
      </c>
      <c r="AF23" s="19">
        <v>3</v>
      </c>
      <c r="AG23" s="18">
        <f t="shared" si="25"/>
        <v>102</v>
      </c>
      <c r="AH23" s="88"/>
      <c r="AI23" s="19">
        <v>0</v>
      </c>
      <c r="AJ23" s="19">
        <v>1</v>
      </c>
      <c r="AK23" s="19">
        <v>5</v>
      </c>
      <c r="AL23" s="19">
        <v>5</v>
      </c>
      <c r="AM23" s="19">
        <v>3</v>
      </c>
      <c r="AN23" s="19">
        <v>7</v>
      </c>
      <c r="AO23" s="19">
        <v>5</v>
      </c>
      <c r="AP23" s="19">
        <v>1</v>
      </c>
      <c r="AQ23" s="19">
        <v>0</v>
      </c>
      <c r="AR23" s="18">
        <f t="shared" si="26"/>
        <v>27</v>
      </c>
      <c r="AS23" s="88"/>
      <c r="AT23" s="19">
        <f t="shared" si="27"/>
        <v>8</v>
      </c>
      <c r="AU23" s="19">
        <f t="shared" si="27"/>
        <v>18</v>
      </c>
      <c r="AV23" s="19">
        <f t="shared" si="27"/>
        <v>13</v>
      </c>
      <c r="AW23" s="19">
        <f t="shared" si="27"/>
        <v>29</v>
      </c>
      <c r="AX23" s="19">
        <f t="shared" si="27"/>
        <v>38</v>
      </c>
      <c r="AY23" s="19">
        <f t="shared" si="27"/>
        <v>44</v>
      </c>
      <c r="AZ23" s="19">
        <f t="shared" si="27"/>
        <v>41</v>
      </c>
      <c r="BA23" s="19">
        <f t="shared" si="27"/>
        <v>21</v>
      </c>
      <c r="BB23" s="19">
        <f t="shared" si="27"/>
        <v>7</v>
      </c>
      <c r="BC23" s="18">
        <f t="shared" si="28"/>
        <v>219</v>
      </c>
      <c r="BE23" s="19">
        <f t="shared" si="29"/>
        <v>1</v>
      </c>
      <c r="BF23" s="19">
        <f t="shared" si="29"/>
        <v>1</v>
      </c>
      <c r="BG23" s="19">
        <f t="shared" si="29"/>
        <v>7</v>
      </c>
      <c r="BH23" s="19">
        <f t="shared" si="29"/>
        <v>8</v>
      </c>
      <c r="BI23" s="19">
        <f t="shared" si="29"/>
        <v>8</v>
      </c>
      <c r="BJ23" s="19">
        <f t="shared" si="29"/>
        <v>8</v>
      </c>
      <c r="BK23" s="19">
        <f t="shared" si="29"/>
        <v>14</v>
      </c>
      <c r="BL23" s="19">
        <f t="shared" si="29"/>
        <v>3</v>
      </c>
      <c r="BM23" s="19">
        <f t="shared" si="29"/>
        <v>2</v>
      </c>
      <c r="BN23" s="18">
        <f t="shared" si="30"/>
        <v>52</v>
      </c>
      <c r="BP23" s="19">
        <f t="shared" si="31"/>
        <v>9</v>
      </c>
      <c r="BQ23" s="19">
        <f t="shared" si="31"/>
        <v>19</v>
      </c>
      <c r="BR23" s="19">
        <f t="shared" si="31"/>
        <v>20</v>
      </c>
      <c r="BS23" s="19">
        <f t="shared" si="31"/>
        <v>37</v>
      </c>
      <c r="BT23" s="19">
        <f t="shared" si="31"/>
        <v>46</v>
      </c>
      <c r="BU23" s="19">
        <f t="shared" si="31"/>
        <v>52</v>
      </c>
      <c r="BV23" s="19">
        <f t="shared" si="31"/>
        <v>55</v>
      </c>
      <c r="BW23" s="19">
        <f t="shared" si="31"/>
        <v>24</v>
      </c>
      <c r="BX23" s="19">
        <f t="shared" si="31"/>
        <v>9</v>
      </c>
      <c r="BY23" s="18">
        <f t="shared" si="32"/>
        <v>271</v>
      </c>
    </row>
    <row r="24" spans="1:77" x14ac:dyDescent="0.3">
      <c r="A24" s="22" t="s">
        <v>192</v>
      </c>
      <c r="B24" s="19">
        <v>3</v>
      </c>
      <c r="C24" s="19">
        <v>2</v>
      </c>
      <c r="D24" s="19">
        <v>7</v>
      </c>
      <c r="E24" s="19">
        <v>7</v>
      </c>
      <c r="F24" s="19">
        <v>7</v>
      </c>
      <c r="G24" s="19">
        <v>8</v>
      </c>
      <c r="H24" s="19">
        <v>10</v>
      </c>
      <c r="I24" s="19">
        <v>8</v>
      </c>
      <c r="J24" s="19">
        <v>0</v>
      </c>
      <c r="K24" s="18">
        <f>SUM(B24:J24)</f>
        <v>52</v>
      </c>
      <c r="L24" s="88"/>
      <c r="M24" s="19">
        <v>0</v>
      </c>
      <c r="N24" s="19">
        <v>1</v>
      </c>
      <c r="O24" s="19">
        <v>2</v>
      </c>
      <c r="P24" s="19">
        <v>3</v>
      </c>
      <c r="Q24" s="19">
        <v>1</v>
      </c>
      <c r="R24" s="19">
        <v>0</v>
      </c>
      <c r="S24" s="19">
        <v>5</v>
      </c>
      <c r="T24" s="19">
        <v>2</v>
      </c>
      <c r="U24" s="19">
        <v>0</v>
      </c>
      <c r="V24" s="18">
        <f>SUM(M24:U24)</f>
        <v>14</v>
      </c>
      <c r="W24" s="88"/>
      <c r="X24" s="19">
        <v>1</v>
      </c>
      <c r="Y24" s="19">
        <v>6</v>
      </c>
      <c r="Z24" s="19">
        <v>8</v>
      </c>
      <c r="AA24" s="19">
        <v>13</v>
      </c>
      <c r="AB24" s="19">
        <v>13</v>
      </c>
      <c r="AC24" s="19">
        <v>10</v>
      </c>
      <c r="AD24" s="19">
        <v>7</v>
      </c>
      <c r="AE24" s="19">
        <v>5</v>
      </c>
      <c r="AF24" s="19">
        <v>0</v>
      </c>
      <c r="AG24" s="18">
        <f>SUM(X24:AF24)</f>
        <v>63</v>
      </c>
      <c r="AH24" s="88"/>
      <c r="AI24" s="19">
        <v>0</v>
      </c>
      <c r="AJ24" s="19">
        <v>0</v>
      </c>
      <c r="AK24" s="19">
        <v>2</v>
      </c>
      <c r="AL24" s="19">
        <v>1</v>
      </c>
      <c r="AM24" s="19">
        <v>2</v>
      </c>
      <c r="AN24" s="19">
        <v>2</v>
      </c>
      <c r="AO24" s="19">
        <v>3</v>
      </c>
      <c r="AP24" s="19">
        <v>1</v>
      </c>
      <c r="AQ24" s="19">
        <v>0</v>
      </c>
      <c r="AR24" s="18">
        <f>SUM(AI24:AQ24)</f>
        <v>11</v>
      </c>
      <c r="AS24" s="88"/>
      <c r="AT24" s="19">
        <f t="shared" si="27"/>
        <v>4</v>
      </c>
      <c r="AU24" s="19">
        <f t="shared" si="27"/>
        <v>8</v>
      </c>
      <c r="AV24" s="19">
        <f t="shared" si="27"/>
        <v>15</v>
      </c>
      <c r="AW24" s="19">
        <f t="shared" si="27"/>
        <v>20</v>
      </c>
      <c r="AX24" s="19">
        <f t="shared" si="27"/>
        <v>20</v>
      </c>
      <c r="AY24" s="19">
        <f t="shared" si="27"/>
        <v>18</v>
      </c>
      <c r="AZ24" s="19">
        <f t="shared" si="27"/>
        <v>17</v>
      </c>
      <c r="BA24" s="19">
        <f t="shared" si="27"/>
        <v>13</v>
      </c>
      <c r="BB24" s="19">
        <f t="shared" si="27"/>
        <v>0</v>
      </c>
      <c r="BC24" s="18">
        <f>SUM(AT24:BB24)</f>
        <v>115</v>
      </c>
      <c r="BE24" s="19">
        <f t="shared" si="29"/>
        <v>0</v>
      </c>
      <c r="BF24" s="19">
        <f t="shared" si="29"/>
        <v>1</v>
      </c>
      <c r="BG24" s="19">
        <f t="shared" si="29"/>
        <v>4</v>
      </c>
      <c r="BH24" s="19">
        <f t="shared" si="29"/>
        <v>4</v>
      </c>
      <c r="BI24" s="19">
        <f t="shared" si="29"/>
        <v>3</v>
      </c>
      <c r="BJ24" s="19">
        <f t="shared" si="29"/>
        <v>2</v>
      </c>
      <c r="BK24" s="19">
        <f t="shared" si="29"/>
        <v>8</v>
      </c>
      <c r="BL24" s="19">
        <f t="shared" si="29"/>
        <v>3</v>
      </c>
      <c r="BM24" s="19">
        <f t="shared" si="29"/>
        <v>0</v>
      </c>
      <c r="BN24" s="18">
        <f>SUM(BE24:BM24)</f>
        <v>25</v>
      </c>
      <c r="BP24" s="19">
        <f t="shared" si="31"/>
        <v>4</v>
      </c>
      <c r="BQ24" s="19">
        <f t="shared" si="31"/>
        <v>9</v>
      </c>
      <c r="BR24" s="19">
        <f t="shared" si="31"/>
        <v>19</v>
      </c>
      <c r="BS24" s="19">
        <f t="shared" si="31"/>
        <v>24</v>
      </c>
      <c r="BT24" s="19">
        <f t="shared" si="31"/>
        <v>23</v>
      </c>
      <c r="BU24" s="19">
        <f t="shared" si="31"/>
        <v>20</v>
      </c>
      <c r="BV24" s="19">
        <f t="shared" si="31"/>
        <v>25</v>
      </c>
      <c r="BW24" s="19">
        <f t="shared" si="31"/>
        <v>16</v>
      </c>
      <c r="BX24" s="19">
        <f t="shared" si="31"/>
        <v>0</v>
      </c>
      <c r="BY24" s="18">
        <f>SUM(BP24:BX24)</f>
        <v>140</v>
      </c>
    </row>
    <row r="25" spans="1:77" x14ac:dyDescent="0.3">
      <c r="A25" s="22" t="s">
        <v>193</v>
      </c>
      <c r="B25" s="19">
        <v>3</v>
      </c>
      <c r="C25" s="19">
        <v>5</v>
      </c>
      <c r="D25" s="19">
        <v>6</v>
      </c>
      <c r="E25" s="19">
        <v>7</v>
      </c>
      <c r="F25" s="19">
        <v>15</v>
      </c>
      <c r="G25" s="19">
        <v>20</v>
      </c>
      <c r="H25" s="19">
        <v>24</v>
      </c>
      <c r="I25" s="19">
        <v>10</v>
      </c>
      <c r="J25" s="19"/>
      <c r="K25" s="18">
        <f t="shared" ref="K25:K26" si="33">SUM(B25:J25)</f>
        <v>90</v>
      </c>
      <c r="L25" s="88"/>
      <c r="M25" s="19">
        <v>2</v>
      </c>
      <c r="N25" s="19">
        <v>1</v>
      </c>
      <c r="O25" s="19">
        <v>2</v>
      </c>
      <c r="P25" s="19">
        <v>1</v>
      </c>
      <c r="Q25" s="19">
        <v>3</v>
      </c>
      <c r="R25" s="19">
        <v>1</v>
      </c>
      <c r="S25" s="19">
        <v>5</v>
      </c>
      <c r="T25" s="19">
        <v>0</v>
      </c>
      <c r="U25" s="19"/>
      <c r="V25" s="18">
        <f t="shared" ref="V25:V26" si="34">SUM(M25:U25)</f>
        <v>15</v>
      </c>
      <c r="W25" s="88"/>
      <c r="X25" s="19">
        <v>1</v>
      </c>
      <c r="Y25" s="19">
        <v>7</v>
      </c>
      <c r="Z25" s="19">
        <v>11</v>
      </c>
      <c r="AA25" s="19">
        <v>16</v>
      </c>
      <c r="AB25" s="19">
        <v>7</v>
      </c>
      <c r="AC25" s="19">
        <v>10</v>
      </c>
      <c r="AD25" s="19">
        <v>16</v>
      </c>
      <c r="AE25" s="19">
        <v>5</v>
      </c>
      <c r="AF25" s="19"/>
      <c r="AG25" s="18">
        <f t="shared" ref="AG25:AG26" si="35">SUM(X25:AF25)</f>
        <v>73</v>
      </c>
      <c r="AH25" s="88"/>
      <c r="AI25" s="19">
        <v>0</v>
      </c>
      <c r="AJ25" s="19">
        <v>0</v>
      </c>
      <c r="AK25" s="19">
        <v>1</v>
      </c>
      <c r="AL25" s="19">
        <v>2</v>
      </c>
      <c r="AM25" s="19">
        <v>3</v>
      </c>
      <c r="AN25" s="19">
        <v>3</v>
      </c>
      <c r="AO25" s="19">
        <v>3</v>
      </c>
      <c r="AP25" s="19">
        <v>0</v>
      </c>
      <c r="AQ25" s="19"/>
      <c r="AR25" s="18">
        <f t="shared" ref="AR25:AR26" si="36">SUM(AI25:AQ25)</f>
        <v>12</v>
      </c>
      <c r="AS25" s="88"/>
      <c r="AT25" s="19">
        <f t="shared" si="27"/>
        <v>4</v>
      </c>
      <c r="AU25" s="19">
        <f t="shared" si="27"/>
        <v>12</v>
      </c>
      <c r="AV25" s="19">
        <f t="shared" si="27"/>
        <v>17</v>
      </c>
      <c r="AW25" s="19">
        <f t="shared" si="27"/>
        <v>23</v>
      </c>
      <c r="AX25" s="19">
        <f t="shared" si="27"/>
        <v>22</v>
      </c>
      <c r="AY25" s="19">
        <f t="shared" si="27"/>
        <v>30</v>
      </c>
      <c r="AZ25" s="19">
        <f t="shared" si="27"/>
        <v>40</v>
      </c>
      <c r="BA25" s="19">
        <f t="shared" si="27"/>
        <v>15</v>
      </c>
      <c r="BB25" s="19"/>
      <c r="BC25" s="18">
        <f t="shared" ref="BC25:BC26" si="37">SUM(AT25:BB25)</f>
        <v>163</v>
      </c>
      <c r="BE25" s="19">
        <f t="shared" si="29"/>
        <v>2</v>
      </c>
      <c r="BF25" s="19">
        <f t="shared" si="29"/>
        <v>1</v>
      </c>
      <c r="BG25" s="19">
        <f t="shared" si="29"/>
        <v>3</v>
      </c>
      <c r="BH25" s="19">
        <f t="shared" si="29"/>
        <v>3</v>
      </c>
      <c r="BI25" s="19">
        <f t="shared" si="29"/>
        <v>6</v>
      </c>
      <c r="BJ25" s="19">
        <f t="shared" si="29"/>
        <v>4</v>
      </c>
      <c r="BK25" s="19">
        <f t="shared" si="29"/>
        <v>8</v>
      </c>
      <c r="BL25" s="19">
        <f t="shared" si="29"/>
        <v>0</v>
      </c>
      <c r="BM25" s="19"/>
      <c r="BN25" s="18">
        <f t="shared" ref="BN25:BN26" si="38">SUM(BE25:BM25)</f>
        <v>27</v>
      </c>
      <c r="BP25" s="19">
        <f t="shared" si="31"/>
        <v>6</v>
      </c>
      <c r="BQ25" s="19">
        <f t="shared" si="31"/>
        <v>13</v>
      </c>
      <c r="BR25" s="19">
        <f t="shared" si="31"/>
        <v>20</v>
      </c>
      <c r="BS25" s="19">
        <f t="shared" si="31"/>
        <v>26</v>
      </c>
      <c r="BT25" s="19">
        <f t="shared" si="31"/>
        <v>28</v>
      </c>
      <c r="BU25" s="19">
        <f t="shared" si="31"/>
        <v>34</v>
      </c>
      <c r="BV25" s="19">
        <f t="shared" si="31"/>
        <v>48</v>
      </c>
      <c r="BW25" s="19">
        <f t="shared" si="31"/>
        <v>15</v>
      </c>
      <c r="BX25" s="19"/>
      <c r="BY25" s="18">
        <f t="shared" ref="BY25:BY26" si="39">SUM(BP25:BX25)</f>
        <v>190</v>
      </c>
    </row>
    <row r="26" spans="1:77" x14ac:dyDescent="0.3">
      <c r="A26" s="22" t="s">
        <v>69</v>
      </c>
      <c r="B26" s="19">
        <v>3</v>
      </c>
      <c r="C26" s="19">
        <v>5</v>
      </c>
      <c r="D26" s="19">
        <v>7</v>
      </c>
      <c r="E26" s="19">
        <v>11</v>
      </c>
      <c r="F26" s="19">
        <v>11</v>
      </c>
      <c r="G26" s="19">
        <v>14</v>
      </c>
      <c r="H26" s="19">
        <v>4</v>
      </c>
      <c r="I26" s="19"/>
      <c r="J26" s="19"/>
      <c r="K26" s="18">
        <f t="shared" si="33"/>
        <v>55</v>
      </c>
      <c r="L26" s="88"/>
      <c r="M26" s="19">
        <v>0</v>
      </c>
      <c r="N26" s="19">
        <v>2</v>
      </c>
      <c r="O26" s="19">
        <v>1</v>
      </c>
      <c r="P26" s="19">
        <v>1</v>
      </c>
      <c r="Q26" s="19">
        <v>1</v>
      </c>
      <c r="R26" s="19">
        <v>2</v>
      </c>
      <c r="S26" s="19">
        <v>1</v>
      </c>
      <c r="T26" s="19"/>
      <c r="U26" s="19"/>
      <c r="V26" s="18">
        <f t="shared" si="34"/>
        <v>8</v>
      </c>
      <c r="W26" s="88"/>
      <c r="X26" s="19">
        <v>0</v>
      </c>
      <c r="Y26" s="19">
        <v>5</v>
      </c>
      <c r="Z26" s="19">
        <v>12</v>
      </c>
      <c r="AA26" s="19">
        <v>15</v>
      </c>
      <c r="AB26" s="19">
        <v>16</v>
      </c>
      <c r="AC26" s="19">
        <v>10</v>
      </c>
      <c r="AD26" s="19">
        <v>3</v>
      </c>
      <c r="AE26" s="19"/>
      <c r="AF26" s="19"/>
      <c r="AG26" s="18">
        <f t="shared" si="35"/>
        <v>61</v>
      </c>
      <c r="AH26" s="88"/>
      <c r="AI26" s="19">
        <v>0</v>
      </c>
      <c r="AJ26" s="19">
        <v>2</v>
      </c>
      <c r="AK26" s="19">
        <v>0</v>
      </c>
      <c r="AL26" s="19">
        <v>1</v>
      </c>
      <c r="AM26" s="19">
        <v>1</v>
      </c>
      <c r="AN26" s="19">
        <v>3</v>
      </c>
      <c r="AO26" s="19">
        <v>0</v>
      </c>
      <c r="AP26" s="19"/>
      <c r="AQ26" s="19"/>
      <c r="AR26" s="18">
        <f t="shared" si="36"/>
        <v>7</v>
      </c>
      <c r="AS26" s="88"/>
      <c r="AT26" s="19">
        <f t="shared" si="27"/>
        <v>3</v>
      </c>
      <c r="AU26" s="19">
        <f t="shared" si="27"/>
        <v>10</v>
      </c>
      <c r="AV26" s="19">
        <f t="shared" si="27"/>
        <v>19</v>
      </c>
      <c r="AW26" s="19">
        <f t="shared" si="27"/>
        <v>26</v>
      </c>
      <c r="AX26" s="19">
        <f t="shared" si="27"/>
        <v>27</v>
      </c>
      <c r="AY26" s="19">
        <f t="shared" si="27"/>
        <v>24</v>
      </c>
      <c r="AZ26" s="19">
        <f t="shared" si="27"/>
        <v>7</v>
      </c>
      <c r="BA26" s="19"/>
      <c r="BB26" s="19"/>
      <c r="BC26" s="18">
        <f t="shared" si="37"/>
        <v>116</v>
      </c>
      <c r="BE26" s="19">
        <f t="shared" si="29"/>
        <v>0</v>
      </c>
      <c r="BF26" s="19">
        <f t="shared" si="29"/>
        <v>4</v>
      </c>
      <c r="BG26" s="19">
        <f t="shared" si="29"/>
        <v>1</v>
      </c>
      <c r="BH26" s="19">
        <f t="shared" si="29"/>
        <v>2</v>
      </c>
      <c r="BI26" s="19">
        <f t="shared" si="29"/>
        <v>2</v>
      </c>
      <c r="BJ26" s="19">
        <f t="shared" si="29"/>
        <v>5</v>
      </c>
      <c r="BK26" s="19">
        <f t="shared" si="29"/>
        <v>1</v>
      </c>
      <c r="BL26" s="19"/>
      <c r="BM26" s="19"/>
      <c r="BN26" s="18">
        <f t="shared" si="38"/>
        <v>15</v>
      </c>
      <c r="BP26" s="19">
        <f t="shared" si="31"/>
        <v>3</v>
      </c>
      <c r="BQ26" s="19">
        <f t="shared" si="31"/>
        <v>14</v>
      </c>
      <c r="BR26" s="19">
        <f t="shared" si="31"/>
        <v>20</v>
      </c>
      <c r="BS26" s="19">
        <f t="shared" si="31"/>
        <v>28</v>
      </c>
      <c r="BT26" s="19">
        <f t="shared" si="31"/>
        <v>29</v>
      </c>
      <c r="BU26" s="19">
        <f t="shared" si="31"/>
        <v>29</v>
      </c>
      <c r="BV26" s="19">
        <f t="shared" si="31"/>
        <v>8</v>
      </c>
      <c r="BW26" s="19"/>
      <c r="BX26" s="19"/>
      <c r="BY26" s="18">
        <f t="shared" si="39"/>
        <v>131</v>
      </c>
    </row>
    <row r="27" spans="1:77" x14ac:dyDescent="0.3">
      <c r="A27" s="22" t="s">
        <v>66</v>
      </c>
      <c r="B27" s="21">
        <f t="shared" ref="B27:J27" si="40">SUM(B20:B26)</f>
        <v>98</v>
      </c>
      <c r="C27" s="21">
        <f t="shared" si="40"/>
        <v>178</v>
      </c>
      <c r="D27" s="21">
        <f t="shared" si="40"/>
        <v>239</v>
      </c>
      <c r="E27" s="21">
        <f t="shared" si="40"/>
        <v>320</v>
      </c>
      <c r="F27" s="21">
        <f t="shared" si="40"/>
        <v>364</v>
      </c>
      <c r="G27" s="21">
        <f t="shared" si="40"/>
        <v>509</v>
      </c>
      <c r="H27" s="21">
        <f t="shared" si="40"/>
        <v>569</v>
      </c>
      <c r="I27" s="21">
        <f t="shared" si="40"/>
        <v>438</v>
      </c>
      <c r="J27" s="21">
        <f t="shared" si="40"/>
        <v>176</v>
      </c>
      <c r="K27" s="20">
        <f>SUM(B27:J27)</f>
        <v>2891</v>
      </c>
      <c r="L27" s="88"/>
      <c r="M27" s="21">
        <f t="shared" ref="M27:U27" si="41">SUM(M20:M26)</f>
        <v>40</v>
      </c>
      <c r="N27" s="21">
        <f t="shared" si="41"/>
        <v>81</v>
      </c>
      <c r="O27" s="21">
        <f t="shared" si="41"/>
        <v>121</v>
      </c>
      <c r="P27" s="21">
        <f t="shared" si="41"/>
        <v>125</v>
      </c>
      <c r="Q27" s="21">
        <f t="shared" si="41"/>
        <v>139</v>
      </c>
      <c r="R27" s="21">
        <f t="shared" si="41"/>
        <v>182</v>
      </c>
      <c r="S27" s="21">
        <f t="shared" si="41"/>
        <v>236</v>
      </c>
      <c r="T27" s="21">
        <f t="shared" si="41"/>
        <v>202</v>
      </c>
      <c r="U27" s="21">
        <f t="shared" si="41"/>
        <v>84</v>
      </c>
      <c r="V27" s="20">
        <f>SUM(M27:U27)</f>
        <v>1210</v>
      </c>
      <c r="W27" s="88"/>
      <c r="X27" s="21">
        <f t="shared" ref="X27:AF27" si="42">SUM(X20:X26)</f>
        <v>71</v>
      </c>
      <c r="Y27" s="21">
        <f t="shared" si="42"/>
        <v>273</v>
      </c>
      <c r="Z27" s="21">
        <f t="shared" si="42"/>
        <v>371</v>
      </c>
      <c r="AA27" s="21">
        <f t="shared" si="42"/>
        <v>434</v>
      </c>
      <c r="AB27" s="21">
        <f t="shared" si="42"/>
        <v>537</v>
      </c>
      <c r="AC27" s="21">
        <f t="shared" si="42"/>
        <v>597</v>
      </c>
      <c r="AD27" s="21">
        <f t="shared" si="42"/>
        <v>631</v>
      </c>
      <c r="AE27" s="21">
        <f t="shared" si="42"/>
        <v>406</v>
      </c>
      <c r="AF27" s="21">
        <f t="shared" si="42"/>
        <v>127</v>
      </c>
      <c r="AG27" s="20">
        <f>SUM(X27:AF27)</f>
        <v>3447</v>
      </c>
      <c r="AH27" s="88"/>
      <c r="AI27" s="21">
        <f t="shared" ref="AI27:AQ27" si="43">SUM(AI20:AI26)</f>
        <v>20</v>
      </c>
      <c r="AJ27" s="21">
        <f t="shared" si="43"/>
        <v>92</v>
      </c>
      <c r="AK27" s="21">
        <f t="shared" si="43"/>
        <v>175</v>
      </c>
      <c r="AL27" s="21">
        <f t="shared" si="43"/>
        <v>189</v>
      </c>
      <c r="AM27" s="21">
        <f t="shared" si="43"/>
        <v>188</v>
      </c>
      <c r="AN27" s="21">
        <f t="shared" si="43"/>
        <v>228</v>
      </c>
      <c r="AO27" s="21">
        <f t="shared" si="43"/>
        <v>248</v>
      </c>
      <c r="AP27" s="21">
        <f t="shared" si="43"/>
        <v>145</v>
      </c>
      <c r="AQ27" s="21">
        <f t="shared" si="43"/>
        <v>37</v>
      </c>
      <c r="AR27" s="20">
        <f>SUM(AI27:AQ27)</f>
        <v>1322</v>
      </c>
      <c r="AS27" s="88"/>
      <c r="AT27" s="21">
        <f t="shared" ref="AT27:BB27" si="44">SUM(AT20:AT26)</f>
        <v>169</v>
      </c>
      <c r="AU27" s="21">
        <f t="shared" si="44"/>
        <v>451</v>
      </c>
      <c r="AV27" s="21">
        <f t="shared" si="44"/>
        <v>610</v>
      </c>
      <c r="AW27" s="21">
        <f t="shared" si="44"/>
        <v>754</v>
      </c>
      <c r="AX27" s="21">
        <f t="shared" si="44"/>
        <v>901</v>
      </c>
      <c r="AY27" s="21">
        <f t="shared" si="44"/>
        <v>1106</v>
      </c>
      <c r="AZ27" s="21">
        <f t="shared" si="44"/>
        <v>1200</v>
      </c>
      <c r="BA27" s="21">
        <f t="shared" si="44"/>
        <v>844</v>
      </c>
      <c r="BB27" s="21">
        <f t="shared" si="44"/>
        <v>303</v>
      </c>
      <c r="BC27" s="20">
        <f>SUM(AT27:BB27)</f>
        <v>6338</v>
      </c>
      <c r="BE27" s="21">
        <f t="shared" ref="BE27:BM27" si="45">SUM(BE20:BE26)</f>
        <v>60</v>
      </c>
      <c r="BF27" s="21">
        <f t="shared" si="45"/>
        <v>173</v>
      </c>
      <c r="BG27" s="21">
        <f t="shared" si="45"/>
        <v>296</v>
      </c>
      <c r="BH27" s="21">
        <f t="shared" si="45"/>
        <v>314</v>
      </c>
      <c r="BI27" s="21">
        <f t="shared" si="45"/>
        <v>327</v>
      </c>
      <c r="BJ27" s="21">
        <f t="shared" si="45"/>
        <v>410</v>
      </c>
      <c r="BK27" s="21">
        <f t="shared" si="45"/>
        <v>484</v>
      </c>
      <c r="BL27" s="21">
        <f t="shared" si="45"/>
        <v>347</v>
      </c>
      <c r="BM27" s="21">
        <f t="shared" si="45"/>
        <v>121</v>
      </c>
      <c r="BN27" s="20">
        <f>SUM(BE27:BM27)</f>
        <v>2532</v>
      </c>
      <c r="BP27" s="21">
        <f t="shared" ref="BP27:BX27" si="46">SUM(BP20:BP26)</f>
        <v>229</v>
      </c>
      <c r="BQ27" s="21">
        <f t="shared" si="46"/>
        <v>624</v>
      </c>
      <c r="BR27" s="21">
        <f t="shared" si="46"/>
        <v>906</v>
      </c>
      <c r="BS27" s="21">
        <f t="shared" si="46"/>
        <v>1068</v>
      </c>
      <c r="BT27" s="21">
        <f t="shared" si="46"/>
        <v>1228</v>
      </c>
      <c r="BU27" s="21">
        <f t="shared" si="46"/>
        <v>1516</v>
      </c>
      <c r="BV27" s="21">
        <f t="shared" si="46"/>
        <v>1684</v>
      </c>
      <c r="BW27" s="21">
        <f t="shared" si="46"/>
        <v>1191</v>
      </c>
      <c r="BX27" s="21">
        <f t="shared" si="46"/>
        <v>424</v>
      </c>
      <c r="BY27" s="20">
        <f>SUM(BP27:BX27)</f>
        <v>8870</v>
      </c>
    </row>
    <row r="29" spans="1:77" ht="21" x14ac:dyDescent="0.4">
      <c r="A29"/>
      <c r="B29" s="28" t="s">
        <v>173</v>
      </c>
      <c r="C29"/>
      <c r="D29"/>
      <c r="M29" s="28" t="s">
        <v>177</v>
      </c>
      <c r="X29" s="28" t="s">
        <v>174</v>
      </c>
      <c r="AI29" s="28" t="s">
        <v>178</v>
      </c>
      <c r="AT29" s="28" t="s">
        <v>203</v>
      </c>
      <c r="BE29" s="28" t="s">
        <v>204</v>
      </c>
      <c r="BP29" s="28" t="s">
        <v>205</v>
      </c>
    </row>
    <row r="30" spans="1:77" ht="15.6" x14ac:dyDescent="0.3">
      <c r="A30"/>
      <c r="B30" s="27" t="s">
        <v>67</v>
      </c>
      <c r="C30"/>
      <c r="D30"/>
      <c r="M30" s="27" t="s">
        <v>67</v>
      </c>
      <c r="X30" s="27" t="s">
        <v>67</v>
      </c>
      <c r="AG30" s="27"/>
      <c r="AI30" s="27" t="s">
        <v>67</v>
      </c>
      <c r="AT30" s="27" t="s">
        <v>67</v>
      </c>
      <c r="BE30" s="27" t="s">
        <v>67</v>
      </c>
      <c r="BP30" s="27" t="s">
        <v>67</v>
      </c>
    </row>
    <row r="31" spans="1:77" x14ac:dyDescent="0.3">
      <c r="A31" s="248" t="s">
        <v>73</v>
      </c>
      <c r="B31" s="247" t="s">
        <v>72</v>
      </c>
      <c r="C31" s="247"/>
      <c r="D31" s="247"/>
      <c r="E31" s="247"/>
      <c r="F31" s="247"/>
      <c r="G31" s="247"/>
      <c r="H31" s="247"/>
      <c r="I31" s="247"/>
      <c r="J31" s="247"/>
      <c r="K31" s="26"/>
      <c r="M31" s="247" t="s">
        <v>72</v>
      </c>
      <c r="N31" s="247"/>
      <c r="O31" s="247"/>
      <c r="P31" s="247"/>
      <c r="Q31" s="247"/>
      <c r="R31" s="247"/>
      <c r="S31" s="247"/>
      <c r="T31" s="247"/>
      <c r="U31" s="247"/>
      <c r="V31" s="26"/>
      <c r="X31" s="247" t="s">
        <v>72</v>
      </c>
      <c r="Y31" s="247"/>
      <c r="Z31" s="247"/>
      <c r="AA31" s="247"/>
      <c r="AB31" s="247"/>
      <c r="AC31" s="247"/>
      <c r="AD31" s="247"/>
      <c r="AE31" s="247"/>
      <c r="AF31" s="247"/>
      <c r="AI31" s="247" t="s">
        <v>72</v>
      </c>
      <c r="AJ31" s="247"/>
      <c r="AK31" s="247"/>
      <c r="AL31" s="247"/>
      <c r="AM31" s="247"/>
      <c r="AN31" s="247"/>
      <c r="AO31" s="247"/>
      <c r="AP31" s="247"/>
      <c r="AQ31" s="247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8"/>
      <c r="B32" s="24" t="s">
        <v>71</v>
      </c>
      <c r="C32" s="24" t="s">
        <v>140</v>
      </c>
      <c r="D32" s="24" t="s">
        <v>141</v>
      </c>
      <c r="E32" s="24" t="s">
        <v>142</v>
      </c>
      <c r="F32" s="24" t="s">
        <v>143</v>
      </c>
      <c r="G32" s="24" t="s">
        <v>144</v>
      </c>
      <c r="H32" s="24" t="s">
        <v>145</v>
      </c>
      <c r="I32" s="24" t="s">
        <v>146</v>
      </c>
      <c r="J32" s="24" t="s">
        <v>147</v>
      </c>
      <c r="K32" s="23" t="s">
        <v>70</v>
      </c>
      <c r="L32" s="87"/>
      <c r="M32" s="24" t="s">
        <v>71</v>
      </c>
      <c r="N32" s="24" t="s">
        <v>140</v>
      </c>
      <c r="O32" s="24" t="s">
        <v>141</v>
      </c>
      <c r="P32" s="24" t="s">
        <v>142</v>
      </c>
      <c r="Q32" s="24" t="s">
        <v>143</v>
      </c>
      <c r="R32" s="24" t="s">
        <v>144</v>
      </c>
      <c r="S32" s="24" t="s">
        <v>145</v>
      </c>
      <c r="T32" s="24" t="s">
        <v>146</v>
      </c>
      <c r="U32" s="24" t="s">
        <v>147</v>
      </c>
      <c r="V32" s="23" t="s">
        <v>70</v>
      </c>
      <c r="W32" s="87"/>
      <c r="X32" s="24" t="s">
        <v>71</v>
      </c>
      <c r="Y32" s="24" t="s">
        <v>140</v>
      </c>
      <c r="Z32" s="24" t="s">
        <v>141</v>
      </c>
      <c r="AA32" s="24" t="s">
        <v>142</v>
      </c>
      <c r="AB32" s="24" t="s">
        <v>143</v>
      </c>
      <c r="AC32" s="24" t="s">
        <v>144</v>
      </c>
      <c r="AD32" s="24" t="s">
        <v>145</v>
      </c>
      <c r="AE32" s="24" t="s">
        <v>146</v>
      </c>
      <c r="AF32" s="24" t="s">
        <v>147</v>
      </c>
      <c r="AG32" s="23" t="s">
        <v>70</v>
      </c>
      <c r="AH32" s="87"/>
      <c r="AI32" s="24" t="s">
        <v>71</v>
      </c>
      <c r="AJ32" s="24" t="s">
        <v>140</v>
      </c>
      <c r="AK32" s="24" t="s">
        <v>141</v>
      </c>
      <c r="AL32" s="24" t="s">
        <v>142</v>
      </c>
      <c r="AM32" s="24" t="s">
        <v>143</v>
      </c>
      <c r="AN32" s="24" t="s">
        <v>144</v>
      </c>
      <c r="AO32" s="24" t="s">
        <v>145</v>
      </c>
      <c r="AP32" s="24" t="s">
        <v>146</v>
      </c>
      <c r="AQ32" s="24" t="s">
        <v>147</v>
      </c>
      <c r="AR32" s="2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22" t="s">
        <v>188</v>
      </c>
      <c r="B33" s="19">
        <v>1</v>
      </c>
      <c r="C33" s="19">
        <v>4</v>
      </c>
      <c r="D33" s="19">
        <v>1</v>
      </c>
      <c r="E33" s="19">
        <v>2</v>
      </c>
      <c r="F33" s="19">
        <v>6</v>
      </c>
      <c r="G33" s="19">
        <v>9</v>
      </c>
      <c r="H33" s="19">
        <v>18</v>
      </c>
      <c r="I33" s="19">
        <v>25</v>
      </c>
      <c r="J33" s="19">
        <v>10</v>
      </c>
      <c r="K33" s="18">
        <f t="shared" ref="K33:K36" si="47">SUM(B33:J33)</f>
        <v>76</v>
      </c>
      <c r="L33" s="88"/>
      <c r="M33" s="19">
        <v>0</v>
      </c>
      <c r="N33" s="19">
        <v>0</v>
      </c>
      <c r="O33" s="19">
        <v>0</v>
      </c>
      <c r="P33" s="19">
        <v>2</v>
      </c>
      <c r="Q33" s="19">
        <v>0</v>
      </c>
      <c r="R33" s="19">
        <v>2</v>
      </c>
      <c r="S33" s="19">
        <v>7</v>
      </c>
      <c r="T33" s="19">
        <v>6</v>
      </c>
      <c r="U33" s="19">
        <v>7</v>
      </c>
      <c r="V33" s="18">
        <f t="shared" ref="V33:V36" si="48">SUM(M33:U33)</f>
        <v>24</v>
      </c>
      <c r="W33" s="88"/>
      <c r="X33" s="19">
        <v>1</v>
      </c>
      <c r="Y33" s="19">
        <v>1</v>
      </c>
      <c r="Z33" s="19">
        <v>2</v>
      </c>
      <c r="AA33" s="19">
        <v>0</v>
      </c>
      <c r="AB33" s="19">
        <v>1</v>
      </c>
      <c r="AC33" s="19">
        <v>6</v>
      </c>
      <c r="AD33" s="19">
        <v>9</v>
      </c>
      <c r="AE33" s="19">
        <v>5</v>
      </c>
      <c r="AF33" s="19">
        <v>8</v>
      </c>
      <c r="AG33" s="18">
        <f t="shared" ref="AG33:AG36" si="49">SUM(X33:AF33)</f>
        <v>33</v>
      </c>
      <c r="AH33" s="88"/>
      <c r="AI33" s="19">
        <v>0</v>
      </c>
      <c r="AJ33" s="19">
        <v>0</v>
      </c>
      <c r="AK33" s="19">
        <v>0</v>
      </c>
      <c r="AL33" s="19">
        <v>0</v>
      </c>
      <c r="AM33" s="19">
        <v>3</v>
      </c>
      <c r="AN33" s="19">
        <v>1</v>
      </c>
      <c r="AO33" s="19">
        <v>3</v>
      </c>
      <c r="AP33" s="19">
        <v>1</v>
      </c>
      <c r="AQ33" s="19">
        <v>1</v>
      </c>
      <c r="AR33" s="18">
        <f t="shared" ref="AR33:AR36" si="50">SUM(AI33:AQ33)</f>
        <v>9</v>
      </c>
      <c r="AS33" s="88"/>
      <c r="AT33" s="19">
        <f t="shared" ref="AT33:BB39" si="51">B33+X33</f>
        <v>2</v>
      </c>
      <c r="AU33" s="19">
        <f t="shared" si="51"/>
        <v>5</v>
      </c>
      <c r="AV33" s="19">
        <f t="shared" si="51"/>
        <v>3</v>
      </c>
      <c r="AW33" s="19">
        <f t="shared" si="51"/>
        <v>2</v>
      </c>
      <c r="AX33" s="19">
        <f t="shared" si="51"/>
        <v>7</v>
      </c>
      <c r="AY33" s="19">
        <f t="shared" si="51"/>
        <v>15</v>
      </c>
      <c r="AZ33" s="19">
        <f t="shared" si="51"/>
        <v>27</v>
      </c>
      <c r="BA33" s="19">
        <f t="shared" si="51"/>
        <v>30</v>
      </c>
      <c r="BB33" s="19">
        <f t="shared" si="51"/>
        <v>18</v>
      </c>
      <c r="BC33" s="18">
        <f t="shared" ref="BC33:BC36" si="52">SUM(AT33:BB33)</f>
        <v>109</v>
      </c>
      <c r="BE33" s="19">
        <f t="shared" ref="BE33:BM39" si="53">M33+AI33</f>
        <v>0</v>
      </c>
      <c r="BF33" s="19">
        <f t="shared" si="53"/>
        <v>0</v>
      </c>
      <c r="BG33" s="19">
        <f t="shared" si="53"/>
        <v>0</v>
      </c>
      <c r="BH33" s="19">
        <f t="shared" si="53"/>
        <v>2</v>
      </c>
      <c r="BI33" s="19">
        <f t="shared" si="53"/>
        <v>3</v>
      </c>
      <c r="BJ33" s="19">
        <f t="shared" si="53"/>
        <v>3</v>
      </c>
      <c r="BK33" s="19">
        <f t="shared" si="53"/>
        <v>10</v>
      </c>
      <c r="BL33" s="19">
        <f t="shared" si="53"/>
        <v>7</v>
      </c>
      <c r="BM33" s="19">
        <f t="shared" si="53"/>
        <v>8</v>
      </c>
      <c r="BN33" s="18">
        <f t="shared" ref="BN33:BN36" si="54">SUM(BE33:BM33)</f>
        <v>33</v>
      </c>
      <c r="BP33" s="19">
        <f t="shared" ref="BP33:BX39" si="55">B33+M33+X33+AI33</f>
        <v>2</v>
      </c>
      <c r="BQ33" s="19">
        <f t="shared" si="55"/>
        <v>5</v>
      </c>
      <c r="BR33" s="19">
        <f t="shared" si="55"/>
        <v>3</v>
      </c>
      <c r="BS33" s="19">
        <f t="shared" si="55"/>
        <v>4</v>
      </c>
      <c r="BT33" s="19">
        <f t="shared" si="55"/>
        <v>10</v>
      </c>
      <c r="BU33" s="19">
        <f t="shared" si="55"/>
        <v>18</v>
      </c>
      <c r="BV33" s="19">
        <f t="shared" si="55"/>
        <v>37</v>
      </c>
      <c r="BW33" s="19">
        <f t="shared" si="55"/>
        <v>37</v>
      </c>
      <c r="BX33" s="19">
        <f t="shared" si="55"/>
        <v>26</v>
      </c>
      <c r="BY33" s="18">
        <f t="shared" ref="BY33:BY36" si="56">SUM(BP33:BX33)</f>
        <v>142</v>
      </c>
    </row>
    <row r="34" spans="1:77" x14ac:dyDescent="0.3">
      <c r="A34" s="22" t="s">
        <v>189</v>
      </c>
      <c r="B34" s="19">
        <v>0</v>
      </c>
      <c r="C34" s="19">
        <v>1</v>
      </c>
      <c r="D34" s="19">
        <v>4</v>
      </c>
      <c r="E34" s="19">
        <v>3</v>
      </c>
      <c r="F34" s="19">
        <v>7</v>
      </c>
      <c r="G34" s="19">
        <v>17</v>
      </c>
      <c r="H34" s="19">
        <v>35</v>
      </c>
      <c r="I34" s="19">
        <v>39</v>
      </c>
      <c r="J34" s="19">
        <v>20</v>
      </c>
      <c r="K34" s="18">
        <f t="shared" si="47"/>
        <v>126</v>
      </c>
      <c r="L34" s="88"/>
      <c r="M34" s="19">
        <v>0</v>
      </c>
      <c r="N34" s="19">
        <v>0</v>
      </c>
      <c r="O34" s="19">
        <v>2</v>
      </c>
      <c r="P34" s="19">
        <v>2</v>
      </c>
      <c r="Q34" s="19">
        <v>1</v>
      </c>
      <c r="R34" s="19">
        <v>6</v>
      </c>
      <c r="S34" s="19">
        <v>9</v>
      </c>
      <c r="T34" s="19">
        <v>11</v>
      </c>
      <c r="U34" s="19">
        <v>7</v>
      </c>
      <c r="V34" s="18">
        <f t="shared" si="48"/>
        <v>38</v>
      </c>
      <c r="W34" s="88"/>
      <c r="X34" s="19">
        <v>0</v>
      </c>
      <c r="Y34" s="19">
        <v>0</v>
      </c>
      <c r="Z34" s="19">
        <v>2</v>
      </c>
      <c r="AA34" s="19">
        <v>1</v>
      </c>
      <c r="AB34" s="19">
        <v>2</v>
      </c>
      <c r="AC34" s="19">
        <v>9</v>
      </c>
      <c r="AD34" s="19">
        <v>17</v>
      </c>
      <c r="AE34" s="19">
        <v>22</v>
      </c>
      <c r="AF34" s="19">
        <v>14</v>
      </c>
      <c r="AG34" s="18">
        <f t="shared" si="49"/>
        <v>67</v>
      </c>
      <c r="AH34" s="88"/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4</v>
      </c>
      <c r="AP34" s="19">
        <v>4</v>
      </c>
      <c r="AQ34" s="19">
        <v>4</v>
      </c>
      <c r="AR34" s="18">
        <f t="shared" si="50"/>
        <v>12</v>
      </c>
      <c r="AS34" s="88"/>
      <c r="AT34" s="19">
        <f t="shared" si="51"/>
        <v>0</v>
      </c>
      <c r="AU34" s="19">
        <f t="shared" si="51"/>
        <v>1</v>
      </c>
      <c r="AV34" s="19">
        <f t="shared" si="51"/>
        <v>6</v>
      </c>
      <c r="AW34" s="19">
        <f t="shared" si="51"/>
        <v>4</v>
      </c>
      <c r="AX34" s="19">
        <f t="shared" si="51"/>
        <v>9</v>
      </c>
      <c r="AY34" s="19">
        <f t="shared" si="51"/>
        <v>26</v>
      </c>
      <c r="AZ34" s="19">
        <f t="shared" si="51"/>
        <v>52</v>
      </c>
      <c r="BA34" s="19">
        <f t="shared" si="51"/>
        <v>61</v>
      </c>
      <c r="BB34" s="19">
        <f t="shared" si="51"/>
        <v>34</v>
      </c>
      <c r="BC34" s="18">
        <f t="shared" si="52"/>
        <v>193</v>
      </c>
      <c r="BE34" s="19">
        <f t="shared" si="53"/>
        <v>0</v>
      </c>
      <c r="BF34" s="19">
        <f t="shared" si="53"/>
        <v>0</v>
      </c>
      <c r="BG34" s="19">
        <f t="shared" si="53"/>
        <v>2</v>
      </c>
      <c r="BH34" s="19">
        <f t="shared" si="53"/>
        <v>2</v>
      </c>
      <c r="BI34" s="19">
        <f t="shared" si="53"/>
        <v>1</v>
      </c>
      <c r="BJ34" s="19">
        <f t="shared" si="53"/>
        <v>6</v>
      </c>
      <c r="BK34" s="19">
        <f t="shared" si="53"/>
        <v>13</v>
      </c>
      <c r="BL34" s="19">
        <f t="shared" si="53"/>
        <v>15</v>
      </c>
      <c r="BM34" s="19">
        <f t="shared" si="53"/>
        <v>11</v>
      </c>
      <c r="BN34" s="18">
        <f t="shared" si="54"/>
        <v>50</v>
      </c>
      <c r="BP34" s="19">
        <f t="shared" si="55"/>
        <v>0</v>
      </c>
      <c r="BQ34" s="19">
        <f t="shared" si="55"/>
        <v>1</v>
      </c>
      <c r="BR34" s="19">
        <f t="shared" si="55"/>
        <v>8</v>
      </c>
      <c r="BS34" s="19">
        <f t="shared" si="55"/>
        <v>6</v>
      </c>
      <c r="BT34" s="19">
        <f t="shared" si="55"/>
        <v>10</v>
      </c>
      <c r="BU34" s="19">
        <f t="shared" si="55"/>
        <v>32</v>
      </c>
      <c r="BV34" s="19">
        <f t="shared" si="55"/>
        <v>65</v>
      </c>
      <c r="BW34" s="19">
        <f t="shared" si="55"/>
        <v>76</v>
      </c>
      <c r="BX34" s="19">
        <f t="shared" si="55"/>
        <v>45</v>
      </c>
      <c r="BY34" s="18">
        <f t="shared" si="56"/>
        <v>243</v>
      </c>
    </row>
    <row r="35" spans="1:77" x14ac:dyDescent="0.3">
      <c r="A35" s="22" t="s">
        <v>190</v>
      </c>
      <c r="B35" s="19">
        <v>0</v>
      </c>
      <c r="C35" s="19">
        <v>2</v>
      </c>
      <c r="D35" s="19">
        <v>1</v>
      </c>
      <c r="E35" s="19">
        <v>2</v>
      </c>
      <c r="F35" s="19">
        <v>13</v>
      </c>
      <c r="G35" s="19">
        <v>9</v>
      </c>
      <c r="H35" s="19">
        <v>20</v>
      </c>
      <c r="I35" s="19">
        <v>22</v>
      </c>
      <c r="J35" s="19">
        <v>15</v>
      </c>
      <c r="K35" s="18">
        <f t="shared" si="47"/>
        <v>84</v>
      </c>
      <c r="L35" s="88"/>
      <c r="M35" s="19">
        <v>0</v>
      </c>
      <c r="N35" s="19">
        <v>0</v>
      </c>
      <c r="O35" s="19">
        <v>0</v>
      </c>
      <c r="P35" s="19">
        <v>0</v>
      </c>
      <c r="Q35" s="19">
        <v>3</v>
      </c>
      <c r="R35" s="19">
        <v>4</v>
      </c>
      <c r="S35" s="19">
        <v>3</v>
      </c>
      <c r="T35" s="19">
        <v>8</v>
      </c>
      <c r="U35" s="19">
        <v>5</v>
      </c>
      <c r="V35" s="18">
        <f t="shared" si="48"/>
        <v>23</v>
      </c>
      <c r="W35" s="88"/>
      <c r="X35" s="19">
        <v>0</v>
      </c>
      <c r="Y35" s="19">
        <v>1</v>
      </c>
      <c r="Z35" s="19">
        <v>0</v>
      </c>
      <c r="AA35" s="19">
        <v>6</v>
      </c>
      <c r="AB35" s="19">
        <v>6</v>
      </c>
      <c r="AC35" s="19">
        <v>5</v>
      </c>
      <c r="AD35" s="19">
        <v>16</v>
      </c>
      <c r="AE35" s="19">
        <v>14</v>
      </c>
      <c r="AF35" s="19">
        <v>6</v>
      </c>
      <c r="AG35" s="18">
        <f t="shared" si="49"/>
        <v>54</v>
      </c>
      <c r="AH35" s="88"/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2</v>
      </c>
      <c r="AO35" s="19">
        <v>6</v>
      </c>
      <c r="AP35" s="19">
        <v>6</v>
      </c>
      <c r="AQ35" s="19">
        <v>1</v>
      </c>
      <c r="AR35" s="18">
        <f t="shared" si="50"/>
        <v>15</v>
      </c>
      <c r="AS35" s="88"/>
      <c r="AT35" s="19">
        <f t="shared" si="51"/>
        <v>0</v>
      </c>
      <c r="AU35" s="19">
        <f t="shared" si="51"/>
        <v>3</v>
      </c>
      <c r="AV35" s="19">
        <f t="shared" si="51"/>
        <v>1</v>
      </c>
      <c r="AW35" s="19">
        <f t="shared" si="51"/>
        <v>8</v>
      </c>
      <c r="AX35" s="19">
        <f t="shared" si="51"/>
        <v>19</v>
      </c>
      <c r="AY35" s="19">
        <f t="shared" si="51"/>
        <v>14</v>
      </c>
      <c r="AZ35" s="19">
        <f t="shared" si="51"/>
        <v>36</v>
      </c>
      <c r="BA35" s="19">
        <f t="shared" si="51"/>
        <v>36</v>
      </c>
      <c r="BB35" s="19">
        <f t="shared" si="51"/>
        <v>21</v>
      </c>
      <c r="BC35" s="18">
        <f t="shared" si="52"/>
        <v>138</v>
      </c>
      <c r="BE35" s="19">
        <f t="shared" si="53"/>
        <v>0</v>
      </c>
      <c r="BF35" s="19">
        <f t="shared" si="53"/>
        <v>0</v>
      </c>
      <c r="BG35" s="19">
        <f t="shared" si="53"/>
        <v>0</v>
      </c>
      <c r="BH35" s="19">
        <f t="shared" si="53"/>
        <v>0</v>
      </c>
      <c r="BI35" s="19">
        <f t="shared" si="53"/>
        <v>3</v>
      </c>
      <c r="BJ35" s="19">
        <f t="shared" si="53"/>
        <v>6</v>
      </c>
      <c r="BK35" s="19">
        <f t="shared" si="53"/>
        <v>9</v>
      </c>
      <c r="BL35" s="19">
        <f t="shared" si="53"/>
        <v>14</v>
      </c>
      <c r="BM35" s="19">
        <f t="shared" si="53"/>
        <v>6</v>
      </c>
      <c r="BN35" s="18">
        <f t="shared" si="54"/>
        <v>38</v>
      </c>
      <c r="BP35" s="19">
        <f t="shared" si="55"/>
        <v>0</v>
      </c>
      <c r="BQ35" s="19">
        <f t="shared" si="55"/>
        <v>3</v>
      </c>
      <c r="BR35" s="19">
        <f t="shared" si="55"/>
        <v>1</v>
      </c>
      <c r="BS35" s="19">
        <f t="shared" si="55"/>
        <v>8</v>
      </c>
      <c r="BT35" s="19">
        <f t="shared" si="55"/>
        <v>22</v>
      </c>
      <c r="BU35" s="19">
        <f t="shared" si="55"/>
        <v>20</v>
      </c>
      <c r="BV35" s="19">
        <f t="shared" si="55"/>
        <v>45</v>
      </c>
      <c r="BW35" s="19">
        <f t="shared" si="55"/>
        <v>50</v>
      </c>
      <c r="BX35" s="19">
        <f t="shared" si="55"/>
        <v>27</v>
      </c>
      <c r="BY35" s="18">
        <f t="shared" si="56"/>
        <v>176</v>
      </c>
    </row>
    <row r="36" spans="1:77" x14ac:dyDescent="0.3">
      <c r="A36" s="22" t="s">
        <v>191</v>
      </c>
      <c r="B36" s="19">
        <v>0</v>
      </c>
      <c r="C36" s="19">
        <v>0</v>
      </c>
      <c r="D36" s="19">
        <v>1</v>
      </c>
      <c r="E36" s="19">
        <v>3</v>
      </c>
      <c r="F36" s="19">
        <v>1</v>
      </c>
      <c r="G36" s="19">
        <v>9</v>
      </c>
      <c r="H36" s="19">
        <v>13</v>
      </c>
      <c r="I36" s="19">
        <v>30</v>
      </c>
      <c r="J36" s="19">
        <v>4</v>
      </c>
      <c r="K36" s="18">
        <f t="shared" si="47"/>
        <v>61</v>
      </c>
      <c r="L36" s="88"/>
      <c r="M36" s="19">
        <v>0</v>
      </c>
      <c r="N36" s="19">
        <v>0</v>
      </c>
      <c r="O36" s="19">
        <v>1</v>
      </c>
      <c r="P36" s="19">
        <v>2</v>
      </c>
      <c r="Q36" s="19">
        <v>0</v>
      </c>
      <c r="R36" s="19">
        <v>3</v>
      </c>
      <c r="S36" s="19">
        <v>8</v>
      </c>
      <c r="T36" s="19">
        <v>4</v>
      </c>
      <c r="U36" s="19">
        <v>2</v>
      </c>
      <c r="V36" s="18">
        <f t="shared" si="48"/>
        <v>20</v>
      </c>
      <c r="W36" s="88"/>
      <c r="X36" s="19">
        <v>0</v>
      </c>
      <c r="Y36" s="19">
        <v>1</v>
      </c>
      <c r="Z36" s="19">
        <v>0</v>
      </c>
      <c r="AA36" s="19">
        <v>0</v>
      </c>
      <c r="AB36" s="19">
        <v>2</v>
      </c>
      <c r="AC36" s="19">
        <v>10</v>
      </c>
      <c r="AD36" s="19">
        <v>13</v>
      </c>
      <c r="AE36" s="19">
        <v>6</v>
      </c>
      <c r="AF36" s="19">
        <v>0</v>
      </c>
      <c r="AG36" s="18">
        <f t="shared" si="49"/>
        <v>32</v>
      </c>
      <c r="AH36" s="88"/>
      <c r="AI36" s="19">
        <v>0</v>
      </c>
      <c r="AJ36" s="19">
        <v>0</v>
      </c>
      <c r="AK36" s="19">
        <v>0</v>
      </c>
      <c r="AL36" s="19">
        <v>0</v>
      </c>
      <c r="AM36" s="19">
        <v>1</v>
      </c>
      <c r="AN36" s="19">
        <v>1</v>
      </c>
      <c r="AO36" s="19">
        <v>0</v>
      </c>
      <c r="AP36" s="19">
        <v>1</v>
      </c>
      <c r="AQ36" s="19">
        <v>0</v>
      </c>
      <c r="AR36" s="18">
        <f t="shared" si="50"/>
        <v>3</v>
      </c>
      <c r="AS36" s="88"/>
      <c r="AT36" s="19">
        <f t="shared" si="51"/>
        <v>0</v>
      </c>
      <c r="AU36" s="19">
        <f t="shared" si="51"/>
        <v>1</v>
      </c>
      <c r="AV36" s="19">
        <f t="shared" si="51"/>
        <v>1</v>
      </c>
      <c r="AW36" s="19">
        <f t="shared" si="51"/>
        <v>3</v>
      </c>
      <c r="AX36" s="19">
        <f t="shared" si="51"/>
        <v>3</v>
      </c>
      <c r="AY36" s="19">
        <f t="shared" si="51"/>
        <v>19</v>
      </c>
      <c r="AZ36" s="19">
        <f t="shared" si="51"/>
        <v>26</v>
      </c>
      <c r="BA36" s="19">
        <f t="shared" si="51"/>
        <v>36</v>
      </c>
      <c r="BB36" s="19">
        <f t="shared" si="51"/>
        <v>4</v>
      </c>
      <c r="BC36" s="18">
        <f t="shared" si="52"/>
        <v>93</v>
      </c>
      <c r="BE36" s="19">
        <f t="shared" si="53"/>
        <v>0</v>
      </c>
      <c r="BF36" s="19">
        <f t="shared" si="53"/>
        <v>0</v>
      </c>
      <c r="BG36" s="19">
        <f t="shared" si="53"/>
        <v>1</v>
      </c>
      <c r="BH36" s="19">
        <f t="shared" si="53"/>
        <v>2</v>
      </c>
      <c r="BI36" s="19">
        <f t="shared" si="53"/>
        <v>1</v>
      </c>
      <c r="BJ36" s="19">
        <f t="shared" si="53"/>
        <v>4</v>
      </c>
      <c r="BK36" s="19">
        <f t="shared" si="53"/>
        <v>8</v>
      </c>
      <c r="BL36" s="19">
        <f t="shared" si="53"/>
        <v>5</v>
      </c>
      <c r="BM36" s="19">
        <f t="shared" si="53"/>
        <v>2</v>
      </c>
      <c r="BN36" s="18">
        <f t="shared" si="54"/>
        <v>23</v>
      </c>
      <c r="BP36" s="19">
        <f t="shared" si="55"/>
        <v>0</v>
      </c>
      <c r="BQ36" s="19">
        <f t="shared" si="55"/>
        <v>1</v>
      </c>
      <c r="BR36" s="19">
        <f t="shared" si="55"/>
        <v>2</v>
      </c>
      <c r="BS36" s="19">
        <f t="shared" si="55"/>
        <v>5</v>
      </c>
      <c r="BT36" s="19">
        <f t="shared" si="55"/>
        <v>4</v>
      </c>
      <c r="BU36" s="19">
        <f t="shared" si="55"/>
        <v>23</v>
      </c>
      <c r="BV36" s="19">
        <f t="shared" si="55"/>
        <v>34</v>
      </c>
      <c r="BW36" s="19">
        <f t="shared" si="55"/>
        <v>41</v>
      </c>
      <c r="BX36" s="19">
        <f t="shared" si="55"/>
        <v>6</v>
      </c>
      <c r="BY36" s="18">
        <f t="shared" si="56"/>
        <v>116</v>
      </c>
    </row>
    <row r="37" spans="1:77" x14ac:dyDescent="0.3">
      <c r="A37" s="22" t="s">
        <v>192</v>
      </c>
      <c r="B37" s="19">
        <v>0</v>
      </c>
      <c r="C37" s="19">
        <v>0</v>
      </c>
      <c r="D37" s="19">
        <v>2</v>
      </c>
      <c r="E37" s="19">
        <v>4</v>
      </c>
      <c r="F37" s="19">
        <v>9</v>
      </c>
      <c r="G37" s="19">
        <v>10</v>
      </c>
      <c r="H37" s="19">
        <v>13</v>
      </c>
      <c r="I37" s="19">
        <v>17</v>
      </c>
      <c r="J37" s="19">
        <v>5</v>
      </c>
      <c r="K37" s="18">
        <f>SUM(B37:J37)</f>
        <v>60</v>
      </c>
      <c r="L37" s="88"/>
      <c r="M37" s="19">
        <v>0</v>
      </c>
      <c r="N37" s="19">
        <v>0</v>
      </c>
      <c r="O37" s="19">
        <v>0</v>
      </c>
      <c r="P37" s="19">
        <v>2</v>
      </c>
      <c r="Q37" s="19">
        <v>0</v>
      </c>
      <c r="R37" s="19">
        <v>5</v>
      </c>
      <c r="S37" s="19">
        <v>1</v>
      </c>
      <c r="T37" s="19">
        <v>2</v>
      </c>
      <c r="U37" s="19">
        <v>0</v>
      </c>
      <c r="V37" s="18">
        <f>SUM(M37:U37)</f>
        <v>10</v>
      </c>
      <c r="W37" s="88"/>
      <c r="X37" s="19">
        <v>0</v>
      </c>
      <c r="Y37" s="19">
        <v>0</v>
      </c>
      <c r="Z37" s="19">
        <v>1</v>
      </c>
      <c r="AA37" s="19">
        <v>1</v>
      </c>
      <c r="AB37" s="19">
        <v>0</v>
      </c>
      <c r="AC37" s="19">
        <v>6</v>
      </c>
      <c r="AD37" s="19">
        <v>10</v>
      </c>
      <c r="AE37" s="19">
        <v>6</v>
      </c>
      <c r="AF37" s="19">
        <v>1</v>
      </c>
      <c r="AG37" s="18">
        <f>SUM(X37:AF37)</f>
        <v>25</v>
      </c>
      <c r="AH37" s="88"/>
      <c r="AI37" s="19">
        <v>0</v>
      </c>
      <c r="AJ37" s="19">
        <v>0</v>
      </c>
      <c r="AK37" s="19">
        <v>2</v>
      </c>
      <c r="AL37" s="19">
        <v>1</v>
      </c>
      <c r="AM37" s="19">
        <v>0</v>
      </c>
      <c r="AN37" s="19">
        <v>1</v>
      </c>
      <c r="AO37" s="19">
        <v>2</v>
      </c>
      <c r="AP37" s="19">
        <v>0</v>
      </c>
      <c r="AQ37" s="19">
        <v>0</v>
      </c>
      <c r="AR37" s="18">
        <f>SUM(AI37:AQ37)</f>
        <v>6</v>
      </c>
      <c r="AS37" s="88"/>
      <c r="AT37" s="19">
        <f t="shared" si="51"/>
        <v>0</v>
      </c>
      <c r="AU37" s="19">
        <f t="shared" si="51"/>
        <v>0</v>
      </c>
      <c r="AV37" s="19">
        <f t="shared" si="51"/>
        <v>3</v>
      </c>
      <c r="AW37" s="19">
        <f t="shared" si="51"/>
        <v>5</v>
      </c>
      <c r="AX37" s="19">
        <f t="shared" si="51"/>
        <v>9</v>
      </c>
      <c r="AY37" s="19">
        <f t="shared" si="51"/>
        <v>16</v>
      </c>
      <c r="AZ37" s="19">
        <f t="shared" si="51"/>
        <v>23</v>
      </c>
      <c r="BA37" s="19">
        <f t="shared" si="51"/>
        <v>23</v>
      </c>
      <c r="BB37" s="19">
        <f t="shared" si="51"/>
        <v>6</v>
      </c>
      <c r="BC37" s="18">
        <f>SUM(AT37:BB37)</f>
        <v>85</v>
      </c>
      <c r="BE37" s="19">
        <f t="shared" si="53"/>
        <v>0</v>
      </c>
      <c r="BF37" s="19">
        <f t="shared" si="53"/>
        <v>0</v>
      </c>
      <c r="BG37" s="19">
        <f t="shared" si="53"/>
        <v>2</v>
      </c>
      <c r="BH37" s="19">
        <f t="shared" si="53"/>
        <v>3</v>
      </c>
      <c r="BI37" s="19">
        <f t="shared" si="53"/>
        <v>0</v>
      </c>
      <c r="BJ37" s="19">
        <f t="shared" si="53"/>
        <v>6</v>
      </c>
      <c r="BK37" s="19">
        <f t="shared" si="53"/>
        <v>3</v>
      </c>
      <c r="BL37" s="19">
        <f t="shared" si="53"/>
        <v>2</v>
      </c>
      <c r="BM37" s="19">
        <f t="shared" si="53"/>
        <v>0</v>
      </c>
      <c r="BN37" s="18">
        <f>SUM(BE37:BM37)</f>
        <v>16</v>
      </c>
      <c r="BP37" s="19">
        <f t="shared" si="55"/>
        <v>0</v>
      </c>
      <c r="BQ37" s="19">
        <f t="shared" si="55"/>
        <v>0</v>
      </c>
      <c r="BR37" s="19">
        <f t="shared" si="55"/>
        <v>5</v>
      </c>
      <c r="BS37" s="19">
        <f t="shared" si="55"/>
        <v>8</v>
      </c>
      <c r="BT37" s="19">
        <f t="shared" si="55"/>
        <v>9</v>
      </c>
      <c r="BU37" s="19">
        <f t="shared" si="55"/>
        <v>22</v>
      </c>
      <c r="BV37" s="19">
        <f t="shared" si="55"/>
        <v>26</v>
      </c>
      <c r="BW37" s="19">
        <f t="shared" si="55"/>
        <v>25</v>
      </c>
      <c r="BX37" s="19">
        <f t="shared" si="55"/>
        <v>6</v>
      </c>
      <c r="BY37" s="18">
        <f>SUM(BP37:BX37)</f>
        <v>101</v>
      </c>
    </row>
    <row r="38" spans="1:77" x14ac:dyDescent="0.3">
      <c r="A38" s="22" t="s">
        <v>193</v>
      </c>
      <c r="B38" s="19">
        <v>2</v>
      </c>
      <c r="C38" s="19">
        <v>5</v>
      </c>
      <c r="D38" s="19">
        <v>7</v>
      </c>
      <c r="E38" s="19">
        <v>14</v>
      </c>
      <c r="F38" s="19">
        <v>18</v>
      </c>
      <c r="G38" s="19">
        <v>43</v>
      </c>
      <c r="H38" s="19">
        <v>70</v>
      </c>
      <c r="I38" s="19">
        <v>56</v>
      </c>
      <c r="J38" s="19"/>
      <c r="K38" s="18">
        <f t="shared" ref="K38:K39" si="57">SUM(B38:J38)</f>
        <v>215</v>
      </c>
      <c r="L38" s="88"/>
      <c r="M38" s="19">
        <v>0</v>
      </c>
      <c r="N38" s="19">
        <v>2</v>
      </c>
      <c r="O38" s="19">
        <v>0</v>
      </c>
      <c r="P38" s="19">
        <v>2</v>
      </c>
      <c r="Q38" s="19">
        <v>3</v>
      </c>
      <c r="R38" s="19">
        <v>16</v>
      </c>
      <c r="S38" s="19">
        <v>17</v>
      </c>
      <c r="T38" s="19">
        <v>10</v>
      </c>
      <c r="U38" s="19"/>
      <c r="V38" s="18">
        <f t="shared" ref="V38:V39" si="58">SUM(M38:U38)</f>
        <v>50</v>
      </c>
      <c r="W38" s="88"/>
      <c r="X38" s="19">
        <v>0</v>
      </c>
      <c r="Y38" s="19">
        <v>2</v>
      </c>
      <c r="Z38" s="19">
        <v>6</v>
      </c>
      <c r="AA38" s="19">
        <v>10</v>
      </c>
      <c r="AB38" s="19">
        <v>12</v>
      </c>
      <c r="AC38" s="19">
        <v>21</v>
      </c>
      <c r="AD38" s="19">
        <v>40</v>
      </c>
      <c r="AE38" s="19">
        <v>22</v>
      </c>
      <c r="AF38" s="19"/>
      <c r="AG38" s="18">
        <f t="shared" ref="AG38:AG39" si="59">SUM(X38:AF38)</f>
        <v>113</v>
      </c>
      <c r="AH38" s="88"/>
      <c r="AI38" s="19">
        <v>0</v>
      </c>
      <c r="AJ38" s="19">
        <v>0</v>
      </c>
      <c r="AK38" s="19">
        <v>2</v>
      </c>
      <c r="AL38" s="19">
        <v>0</v>
      </c>
      <c r="AM38" s="19">
        <v>4</v>
      </c>
      <c r="AN38" s="19">
        <v>3</v>
      </c>
      <c r="AO38" s="19">
        <v>5</v>
      </c>
      <c r="AP38" s="19">
        <v>2</v>
      </c>
      <c r="AQ38" s="19"/>
      <c r="AR38" s="18">
        <f t="shared" ref="AR38:AR39" si="60">SUM(AI38:AQ38)</f>
        <v>16</v>
      </c>
      <c r="AS38" s="88"/>
      <c r="AT38" s="19">
        <f t="shared" si="51"/>
        <v>2</v>
      </c>
      <c r="AU38" s="19">
        <f t="shared" si="51"/>
        <v>7</v>
      </c>
      <c r="AV38" s="19">
        <f t="shared" si="51"/>
        <v>13</v>
      </c>
      <c r="AW38" s="19">
        <f t="shared" si="51"/>
        <v>24</v>
      </c>
      <c r="AX38" s="19">
        <f t="shared" si="51"/>
        <v>30</v>
      </c>
      <c r="AY38" s="19">
        <f t="shared" si="51"/>
        <v>64</v>
      </c>
      <c r="AZ38" s="19">
        <f t="shared" si="51"/>
        <v>110</v>
      </c>
      <c r="BA38" s="19">
        <f t="shared" si="51"/>
        <v>78</v>
      </c>
      <c r="BB38" s="19"/>
      <c r="BC38" s="18">
        <f t="shared" ref="BC38:BC39" si="61">SUM(AT38:BB38)</f>
        <v>328</v>
      </c>
      <c r="BE38" s="19">
        <f t="shared" si="53"/>
        <v>0</v>
      </c>
      <c r="BF38" s="19">
        <f t="shared" si="53"/>
        <v>2</v>
      </c>
      <c r="BG38" s="19">
        <f t="shared" si="53"/>
        <v>2</v>
      </c>
      <c r="BH38" s="19">
        <f t="shared" si="53"/>
        <v>2</v>
      </c>
      <c r="BI38" s="19">
        <f t="shared" si="53"/>
        <v>7</v>
      </c>
      <c r="BJ38" s="19">
        <f t="shared" si="53"/>
        <v>19</v>
      </c>
      <c r="BK38" s="19">
        <f t="shared" si="53"/>
        <v>22</v>
      </c>
      <c r="BL38" s="19">
        <f t="shared" si="53"/>
        <v>12</v>
      </c>
      <c r="BM38" s="19"/>
      <c r="BN38" s="18">
        <f t="shared" ref="BN38:BN39" si="62">SUM(BE38:BM38)</f>
        <v>66</v>
      </c>
      <c r="BP38" s="19">
        <f t="shared" si="55"/>
        <v>2</v>
      </c>
      <c r="BQ38" s="19">
        <f t="shared" si="55"/>
        <v>9</v>
      </c>
      <c r="BR38" s="19">
        <f t="shared" si="55"/>
        <v>15</v>
      </c>
      <c r="BS38" s="19">
        <f t="shared" si="55"/>
        <v>26</v>
      </c>
      <c r="BT38" s="19">
        <f t="shared" si="55"/>
        <v>37</v>
      </c>
      <c r="BU38" s="19">
        <f t="shared" si="55"/>
        <v>83</v>
      </c>
      <c r="BV38" s="19">
        <f t="shared" si="55"/>
        <v>132</v>
      </c>
      <c r="BW38" s="19">
        <f t="shared" si="55"/>
        <v>90</v>
      </c>
      <c r="BX38" s="19"/>
      <c r="BY38" s="18">
        <f t="shared" ref="BY38:BY39" si="63">SUM(BP38:BX38)</f>
        <v>394</v>
      </c>
    </row>
    <row r="39" spans="1:77" x14ac:dyDescent="0.3">
      <c r="A39" s="22" t="s">
        <v>69</v>
      </c>
      <c r="B39" s="19">
        <v>10</v>
      </c>
      <c r="C39" s="19">
        <v>16</v>
      </c>
      <c r="D39" s="19">
        <v>40</v>
      </c>
      <c r="E39" s="19">
        <v>63</v>
      </c>
      <c r="F39" s="19">
        <v>56</v>
      </c>
      <c r="G39" s="19">
        <v>56</v>
      </c>
      <c r="H39" s="19">
        <v>20</v>
      </c>
      <c r="I39" s="19"/>
      <c r="J39" s="19"/>
      <c r="K39" s="18">
        <f t="shared" si="57"/>
        <v>261</v>
      </c>
      <c r="L39" s="88"/>
      <c r="M39" s="19">
        <v>2</v>
      </c>
      <c r="N39" s="19">
        <v>4</v>
      </c>
      <c r="O39" s="19">
        <v>5</v>
      </c>
      <c r="P39" s="19">
        <v>12</v>
      </c>
      <c r="Q39" s="19">
        <v>21</v>
      </c>
      <c r="R39" s="19">
        <v>14</v>
      </c>
      <c r="S39" s="19">
        <v>6</v>
      </c>
      <c r="T39" s="19"/>
      <c r="U39" s="19"/>
      <c r="V39" s="18">
        <f t="shared" si="58"/>
        <v>64</v>
      </c>
      <c r="W39" s="88"/>
      <c r="X39" s="19">
        <v>6</v>
      </c>
      <c r="Y39" s="19">
        <v>31</v>
      </c>
      <c r="Z39" s="19">
        <v>30</v>
      </c>
      <c r="AA39" s="19">
        <v>42</v>
      </c>
      <c r="AB39" s="19">
        <v>57</v>
      </c>
      <c r="AC39" s="19">
        <v>34</v>
      </c>
      <c r="AD39" s="19">
        <v>19</v>
      </c>
      <c r="AE39" s="19"/>
      <c r="AF39" s="19"/>
      <c r="AG39" s="18">
        <f t="shared" si="59"/>
        <v>219</v>
      </c>
      <c r="AH39" s="88"/>
      <c r="AI39" s="19">
        <v>1</v>
      </c>
      <c r="AJ39" s="19">
        <v>5</v>
      </c>
      <c r="AK39" s="19">
        <v>7</v>
      </c>
      <c r="AL39" s="19">
        <v>9</v>
      </c>
      <c r="AM39" s="19">
        <v>3</v>
      </c>
      <c r="AN39" s="19">
        <v>10</v>
      </c>
      <c r="AO39" s="19">
        <v>2</v>
      </c>
      <c r="AP39" s="19"/>
      <c r="AQ39" s="19"/>
      <c r="AR39" s="18">
        <f t="shared" si="60"/>
        <v>37</v>
      </c>
      <c r="AS39" s="88"/>
      <c r="AT39" s="19">
        <f t="shared" si="51"/>
        <v>16</v>
      </c>
      <c r="AU39" s="19">
        <f t="shared" si="51"/>
        <v>47</v>
      </c>
      <c r="AV39" s="19">
        <f t="shared" si="51"/>
        <v>70</v>
      </c>
      <c r="AW39" s="19">
        <f t="shared" si="51"/>
        <v>105</v>
      </c>
      <c r="AX39" s="19">
        <f t="shared" si="51"/>
        <v>113</v>
      </c>
      <c r="AY39" s="19">
        <f t="shared" si="51"/>
        <v>90</v>
      </c>
      <c r="AZ39" s="19">
        <f t="shared" si="51"/>
        <v>39</v>
      </c>
      <c r="BA39" s="19"/>
      <c r="BB39" s="19"/>
      <c r="BC39" s="18">
        <f t="shared" si="61"/>
        <v>480</v>
      </c>
      <c r="BE39" s="19">
        <f t="shared" si="53"/>
        <v>3</v>
      </c>
      <c r="BF39" s="19">
        <f t="shared" si="53"/>
        <v>9</v>
      </c>
      <c r="BG39" s="19">
        <f t="shared" si="53"/>
        <v>12</v>
      </c>
      <c r="BH39" s="19">
        <f t="shared" si="53"/>
        <v>21</v>
      </c>
      <c r="BI39" s="19">
        <f t="shared" si="53"/>
        <v>24</v>
      </c>
      <c r="BJ39" s="19">
        <f t="shared" si="53"/>
        <v>24</v>
      </c>
      <c r="BK39" s="19">
        <f t="shared" si="53"/>
        <v>8</v>
      </c>
      <c r="BL39" s="19"/>
      <c r="BM39" s="19"/>
      <c r="BN39" s="18">
        <f t="shared" si="62"/>
        <v>101</v>
      </c>
      <c r="BP39" s="19">
        <f t="shared" si="55"/>
        <v>19</v>
      </c>
      <c r="BQ39" s="19">
        <f t="shared" si="55"/>
        <v>56</v>
      </c>
      <c r="BR39" s="19">
        <f t="shared" si="55"/>
        <v>82</v>
      </c>
      <c r="BS39" s="19">
        <f t="shared" si="55"/>
        <v>126</v>
      </c>
      <c r="BT39" s="19">
        <f t="shared" si="55"/>
        <v>137</v>
      </c>
      <c r="BU39" s="19">
        <f t="shared" si="55"/>
        <v>114</v>
      </c>
      <c r="BV39" s="19">
        <f t="shared" si="55"/>
        <v>47</v>
      </c>
      <c r="BW39" s="19"/>
      <c r="BX39" s="19"/>
      <c r="BY39" s="18">
        <f t="shared" si="63"/>
        <v>581</v>
      </c>
    </row>
    <row r="40" spans="1:77" x14ac:dyDescent="0.3">
      <c r="A40" s="22" t="s">
        <v>66</v>
      </c>
      <c r="B40" s="21">
        <f t="shared" ref="B40:J40" si="64">SUM(B33:B39)</f>
        <v>13</v>
      </c>
      <c r="C40" s="21">
        <f t="shared" si="64"/>
        <v>28</v>
      </c>
      <c r="D40" s="21">
        <f t="shared" si="64"/>
        <v>56</v>
      </c>
      <c r="E40" s="21">
        <f t="shared" si="64"/>
        <v>91</v>
      </c>
      <c r="F40" s="21">
        <f t="shared" si="64"/>
        <v>110</v>
      </c>
      <c r="G40" s="21">
        <f t="shared" si="64"/>
        <v>153</v>
      </c>
      <c r="H40" s="21">
        <f t="shared" si="64"/>
        <v>189</v>
      </c>
      <c r="I40" s="21">
        <f t="shared" si="64"/>
        <v>189</v>
      </c>
      <c r="J40" s="21">
        <f t="shared" si="64"/>
        <v>54</v>
      </c>
      <c r="K40" s="20">
        <f>SUM(B40:J40)</f>
        <v>883</v>
      </c>
      <c r="L40" s="88"/>
      <c r="M40" s="21">
        <f t="shared" ref="M40:U40" si="65">SUM(M33:M39)</f>
        <v>2</v>
      </c>
      <c r="N40" s="21">
        <f t="shared" si="65"/>
        <v>6</v>
      </c>
      <c r="O40" s="21">
        <f t="shared" si="65"/>
        <v>8</v>
      </c>
      <c r="P40" s="21">
        <f t="shared" si="65"/>
        <v>22</v>
      </c>
      <c r="Q40" s="21">
        <f t="shared" si="65"/>
        <v>28</v>
      </c>
      <c r="R40" s="21">
        <f t="shared" si="65"/>
        <v>50</v>
      </c>
      <c r="S40" s="21">
        <f t="shared" si="65"/>
        <v>51</v>
      </c>
      <c r="T40" s="21">
        <f t="shared" si="65"/>
        <v>41</v>
      </c>
      <c r="U40" s="21">
        <f t="shared" si="65"/>
        <v>21</v>
      </c>
      <c r="V40" s="20">
        <f>SUM(M40:U40)</f>
        <v>229</v>
      </c>
      <c r="W40" s="88"/>
      <c r="X40" s="21">
        <f t="shared" ref="X40:AF40" si="66">SUM(X33:X39)</f>
        <v>7</v>
      </c>
      <c r="Y40" s="21">
        <f t="shared" si="66"/>
        <v>36</v>
      </c>
      <c r="Z40" s="21">
        <f t="shared" si="66"/>
        <v>41</v>
      </c>
      <c r="AA40" s="21">
        <f t="shared" si="66"/>
        <v>60</v>
      </c>
      <c r="AB40" s="21">
        <f t="shared" si="66"/>
        <v>80</v>
      </c>
      <c r="AC40" s="21">
        <f t="shared" si="66"/>
        <v>91</v>
      </c>
      <c r="AD40" s="21">
        <f t="shared" si="66"/>
        <v>124</v>
      </c>
      <c r="AE40" s="21">
        <f t="shared" si="66"/>
        <v>75</v>
      </c>
      <c r="AF40" s="21">
        <f t="shared" si="66"/>
        <v>29</v>
      </c>
      <c r="AG40" s="20">
        <f>SUM(X40:AF40)</f>
        <v>543</v>
      </c>
      <c r="AH40" s="88"/>
      <c r="AI40" s="21">
        <f t="shared" ref="AI40:AQ40" si="67">SUM(AI33:AI39)</f>
        <v>1</v>
      </c>
      <c r="AJ40" s="21">
        <f t="shared" si="67"/>
        <v>5</v>
      </c>
      <c r="AK40" s="21">
        <f t="shared" si="67"/>
        <v>11</v>
      </c>
      <c r="AL40" s="21">
        <f t="shared" si="67"/>
        <v>10</v>
      </c>
      <c r="AM40" s="21">
        <f t="shared" si="67"/>
        <v>11</v>
      </c>
      <c r="AN40" s="21">
        <f t="shared" si="67"/>
        <v>18</v>
      </c>
      <c r="AO40" s="21">
        <f t="shared" si="67"/>
        <v>22</v>
      </c>
      <c r="AP40" s="21">
        <f t="shared" si="67"/>
        <v>14</v>
      </c>
      <c r="AQ40" s="21">
        <f t="shared" si="67"/>
        <v>6</v>
      </c>
      <c r="AR40" s="20">
        <f>SUM(AI40:AQ40)</f>
        <v>98</v>
      </c>
      <c r="AS40" s="88"/>
      <c r="AT40" s="21">
        <f t="shared" ref="AT40:BB40" si="68">SUM(AT33:AT39)</f>
        <v>20</v>
      </c>
      <c r="AU40" s="21">
        <f t="shared" si="68"/>
        <v>64</v>
      </c>
      <c r="AV40" s="21">
        <f t="shared" si="68"/>
        <v>97</v>
      </c>
      <c r="AW40" s="21">
        <f t="shared" si="68"/>
        <v>151</v>
      </c>
      <c r="AX40" s="21">
        <f t="shared" si="68"/>
        <v>190</v>
      </c>
      <c r="AY40" s="21">
        <f t="shared" si="68"/>
        <v>244</v>
      </c>
      <c r="AZ40" s="21">
        <f t="shared" si="68"/>
        <v>313</v>
      </c>
      <c r="BA40" s="21">
        <f t="shared" si="68"/>
        <v>264</v>
      </c>
      <c r="BB40" s="21">
        <f t="shared" si="68"/>
        <v>83</v>
      </c>
      <c r="BC40" s="20">
        <f>SUM(AT40:BB40)</f>
        <v>1426</v>
      </c>
      <c r="BE40" s="21">
        <f t="shared" ref="BE40:BM40" si="69">SUM(BE33:BE39)</f>
        <v>3</v>
      </c>
      <c r="BF40" s="21">
        <f t="shared" si="69"/>
        <v>11</v>
      </c>
      <c r="BG40" s="21">
        <f t="shared" si="69"/>
        <v>19</v>
      </c>
      <c r="BH40" s="21">
        <f t="shared" si="69"/>
        <v>32</v>
      </c>
      <c r="BI40" s="21">
        <f t="shared" si="69"/>
        <v>39</v>
      </c>
      <c r="BJ40" s="21">
        <f t="shared" si="69"/>
        <v>68</v>
      </c>
      <c r="BK40" s="21">
        <f t="shared" si="69"/>
        <v>73</v>
      </c>
      <c r="BL40" s="21">
        <f t="shared" si="69"/>
        <v>55</v>
      </c>
      <c r="BM40" s="21">
        <f t="shared" si="69"/>
        <v>27</v>
      </c>
      <c r="BN40" s="20">
        <f>SUM(BE40:BM40)</f>
        <v>327</v>
      </c>
      <c r="BP40" s="21">
        <f t="shared" ref="BP40:BX40" si="70">SUM(BP33:BP39)</f>
        <v>23</v>
      </c>
      <c r="BQ40" s="21">
        <f t="shared" si="70"/>
        <v>75</v>
      </c>
      <c r="BR40" s="21">
        <f t="shared" si="70"/>
        <v>116</v>
      </c>
      <c r="BS40" s="21">
        <f t="shared" si="70"/>
        <v>183</v>
      </c>
      <c r="BT40" s="21">
        <f t="shared" si="70"/>
        <v>229</v>
      </c>
      <c r="BU40" s="21">
        <f t="shared" si="70"/>
        <v>312</v>
      </c>
      <c r="BV40" s="21">
        <f t="shared" si="70"/>
        <v>386</v>
      </c>
      <c r="BW40" s="21">
        <f t="shared" si="70"/>
        <v>319</v>
      </c>
      <c r="BX40" s="21">
        <f t="shared" si="70"/>
        <v>110</v>
      </c>
      <c r="BY40" s="20">
        <f>SUM(BP40:BX40)</f>
        <v>1753</v>
      </c>
    </row>
    <row r="42" spans="1:77" ht="21" x14ac:dyDescent="0.4">
      <c r="A42"/>
      <c r="B42" s="28" t="s">
        <v>173</v>
      </c>
      <c r="C42"/>
      <c r="D42"/>
      <c r="M42" s="28" t="s">
        <v>177</v>
      </c>
      <c r="X42" s="28" t="s">
        <v>174</v>
      </c>
      <c r="AI42" s="28" t="s">
        <v>178</v>
      </c>
      <c r="AT42" s="28" t="s">
        <v>203</v>
      </c>
      <c r="BE42" s="28" t="s">
        <v>204</v>
      </c>
      <c r="BP42" s="28" t="s">
        <v>205</v>
      </c>
    </row>
    <row r="43" spans="1:77" ht="15.6" x14ac:dyDescent="0.3">
      <c r="A43"/>
      <c r="B43" s="27" t="s">
        <v>207</v>
      </c>
      <c r="C43"/>
      <c r="D43"/>
      <c r="M43" s="27" t="s">
        <v>207</v>
      </c>
      <c r="X43" s="27" t="s">
        <v>207</v>
      </c>
      <c r="AG43" s="27"/>
      <c r="AI43" s="27" t="s">
        <v>207</v>
      </c>
      <c r="AT43" s="27" t="s">
        <v>207</v>
      </c>
      <c r="BE43" s="27" t="s">
        <v>207</v>
      </c>
      <c r="BP43" s="27" t="s">
        <v>207</v>
      </c>
    </row>
    <row r="44" spans="1:77" x14ac:dyDescent="0.3">
      <c r="A44" s="248" t="s">
        <v>73</v>
      </c>
      <c r="B44" s="247" t="s">
        <v>72</v>
      </c>
      <c r="C44" s="247"/>
      <c r="D44" s="247"/>
      <c r="E44" s="247"/>
      <c r="F44" s="247"/>
      <c r="G44" s="247"/>
      <c r="H44" s="247"/>
      <c r="I44" s="247"/>
      <c r="J44" s="247"/>
      <c r="K44" s="26"/>
      <c r="M44" s="247" t="s">
        <v>72</v>
      </c>
      <c r="N44" s="247"/>
      <c r="O44" s="247"/>
      <c r="P44" s="247"/>
      <c r="Q44" s="247"/>
      <c r="R44" s="247"/>
      <c r="S44" s="247"/>
      <c r="T44" s="247"/>
      <c r="U44" s="247"/>
      <c r="V44" s="26"/>
      <c r="X44" s="247" t="s">
        <v>72</v>
      </c>
      <c r="Y44" s="247"/>
      <c r="Z44" s="247"/>
      <c r="AA44" s="247"/>
      <c r="AB44" s="247"/>
      <c r="AC44" s="247"/>
      <c r="AD44" s="247"/>
      <c r="AE44" s="247"/>
      <c r="AF44" s="247"/>
      <c r="AI44" s="247" t="s">
        <v>72</v>
      </c>
      <c r="AJ44" s="247"/>
      <c r="AK44" s="247"/>
      <c r="AL44" s="247"/>
      <c r="AM44" s="247"/>
      <c r="AN44" s="247"/>
      <c r="AO44" s="247"/>
      <c r="AP44" s="247"/>
      <c r="AQ44" s="247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8"/>
      <c r="B45" s="24" t="s">
        <v>71</v>
      </c>
      <c r="C45" s="24" t="s">
        <v>140</v>
      </c>
      <c r="D45" s="24" t="s">
        <v>141</v>
      </c>
      <c r="E45" s="24" t="s">
        <v>142</v>
      </c>
      <c r="F45" s="24" t="s">
        <v>143</v>
      </c>
      <c r="G45" s="24" t="s">
        <v>144</v>
      </c>
      <c r="H45" s="24" t="s">
        <v>145</v>
      </c>
      <c r="I45" s="24" t="s">
        <v>146</v>
      </c>
      <c r="J45" s="24" t="s">
        <v>147</v>
      </c>
      <c r="K45" s="23" t="s">
        <v>70</v>
      </c>
      <c r="L45" s="87"/>
      <c r="M45" s="24" t="s">
        <v>71</v>
      </c>
      <c r="N45" s="24" t="s">
        <v>140</v>
      </c>
      <c r="O45" s="24" t="s">
        <v>141</v>
      </c>
      <c r="P45" s="24" t="s">
        <v>142</v>
      </c>
      <c r="Q45" s="24" t="s">
        <v>143</v>
      </c>
      <c r="R45" s="24" t="s">
        <v>144</v>
      </c>
      <c r="S45" s="24" t="s">
        <v>145</v>
      </c>
      <c r="T45" s="24" t="s">
        <v>146</v>
      </c>
      <c r="U45" s="24" t="s">
        <v>147</v>
      </c>
      <c r="V45" s="23" t="s">
        <v>70</v>
      </c>
      <c r="W45" s="87"/>
      <c r="X45" s="24" t="s">
        <v>71</v>
      </c>
      <c r="Y45" s="24" t="s">
        <v>140</v>
      </c>
      <c r="Z45" s="24" t="s">
        <v>141</v>
      </c>
      <c r="AA45" s="24" t="s">
        <v>142</v>
      </c>
      <c r="AB45" s="24" t="s">
        <v>143</v>
      </c>
      <c r="AC45" s="24" t="s">
        <v>144</v>
      </c>
      <c r="AD45" s="24" t="s">
        <v>145</v>
      </c>
      <c r="AE45" s="24" t="s">
        <v>146</v>
      </c>
      <c r="AF45" s="24" t="s">
        <v>147</v>
      </c>
      <c r="AG45" s="23" t="s">
        <v>70</v>
      </c>
      <c r="AH45" s="87"/>
      <c r="AI45" s="24" t="s">
        <v>71</v>
      </c>
      <c r="AJ45" s="24" t="s">
        <v>140</v>
      </c>
      <c r="AK45" s="24" t="s">
        <v>141</v>
      </c>
      <c r="AL45" s="24" t="s">
        <v>142</v>
      </c>
      <c r="AM45" s="24" t="s">
        <v>143</v>
      </c>
      <c r="AN45" s="24" t="s">
        <v>144</v>
      </c>
      <c r="AO45" s="24" t="s">
        <v>145</v>
      </c>
      <c r="AP45" s="24" t="s">
        <v>146</v>
      </c>
      <c r="AQ45" s="24" t="s">
        <v>147</v>
      </c>
      <c r="AR45" s="2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22" t="s">
        <v>188</v>
      </c>
      <c r="B46" s="19">
        <v>64</v>
      </c>
      <c r="C46" s="19">
        <v>124</v>
      </c>
      <c r="D46" s="19">
        <v>164</v>
      </c>
      <c r="E46" s="19">
        <v>209</v>
      </c>
      <c r="F46" s="19">
        <v>252</v>
      </c>
      <c r="G46" s="19">
        <v>337</v>
      </c>
      <c r="H46" s="19">
        <v>408</v>
      </c>
      <c r="I46" s="19">
        <v>389</v>
      </c>
      <c r="J46" s="19">
        <v>207</v>
      </c>
      <c r="K46" s="18">
        <f t="shared" ref="K46:K49" si="71">SUM(B46:J46)</f>
        <v>2154</v>
      </c>
      <c r="L46" s="88"/>
      <c r="M46" s="19">
        <v>31</v>
      </c>
      <c r="N46" s="19">
        <v>61</v>
      </c>
      <c r="O46" s="19">
        <v>100</v>
      </c>
      <c r="P46" s="19">
        <v>132</v>
      </c>
      <c r="Q46" s="19">
        <v>139</v>
      </c>
      <c r="R46" s="19">
        <v>176</v>
      </c>
      <c r="S46" s="19">
        <v>217</v>
      </c>
      <c r="T46" s="19">
        <v>219</v>
      </c>
      <c r="U46" s="19">
        <v>97</v>
      </c>
      <c r="V46" s="18">
        <f t="shared" ref="V46:V49" si="72">SUM(M46:U46)</f>
        <v>1172</v>
      </c>
      <c r="W46" s="88"/>
      <c r="X46" s="19">
        <v>52</v>
      </c>
      <c r="Y46" s="19">
        <v>195</v>
      </c>
      <c r="Z46" s="19">
        <v>273</v>
      </c>
      <c r="AA46" s="19">
        <v>269</v>
      </c>
      <c r="AB46" s="19">
        <v>324</v>
      </c>
      <c r="AC46" s="19">
        <v>385</v>
      </c>
      <c r="AD46" s="19">
        <v>417</v>
      </c>
      <c r="AE46" s="19">
        <v>329</v>
      </c>
      <c r="AF46" s="19">
        <v>147</v>
      </c>
      <c r="AG46" s="18">
        <f t="shared" ref="AG46:AG49" si="73">SUM(X46:AF46)</f>
        <v>2391</v>
      </c>
      <c r="AH46" s="88"/>
      <c r="AI46" s="19">
        <v>15</v>
      </c>
      <c r="AJ46" s="19">
        <v>67</v>
      </c>
      <c r="AK46" s="19">
        <v>150</v>
      </c>
      <c r="AL46" s="19">
        <v>157</v>
      </c>
      <c r="AM46" s="19">
        <v>187</v>
      </c>
      <c r="AN46" s="19">
        <v>205</v>
      </c>
      <c r="AO46" s="19">
        <v>224</v>
      </c>
      <c r="AP46" s="19">
        <v>137</v>
      </c>
      <c r="AQ46" s="19">
        <v>42</v>
      </c>
      <c r="AR46" s="18">
        <f t="shared" ref="AR46:AR49" si="74">SUM(AI46:AQ46)</f>
        <v>1184</v>
      </c>
      <c r="AS46" s="88"/>
      <c r="AT46" s="19">
        <f t="shared" ref="AT46:BB52" si="75">B46+X46</f>
        <v>116</v>
      </c>
      <c r="AU46" s="19">
        <f t="shared" si="75"/>
        <v>319</v>
      </c>
      <c r="AV46" s="19">
        <f t="shared" si="75"/>
        <v>437</v>
      </c>
      <c r="AW46" s="19">
        <f t="shared" si="75"/>
        <v>478</v>
      </c>
      <c r="AX46" s="19">
        <f t="shared" si="75"/>
        <v>576</v>
      </c>
      <c r="AY46" s="19">
        <f t="shared" si="75"/>
        <v>722</v>
      </c>
      <c r="AZ46" s="19">
        <f t="shared" si="75"/>
        <v>825</v>
      </c>
      <c r="BA46" s="19">
        <f t="shared" si="75"/>
        <v>718</v>
      </c>
      <c r="BB46" s="19">
        <f t="shared" si="75"/>
        <v>354</v>
      </c>
      <c r="BC46" s="18">
        <f t="shared" ref="BC46:BC49" si="76">SUM(AT46:BB46)</f>
        <v>4545</v>
      </c>
      <c r="BE46" s="19">
        <f t="shared" ref="BE46:BM52" si="77">M46+AI46</f>
        <v>46</v>
      </c>
      <c r="BF46" s="19">
        <f t="shared" si="77"/>
        <v>128</v>
      </c>
      <c r="BG46" s="19">
        <f t="shared" si="77"/>
        <v>250</v>
      </c>
      <c r="BH46" s="19">
        <f t="shared" si="77"/>
        <v>289</v>
      </c>
      <c r="BI46" s="19">
        <f t="shared" si="77"/>
        <v>326</v>
      </c>
      <c r="BJ46" s="19">
        <f t="shared" si="77"/>
        <v>381</v>
      </c>
      <c r="BK46" s="19">
        <f t="shared" si="77"/>
        <v>441</v>
      </c>
      <c r="BL46" s="19">
        <f t="shared" si="77"/>
        <v>356</v>
      </c>
      <c r="BM46" s="19">
        <f t="shared" si="77"/>
        <v>139</v>
      </c>
      <c r="BN46" s="18">
        <f t="shared" ref="BN46:BN49" si="78">SUM(BE46:BM46)</f>
        <v>2356</v>
      </c>
      <c r="BP46" s="19">
        <f t="shared" ref="BP46:BX52" si="79">B46+M46+X46+AI46</f>
        <v>162</v>
      </c>
      <c r="BQ46" s="19">
        <f t="shared" si="79"/>
        <v>447</v>
      </c>
      <c r="BR46" s="19">
        <f t="shared" si="79"/>
        <v>687</v>
      </c>
      <c r="BS46" s="19">
        <f t="shared" si="79"/>
        <v>767</v>
      </c>
      <c r="BT46" s="19">
        <f t="shared" si="79"/>
        <v>902</v>
      </c>
      <c r="BU46" s="19">
        <f t="shared" si="79"/>
        <v>1103</v>
      </c>
      <c r="BV46" s="19">
        <f t="shared" si="79"/>
        <v>1266</v>
      </c>
      <c r="BW46" s="19">
        <f t="shared" si="79"/>
        <v>1074</v>
      </c>
      <c r="BX46" s="19">
        <f t="shared" si="79"/>
        <v>493</v>
      </c>
      <c r="BY46" s="18">
        <f t="shared" ref="BY46:BY49" si="80">SUM(BP46:BX46)</f>
        <v>6901</v>
      </c>
    </row>
    <row r="47" spans="1:77" x14ac:dyDescent="0.3">
      <c r="A47" s="22" t="s">
        <v>189</v>
      </c>
      <c r="B47" s="19">
        <v>38</v>
      </c>
      <c r="C47" s="19">
        <v>86</v>
      </c>
      <c r="D47" s="19">
        <v>145</v>
      </c>
      <c r="E47" s="19">
        <v>180</v>
      </c>
      <c r="F47" s="19">
        <v>220</v>
      </c>
      <c r="G47" s="19">
        <v>301</v>
      </c>
      <c r="H47" s="19">
        <v>340</v>
      </c>
      <c r="I47" s="19">
        <v>301</v>
      </c>
      <c r="J47" s="19">
        <v>100</v>
      </c>
      <c r="K47" s="18">
        <f t="shared" si="71"/>
        <v>1711</v>
      </c>
      <c r="L47" s="88"/>
      <c r="M47" s="19">
        <v>15</v>
      </c>
      <c r="N47" s="19">
        <v>36</v>
      </c>
      <c r="O47" s="19">
        <v>52</v>
      </c>
      <c r="P47" s="19">
        <v>86</v>
      </c>
      <c r="Q47" s="19">
        <v>92</v>
      </c>
      <c r="R47" s="19">
        <v>130</v>
      </c>
      <c r="S47" s="19">
        <v>156</v>
      </c>
      <c r="T47" s="19">
        <v>120</v>
      </c>
      <c r="U47" s="19">
        <v>36</v>
      </c>
      <c r="V47" s="18">
        <f t="shared" si="72"/>
        <v>723</v>
      </c>
      <c r="W47" s="88"/>
      <c r="X47" s="19">
        <v>34</v>
      </c>
      <c r="Y47" s="19">
        <v>124</v>
      </c>
      <c r="Z47" s="19">
        <v>192</v>
      </c>
      <c r="AA47" s="19">
        <v>261</v>
      </c>
      <c r="AB47" s="19">
        <v>347</v>
      </c>
      <c r="AC47" s="19">
        <v>417</v>
      </c>
      <c r="AD47" s="19">
        <v>438</v>
      </c>
      <c r="AE47" s="19">
        <v>297</v>
      </c>
      <c r="AF47" s="19">
        <v>90</v>
      </c>
      <c r="AG47" s="18">
        <f t="shared" si="73"/>
        <v>2200</v>
      </c>
      <c r="AH47" s="88"/>
      <c r="AI47" s="19">
        <v>6</v>
      </c>
      <c r="AJ47" s="19">
        <v>40</v>
      </c>
      <c r="AK47" s="19">
        <v>92</v>
      </c>
      <c r="AL47" s="19">
        <v>104</v>
      </c>
      <c r="AM47" s="19">
        <v>136</v>
      </c>
      <c r="AN47" s="19">
        <v>168</v>
      </c>
      <c r="AO47" s="19">
        <v>176</v>
      </c>
      <c r="AP47" s="19">
        <v>87</v>
      </c>
      <c r="AQ47" s="19">
        <v>18</v>
      </c>
      <c r="AR47" s="18">
        <f t="shared" si="74"/>
        <v>827</v>
      </c>
      <c r="AS47" s="88"/>
      <c r="AT47" s="19">
        <f t="shared" si="75"/>
        <v>72</v>
      </c>
      <c r="AU47" s="19">
        <f t="shared" si="75"/>
        <v>210</v>
      </c>
      <c r="AV47" s="19">
        <f t="shared" si="75"/>
        <v>337</v>
      </c>
      <c r="AW47" s="19">
        <f t="shared" si="75"/>
        <v>441</v>
      </c>
      <c r="AX47" s="19">
        <f t="shared" si="75"/>
        <v>567</v>
      </c>
      <c r="AY47" s="19">
        <f t="shared" si="75"/>
        <v>718</v>
      </c>
      <c r="AZ47" s="19">
        <f t="shared" si="75"/>
        <v>778</v>
      </c>
      <c r="BA47" s="19">
        <f t="shared" si="75"/>
        <v>598</v>
      </c>
      <c r="BB47" s="19">
        <f t="shared" si="75"/>
        <v>190</v>
      </c>
      <c r="BC47" s="18">
        <f t="shared" si="76"/>
        <v>3911</v>
      </c>
      <c r="BE47" s="19">
        <f t="shared" si="77"/>
        <v>21</v>
      </c>
      <c r="BF47" s="19">
        <f t="shared" si="77"/>
        <v>76</v>
      </c>
      <c r="BG47" s="19">
        <f t="shared" si="77"/>
        <v>144</v>
      </c>
      <c r="BH47" s="19">
        <f t="shared" si="77"/>
        <v>190</v>
      </c>
      <c r="BI47" s="19">
        <f t="shared" si="77"/>
        <v>228</v>
      </c>
      <c r="BJ47" s="19">
        <f t="shared" si="77"/>
        <v>298</v>
      </c>
      <c r="BK47" s="19">
        <f t="shared" si="77"/>
        <v>332</v>
      </c>
      <c r="BL47" s="19">
        <f t="shared" si="77"/>
        <v>207</v>
      </c>
      <c r="BM47" s="19">
        <f t="shared" si="77"/>
        <v>54</v>
      </c>
      <c r="BN47" s="18">
        <f t="shared" si="78"/>
        <v>1550</v>
      </c>
      <c r="BP47" s="19">
        <f t="shared" si="79"/>
        <v>93</v>
      </c>
      <c r="BQ47" s="19">
        <f t="shared" si="79"/>
        <v>286</v>
      </c>
      <c r="BR47" s="19">
        <f t="shared" si="79"/>
        <v>481</v>
      </c>
      <c r="BS47" s="19">
        <f t="shared" si="79"/>
        <v>631</v>
      </c>
      <c r="BT47" s="19">
        <f t="shared" si="79"/>
        <v>795</v>
      </c>
      <c r="BU47" s="19">
        <f t="shared" si="79"/>
        <v>1016</v>
      </c>
      <c r="BV47" s="19">
        <f t="shared" si="79"/>
        <v>1110</v>
      </c>
      <c r="BW47" s="19">
        <f t="shared" si="79"/>
        <v>805</v>
      </c>
      <c r="BX47" s="19">
        <f t="shared" si="79"/>
        <v>244</v>
      </c>
      <c r="BY47" s="18">
        <f t="shared" si="80"/>
        <v>5461</v>
      </c>
    </row>
    <row r="48" spans="1:77" x14ac:dyDescent="0.3">
      <c r="A48" s="22" t="s">
        <v>190</v>
      </c>
      <c r="B48" s="19">
        <v>25</v>
      </c>
      <c r="C48" s="19">
        <v>55</v>
      </c>
      <c r="D48" s="19">
        <v>103</v>
      </c>
      <c r="E48" s="19">
        <v>139</v>
      </c>
      <c r="F48" s="19">
        <v>158</v>
      </c>
      <c r="G48" s="19">
        <v>219</v>
      </c>
      <c r="H48" s="19">
        <v>232</v>
      </c>
      <c r="I48" s="19">
        <v>195</v>
      </c>
      <c r="J48" s="19">
        <v>42</v>
      </c>
      <c r="K48" s="18">
        <f t="shared" si="71"/>
        <v>1168</v>
      </c>
      <c r="L48" s="88"/>
      <c r="M48" s="19">
        <v>9</v>
      </c>
      <c r="N48" s="19">
        <v>14</v>
      </c>
      <c r="O48" s="19">
        <v>23</v>
      </c>
      <c r="P48" s="19">
        <v>49</v>
      </c>
      <c r="Q48" s="19">
        <v>55</v>
      </c>
      <c r="R48" s="19">
        <v>74</v>
      </c>
      <c r="S48" s="19">
        <v>86</v>
      </c>
      <c r="T48" s="19">
        <v>58</v>
      </c>
      <c r="U48" s="19">
        <v>11</v>
      </c>
      <c r="V48" s="18">
        <f t="shared" si="72"/>
        <v>379</v>
      </c>
      <c r="W48" s="88"/>
      <c r="X48" s="19">
        <v>18</v>
      </c>
      <c r="Y48" s="19">
        <v>72</v>
      </c>
      <c r="Z48" s="19">
        <v>124</v>
      </c>
      <c r="AA48" s="19">
        <v>190</v>
      </c>
      <c r="AB48" s="19">
        <v>244</v>
      </c>
      <c r="AC48" s="19">
        <v>287</v>
      </c>
      <c r="AD48" s="19">
        <v>280</v>
      </c>
      <c r="AE48" s="19">
        <v>170</v>
      </c>
      <c r="AF48" s="19">
        <v>31</v>
      </c>
      <c r="AG48" s="18">
        <f t="shared" si="73"/>
        <v>1416</v>
      </c>
      <c r="AH48" s="88"/>
      <c r="AI48" s="19">
        <v>2</v>
      </c>
      <c r="AJ48" s="19">
        <v>19</v>
      </c>
      <c r="AK48" s="19">
        <v>51</v>
      </c>
      <c r="AL48" s="19">
        <v>51</v>
      </c>
      <c r="AM48" s="19">
        <v>81</v>
      </c>
      <c r="AN48" s="19">
        <v>95</v>
      </c>
      <c r="AO48" s="19">
        <v>86</v>
      </c>
      <c r="AP48" s="19">
        <v>41</v>
      </c>
      <c r="AQ48" s="19">
        <v>3</v>
      </c>
      <c r="AR48" s="18">
        <f t="shared" si="74"/>
        <v>429</v>
      </c>
      <c r="AS48" s="88"/>
      <c r="AT48" s="19">
        <f t="shared" si="75"/>
        <v>43</v>
      </c>
      <c r="AU48" s="19">
        <f t="shared" si="75"/>
        <v>127</v>
      </c>
      <c r="AV48" s="19">
        <f t="shared" si="75"/>
        <v>227</v>
      </c>
      <c r="AW48" s="19">
        <f t="shared" si="75"/>
        <v>329</v>
      </c>
      <c r="AX48" s="19">
        <f t="shared" si="75"/>
        <v>402</v>
      </c>
      <c r="AY48" s="19">
        <f t="shared" si="75"/>
        <v>506</v>
      </c>
      <c r="AZ48" s="19">
        <f t="shared" si="75"/>
        <v>512</v>
      </c>
      <c r="BA48" s="19">
        <f t="shared" si="75"/>
        <v>365</v>
      </c>
      <c r="BB48" s="19">
        <f t="shared" si="75"/>
        <v>73</v>
      </c>
      <c r="BC48" s="18">
        <f t="shared" si="76"/>
        <v>2584</v>
      </c>
      <c r="BE48" s="19">
        <f t="shared" si="77"/>
        <v>11</v>
      </c>
      <c r="BF48" s="19">
        <f t="shared" si="77"/>
        <v>33</v>
      </c>
      <c r="BG48" s="19">
        <f t="shared" si="77"/>
        <v>74</v>
      </c>
      <c r="BH48" s="19">
        <f t="shared" si="77"/>
        <v>100</v>
      </c>
      <c r="BI48" s="19">
        <f t="shared" si="77"/>
        <v>136</v>
      </c>
      <c r="BJ48" s="19">
        <f t="shared" si="77"/>
        <v>169</v>
      </c>
      <c r="BK48" s="19">
        <f t="shared" si="77"/>
        <v>172</v>
      </c>
      <c r="BL48" s="19">
        <f t="shared" si="77"/>
        <v>99</v>
      </c>
      <c r="BM48" s="19">
        <f t="shared" si="77"/>
        <v>14</v>
      </c>
      <c r="BN48" s="18">
        <f t="shared" si="78"/>
        <v>808</v>
      </c>
      <c r="BP48" s="19">
        <f t="shared" si="79"/>
        <v>54</v>
      </c>
      <c r="BQ48" s="19">
        <f t="shared" si="79"/>
        <v>160</v>
      </c>
      <c r="BR48" s="19">
        <f t="shared" si="79"/>
        <v>301</v>
      </c>
      <c r="BS48" s="19">
        <f t="shared" si="79"/>
        <v>429</v>
      </c>
      <c r="BT48" s="19">
        <f t="shared" si="79"/>
        <v>538</v>
      </c>
      <c r="BU48" s="19">
        <f t="shared" si="79"/>
        <v>675</v>
      </c>
      <c r="BV48" s="19">
        <f t="shared" si="79"/>
        <v>684</v>
      </c>
      <c r="BW48" s="19">
        <f t="shared" si="79"/>
        <v>464</v>
      </c>
      <c r="BX48" s="19">
        <f t="shared" si="79"/>
        <v>87</v>
      </c>
      <c r="BY48" s="18">
        <f t="shared" si="80"/>
        <v>3392</v>
      </c>
    </row>
    <row r="49" spans="1:77" x14ac:dyDescent="0.3">
      <c r="A49" s="22" t="s">
        <v>191</v>
      </c>
      <c r="B49" s="19">
        <v>6</v>
      </c>
      <c r="C49" s="19">
        <v>10</v>
      </c>
      <c r="D49" s="19">
        <v>23</v>
      </c>
      <c r="E49" s="19">
        <v>32</v>
      </c>
      <c r="F49" s="19">
        <v>34</v>
      </c>
      <c r="G49" s="19">
        <v>43</v>
      </c>
      <c r="H49" s="19">
        <v>46</v>
      </c>
      <c r="I49" s="19">
        <v>34</v>
      </c>
      <c r="J49" s="19">
        <v>4</v>
      </c>
      <c r="K49" s="18">
        <f t="shared" si="71"/>
        <v>232</v>
      </c>
      <c r="L49" s="88"/>
      <c r="M49" s="19">
        <v>2</v>
      </c>
      <c r="N49" s="19">
        <v>4</v>
      </c>
      <c r="O49" s="19">
        <v>8</v>
      </c>
      <c r="P49" s="19">
        <v>12</v>
      </c>
      <c r="Q49" s="19">
        <v>14</v>
      </c>
      <c r="R49" s="19">
        <v>15</v>
      </c>
      <c r="S49" s="19">
        <v>18</v>
      </c>
      <c r="T49" s="19">
        <v>7</v>
      </c>
      <c r="U49" s="19">
        <v>1</v>
      </c>
      <c r="V49" s="18">
        <f t="shared" si="72"/>
        <v>81</v>
      </c>
      <c r="W49" s="88"/>
      <c r="X49" s="19">
        <v>5</v>
      </c>
      <c r="Y49" s="19">
        <v>17</v>
      </c>
      <c r="Z49" s="19">
        <v>28</v>
      </c>
      <c r="AA49" s="19">
        <v>43</v>
      </c>
      <c r="AB49" s="19">
        <v>52</v>
      </c>
      <c r="AC49" s="19">
        <v>57</v>
      </c>
      <c r="AD49" s="19">
        <v>47</v>
      </c>
      <c r="AE49" s="19">
        <v>24</v>
      </c>
      <c r="AF49" s="19">
        <v>2</v>
      </c>
      <c r="AG49" s="18">
        <f t="shared" si="73"/>
        <v>275</v>
      </c>
      <c r="AH49" s="88"/>
      <c r="AI49" s="19">
        <v>1</v>
      </c>
      <c r="AJ49" s="19">
        <v>5</v>
      </c>
      <c r="AK49" s="19">
        <v>13</v>
      </c>
      <c r="AL49" s="19">
        <v>14</v>
      </c>
      <c r="AM49" s="19">
        <v>18</v>
      </c>
      <c r="AN49" s="19">
        <v>20</v>
      </c>
      <c r="AO49" s="19">
        <v>13</v>
      </c>
      <c r="AP49" s="19">
        <v>5</v>
      </c>
      <c r="AQ49" s="19">
        <v>0</v>
      </c>
      <c r="AR49" s="18">
        <f t="shared" si="74"/>
        <v>89</v>
      </c>
      <c r="AS49" s="88"/>
      <c r="AT49" s="19">
        <f t="shared" si="75"/>
        <v>11</v>
      </c>
      <c r="AU49" s="19">
        <f t="shared" si="75"/>
        <v>27</v>
      </c>
      <c r="AV49" s="19">
        <f t="shared" si="75"/>
        <v>51</v>
      </c>
      <c r="AW49" s="19">
        <f t="shared" si="75"/>
        <v>75</v>
      </c>
      <c r="AX49" s="19">
        <f t="shared" si="75"/>
        <v>86</v>
      </c>
      <c r="AY49" s="19">
        <f t="shared" si="75"/>
        <v>100</v>
      </c>
      <c r="AZ49" s="19">
        <f t="shared" si="75"/>
        <v>93</v>
      </c>
      <c r="BA49" s="19">
        <f t="shared" si="75"/>
        <v>58</v>
      </c>
      <c r="BB49" s="19">
        <f t="shared" si="75"/>
        <v>6</v>
      </c>
      <c r="BC49" s="18">
        <f t="shared" si="76"/>
        <v>507</v>
      </c>
      <c r="BE49" s="19">
        <f t="shared" si="77"/>
        <v>3</v>
      </c>
      <c r="BF49" s="19">
        <f t="shared" si="77"/>
        <v>9</v>
      </c>
      <c r="BG49" s="19">
        <f t="shared" si="77"/>
        <v>21</v>
      </c>
      <c r="BH49" s="19">
        <f t="shared" si="77"/>
        <v>26</v>
      </c>
      <c r="BI49" s="19">
        <f t="shared" si="77"/>
        <v>32</v>
      </c>
      <c r="BJ49" s="19">
        <f t="shared" si="77"/>
        <v>35</v>
      </c>
      <c r="BK49" s="19">
        <f t="shared" si="77"/>
        <v>31</v>
      </c>
      <c r="BL49" s="19">
        <f t="shared" si="77"/>
        <v>12</v>
      </c>
      <c r="BM49" s="19">
        <f t="shared" si="77"/>
        <v>1</v>
      </c>
      <c r="BN49" s="18">
        <f t="shared" si="78"/>
        <v>170</v>
      </c>
      <c r="BP49" s="19">
        <f t="shared" si="79"/>
        <v>14</v>
      </c>
      <c r="BQ49" s="19">
        <f t="shared" si="79"/>
        <v>36</v>
      </c>
      <c r="BR49" s="19">
        <f t="shared" si="79"/>
        <v>72</v>
      </c>
      <c r="BS49" s="19">
        <f t="shared" si="79"/>
        <v>101</v>
      </c>
      <c r="BT49" s="19">
        <f t="shared" si="79"/>
        <v>118</v>
      </c>
      <c r="BU49" s="19">
        <f t="shared" si="79"/>
        <v>135</v>
      </c>
      <c r="BV49" s="19">
        <f t="shared" si="79"/>
        <v>124</v>
      </c>
      <c r="BW49" s="19">
        <f t="shared" si="79"/>
        <v>70</v>
      </c>
      <c r="BX49" s="19">
        <f t="shared" si="79"/>
        <v>7</v>
      </c>
      <c r="BY49" s="18">
        <f t="shared" si="80"/>
        <v>677</v>
      </c>
    </row>
    <row r="50" spans="1:77" x14ac:dyDescent="0.3">
      <c r="A50" s="22" t="s">
        <v>192</v>
      </c>
      <c r="B50" s="19">
        <v>4</v>
      </c>
      <c r="C50" s="19">
        <v>5</v>
      </c>
      <c r="D50" s="19">
        <v>12</v>
      </c>
      <c r="E50" s="19">
        <v>13</v>
      </c>
      <c r="F50" s="19">
        <v>15</v>
      </c>
      <c r="G50" s="19">
        <v>21</v>
      </c>
      <c r="H50" s="19">
        <v>22</v>
      </c>
      <c r="I50" s="19">
        <v>16</v>
      </c>
      <c r="J50" s="19">
        <v>1</v>
      </c>
      <c r="K50" s="18">
        <f>SUM(B50:J50)</f>
        <v>109</v>
      </c>
      <c r="L50" s="88"/>
      <c r="M50" s="19">
        <v>1</v>
      </c>
      <c r="N50" s="19">
        <v>2</v>
      </c>
      <c r="O50" s="19">
        <v>4</v>
      </c>
      <c r="P50" s="19">
        <v>6</v>
      </c>
      <c r="Q50" s="19">
        <v>7</v>
      </c>
      <c r="R50" s="19">
        <v>4</v>
      </c>
      <c r="S50" s="19">
        <v>4</v>
      </c>
      <c r="T50" s="19">
        <v>2</v>
      </c>
      <c r="U50" s="19">
        <v>0</v>
      </c>
      <c r="V50" s="18">
        <f>SUM(M50:U50)</f>
        <v>30</v>
      </c>
      <c r="W50" s="88"/>
      <c r="X50" s="19">
        <v>3</v>
      </c>
      <c r="Y50" s="19">
        <v>9</v>
      </c>
      <c r="Z50" s="19">
        <v>16</v>
      </c>
      <c r="AA50" s="19">
        <v>22</v>
      </c>
      <c r="AB50" s="19">
        <v>21</v>
      </c>
      <c r="AC50" s="19">
        <v>24</v>
      </c>
      <c r="AD50" s="19">
        <v>20</v>
      </c>
      <c r="AE50" s="19">
        <v>9</v>
      </c>
      <c r="AF50" s="19">
        <v>0</v>
      </c>
      <c r="AG50" s="18">
        <f>SUM(X50:AF50)</f>
        <v>124</v>
      </c>
      <c r="AH50" s="88"/>
      <c r="AI50" s="19">
        <v>0</v>
      </c>
      <c r="AJ50" s="19">
        <v>2</v>
      </c>
      <c r="AK50" s="19">
        <v>5</v>
      </c>
      <c r="AL50" s="19">
        <v>6</v>
      </c>
      <c r="AM50" s="19">
        <v>8</v>
      </c>
      <c r="AN50" s="19">
        <v>6</v>
      </c>
      <c r="AO50" s="19">
        <v>4</v>
      </c>
      <c r="AP50" s="19">
        <v>1</v>
      </c>
      <c r="AQ50" s="19">
        <v>0</v>
      </c>
      <c r="AR50" s="18">
        <f>SUM(AI50:AQ50)</f>
        <v>32</v>
      </c>
      <c r="AS50" s="88"/>
      <c r="AT50" s="19">
        <f t="shared" si="75"/>
        <v>7</v>
      </c>
      <c r="AU50" s="19">
        <f t="shared" si="75"/>
        <v>14</v>
      </c>
      <c r="AV50" s="19">
        <f t="shared" si="75"/>
        <v>28</v>
      </c>
      <c r="AW50" s="19">
        <f t="shared" si="75"/>
        <v>35</v>
      </c>
      <c r="AX50" s="19">
        <f t="shared" si="75"/>
        <v>36</v>
      </c>
      <c r="AY50" s="19">
        <f t="shared" si="75"/>
        <v>45</v>
      </c>
      <c r="AZ50" s="19">
        <f t="shared" si="75"/>
        <v>42</v>
      </c>
      <c r="BA50" s="19">
        <f t="shared" si="75"/>
        <v>25</v>
      </c>
      <c r="BB50" s="19">
        <f t="shared" si="75"/>
        <v>1</v>
      </c>
      <c r="BC50" s="18">
        <f>SUM(AT50:BB50)</f>
        <v>233</v>
      </c>
      <c r="BE50" s="19">
        <f t="shared" si="77"/>
        <v>1</v>
      </c>
      <c r="BF50" s="19">
        <f t="shared" si="77"/>
        <v>4</v>
      </c>
      <c r="BG50" s="19">
        <f t="shared" si="77"/>
        <v>9</v>
      </c>
      <c r="BH50" s="19">
        <f t="shared" si="77"/>
        <v>12</v>
      </c>
      <c r="BI50" s="19">
        <f t="shared" si="77"/>
        <v>15</v>
      </c>
      <c r="BJ50" s="19">
        <f t="shared" si="77"/>
        <v>10</v>
      </c>
      <c r="BK50" s="19">
        <f t="shared" si="77"/>
        <v>8</v>
      </c>
      <c r="BL50" s="19">
        <f t="shared" si="77"/>
        <v>3</v>
      </c>
      <c r="BM50" s="19">
        <f t="shared" si="77"/>
        <v>0</v>
      </c>
      <c r="BN50" s="18">
        <f>SUM(BE50:BM50)</f>
        <v>62</v>
      </c>
      <c r="BP50" s="19">
        <f t="shared" si="79"/>
        <v>8</v>
      </c>
      <c r="BQ50" s="19">
        <f t="shared" si="79"/>
        <v>18</v>
      </c>
      <c r="BR50" s="19">
        <f t="shared" si="79"/>
        <v>37</v>
      </c>
      <c r="BS50" s="19">
        <f t="shared" si="79"/>
        <v>47</v>
      </c>
      <c r="BT50" s="19">
        <f t="shared" si="79"/>
        <v>51</v>
      </c>
      <c r="BU50" s="19">
        <f t="shared" si="79"/>
        <v>55</v>
      </c>
      <c r="BV50" s="19">
        <f t="shared" si="79"/>
        <v>50</v>
      </c>
      <c r="BW50" s="19">
        <f t="shared" si="79"/>
        <v>28</v>
      </c>
      <c r="BX50" s="19">
        <f t="shared" si="79"/>
        <v>1</v>
      </c>
      <c r="BY50" s="18">
        <f>SUM(BP50:BX50)</f>
        <v>295</v>
      </c>
    </row>
    <row r="51" spans="1:77" x14ac:dyDescent="0.3">
      <c r="A51" s="22" t="s">
        <v>193</v>
      </c>
      <c r="B51" s="19">
        <v>6</v>
      </c>
      <c r="C51" s="19">
        <v>9</v>
      </c>
      <c r="D51" s="19">
        <v>18</v>
      </c>
      <c r="E51" s="19">
        <v>23</v>
      </c>
      <c r="F51" s="19">
        <v>26</v>
      </c>
      <c r="G51" s="19">
        <v>41</v>
      </c>
      <c r="H51" s="19">
        <v>42</v>
      </c>
      <c r="I51" s="19">
        <v>16</v>
      </c>
      <c r="J51" s="19"/>
      <c r="K51" s="18">
        <f t="shared" ref="K51:K52" si="81">SUM(B51:J51)</f>
        <v>181</v>
      </c>
      <c r="L51" s="88"/>
      <c r="M51" s="19">
        <v>0</v>
      </c>
      <c r="N51" s="19">
        <v>2</v>
      </c>
      <c r="O51" s="19">
        <v>4</v>
      </c>
      <c r="P51" s="19">
        <v>5</v>
      </c>
      <c r="Q51" s="19">
        <v>5</v>
      </c>
      <c r="R51" s="19">
        <v>8</v>
      </c>
      <c r="S51" s="19">
        <v>7</v>
      </c>
      <c r="T51" s="19">
        <v>2</v>
      </c>
      <c r="U51" s="19"/>
      <c r="V51" s="18">
        <f t="shared" ref="V51:V52" si="82">SUM(M51:U51)</f>
        <v>33</v>
      </c>
      <c r="W51" s="88"/>
      <c r="X51" s="19">
        <v>6</v>
      </c>
      <c r="Y51" s="19">
        <v>17</v>
      </c>
      <c r="Z51" s="19">
        <v>31</v>
      </c>
      <c r="AA51" s="19">
        <v>34</v>
      </c>
      <c r="AB51" s="19">
        <v>34</v>
      </c>
      <c r="AC51" s="19">
        <v>31</v>
      </c>
      <c r="AD51" s="19">
        <v>27</v>
      </c>
      <c r="AE51" s="19">
        <v>8</v>
      </c>
      <c r="AF51" s="19"/>
      <c r="AG51" s="18">
        <f t="shared" ref="AG51:AG52" si="83">SUM(X51:AF51)</f>
        <v>188</v>
      </c>
      <c r="AH51" s="88"/>
      <c r="AI51" s="19">
        <v>0</v>
      </c>
      <c r="AJ51" s="19">
        <v>4</v>
      </c>
      <c r="AK51" s="19">
        <v>9</v>
      </c>
      <c r="AL51" s="19">
        <v>11</v>
      </c>
      <c r="AM51" s="19">
        <v>9</v>
      </c>
      <c r="AN51" s="19">
        <v>9</v>
      </c>
      <c r="AO51" s="19">
        <v>7</v>
      </c>
      <c r="AP51" s="19">
        <v>4</v>
      </c>
      <c r="AQ51" s="19"/>
      <c r="AR51" s="18">
        <f t="shared" ref="AR51:AR52" si="84">SUM(AI51:AQ51)</f>
        <v>53</v>
      </c>
      <c r="AS51" s="88"/>
      <c r="AT51" s="19">
        <f t="shared" si="75"/>
        <v>12</v>
      </c>
      <c r="AU51" s="19">
        <f t="shared" si="75"/>
        <v>26</v>
      </c>
      <c r="AV51" s="19">
        <f t="shared" si="75"/>
        <v>49</v>
      </c>
      <c r="AW51" s="19">
        <f t="shared" si="75"/>
        <v>57</v>
      </c>
      <c r="AX51" s="19">
        <f t="shared" si="75"/>
        <v>60</v>
      </c>
      <c r="AY51" s="19">
        <f t="shared" si="75"/>
        <v>72</v>
      </c>
      <c r="AZ51" s="19">
        <f t="shared" si="75"/>
        <v>69</v>
      </c>
      <c r="BA51" s="19">
        <f t="shared" si="75"/>
        <v>24</v>
      </c>
      <c r="BB51" s="19"/>
      <c r="BC51" s="18">
        <f t="shared" ref="BC51:BC52" si="85">SUM(AT51:BB51)</f>
        <v>369</v>
      </c>
      <c r="BE51" s="19">
        <f t="shared" si="77"/>
        <v>0</v>
      </c>
      <c r="BF51" s="19">
        <f t="shared" si="77"/>
        <v>6</v>
      </c>
      <c r="BG51" s="19">
        <f t="shared" si="77"/>
        <v>13</v>
      </c>
      <c r="BH51" s="19">
        <f t="shared" si="77"/>
        <v>16</v>
      </c>
      <c r="BI51" s="19">
        <f t="shared" si="77"/>
        <v>14</v>
      </c>
      <c r="BJ51" s="19">
        <f t="shared" si="77"/>
        <v>17</v>
      </c>
      <c r="BK51" s="19">
        <f t="shared" si="77"/>
        <v>14</v>
      </c>
      <c r="BL51" s="19">
        <f t="shared" si="77"/>
        <v>6</v>
      </c>
      <c r="BM51" s="19"/>
      <c r="BN51" s="18">
        <f t="shared" ref="BN51:BN52" si="86">SUM(BE51:BM51)</f>
        <v>86</v>
      </c>
      <c r="BP51" s="19">
        <f t="shared" si="79"/>
        <v>12</v>
      </c>
      <c r="BQ51" s="19">
        <f t="shared" si="79"/>
        <v>32</v>
      </c>
      <c r="BR51" s="19">
        <f t="shared" si="79"/>
        <v>62</v>
      </c>
      <c r="BS51" s="19">
        <f t="shared" si="79"/>
        <v>73</v>
      </c>
      <c r="BT51" s="19">
        <f t="shared" si="79"/>
        <v>74</v>
      </c>
      <c r="BU51" s="19">
        <f t="shared" si="79"/>
        <v>89</v>
      </c>
      <c r="BV51" s="19">
        <f t="shared" si="79"/>
        <v>83</v>
      </c>
      <c r="BW51" s="19">
        <f t="shared" si="79"/>
        <v>30</v>
      </c>
      <c r="BX51" s="19"/>
      <c r="BY51" s="18">
        <f t="shared" ref="BY51:BY52" si="87">SUM(BP51:BX51)</f>
        <v>455</v>
      </c>
    </row>
    <row r="52" spans="1:77" x14ac:dyDescent="0.3">
      <c r="A52" s="22" t="s">
        <v>69</v>
      </c>
      <c r="B52" s="19">
        <v>2</v>
      </c>
      <c r="C52" s="19">
        <v>5</v>
      </c>
      <c r="D52" s="19">
        <v>9</v>
      </c>
      <c r="E52" s="19">
        <v>13</v>
      </c>
      <c r="F52" s="19">
        <v>12</v>
      </c>
      <c r="G52" s="19">
        <v>12</v>
      </c>
      <c r="H52" s="19">
        <v>5</v>
      </c>
      <c r="I52" s="19"/>
      <c r="J52" s="19"/>
      <c r="K52" s="18">
        <f t="shared" si="81"/>
        <v>58</v>
      </c>
      <c r="L52" s="88"/>
      <c r="M52" s="19">
        <v>1</v>
      </c>
      <c r="N52" s="19">
        <v>1</v>
      </c>
      <c r="O52" s="19">
        <v>2</v>
      </c>
      <c r="P52" s="19">
        <v>3</v>
      </c>
      <c r="Q52" s="19">
        <v>3</v>
      </c>
      <c r="R52" s="19">
        <v>3</v>
      </c>
      <c r="S52" s="19">
        <v>1</v>
      </c>
      <c r="T52" s="19"/>
      <c r="U52" s="19"/>
      <c r="V52" s="18">
        <f t="shared" si="82"/>
        <v>14</v>
      </c>
      <c r="W52" s="88"/>
      <c r="X52" s="19">
        <v>3</v>
      </c>
      <c r="Y52" s="19">
        <v>11</v>
      </c>
      <c r="Z52" s="19">
        <v>18</v>
      </c>
      <c r="AA52" s="19">
        <v>22</v>
      </c>
      <c r="AB52" s="19">
        <v>21</v>
      </c>
      <c r="AC52" s="19">
        <v>15</v>
      </c>
      <c r="AD52" s="19">
        <v>5</v>
      </c>
      <c r="AE52" s="19"/>
      <c r="AF52" s="19"/>
      <c r="AG52" s="18">
        <f t="shared" si="83"/>
        <v>95</v>
      </c>
      <c r="AH52" s="88"/>
      <c r="AI52" s="19">
        <v>1</v>
      </c>
      <c r="AJ52" s="19">
        <v>2</v>
      </c>
      <c r="AK52" s="19">
        <v>3</v>
      </c>
      <c r="AL52" s="19">
        <v>3</v>
      </c>
      <c r="AM52" s="19">
        <v>3</v>
      </c>
      <c r="AN52" s="19">
        <v>2</v>
      </c>
      <c r="AO52" s="19">
        <v>1</v>
      </c>
      <c r="AP52" s="19"/>
      <c r="AQ52" s="19"/>
      <c r="AR52" s="18">
        <f t="shared" si="84"/>
        <v>15</v>
      </c>
      <c r="AS52" s="88"/>
      <c r="AT52" s="19">
        <f t="shared" si="75"/>
        <v>5</v>
      </c>
      <c r="AU52" s="19">
        <f t="shared" si="75"/>
        <v>16</v>
      </c>
      <c r="AV52" s="19">
        <f t="shared" si="75"/>
        <v>27</v>
      </c>
      <c r="AW52" s="19">
        <f t="shared" si="75"/>
        <v>35</v>
      </c>
      <c r="AX52" s="19">
        <f t="shared" si="75"/>
        <v>33</v>
      </c>
      <c r="AY52" s="19">
        <f t="shared" si="75"/>
        <v>27</v>
      </c>
      <c r="AZ52" s="19">
        <f t="shared" si="75"/>
        <v>10</v>
      </c>
      <c r="BA52" s="19"/>
      <c r="BB52" s="19"/>
      <c r="BC52" s="18">
        <f t="shared" si="85"/>
        <v>153</v>
      </c>
      <c r="BE52" s="19">
        <f t="shared" si="77"/>
        <v>2</v>
      </c>
      <c r="BF52" s="19">
        <f t="shared" si="77"/>
        <v>3</v>
      </c>
      <c r="BG52" s="19">
        <f t="shared" si="77"/>
        <v>5</v>
      </c>
      <c r="BH52" s="19">
        <f t="shared" si="77"/>
        <v>6</v>
      </c>
      <c r="BI52" s="19">
        <f t="shared" si="77"/>
        <v>6</v>
      </c>
      <c r="BJ52" s="19">
        <f t="shared" si="77"/>
        <v>5</v>
      </c>
      <c r="BK52" s="19">
        <f t="shared" si="77"/>
        <v>2</v>
      </c>
      <c r="BL52" s="19"/>
      <c r="BM52" s="19"/>
      <c r="BN52" s="18">
        <f t="shared" si="86"/>
        <v>29</v>
      </c>
      <c r="BP52" s="19">
        <f t="shared" si="79"/>
        <v>7</v>
      </c>
      <c r="BQ52" s="19">
        <f t="shared" si="79"/>
        <v>19</v>
      </c>
      <c r="BR52" s="19">
        <f t="shared" si="79"/>
        <v>32</v>
      </c>
      <c r="BS52" s="19">
        <f t="shared" si="79"/>
        <v>41</v>
      </c>
      <c r="BT52" s="19">
        <f t="shared" si="79"/>
        <v>39</v>
      </c>
      <c r="BU52" s="19">
        <f t="shared" si="79"/>
        <v>32</v>
      </c>
      <c r="BV52" s="19">
        <f t="shared" si="79"/>
        <v>12</v>
      </c>
      <c r="BW52" s="19"/>
      <c r="BX52" s="19"/>
      <c r="BY52" s="18">
        <f t="shared" si="87"/>
        <v>182</v>
      </c>
    </row>
    <row r="53" spans="1:77" x14ac:dyDescent="0.3">
      <c r="A53" s="22" t="s">
        <v>66</v>
      </c>
      <c r="B53" s="21">
        <f t="shared" ref="B53:J53" si="88">SUM(B46:B52)</f>
        <v>145</v>
      </c>
      <c r="C53" s="21">
        <f t="shared" si="88"/>
        <v>294</v>
      </c>
      <c r="D53" s="21">
        <f t="shared" si="88"/>
        <v>474</v>
      </c>
      <c r="E53" s="21">
        <f t="shared" si="88"/>
        <v>609</v>
      </c>
      <c r="F53" s="21">
        <f t="shared" si="88"/>
        <v>717</v>
      </c>
      <c r="G53" s="21">
        <f t="shared" si="88"/>
        <v>974</v>
      </c>
      <c r="H53" s="21">
        <f t="shared" si="88"/>
        <v>1095</v>
      </c>
      <c r="I53" s="21">
        <f t="shared" si="88"/>
        <v>951</v>
      </c>
      <c r="J53" s="21">
        <f t="shared" si="88"/>
        <v>354</v>
      </c>
      <c r="K53" s="20">
        <f>SUM(B53:J53)</f>
        <v>5613</v>
      </c>
      <c r="L53" s="88"/>
      <c r="M53" s="21">
        <f t="shared" ref="M53:U53" si="89">SUM(M46:M52)</f>
        <v>59</v>
      </c>
      <c r="N53" s="21">
        <f t="shared" si="89"/>
        <v>120</v>
      </c>
      <c r="O53" s="21">
        <f t="shared" si="89"/>
        <v>193</v>
      </c>
      <c r="P53" s="21">
        <f t="shared" si="89"/>
        <v>293</v>
      </c>
      <c r="Q53" s="21">
        <f t="shared" si="89"/>
        <v>315</v>
      </c>
      <c r="R53" s="21">
        <f t="shared" si="89"/>
        <v>410</v>
      </c>
      <c r="S53" s="21">
        <f t="shared" si="89"/>
        <v>489</v>
      </c>
      <c r="T53" s="21">
        <f t="shared" si="89"/>
        <v>408</v>
      </c>
      <c r="U53" s="21">
        <f t="shared" si="89"/>
        <v>145</v>
      </c>
      <c r="V53" s="20">
        <f>SUM(M53:U53)</f>
        <v>2432</v>
      </c>
      <c r="W53" s="88"/>
      <c r="X53" s="21">
        <f t="shared" ref="X53:AF53" si="90">SUM(X46:X52)</f>
        <v>121</v>
      </c>
      <c r="Y53" s="21">
        <f t="shared" si="90"/>
        <v>445</v>
      </c>
      <c r="Z53" s="21">
        <f t="shared" si="90"/>
        <v>682</v>
      </c>
      <c r="AA53" s="21">
        <f t="shared" si="90"/>
        <v>841</v>
      </c>
      <c r="AB53" s="21">
        <f t="shared" si="90"/>
        <v>1043</v>
      </c>
      <c r="AC53" s="21">
        <f t="shared" si="90"/>
        <v>1216</v>
      </c>
      <c r="AD53" s="21">
        <f t="shared" si="90"/>
        <v>1234</v>
      </c>
      <c r="AE53" s="21">
        <f t="shared" si="90"/>
        <v>837</v>
      </c>
      <c r="AF53" s="21">
        <f t="shared" si="90"/>
        <v>270</v>
      </c>
      <c r="AG53" s="20">
        <f>SUM(X53:AF53)</f>
        <v>6689</v>
      </c>
      <c r="AH53" s="88"/>
      <c r="AI53" s="21">
        <f t="shared" ref="AI53:AQ53" si="91">SUM(AI46:AI52)</f>
        <v>25</v>
      </c>
      <c r="AJ53" s="21">
        <f t="shared" si="91"/>
        <v>139</v>
      </c>
      <c r="AK53" s="21">
        <f t="shared" si="91"/>
        <v>323</v>
      </c>
      <c r="AL53" s="21">
        <f t="shared" si="91"/>
        <v>346</v>
      </c>
      <c r="AM53" s="21">
        <f t="shared" si="91"/>
        <v>442</v>
      </c>
      <c r="AN53" s="21">
        <f t="shared" si="91"/>
        <v>505</v>
      </c>
      <c r="AO53" s="21">
        <f t="shared" si="91"/>
        <v>511</v>
      </c>
      <c r="AP53" s="21">
        <f t="shared" si="91"/>
        <v>275</v>
      </c>
      <c r="AQ53" s="21">
        <f t="shared" si="91"/>
        <v>63</v>
      </c>
      <c r="AR53" s="20">
        <f>SUM(AI53:AQ53)</f>
        <v>2629</v>
      </c>
      <c r="AS53" s="88"/>
      <c r="AT53" s="21">
        <f t="shared" ref="AT53:BB53" si="92">SUM(AT46:AT52)</f>
        <v>266</v>
      </c>
      <c r="AU53" s="21">
        <f t="shared" si="92"/>
        <v>739</v>
      </c>
      <c r="AV53" s="21">
        <f t="shared" si="92"/>
        <v>1156</v>
      </c>
      <c r="AW53" s="21">
        <f t="shared" si="92"/>
        <v>1450</v>
      </c>
      <c r="AX53" s="21">
        <f t="shared" si="92"/>
        <v>1760</v>
      </c>
      <c r="AY53" s="21">
        <f t="shared" si="92"/>
        <v>2190</v>
      </c>
      <c r="AZ53" s="21">
        <f t="shared" si="92"/>
        <v>2329</v>
      </c>
      <c r="BA53" s="21">
        <f t="shared" si="92"/>
        <v>1788</v>
      </c>
      <c r="BB53" s="21">
        <f t="shared" si="92"/>
        <v>624</v>
      </c>
      <c r="BC53" s="20">
        <f>SUM(AT53:BB53)</f>
        <v>12302</v>
      </c>
      <c r="BE53" s="21">
        <f t="shared" ref="BE53:BM53" si="93">SUM(BE46:BE52)</f>
        <v>84</v>
      </c>
      <c r="BF53" s="21">
        <f t="shared" si="93"/>
        <v>259</v>
      </c>
      <c r="BG53" s="21">
        <f t="shared" si="93"/>
        <v>516</v>
      </c>
      <c r="BH53" s="21">
        <f t="shared" si="93"/>
        <v>639</v>
      </c>
      <c r="BI53" s="21">
        <f t="shared" si="93"/>
        <v>757</v>
      </c>
      <c r="BJ53" s="21">
        <f t="shared" si="93"/>
        <v>915</v>
      </c>
      <c r="BK53" s="21">
        <f t="shared" si="93"/>
        <v>1000</v>
      </c>
      <c r="BL53" s="21">
        <f t="shared" si="93"/>
        <v>683</v>
      </c>
      <c r="BM53" s="21">
        <f t="shared" si="93"/>
        <v>208</v>
      </c>
      <c r="BN53" s="20">
        <f>SUM(BE53:BM53)</f>
        <v>5061</v>
      </c>
      <c r="BP53" s="21">
        <f t="shared" ref="BP53:BX53" si="94">SUM(BP46:BP52)</f>
        <v>350</v>
      </c>
      <c r="BQ53" s="21">
        <f t="shared" si="94"/>
        <v>998</v>
      </c>
      <c r="BR53" s="21">
        <f t="shared" si="94"/>
        <v>1672</v>
      </c>
      <c r="BS53" s="21">
        <f t="shared" si="94"/>
        <v>2089</v>
      </c>
      <c r="BT53" s="21">
        <f t="shared" si="94"/>
        <v>2517</v>
      </c>
      <c r="BU53" s="21">
        <f t="shared" si="94"/>
        <v>3105</v>
      </c>
      <c r="BV53" s="21">
        <f t="shared" si="94"/>
        <v>3329</v>
      </c>
      <c r="BW53" s="21">
        <f t="shared" si="94"/>
        <v>2471</v>
      </c>
      <c r="BX53" s="21">
        <f t="shared" si="94"/>
        <v>832</v>
      </c>
      <c r="BY53" s="20">
        <f>SUM(BP53:BX53)</f>
        <v>17363</v>
      </c>
    </row>
    <row r="55" spans="1:77" ht="21" x14ac:dyDescent="0.4">
      <c r="A55"/>
      <c r="B55" s="28" t="s">
        <v>173</v>
      </c>
      <c r="C55"/>
      <c r="D55"/>
      <c r="M55" s="28" t="s">
        <v>177</v>
      </c>
      <c r="X55" s="28" t="s">
        <v>174</v>
      </c>
      <c r="AI55" s="28" t="s">
        <v>178</v>
      </c>
      <c r="AT55" s="28" t="s">
        <v>203</v>
      </c>
      <c r="BE55" s="28" t="s">
        <v>204</v>
      </c>
      <c r="BP55" s="28" t="s">
        <v>205</v>
      </c>
    </row>
    <row r="56" spans="1:77" ht="15.6" x14ac:dyDescent="0.3">
      <c r="A56"/>
      <c r="B56" s="27" t="s">
        <v>75</v>
      </c>
      <c r="C56"/>
      <c r="D56"/>
      <c r="M56" s="27" t="s">
        <v>75</v>
      </c>
      <c r="X56" s="27" t="s">
        <v>75</v>
      </c>
      <c r="AI56" s="27" t="s">
        <v>75</v>
      </c>
      <c r="AT56" s="27" t="s">
        <v>75</v>
      </c>
      <c r="BE56" s="27" t="s">
        <v>75</v>
      </c>
      <c r="BP56" s="27" t="s">
        <v>75</v>
      </c>
    </row>
    <row r="57" spans="1:77" x14ac:dyDescent="0.3">
      <c r="A57" s="248" t="s">
        <v>73</v>
      </c>
      <c r="B57" s="247" t="s">
        <v>72</v>
      </c>
      <c r="C57" s="247"/>
      <c r="D57" s="247"/>
      <c r="E57" s="247"/>
      <c r="F57" s="247"/>
      <c r="G57" s="247"/>
      <c r="H57" s="247"/>
      <c r="I57" s="247"/>
      <c r="J57" s="247"/>
      <c r="K57" s="26"/>
      <c r="L57" s="26"/>
      <c r="M57" s="247" t="s">
        <v>72</v>
      </c>
      <c r="N57" s="247"/>
      <c r="O57" s="247"/>
      <c r="P57" s="247"/>
      <c r="Q57" s="247"/>
      <c r="R57" s="247"/>
      <c r="S57" s="247"/>
      <c r="T57" s="247"/>
      <c r="U57" s="247"/>
      <c r="V57" s="26"/>
      <c r="W57" s="26"/>
      <c r="X57" s="247" t="s">
        <v>72</v>
      </c>
      <c r="Y57" s="247"/>
      <c r="Z57" s="247"/>
      <c r="AA57" s="247"/>
      <c r="AB57" s="247"/>
      <c r="AC57" s="247"/>
      <c r="AD57" s="247"/>
      <c r="AE57" s="247"/>
      <c r="AF57" s="247"/>
      <c r="AG57" s="26"/>
      <c r="AH57" s="26"/>
      <c r="AI57" s="247" t="s">
        <v>72</v>
      </c>
      <c r="AJ57" s="247"/>
      <c r="AK57" s="247"/>
      <c r="AL57" s="247"/>
      <c r="AM57" s="247"/>
      <c r="AN57" s="247"/>
      <c r="AO57" s="247"/>
      <c r="AP57" s="247"/>
      <c r="AQ57" s="247"/>
      <c r="AR57" s="26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8"/>
      <c r="B58" s="24" t="s">
        <v>71</v>
      </c>
      <c r="C58" s="24" t="s">
        <v>140</v>
      </c>
      <c r="D58" s="24" t="s">
        <v>141</v>
      </c>
      <c r="E58" s="24" t="s">
        <v>142</v>
      </c>
      <c r="F58" s="24" t="s">
        <v>143</v>
      </c>
      <c r="G58" s="24" t="s">
        <v>144</v>
      </c>
      <c r="H58" s="24" t="s">
        <v>145</v>
      </c>
      <c r="I58" s="24" t="s">
        <v>146</v>
      </c>
      <c r="J58" s="24" t="s">
        <v>147</v>
      </c>
      <c r="K58" s="23" t="s">
        <v>70</v>
      </c>
      <c r="L58" s="87"/>
      <c r="M58" s="24" t="s">
        <v>71</v>
      </c>
      <c r="N58" s="24" t="s">
        <v>140</v>
      </c>
      <c r="O58" s="24" t="s">
        <v>141</v>
      </c>
      <c r="P58" s="24" t="s">
        <v>142</v>
      </c>
      <c r="Q58" s="24" t="s">
        <v>143</v>
      </c>
      <c r="R58" s="24" t="s">
        <v>144</v>
      </c>
      <c r="S58" s="24" t="s">
        <v>145</v>
      </c>
      <c r="T58" s="24" t="s">
        <v>146</v>
      </c>
      <c r="U58" s="24" t="s">
        <v>147</v>
      </c>
      <c r="V58" s="23" t="s">
        <v>70</v>
      </c>
      <c r="W58" s="87"/>
      <c r="X58" s="24" t="s">
        <v>71</v>
      </c>
      <c r="Y58" s="24" t="s">
        <v>140</v>
      </c>
      <c r="Z58" s="24" t="s">
        <v>141</v>
      </c>
      <c r="AA58" s="24" t="s">
        <v>142</v>
      </c>
      <c r="AB58" s="24" t="s">
        <v>143</v>
      </c>
      <c r="AC58" s="24" t="s">
        <v>144</v>
      </c>
      <c r="AD58" s="24" t="s">
        <v>145</v>
      </c>
      <c r="AE58" s="24" t="s">
        <v>146</v>
      </c>
      <c r="AF58" s="24" t="s">
        <v>147</v>
      </c>
      <c r="AG58" s="23" t="s">
        <v>70</v>
      </c>
      <c r="AH58" s="87"/>
      <c r="AI58" s="24" t="s">
        <v>71</v>
      </c>
      <c r="AJ58" s="24" t="s">
        <v>140</v>
      </c>
      <c r="AK58" s="24" t="s">
        <v>141</v>
      </c>
      <c r="AL58" s="24" t="s">
        <v>142</v>
      </c>
      <c r="AM58" s="24" t="s">
        <v>143</v>
      </c>
      <c r="AN58" s="24" t="s">
        <v>144</v>
      </c>
      <c r="AO58" s="24" t="s">
        <v>145</v>
      </c>
      <c r="AP58" s="24" t="s">
        <v>146</v>
      </c>
      <c r="AQ58" s="24" t="s">
        <v>147</v>
      </c>
      <c r="AR58" s="2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22" t="s">
        <v>188</v>
      </c>
      <c r="B59" s="19">
        <v>1</v>
      </c>
      <c r="C59" s="19">
        <v>3</v>
      </c>
      <c r="D59" s="19">
        <v>6</v>
      </c>
      <c r="E59" s="19">
        <v>11</v>
      </c>
      <c r="F59" s="19">
        <v>18</v>
      </c>
      <c r="G59" s="19">
        <v>31</v>
      </c>
      <c r="H59" s="19">
        <v>49</v>
      </c>
      <c r="I59" s="19">
        <v>64</v>
      </c>
      <c r="J59" s="19">
        <v>47</v>
      </c>
      <c r="K59" s="18">
        <f t="shared" ref="K59:K62" si="95">SUM(B59:J59)</f>
        <v>230</v>
      </c>
      <c r="L59" s="88"/>
      <c r="M59" s="19">
        <v>0</v>
      </c>
      <c r="N59" s="19">
        <v>1</v>
      </c>
      <c r="O59" s="19">
        <v>2</v>
      </c>
      <c r="P59" s="19">
        <v>2</v>
      </c>
      <c r="Q59" s="19">
        <v>3</v>
      </c>
      <c r="R59" s="19">
        <v>5</v>
      </c>
      <c r="S59" s="19">
        <v>9</v>
      </c>
      <c r="T59" s="19">
        <v>16</v>
      </c>
      <c r="U59" s="19">
        <v>10</v>
      </c>
      <c r="V59" s="18">
        <f t="shared" ref="V59:V62" si="96">SUM(M59:U59)</f>
        <v>48</v>
      </c>
      <c r="W59" s="88"/>
      <c r="X59" s="19">
        <v>1</v>
      </c>
      <c r="Y59" s="19">
        <v>4</v>
      </c>
      <c r="Z59" s="19">
        <v>6</v>
      </c>
      <c r="AA59" s="19">
        <v>10</v>
      </c>
      <c r="AB59" s="19">
        <v>17</v>
      </c>
      <c r="AC59" s="19">
        <v>25</v>
      </c>
      <c r="AD59" s="19">
        <v>33</v>
      </c>
      <c r="AE59" s="19">
        <v>32</v>
      </c>
      <c r="AF59" s="19">
        <v>18</v>
      </c>
      <c r="AG59" s="18">
        <f t="shared" ref="AG59:AG62" si="97">SUM(X59:AF59)</f>
        <v>146</v>
      </c>
      <c r="AH59" s="88"/>
      <c r="AI59" s="19">
        <v>0</v>
      </c>
      <c r="AJ59" s="19">
        <v>1</v>
      </c>
      <c r="AK59" s="19">
        <v>2</v>
      </c>
      <c r="AL59" s="19">
        <v>2</v>
      </c>
      <c r="AM59" s="19">
        <v>3</v>
      </c>
      <c r="AN59" s="19">
        <v>4</v>
      </c>
      <c r="AO59" s="19">
        <v>6</v>
      </c>
      <c r="AP59" s="19">
        <v>5</v>
      </c>
      <c r="AQ59" s="19">
        <v>3</v>
      </c>
      <c r="AR59" s="18">
        <f t="shared" ref="AR59:AR62" si="98">SUM(AI59:AQ59)</f>
        <v>26</v>
      </c>
      <c r="AS59" s="88"/>
      <c r="AT59" s="19">
        <f t="shared" ref="AT59:BB65" si="99">B59+X59</f>
        <v>2</v>
      </c>
      <c r="AU59" s="19">
        <f t="shared" si="99"/>
        <v>7</v>
      </c>
      <c r="AV59" s="19">
        <f t="shared" si="99"/>
        <v>12</v>
      </c>
      <c r="AW59" s="19">
        <f t="shared" si="99"/>
        <v>21</v>
      </c>
      <c r="AX59" s="19">
        <f t="shared" si="99"/>
        <v>35</v>
      </c>
      <c r="AY59" s="19">
        <f t="shared" si="99"/>
        <v>56</v>
      </c>
      <c r="AZ59" s="19">
        <f t="shared" si="99"/>
        <v>82</v>
      </c>
      <c r="BA59" s="19">
        <f t="shared" si="99"/>
        <v>96</v>
      </c>
      <c r="BB59" s="19">
        <f t="shared" si="99"/>
        <v>65</v>
      </c>
      <c r="BC59" s="18">
        <f t="shared" ref="BC59:BC62" si="100">SUM(AT59:BB59)</f>
        <v>376</v>
      </c>
      <c r="BE59" s="19">
        <f t="shared" ref="BE59:BM65" si="101">M59+AI59</f>
        <v>0</v>
      </c>
      <c r="BF59" s="19">
        <f t="shared" si="101"/>
        <v>2</v>
      </c>
      <c r="BG59" s="19">
        <f t="shared" si="101"/>
        <v>4</v>
      </c>
      <c r="BH59" s="19">
        <f t="shared" si="101"/>
        <v>4</v>
      </c>
      <c r="BI59" s="19">
        <f t="shared" si="101"/>
        <v>6</v>
      </c>
      <c r="BJ59" s="19">
        <f t="shared" si="101"/>
        <v>9</v>
      </c>
      <c r="BK59" s="19">
        <f t="shared" si="101"/>
        <v>15</v>
      </c>
      <c r="BL59" s="19">
        <f t="shared" si="101"/>
        <v>21</v>
      </c>
      <c r="BM59" s="19">
        <f t="shared" si="101"/>
        <v>13</v>
      </c>
      <c r="BN59" s="18">
        <f t="shared" ref="BN59:BN62" si="102">SUM(BE59:BM59)</f>
        <v>74</v>
      </c>
      <c r="BP59" s="19">
        <f t="shared" ref="BP59:BX65" si="103">B59+M59+X59+AI59</f>
        <v>2</v>
      </c>
      <c r="BQ59" s="19">
        <f t="shared" si="103"/>
        <v>9</v>
      </c>
      <c r="BR59" s="19">
        <f t="shared" si="103"/>
        <v>16</v>
      </c>
      <c r="BS59" s="19">
        <f t="shared" si="103"/>
        <v>25</v>
      </c>
      <c r="BT59" s="19">
        <f t="shared" si="103"/>
        <v>41</v>
      </c>
      <c r="BU59" s="19">
        <f t="shared" si="103"/>
        <v>65</v>
      </c>
      <c r="BV59" s="19">
        <f t="shared" si="103"/>
        <v>97</v>
      </c>
      <c r="BW59" s="19">
        <f t="shared" si="103"/>
        <v>117</v>
      </c>
      <c r="BX59" s="19">
        <f t="shared" si="103"/>
        <v>78</v>
      </c>
      <c r="BY59" s="18">
        <f t="shared" ref="BY59:BY62" si="104">SUM(BP59:BX59)</f>
        <v>450</v>
      </c>
    </row>
    <row r="60" spans="1:77" x14ac:dyDescent="0.3">
      <c r="A60" s="22" t="s">
        <v>189</v>
      </c>
      <c r="B60" s="19">
        <v>1</v>
      </c>
      <c r="C60" s="19">
        <v>3</v>
      </c>
      <c r="D60" s="19">
        <v>7</v>
      </c>
      <c r="E60" s="19">
        <v>13</v>
      </c>
      <c r="F60" s="19">
        <v>21</v>
      </c>
      <c r="G60" s="19">
        <v>38</v>
      </c>
      <c r="H60" s="19">
        <v>59</v>
      </c>
      <c r="I60" s="19">
        <v>80</v>
      </c>
      <c r="J60" s="19">
        <v>53</v>
      </c>
      <c r="K60" s="18">
        <f t="shared" si="95"/>
        <v>275</v>
      </c>
      <c r="L60" s="88"/>
      <c r="M60" s="19">
        <v>0</v>
      </c>
      <c r="N60" s="19">
        <v>1</v>
      </c>
      <c r="O60" s="19">
        <v>2</v>
      </c>
      <c r="P60" s="19">
        <v>3</v>
      </c>
      <c r="Q60" s="19">
        <v>4</v>
      </c>
      <c r="R60" s="19">
        <v>8</v>
      </c>
      <c r="S60" s="19">
        <v>15</v>
      </c>
      <c r="T60" s="19">
        <v>23</v>
      </c>
      <c r="U60" s="19">
        <v>11</v>
      </c>
      <c r="V60" s="18">
        <f t="shared" si="96"/>
        <v>67</v>
      </c>
      <c r="W60" s="88"/>
      <c r="X60" s="19">
        <v>1</v>
      </c>
      <c r="Y60" s="19">
        <v>4</v>
      </c>
      <c r="Z60" s="19">
        <v>8</v>
      </c>
      <c r="AA60" s="19">
        <v>14</v>
      </c>
      <c r="AB60" s="19">
        <v>24</v>
      </c>
      <c r="AC60" s="19">
        <v>37</v>
      </c>
      <c r="AD60" s="19">
        <v>47</v>
      </c>
      <c r="AE60" s="19">
        <v>47</v>
      </c>
      <c r="AF60" s="19">
        <v>23</v>
      </c>
      <c r="AG60" s="18">
        <f t="shared" si="97"/>
        <v>205</v>
      </c>
      <c r="AH60" s="88"/>
      <c r="AI60" s="19">
        <v>0</v>
      </c>
      <c r="AJ60" s="19">
        <v>1</v>
      </c>
      <c r="AK60" s="19">
        <v>2</v>
      </c>
      <c r="AL60" s="19">
        <v>3</v>
      </c>
      <c r="AM60" s="19">
        <v>5</v>
      </c>
      <c r="AN60" s="19">
        <v>8</v>
      </c>
      <c r="AO60" s="19">
        <v>11</v>
      </c>
      <c r="AP60" s="19">
        <v>9</v>
      </c>
      <c r="AQ60" s="19">
        <v>4</v>
      </c>
      <c r="AR60" s="18">
        <f t="shared" si="98"/>
        <v>43</v>
      </c>
      <c r="AS60" s="88"/>
      <c r="AT60" s="19">
        <f t="shared" si="99"/>
        <v>2</v>
      </c>
      <c r="AU60" s="19">
        <f t="shared" si="99"/>
        <v>7</v>
      </c>
      <c r="AV60" s="19">
        <f t="shared" si="99"/>
        <v>15</v>
      </c>
      <c r="AW60" s="19">
        <f t="shared" si="99"/>
        <v>27</v>
      </c>
      <c r="AX60" s="19">
        <f t="shared" si="99"/>
        <v>45</v>
      </c>
      <c r="AY60" s="19">
        <f t="shared" si="99"/>
        <v>75</v>
      </c>
      <c r="AZ60" s="19">
        <f t="shared" si="99"/>
        <v>106</v>
      </c>
      <c r="BA60" s="19">
        <f t="shared" si="99"/>
        <v>127</v>
      </c>
      <c r="BB60" s="19">
        <f t="shared" si="99"/>
        <v>76</v>
      </c>
      <c r="BC60" s="18">
        <f t="shared" si="100"/>
        <v>480</v>
      </c>
      <c r="BE60" s="19">
        <f t="shared" si="101"/>
        <v>0</v>
      </c>
      <c r="BF60" s="19">
        <f t="shared" si="101"/>
        <v>2</v>
      </c>
      <c r="BG60" s="19">
        <f t="shared" si="101"/>
        <v>4</v>
      </c>
      <c r="BH60" s="19">
        <f t="shared" si="101"/>
        <v>6</v>
      </c>
      <c r="BI60" s="19">
        <f t="shared" si="101"/>
        <v>9</v>
      </c>
      <c r="BJ60" s="19">
        <f t="shared" si="101"/>
        <v>16</v>
      </c>
      <c r="BK60" s="19">
        <f t="shared" si="101"/>
        <v>26</v>
      </c>
      <c r="BL60" s="19">
        <f t="shared" si="101"/>
        <v>32</v>
      </c>
      <c r="BM60" s="19">
        <f t="shared" si="101"/>
        <v>15</v>
      </c>
      <c r="BN60" s="18">
        <f t="shared" si="102"/>
        <v>110</v>
      </c>
      <c r="BP60" s="19">
        <f t="shared" si="103"/>
        <v>2</v>
      </c>
      <c r="BQ60" s="19">
        <f t="shared" si="103"/>
        <v>9</v>
      </c>
      <c r="BR60" s="19">
        <f t="shared" si="103"/>
        <v>19</v>
      </c>
      <c r="BS60" s="19">
        <f t="shared" si="103"/>
        <v>33</v>
      </c>
      <c r="BT60" s="19">
        <f t="shared" si="103"/>
        <v>54</v>
      </c>
      <c r="BU60" s="19">
        <f t="shared" si="103"/>
        <v>91</v>
      </c>
      <c r="BV60" s="19">
        <f t="shared" si="103"/>
        <v>132</v>
      </c>
      <c r="BW60" s="19">
        <f t="shared" si="103"/>
        <v>159</v>
      </c>
      <c r="BX60" s="19">
        <f t="shared" si="103"/>
        <v>91</v>
      </c>
      <c r="BY60" s="18">
        <f t="shared" si="104"/>
        <v>590</v>
      </c>
    </row>
    <row r="61" spans="1:77" x14ac:dyDescent="0.3">
      <c r="A61" s="22" t="s">
        <v>190</v>
      </c>
      <c r="B61" s="19">
        <v>1</v>
      </c>
      <c r="C61" s="19">
        <v>1</v>
      </c>
      <c r="D61" s="19">
        <v>3</v>
      </c>
      <c r="E61" s="19">
        <v>7</v>
      </c>
      <c r="F61" s="19">
        <v>11</v>
      </c>
      <c r="G61" s="19">
        <v>22</v>
      </c>
      <c r="H61" s="19">
        <v>34</v>
      </c>
      <c r="I61" s="19">
        <v>47</v>
      </c>
      <c r="J61" s="19">
        <v>23</v>
      </c>
      <c r="K61" s="18">
        <f t="shared" si="95"/>
        <v>149</v>
      </c>
      <c r="L61" s="88"/>
      <c r="M61" s="19">
        <v>0</v>
      </c>
      <c r="N61" s="19">
        <v>1</v>
      </c>
      <c r="O61" s="19">
        <v>1</v>
      </c>
      <c r="P61" s="19">
        <v>2</v>
      </c>
      <c r="Q61" s="19">
        <v>3</v>
      </c>
      <c r="R61" s="19">
        <v>7</v>
      </c>
      <c r="S61" s="19">
        <v>13</v>
      </c>
      <c r="T61" s="19">
        <v>16</v>
      </c>
      <c r="U61" s="19">
        <v>5</v>
      </c>
      <c r="V61" s="18">
        <f t="shared" si="96"/>
        <v>48</v>
      </c>
      <c r="W61" s="88"/>
      <c r="X61" s="19">
        <v>0</v>
      </c>
      <c r="Y61" s="19">
        <v>2</v>
      </c>
      <c r="Z61" s="19">
        <v>4</v>
      </c>
      <c r="AA61" s="19">
        <v>8</v>
      </c>
      <c r="AB61" s="19">
        <v>13</v>
      </c>
      <c r="AC61" s="19">
        <v>21</v>
      </c>
      <c r="AD61" s="19">
        <v>27</v>
      </c>
      <c r="AE61" s="19">
        <v>26</v>
      </c>
      <c r="AF61" s="19">
        <v>10</v>
      </c>
      <c r="AG61" s="18">
        <f t="shared" si="97"/>
        <v>111</v>
      </c>
      <c r="AH61" s="88"/>
      <c r="AI61" s="19">
        <v>0</v>
      </c>
      <c r="AJ61" s="19">
        <v>1</v>
      </c>
      <c r="AK61" s="19">
        <v>2</v>
      </c>
      <c r="AL61" s="19">
        <v>2</v>
      </c>
      <c r="AM61" s="19">
        <v>5</v>
      </c>
      <c r="AN61" s="19">
        <v>7</v>
      </c>
      <c r="AO61" s="19">
        <v>10</v>
      </c>
      <c r="AP61" s="19">
        <v>7</v>
      </c>
      <c r="AQ61" s="19">
        <v>2</v>
      </c>
      <c r="AR61" s="18">
        <f t="shared" si="98"/>
        <v>36</v>
      </c>
      <c r="AS61" s="88"/>
      <c r="AT61" s="19">
        <f t="shared" si="99"/>
        <v>1</v>
      </c>
      <c r="AU61" s="19">
        <f t="shared" si="99"/>
        <v>3</v>
      </c>
      <c r="AV61" s="19">
        <f t="shared" si="99"/>
        <v>7</v>
      </c>
      <c r="AW61" s="19">
        <f t="shared" si="99"/>
        <v>15</v>
      </c>
      <c r="AX61" s="19">
        <f t="shared" si="99"/>
        <v>24</v>
      </c>
      <c r="AY61" s="19">
        <f t="shared" si="99"/>
        <v>43</v>
      </c>
      <c r="AZ61" s="19">
        <f t="shared" si="99"/>
        <v>61</v>
      </c>
      <c r="BA61" s="19">
        <f t="shared" si="99"/>
        <v>73</v>
      </c>
      <c r="BB61" s="19">
        <f t="shared" si="99"/>
        <v>33</v>
      </c>
      <c r="BC61" s="18">
        <f t="shared" si="100"/>
        <v>260</v>
      </c>
      <c r="BE61" s="19">
        <f t="shared" si="101"/>
        <v>0</v>
      </c>
      <c r="BF61" s="19">
        <f t="shared" si="101"/>
        <v>2</v>
      </c>
      <c r="BG61" s="19">
        <f t="shared" si="101"/>
        <v>3</v>
      </c>
      <c r="BH61" s="19">
        <f t="shared" si="101"/>
        <v>4</v>
      </c>
      <c r="BI61" s="19">
        <f t="shared" si="101"/>
        <v>8</v>
      </c>
      <c r="BJ61" s="19">
        <f t="shared" si="101"/>
        <v>14</v>
      </c>
      <c r="BK61" s="19">
        <f t="shared" si="101"/>
        <v>23</v>
      </c>
      <c r="BL61" s="19">
        <f t="shared" si="101"/>
        <v>23</v>
      </c>
      <c r="BM61" s="19">
        <f t="shared" si="101"/>
        <v>7</v>
      </c>
      <c r="BN61" s="18">
        <f t="shared" si="102"/>
        <v>84</v>
      </c>
      <c r="BP61" s="19">
        <f t="shared" si="103"/>
        <v>1</v>
      </c>
      <c r="BQ61" s="19">
        <f t="shared" si="103"/>
        <v>5</v>
      </c>
      <c r="BR61" s="19">
        <f t="shared" si="103"/>
        <v>10</v>
      </c>
      <c r="BS61" s="19">
        <f t="shared" si="103"/>
        <v>19</v>
      </c>
      <c r="BT61" s="19">
        <f t="shared" si="103"/>
        <v>32</v>
      </c>
      <c r="BU61" s="19">
        <f t="shared" si="103"/>
        <v>57</v>
      </c>
      <c r="BV61" s="19">
        <f t="shared" si="103"/>
        <v>84</v>
      </c>
      <c r="BW61" s="19">
        <f t="shared" si="103"/>
        <v>96</v>
      </c>
      <c r="BX61" s="19">
        <f t="shared" si="103"/>
        <v>40</v>
      </c>
      <c r="BY61" s="18">
        <f t="shared" si="104"/>
        <v>344</v>
      </c>
    </row>
    <row r="62" spans="1:77" x14ac:dyDescent="0.3">
      <c r="A62" s="22" t="s">
        <v>191</v>
      </c>
      <c r="B62" s="19">
        <v>0</v>
      </c>
      <c r="C62" s="19">
        <v>1</v>
      </c>
      <c r="D62" s="19">
        <v>2</v>
      </c>
      <c r="E62" s="19">
        <v>4</v>
      </c>
      <c r="F62" s="19">
        <v>7</v>
      </c>
      <c r="G62" s="19">
        <v>14</v>
      </c>
      <c r="H62" s="19">
        <v>22</v>
      </c>
      <c r="I62" s="19">
        <v>31</v>
      </c>
      <c r="J62" s="19">
        <v>10</v>
      </c>
      <c r="K62" s="18">
        <f t="shared" si="95"/>
        <v>91</v>
      </c>
      <c r="L62" s="88"/>
      <c r="M62" s="19">
        <v>0</v>
      </c>
      <c r="N62" s="19">
        <v>0</v>
      </c>
      <c r="O62" s="19">
        <v>1</v>
      </c>
      <c r="P62" s="19">
        <v>1</v>
      </c>
      <c r="Q62" s="19">
        <v>3</v>
      </c>
      <c r="R62" s="19">
        <v>5</v>
      </c>
      <c r="S62" s="19">
        <v>8</v>
      </c>
      <c r="T62" s="19">
        <v>10</v>
      </c>
      <c r="U62" s="19">
        <v>3</v>
      </c>
      <c r="V62" s="18">
        <f t="shared" si="96"/>
        <v>31</v>
      </c>
      <c r="W62" s="88"/>
      <c r="X62" s="19">
        <v>0</v>
      </c>
      <c r="Y62" s="19">
        <v>1</v>
      </c>
      <c r="Z62" s="19">
        <v>2</v>
      </c>
      <c r="AA62" s="19">
        <v>5</v>
      </c>
      <c r="AB62" s="19">
        <v>8</v>
      </c>
      <c r="AC62" s="19">
        <v>14</v>
      </c>
      <c r="AD62" s="19">
        <v>17</v>
      </c>
      <c r="AE62" s="19">
        <v>17</v>
      </c>
      <c r="AF62" s="19">
        <v>4</v>
      </c>
      <c r="AG62" s="18">
        <f t="shared" si="97"/>
        <v>68</v>
      </c>
      <c r="AH62" s="88"/>
      <c r="AI62" s="19">
        <v>0</v>
      </c>
      <c r="AJ62" s="19">
        <v>0</v>
      </c>
      <c r="AK62" s="19">
        <v>1</v>
      </c>
      <c r="AL62" s="19">
        <v>1</v>
      </c>
      <c r="AM62" s="19">
        <v>3</v>
      </c>
      <c r="AN62" s="19">
        <v>4</v>
      </c>
      <c r="AO62" s="19">
        <v>6</v>
      </c>
      <c r="AP62" s="19">
        <v>5</v>
      </c>
      <c r="AQ62" s="19">
        <v>1</v>
      </c>
      <c r="AR62" s="18">
        <f t="shared" si="98"/>
        <v>21</v>
      </c>
      <c r="AS62" s="88"/>
      <c r="AT62" s="19">
        <f t="shared" si="99"/>
        <v>0</v>
      </c>
      <c r="AU62" s="19">
        <f t="shared" si="99"/>
        <v>2</v>
      </c>
      <c r="AV62" s="19">
        <f t="shared" si="99"/>
        <v>4</v>
      </c>
      <c r="AW62" s="19">
        <f t="shared" si="99"/>
        <v>9</v>
      </c>
      <c r="AX62" s="19">
        <f t="shared" si="99"/>
        <v>15</v>
      </c>
      <c r="AY62" s="19">
        <f t="shared" si="99"/>
        <v>28</v>
      </c>
      <c r="AZ62" s="19">
        <f t="shared" si="99"/>
        <v>39</v>
      </c>
      <c r="BA62" s="19">
        <f t="shared" si="99"/>
        <v>48</v>
      </c>
      <c r="BB62" s="19">
        <f t="shared" si="99"/>
        <v>14</v>
      </c>
      <c r="BC62" s="18">
        <f t="shared" si="100"/>
        <v>159</v>
      </c>
      <c r="BE62" s="19">
        <f t="shared" si="101"/>
        <v>0</v>
      </c>
      <c r="BF62" s="19">
        <f t="shared" si="101"/>
        <v>0</v>
      </c>
      <c r="BG62" s="19">
        <f t="shared" si="101"/>
        <v>2</v>
      </c>
      <c r="BH62" s="19">
        <f t="shared" si="101"/>
        <v>2</v>
      </c>
      <c r="BI62" s="19">
        <f t="shared" si="101"/>
        <v>6</v>
      </c>
      <c r="BJ62" s="19">
        <f t="shared" si="101"/>
        <v>9</v>
      </c>
      <c r="BK62" s="19">
        <f t="shared" si="101"/>
        <v>14</v>
      </c>
      <c r="BL62" s="19">
        <f t="shared" si="101"/>
        <v>15</v>
      </c>
      <c r="BM62" s="19">
        <f t="shared" si="101"/>
        <v>4</v>
      </c>
      <c r="BN62" s="18">
        <f t="shared" si="102"/>
        <v>52</v>
      </c>
      <c r="BP62" s="19">
        <f t="shared" si="103"/>
        <v>0</v>
      </c>
      <c r="BQ62" s="19">
        <f t="shared" si="103"/>
        <v>2</v>
      </c>
      <c r="BR62" s="19">
        <f t="shared" si="103"/>
        <v>6</v>
      </c>
      <c r="BS62" s="19">
        <f t="shared" si="103"/>
        <v>11</v>
      </c>
      <c r="BT62" s="19">
        <f t="shared" si="103"/>
        <v>21</v>
      </c>
      <c r="BU62" s="19">
        <f t="shared" si="103"/>
        <v>37</v>
      </c>
      <c r="BV62" s="19">
        <f t="shared" si="103"/>
        <v>53</v>
      </c>
      <c r="BW62" s="19">
        <f t="shared" si="103"/>
        <v>63</v>
      </c>
      <c r="BX62" s="19">
        <f t="shared" si="103"/>
        <v>18</v>
      </c>
      <c r="BY62" s="18">
        <f t="shared" si="104"/>
        <v>211</v>
      </c>
    </row>
    <row r="63" spans="1:77" x14ac:dyDescent="0.3">
      <c r="A63" s="22" t="s">
        <v>192</v>
      </c>
      <c r="B63" s="19">
        <v>0</v>
      </c>
      <c r="C63" s="19">
        <v>1</v>
      </c>
      <c r="D63" s="19">
        <v>2</v>
      </c>
      <c r="E63" s="19">
        <v>3</v>
      </c>
      <c r="F63" s="19">
        <v>6</v>
      </c>
      <c r="G63" s="19">
        <v>11</v>
      </c>
      <c r="H63" s="19">
        <v>17</v>
      </c>
      <c r="I63" s="19">
        <v>23</v>
      </c>
      <c r="J63" s="19">
        <v>3</v>
      </c>
      <c r="K63" s="18">
        <f>SUM(B63:J63)</f>
        <v>66</v>
      </c>
      <c r="L63" s="88"/>
      <c r="M63" s="19">
        <v>0</v>
      </c>
      <c r="N63" s="19">
        <v>0</v>
      </c>
      <c r="O63" s="19">
        <v>1</v>
      </c>
      <c r="P63" s="19">
        <v>1</v>
      </c>
      <c r="Q63" s="19">
        <v>2</v>
      </c>
      <c r="R63" s="19">
        <v>3</v>
      </c>
      <c r="S63" s="19">
        <v>6</v>
      </c>
      <c r="T63" s="19">
        <v>7</v>
      </c>
      <c r="U63" s="19">
        <v>1</v>
      </c>
      <c r="V63" s="18">
        <f>SUM(M63:U63)</f>
        <v>21</v>
      </c>
      <c r="W63" s="88"/>
      <c r="X63" s="19">
        <v>0</v>
      </c>
      <c r="Y63" s="19">
        <v>1</v>
      </c>
      <c r="Z63" s="19">
        <v>2</v>
      </c>
      <c r="AA63" s="19">
        <v>4</v>
      </c>
      <c r="AB63" s="19">
        <v>6</v>
      </c>
      <c r="AC63" s="19">
        <v>10</v>
      </c>
      <c r="AD63" s="19">
        <v>13</v>
      </c>
      <c r="AE63" s="19">
        <v>13</v>
      </c>
      <c r="AF63" s="19">
        <v>1</v>
      </c>
      <c r="AG63" s="18">
        <f>SUM(X63:AF63)</f>
        <v>50</v>
      </c>
      <c r="AH63" s="88"/>
      <c r="AI63" s="19">
        <v>0</v>
      </c>
      <c r="AJ63" s="19">
        <v>0</v>
      </c>
      <c r="AK63" s="19">
        <v>1</v>
      </c>
      <c r="AL63" s="19">
        <v>1</v>
      </c>
      <c r="AM63" s="19">
        <v>2</v>
      </c>
      <c r="AN63" s="19">
        <v>3</v>
      </c>
      <c r="AO63" s="19">
        <v>3</v>
      </c>
      <c r="AP63" s="19">
        <v>3</v>
      </c>
      <c r="AQ63" s="19">
        <v>0</v>
      </c>
      <c r="AR63" s="18">
        <f>SUM(AI63:AQ63)</f>
        <v>13</v>
      </c>
      <c r="AS63" s="88"/>
      <c r="AT63" s="19">
        <f t="shared" si="99"/>
        <v>0</v>
      </c>
      <c r="AU63" s="19">
        <f t="shared" si="99"/>
        <v>2</v>
      </c>
      <c r="AV63" s="19">
        <f t="shared" si="99"/>
        <v>4</v>
      </c>
      <c r="AW63" s="19">
        <f t="shared" si="99"/>
        <v>7</v>
      </c>
      <c r="AX63" s="19">
        <f t="shared" si="99"/>
        <v>12</v>
      </c>
      <c r="AY63" s="19">
        <f t="shared" si="99"/>
        <v>21</v>
      </c>
      <c r="AZ63" s="19">
        <f t="shared" si="99"/>
        <v>30</v>
      </c>
      <c r="BA63" s="19">
        <f t="shared" si="99"/>
        <v>36</v>
      </c>
      <c r="BB63" s="19">
        <f t="shared" si="99"/>
        <v>4</v>
      </c>
      <c r="BC63" s="18">
        <f>SUM(AT63:BB63)</f>
        <v>116</v>
      </c>
      <c r="BE63" s="19">
        <f t="shared" si="101"/>
        <v>0</v>
      </c>
      <c r="BF63" s="19">
        <f t="shared" si="101"/>
        <v>0</v>
      </c>
      <c r="BG63" s="19">
        <f t="shared" si="101"/>
        <v>2</v>
      </c>
      <c r="BH63" s="19">
        <f t="shared" si="101"/>
        <v>2</v>
      </c>
      <c r="BI63" s="19">
        <f t="shared" si="101"/>
        <v>4</v>
      </c>
      <c r="BJ63" s="19">
        <f t="shared" si="101"/>
        <v>6</v>
      </c>
      <c r="BK63" s="19">
        <f t="shared" si="101"/>
        <v>9</v>
      </c>
      <c r="BL63" s="19">
        <f t="shared" si="101"/>
        <v>10</v>
      </c>
      <c r="BM63" s="19">
        <f t="shared" si="101"/>
        <v>1</v>
      </c>
      <c r="BN63" s="18">
        <f>SUM(BE63:BM63)</f>
        <v>34</v>
      </c>
      <c r="BP63" s="19">
        <f t="shared" si="103"/>
        <v>0</v>
      </c>
      <c r="BQ63" s="19">
        <f t="shared" si="103"/>
        <v>2</v>
      </c>
      <c r="BR63" s="19">
        <f t="shared" si="103"/>
        <v>6</v>
      </c>
      <c r="BS63" s="19">
        <f t="shared" si="103"/>
        <v>9</v>
      </c>
      <c r="BT63" s="19">
        <f t="shared" si="103"/>
        <v>16</v>
      </c>
      <c r="BU63" s="19">
        <f t="shared" si="103"/>
        <v>27</v>
      </c>
      <c r="BV63" s="19">
        <f t="shared" si="103"/>
        <v>39</v>
      </c>
      <c r="BW63" s="19">
        <f t="shared" si="103"/>
        <v>46</v>
      </c>
      <c r="BX63" s="19">
        <f t="shared" si="103"/>
        <v>5</v>
      </c>
      <c r="BY63" s="18">
        <f>SUM(BP63:BX63)</f>
        <v>150</v>
      </c>
    </row>
    <row r="64" spans="1:77" x14ac:dyDescent="0.3">
      <c r="A64" s="22" t="s">
        <v>193</v>
      </c>
      <c r="B64" s="19">
        <v>1</v>
      </c>
      <c r="C64" s="19">
        <v>3</v>
      </c>
      <c r="D64" s="19">
        <v>6</v>
      </c>
      <c r="E64" s="19">
        <v>14</v>
      </c>
      <c r="F64" s="19">
        <v>26</v>
      </c>
      <c r="G64" s="19">
        <v>48</v>
      </c>
      <c r="H64" s="19">
        <v>70</v>
      </c>
      <c r="I64" s="19">
        <v>51</v>
      </c>
      <c r="J64" s="19"/>
      <c r="K64" s="18">
        <f t="shared" ref="K64:K65" si="105">SUM(B64:J64)</f>
        <v>219</v>
      </c>
      <c r="L64" s="88"/>
      <c r="M64" s="19">
        <v>0</v>
      </c>
      <c r="N64" s="19">
        <v>1</v>
      </c>
      <c r="O64" s="19">
        <v>2</v>
      </c>
      <c r="P64" s="19">
        <v>3</v>
      </c>
      <c r="Q64" s="19">
        <v>7</v>
      </c>
      <c r="R64" s="19">
        <v>12</v>
      </c>
      <c r="S64" s="19">
        <v>17</v>
      </c>
      <c r="T64" s="19">
        <v>10</v>
      </c>
      <c r="U64" s="19"/>
      <c r="V64" s="18">
        <f t="shared" ref="V64:V65" si="106">SUM(M64:U64)</f>
        <v>52</v>
      </c>
      <c r="W64" s="88"/>
      <c r="X64" s="19">
        <v>1</v>
      </c>
      <c r="Y64" s="19">
        <v>3</v>
      </c>
      <c r="Z64" s="19">
        <v>6</v>
      </c>
      <c r="AA64" s="19">
        <v>13</v>
      </c>
      <c r="AB64" s="19">
        <v>23</v>
      </c>
      <c r="AC64" s="19">
        <v>36</v>
      </c>
      <c r="AD64" s="19">
        <v>44</v>
      </c>
      <c r="AE64" s="19">
        <v>23</v>
      </c>
      <c r="AF64" s="19"/>
      <c r="AG64" s="18">
        <f t="shared" ref="AG64:AG65" si="107">SUM(X64:AF64)</f>
        <v>149</v>
      </c>
      <c r="AH64" s="88"/>
      <c r="AI64" s="19">
        <v>0</v>
      </c>
      <c r="AJ64" s="19">
        <v>1</v>
      </c>
      <c r="AK64" s="19">
        <v>2</v>
      </c>
      <c r="AL64" s="19">
        <v>3</v>
      </c>
      <c r="AM64" s="19">
        <v>4</v>
      </c>
      <c r="AN64" s="19">
        <v>7</v>
      </c>
      <c r="AO64" s="19">
        <v>7</v>
      </c>
      <c r="AP64" s="19">
        <v>5</v>
      </c>
      <c r="AQ64" s="19"/>
      <c r="AR64" s="18">
        <f t="shared" ref="AR64:AR65" si="108">SUM(AI64:AQ64)</f>
        <v>29</v>
      </c>
      <c r="AS64" s="88"/>
      <c r="AT64" s="19">
        <f t="shared" si="99"/>
        <v>2</v>
      </c>
      <c r="AU64" s="19">
        <f t="shared" si="99"/>
        <v>6</v>
      </c>
      <c r="AV64" s="19">
        <f t="shared" si="99"/>
        <v>12</v>
      </c>
      <c r="AW64" s="19">
        <f t="shared" si="99"/>
        <v>27</v>
      </c>
      <c r="AX64" s="19">
        <f t="shared" si="99"/>
        <v>49</v>
      </c>
      <c r="AY64" s="19">
        <f t="shared" si="99"/>
        <v>84</v>
      </c>
      <c r="AZ64" s="19">
        <f t="shared" si="99"/>
        <v>114</v>
      </c>
      <c r="BA64" s="19">
        <f t="shared" si="99"/>
        <v>74</v>
      </c>
      <c r="BB64" s="19"/>
      <c r="BC64" s="18">
        <f t="shared" ref="BC64:BC65" si="109">SUM(AT64:BB64)</f>
        <v>368</v>
      </c>
      <c r="BE64" s="19">
        <f t="shared" si="101"/>
        <v>0</v>
      </c>
      <c r="BF64" s="19">
        <f t="shared" si="101"/>
        <v>2</v>
      </c>
      <c r="BG64" s="19">
        <f t="shared" si="101"/>
        <v>4</v>
      </c>
      <c r="BH64" s="19">
        <f t="shared" si="101"/>
        <v>6</v>
      </c>
      <c r="BI64" s="19">
        <f t="shared" si="101"/>
        <v>11</v>
      </c>
      <c r="BJ64" s="19">
        <f t="shared" si="101"/>
        <v>19</v>
      </c>
      <c r="BK64" s="19">
        <f t="shared" si="101"/>
        <v>24</v>
      </c>
      <c r="BL64" s="19">
        <f t="shared" si="101"/>
        <v>15</v>
      </c>
      <c r="BM64" s="19"/>
      <c r="BN64" s="18">
        <f t="shared" ref="BN64:BN65" si="110">SUM(BE64:BM64)</f>
        <v>81</v>
      </c>
      <c r="BP64" s="19">
        <f t="shared" si="103"/>
        <v>2</v>
      </c>
      <c r="BQ64" s="19">
        <f t="shared" si="103"/>
        <v>8</v>
      </c>
      <c r="BR64" s="19">
        <f t="shared" si="103"/>
        <v>16</v>
      </c>
      <c r="BS64" s="19">
        <f t="shared" si="103"/>
        <v>33</v>
      </c>
      <c r="BT64" s="19">
        <f t="shared" si="103"/>
        <v>60</v>
      </c>
      <c r="BU64" s="19">
        <f t="shared" si="103"/>
        <v>103</v>
      </c>
      <c r="BV64" s="19">
        <f t="shared" si="103"/>
        <v>138</v>
      </c>
      <c r="BW64" s="19">
        <f t="shared" si="103"/>
        <v>89</v>
      </c>
      <c r="BX64" s="19"/>
      <c r="BY64" s="18">
        <f t="shared" ref="BY64:BY65" si="111">SUM(BP64:BX64)</f>
        <v>449</v>
      </c>
    </row>
    <row r="65" spans="1:77" x14ac:dyDescent="0.3">
      <c r="A65" s="22" t="s">
        <v>69</v>
      </c>
      <c r="B65" s="19">
        <v>6</v>
      </c>
      <c r="C65" s="19">
        <v>14</v>
      </c>
      <c r="D65" s="19">
        <v>28</v>
      </c>
      <c r="E65" s="19">
        <v>47</v>
      </c>
      <c r="F65" s="19">
        <v>51</v>
      </c>
      <c r="G65" s="19">
        <v>54</v>
      </c>
      <c r="H65" s="19">
        <v>27</v>
      </c>
      <c r="I65" s="19"/>
      <c r="J65" s="19"/>
      <c r="K65" s="18">
        <f t="shared" si="105"/>
        <v>227</v>
      </c>
      <c r="L65" s="88"/>
      <c r="M65" s="19">
        <v>1</v>
      </c>
      <c r="N65" s="19">
        <v>3</v>
      </c>
      <c r="O65" s="19">
        <v>6</v>
      </c>
      <c r="P65" s="19">
        <v>10</v>
      </c>
      <c r="Q65" s="19">
        <v>13</v>
      </c>
      <c r="R65" s="19">
        <v>14</v>
      </c>
      <c r="S65" s="19">
        <v>6</v>
      </c>
      <c r="T65" s="19"/>
      <c r="U65" s="19"/>
      <c r="V65" s="18">
        <f t="shared" si="106"/>
        <v>53</v>
      </c>
      <c r="W65" s="88"/>
      <c r="X65" s="19">
        <v>3</v>
      </c>
      <c r="Y65" s="19">
        <v>12</v>
      </c>
      <c r="Z65" s="19">
        <v>25</v>
      </c>
      <c r="AA65" s="19">
        <v>38</v>
      </c>
      <c r="AB65" s="19">
        <v>45</v>
      </c>
      <c r="AC65" s="19">
        <v>38</v>
      </c>
      <c r="AD65" s="19">
        <v>16</v>
      </c>
      <c r="AE65" s="19"/>
      <c r="AF65" s="19"/>
      <c r="AG65" s="18">
        <f t="shared" si="107"/>
        <v>177</v>
      </c>
      <c r="AH65" s="88"/>
      <c r="AI65" s="19">
        <v>1</v>
      </c>
      <c r="AJ65" s="19">
        <v>3</v>
      </c>
      <c r="AK65" s="19">
        <v>4</v>
      </c>
      <c r="AL65" s="19">
        <v>5</v>
      </c>
      <c r="AM65" s="19">
        <v>7</v>
      </c>
      <c r="AN65" s="19">
        <v>5</v>
      </c>
      <c r="AO65" s="19">
        <v>2</v>
      </c>
      <c r="AP65" s="19"/>
      <c r="AQ65" s="19"/>
      <c r="AR65" s="18">
        <f t="shared" si="108"/>
        <v>27</v>
      </c>
      <c r="AS65" s="88"/>
      <c r="AT65" s="19">
        <f t="shared" si="99"/>
        <v>9</v>
      </c>
      <c r="AU65" s="19">
        <f t="shared" si="99"/>
        <v>26</v>
      </c>
      <c r="AV65" s="19">
        <f t="shared" si="99"/>
        <v>53</v>
      </c>
      <c r="AW65" s="19">
        <f t="shared" si="99"/>
        <v>85</v>
      </c>
      <c r="AX65" s="19">
        <f t="shared" si="99"/>
        <v>96</v>
      </c>
      <c r="AY65" s="19">
        <f t="shared" si="99"/>
        <v>92</v>
      </c>
      <c r="AZ65" s="19">
        <f t="shared" si="99"/>
        <v>43</v>
      </c>
      <c r="BA65" s="19"/>
      <c r="BB65" s="19"/>
      <c r="BC65" s="18">
        <f t="shared" si="109"/>
        <v>404</v>
      </c>
      <c r="BE65" s="19">
        <f t="shared" si="101"/>
        <v>2</v>
      </c>
      <c r="BF65" s="19">
        <f t="shared" si="101"/>
        <v>6</v>
      </c>
      <c r="BG65" s="19">
        <f t="shared" si="101"/>
        <v>10</v>
      </c>
      <c r="BH65" s="19">
        <f t="shared" si="101"/>
        <v>15</v>
      </c>
      <c r="BI65" s="19">
        <f t="shared" si="101"/>
        <v>20</v>
      </c>
      <c r="BJ65" s="19">
        <f t="shared" si="101"/>
        <v>19</v>
      </c>
      <c r="BK65" s="19">
        <f t="shared" si="101"/>
        <v>8</v>
      </c>
      <c r="BL65" s="19"/>
      <c r="BM65" s="19"/>
      <c r="BN65" s="18">
        <f t="shared" si="110"/>
        <v>80</v>
      </c>
      <c r="BP65" s="19">
        <f t="shared" si="103"/>
        <v>11</v>
      </c>
      <c r="BQ65" s="19">
        <f t="shared" si="103"/>
        <v>32</v>
      </c>
      <c r="BR65" s="19">
        <f t="shared" si="103"/>
        <v>63</v>
      </c>
      <c r="BS65" s="19">
        <f t="shared" si="103"/>
        <v>100</v>
      </c>
      <c r="BT65" s="19">
        <f t="shared" si="103"/>
        <v>116</v>
      </c>
      <c r="BU65" s="19">
        <f t="shared" si="103"/>
        <v>111</v>
      </c>
      <c r="BV65" s="19">
        <f t="shared" si="103"/>
        <v>51</v>
      </c>
      <c r="BW65" s="19"/>
      <c r="BX65" s="19"/>
      <c r="BY65" s="18">
        <f t="shared" si="111"/>
        <v>484</v>
      </c>
    </row>
    <row r="66" spans="1:77" x14ac:dyDescent="0.3">
      <c r="A66" s="22" t="s">
        <v>66</v>
      </c>
      <c r="B66" s="21">
        <f t="shared" ref="B66:J66" si="112">SUM(B59:B65)</f>
        <v>10</v>
      </c>
      <c r="C66" s="21">
        <f t="shared" si="112"/>
        <v>26</v>
      </c>
      <c r="D66" s="21">
        <f t="shared" si="112"/>
        <v>54</v>
      </c>
      <c r="E66" s="21">
        <f t="shared" si="112"/>
        <v>99</v>
      </c>
      <c r="F66" s="21">
        <f t="shared" si="112"/>
        <v>140</v>
      </c>
      <c r="G66" s="21">
        <f t="shared" si="112"/>
        <v>218</v>
      </c>
      <c r="H66" s="21">
        <f t="shared" si="112"/>
        <v>278</v>
      </c>
      <c r="I66" s="21">
        <f t="shared" si="112"/>
        <v>296</v>
      </c>
      <c r="J66" s="21">
        <f t="shared" si="112"/>
        <v>136</v>
      </c>
      <c r="K66" s="20">
        <f>SUM(B66:J66)</f>
        <v>1257</v>
      </c>
      <c r="L66" s="88"/>
      <c r="M66" s="21">
        <f t="shared" ref="M66:U66" si="113">SUM(M59:M65)</f>
        <v>1</v>
      </c>
      <c r="N66" s="21">
        <f t="shared" si="113"/>
        <v>7</v>
      </c>
      <c r="O66" s="21">
        <f t="shared" si="113"/>
        <v>15</v>
      </c>
      <c r="P66" s="21">
        <f t="shared" si="113"/>
        <v>22</v>
      </c>
      <c r="Q66" s="21">
        <f t="shared" si="113"/>
        <v>35</v>
      </c>
      <c r="R66" s="21">
        <f t="shared" si="113"/>
        <v>54</v>
      </c>
      <c r="S66" s="21">
        <f t="shared" si="113"/>
        <v>74</v>
      </c>
      <c r="T66" s="21">
        <f t="shared" si="113"/>
        <v>82</v>
      </c>
      <c r="U66" s="21">
        <f t="shared" si="113"/>
        <v>30</v>
      </c>
      <c r="V66" s="20">
        <f>SUM(M66:U66)</f>
        <v>320</v>
      </c>
      <c r="W66" s="88"/>
      <c r="X66" s="21">
        <f t="shared" ref="X66:AF66" si="114">SUM(X59:X65)</f>
        <v>6</v>
      </c>
      <c r="Y66" s="21">
        <f t="shared" si="114"/>
        <v>27</v>
      </c>
      <c r="Z66" s="21">
        <f t="shared" si="114"/>
        <v>53</v>
      </c>
      <c r="AA66" s="21">
        <f t="shared" si="114"/>
        <v>92</v>
      </c>
      <c r="AB66" s="21">
        <f t="shared" si="114"/>
        <v>136</v>
      </c>
      <c r="AC66" s="21">
        <f t="shared" si="114"/>
        <v>181</v>
      </c>
      <c r="AD66" s="21">
        <f t="shared" si="114"/>
        <v>197</v>
      </c>
      <c r="AE66" s="21">
        <f t="shared" si="114"/>
        <v>158</v>
      </c>
      <c r="AF66" s="21">
        <f t="shared" si="114"/>
        <v>56</v>
      </c>
      <c r="AG66" s="20">
        <f>SUM(X66:AF66)</f>
        <v>906</v>
      </c>
      <c r="AH66" s="88"/>
      <c r="AI66" s="21">
        <f t="shared" ref="AI66:AQ66" si="115">SUM(AI59:AI65)</f>
        <v>1</v>
      </c>
      <c r="AJ66" s="21">
        <f t="shared" si="115"/>
        <v>7</v>
      </c>
      <c r="AK66" s="21">
        <f t="shared" si="115"/>
        <v>14</v>
      </c>
      <c r="AL66" s="21">
        <f t="shared" si="115"/>
        <v>17</v>
      </c>
      <c r="AM66" s="21">
        <f t="shared" si="115"/>
        <v>29</v>
      </c>
      <c r="AN66" s="21">
        <f t="shared" si="115"/>
        <v>38</v>
      </c>
      <c r="AO66" s="21">
        <f t="shared" si="115"/>
        <v>45</v>
      </c>
      <c r="AP66" s="21">
        <f t="shared" si="115"/>
        <v>34</v>
      </c>
      <c r="AQ66" s="21">
        <f t="shared" si="115"/>
        <v>10</v>
      </c>
      <c r="AR66" s="20">
        <f>SUM(AI66:AQ66)</f>
        <v>195</v>
      </c>
      <c r="AS66" s="88"/>
      <c r="AT66" s="21">
        <f t="shared" ref="AT66:BB66" si="116">SUM(AT59:AT65)</f>
        <v>16</v>
      </c>
      <c r="AU66" s="21">
        <f t="shared" si="116"/>
        <v>53</v>
      </c>
      <c r="AV66" s="21">
        <f t="shared" si="116"/>
        <v>107</v>
      </c>
      <c r="AW66" s="21">
        <f t="shared" si="116"/>
        <v>191</v>
      </c>
      <c r="AX66" s="21">
        <f t="shared" si="116"/>
        <v>276</v>
      </c>
      <c r="AY66" s="21">
        <f t="shared" si="116"/>
        <v>399</v>
      </c>
      <c r="AZ66" s="21">
        <f t="shared" si="116"/>
        <v>475</v>
      </c>
      <c r="BA66" s="21">
        <f t="shared" si="116"/>
        <v>454</v>
      </c>
      <c r="BB66" s="21">
        <f t="shared" si="116"/>
        <v>192</v>
      </c>
      <c r="BC66" s="20">
        <f>SUM(AT66:BB66)</f>
        <v>2163</v>
      </c>
      <c r="BE66" s="21">
        <f t="shared" ref="BE66:BM66" si="117">SUM(BE59:BE65)</f>
        <v>2</v>
      </c>
      <c r="BF66" s="21">
        <f t="shared" si="117"/>
        <v>14</v>
      </c>
      <c r="BG66" s="21">
        <f t="shared" si="117"/>
        <v>29</v>
      </c>
      <c r="BH66" s="21">
        <f t="shared" si="117"/>
        <v>39</v>
      </c>
      <c r="BI66" s="21">
        <f t="shared" si="117"/>
        <v>64</v>
      </c>
      <c r="BJ66" s="21">
        <f t="shared" si="117"/>
        <v>92</v>
      </c>
      <c r="BK66" s="21">
        <f t="shared" si="117"/>
        <v>119</v>
      </c>
      <c r="BL66" s="21">
        <f t="shared" si="117"/>
        <v>116</v>
      </c>
      <c r="BM66" s="21">
        <f t="shared" si="117"/>
        <v>40</v>
      </c>
      <c r="BN66" s="20">
        <f>SUM(BE66:BM66)</f>
        <v>515</v>
      </c>
      <c r="BP66" s="21">
        <f t="shared" ref="BP66:BX66" si="118">SUM(BP59:BP65)</f>
        <v>18</v>
      </c>
      <c r="BQ66" s="21">
        <f t="shared" si="118"/>
        <v>67</v>
      </c>
      <c r="BR66" s="21">
        <f t="shared" si="118"/>
        <v>136</v>
      </c>
      <c r="BS66" s="21">
        <f t="shared" si="118"/>
        <v>230</v>
      </c>
      <c r="BT66" s="21">
        <f t="shared" si="118"/>
        <v>340</v>
      </c>
      <c r="BU66" s="21">
        <f t="shared" si="118"/>
        <v>491</v>
      </c>
      <c r="BV66" s="21">
        <f t="shared" si="118"/>
        <v>594</v>
      </c>
      <c r="BW66" s="21">
        <f t="shared" si="118"/>
        <v>570</v>
      </c>
      <c r="BX66" s="21">
        <f t="shared" si="118"/>
        <v>232</v>
      </c>
      <c r="BY66" s="20">
        <f>SUM(BP66:BX66)</f>
        <v>2678</v>
      </c>
    </row>
    <row r="68" spans="1:77" ht="21" x14ac:dyDescent="0.4">
      <c r="A68"/>
      <c r="B68" s="28" t="s">
        <v>173</v>
      </c>
      <c r="C68"/>
      <c r="D68"/>
      <c r="M68" s="28" t="s">
        <v>177</v>
      </c>
      <c r="X68" s="28" t="s">
        <v>174</v>
      </c>
      <c r="AI68" s="28" t="s">
        <v>178</v>
      </c>
      <c r="AT68" s="28" t="s">
        <v>203</v>
      </c>
      <c r="BE68" s="28" t="s">
        <v>204</v>
      </c>
      <c r="BP68" s="28" t="s">
        <v>205</v>
      </c>
    </row>
    <row r="69" spans="1:77" ht="15.6" x14ac:dyDescent="0.3">
      <c r="A69"/>
      <c r="B69" s="27" t="s">
        <v>208</v>
      </c>
      <c r="C69"/>
      <c r="D69"/>
      <c r="M69" s="27" t="s">
        <v>208</v>
      </c>
      <c r="X69" s="27" t="s">
        <v>208</v>
      </c>
      <c r="AG69" s="27"/>
      <c r="AI69" s="27" t="s">
        <v>208</v>
      </c>
      <c r="AT69" s="27" t="s">
        <v>208</v>
      </c>
      <c r="BE69" s="27" t="s">
        <v>208</v>
      </c>
      <c r="BP69" s="27" t="s">
        <v>208</v>
      </c>
    </row>
    <row r="70" spans="1:77" x14ac:dyDescent="0.3">
      <c r="A70" s="248" t="s">
        <v>73</v>
      </c>
      <c r="B70" s="247" t="s">
        <v>72</v>
      </c>
      <c r="C70" s="247"/>
      <c r="D70" s="247"/>
      <c r="E70" s="247"/>
      <c r="F70" s="247"/>
      <c r="G70" s="247"/>
      <c r="H70" s="247"/>
      <c r="I70" s="247"/>
      <c r="J70" s="247"/>
      <c r="K70" s="26"/>
      <c r="M70" s="247" t="s">
        <v>72</v>
      </c>
      <c r="N70" s="247"/>
      <c r="O70" s="247"/>
      <c r="P70" s="247"/>
      <c r="Q70" s="247"/>
      <c r="R70" s="247"/>
      <c r="S70" s="247"/>
      <c r="T70" s="247"/>
      <c r="U70" s="247"/>
      <c r="V70" s="26"/>
      <c r="X70" s="247" t="s">
        <v>72</v>
      </c>
      <c r="Y70" s="247"/>
      <c r="Z70" s="247"/>
      <c r="AA70" s="247"/>
      <c r="AB70" s="247"/>
      <c r="AC70" s="247"/>
      <c r="AD70" s="247"/>
      <c r="AE70" s="247"/>
      <c r="AF70" s="247"/>
      <c r="AI70" s="247" t="s">
        <v>72</v>
      </c>
      <c r="AJ70" s="247"/>
      <c r="AK70" s="247"/>
      <c r="AL70" s="247"/>
      <c r="AM70" s="247"/>
      <c r="AN70" s="247"/>
      <c r="AO70" s="247"/>
      <c r="AP70" s="247"/>
      <c r="AQ70" s="247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8"/>
      <c r="B71" s="24" t="s">
        <v>71</v>
      </c>
      <c r="C71" s="24" t="s">
        <v>140</v>
      </c>
      <c r="D71" s="24" t="s">
        <v>141</v>
      </c>
      <c r="E71" s="24" t="s">
        <v>142</v>
      </c>
      <c r="F71" s="24" t="s">
        <v>143</v>
      </c>
      <c r="G71" s="24" t="s">
        <v>144</v>
      </c>
      <c r="H71" s="24" t="s">
        <v>145</v>
      </c>
      <c r="I71" s="24" t="s">
        <v>146</v>
      </c>
      <c r="J71" s="24" t="s">
        <v>147</v>
      </c>
      <c r="K71" s="23" t="s">
        <v>70</v>
      </c>
      <c r="L71" s="87"/>
      <c r="M71" s="24" t="s">
        <v>71</v>
      </c>
      <c r="N71" s="24" t="s">
        <v>140</v>
      </c>
      <c r="O71" s="24" t="s">
        <v>141</v>
      </c>
      <c r="P71" s="24" t="s">
        <v>142</v>
      </c>
      <c r="Q71" s="24" t="s">
        <v>143</v>
      </c>
      <c r="R71" s="24" t="s">
        <v>144</v>
      </c>
      <c r="S71" s="24" t="s">
        <v>145</v>
      </c>
      <c r="T71" s="24" t="s">
        <v>146</v>
      </c>
      <c r="U71" s="24" t="s">
        <v>147</v>
      </c>
      <c r="V71" s="23" t="s">
        <v>70</v>
      </c>
      <c r="W71" s="87"/>
      <c r="X71" s="24" t="s">
        <v>71</v>
      </c>
      <c r="Y71" s="24" t="s">
        <v>140</v>
      </c>
      <c r="Z71" s="24" t="s">
        <v>141</v>
      </c>
      <c r="AA71" s="24" t="s">
        <v>142</v>
      </c>
      <c r="AB71" s="24" t="s">
        <v>143</v>
      </c>
      <c r="AC71" s="24" t="s">
        <v>144</v>
      </c>
      <c r="AD71" s="24" t="s">
        <v>145</v>
      </c>
      <c r="AE71" s="24" t="s">
        <v>146</v>
      </c>
      <c r="AF71" s="24" t="s">
        <v>147</v>
      </c>
      <c r="AG71" s="23" t="s">
        <v>70</v>
      </c>
      <c r="AH71" s="87"/>
      <c r="AI71" s="24" t="s">
        <v>71</v>
      </c>
      <c r="AJ71" s="24" t="s">
        <v>140</v>
      </c>
      <c r="AK71" s="24" t="s">
        <v>141</v>
      </c>
      <c r="AL71" s="24" t="s">
        <v>142</v>
      </c>
      <c r="AM71" s="24" t="s">
        <v>143</v>
      </c>
      <c r="AN71" s="24" t="s">
        <v>144</v>
      </c>
      <c r="AO71" s="24" t="s">
        <v>145</v>
      </c>
      <c r="AP71" s="24" t="s">
        <v>146</v>
      </c>
      <c r="AQ71" s="24" t="s">
        <v>147</v>
      </c>
      <c r="AR71" s="2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22" t="s">
        <v>188</v>
      </c>
      <c r="B72" s="89">
        <f t="shared" ref="B72:K75" si="119">IF(B46=0,"",IF(B46&lt;5,"*  ",B20/B46))</f>
        <v>0.625</v>
      </c>
      <c r="C72" s="89">
        <f t="shared" si="119"/>
        <v>0.61290322580645162</v>
      </c>
      <c r="D72" s="89">
        <f t="shared" si="119"/>
        <v>0.56097560975609762</v>
      </c>
      <c r="E72" s="89">
        <f t="shared" si="119"/>
        <v>0.62200956937799046</v>
      </c>
      <c r="F72" s="89">
        <f t="shared" si="119"/>
        <v>0.52380952380952384</v>
      </c>
      <c r="G72" s="89">
        <f t="shared" si="119"/>
        <v>0.54599406528189909</v>
      </c>
      <c r="H72" s="89">
        <f t="shared" si="119"/>
        <v>0.52450980392156865</v>
      </c>
      <c r="I72" s="89">
        <f t="shared" si="119"/>
        <v>0.4652956298200514</v>
      </c>
      <c r="J72" s="89">
        <f t="shared" si="119"/>
        <v>0.48309178743961351</v>
      </c>
      <c r="K72" s="90">
        <f t="shared" si="119"/>
        <v>0.53342618384401119</v>
      </c>
      <c r="L72" s="88"/>
      <c r="M72" s="89">
        <f t="shared" ref="M72:AR75" si="120">IF(M46=0,"",IF(M46&lt;5,"*  ",M20/M46))</f>
        <v>0.77419354838709675</v>
      </c>
      <c r="N72" s="89">
        <f t="shared" si="120"/>
        <v>0.68852459016393441</v>
      </c>
      <c r="O72" s="89">
        <f t="shared" si="120"/>
        <v>0.72</v>
      </c>
      <c r="P72" s="89">
        <f t="shared" si="120"/>
        <v>0.49242424242424243</v>
      </c>
      <c r="Q72" s="89">
        <f t="shared" si="120"/>
        <v>0.56834532374100721</v>
      </c>
      <c r="R72" s="89">
        <f t="shared" si="120"/>
        <v>0.56818181818181823</v>
      </c>
      <c r="S72" s="89">
        <f t="shared" si="120"/>
        <v>0.56221198156682028</v>
      </c>
      <c r="T72" s="89">
        <f t="shared" si="120"/>
        <v>0.53881278538812782</v>
      </c>
      <c r="U72" s="89">
        <f t="shared" si="120"/>
        <v>0.68041237113402064</v>
      </c>
      <c r="V72" s="90">
        <f t="shared" si="120"/>
        <v>0.58703071672354945</v>
      </c>
      <c r="W72" s="88"/>
      <c r="X72" s="89">
        <f t="shared" si="120"/>
        <v>0.48076923076923078</v>
      </c>
      <c r="Y72" s="89">
        <f t="shared" si="120"/>
        <v>0.51282051282051277</v>
      </c>
      <c r="Z72" s="89">
        <f t="shared" si="120"/>
        <v>0.52747252747252749</v>
      </c>
      <c r="AA72" s="89">
        <f t="shared" si="120"/>
        <v>0.51301115241635686</v>
      </c>
      <c r="AB72" s="89">
        <f t="shared" si="120"/>
        <v>0.5864197530864198</v>
      </c>
      <c r="AC72" s="89">
        <f t="shared" si="120"/>
        <v>0.5662337662337662</v>
      </c>
      <c r="AD72" s="89">
        <f t="shared" si="120"/>
        <v>0.53717026378896882</v>
      </c>
      <c r="AE72" s="89">
        <f t="shared" si="120"/>
        <v>0.52583586626139822</v>
      </c>
      <c r="AF72" s="89">
        <f t="shared" si="120"/>
        <v>0.47619047619047616</v>
      </c>
      <c r="AG72" s="90">
        <f t="shared" si="120"/>
        <v>0.53617733166039316</v>
      </c>
      <c r="AH72" s="88"/>
      <c r="AI72" s="89">
        <f t="shared" si="120"/>
        <v>1.0666666666666667</v>
      </c>
      <c r="AJ72" s="89">
        <f t="shared" si="120"/>
        <v>0.82089552238805974</v>
      </c>
      <c r="AK72" s="89">
        <f t="shared" si="120"/>
        <v>0.73333333333333328</v>
      </c>
      <c r="AL72" s="89">
        <f t="shared" si="120"/>
        <v>0.6560509554140127</v>
      </c>
      <c r="AM72" s="89">
        <f t="shared" si="120"/>
        <v>0.53475935828877008</v>
      </c>
      <c r="AN72" s="89">
        <f t="shared" si="120"/>
        <v>0.63902439024390245</v>
      </c>
      <c r="AO72" s="89">
        <f t="shared" si="120"/>
        <v>0.625</v>
      </c>
      <c r="AP72" s="89">
        <f t="shared" si="120"/>
        <v>0.69343065693430661</v>
      </c>
      <c r="AQ72" s="89">
        <f t="shared" si="120"/>
        <v>0.69047619047619047</v>
      </c>
      <c r="AR72" s="90">
        <f t="shared" si="120"/>
        <v>0.65793918918918914</v>
      </c>
      <c r="AS72" s="88"/>
      <c r="AT72" s="89">
        <f t="shared" ref="AT72:BC75" si="121">IF(AT46=0,"",IF(AT46&lt;5,"*  ",AT20/AT46))</f>
        <v>0.56034482758620685</v>
      </c>
      <c r="AU72" s="89">
        <f t="shared" si="121"/>
        <v>0.55172413793103448</v>
      </c>
      <c r="AV72" s="89">
        <f t="shared" si="121"/>
        <v>0.54004576659038905</v>
      </c>
      <c r="AW72" s="89">
        <f t="shared" si="121"/>
        <v>0.56066945606694563</v>
      </c>
      <c r="AX72" s="89">
        <f t="shared" si="121"/>
        <v>0.55902777777777779</v>
      </c>
      <c r="AY72" s="89">
        <f t="shared" si="121"/>
        <v>0.55678670360110805</v>
      </c>
      <c r="AZ72" s="89">
        <f t="shared" si="121"/>
        <v>0.53090909090909089</v>
      </c>
      <c r="BA72" s="89">
        <f t="shared" si="121"/>
        <v>0.49303621169916434</v>
      </c>
      <c r="BB72" s="89">
        <f t="shared" si="121"/>
        <v>0.48022598870056499</v>
      </c>
      <c r="BC72" s="90">
        <f t="shared" si="121"/>
        <v>0.53487348734873486</v>
      </c>
      <c r="BE72" s="89">
        <f t="shared" ref="BE72:BN75" si="122">IF(BE46=0,"",IF(BE46&lt;5,"*  ",BE20/BE46))</f>
        <v>0.86956521739130432</v>
      </c>
      <c r="BF72" s="89">
        <f t="shared" si="122"/>
        <v>0.7578125</v>
      </c>
      <c r="BG72" s="89">
        <f t="shared" si="122"/>
        <v>0.72799999999999998</v>
      </c>
      <c r="BH72" s="89">
        <f t="shared" si="122"/>
        <v>0.58131487889273359</v>
      </c>
      <c r="BI72" s="89">
        <f t="shared" si="122"/>
        <v>0.54907975460122704</v>
      </c>
      <c r="BJ72" s="89">
        <f t="shared" si="122"/>
        <v>0.60629921259842523</v>
      </c>
      <c r="BK72" s="89">
        <f t="shared" si="122"/>
        <v>0.59410430839002271</v>
      </c>
      <c r="BL72" s="89">
        <f t="shared" si="122"/>
        <v>0.598314606741573</v>
      </c>
      <c r="BM72" s="89">
        <f t="shared" si="122"/>
        <v>0.68345323741007191</v>
      </c>
      <c r="BN72" s="90">
        <f t="shared" si="122"/>
        <v>0.62266553480475384</v>
      </c>
      <c r="BP72" s="89">
        <f t="shared" ref="BP72:BY75" si="123">IF(BP46=0,"",IF(BP46&lt;5,"*  ",BP20/BP46))</f>
        <v>0.64814814814814814</v>
      </c>
      <c r="BQ72" s="89">
        <f t="shared" si="123"/>
        <v>0.61073825503355705</v>
      </c>
      <c r="BR72" s="89">
        <f t="shared" si="123"/>
        <v>0.6084425036390102</v>
      </c>
      <c r="BS72" s="89">
        <f t="shared" si="123"/>
        <v>0.56844850065189045</v>
      </c>
      <c r="BT72" s="89">
        <f t="shared" si="123"/>
        <v>0.55543237250554323</v>
      </c>
      <c r="BU72" s="89">
        <f t="shared" si="123"/>
        <v>0.57388939256572979</v>
      </c>
      <c r="BV72" s="89">
        <f t="shared" si="123"/>
        <v>0.55292259083728279</v>
      </c>
      <c r="BW72" s="89">
        <f t="shared" si="123"/>
        <v>0.52793296089385477</v>
      </c>
      <c r="BX72" s="89">
        <f t="shared" si="123"/>
        <v>0.53752535496957399</v>
      </c>
      <c r="BY72" s="90">
        <f t="shared" si="123"/>
        <v>0.56484567453992174</v>
      </c>
    </row>
    <row r="73" spans="1:77" x14ac:dyDescent="0.3">
      <c r="A73" s="22" t="s">
        <v>189</v>
      </c>
      <c r="B73" s="89">
        <f t="shared" si="119"/>
        <v>0.76315789473684215</v>
      </c>
      <c r="C73" s="89">
        <f t="shared" si="119"/>
        <v>0.61627906976744184</v>
      </c>
      <c r="D73" s="89">
        <f t="shared" si="119"/>
        <v>0.46206896551724136</v>
      </c>
      <c r="E73" s="89">
        <f t="shared" si="119"/>
        <v>0.52777777777777779</v>
      </c>
      <c r="F73" s="89">
        <f t="shared" si="119"/>
        <v>0.44545454545454544</v>
      </c>
      <c r="G73" s="89">
        <f t="shared" si="119"/>
        <v>0.51827242524916939</v>
      </c>
      <c r="H73" s="89">
        <f t="shared" si="119"/>
        <v>0.49117647058823527</v>
      </c>
      <c r="I73" s="89">
        <f t="shared" si="119"/>
        <v>0.45514950166112955</v>
      </c>
      <c r="J73" s="89">
        <f t="shared" si="119"/>
        <v>0.45</v>
      </c>
      <c r="K73" s="90">
        <f t="shared" si="119"/>
        <v>0.49503214494447689</v>
      </c>
      <c r="L73" s="88"/>
      <c r="M73" s="89">
        <f t="shared" si="120"/>
        <v>0.53333333333333333</v>
      </c>
      <c r="N73" s="89">
        <f t="shared" si="120"/>
        <v>0.66666666666666663</v>
      </c>
      <c r="O73" s="89">
        <f t="shared" si="120"/>
        <v>0.51923076923076927</v>
      </c>
      <c r="P73" s="89">
        <f t="shared" si="120"/>
        <v>0.37209302325581395</v>
      </c>
      <c r="Q73" s="89">
        <f t="shared" si="120"/>
        <v>0.41304347826086957</v>
      </c>
      <c r="R73" s="89">
        <f t="shared" si="120"/>
        <v>0.40769230769230769</v>
      </c>
      <c r="S73" s="89">
        <f t="shared" si="120"/>
        <v>0.40384615384615385</v>
      </c>
      <c r="T73" s="89">
        <f t="shared" si="120"/>
        <v>0.45</v>
      </c>
      <c r="U73" s="89">
        <f t="shared" si="120"/>
        <v>0.3611111111111111</v>
      </c>
      <c r="V73" s="90">
        <f t="shared" si="120"/>
        <v>0.43153526970954359</v>
      </c>
      <c r="W73" s="88"/>
      <c r="X73" s="89">
        <f t="shared" si="120"/>
        <v>0.70588235294117652</v>
      </c>
      <c r="Y73" s="89">
        <f t="shared" si="120"/>
        <v>0.782258064516129</v>
      </c>
      <c r="Z73" s="89">
        <f t="shared" si="120"/>
        <v>0.63020833333333337</v>
      </c>
      <c r="AA73" s="89">
        <f t="shared" si="120"/>
        <v>0.54022988505747127</v>
      </c>
      <c r="AB73" s="89">
        <f t="shared" si="120"/>
        <v>0.50144092219020175</v>
      </c>
      <c r="AC73" s="89">
        <f t="shared" si="120"/>
        <v>0.46282973621103118</v>
      </c>
      <c r="AD73" s="89">
        <f t="shared" si="120"/>
        <v>0.53196347031963476</v>
      </c>
      <c r="AE73" s="89">
        <f t="shared" si="120"/>
        <v>0.43771043771043772</v>
      </c>
      <c r="AF73" s="89">
        <f t="shared" si="120"/>
        <v>0.41111111111111109</v>
      </c>
      <c r="AG73" s="90">
        <f t="shared" si="120"/>
        <v>0.52272727272727271</v>
      </c>
      <c r="AH73" s="88"/>
      <c r="AI73" s="89">
        <f t="shared" si="120"/>
        <v>0.5</v>
      </c>
      <c r="AJ73" s="89">
        <f t="shared" si="120"/>
        <v>0.57499999999999996</v>
      </c>
      <c r="AK73" s="89">
        <f t="shared" si="120"/>
        <v>0.42391304347826086</v>
      </c>
      <c r="AL73" s="89">
        <f t="shared" si="120"/>
        <v>0.53846153846153844</v>
      </c>
      <c r="AM73" s="89">
        <f t="shared" si="120"/>
        <v>0.40441176470588236</v>
      </c>
      <c r="AN73" s="89">
        <f t="shared" si="120"/>
        <v>0.2857142857142857</v>
      </c>
      <c r="AO73" s="89">
        <f t="shared" si="120"/>
        <v>0.35227272727272729</v>
      </c>
      <c r="AP73" s="89">
        <f t="shared" si="120"/>
        <v>0.35632183908045978</v>
      </c>
      <c r="AQ73" s="89">
        <f t="shared" si="120"/>
        <v>0.33333333333333331</v>
      </c>
      <c r="AR73" s="90">
        <f t="shared" si="120"/>
        <v>0.39056831922611851</v>
      </c>
      <c r="AS73" s="88"/>
      <c r="AT73" s="89">
        <f t="shared" si="121"/>
        <v>0.73611111111111116</v>
      </c>
      <c r="AU73" s="89">
        <f t="shared" si="121"/>
        <v>0.7142857142857143</v>
      </c>
      <c r="AV73" s="89">
        <f t="shared" si="121"/>
        <v>0.55786350148367958</v>
      </c>
      <c r="AW73" s="89">
        <f t="shared" si="121"/>
        <v>0.53514739229024944</v>
      </c>
      <c r="AX73" s="89">
        <f t="shared" si="121"/>
        <v>0.47971781305114636</v>
      </c>
      <c r="AY73" s="89">
        <f t="shared" si="121"/>
        <v>0.48607242339832868</v>
      </c>
      <c r="AZ73" s="89">
        <f t="shared" si="121"/>
        <v>0.51413881748071977</v>
      </c>
      <c r="BA73" s="89">
        <f t="shared" si="121"/>
        <v>0.44648829431438125</v>
      </c>
      <c r="BB73" s="89">
        <f t="shared" si="121"/>
        <v>0.43157894736842106</v>
      </c>
      <c r="BC73" s="90">
        <f t="shared" si="121"/>
        <v>0.51061109690616213</v>
      </c>
      <c r="BE73" s="89">
        <f t="shared" si="122"/>
        <v>0.52380952380952384</v>
      </c>
      <c r="BF73" s="89">
        <f t="shared" si="122"/>
        <v>0.61842105263157898</v>
      </c>
      <c r="BG73" s="89">
        <f t="shared" si="122"/>
        <v>0.45833333333333331</v>
      </c>
      <c r="BH73" s="89">
        <f t="shared" si="122"/>
        <v>0.4631578947368421</v>
      </c>
      <c r="BI73" s="89">
        <f t="shared" si="122"/>
        <v>0.40789473684210525</v>
      </c>
      <c r="BJ73" s="89">
        <f t="shared" si="122"/>
        <v>0.33892617449664431</v>
      </c>
      <c r="BK73" s="89">
        <f t="shared" si="122"/>
        <v>0.37650602409638556</v>
      </c>
      <c r="BL73" s="89">
        <f t="shared" si="122"/>
        <v>0.41062801932367149</v>
      </c>
      <c r="BM73" s="89">
        <f t="shared" si="122"/>
        <v>0.35185185185185186</v>
      </c>
      <c r="BN73" s="90">
        <f t="shared" si="122"/>
        <v>0.4096774193548387</v>
      </c>
      <c r="BP73" s="89">
        <f t="shared" si="123"/>
        <v>0.68817204301075274</v>
      </c>
      <c r="BQ73" s="89">
        <f t="shared" si="123"/>
        <v>0.68881118881118886</v>
      </c>
      <c r="BR73" s="89">
        <f t="shared" si="123"/>
        <v>0.5280665280665281</v>
      </c>
      <c r="BS73" s="89">
        <f t="shared" si="123"/>
        <v>0.51347068145800312</v>
      </c>
      <c r="BT73" s="89">
        <f t="shared" si="123"/>
        <v>0.45911949685534592</v>
      </c>
      <c r="BU73" s="89">
        <f t="shared" si="123"/>
        <v>0.44291338582677164</v>
      </c>
      <c r="BV73" s="89">
        <f t="shared" si="123"/>
        <v>0.47297297297297297</v>
      </c>
      <c r="BW73" s="89">
        <f t="shared" si="123"/>
        <v>0.4372670807453416</v>
      </c>
      <c r="BX73" s="89">
        <f t="shared" si="123"/>
        <v>0.41393442622950821</v>
      </c>
      <c r="BY73" s="90">
        <f t="shared" si="123"/>
        <v>0.48196301043764878</v>
      </c>
    </row>
    <row r="74" spans="1:77" x14ac:dyDescent="0.3">
      <c r="A74" s="22" t="s">
        <v>190</v>
      </c>
      <c r="B74" s="89">
        <f t="shared" si="119"/>
        <v>0.68</v>
      </c>
      <c r="C74" s="89">
        <f t="shared" si="119"/>
        <v>0.50909090909090904</v>
      </c>
      <c r="D74" s="89">
        <f t="shared" si="119"/>
        <v>0.53398058252427183</v>
      </c>
      <c r="E74" s="89">
        <f t="shared" si="119"/>
        <v>0.41726618705035973</v>
      </c>
      <c r="F74" s="89">
        <f t="shared" si="119"/>
        <v>0.52531645569620256</v>
      </c>
      <c r="G74" s="89">
        <f t="shared" si="119"/>
        <v>0.47031963470319632</v>
      </c>
      <c r="H74" s="89">
        <f t="shared" si="119"/>
        <v>0.51724137931034486</v>
      </c>
      <c r="I74" s="89">
        <f t="shared" si="119"/>
        <v>0.46153846153846156</v>
      </c>
      <c r="J74" s="89">
        <f t="shared" si="119"/>
        <v>0.6428571428571429</v>
      </c>
      <c r="K74" s="90">
        <f t="shared" si="119"/>
        <v>0.49743150684931509</v>
      </c>
      <c r="L74" s="88"/>
      <c r="M74" s="89">
        <f t="shared" si="120"/>
        <v>0.55555555555555558</v>
      </c>
      <c r="N74" s="89">
        <f t="shared" si="120"/>
        <v>0.7857142857142857</v>
      </c>
      <c r="O74" s="89">
        <f t="shared" si="120"/>
        <v>0.65217391304347827</v>
      </c>
      <c r="P74" s="89">
        <f t="shared" si="120"/>
        <v>0.40816326530612246</v>
      </c>
      <c r="Q74" s="89">
        <f t="shared" si="120"/>
        <v>0.21818181818181817</v>
      </c>
      <c r="R74" s="89">
        <f t="shared" si="120"/>
        <v>0.33783783783783783</v>
      </c>
      <c r="S74" s="89">
        <f t="shared" si="120"/>
        <v>0.36046511627906974</v>
      </c>
      <c r="T74" s="89">
        <f t="shared" si="120"/>
        <v>0.44827586206896552</v>
      </c>
      <c r="U74" s="89">
        <f t="shared" si="120"/>
        <v>0.27272727272727271</v>
      </c>
      <c r="V74" s="90">
        <f t="shared" si="120"/>
        <v>0.39050131926121373</v>
      </c>
      <c r="W74" s="88"/>
      <c r="X74" s="89">
        <f t="shared" si="120"/>
        <v>0.83333333333333337</v>
      </c>
      <c r="Y74" s="89">
        <f t="shared" si="120"/>
        <v>0.68055555555555558</v>
      </c>
      <c r="Z74" s="89">
        <f t="shared" si="120"/>
        <v>0.54032258064516125</v>
      </c>
      <c r="AA74" s="89">
        <f t="shared" si="120"/>
        <v>0.49473684210526314</v>
      </c>
      <c r="AB74" s="89">
        <f t="shared" si="120"/>
        <v>0.47950819672131145</v>
      </c>
      <c r="AC74" s="89">
        <f t="shared" si="120"/>
        <v>0.47386759581881532</v>
      </c>
      <c r="AD74" s="89">
        <f t="shared" si="120"/>
        <v>0.48928571428571427</v>
      </c>
      <c r="AE74" s="89">
        <f t="shared" si="120"/>
        <v>0.49411764705882355</v>
      </c>
      <c r="AF74" s="89">
        <f t="shared" si="120"/>
        <v>0.54838709677419351</v>
      </c>
      <c r="AG74" s="90">
        <f t="shared" si="120"/>
        <v>0.50564971751412424</v>
      </c>
      <c r="AH74" s="88"/>
      <c r="AI74" s="89" t="str">
        <f t="shared" si="120"/>
        <v xml:space="preserve">*  </v>
      </c>
      <c r="AJ74" s="89">
        <f t="shared" si="120"/>
        <v>0.57894736842105265</v>
      </c>
      <c r="AK74" s="89">
        <f t="shared" si="120"/>
        <v>0.35294117647058826</v>
      </c>
      <c r="AL74" s="89">
        <f t="shared" si="120"/>
        <v>0.41176470588235292</v>
      </c>
      <c r="AM74" s="89">
        <f t="shared" si="120"/>
        <v>0.29629629629629628</v>
      </c>
      <c r="AN74" s="89">
        <f t="shared" si="120"/>
        <v>0.35789473684210527</v>
      </c>
      <c r="AO74" s="89">
        <f t="shared" si="120"/>
        <v>0.40697674418604651</v>
      </c>
      <c r="AP74" s="89">
        <f t="shared" si="120"/>
        <v>0.41463414634146339</v>
      </c>
      <c r="AQ74" s="89" t="str">
        <f t="shared" si="120"/>
        <v xml:space="preserve">*  </v>
      </c>
      <c r="AR74" s="90">
        <f t="shared" si="120"/>
        <v>0.37995337995337997</v>
      </c>
      <c r="AS74" s="88"/>
      <c r="AT74" s="89">
        <f t="shared" si="121"/>
        <v>0.7441860465116279</v>
      </c>
      <c r="AU74" s="89">
        <f t="shared" si="121"/>
        <v>0.60629921259842523</v>
      </c>
      <c r="AV74" s="89">
        <f t="shared" si="121"/>
        <v>0.5374449339207048</v>
      </c>
      <c r="AW74" s="89">
        <f t="shared" si="121"/>
        <v>0.46200607902735563</v>
      </c>
      <c r="AX74" s="89">
        <f t="shared" si="121"/>
        <v>0.49751243781094528</v>
      </c>
      <c r="AY74" s="89">
        <f t="shared" si="121"/>
        <v>0.47233201581027667</v>
      </c>
      <c r="AZ74" s="89">
        <f t="shared" si="121"/>
        <v>0.501953125</v>
      </c>
      <c r="BA74" s="89">
        <f t="shared" si="121"/>
        <v>0.47671232876712327</v>
      </c>
      <c r="BB74" s="89">
        <f t="shared" si="121"/>
        <v>0.60273972602739723</v>
      </c>
      <c r="BC74" s="90">
        <f t="shared" si="121"/>
        <v>0.50193498452012386</v>
      </c>
      <c r="BE74" s="89">
        <f t="shared" si="122"/>
        <v>0.54545454545454541</v>
      </c>
      <c r="BF74" s="89">
        <f t="shared" si="122"/>
        <v>0.66666666666666663</v>
      </c>
      <c r="BG74" s="89">
        <f t="shared" si="122"/>
        <v>0.44594594594594594</v>
      </c>
      <c r="BH74" s="89">
        <f t="shared" si="122"/>
        <v>0.41</v>
      </c>
      <c r="BI74" s="89">
        <f t="shared" si="122"/>
        <v>0.26470588235294118</v>
      </c>
      <c r="BJ74" s="89">
        <f t="shared" si="122"/>
        <v>0.34911242603550297</v>
      </c>
      <c r="BK74" s="89">
        <f t="shared" si="122"/>
        <v>0.38372093023255816</v>
      </c>
      <c r="BL74" s="89">
        <f t="shared" si="122"/>
        <v>0.43434343434343436</v>
      </c>
      <c r="BM74" s="89">
        <f t="shared" si="122"/>
        <v>0.35714285714285715</v>
      </c>
      <c r="BN74" s="90">
        <f t="shared" si="122"/>
        <v>0.38490099009900991</v>
      </c>
      <c r="BP74" s="89">
        <f t="shared" si="123"/>
        <v>0.70370370370370372</v>
      </c>
      <c r="BQ74" s="89">
        <f t="shared" si="123"/>
        <v>0.61875000000000002</v>
      </c>
      <c r="BR74" s="89">
        <f t="shared" si="123"/>
        <v>0.51495016611295685</v>
      </c>
      <c r="BS74" s="89">
        <f t="shared" si="123"/>
        <v>0.44988344988344986</v>
      </c>
      <c r="BT74" s="89">
        <f t="shared" si="123"/>
        <v>0.43866171003717475</v>
      </c>
      <c r="BU74" s="89">
        <f t="shared" si="123"/>
        <v>0.44148148148148147</v>
      </c>
      <c r="BV74" s="89">
        <f t="shared" si="123"/>
        <v>0.47222222222222221</v>
      </c>
      <c r="BW74" s="89">
        <f t="shared" si="123"/>
        <v>0.46767241379310343</v>
      </c>
      <c r="BX74" s="89">
        <f t="shared" si="123"/>
        <v>0.56321839080459768</v>
      </c>
      <c r="BY74" s="90">
        <f t="shared" si="123"/>
        <v>0.47405660377358488</v>
      </c>
    </row>
    <row r="75" spans="1:77" x14ac:dyDescent="0.3">
      <c r="A75" s="22" t="s">
        <v>191</v>
      </c>
      <c r="B75" s="89">
        <f>IF(B49=0,"",IF(B49&lt;5,"*  ",B23/B49))</f>
        <v>0.5</v>
      </c>
      <c r="C75" s="89">
        <f t="shared" si="119"/>
        <v>0.9</v>
      </c>
      <c r="D75" s="89">
        <f t="shared" si="119"/>
        <v>0.21739130434782608</v>
      </c>
      <c r="E75" s="89">
        <f t="shared" si="119"/>
        <v>0.375</v>
      </c>
      <c r="F75" s="89">
        <f t="shared" si="119"/>
        <v>0.52941176470588236</v>
      </c>
      <c r="G75" s="89">
        <f t="shared" si="119"/>
        <v>0.55813953488372092</v>
      </c>
      <c r="H75" s="89">
        <f t="shared" si="119"/>
        <v>0.65217391304347827</v>
      </c>
      <c r="I75" s="89">
        <f t="shared" si="119"/>
        <v>0.35294117647058826</v>
      </c>
      <c r="J75" s="89" t="str">
        <f t="shared" si="119"/>
        <v xml:space="preserve">*  </v>
      </c>
      <c r="K75" s="90">
        <f t="shared" si="119"/>
        <v>0.50431034482758619</v>
      </c>
      <c r="L75" s="88"/>
      <c r="M75" s="89" t="str">
        <f>IF(M49=0,"",IF(M49&lt;5,"*  ",M23/M49))</f>
        <v xml:space="preserve">*  </v>
      </c>
      <c r="N75" s="89" t="str">
        <f t="shared" si="120"/>
        <v xml:space="preserve">*  </v>
      </c>
      <c r="O75" s="89">
        <f t="shared" si="120"/>
        <v>0.25</v>
      </c>
      <c r="P75" s="89">
        <f t="shared" si="120"/>
        <v>0.25</v>
      </c>
      <c r="Q75" s="89">
        <f t="shared" si="120"/>
        <v>0.35714285714285715</v>
      </c>
      <c r="R75" s="89">
        <f t="shared" si="120"/>
        <v>6.6666666666666666E-2</v>
      </c>
      <c r="S75" s="89">
        <f t="shared" si="120"/>
        <v>0.5</v>
      </c>
      <c r="T75" s="89">
        <f t="shared" si="120"/>
        <v>0.2857142857142857</v>
      </c>
      <c r="U75" s="89" t="str">
        <f t="shared" si="120"/>
        <v xml:space="preserve">*  </v>
      </c>
      <c r="V75" s="90">
        <f t="shared" si="120"/>
        <v>0.30864197530864196</v>
      </c>
      <c r="W75" s="88"/>
      <c r="X75" s="89">
        <f>IF(X49=0,"",IF(X49&lt;5,"*  ",X23/X49))</f>
        <v>1</v>
      </c>
      <c r="Y75" s="89">
        <f t="shared" si="120"/>
        <v>0.52941176470588236</v>
      </c>
      <c r="Z75" s="89">
        <f t="shared" si="120"/>
        <v>0.2857142857142857</v>
      </c>
      <c r="AA75" s="89">
        <f t="shared" si="120"/>
        <v>0.39534883720930231</v>
      </c>
      <c r="AB75" s="89">
        <f t="shared" si="120"/>
        <v>0.38461538461538464</v>
      </c>
      <c r="AC75" s="89">
        <f t="shared" si="120"/>
        <v>0.35087719298245612</v>
      </c>
      <c r="AD75" s="89">
        <f t="shared" si="120"/>
        <v>0.23404255319148937</v>
      </c>
      <c r="AE75" s="89">
        <f t="shared" si="120"/>
        <v>0.375</v>
      </c>
      <c r="AF75" s="89" t="str">
        <f t="shared" si="120"/>
        <v xml:space="preserve">*  </v>
      </c>
      <c r="AG75" s="90">
        <f t="shared" si="120"/>
        <v>0.37090909090909091</v>
      </c>
      <c r="AH75" s="88"/>
      <c r="AI75" s="89" t="str">
        <f>IF(AI49=0,"",IF(AI49&lt;5,"*  ",AI23/AI49))</f>
        <v xml:space="preserve">*  </v>
      </c>
      <c r="AJ75" s="89">
        <f t="shared" si="120"/>
        <v>0.2</v>
      </c>
      <c r="AK75" s="89">
        <f t="shared" si="120"/>
        <v>0.38461538461538464</v>
      </c>
      <c r="AL75" s="89">
        <f t="shared" si="120"/>
        <v>0.35714285714285715</v>
      </c>
      <c r="AM75" s="89">
        <f t="shared" si="120"/>
        <v>0.16666666666666666</v>
      </c>
      <c r="AN75" s="89">
        <f t="shared" si="120"/>
        <v>0.35</v>
      </c>
      <c r="AO75" s="89">
        <f t="shared" si="120"/>
        <v>0.38461538461538464</v>
      </c>
      <c r="AP75" s="89">
        <f t="shared" si="120"/>
        <v>0.2</v>
      </c>
      <c r="AQ75" s="89" t="str">
        <f t="shared" si="120"/>
        <v/>
      </c>
      <c r="AR75" s="90">
        <f t="shared" si="120"/>
        <v>0.30337078651685395</v>
      </c>
      <c r="AS75" s="88"/>
      <c r="AT75" s="89">
        <f>IF(AT49=0,"",IF(AT49&lt;5,"*  ",AT23/AT49))</f>
        <v>0.72727272727272729</v>
      </c>
      <c r="AU75" s="89">
        <f t="shared" si="121"/>
        <v>0.66666666666666663</v>
      </c>
      <c r="AV75" s="89">
        <f t="shared" si="121"/>
        <v>0.25490196078431371</v>
      </c>
      <c r="AW75" s="89">
        <f t="shared" si="121"/>
        <v>0.38666666666666666</v>
      </c>
      <c r="AX75" s="89">
        <f t="shared" si="121"/>
        <v>0.44186046511627908</v>
      </c>
      <c r="AY75" s="89">
        <f t="shared" si="121"/>
        <v>0.44</v>
      </c>
      <c r="AZ75" s="89">
        <f t="shared" si="121"/>
        <v>0.44086021505376344</v>
      </c>
      <c r="BA75" s="89">
        <f t="shared" si="121"/>
        <v>0.36206896551724138</v>
      </c>
      <c r="BB75" s="89">
        <f t="shared" si="121"/>
        <v>1.1666666666666667</v>
      </c>
      <c r="BC75" s="90">
        <f t="shared" si="121"/>
        <v>0.43195266272189348</v>
      </c>
      <c r="BE75" s="89" t="str">
        <f>IF(BE49=0,"",IF(BE49&lt;5,"*  ",BE23/BE49))</f>
        <v xml:space="preserve">*  </v>
      </c>
      <c r="BF75" s="89">
        <f t="shared" si="122"/>
        <v>0.1111111111111111</v>
      </c>
      <c r="BG75" s="89">
        <f t="shared" si="122"/>
        <v>0.33333333333333331</v>
      </c>
      <c r="BH75" s="89">
        <f t="shared" si="122"/>
        <v>0.30769230769230771</v>
      </c>
      <c r="BI75" s="89">
        <f t="shared" si="122"/>
        <v>0.25</v>
      </c>
      <c r="BJ75" s="89">
        <f t="shared" si="122"/>
        <v>0.22857142857142856</v>
      </c>
      <c r="BK75" s="89">
        <f t="shared" si="122"/>
        <v>0.45161290322580644</v>
      </c>
      <c r="BL75" s="89">
        <f t="shared" si="122"/>
        <v>0.25</v>
      </c>
      <c r="BM75" s="89" t="str">
        <f t="shared" si="122"/>
        <v xml:space="preserve">*  </v>
      </c>
      <c r="BN75" s="90">
        <f t="shared" si="122"/>
        <v>0.30588235294117649</v>
      </c>
      <c r="BP75" s="89">
        <f>IF(BP49=0,"",IF(BP49&lt;5,"*  ",BP23/BP49))</f>
        <v>0.6428571428571429</v>
      </c>
      <c r="BQ75" s="89">
        <f t="shared" si="123"/>
        <v>0.52777777777777779</v>
      </c>
      <c r="BR75" s="89">
        <f t="shared" si="123"/>
        <v>0.27777777777777779</v>
      </c>
      <c r="BS75" s="89">
        <f t="shared" si="123"/>
        <v>0.36633663366336633</v>
      </c>
      <c r="BT75" s="89">
        <f t="shared" si="123"/>
        <v>0.38983050847457629</v>
      </c>
      <c r="BU75" s="89">
        <f t="shared" si="123"/>
        <v>0.38518518518518519</v>
      </c>
      <c r="BV75" s="89">
        <f t="shared" si="123"/>
        <v>0.44354838709677419</v>
      </c>
      <c r="BW75" s="89">
        <f t="shared" si="123"/>
        <v>0.34285714285714286</v>
      </c>
      <c r="BX75" s="89">
        <f t="shared" si="123"/>
        <v>1.2857142857142858</v>
      </c>
      <c r="BY75" s="90">
        <f t="shared" si="123"/>
        <v>0.40029542097488924</v>
      </c>
    </row>
    <row r="76" spans="1:77" x14ac:dyDescent="0.3">
      <c r="A76" s="22" t="s">
        <v>192</v>
      </c>
      <c r="B76" s="89" t="str">
        <f t="shared" ref="B76:R79" si="124">IF(B50=0,"",IF(B50&lt;5,"*  ",B24/B50))</f>
        <v xml:space="preserve">*  </v>
      </c>
      <c r="C76" s="89">
        <f t="shared" si="124"/>
        <v>0.4</v>
      </c>
      <c r="D76" s="89">
        <f t="shared" si="124"/>
        <v>0.58333333333333337</v>
      </c>
      <c r="E76" s="89">
        <f t="shared" si="124"/>
        <v>0.53846153846153844</v>
      </c>
      <c r="F76" s="89">
        <f t="shared" si="124"/>
        <v>0.46666666666666667</v>
      </c>
      <c r="G76" s="89">
        <f t="shared" si="124"/>
        <v>0.38095238095238093</v>
      </c>
      <c r="H76" s="89">
        <f t="shared" si="124"/>
        <v>0.45454545454545453</v>
      </c>
      <c r="I76" s="89">
        <f t="shared" si="124"/>
        <v>0.5</v>
      </c>
      <c r="J76" s="89" t="str">
        <f t="shared" si="124"/>
        <v xml:space="preserve">*  </v>
      </c>
      <c r="K76" s="90">
        <f t="shared" si="124"/>
        <v>0.47706422018348627</v>
      </c>
      <c r="L76" s="88"/>
      <c r="M76" s="89" t="str">
        <f t="shared" ref="M76:AR79" si="125">IF(M50=0,"",IF(M50&lt;5,"*  ",M24/M50))</f>
        <v xml:space="preserve">*  </v>
      </c>
      <c r="N76" s="89" t="str">
        <f t="shared" si="125"/>
        <v xml:space="preserve">*  </v>
      </c>
      <c r="O76" s="89" t="str">
        <f t="shared" si="125"/>
        <v xml:space="preserve">*  </v>
      </c>
      <c r="P76" s="89">
        <f t="shared" si="125"/>
        <v>0.5</v>
      </c>
      <c r="Q76" s="89">
        <f t="shared" si="125"/>
        <v>0.14285714285714285</v>
      </c>
      <c r="R76" s="89" t="str">
        <f t="shared" si="125"/>
        <v xml:space="preserve">*  </v>
      </c>
      <c r="S76" s="89" t="str">
        <f t="shared" si="125"/>
        <v xml:space="preserve">*  </v>
      </c>
      <c r="T76" s="89" t="str">
        <f t="shared" si="125"/>
        <v xml:space="preserve">*  </v>
      </c>
      <c r="U76" s="89" t="str">
        <f t="shared" si="125"/>
        <v/>
      </c>
      <c r="V76" s="90">
        <f t="shared" si="125"/>
        <v>0.46666666666666667</v>
      </c>
      <c r="W76" s="88"/>
      <c r="X76" s="89" t="str">
        <f t="shared" si="125"/>
        <v xml:space="preserve">*  </v>
      </c>
      <c r="Y76" s="89">
        <f t="shared" si="125"/>
        <v>0.66666666666666663</v>
      </c>
      <c r="Z76" s="89">
        <f t="shared" si="125"/>
        <v>0.5</v>
      </c>
      <c r="AA76" s="89">
        <f t="shared" si="125"/>
        <v>0.59090909090909094</v>
      </c>
      <c r="AB76" s="89">
        <f t="shared" si="125"/>
        <v>0.61904761904761907</v>
      </c>
      <c r="AC76" s="89">
        <f t="shared" si="125"/>
        <v>0.41666666666666669</v>
      </c>
      <c r="AD76" s="89">
        <f t="shared" si="125"/>
        <v>0.35</v>
      </c>
      <c r="AE76" s="89">
        <f t="shared" si="125"/>
        <v>0.55555555555555558</v>
      </c>
      <c r="AF76" s="89" t="str">
        <f t="shared" si="125"/>
        <v/>
      </c>
      <c r="AG76" s="90">
        <f t="shared" si="125"/>
        <v>0.50806451612903225</v>
      </c>
      <c r="AH76" s="88"/>
      <c r="AI76" s="89" t="str">
        <f t="shared" si="125"/>
        <v/>
      </c>
      <c r="AJ76" s="89" t="str">
        <f t="shared" si="125"/>
        <v xml:space="preserve">*  </v>
      </c>
      <c r="AK76" s="89">
        <f t="shared" si="125"/>
        <v>0.4</v>
      </c>
      <c r="AL76" s="89">
        <f t="shared" si="125"/>
        <v>0.16666666666666666</v>
      </c>
      <c r="AM76" s="89">
        <f t="shared" si="125"/>
        <v>0.25</v>
      </c>
      <c r="AN76" s="89">
        <f t="shared" si="125"/>
        <v>0.33333333333333331</v>
      </c>
      <c r="AO76" s="89" t="str">
        <f t="shared" si="125"/>
        <v xml:space="preserve">*  </v>
      </c>
      <c r="AP76" s="89" t="str">
        <f t="shared" si="125"/>
        <v xml:space="preserve">*  </v>
      </c>
      <c r="AQ76" s="89" t="str">
        <f t="shared" si="125"/>
        <v/>
      </c>
      <c r="AR76" s="90">
        <f t="shared" si="125"/>
        <v>0.34375</v>
      </c>
      <c r="AS76" s="88"/>
      <c r="AT76" s="89">
        <f t="shared" ref="AT76:BC79" si="126">IF(AT50=0,"",IF(AT50&lt;5,"*  ",AT24/AT50))</f>
        <v>0.5714285714285714</v>
      </c>
      <c r="AU76" s="89">
        <f t="shared" si="126"/>
        <v>0.5714285714285714</v>
      </c>
      <c r="AV76" s="89">
        <f t="shared" si="126"/>
        <v>0.5357142857142857</v>
      </c>
      <c r="AW76" s="89">
        <f t="shared" si="126"/>
        <v>0.5714285714285714</v>
      </c>
      <c r="AX76" s="89">
        <f t="shared" si="126"/>
        <v>0.55555555555555558</v>
      </c>
      <c r="AY76" s="89">
        <f t="shared" si="126"/>
        <v>0.4</v>
      </c>
      <c r="AZ76" s="89">
        <f t="shared" si="126"/>
        <v>0.40476190476190477</v>
      </c>
      <c r="BA76" s="89">
        <f t="shared" si="126"/>
        <v>0.52</v>
      </c>
      <c r="BB76" s="89" t="str">
        <f t="shared" si="126"/>
        <v xml:space="preserve">*  </v>
      </c>
      <c r="BC76" s="90">
        <f t="shared" si="126"/>
        <v>0.49356223175965663</v>
      </c>
      <c r="BE76" s="89" t="str">
        <f t="shared" ref="BE76:BN79" si="127">IF(BE50=0,"",IF(BE50&lt;5,"*  ",BE24/BE50))</f>
        <v xml:space="preserve">*  </v>
      </c>
      <c r="BF76" s="89" t="str">
        <f t="shared" si="127"/>
        <v xml:space="preserve">*  </v>
      </c>
      <c r="BG76" s="89">
        <f t="shared" si="127"/>
        <v>0.44444444444444442</v>
      </c>
      <c r="BH76" s="89">
        <f t="shared" si="127"/>
        <v>0.33333333333333331</v>
      </c>
      <c r="BI76" s="89">
        <f t="shared" si="127"/>
        <v>0.2</v>
      </c>
      <c r="BJ76" s="89">
        <f t="shared" si="127"/>
        <v>0.2</v>
      </c>
      <c r="BK76" s="89">
        <f t="shared" si="127"/>
        <v>1</v>
      </c>
      <c r="BL76" s="89" t="str">
        <f t="shared" si="127"/>
        <v xml:space="preserve">*  </v>
      </c>
      <c r="BM76" s="89" t="str">
        <f t="shared" si="127"/>
        <v/>
      </c>
      <c r="BN76" s="90">
        <f t="shared" si="127"/>
        <v>0.40322580645161288</v>
      </c>
      <c r="BP76" s="89">
        <f t="shared" ref="BP76:BY79" si="128">IF(BP50=0,"",IF(BP50&lt;5,"*  ",BP24/BP50))</f>
        <v>0.5</v>
      </c>
      <c r="BQ76" s="89">
        <f t="shared" si="128"/>
        <v>0.5</v>
      </c>
      <c r="BR76" s="89">
        <f t="shared" si="128"/>
        <v>0.51351351351351349</v>
      </c>
      <c r="BS76" s="89">
        <f t="shared" si="128"/>
        <v>0.51063829787234039</v>
      </c>
      <c r="BT76" s="89">
        <f t="shared" si="128"/>
        <v>0.45098039215686275</v>
      </c>
      <c r="BU76" s="89">
        <f t="shared" si="128"/>
        <v>0.36363636363636365</v>
      </c>
      <c r="BV76" s="89">
        <f t="shared" si="128"/>
        <v>0.5</v>
      </c>
      <c r="BW76" s="89">
        <f t="shared" si="128"/>
        <v>0.5714285714285714</v>
      </c>
      <c r="BX76" s="89" t="str">
        <f t="shared" si="128"/>
        <v xml:space="preserve">*  </v>
      </c>
      <c r="BY76" s="90">
        <f t="shared" si="128"/>
        <v>0.47457627118644069</v>
      </c>
    </row>
    <row r="77" spans="1:77" x14ac:dyDescent="0.3">
      <c r="A77" s="22" t="s">
        <v>193</v>
      </c>
      <c r="B77" s="89">
        <f t="shared" si="124"/>
        <v>0.5</v>
      </c>
      <c r="C77" s="89">
        <f t="shared" si="124"/>
        <v>0.55555555555555558</v>
      </c>
      <c r="D77" s="89">
        <f t="shared" si="124"/>
        <v>0.33333333333333331</v>
      </c>
      <c r="E77" s="89">
        <f t="shared" si="124"/>
        <v>0.30434782608695654</v>
      </c>
      <c r="F77" s="89">
        <f t="shared" si="124"/>
        <v>0.57692307692307687</v>
      </c>
      <c r="G77" s="89">
        <f t="shared" si="124"/>
        <v>0.48780487804878048</v>
      </c>
      <c r="H77" s="89">
        <f t="shared" si="124"/>
        <v>0.5714285714285714</v>
      </c>
      <c r="I77" s="89">
        <f t="shared" si="124"/>
        <v>0.625</v>
      </c>
      <c r="J77" s="89"/>
      <c r="K77" s="90">
        <f t="shared" si="124"/>
        <v>0.49723756906077349</v>
      </c>
      <c r="L77" s="88"/>
      <c r="M77" s="89" t="str">
        <f t="shared" si="124"/>
        <v/>
      </c>
      <c r="N77" s="89" t="str">
        <f t="shared" si="124"/>
        <v xml:space="preserve">*  </v>
      </c>
      <c r="O77" s="89" t="str">
        <f t="shared" si="124"/>
        <v xml:space="preserve">*  </v>
      </c>
      <c r="P77" s="89">
        <f t="shared" si="124"/>
        <v>0.2</v>
      </c>
      <c r="Q77" s="89">
        <f t="shared" si="124"/>
        <v>0.6</v>
      </c>
      <c r="R77" s="89">
        <f t="shared" si="124"/>
        <v>0.125</v>
      </c>
      <c r="S77" s="89">
        <f t="shared" si="125"/>
        <v>0.7142857142857143</v>
      </c>
      <c r="T77" s="89" t="str">
        <f t="shared" si="125"/>
        <v xml:space="preserve">*  </v>
      </c>
      <c r="U77" s="89"/>
      <c r="V77" s="90">
        <f t="shared" si="125"/>
        <v>0.45454545454545453</v>
      </c>
      <c r="W77" s="88"/>
      <c r="X77" s="89">
        <f t="shared" si="125"/>
        <v>0.16666666666666666</v>
      </c>
      <c r="Y77" s="89">
        <f t="shared" si="125"/>
        <v>0.41176470588235292</v>
      </c>
      <c r="Z77" s="89">
        <f t="shared" si="125"/>
        <v>0.35483870967741937</v>
      </c>
      <c r="AA77" s="89">
        <f t="shared" si="125"/>
        <v>0.47058823529411764</v>
      </c>
      <c r="AB77" s="89">
        <f t="shared" si="125"/>
        <v>0.20588235294117646</v>
      </c>
      <c r="AC77" s="89">
        <f t="shared" si="125"/>
        <v>0.32258064516129031</v>
      </c>
      <c r="AD77" s="89">
        <f t="shared" si="125"/>
        <v>0.59259259259259256</v>
      </c>
      <c r="AE77" s="89">
        <f t="shared" si="125"/>
        <v>0.625</v>
      </c>
      <c r="AF77" s="89"/>
      <c r="AG77" s="90">
        <f t="shared" si="125"/>
        <v>0.38829787234042551</v>
      </c>
      <c r="AH77" s="88"/>
      <c r="AI77" s="89" t="str">
        <f t="shared" si="125"/>
        <v/>
      </c>
      <c r="AJ77" s="89" t="str">
        <f t="shared" si="125"/>
        <v xml:space="preserve">*  </v>
      </c>
      <c r="AK77" s="89">
        <f t="shared" si="125"/>
        <v>0.1111111111111111</v>
      </c>
      <c r="AL77" s="89">
        <f t="shared" si="125"/>
        <v>0.18181818181818182</v>
      </c>
      <c r="AM77" s="89">
        <f t="shared" si="125"/>
        <v>0.33333333333333331</v>
      </c>
      <c r="AN77" s="89">
        <f t="shared" si="125"/>
        <v>0.33333333333333331</v>
      </c>
      <c r="AO77" s="89">
        <f t="shared" si="125"/>
        <v>0.42857142857142855</v>
      </c>
      <c r="AP77" s="89" t="str">
        <f t="shared" si="125"/>
        <v xml:space="preserve">*  </v>
      </c>
      <c r="AQ77" s="89"/>
      <c r="AR77" s="90">
        <f t="shared" si="125"/>
        <v>0.22641509433962265</v>
      </c>
      <c r="AS77" s="88"/>
      <c r="AT77" s="89">
        <f t="shared" si="126"/>
        <v>0.33333333333333331</v>
      </c>
      <c r="AU77" s="89">
        <f t="shared" si="126"/>
        <v>0.46153846153846156</v>
      </c>
      <c r="AV77" s="89">
        <f t="shared" si="126"/>
        <v>0.34693877551020408</v>
      </c>
      <c r="AW77" s="89">
        <f t="shared" si="126"/>
        <v>0.40350877192982454</v>
      </c>
      <c r="AX77" s="89">
        <f t="shared" si="126"/>
        <v>0.36666666666666664</v>
      </c>
      <c r="AY77" s="89">
        <f t="shared" si="126"/>
        <v>0.41666666666666669</v>
      </c>
      <c r="AZ77" s="89">
        <f t="shared" si="126"/>
        <v>0.57971014492753625</v>
      </c>
      <c r="BA77" s="89">
        <f t="shared" si="126"/>
        <v>0.625</v>
      </c>
      <c r="BB77" s="89"/>
      <c r="BC77" s="90">
        <f t="shared" si="126"/>
        <v>0.44173441734417346</v>
      </c>
      <c r="BE77" s="89" t="str">
        <f t="shared" si="127"/>
        <v/>
      </c>
      <c r="BF77" s="89">
        <f t="shared" si="127"/>
        <v>0.16666666666666666</v>
      </c>
      <c r="BG77" s="89">
        <f t="shared" si="127"/>
        <v>0.23076923076923078</v>
      </c>
      <c r="BH77" s="89">
        <f t="shared" si="127"/>
        <v>0.1875</v>
      </c>
      <c r="BI77" s="89">
        <f t="shared" si="127"/>
        <v>0.42857142857142855</v>
      </c>
      <c r="BJ77" s="89">
        <f t="shared" si="127"/>
        <v>0.23529411764705882</v>
      </c>
      <c r="BK77" s="89">
        <f t="shared" si="127"/>
        <v>0.5714285714285714</v>
      </c>
      <c r="BL77" s="89">
        <f t="shared" si="127"/>
        <v>0</v>
      </c>
      <c r="BM77" s="89"/>
      <c r="BN77" s="90">
        <f t="shared" si="127"/>
        <v>0.31395348837209303</v>
      </c>
      <c r="BP77" s="89">
        <f t="shared" si="128"/>
        <v>0.5</v>
      </c>
      <c r="BQ77" s="89">
        <f t="shared" si="128"/>
        <v>0.40625</v>
      </c>
      <c r="BR77" s="89">
        <f t="shared" si="128"/>
        <v>0.32258064516129031</v>
      </c>
      <c r="BS77" s="89">
        <f t="shared" si="128"/>
        <v>0.35616438356164382</v>
      </c>
      <c r="BT77" s="89">
        <f t="shared" si="128"/>
        <v>0.3783783783783784</v>
      </c>
      <c r="BU77" s="89">
        <f t="shared" si="128"/>
        <v>0.38202247191011235</v>
      </c>
      <c r="BV77" s="89">
        <f t="shared" si="128"/>
        <v>0.57831325301204817</v>
      </c>
      <c r="BW77" s="89">
        <f t="shared" si="128"/>
        <v>0.5</v>
      </c>
      <c r="BX77" s="89"/>
      <c r="BY77" s="90">
        <f t="shared" si="128"/>
        <v>0.4175824175824176</v>
      </c>
    </row>
    <row r="78" spans="1:77" x14ac:dyDescent="0.3">
      <c r="A78" s="22" t="s">
        <v>69</v>
      </c>
      <c r="B78" s="89" t="str">
        <f t="shared" si="124"/>
        <v xml:space="preserve">*  </v>
      </c>
      <c r="C78" s="89">
        <f t="shared" si="124"/>
        <v>1</v>
      </c>
      <c r="D78" s="89">
        <f t="shared" si="124"/>
        <v>0.77777777777777779</v>
      </c>
      <c r="E78" s="89">
        <f t="shared" si="124"/>
        <v>0.84615384615384615</v>
      </c>
      <c r="F78" s="89">
        <f t="shared" si="124"/>
        <v>0.91666666666666663</v>
      </c>
      <c r="G78" s="89">
        <f t="shared" si="124"/>
        <v>1.1666666666666667</v>
      </c>
      <c r="H78" s="89">
        <f t="shared" si="124"/>
        <v>0.8</v>
      </c>
      <c r="I78" s="89"/>
      <c r="J78" s="89"/>
      <c r="K78" s="90">
        <f t="shared" si="124"/>
        <v>0.94827586206896552</v>
      </c>
      <c r="L78" s="88"/>
      <c r="M78" s="89" t="str">
        <f t="shared" si="124"/>
        <v xml:space="preserve">*  </v>
      </c>
      <c r="N78" s="89" t="str">
        <f t="shared" si="124"/>
        <v xml:space="preserve">*  </v>
      </c>
      <c r="O78" s="89" t="str">
        <f t="shared" si="124"/>
        <v xml:space="preserve">*  </v>
      </c>
      <c r="P78" s="89" t="str">
        <f t="shared" si="124"/>
        <v xml:space="preserve">*  </v>
      </c>
      <c r="Q78" s="89" t="str">
        <f t="shared" si="124"/>
        <v xml:space="preserve">*  </v>
      </c>
      <c r="R78" s="89" t="str">
        <f t="shared" si="124"/>
        <v xml:space="preserve">*  </v>
      </c>
      <c r="S78" s="89" t="str">
        <f t="shared" si="125"/>
        <v xml:space="preserve">*  </v>
      </c>
      <c r="T78" s="89"/>
      <c r="U78" s="89"/>
      <c r="V78" s="90">
        <f t="shared" si="125"/>
        <v>0.5714285714285714</v>
      </c>
      <c r="W78" s="88"/>
      <c r="X78" s="89" t="str">
        <f t="shared" si="125"/>
        <v xml:space="preserve">*  </v>
      </c>
      <c r="Y78" s="89">
        <f t="shared" si="125"/>
        <v>0.45454545454545453</v>
      </c>
      <c r="Z78" s="89">
        <f t="shared" si="125"/>
        <v>0.66666666666666663</v>
      </c>
      <c r="AA78" s="89">
        <f t="shared" si="125"/>
        <v>0.68181818181818177</v>
      </c>
      <c r="AB78" s="89">
        <f t="shared" si="125"/>
        <v>0.76190476190476186</v>
      </c>
      <c r="AC78" s="89">
        <f t="shared" si="125"/>
        <v>0.66666666666666663</v>
      </c>
      <c r="AD78" s="89">
        <f t="shared" si="125"/>
        <v>0.6</v>
      </c>
      <c r="AE78" s="89"/>
      <c r="AF78" s="89"/>
      <c r="AG78" s="90">
        <f t="shared" si="125"/>
        <v>0.64210526315789473</v>
      </c>
      <c r="AH78" s="88"/>
      <c r="AI78" s="89" t="str">
        <f t="shared" si="125"/>
        <v xml:space="preserve">*  </v>
      </c>
      <c r="AJ78" s="89" t="str">
        <f t="shared" si="125"/>
        <v xml:space="preserve">*  </v>
      </c>
      <c r="AK78" s="89" t="str">
        <f t="shared" si="125"/>
        <v xml:space="preserve">*  </v>
      </c>
      <c r="AL78" s="89" t="str">
        <f t="shared" si="125"/>
        <v xml:space="preserve">*  </v>
      </c>
      <c r="AM78" s="89" t="str">
        <f t="shared" si="125"/>
        <v xml:space="preserve">*  </v>
      </c>
      <c r="AN78" s="89" t="str">
        <f t="shared" si="125"/>
        <v xml:space="preserve">*  </v>
      </c>
      <c r="AO78" s="89" t="str">
        <f t="shared" si="125"/>
        <v xml:space="preserve">*  </v>
      </c>
      <c r="AP78" s="89"/>
      <c r="AQ78" s="89"/>
      <c r="AR78" s="90">
        <f t="shared" si="125"/>
        <v>0.46666666666666667</v>
      </c>
      <c r="AS78" s="88"/>
      <c r="AT78" s="89">
        <f t="shared" si="126"/>
        <v>0.6</v>
      </c>
      <c r="AU78" s="89">
        <f t="shared" si="126"/>
        <v>0.625</v>
      </c>
      <c r="AV78" s="89">
        <f t="shared" si="126"/>
        <v>0.70370370370370372</v>
      </c>
      <c r="AW78" s="89">
        <f t="shared" si="126"/>
        <v>0.74285714285714288</v>
      </c>
      <c r="AX78" s="89">
        <f t="shared" si="126"/>
        <v>0.81818181818181823</v>
      </c>
      <c r="AY78" s="89">
        <f t="shared" si="126"/>
        <v>0.88888888888888884</v>
      </c>
      <c r="AZ78" s="89">
        <f t="shared" si="126"/>
        <v>0.7</v>
      </c>
      <c r="BA78" s="89"/>
      <c r="BB78" s="89"/>
      <c r="BC78" s="90">
        <f t="shared" si="126"/>
        <v>0.75816993464052285</v>
      </c>
      <c r="BE78" s="89" t="str">
        <f t="shared" si="127"/>
        <v xml:space="preserve">*  </v>
      </c>
      <c r="BF78" s="89" t="str">
        <f t="shared" si="127"/>
        <v xml:space="preserve">*  </v>
      </c>
      <c r="BG78" s="89">
        <f t="shared" si="127"/>
        <v>0.2</v>
      </c>
      <c r="BH78" s="89">
        <f t="shared" si="127"/>
        <v>0.33333333333333331</v>
      </c>
      <c r="BI78" s="89">
        <f t="shared" si="127"/>
        <v>0.33333333333333331</v>
      </c>
      <c r="BJ78" s="89">
        <f t="shared" si="127"/>
        <v>1</v>
      </c>
      <c r="BK78" s="89" t="str">
        <f t="shared" si="127"/>
        <v xml:space="preserve">*  </v>
      </c>
      <c r="BL78" s="89"/>
      <c r="BM78" s="89"/>
      <c r="BN78" s="90">
        <f t="shared" si="127"/>
        <v>0.51724137931034486</v>
      </c>
      <c r="BP78" s="89">
        <f t="shared" si="128"/>
        <v>0.42857142857142855</v>
      </c>
      <c r="BQ78" s="89">
        <f t="shared" si="128"/>
        <v>0.73684210526315785</v>
      </c>
      <c r="BR78" s="89">
        <f t="shared" si="128"/>
        <v>0.625</v>
      </c>
      <c r="BS78" s="89">
        <f t="shared" si="128"/>
        <v>0.68292682926829273</v>
      </c>
      <c r="BT78" s="89">
        <f t="shared" si="128"/>
        <v>0.74358974358974361</v>
      </c>
      <c r="BU78" s="89">
        <f t="shared" si="128"/>
        <v>0.90625</v>
      </c>
      <c r="BV78" s="89">
        <f t="shared" si="128"/>
        <v>0.66666666666666663</v>
      </c>
      <c r="BW78" s="89"/>
      <c r="BX78" s="89"/>
      <c r="BY78" s="90">
        <f t="shared" si="128"/>
        <v>0.71978021978021978</v>
      </c>
    </row>
    <row r="79" spans="1:77" x14ac:dyDescent="0.3">
      <c r="A79" s="22" t="s">
        <v>66</v>
      </c>
      <c r="B79" s="91">
        <f t="shared" si="124"/>
        <v>0.67586206896551726</v>
      </c>
      <c r="C79" s="91">
        <f t="shared" si="124"/>
        <v>0.60544217687074831</v>
      </c>
      <c r="D79" s="91">
        <f t="shared" si="124"/>
        <v>0.50421940928270037</v>
      </c>
      <c r="E79" s="91">
        <f t="shared" si="124"/>
        <v>0.52545155993431858</v>
      </c>
      <c r="F79" s="91">
        <f t="shared" si="124"/>
        <v>0.50767085076708507</v>
      </c>
      <c r="G79" s="91">
        <f t="shared" si="124"/>
        <v>0.52258726899383978</v>
      </c>
      <c r="H79" s="91">
        <f t="shared" si="124"/>
        <v>0.51963470319634708</v>
      </c>
      <c r="I79" s="91">
        <f t="shared" si="124"/>
        <v>0.4605678233438486</v>
      </c>
      <c r="J79" s="91">
        <f t="shared" si="124"/>
        <v>0.49717514124293788</v>
      </c>
      <c r="K79" s="92">
        <f t="shared" si="124"/>
        <v>0.51505433814359525</v>
      </c>
      <c r="L79" s="88"/>
      <c r="M79" s="91">
        <f t="shared" si="124"/>
        <v>0.67796610169491522</v>
      </c>
      <c r="N79" s="91">
        <f t="shared" si="124"/>
        <v>0.67500000000000004</v>
      </c>
      <c r="O79" s="91">
        <f t="shared" si="124"/>
        <v>0.62694300518134716</v>
      </c>
      <c r="P79" s="91">
        <f t="shared" si="124"/>
        <v>0.42662116040955633</v>
      </c>
      <c r="Q79" s="91">
        <f t="shared" si="124"/>
        <v>0.44126984126984126</v>
      </c>
      <c r="R79" s="91">
        <f t="shared" si="124"/>
        <v>0.44390243902439025</v>
      </c>
      <c r="S79" s="91">
        <f t="shared" si="125"/>
        <v>0.48261758691206547</v>
      </c>
      <c r="T79" s="91">
        <f t="shared" si="125"/>
        <v>0.49509803921568629</v>
      </c>
      <c r="U79" s="91">
        <f t="shared" si="125"/>
        <v>0.57931034482758625</v>
      </c>
      <c r="V79" s="92">
        <f t="shared" si="125"/>
        <v>0.49753289473684209</v>
      </c>
      <c r="W79" s="88"/>
      <c r="X79" s="91">
        <f t="shared" si="125"/>
        <v>0.58677685950413228</v>
      </c>
      <c r="Y79" s="91">
        <f t="shared" si="125"/>
        <v>0.61348314606741572</v>
      </c>
      <c r="Z79" s="91">
        <f t="shared" si="125"/>
        <v>0.54398826979472137</v>
      </c>
      <c r="AA79" s="91">
        <f t="shared" si="125"/>
        <v>0.51605231866825207</v>
      </c>
      <c r="AB79" s="91">
        <f t="shared" si="125"/>
        <v>0.51486097794822627</v>
      </c>
      <c r="AC79" s="91">
        <f t="shared" si="125"/>
        <v>0.49095394736842107</v>
      </c>
      <c r="AD79" s="91">
        <f t="shared" si="125"/>
        <v>0.51134521880064832</v>
      </c>
      <c r="AE79" s="91">
        <f t="shared" si="125"/>
        <v>0.48506571087216249</v>
      </c>
      <c r="AF79" s="91">
        <f t="shared" si="125"/>
        <v>0.47037037037037038</v>
      </c>
      <c r="AG79" s="92">
        <f t="shared" si="125"/>
        <v>0.51532366571983856</v>
      </c>
      <c r="AH79" s="88"/>
      <c r="AI79" s="91">
        <f t="shared" si="125"/>
        <v>0.8</v>
      </c>
      <c r="AJ79" s="91">
        <f t="shared" si="125"/>
        <v>0.66187050359712229</v>
      </c>
      <c r="AK79" s="91">
        <f t="shared" si="125"/>
        <v>0.54179566563467496</v>
      </c>
      <c r="AL79" s="91">
        <f t="shared" si="125"/>
        <v>0.54624277456647397</v>
      </c>
      <c r="AM79" s="91">
        <f t="shared" si="125"/>
        <v>0.42533936651583709</v>
      </c>
      <c r="AN79" s="91">
        <f t="shared" si="125"/>
        <v>0.4514851485148515</v>
      </c>
      <c r="AO79" s="91">
        <f t="shared" si="125"/>
        <v>0.48532289628180036</v>
      </c>
      <c r="AP79" s="91">
        <f t="shared" si="125"/>
        <v>0.52727272727272723</v>
      </c>
      <c r="AQ79" s="91">
        <f t="shared" si="125"/>
        <v>0.58730158730158732</v>
      </c>
      <c r="AR79" s="92">
        <f t="shared" si="125"/>
        <v>0.502852795739825</v>
      </c>
      <c r="AS79" s="88"/>
      <c r="AT79" s="91">
        <f t="shared" si="126"/>
        <v>0.63533834586466165</v>
      </c>
      <c r="AU79" s="91">
        <f t="shared" si="126"/>
        <v>0.6102841677943166</v>
      </c>
      <c r="AV79" s="91">
        <f t="shared" si="126"/>
        <v>0.52768166089965396</v>
      </c>
      <c r="AW79" s="91">
        <f t="shared" si="126"/>
        <v>0.52</v>
      </c>
      <c r="AX79" s="91">
        <f t="shared" si="126"/>
        <v>0.51193181818181821</v>
      </c>
      <c r="AY79" s="91">
        <f t="shared" si="126"/>
        <v>0.50502283105022827</v>
      </c>
      <c r="AZ79" s="91">
        <f t="shared" si="126"/>
        <v>0.51524259338772005</v>
      </c>
      <c r="BA79" s="91">
        <f t="shared" si="126"/>
        <v>0.47203579418344521</v>
      </c>
      <c r="BB79" s="91">
        <f t="shared" si="126"/>
        <v>0.48557692307692307</v>
      </c>
      <c r="BC79" s="92">
        <f t="shared" si="126"/>
        <v>0.51520078036091688</v>
      </c>
      <c r="BE79" s="91">
        <f t="shared" si="127"/>
        <v>0.7142857142857143</v>
      </c>
      <c r="BF79" s="91">
        <f t="shared" si="127"/>
        <v>0.66795366795366795</v>
      </c>
      <c r="BG79" s="91">
        <f t="shared" si="127"/>
        <v>0.5736434108527132</v>
      </c>
      <c r="BH79" s="91">
        <f t="shared" si="127"/>
        <v>0.49139280125195617</v>
      </c>
      <c r="BI79" s="91">
        <f t="shared" si="127"/>
        <v>0.43196829590488772</v>
      </c>
      <c r="BJ79" s="91">
        <f t="shared" si="127"/>
        <v>0.44808743169398907</v>
      </c>
      <c r="BK79" s="91">
        <f t="shared" si="127"/>
        <v>0.48399999999999999</v>
      </c>
      <c r="BL79" s="91">
        <f t="shared" si="127"/>
        <v>0.50805270863836016</v>
      </c>
      <c r="BM79" s="91">
        <f t="shared" si="127"/>
        <v>0.58173076923076927</v>
      </c>
      <c r="BN79" s="92">
        <f t="shared" si="127"/>
        <v>0.5002963841138115</v>
      </c>
      <c r="BP79" s="91">
        <f t="shared" si="128"/>
        <v>0.65428571428571425</v>
      </c>
      <c r="BQ79" s="91">
        <f t="shared" si="128"/>
        <v>0.62525050100200397</v>
      </c>
      <c r="BR79" s="91">
        <f t="shared" si="128"/>
        <v>0.54186602870813394</v>
      </c>
      <c r="BS79" s="91">
        <f t="shared" si="128"/>
        <v>0.51124940162757304</v>
      </c>
      <c r="BT79" s="91">
        <f t="shared" si="128"/>
        <v>0.48788239968216129</v>
      </c>
      <c r="BU79" s="91">
        <f t="shared" si="128"/>
        <v>0.48824476650563609</v>
      </c>
      <c r="BV79" s="91">
        <f t="shared" si="128"/>
        <v>0.5058576148993692</v>
      </c>
      <c r="BW79" s="91">
        <f t="shared" si="128"/>
        <v>0.48199109672197493</v>
      </c>
      <c r="BX79" s="91">
        <f t="shared" si="128"/>
        <v>0.50961538461538458</v>
      </c>
      <c r="BY79" s="92">
        <f t="shared" si="128"/>
        <v>0.51085641882163224</v>
      </c>
    </row>
    <row r="80" spans="1:77" x14ac:dyDescent="0.3">
      <c r="A80" s="93" t="s">
        <v>209</v>
      </c>
    </row>
    <row r="81" spans="1:77" ht="21" x14ac:dyDescent="0.4">
      <c r="A81"/>
      <c r="B81" s="28" t="s">
        <v>173</v>
      </c>
      <c r="C81"/>
      <c r="D81"/>
      <c r="M81" s="28" t="s">
        <v>177</v>
      </c>
      <c r="X81" s="28" t="s">
        <v>174</v>
      </c>
      <c r="AI81" s="28" t="s">
        <v>178</v>
      </c>
      <c r="AT81" s="28" t="s">
        <v>203</v>
      </c>
      <c r="BE81" s="28" t="s">
        <v>204</v>
      </c>
      <c r="BP81" s="28" t="s">
        <v>205</v>
      </c>
    </row>
    <row r="82" spans="1:77" ht="15.6" x14ac:dyDescent="0.3">
      <c r="A82"/>
      <c r="B82" s="27" t="s">
        <v>210</v>
      </c>
      <c r="C82"/>
      <c r="D82"/>
      <c r="M82" s="27" t="s">
        <v>210</v>
      </c>
      <c r="X82" s="27" t="s">
        <v>210</v>
      </c>
      <c r="AI82" s="27" t="s">
        <v>210</v>
      </c>
      <c r="AT82" s="27" t="s">
        <v>210</v>
      </c>
      <c r="BE82" s="27" t="s">
        <v>210</v>
      </c>
      <c r="BP82" s="27" t="s">
        <v>210</v>
      </c>
    </row>
    <row r="83" spans="1:77" x14ac:dyDescent="0.3">
      <c r="A83" s="248" t="s">
        <v>73</v>
      </c>
      <c r="B83" s="247" t="s">
        <v>72</v>
      </c>
      <c r="C83" s="247"/>
      <c r="D83" s="247"/>
      <c r="E83" s="247"/>
      <c r="F83" s="247"/>
      <c r="G83" s="247"/>
      <c r="H83" s="247"/>
      <c r="I83" s="247"/>
      <c r="J83" s="247"/>
      <c r="K83" s="26"/>
      <c r="L83" s="26"/>
      <c r="M83" s="247" t="s">
        <v>72</v>
      </c>
      <c r="N83" s="247"/>
      <c r="O83" s="247"/>
      <c r="P83" s="247"/>
      <c r="Q83" s="247"/>
      <c r="R83" s="247"/>
      <c r="S83" s="247"/>
      <c r="T83" s="247"/>
      <c r="U83" s="247"/>
      <c r="V83" s="26"/>
      <c r="W83" s="26"/>
      <c r="X83" s="247" t="s">
        <v>72</v>
      </c>
      <c r="Y83" s="247"/>
      <c r="Z83" s="247"/>
      <c r="AA83" s="247"/>
      <c r="AB83" s="247"/>
      <c r="AC83" s="247"/>
      <c r="AD83" s="247"/>
      <c r="AE83" s="247"/>
      <c r="AF83" s="247"/>
      <c r="AG83" s="26"/>
      <c r="AH83" s="26"/>
      <c r="AI83" s="247" t="s">
        <v>72</v>
      </c>
      <c r="AJ83" s="247"/>
      <c r="AK83" s="247"/>
      <c r="AL83" s="247"/>
      <c r="AM83" s="247"/>
      <c r="AN83" s="247"/>
      <c r="AO83" s="247"/>
      <c r="AP83" s="247"/>
      <c r="AQ83" s="247"/>
      <c r="AR83" s="26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8"/>
      <c r="B84" s="24" t="s">
        <v>71</v>
      </c>
      <c r="C84" s="24" t="s">
        <v>140</v>
      </c>
      <c r="D84" s="24" t="s">
        <v>141</v>
      </c>
      <c r="E84" s="24" t="s">
        <v>142</v>
      </c>
      <c r="F84" s="24" t="s">
        <v>143</v>
      </c>
      <c r="G84" s="24" t="s">
        <v>144</v>
      </c>
      <c r="H84" s="24" t="s">
        <v>145</v>
      </c>
      <c r="I84" s="24" t="s">
        <v>146</v>
      </c>
      <c r="J84" s="24" t="s">
        <v>147</v>
      </c>
      <c r="K84" s="23" t="s">
        <v>70</v>
      </c>
      <c r="L84" s="87"/>
      <c r="M84" s="24" t="s">
        <v>71</v>
      </c>
      <c r="N84" s="24" t="s">
        <v>140</v>
      </c>
      <c r="O84" s="24" t="s">
        <v>141</v>
      </c>
      <c r="P84" s="24" t="s">
        <v>142</v>
      </c>
      <c r="Q84" s="24" t="s">
        <v>143</v>
      </c>
      <c r="R84" s="24" t="s">
        <v>144</v>
      </c>
      <c r="S84" s="24" t="s">
        <v>145</v>
      </c>
      <c r="T84" s="24" t="s">
        <v>146</v>
      </c>
      <c r="U84" s="24" t="s">
        <v>147</v>
      </c>
      <c r="V84" s="23" t="s">
        <v>70</v>
      </c>
      <c r="W84" s="87"/>
      <c r="X84" s="24" t="s">
        <v>71</v>
      </c>
      <c r="Y84" s="24" t="s">
        <v>140</v>
      </c>
      <c r="Z84" s="24" t="s">
        <v>141</v>
      </c>
      <c r="AA84" s="24" t="s">
        <v>142</v>
      </c>
      <c r="AB84" s="24" t="s">
        <v>143</v>
      </c>
      <c r="AC84" s="24" t="s">
        <v>144</v>
      </c>
      <c r="AD84" s="24" t="s">
        <v>145</v>
      </c>
      <c r="AE84" s="24" t="s">
        <v>146</v>
      </c>
      <c r="AF84" s="24" t="s">
        <v>147</v>
      </c>
      <c r="AG84" s="23" t="s">
        <v>70</v>
      </c>
      <c r="AH84" s="87"/>
      <c r="AI84" s="24" t="s">
        <v>71</v>
      </c>
      <c r="AJ84" s="24" t="s">
        <v>140</v>
      </c>
      <c r="AK84" s="24" t="s">
        <v>141</v>
      </c>
      <c r="AL84" s="24" t="s">
        <v>142</v>
      </c>
      <c r="AM84" s="24" t="s">
        <v>143</v>
      </c>
      <c r="AN84" s="24" t="s">
        <v>144</v>
      </c>
      <c r="AO84" s="24" t="s">
        <v>145</v>
      </c>
      <c r="AP84" s="24" t="s">
        <v>146</v>
      </c>
      <c r="AQ84" s="24" t="s">
        <v>147</v>
      </c>
      <c r="AR84" s="2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22" t="s">
        <v>188</v>
      </c>
      <c r="B85" s="89" t="str">
        <f t="shared" ref="B85:AR92" si="129">IF(B59=0,"",IF(B59&lt;5,"*  ",B33/B59))</f>
        <v xml:space="preserve">*  </v>
      </c>
      <c r="C85" s="89" t="str">
        <f t="shared" si="129"/>
        <v xml:space="preserve">*  </v>
      </c>
      <c r="D85" s="89">
        <f t="shared" si="129"/>
        <v>0.16666666666666666</v>
      </c>
      <c r="E85" s="89">
        <f t="shared" si="129"/>
        <v>0.18181818181818182</v>
      </c>
      <c r="F85" s="89">
        <f t="shared" si="129"/>
        <v>0.33333333333333331</v>
      </c>
      <c r="G85" s="89">
        <f t="shared" si="129"/>
        <v>0.29032258064516131</v>
      </c>
      <c r="H85" s="89">
        <f t="shared" si="129"/>
        <v>0.36734693877551022</v>
      </c>
      <c r="I85" s="89">
        <f t="shared" si="129"/>
        <v>0.390625</v>
      </c>
      <c r="J85" s="89">
        <f t="shared" si="129"/>
        <v>0.21276595744680851</v>
      </c>
      <c r="K85" s="90">
        <f t="shared" si="129"/>
        <v>0.33043478260869563</v>
      </c>
      <c r="L85" s="88"/>
      <c r="M85" s="89" t="str">
        <f t="shared" si="129"/>
        <v/>
      </c>
      <c r="N85" s="89" t="str">
        <f t="shared" si="129"/>
        <v xml:space="preserve">*  </v>
      </c>
      <c r="O85" s="89" t="str">
        <f t="shared" si="129"/>
        <v xml:space="preserve">*  </v>
      </c>
      <c r="P85" s="89" t="str">
        <f t="shared" si="129"/>
        <v xml:space="preserve">*  </v>
      </c>
      <c r="Q85" s="89" t="str">
        <f t="shared" si="129"/>
        <v xml:space="preserve">*  </v>
      </c>
      <c r="R85" s="89">
        <f t="shared" si="129"/>
        <v>0.4</v>
      </c>
      <c r="S85" s="89">
        <f t="shared" si="129"/>
        <v>0.77777777777777779</v>
      </c>
      <c r="T85" s="89">
        <f t="shared" si="129"/>
        <v>0.375</v>
      </c>
      <c r="U85" s="89">
        <f t="shared" si="129"/>
        <v>0.7</v>
      </c>
      <c r="V85" s="90">
        <f t="shared" si="129"/>
        <v>0.5</v>
      </c>
      <c r="W85" s="88"/>
      <c r="X85" s="89" t="str">
        <f t="shared" si="129"/>
        <v xml:space="preserve">*  </v>
      </c>
      <c r="Y85" s="89" t="str">
        <f t="shared" si="129"/>
        <v xml:space="preserve">*  </v>
      </c>
      <c r="Z85" s="89">
        <f t="shared" si="129"/>
        <v>0.33333333333333331</v>
      </c>
      <c r="AA85" s="89">
        <f t="shared" si="129"/>
        <v>0</v>
      </c>
      <c r="AB85" s="89">
        <f t="shared" si="129"/>
        <v>5.8823529411764705E-2</v>
      </c>
      <c r="AC85" s="89">
        <f t="shared" si="129"/>
        <v>0.24</v>
      </c>
      <c r="AD85" s="89">
        <f t="shared" si="129"/>
        <v>0.27272727272727271</v>
      </c>
      <c r="AE85" s="89">
        <f t="shared" si="129"/>
        <v>0.15625</v>
      </c>
      <c r="AF85" s="89">
        <f t="shared" si="129"/>
        <v>0.44444444444444442</v>
      </c>
      <c r="AG85" s="90">
        <f t="shared" si="129"/>
        <v>0.22602739726027396</v>
      </c>
      <c r="AH85" s="88"/>
      <c r="AI85" s="89" t="str">
        <f t="shared" si="129"/>
        <v/>
      </c>
      <c r="AJ85" s="89" t="str">
        <f t="shared" si="129"/>
        <v xml:space="preserve">*  </v>
      </c>
      <c r="AK85" s="89" t="str">
        <f t="shared" si="129"/>
        <v xml:space="preserve">*  </v>
      </c>
      <c r="AL85" s="89" t="str">
        <f t="shared" si="129"/>
        <v xml:space="preserve">*  </v>
      </c>
      <c r="AM85" s="89" t="str">
        <f t="shared" si="129"/>
        <v xml:space="preserve">*  </v>
      </c>
      <c r="AN85" s="89" t="str">
        <f t="shared" si="129"/>
        <v xml:space="preserve">*  </v>
      </c>
      <c r="AO85" s="89">
        <f t="shared" si="129"/>
        <v>0.5</v>
      </c>
      <c r="AP85" s="89">
        <f t="shared" si="129"/>
        <v>0.2</v>
      </c>
      <c r="AQ85" s="89" t="str">
        <f t="shared" si="129"/>
        <v xml:space="preserve">*  </v>
      </c>
      <c r="AR85" s="90">
        <f t="shared" si="129"/>
        <v>0.34615384615384615</v>
      </c>
      <c r="AS85" s="88"/>
      <c r="AT85" s="89" t="str">
        <f t="shared" ref="AT85:BC88" si="130">IF(AT59=0,"",IF(AT59&lt;5,"*  ",AT33/AT59))</f>
        <v xml:space="preserve">*  </v>
      </c>
      <c r="AU85" s="89">
        <f t="shared" si="130"/>
        <v>0.7142857142857143</v>
      </c>
      <c r="AV85" s="89">
        <f t="shared" si="130"/>
        <v>0.25</v>
      </c>
      <c r="AW85" s="89">
        <f t="shared" si="130"/>
        <v>9.5238095238095233E-2</v>
      </c>
      <c r="AX85" s="89">
        <f t="shared" si="130"/>
        <v>0.2</v>
      </c>
      <c r="AY85" s="89">
        <f t="shared" si="130"/>
        <v>0.26785714285714285</v>
      </c>
      <c r="AZ85" s="89">
        <f t="shared" si="130"/>
        <v>0.32926829268292684</v>
      </c>
      <c r="BA85" s="89">
        <f t="shared" si="130"/>
        <v>0.3125</v>
      </c>
      <c r="BB85" s="89">
        <f t="shared" si="130"/>
        <v>0.27692307692307694</v>
      </c>
      <c r="BC85" s="90">
        <f t="shared" si="130"/>
        <v>0.28989361702127658</v>
      </c>
      <c r="BE85" s="89" t="str">
        <f t="shared" ref="BE85:BN88" si="131">IF(BE59=0,"",IF(BE59&lt;5,"*  ",BE33/BE59))</f>
        <v/>
      </c>
      <c r="BF85" s="89" t="str">
        <f t="shared" si="131"/>
        <v xml:space="preserve">*  </v>
      </c>
      <c r="BG85" s="89" t="str">
        <f t="shared" si="131"/>
        <v xml:space="preserve">*  </v>
      </c>
      <c r="BH85" s="89" t="str">
        <f t="shared" si="131"/>
        <v xml:space="preserve">*  </v>
      </c>
      <c r="BI85" s="89">
        <f t="shared" si="131"/>
        <v>0.5</v>
      </c>
      <c r="BJ85" s="89">
        <f t="shared" si="131"/>
        <v>0.33333333333333331</v>
      </c>
      <c r="BK85" s="89">
        <f t="shared" si="131"/>
        <v>0.66666666666666663</v>
      </c>
      <c r="BL85" s="89">
        <f t="shared" si="131"/>
        <v>0.33333333333333331</v>
      </c>
      <c r="BM85" s="89">
        <f t="shared" si="131"/>
        <v>0.61538461538461542</v>
      </c>
      <c r="BN85" s="90">
        <f t="shared" si="131"/>
        <v>0.44594594594594594</v>
      </c>
      <c r="BP85" s="89" t="str">
        <f t="shared" ref="BP85:BY88" si="132">IF(BP59=0,"",IF(BP59&lt;5,"*  ",BP33/BP59))</f>
        <v xml:space="preserve">*  </v>
      </c>
      <c r="BQ85" s="89">
        <f t="shared" si="132"/>
        <v>0.55555555555555558</v>
      </c>
      <c r="BR85" s="89">
        <f t="shared" si="132"/>
        <v>0.1875</v>
      </c>
      <c r="BS85" s="89">
        <f t="shared" si="132"/>
        <v>0.16</v>
      </c>
      <c r="BT85" s="89">
        <f t="shared" si="132"/>
        <v>0.24390243902439024</v>
      </c>
      <c r="BU85" s="89">
        <f t="shared" si="132"/>
        <v>0.27692307692307694</v>
      </c>
      <c r="BV85" s="89">
        <f t="shared" si="132"/>
        <v>0.38144329896907214</v>
      </c>
      <c r="BW85" s="89">
        <f t="shared" si="132"/>
        <v>0.31623931623931623</v>
      </c>
      <c r="BX85" s="89">
        <f t="shared" si="132"/>
        <v>0.33333333333333331</v>
      </c>
      <c r="BY85" s="90">
        <f t="shared" si="132"/>
        <v>0.31555555555555553</v>
      </c>
    </row>
    <row r="86" spans="1:77" x14ac:dyDescent="0.3">
      <c r="A86" s="22" t="s">
        <v>189</v>
      </c>
      <c r="B86" s="89" t="str">
        <f t="shared" si="129"/>
        <v xml:space="preserve">*  </v>
      </c>
      <c r="C86" s="89" t="str">
        <f t="shared" si="129"/>
        <v xml:space="preserve">*  </v>
      </c>
      <c r="D86" s="89">
        <f t="shared" si="129"/>
        <v>0.5714285714285714</v>
      </c>
      <c r="E86" s="89">
        <f t="shared" si="129"/>
        <v>0.23076923076923078</v>
      </c>
      <c r="F86" s="89">
        <f t="shared" si="129"/>
        <v>0.33333333333333331</v>
      </c>
      <c r="G86" s="89">
        <f t="shared" si="129"/>
        <v>0.44736842105263158</v>
      </c>
      <c r="H86" s="89">
        <f t="shared" si="129"/>
        <v>0.59322033898305082</v>
      </c>
      <c r="I86" s="89">
        <f t="shared" si="129"/>
        <v>0.48749999999999999</v>
      </c>
      <c r="J86" s="89">
        <f t="shared" si="129"/>
        <v>0.37735849056603776</v>
      </c>
      <c r="K86" s="90">
        <f t="shared" si="129"/>
        <v>0.45818181818181819</v>
      </c>
      <c r="L86" s="88"/>
      <c r="M86" s="89" t="str">
        <f t="shared" si="129"/>
        <v/>
      </c>
      <c r="N86" s="89" t="str">
        <f t="shared" si="129"/>
        <v xml:space="preserve">*  </v>
      </c>
      <c r="O86" s="89" t="str">
        <f t="shared" si="129"/>
        <v xml:space="preserve">*  </v>
      </c>
      <c r="P86" s="89" t="str">
        <f t="shared" si="129"/>
        <v xml:space="preserve">*  </v>
      </c>
      <c r="Q86" s="89" t="str">
        <f t="shared" si="129"/>
        <v xml:space="preserve">*  </v>
      </c>
      <c r="R86" s="89">
        <f t="shared" si="129"/>
        <v>0.75</v>
      </c>
      <c r="S86" s="89">
        <f t="shared" si="129"/>
        <v>0.6</v>
      </c>
      <c r="T86" s="89">
        <f t="shared" si="129"/>
        <v>0.47826086956521741</v>
      </c>
      <c r="U86" s="89">
        <f t="shared" si="129"/>
        <v>0.63636363636363635</v>
      </c>
      <c r="V86" s="90">
        <f t="shared" si="129"/>
        <v>0.56716417910447758</v>
      </c>
      <c r="W86" s="88"/>
      <c r="X86" s="89" t="str">
        <f t="shared" si="129"/>
        <v xml:space="preserve">*  </v>
      </c>
      <c r="Y86" s="89" t="str">
        <f t="shared" si="129"/>
        <v xml:space="preserve">*  </v>
      </c>
      <c r="Z86" s="89">
        <f t="shared" si="129"/>
        <v>0.25</v>
      </c>
      <c r="AA86" s="89">
        <f t="shared" si="129"/>
        <v>7.1428571428571425E-2</v>
      </c>
      <c r="AB86" s="89">
        <f t="shared" si="129"/>
        <v>8.3333333333333329E-2</v>
      </c>
      <c r="AC86" s="89">
        <f t="shared" si="129"/>
        <v>0.24324324324324326</v>
      </c>
      <c r="AD86" s="89">
        <f t="shared" si="129"/>
        <v>0.36170212765957449</v>
      </c>
      <c r="AE86" s="89">
        <f t="shared" si="129"/>
        <v>0.46808510638297873</v>
      </c>
      <c r="AF86" s="89">
        <f t="shared" si="129"/>
        <v>0.60869565217391308</v>
      </c>
      <c r="AG86" s="90">
        <f t="shared" si="129"/>
        <v>0.32682926829268294</v>
      </c>
      <c r="AH86" s="88"/>
      <c r="AI86" s="89" t="str">
        <f t="shared" si="129"/>
        <v/>
      </c>
      <c r="AJ86" s="89" t="str">
        <f t="shared" si="129"/>
        <v xml:space="preserve">*  </v>
      </c>
      <c r="AK86" s="89" t="str">
        <f t="shared" si="129"/>
        <v xml:space="preserve">*  </v>
      </c>
      <c r="AL86" s="89" t="str">
        <f t="shared" si="129"/>
        <v xml:space="preserve">*  </v>
      </c>
      <c r="AM86" s="89">
        <f t="shared" si="129"/>
        <v>0</v>
      </c>
      <c r="AN86" s="89">
        <f t="shared" si="129"/>
        <v>0</v>
      </c>
      <c r="AO86" s="89">
        <f t="shared" si="129"/>
        <v>0.36363636363636365</v>
      </c>
      <c r="AP86" s="89">
        <f t="shared" si="129"/>
        <v>0.44444444444444442</v>
      </c>
      <c r="AQ86" s="89" t="str">
        <f t="shared" si="129"/>
        <v xml:space="preserve">*  </v>
      </c>
      <c r="AR86" s="90">
        <f t="shared" si="129"/>
        <v>0.27906976744186046</v>
      </c>
      <c r="AS86" s="88"/>
      <c r="AT86" s="89" t="str">
        <f t="shared" si="130"/>
        <v xml:space="preserve">*  </v>
      </c>
      <c r="AU86" s="89">
        <f t="shared" si="130"/>
        <v>0.14285714285714285</v>
      </c>
      <c r="AV86" s="89">
        <f t="shared" si="130"/>
        <v>0.4</v>
      </c>
      <c r="AW86" s="89">
        <f t="shared" si="130"/>
        <v>0.14814814814814814</v>
      </c>
      <c r="AX86" s="89">
        <f t="shared" si="130"/>
        <v>0.2</v>
      </c>
      <c r="AY86" s="89">
        <f t="shared" si="130"/>
        <v>0.34666666666666668</v>
      </c>
      <c r="AZ86" s="89">
        <f t="shared" si="130"/>
        <v>0.49056603773584906</v>
      </c>
      <c r="BA86" s="89">
        <f t="shared" si="130"/>
        <v>0.48031496062992124</v>
      </c>
      <c r="BB86" s="89">
        <f t="shared" si="130"/>
        <v>0.44736842105263158</v>
      </c>
      <c r="BC86" s="90">
        <f t="shared" si="130"/>
        <v>0.40208333333333335</v>
      </c>
      <c r="BE86" s="89" t="str">
        <f t="shared" si="131"/>
        <v/>
      </c>
      <c r="BF86" s="89" t="str">
        <f t="shared" si="131"/>
        <v xml:space="preserve">*  </v>
      </c>
      <c r="BG86" s="89" t="str">
        <f t="shared" si="131"/>
        <v xml:space="preserve">*  </v>
      </c>
      <c r="BH86" s="89">
        <f t="shared" si="131"/>
        <v>0.33333333333333331</v>
      </c>
      <c r="BI86" s="89">
        <f t="shared" si="131"/>
        <v>0.1111111111111111</v>
      </c>
      <c r="BJ86" s="89">
        <f t="shared" si="131"/>
        <v>0.375</v>
      </c>
      <c r="BK86" s="89">
        <f t="shared" si="131"/>
        <v>0.5</v>
      </c>
      <c r="BL86" s="89">
        <f t="shared" si="131"/>
        <v>0.46875</v>
      </c>
      <c r="BM86" s="89">
        <f t="shared" si="131"/>
        <v>0.73333333333333328</v>
      </c>
      <c r="BN86" s="90">
        <f t="shared" si="131"/>
        <v>0.45454545454545453</v>
      </c>
      <c r="BP86" s="89" t="str">
        <f t="shared" si="132"/>
        <v xml:space="preserve">*  </v>
      </c>
      <c r="BQ86" s="89">
        <f t="shared" si="132"/>
        <v>0.1111111111111111</v>
      </c>
      <c r="BR86" s="89">
        <f t="shared" si="132"/>
        <v>0.42105263157894735</v>
      </c>
      <c r="BS86" s="89">
        <f t="shared" si="132"/>
        <v>0.18181818181818182</v>
      </c>
      <c r="BT86" s="89">
        <f t="shared" si="132"/>
        <v>0.18518518518518517</v>
      </c>
      <c r="BU86" s="89">
        <f t="shared" si="132"/>
        <v>0.35164835164835168</v>
      </c>
      <c r="BV86" s="89">
        <f t="shared" si="132"/>
        <v>0.49242424242424243</v>
      </c>
      <c r="BW86" s="89">
        <f t="shared" si="132"/>
        <v>0.4779874213836478</v>
      </c>
      <c r="BX86" s="89">
        <f t="shared" si="132"/>
        <v>0.49450549450549453</v>
      </c>
      <c r="BY86" s="90">
        <f t="shared" si="132"/>
        <v>0.41186440677966102</v>
      </c>
    </row>
    <row r="87" spans="1:77" x14ac:dyDescent="0.3">
      <c r="A87" s="22" t="s">
        <v>190</v>
      </c>
      <c r="B87" s="89" t="str">
        <f t="shared" si="129"/>
        <v xml:space="preserve">*  </v>
      </c>
      <c r="C87" s="89" t="str">
        <f t="shared" si="129"/>
        <v xml:space="preserve">*  </v>
      </c>
      <c r="D87" s="89" t="str">
        <f t="shared" si="129"/>
        <v xml:space="preserve">*  </v>
      </c>
      <c r="E87" s="89">
        <f t="shared" si="129"/>
        <v>0.2857142857142857</v>
      </c>
      <c r="F87" s="89">
        <f t="shared" si="129"/>
        <v>1.1818181818181819</v>
      </c>
      <c r="G87" s="89">
        <f t="shared" si="129"/>
        <v>0.40909090909090912</v>
      </c>
      <c r="H87" s="89">
        <f t="shared" si="129"/>
        <v>0.58823529411764708</v>
      </c>
      <c r="I87" s="89">
        <f t="shared" si="129"/>
        <v>0.46808510638297873</v>
      </c>
      <c r="J87" s="89">
        <f t="shared" si="129"/>
        <v>0.65217391304347827</v>
      </c>
      <c r="K87" s="90">
        <f t="shared" si="129"/>
        <v>0.56375838926174493</v>
      </c>
      <c r="L87" s="88"/>
      <c r="M87" s="89" t="str">
        <f t="shared" si="129"/>
        <v/>
      </c>
      <c r="N87" s="89" t="str">
        <f t="shared" si="129"/>
        <v xml:space="preserve">*  </v>
      </c>
      <c r="O87" s="89" t="str">
        <f t="shared" si="129"/>
        <v xml:space="preserve">*  </v>
      </c>
      <c r="P87" s="89" t="str">
        <f t="shared" si="129"/>
        <v xml:space="preserve">*  </v>
      </c>
      <c r="Q87" s="89" t="str">
        <f t="shared" si="129"/>
        <v xml:space="preserve">*  </v>
      </c>
      <c r="R87" s="89">
        <f t="shared" si="129"/>
        <v>0.5714285714285714</v>
      </c>
      <c r="S87" s="89">
        <f t="shared" si="129"/>
        <v>0.23076923076923078</v>
      </c>
      <c r="T87" s="89">
        <f t="shared" si="129"/>
        <v>0.5</v>
      </c>
      <c r="U87" s="89">
        <f t="shared" si="129"/>
        <v>1</v>
      </c>
      <c r="V87" s="90">
        <f t="shared" si="129"/>
        <v>0.47916666666666669</v>
      </c>
      <c r="W87" s="88"/>
      <c r="X87" s="89" t="str">
        <f t="shared" si="129"/>
        <v/>
      </c>
      <c r="Y87" s="89" t="str">
        <f t="shared" si="129"/>
        <v xml:space="preserve">*  </v>
      </c>
      <c r="Z87" s="89" t="str">
        <f t="shared" si="129"/>
        <v xml:space="preserve">*  </v>
      </c>
      <c r="AA87" s="89">
        <f t="shared" si="129"/>
        <v>0.75</v>
      </c>
      <c r="AB87" s="89">
        <f t="shared" si="129"/>
        <v>0.46153846153846156</v>
      </c>
      <c r="AC87" s="89">
        <f t="shared" si="129"/>
        <v>0.23809523809523808</v>
      </c>
      <c r="AD87" s="89">
        <f t="shared" si="129"/>
        <v>0.59259259259259256</v>
      </c>
      <c r="AE87" s="89">
        <f t="shared" si="129"/>
        <v>0.53846153846153844</v>
      </c>
      <c r="AF87" s="89">
        <f t="shared" si="129"/>
        <v>0.6</v>
      </c>
      <c r="AG87" s="90">
        <f t="shared" si="129"/>
        <v>0.48648648648648651</v>
      </c>
      <c r="AH87" s="88"/>
      <c r="AI87" s="89" t="str">
        <f t="shared" si="129"/>
        <v/>
      </c>
      <c r="AJ87" s="89" t="str">
        <f t="shared" si="129"/>
        <v xml:space="preserve">*  </v>
      </c>
      <c r="AK87" s="89" t="str">
        <f t="shared" si="129"/>
        <v xml:space="preserve">*  </v>
      </c>
      <c r="AL87" s="89" t="str">
        <f t="shared" si="129"/>
        <v xml:space="preserve">*  </v>
      </c>
      <c r="AM87" s="89">
        <f t="shared" si="129"/>
        <v>0</v>
      </c>
      <c r="AN87" s="89">
        <f t="shared" si="129"/>
        <v>0.2857142857142857</v>
      </c>
      <c r="AO87" s="89">
        <f t="shared" si="129"/>
        <v>0.6</v>
      </c>
      <c r="AP87" s="89">
        <f t="shared" si="129"/>
        <v>0.8571428571428571</v>
      </c>
      <c r="AQ87" s="89" t="str">
        <f t="shared" si="129"/>
        <v xml:space="preserve">*  </v>
      </c>
      <c r="AR87" s="90">
        <f t="shared" si="129"/>
        <v>0.41666666666666669</v>
      </c>
      <c r="AS87" s="88"/>
      <c r="AT87" s="89" t="str">
        <f t="shared" si="130"/>
        <v xml:space="preserve">*  </v>
      </c>
      <c r="AU87" s="89" t="str">
        <f t="shared" si="130"/>
        <v xml:space="preserve">*  </v>
      </c>
      <c r="AV87" s="89">
        <f t="shared" si="130"/>
        <v>0.14285714285714285</v>
      </c>
      <c r="AW87" s="89">
        <f t="shared" si="130"/>
        <v>0.53333333333333333</v>
      </c>
      <c r="AX87" s="89">
        <f t="shared" si="130"/>
        <v>0.79166666666666663</v>
      </c>
      <c r="AY87" s="89">
        <f t="shared" si="130"/>
        <v>0.32558139534883723</v>
      </c>
      <c r="AZ87" s="89">
        <f t="shared" si="130"/>
        <v>0.5901639344262295</v>
      </c>
      <c r="BA87" s="89">
        <f t="shared" si="130"/>
        <v>0.49315068493150682</v>
      </c>
      <c r="BB87" s="89">
        <f t="shared" si="130"/>
        <v>0.63636363636363635</v>
      </c>
      <c r="BC87" s="90">
        <f t="shared" si="130"/>
        <v>0.53076923076923077</v>
      </c>
      <c r="BE87" s="89" t="str">
        <f t="shared" si="131"/>
        <v/>
      </c>
      <c r="BF87" s="89" t="str">
        <f t="shared" si="131"/>
        <v xml:space="preserve">*  </v>
      </c>
      <c r="BG87" s="89" t="str">
        <f t="shared" si="131"/>
        <v xml:space="preserve">*  </v>
      </c>
      <c r="BH87" s="89" t="str">
        <f t="shared" si="131"/>
        <v xml:space="preserve">*  </v>
      </c>
      <c r="BI87" s="89">
        <f t="shared" si="131"/>
        <v>0.375</v>
      </c>
      <c r="BJ87" s="89">
        <f t="shared" si="131"/>
        <v>0.42857142857142855</v>
      </c>
      <c r="BK87" s="89">
        <f t="shared" si="131"/>
        <v>0.39130434782608697</v>
      </c>
      <c r="BL87" s="89">
        <f t="shared" si="131"/>
        <v>0.60869565217391308</v>
      </c>
      <c r="BM87" s="89">
        <f t="shared" si="131"/>
        <v>0.8571428571428571</v>
      </c>
      <c r="BN87" s="90">
        <f t="shared" si="131"/>
        <v>0.45238095238095238</v>
      </c>
      <c r="BP87" s="89" t="str">
        <f t="shared" si="132"/>
        <v xml:space="preserve">*  </v>
      </c>
      <c r="BQ87" s="89">
        <f t="shared" si="132"/>
        <v>0.6</v>
      </c>
      <c r="BR87" s="89">
        <f t="shared" si="132"/>
        <v>0.1</v>
      </c>
      <c r="BS87" s="89">
        <f t="shared" si="132"/>
        <v>0.42105263157894735</v>
      </c>
      <c r="BT87" s="89">
        <f t="shared" si="132"/>
        <v>0.6875</v>
      </c>
      <c r="BU87" s="89">
        <f t="shared" si="132"/>
        <v>0.35087719298245612</v>
      </c>
      <c r="BV87" s="89">
        <f t="shared" si="132"/>
        <v>0.5357142857142857</v>
      </c>
      <c r="BW87" s="89">
        <f t="shared" si="132"/>
        <v>0.52083333333333337</v>
      </c>
      <c r="BX87" s="89">
        <f t="shared" si="132"/>
        <v>0.67500000000000004</v>
      </c>
      <c r="BY87" s="90">
        <f t="shared" si="132"/>
        <v>0.51162790697674421</v>
      </c>
    </row>
    <row r="88" spans="1:77" x14ac:dyDescent="0.3">
      <c r="A88" s="22" t="s">
        <v>191</v>
      </c>
      <c r="B88" s="89" t="str">
        <f>IF(B62=0,"",IF(B62&lt;5,"*  ",B36/B62))</f>
        <v/>
      </c>
      <c r="C88" s="89" t="str">
        <f t="shared" si="129"/>
        <v xml:space="preserve">*  </v>
      </c>
      <c r="D88" s="89" t="str">
        <f t="shared" si="129"/>
        <v xml:space="preserve">*  </v>
      </c>
      <c r="E88" s="89" t="str">
        <f t="shared" si="129"/>
        <v xml:space="preserve">*  </v>
      </c>
      <c r="F88" s="89">
        <f t="shared" si="129"/>
        <v>0.14285714285714285</v>
      </c>
      <c r="G88" s="89">
        <f t="shared" si="129"/>
        <v>0.6428571428571429</v>
      </c>
      <c r="H88" s="89">
        <f t="shared" si="129"/>
        <v>0.59090909090909094</v>
      </c>
      <c r="I88" s="89">
        <f t="shared" si="129"/>
        <v>0.967741935483871</v>
      </c>
      <c r="J88" s="89">
        <f t="shared" si="129"/>
        <v>0.4</v>
      </c>
      <c r="K88" s="90">
        <f t="shared" si="129"/>
        <v>0.67032967032967028</v>
      </c>
      <c r="L88" s="88"/>
      <c r="M88" s="89" t="str">
        <f>IF(M62=0,"",IF(M62&lt;5,"*  ",M36/M62))</f>
        <v/>
      </c>
      <c r="N88" s="89" t="str">
        <f t="shared" si="129"/>
        <v/>
      </c>
      <c r="O88" s="89" t="str">
        <f t="shared" si="129"/>
        <v xml:space="preserve">*  </v>
      </c>
      <c r="P88" s="89" t="str">
        <f t="shared" si="129"/>
        <v xml:space="preserve">*  </v>
      </c>
      <c r="Q88" s="89" t="str">
        <f t="shared" si="129"/>
        <v xml:space="preserve">*  </v>
      </c>
      <c r="R88" s="89">
        <f t="shared" si="129"/>
        <v>0.6</v>
      </c>
      <c r="S88" s="89">
        <f t="shared" si="129"/>
        <v>1</v>
      </c>
      <c r="T88" s="89">
        <f t="shared" si="129"/>
        <v>0.4</v>
      </c>
      <c r="U88" s="89" t="str">
        <f t="shared" si="129"/>
        <v xml:space="preserve">*  </v>
      </c>
      <c r="V88" s="90">
        <f t="shared" si="129"/>
        <v>0.64516129032258063</v>
      </c>
      <c r="W88" s="88"/>
      <c r="X88" s="89" t="str">
        <f>IF(X62=0,"",IF(X62&lt;5,"*  ",X36/X62))</f>
        <v/>
      </c>
      <c r="Y88" s="89" t="str">
        <f t="shared" si="129"/>
        <v xml:space="preserve">*  </v>
      </c>
      <c r="Z88" s="89" t="str">
        <f t="shared" si="129"/>
        <v xml:space="preserve">*  </v>
      </c>
      <c r="AA88" s="89">
        <f t="shared" si="129"/>
        <v>0</v>
      </c>
      <c r="AB88" s="89">
        <f t="shared" si="129"/>
        <v>0.25</v>
      </c>
      <c r="AC88" s="89">
        <f t="shared" si="129"/>
        <v>0.7142857142857143</v>
      </c>
      <c r="AD88" s="89">
        <f t="shared" si="129"/>
        <v>0.76470588235294112</v>
      </c>
      <c r="AE88" s="89">
        <f t="shared" si="129"/>
        <v>0.35294117647058826</v>
      </c>
      <c r="AF88" s="89" t="str">
        <f t="shared" si="129"/>
        <v xml:space="preserve">*  </v>
      </c>
      <c r="AG88" s="90">
        <f t="shared" si="129"/>
        <v>0.47058823529411764</v>
      </c>
      <c r="AH88" s="88"/>
      <c r="AI88" s="89" t="str">
        <f>IF(AI62=0,"",IF(AI62&lt;5,"*  ",AI36/AI62))</f>
        <v/>
      </c>
      <c r="AJ88" s="89" t="str">
        <f t="shared" si="129"/>
        <v/>
      </c>
      <c r="AK88" s="89" t="str">
        <f t="shared" si="129"/>
        <v xml:space="preserve">*  </v>
      </c>
      <c r="AL88" s="89" t="str">
        <f t="shared" si="129"/>
        <v xml:space="preserve">*  </v>
      </c>
      <c r="AM88" s="89" t="str">
        <f t="shared" si="129"/>
        <v xml:space="preserve">*  </v>
      </c>
      <c r="AN88" s="89" t="str">
        <f t="shared" si="129"/>
        <v xml:space="preserve">*  </v>
      </c>
      <c r="AO88" s="89">
        <f t="shared" si="129"/>
        <v>0</v>
      </c>
      <c r="AP88" s="89">
        <f t="shared" si="129"/>
        <v>0.2</v>
      </c>
      <c r="AQ88" s="89" t="str">
        <f t="shared" si="129"/>
        <v xml:space="preserve">*  </v>
      </c>
      <c r="AR88" s="90">
        <f t="shared" si="129"/>
        <v>0.14285714285714285</v>
      </c>
      <c r="AS88" s="88"/>
      <c r="AT88" s="89" t="str">
        <f>IF(AT62=0,"",IF(AT62&lt;5,"*  ",AT36/AT62))</f>
        <v/>
      </c>
      <c r="AU88" s="89" t="str">
        <f t="shared" si="130"/>
        <v xml:space="preserve">*  </v>
      </c>
      <c r="AV88" s="89" t="str">
        <f t="shared" si="130"/>
        <v xml:space="preserve">*  </v>
      </c>
      <c r="AW88" s="89">
        <f t="shared" si="130"/>
        <v>0.33333333333333331</v>
      </c>
      <c r="AX88" s="89">
        <f t="shared" si="130"/>
        <v>0.2</v>
      </c>
      <c r="AY88" s="89">
        <f t="shared" si="130"/>
        <v>0.6785714285714286</v>
      </c>
      <c r="AZ88" s="89">
        <f t="shared" si="130"/>
        <v>0.66666666666666663</v>
      </c>
      <c r="BA88" s="89">
        <f t="shared" si="130"/>
        <v>0.75</v>
      </c>
      <c r="BB88" s="89">
        <f t="shared" si="130"/>
        <v>0.2857142857142857</v>
      </c>
      <c r="BC88" s="90">
        <f t="shared" si="130"/>
        <v>0.58490566037735847</v>
      </c>
      <c r="BE88" s="89" t="str">
        <f>IF(BE62=0,"",IF(BE62&lt;5,"*  ",BE36/BE62))</f>
        <v/>
      </c>
      <c r="BF88" s="89" t="str">
        <f t="shared" si="131"/>
        <v/>
      </c>
      <c r="BG88" s="89" t="str">
        <f t="shared" si="131"/>
        <v xml:space="preserve">*  </v>
      </c>
      <c r="BH88" s="89" t="str">
        <f t="shared" si="131"/>
        <v xml:space="preserve">*  </v>
      </c>
      <c r="BI88" s="89">
        <f t="shared" si="131"/>
        <v>0.16666666666666666</v>
      </c>
      <c r="BJ88" s="89">
        <f t="shared" si="131"/>
        <v>0.44444444444444442</v>
      </c>
      <c r="BK88" s="89">
        <f t="shared" si="131"/>
        <v>0.5714285714285714</v>
      </c>
      <c r="BL88" s="89">
        <f t="shared" si="131"/>
        <v>0.33333333333333331</v>
      </c>
      <c r="BM88" s="89" t="str">
        <f t="shared" si="131"/>
        <v xml:space="preserve">*  </v>
      </c>
      <c r="BN88" s="90">
        <f t="shared" si="131"/>
        <v>0.44230769230769229</v>
      </c>
      <c r="BP88" s="89" t="str">
        <f>IF(BP62=0,"",IF(BP62&lt;5,"*  ",BP36/BP62))</f>
        <v/>
      </c>
      <c r="BQ88" s="89" t="str">
        <f t="shared" si="132"/>
        <v xml:space="preserve">*  </v>
      </c>
      <c r="BR88" s="89">
        <f t="shared" si="132"/>
        <v>0.33333333333333331</v>
      </c>
      <c r="BS88" s="89">
        <f t="shared" si="132"/>
        <v>0.45454545454545453</v>
      </c>
      <c r="BT88" s="89">
        <f t="shared" si="132"/>
        <v>0.19047619047619047</v>
      </c>
      <c r="BU88" s="89">
        <f t="shared" si="132"/>
        <v>0.6216216216216216</v>
      </c>
      <c r="BV88" s="89">
        <f t="shared" si="132"/>
        <v>0.64150943396226412</v>
      </c>
      <c r="BW88" s="89">
        <f t="shared" si="132"/>
        <v>0.65079365079365081</v>
      </c>
      <c r="BX88" s="89">
        <f t="shared" si="132"/>
        <v>0.33333333333333331</v>
      </c>
      <c r="BY88" s="90">
        <f t="shared" si="132"/>
        <v>0.54976303317535546</v>
      </c>
    </row>
    <row r="89" spans="1:77" x14ac:dyDescent="0.3">
      <c r="A89" s="22" t="s">
        <v>192</v>
      </c>
      <c r="B89" s="89" t="str">
        <f t="shared" ref="B89:R92" si="133">IF(B63=0,"",IF(B63&lt;5,"*  ",B37/B63))</f>
        <v/>
      </c>
      <c r="C89" s="89" t="str">
        <f t="shared" si="133"/>
        <v xml:space="preserve">*  </v>
      </c>
      <c r="D89" s="89" t="str">
        <f t="shared" si="133"/>
        <v xml:space="preserve">*  </v>
      </c>
      <c r="E89" s="89" t="str">
        <f t="shared" si="133"/>
        <v xml:space="preserve">*  </v>
      </c>
      <c r="F89" s="89">
        <f t="shared" si="133"/>
        <v>1.5</v>
      </c>
      <c r="G89" s="89">
        <f t="shared" si="133"/>
        <v>0.90909090909090906</v>
      </c>
      <c r="H89" s="89">
        <f t="shared" si="133"/>
        <v>0.76470588235294112</v>
      </c>
      <c r="I89" s="89">
        <f t="shared" si="133"/>
        <v>0.73913043478260865</v>
      </c>
      <c r="J89" s="89" t="str">
        <f t="shared" si="133"/>
        <v xml:space="preserve">*  </v>
      </c>
      <c r="K89" s="90">
        <f t="shared" si="133"/>
        <v>0.90909090909090906</v>
      </c>
      <c r="L89" s="88"/>
      <c r="M89" s="89" t="str">
        <f t="shared" si="133"/>
        <v/>
      </c>
      <c r="N89" s="89" t="str">
        <f t="shared" si="133"/>
        <v/>
      </c>
      <c r="O89" s="89" t="str">
        <f t="shared" si="133"/>
        <v xml:space="preserve">*  </v>
      </c>
      <c r="P89" s="89" t="str">
        <f t="shared" si="133"/>
        <v xml:space="preserve">*  </v>
      </c>
      <c r="Q89" s="89" t="str">
        <f t="shared" si="133"/>
        <v xml:space="preserve">*  </v>
      </c>
      <c r="R89" s="89" t="str">
        <f t="shared" si="133"/>
        <v xml:space="preserve">*  </v>
      </c>
      <c r="S89" s="89">
        <f t="shared" si="129"/>
        <v>0.16666666666666666</v>
      </c>
      <c r="T89" s="89">
        <f t="shared" si="129"/>
        <v>0.2857142857142857</v>
      </c>
      <c r="U89" s="89" t="str">
        <f t="shared" si="129"/>
        <v xml:space="preserve">*  </v>
      </c>
      <c r="V89" s="90">
        <f t="shared" si="129"/>
        <v>0.47619047619047616</v>
      </c>
      <c r="W89" s="88"/>
      <c r="X89" s="89" t="str">
        <f t="shared" si="129"/>
        <v/>
      </c>
      <c r="Y89" s="89" t="str">
        <f t="shared" si="129"/>
        <v xml:space="preserve">*  </v>
      </c>
      <c r="Z89" s="89" t="str">
        <f t="shared" si="129"/>
        <v xml:space="preserve">*  </v>
      </c>
      <c r="AA89" s="89" t="str">
        <f t="shared" si="129"/>
        <v xml:space="preserve">*  </v>
      </c>
      <c r="AB89" s="89">
        <f t="shared" si="129"/>
        <v>0</v>
      </c>
      <c r="AC89" s="89">
        <f t="shared" si="129"/>
        <v>0.6</v>
      </c>
      <c r="AD89" s="89">
        <f t="shared" si="129"/>
        <v>0.76923076923076927</v>
      </c>
      <c r="AE89" s="89">
        <f t="shared" si="129"/>
        <v>0.46153846153846156</v>
      </c>
      <c r="AF89" s="89" t="str">
        <f t="shared" si="129"/>
        <v xml:space="preserve">*  </v>
      </c>
      <c r="AG89" s="90">
        <f t="shared" si="129"/>
        <v>0.5</v>
      </c>
      <c r="AH89" s="88"/>
      <c r="AI89" s="89" t="str">
        <f t="shared" si="129"/>
        <v/>
      </c>
      <c r="AJ89" s="89" t="str">
        <f t="shared" si="129"/>
        <v/>
      </c>
      <c r="AK89" s="89" t="str">
        <f t="shared" si="129"/>
        <v xml:space="preserve">*  </v>
      </c>
      <c r="AL89" s="89" t="str">
        <f t="shared" si="129"/>
        <v xml:space="preserve">*  </v>
      </c>
      <c r="AM89" s="89" t="str">
        <f t="shared" si="129"/>
        <v xml:space="preserve">*  </v>
      </c>
      <c r="AN89" s="89" t="str">
        <f t="shared" si="129"/>
        <v xml:space="preserve">*  </v>
      </c>
      <c r="AO89" s="89" t="str">
        <f t="shared" si="129"/>
        <v xml:space="preserve">*  </v>
      </c>
      <c r="AP89" s="89" t="str">
        <f t="shared" si="129"/>
        <v xml:space="preserve">*  </v>
      </c>
      <c r="AQ89" s="89" t="str">
        <f t="shared" si="129"/>
        <v/>
      </c>
      <c r="AR89" s="90">
        <f t="shared" si="129"/>
        <v>0.46153846153846156</v>
      </c>
      <c r="AS89" s="88"/>
      <c r="AT89" s="89" t="str">
        <f t="shared" ref="AT89:BC92" si="134">IF(AT63=0,"",IF(AT63&lt;5,"*  ",AT37/AT63))</f>
        <v/>
      </c>
      <c r="AU89" s="89" t="str">
        <f t="shared" si="134"/>
        <v xml:space="preserve">*  </v>
      </c>
      <c r="AV89" s="89" t="str">
        <f t="shared" si="134"/>
        <v xml:space="preserve">*  </v>
      </c>
      <c r="AW89" s="89">
        <f t="shared" si="134"/>
        <v>0.7142857142857143</v>
      </c>
      <c r="AX89" s="89">
        <f t="shared" si="134"/>
        <v>0.75</v>
      </c>
      <c r="AY89" s="89">
        <f t="shared" si="134"/>
        <v>0.76190476190476186</v>
      </c>
      <c r="AZ89" s="89">
        <f t="shared" si="134"/>
        <v>0.76666666666666672</v>
      </c>
      <c r="BA89" s="89">
        <f t="shared" si="134"/>
        <v>0.63888888888888884</v>
      </c>
      <c r="BB89" s="89" t="str">
        <f t="shared" si="134"/>
        <v xml:space="preserve">*  </v>
      </c>
      <c r="BC89" s="90">
        <f t="shared" si="134"/>
        <v>0.73275862068965514</v>
      </c>
      <c r="BE89" s="89" t="str">
        <f t="shared" ref="BE89:BN92" si="135">IF(BE63=0,"",IF(BE63&lt;5,"*  ",BE37/BE63))</f>
        <v/>
      </c>
      <c r="BF89" s="89" t="str">
        <f t="shared" si="135"/>
        <v/>
      </c>
      <c r="BG89" s="89" t="str">
        <f t="shared" si="135"/>
        <v xml:space="preserve">*  </v>
      </c>
      <c r="BH89" s="89" t="str">
        <f t="shared" si="135"/>
        <v xml:space="preserve">*  </v>
      </c>
      <c r="BI89" s="89" t="str">
        <f t="shared" si="135"/>
        <v xml:space="preserve">*  </v>
      </c>
      <c r="BJ89" s="89">
        <f t="shared" si="135"/>
        <v>1</v>
      </c>
      <c r="BK89" s="89">
        <f t="shared" si="135"/>
        <v>0.33333333333333331</v>
      </c>
      <c r="BL89" s="89">
        <f t="shared" si="135"/>
        <v>0.2</v>
      </c>
      <c r="BM89" s="89" t="str">
        <f t="shared" si="135"/>
        <v xml:space="preserve">*  </v>
      </c>
      <c r="BN89" s="90">
        <f t="shared" si="135"/>
        <v>0.47058823529411764</v>
      </c>
      <c r="BP89" s="89" t="str">
        <f t="shared" ref="BP89:BY92" si="136">IF(BP63=0,"",IF(BP63&lt;5,"*  ",BP37/BP63))</f>
        <v/>
      </c>
      <c r="BQ89" s="89" t="str">
        <f t="shared" si="136"/>
        <v xml:space="preserve">*  </v>
      </c>
      <c r="BR89" s="89">
        <f t="shared" si="136"/>
        <v>0.83333333333333337</v>
      </c>
      <c r="BS89" s="89">
        <f t="shared" si="136"/>
        <v>0.88888888888888884</v>
      </c>
      <c r="BT89" s="89">
        <f t="shared" si="136"/>
        <v>0.5625</v>
      </c>
      <c r="BU89" s="89">
        <f t="shared" si="136"/>
        <v>0.81481481481481477</v>
      </c>
      <c r="BV89" s="89">
        <f t="shared" si="136"/>
        <v>0.66666666666666663</v>
      </c>
      <c r="BW89" s="89">
        <f t="shared" si="136"/>
        <v>0.54347826086956519</v>
      </c>
      <c r="BX89" s="89">
        <f t="shared" si="136"/>
        <v>1.2</v>
      </c>
      <c r="BY89" s="90">
        <f t="shared" si="136"/>
        <v>0.67333333333333334</v>
      </c>
    </row>
    <row r="90" spans="1:77" x14ac:dyDescent="0.3">
      <c r="A90" s="22" t="s">
        <v>193</v>
      </c>
      <c r="B90" s="89" t="str">
        <f t="shared" si="133"/>
        <v xml:space="preserve">*  </v>
      </c>
      <c r="C90" s="89" t="str">
        <f t="shared" si="133"/>
        <v xml:space="preserve">*  </v>
      </c>
      <c r="D90" s="89">
        <f t="shared" si="133"/>
        <v>1.1666666666666667</v>
      </c>
      <c r="E90" s="89">
        <f t="shared" si="133"/>
        <v>1</v>
      </c>
      <c r="F90" s="89">
        <f t="shared" si="133"/>
        <v>0.69230769230769229</v>
      </c>
      <c r="G90" s="89">
        <f t="shared" si="133"/>
        <v>0.89583333333333337</v>
      </c>
      <c r="H90" s="89">
        <f t="shared" si="133"/>
        <v>1</v>
      </c>
      <c r="I90" s="89">
        <f t="shared" si="133"/>
        <v>1.0980392156862746</v>
      </c>
      <c r="J90" s="89"/>
      <c r="K90" s="90">
        <f t="shared" si="133"/>
        <v>0.9817351598173516</v>
      </c>
      <c r="L90" s="88"/>
      <c r="M90" s="89" t="str">
        <f t="shared" si="133"/>
        <v/>
      </c>
      <c r="N90" s="89" t="str">
        <f t="shared" si="133"/>
        <v xml:space="preserve">*  </v>
      </c>
      <c r="O90" s="89" t="str">
        <f t="shared" si="133"/>
        <v xml:space="preserve">*  </v>
      </c>
      <c r="P90" s="89" t="str">
        <f t="shared" si="133"/>
        <v xml:space="preserve">*  </v>
      </c>
      <c r="Q90" s="89">
        <f t="shared" si="133"/>
        <v>0.42857142857142855</v>
      </c>
      <c r="R90" s="89">
        <f t="shared" si="133"/>
        <v>1.3333333333333333</v>
      </c>
      <c r="S90" s="89">
        <f t="shared" si="129"/>
        <v>1</v>
      </c>
      <c r="T90" s="89">
        <f t="shared" si="129"/>
        <v>1</v>
      </c>
      <c r="U90" s="89"/>
      <c r="V90" s="90">
        <f t="shared" si="129"/>
        <v>0.96153846153846156</v>
      </c>
      <c r="W90" s="88"/>
      <c r="X90" s="89" t="str">
        <f t="shared" si="129"/>
        <v xml:space="preserve">*  </v>
      </c>
      <c r="Y90" s="89" t="str">
        <f t="shared" si="129"/>
        <v xml:space="preserve">*  </v>
      </c>
      <c r="Z90" s="89">
        <f t="shared" si="129"/>
        <v>1</v>
      </c>
      <c r="AA90" s="89">
        <f t="shared" si="129"/>
        <v>0.76923076923076927</v>
      </c>
      <c r="AB90" s="89">
        <f t="shared" si="129"/>
        <v>0.52173913043478259</v>
      </c>
      <c r="AC90" s="89">
        <f t="shared" si="129"/>
        <v>0.58333333333333337</v>
      </c>
      <c r="AD90" s="89">
        <f t="shared" si="129"/>
        <v>0.90909090909090906</v>
      </c>
      <c r="AE90" s="89">
        <f t="shared" si="129"/>
        <v>0.95652173913043481</v>
      </c>
      <c r="AF90" s="89"/>
      <c r="AG90" s="90">
        <f t="shared" si="129"/>
        <v>0.75838926174496646</v>
      </c>
      <c r="AH90" s="88"/>
      <c r="AI90" s="89" t="str">
        <f t="shared" si="129"/>
        <v/>
      </c>
      <c r="AJ90" s="89" t="str">
        <f t="shared" si="129"/>
        <v xml:space="preserve">*  </v>
      </c>
      <c r="AK90" s="89" t="str">
        <f t="shared" si="129"/>
        <v xml:space="preserve">*  </v>
      </c>
      <c r="AL90" s="89" t="str">
        <f t="shared" si="129"/>
        <v xml:space="preserve">*  </v>
      </c>
      <c r="AM90" s="89" t="str">
        <f t="shared" si="129"/>
        <v xml:space="preserve">*  </v>
      </c>
      <c r="AN90" s="89">
        <f t="shared" si="129"/>
        <v>0.42857142857142855</v>
      </c>
      <c r="AO90" s="89">
        <f t="shared" si="129"/>
        <v>0.7142857142857143</v>
      </c>
      <c r="AP90" s="89">
        <f t="shared" si="129"/>
        <v>0.4</v>
      </c>
      <c r="AQ90" s="89"/>
      <c r="AR90" s="90">
        <f t="shared" si="129"/>
        <v>0.55172413793103448</v>
      </c>
      <c r="AS90" s="88"/>
      <c r="AT90" s="89" t="str">
        <f t="shared" si="134"/>
        <v xml:space="preserve">*  </v>
      </c>
      <c r="AU90" s="89">
        <f t="shared" si="134"/>
        <v>1.1666666666666667</v>
      </c>
      <c r="AV90" s="89">
        <f t="shared" si="134"/>
        <v>1.0833333333333333</v>
      </c>
      <c r="AW90" s="89">
        <f t="shared" si="134"/>
        <v>0.88888888888888884</v>
      </c>
      <c r="AX90" s="89">
        <f t="shared" si="134"/>
        <v>0.61224489795918369</v>
      </c>
      <c r="AY90" s="89">
        <f t="shared" si="134"/>
        <v>0.76190476190476186</v>
      </c>
      <c r="AZ90" s="89">
        <f t="shared" si="134"/>
        <v>0.96491228070175439</v>
      </c>
      <c r="BA90" s="89">
        <f t="shared" si="134"/>
        <v>1.0540540540540539</v>
      </c>
      <c r="BB90" s="89"/>
      <c r="BC90" s="90">
        <f t="shared" si="134"/>
        <v>0.89130434782608692</v>
      </c>
      <c r="BE90" s="89" t="str">
        <f t="shared" si="135"/>
        <v/>
      </c>
      <c r="BF90" s="89" t="str">
        <f t="shared" si="135"/>
        <v xml:space="preserve">*  </v>
      </c>
      <c r="BG90" s="89" t="str">
        <f t="shared" si="135"/>
        <v xml:space="preserve">*  </v>
      </c>
      <c r="BH90" s="89">
        <f t="shared" si="135"/>
        <v>0.33333333333333331</v>
      </c>
      <c r="BI90" s="89">
        <f t="shared" si="135"/>
        <v>0.63636363636363635</v>
      </c>
      <c r="BJ90" s="89">
        <f t="shared" si="135"/>
        <v>1</v>
      </c>
      <c r="BK90" s="89">
        <f t="shared" si="135"/>
        <v>0.91666666666666663</v>
      </c>
      <c r="BL90" s="89">
        <f t="shared" si="135"/>
        <v>0.8</v>
      </c>
      <c r="BM90" s="89"/>
      <c r="BN90" s="90">
        <f t="shared" si="135"/>
        <v>0.81481481481481477</v>
      </c>
      <c r="BP90" s="89" t="str">
        <f t="shared" si="136"/>
        <v xml:space="preserve">*  </v>
      </c>
      <c r="BQ90" s="89">
        <f t="shared" si="136"/>
        <v>1.125</v>
      </c>
      <c r="BR90" s="89">
        <f t="shared" si="136"/>
        <v>0.9375</v>
      </c>
      <c r="BS90" s="89">
        <f t="shared" si="136"/>
        <v>0.78787878787878785</v>
      </c>
      <c r="BT90" s="89">
        <f t="shared" si="136"/>
        <v>0.6166666666666667</v>
      </c>
      <c r="BU90" s="89">
        <f t="shared" si="136"/>
        <v>0.80582524271844658</v>
      </c>
      <c r="BV90" s="89">
        <f t="shared" si="136"/>
        <v>0.95652173913043481</v>
      </c>
      <c r="BW90" s="89">
        <f t="shared" si="136"/>
        <v>1.0112359550561798</v>
      </c>
      <c r="BX90" s="89"/>
      <c r="BY90" s="90">
        <f t="shared" si="136"/>
        <v>0.87750556792873047</v>
      </c>
    </row>
    <row r="91" spans="1:77" x14ac:dyDescent="0.3">
      <c r="A91" s="22" t="s">
        <v>69</v>
      </c>
      <c r="B91" s="89">
        <f t="shared" si="133"/>
        <v>1.6666666666666667</v>
      </c>
      <c r="C91" s="89">
        <f t="shared" si="133"/>
        <v>1.1428571428571428</v>
      </c>
      <c r="D91" s="89">
        <f t="shared" si="133"/>
        <v>1.4285714285714286</v>
      </c>
      <c r="E91" s="89">
        <f t="shared" si="133"/>
        <v>1.3404255319148937</v>
      </c>
      <c r="F91" s="89">
        <f t="shared" si="133"/>
        <v>1.0980392156862746</v>
      </c>
      <c r="G91" s="89">
        <f t="shared" si="133"/>
        <v>1.037037037037037</v>
      </c>
      <c r="H91" s="89">
        <f t="shared" si="133"/>
        <v>0.7407407407407407</v>
      </c>
      <c r="I91" s="89"/>
      <c r="J91" s="89"/>
      <c r="K91" s="90">
        <f t="shared" si="133"/>
        <v>1.1497797356828194</v>
      </c>
      <c r="L91" s="88"/>
      <c r="M91" s="89" t="str">
        <f t="shared" si="133"/>
        <v xml:space="preserve">*  </v>
      </c>
      <c r="N91" s="89" t="str">
        <f t="shared" si="133"/>
        <v xml:space="preserve">*  </v>
      </c>
      <c r="O91" s="89">
        <f t="shared" si="133"/>
        <v>0.83333333333333337</v>
      </c>
      <c r="P91" s="89">
        <f t="shared" si="133"/>
        <v>1.2</v>
      </c>
      <c r="Q91" s="89">
        <f t="shared" si="133"/>
        <v>1.6153846153846154</v>
      </c>
      <c r="R91" s="89">
        <f t="shared" si="133"/>
        <v>1</v>
      </c>
      <c r="S91" s="89">
        <f t="shared" si="129"/>
        <v>1</v>
      </c>
      <c r="T91" s="89"/>
      <c r="U91" s="89"/>
      <c r="V91" s="90">
        <f t="shared" si="129"/>
        <v>1.2075471698113207</v>
      </c>
      <c r="W91" s="88"/>
      <c r="X91" s="89" t="str">
        <f t="shared" si="129"/>
        <v xml:space="preserve">*  </v>
      </c>
      <c r="Y91" s="89">
        <f t="shared" si="129"/>
        <v>2.5833333333333335</v>
      </c>
      <c r="Z91" s="89">
        <f t="shared" si="129"/>
        <v>1.2</v>
      </c>
      <c r="AA91" s="89">
        <f t="shared" si="129"/>
        <v>1.1052631578947369</v>
      </c>
      <c r="AB91" s="89">
        <f t="shared" si="129"/>
        <v>1.2666666666666666</v>
      </c>
      <c r="AC91" s="89">
        <f t="shared" si="129"/>
        <v>0.89473684210526316</v>
      </c>
      <c r="AD91" s="89">
        <f t="shared" si="129"/>
        <v>1.1875</v>
      </c>
      <c r="AE91" s="89"/>
      <c r="AF91" s="89"/>
      <c r="AG91" s="90">
        <f t="shared" si="129"/>
        <v>1.2372881355932204</v>
      </c>
      <c r="AH91" s="88"/>
      <c r="AI91" s="89" t="str">
        <f t="shared" si="129"/>
        <v xml:space="preserve">*  </v>
      </c>
      <c r="AJ91" s="89" t="str">
        <f t="shared" si="129"/>
        <v xml:space="preserve">*  </v>
      </c>
      <c r="AK91" s="89" t="str">
        <f t="shared" si="129"/>
        <v xml:space="preserve">*  </v>
      </c>
      <c r="AL91" s="89">
        <f t="shared" si="129"/>
        <v>1.8</v>
      </c>
      <c r="AM91" s="89">
        <f t="shared" si="129"/>
        <v>0.42857142857142855</v>
      </c>
      <c r="AN91" s="89">
        <f t="shared" si="129"/>
        <v>2</v>
      </c>
      <c r="AO91" s="89" t="str">
        <f t="shared" si="129"/>
        <v xml:space="preserve">*  </v>
      </c>
      <c r="AP91" s="89"/>
      <c r="AQ91" s="89"/>
      <c r="AR91" s="90">
        <f t="shared" si="129"/>
        <v>1.3703703703703705</v>
      </c>
      <c r="AS91" s="88"/>
      <c r="AT91" s="89">
        <f t="shared" si="134"/>
        <v>1.7777777777777777</v>
      </c>
      <c r="AU91" s="89">
        <f t="shared" si="134"/>
        <v>1.8076923076923077</v>
      </c>
      <c r="AV91" s="89">
        <f t="shared" si="134"/>
        <v>1.320754716981132</v>
      </c>
      <c r="AW91" s="89">
        <f t="shared" si="134"/>
        <v>1.2352941176470589</v>
      </c>
      <c r="AX91" s="89">
        <f t="shared" si="134"/>
        <v>1.1770833333333333</v>
      </c>
      <c r="AY91" s="89">
        <f t="shared" si="134"/>
        <v>0.97826086956521741</v>
      </c>
      <c r="AZ91" s="89">
        <f t="shared" si="134"/>
        <v>0.90697674418604646</v>
      </c>
      <c r="BA91" s="89"/>
      <c r="BB91" s="89"/>
      <c r="BC91" s="90">
        <f t="shared" si="134"/>
        <v>1.1881188118811881</v>
      </c>
      <c r="BE91" s="89" t="str">
        <f t="shared" si="135"/>
        <v xml:space="preserve">*  </v>
      </c>
      <c r="BF91" s="89">
        <f t="shared" si="135"/>
        <v>1.5</v>
      </c>
      <c r="BG91" s="89">
        <f t="shared" si="135"/>
        <v>1.2</v>
      </c>
      <c r="BH91" s="89">
        <f t="shared" si="135"/>
        <v>1.4</v>
      </c>
      <c r="BI91" s="89">
        <f t="shared" si="135"/>
        <v>1.2</v>
      </c>
      <c r="BJ91" s="89">
        <f t="shared" si="135"/>
        <v>1.263157894736842</v>
      </c>
      <c r="BK91" s="89">
        <f t="shared" si="135"/>
        <v>1</v>
      </c>
      <c r="BL91" s="89"/>
      <c r="BM91" s="89"/>
      <c r="BN91" s="90">
        <f t="shared" si="135"/>
        <v>1.2625</v>
      </c>
      <c r="BP91" s="89">
        <f t="shared" si="136"/>
        <v>1.7272727272727273</v>
      </c>
      <c r="BQ91" s="89">
        <f t="shared" si="136"/>
        <v>1.75</v>
      </c>
      <c r="BR91" s="89">
        <f t="shared" si="136"/>
        <v>1.3015873015873016</v>
      </c>
      <c r="BS91" s="89">
        <f t="shared" si="136"/>
        <v>1.26</v>
      </c>
      <c r="BT91" s="89">
        <f t="shared" si="136"/>
        <v>1.1810344827586208</v>
      </c>
      <c r="BU91" s="89">
        <f t="shared" si="136"/>
        <v>1.027027027027027</v>
      </c>
      <c r="BV91" s="89">
        <f t="shared" si="136"/>
        <v>0.92156862745098034</v>
      </c>
      <c r="BW91" s="89"/>
      <c r="BX91" s="89"/>
      <c r="BY91" s="90">
        <f t="shared" si="136"/>
        <v>1.2004132231404958</v>
      </c>
    </row>
    <row r="92" spans="1:77" x14ac:dyDescent="0.3">
      <c r="A92" s="22" t="s">
        <v>66</v>
      </c>
      <c r="B92" s="91">
        <f t="shared" si="133"/>
        <v>1.3</v>
      </c>
      <c r="C92" s="91">
        <f t="shared" si="133"/>
        <v>1.0769230769230769</v>
      </c>
      <c r="D92" s="91">
        <f t="shared" si="133"/>
        <v>1.037037037037037</v>
      </c>
      <c r="E92" s="91">
        <f t="shared" si="133"/>
        <v>0.91919191919191923</v>
      </c>
      <c r="F92" s="91">
        <f t="shared" si="133"/>
        <v>0.7857142857142857</v>
      </c>
      <c r="G92" s="91">
        <f t="shared" si="133"/>
        <v>0.70183486238532111</v>
      </c>
      <c r="H92" s="91">
        <f t="shared" si="133"/>
        <v>0.67985611510791366</v>
      </c>
      <c r="I92" s="91">
        <f t="shared" si="133"/>
        <v>0.63851351351351349</v>
      </c>
      <c r="J92" s="91">
        <f t="shared" si="133"/>
        <v>0.39705882352941174</v>
      </c>
      <c r="K92" s="92">
        <f t="shared" si="133"/>
        <v>0.70246618933969773</v>
      </c>
      <c r="L92" s="88"/>
      <c r="M92" s="91" t="str">
        <f t="shared" si="133"/>
        <v xml:space="preserve">*  </v>
      </c>
      <c r="N92" s="91">
        <f t="shared" si="133"/>
        <v>0.8571428571428571</v>
      </c>
      <c r="O92" s="91">
        <f t="shared" si="133"/>
        <v>0.53333333333333333</v>
      </c>
      <c r="P92" s="91">
        <f t="shared" si="133"/>
        <v>1</v>
      </c>
      <c r="Q92" s="91">
        <f t="shared" si="133"/>
        <v>0.8</v>
      </c>
      <c r="R92" s="91">
        <f t="shared" si="133"/>
        <v>0.92592592592592593</v>
      </c>
      <c r="S92" s="91">
        <f t="shared" si="129"/>
        <v>0.68918918918918914</v>
      </c>
      <c r="T92" s="91">
        <f t="shared" si="129"/>
        <v>0.5</v>
      </c>
      <c r="U92" s="91">
        <f t="shared" si="129"/>
        <v>0.7</v>
      </c>
      <c r="V92" s="92">
        <f t="shared" si="129"/>
        <v>0.71562499999999996</v>
      </c>
      <c r="W92" s="88"/>
      <c r="X92" s="91">
        <f t="shared" si="129"/>
        <v>1.1666666666666667</v>
      </c>
      <c r="Y92" s="91">
        <f t="shared" si="129"/>
        <v>1.3333333333333333</v>
      </c>
      <c r="Z92" s="91">
        <f t="shared" si="129"/>
        <v>0.77358490566037741</v>
      </c>
      <c r="AA92" s="91">
        <f t="shared" si="129"/>
        <v>0.65217391304347827</v>
      </c>
      <c r="AB92" s="91">
        <f t="shared" si="129"/>
        <v>0.58823529411764708</v>
      </c>
      <c r="AC92" s="91">
        <f t="shared" si="129"/>
        <v>0.50276243093922657</v>
      </c>
      <c r="AD92" s="91">
        <f t="shared" si="129"/>
        <v>0.62944162436548223</v>
      </c>
      <c r="AE92" s="91">
        <f t="shared" si="129"/>
        <v>0.47468354430379744</v>
      </c>
      <c r="AF92" s="91">
        <f t="shared" si="129"/>
        <v>0.5178571428571429</v>
      </c>
      <c r="AG92" s="92">
        <f t="shared" si="129"/>
        <v>0.59933774834437081</v>
      </c>
      <c r="AH92" s="88"/>
      <c r="AI92" s="91" t="str">
        <f t="shared" si="129"/>
        <v xml:space="preserve">*  </v>
      </c>
      <c r="AJ92" s="91">
        <f t="shared" si="129"/>
        <v>0.7142857142857143</v>
      </c>
      <c r="AK92" s="91">
        <f t="shared" si="129"/>
        <v>0.7857142857142857</v>
      </c>
      <c r="AL92" s="91">
        <f t="shared" si="129"/>
        <v>0.58823529411764708</v>
      </c>
      <c r="AM92" s="91">
        <f t="shared" si="129"/>
        <v>0.37931034482758619</v>
      </c>
      <c r="AN92" s="91">
        <f t="shared" si="129"/>
        <v>0.47368421052631576</v>
      </c>
      <c r="AO92" s="91">
        <f t="shared" si="129"/>
        <v>0.48888888888888887</v>
      </c>
      <c r="AP92" s="91">
        <f t="shared" si="129"/>
        <v>0.41176470588235292</v>
      </c>
      <c r="AQ92" s="91">
        <f t="shared" si="129"/>
        <v>0.6</v>
      </c>
      <c r="AR92" s="92">
        <f t="shared" si="129"/>
        <v>0.50256410256410255</v>
      </c>
      <c r="AS92" s="88"/>
      <c r="AT92" s="91">
        <f t="shared" si="134"/>
        <v>1.25</v>
      </c>
      <c r="AU92" s="91">
        <f t="shared" si="134"/>
        <v>1.2075471698113207</v>
      </c>
      <c r="AV92" s="91">
        <f t="shared" si="134"/>
        <v>0.90654205607476634</v>
      </c>
      <c r="AW92" s="91">
        <f t="shared" si="134"/>
        <v>0.79057591623036649</v>
      </c>
      <c r="AX92" s="91">
        <f t="shared" si="134"/>
        <v>0.68840579710144922</v>
      </c>
      <c r="AY92" s="91">
        <f t="shared" si="134"/>
        <v>0.61152882205513781</v>
      </c>
      <c r="AZ92" s="91">
        <f t="shared" si="134"/>
        <v>0.65894736842105261</v>
      </c>
      <c r="BA92" s="91">
        <f t="shared" si="134"/>
        <v>0.58149779735682816</v>
      </c>
      <c r="BB92" s="91">
        <f t="shared" si="134"/>
        <v>0.43229166666666669</v>
      </c>
      <c r="BC92" s="92">
        <f t="shared" si="134"/>
        <v>0.65926953305594083</v>
      </c>
      <c r="BE92" s="91" t="str">
        <f t="shared" si="135"/>
        <v xml:space="preserve">*  </v>
      </c>
      <c r="BF92" s="91">
        <f t="shared" si="135"/>
        <v>0.7857142857142857</v>
      </c>
      <c r="BG92" s="91">
        <f t="shared" si="135"/>
        <v>0.65517241379310343</v>
      </c>
      <c r="BH92" s="91">
        <f t="shared" si="135"/>
        <v>0.82051282051282048</v>
      </c>
      <c r="BI92" s="91">
        <f t="shared" si="135"/>
        <v>0.609375</v>
      </c>
      <c r="BJ92" s="91">
        <f t="shared" si="135"/>
        <v>0.73913043478260865</v>
      </c>
      <c r="BK92" s="91">
        <f t="shared" si="135"/>
        <v>0.61344537815126055</v>
      </c>
      <c r="BL92" s="91">
        <f t="shared" si="135"/>
        <v>0.47413793103448276</v>
      </c>
      <c r="BM92" s="91">
        <f t="shared" si="135"/>
        <v>0.67500000000000004</v>
      </c>
      <c r="BN92" s="92">
        <f t="shared" si="135"/>
        <v>0.63495145631067962</v>
      </c>
      <c r="BP92" s="91">
        <f t="shared" si="136"/>
        <v>1.2777777777777777</v>
      </c>
      <c r="BQ92" s="91">
        <f t="shared" si="136"/>
        <v>1.1194029850746268</v>
      </c>
      <c r="BR92" s="91">
        <f t="shared" si="136"/>
        <v>0.8529411764705882</v>
      </c>
      <c r="BS92" s="91">
        <f t="shared" si="136"/>
        <v>0.79565217391304344</v>
      </c>
      <c r="BT92" s="91">
        <f t="shared" si="136"/>
        <v>0.67352941176470593</v>
      </c>
      <c r="BU92" s="91">
        <f t="shared" si="136"/>
        <v>0.63543788187372707</v>
      </c>
      <c r="BV92" s="91">
        <f t="shared" si="136"/>
        <v>0.64983164983164987</v>
      </c>
      <c r="BW92" s="91">
        <f t="shared" si="136"/>
        <v>0.55964912280701751</v>
      </c>
      <c r="BX92" s="91">
        <f t="shared" si="136"/>
        <v>0.47413793103448276</v>
      </c>
      <c r="BY92" s="92">
        <f t="shared" si="136"/>
        <v>0.65459297983569831</v>
      </c>
    </row>
    <row r="93" spans="1:77" x14ac:dyDescent="0.3">
      <c r="A93" s="93" t="s">
        <v>209</v>
      </c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6.2893081761006289E-2</v>
      </c>
      <c r="C98" s="75">
        <f t="shared" ref="C98:K98" si="137">IF(C7=0,"",C20/C7/12)</f>
        <v>4.9868766404199481E-2</v>
      </c>
      <c r="D98" s="75">
        <f t="shared" si="137"/>
        <v>3.7766830870279149E-2</v>
      </c>
      <c r="E98" s="75">
        <f t="shared" si="137"/>
        <v>3.8690476190476192E-2</v>
      </c>
      <c r="F98" s="75">
        <f t="shared" si="137"/>
        <v>3.0054644808743172E-2</v>
      </c>
      <c r="G98" s="75">
        <f t="shared" si="137"/>
        <v>2.9040404040404044E-2</v>
      </c>
      <c r="H98" s="75">
        <f t="shared" si="137"/>
        <v>2.5082044069385842E-2</v>
      </c>
      <c r="I98" s="75">
        <f t="shared" si="137"/>
        <v>1.8238613462313584E-2</v>
      </c>
      <c r="J98" s="75">
        <f t="shared" si="137"/>
        <v>1.5318627450980393E-2</v>
      </c>
      <c r="K98" s="76">
        <f t="shared" si="137"/>
        <v>2.6312173674086285E-2</v>
      </c>
      <c r="L98" s="88"/>
      <c r="M98" s="75">
        <f>IF(M7=0,"",M20/M7/12)</f>
        <v>0.1111111111111111</v>
      </c>
      <c r="N98" s="75">
        <f t="shared" ref="N98:V98" si="138">IF(N7=0,"",N20/N7/12)</f>
        <v>9.2105263157894746E-2</v>
      </c>
      <c r="O98" s="75">
        <f t="shared" si="138"/>
        <v>9.2307692307692313E-2</v>
      </c>
      <c r="P98" s="75">
        <f t="shared" si="138"/>
        <v>5.9523809523809527E-2</v>
      </c>
      <c r="Q98" s="75">
        <f t="shared" si="138"/>
        <v>6.4542483660130726E-2</v>
      </c>
      <c r="R98" s="75">
        <f t="shared" si="138"/>
        <v>5.8685446009389665E-2</v>
      </c>
      <c r="S98" s="75">
        <f t="shared" si="138"/>
        <v>5.3791887125220456E-2</v>
      </c>
      <c r="T98" s="75">
        <f t="shared" si="138"/>
        <v>4.1490857946554154E-2</v>
      </c>
      <c r="U98" s="75">
        <f t="shared" si="138"/>
        <v>4.1984732824427475E-2</v>
      </c>
      <c r="V98" s="76">
        <f t="shared" si="138"/>
        <v>5.6597564988483055E-2</v>
      </c>
      <c r="W98" s="88"/>
      <c r="X98" s="75">
        <f>IF(X7=0,"",X20/X7/12)</f>
        <v>4.96031746031746E-2</v>
      </c>
      <c r="Y98" s="75">
        <f t="shared" ref="Y98:AG98" si="139">IF(Y7=0,"",Y20/Y7/12)</f>
        <v>4.5537340619307837E-2</v>
      </c>
      <c r="Z98" s="75">
        <f t="shared" si="139"/>
        <v>3.9087947882736153E-2</v>
      </c>
      <c r="AA98" s="75">
        <f t="shared" si="139"/>
        <v>2.8678304239401497E-2</v>
      </c>
      <c r="AB98" s="75">
        <f t="shared" si="139"/>
        <v>2.8477218225419664E-2</v>
      </c>
      <c r="AC98" s="75">
        <f t="shared" si="139"/>
        <v>2.6026743075453676E-2</v>
      </c>
      <c r="AD98" s="75">
        <f t="shared" si="139"/>
        <v>2.3658639628221376E-2</v>
      </c>
      <c r="AE98" s="75">
        <f t="shared" si="139"/>
        <v>2.1389713155291788E-2</v>
      </c>
      <c r="AF98" s="75">
        <f t="shared" si="139"/>
        <v>1.7412935323383085E-2</v>
      </c>
      <c r="AG98" s="76">
        <f t="shared" si="139"/>
        <v>2.6808866583019657E-2</v>
      </c>
      <c r="AH98" s="88"/>
      <c r="AI98" s="75">
        <f>IF(AI7=0,"",AI20/AI7/12)</f>
        <v>0.14814814814814814</v>
      </c>
      <c r="AJ98" s="75">
        <f t="shared" ref="AJ98:AR98" si="140">IF(AJ7=0,"",AJ20/AJ7/12)</f>
        <v>0.10416666666666667</v>
      </c>
      <c r="AK98" s="75">
        <f t="shared" si="140"/>
        <v>9.0759075907590761E-2</v>
      </c>
      <c r="AL98" s="75">
        <f t="shared" si="140"/>
        <v>7.8030303030303033E-2</v>
      </c>
      <c r="AM98" s="75">
        <f t="shared" si="140"/>
        <v>5.6689342403628114E-2</v>
      </c>
      <c r="AN98" s="75">
        <f t="shared" si="140"/>
        <v>6.38401559454191E-2</v>
      </c>
      <c r="AO98" s="75">
        <f t="shared" si="140"/>
        <v>5.8333333333333327E-2</v>
      </c>
      <c r="AP98" s="75">
        <f t="shared" si="140"/>
        <v>6.1369509043927649E-2</v>
      </c>
      <c r="AQ98" s="75">
        <f t="shared" si="140"/>
        <v>4.8333333333333332E-2</v>
      </c>
      <c r="AR98" s="76">
        <f t="shared" si="140"/>
        <v>6.75511619840444E-2</v>
      </c>
      <c r="AS98" s="88"/>
      <c r="AT98" s="75">
        <f>IF(AT7=0,"",AT20/AT7/12)</f>
        <v>5.7017543859649127E-2</v>
      </c>
      <c r="AU98" s="75">
        <f t="shared" ref="AU98:BC98" si="141">IF(AU7=0,"",AU20/AU7/12)</f>
        <v>4.7311827956989246E-2</v>
      </c>
      <c r="AV98" s="75">
        <f t="shared" si="141"/>
        <v>3.8562091503267976E-2</v>
      </c>
      <c r="AW98" s="75">
        <f t="shared" si="141"/>
        <v>3.2794909446891826E-2</v>
      </c>
      <c r="AX98" s="75">
        <f t="shared" si="141"/>
        <v>2.9103398409255243E-2</v>
      </c>
      <c r="AY98" s="75">
        <f t="shared" si="141"/>
        <v>2.732463295269168E-2</v>
      </c>
      <c r="AZ98" s="75">
        <f t="shared" si="141"/>
        <v>2.4333333333333332E-2</v>
      </c>
      <c r="BA98" s="75">
        <f t="shared" si="141"/>
        <v>1.9653564290473019E-2</v>
      </c>
      <c r="BB98" s="75">
        <f t="shared" si="141"/>
        <v>1.6116799393249906E-2</v>
      </c>
      <c r="BC98" s="76">
        <f t="shared" si="141"/>
        <v>2.6571790835956625E-2</v>
      </c>
      <c r="BE98" s="75">
        <f>IF(BE7=0,"",BE20/BE7/12)</f>
        <v>0.12345679012345678</v>
      </c>
      <c r="BF98" s="75">
        <f t="shared" ref="BF98:BN98" si="142">IF(BF7=0,"",BF20/BF7/12)</f>
        <v>9.8577235772357719E-2</v>
      </c>
      <c r="BG98" s="75">
        <f t="shared" si="142"/>
        <v>9.136546184738957E-2</v>
      </c>
      <c r="BH98" s="75">
        <f t="shared" si="142"/>
        <v>6.965174129353234E-2</v>
      </c>
      <c r="BI98" s="75">
        <f t="shared" si="142"/>
        <v>5.9906291834002673E-2</v>
      </c>
      <c r="BJ98" s="75">
        <f t="shared" si="142"/>
        <v>6.1501597444089458E-2</v>
      </c>
      <c r="BK98" s="75">
        <f t="shared" si="142"/>
        <v>5.6126820908311913E-2</v>
      </c>
      <c r="BL98" s="75">
        <f t="shared" si="142"/>
        <v>4.849726775956284E-2</v>
      </c>
      <c r="BM98" s="75">
        <f t="shared" si="142"/>
        <v>4.3738489871086556E-2</v>
      </c>
      <c r="BN98" s="76">
        <f t="shared" si="142"/>
        <v>6.1930091185410339E-2</v>
      </c>
      <c r="BP98" s="75">
        <f>IF(BP7=0,"",BP20/BP7/12)</f>
        <v>7.1721311475409832E-2</v>
      </c>
      <c r="BQ98" s="75">
        <f t="shared" ref="BQ98:BY98" si="143">IF(BQ7=0,"",BQ20/BQ7/12)</f>
        <v>5.8035714285714281E-2</v>
      </c>
      <c r="BR98" s="75">
        <f t="shared" si="143"/>
        <v>5.1528599605522689E-2</v>
      </c>
      <c r="BS98" s="75">
        <f t="shared" si="143"/>
        <v>4.1194255479969764E-2</v>
      </c>
      <c r="BT98" s="75">
        <f t="shared" si="143"/>
        <v>3.56532877882152E-2</v>
      </c>
      <c r="BU98" s="75">
        <f t="shared" si="143"/>
        <v>3.4275503573749186E-2</v>
      </c>
      <c r="BV98" s="75">
        <f t="shared" si="143"/>
        <v>3.0880536439033001E-2</v>
      </c>
      <c r="BW98" s="75">
        <f t="shared" si="143"/>
        <v>2.5307980717728978E-2</v>
      </c>
      <c r="BX98" s="75">
        <f t="shared" si="143"/>
        <v>2.0833333333333332E-2</v>
      </c>
      <c r="BY98" s="76">
        <f t="shared" si="143"/>
        <v>3.3843856358963677E-2</v>
      </c>
    </row>
    <row r="99" spans="1:77" x14ac:dyDescent="0.3">
      <c r="A99" s="22" t="s">
        <v>189</v>
      </c>
      <c r="B99" s="75">
        <f t="shared" ref="B99:AR105" si="144">IF(B8=0,"",B21/B8/12)</f>
        <v>4.4753086419753091E-2</v>
      </c>
      <c r="C99" s="75">
        <f t="shared" si="144"/>
        <v>3.2475490196078434E-2</v>
      </c>
      <c r="D99" s="75">
        <f t="shared" si="144"/>
        <v>2.0833333333333332E-2</v>
      </c>
      <c r="E99" s="75">
        <f t="shared" si="144"/>
        <v>2.1689497716894976E-2</v>
      </c>
      <c r="F99" s="75">
        <f t="shared" si="144"/>
        <v>1.6465053763440859E-2</v>
      </c>
      <c r="G99" s="75">
        <f t="shared" si="144"/>
        <v>1.6927083333333332E-2</v>
      </c>
      <c r="H99" s="75">
        <f t="shared" si="144"/>
        <v>1.3524457402008423E-2</v>
      </c>
      <c r="I99" s="75">
        <f t="shared" si="144"/>
        <v>9.244264507422403E-3</v>
      </c>
      <c r="J99" s="75">
        <f t="shared" si="144"/>
        <v>5.2301255230125521E-3</v>
      </c>
      <c r="K99" s="76">
        <f t="shared" si="144"/>
        <v>1.3927255985267034E-2</v>
      </c>
      <c r="L99" s="88"/>
      <c r="M99" s="75">
        <f t="shared" si="144"/>
        <v>4.1666666666666664E-2</v>
      </c>
      <c r="N99" s="75">
        <f t="shared" si="144"/>
        <v>5.4054054054054057E-2</v>
      </c>
      <c r="O99" s="75">
        <f t="shared" si="144"/>
        <v>4.0909090909090909E-2</v>
      </c>
      <c r="P99" s="75">
        <f t="shared" si="144"/>
        <v>2.7777777777777776E-2</v>
      </c>
      <c r="Q99" s="75">
        <f t="shared" si="144"/>
        <v>2.753623188405797E-2</v>
      </c>
      <c r="R99" s="75">
        <f t="shared" si="144"/>
        <v>2.4674115456238363E-2</v>
      </c>
      <c r="S99" s="75">
        <f t="shared" si="144"/>
        <v>1.9516728624535316E-2</v>
      </c>
      <c r="T99" s="75">
        <f t="shared" si="144"/>
        <v>1.4516129032258065E-2</v>
      </c>
      <c r="U99" s="75">
        <f t="shared" si="144"/>
        <v>7.7380952380952384E-3</v>
      </c>
      <c r="V99" s="76">
        <f t="shared" si="144"/>
        <v>2.1364009860312241E-2</v>
      </c>
      <c r="W99" s="88"/>
      <c r="X99" s="75">
        <f t="shared" si="144"/>
        <v>3.9215686274509803E-2</v>
      </c>
      <c r="Y99" s="75">
        <f t="shared" si="144"/>
        <v>3.8128930817610061E-2</v>
      </c>
      <c r="Z99" s="75">
        <f t="shared" si="144"/>
        <v>2.6258680555555556E-2</v>
      </c>
      <c r="AA99" s="75">
        <f t="shared" si="144"/>
        <v>2.1480804387568556E-2</v>
      </c>
      <c r="AB99" s="75">
        <f t="shared" si="144"/>
        <v>1.9078947368421053E-2</v>
      </c>
      <c r="AC99" s="75">
        <f t="shared" si="144"/>
        <v>1.62951705504897E-2</v>
      </c>
      <c r="AD99" s="75">
        <f t="shared" si="144"/>
        <v>1.7667576584774036E-2</v>
      </c>
      <c r="AE99" s="75">
        <f t="shared" si="144"/>
        <v>1.1355695317959469E-2</v>
      </c>
      <c r="AF99" s="75">
        <f t="shared" si="144"/>
        <v>7.5020275750202758E-3</v>
      </c>
      <c r="AG99" s="76">
        <f t="shared" si="144"/>
        <v>1.7730496453900711E-2</v>
      </c>
      <c r="AH99" s="88"/>
      <c r="AI99" s="75">
        <f t="shared" si="144"/>
        <v>4.1666666666666664E-2</v>
      </c>
      <c r="AJ99" s="75">
        <f t="shared" si="144"/>
        <v>4.7916666666666663E-2</v>
      </c>
      <c r="AK99" s="75">
        <f t="shared" si="144"/>
        <v>3.3854166666666664E-2</v>
      </c>
      <c r="AL99" s="75">
        <f t="shared" si="144"/>
        <v>4.2042042042042038E-2</v>
      </c>
      <c r="AM99" s="75">
        <f t="shared" si="144"/>
        <v>2.8825995807127882E-2</v>
      </c>
      <c r="AN99" s="75">
        <f t="shared" si="144"/>
        <v>1.8867924528301886E-2</v>
      </c>
      <c r="AO99" s="75">
        <f t="shared" si="144"/>
        <v>2.1262002743484224E-2</v>
      </c>
      <c r="AP99" s="75">
        <f t="shared" si="144"/>
        <v>1.6454352441613588E-2</v>
      </c>
      <c r="AQ99" s="75">
        <f t="shared" si="144"/>
        <v>1.0416666666666666E-2</v>
      </c>
      <c r="AR99" s="76">
        <f t="shared" si="144"/>
        <v>2.5108830845771146E-2</v>
      </c>
      <c r="AS99" s="88"/>
      <c r="AT99" s="75">
        <f t="shared" ref="AT99:BC105" si="145">IF(AT8=0,"",AT21/AT8/12)</f>
        <v>4.206349206349206E-2</v>
      </c>
      <c r="AU99" s="75">
        <f t="shared" si="145"/>
        <v>3.5919540229885055E-2</v>
      </c>
      <c r="AV99" s="75">
        <f t="shared" si="145"/>
        <v>2.4028629856850715E-2</v>
      </c>
      <c r="AW99" s="75">
        <f t="shared" si="145"/>
        <v>2.1564327485380119E-2</v>
      </c>
      <c r="AX99" s="75">
        <f t="shared" si="145"/>
        <v>1.8046709129511677E-2</v>
      </c>
      <c r="AY99" s="75">
        <f t="shared" si="145"/>
        <v>1.6571699905033238E-2</v>
      </c>
      <c r="AZ99" s="75">
        <f t="shared" si="145"/>
        <v>1.5664160401002505E-2</v>
      </c>
      <c r="BA99" s="75">
        <f t="shared" si="145"/>
        <v>1.0164458656920968E-2</v>
      </c>
      <c r="BB99" s="75">
        <f t="shared" si="145"/>
        <v>6.0579196217494082E-3</v>
      </c>
      <c r="BC99" s="76">
        <f t="shared" si="145"/>
        <v>1.5890066520258442E-2</v>
      </c>
      <c r="BE99" s="75">
        <f t="shared" ref="BE99:BN105" si="146">IF(BE8=0,"",BE21/BE8/12)</f>
        <v>4.1666666666666664E-2</v>
      </c>
      <c r="BF99" s="75">
        <f t="shared" si="146"/>
        <v>5.0865800865800864E-2</v>
      </c>
      <c r="BG99" s="75">
        <f t="shared" si="146"/>
        <v>3.6423841059602648E-2</v>
      </c>
      <c r="BH99" s="75">
        <f t="shared" si="146"/>
        <v>3.542673107890499E-2</v>
      </c>
      <c r="BI99" s="75">
        <f t="shared" si="146"/>
        <v>2.8284671532846712E-2</v>
      </c>
      <c r="BJ99" s="75">
        <f t="shared" si="146"/>
        <v>2.152600170502984E-2</v>
      </c>
      <c r="BK99" s="75">
        <f t="shared" si="146"/>
        <v>2.0345052083333332E-2</v>
      </c>
      <c r="BL99" s="75">
        <f t="shared" si="146"/>
        <v>1.5167737330478229E-2</v>
      </c>
      <c r="BM99" s="75">
        <f t="shared" si="146"/>
        <v>8.4219858156028369E-3</v>
      </c>
      <c r="BN99" s="76">
        <f t="shared" si="146"/>
        <v>2.3117809815057521E-2</v>
      </c>
      <c r="BP99" s="75">
        <f t="shared" ref="BP99:BY105" si="147">IF(BP8=0,"",BP21/BP8/12)</f>
        <v>4.1994750656167978E-2</v>
      </c>
      <c r="BQ99" s="75">
        <f t="shared" si="147"/>
        <v>3.8627450980392157E-2</v>
      </c>
      <c r="BR99" s="75">
        <f t="shared" si="147"/>
        <v>2.6359485263594853E-2</v>
      </c>
      <c r="BS99" s="75">
        <f t="shared" si="147"/>
        <v>2.412868632707775E-2</v>
      </c>
      <c r="BT99" s="75">
        <f t="shared" si="147"/>
        <v>1.9880174291938998E-2</v>
      </c>
      <c r="BU99" s="75">
        <f t="shared" si="147"/>
        <v>1.7474370922646785E-2</v>
      </c>
      <c r="BV99" s="75">
        <f t="shared" si="147"/>
        <v>1.6571969696969696E-2</v>
      </c>
      <c r="BW99" s="75">
        <f t="shared" si="147"/>
        <v>1.104417670682731E-2</v>
      </c>
      <c r="BX99" s="75">
        <f t="shared" si="147"/>
        <v>6.3956433637284704E-3</v>
      </c>
      <c r="BY99" s="76">
        <f t="shared" si="147"/>
        <v>1.7186438907172336E-2</v>
      </c>
    </row>
    <row r="100" spans="1:77" x14ac:dyDescent="0.3">
      <c r="A100" s="22" t="s">
        <v>190</v>
      </c>
      <c r="B100" s="75">
        <f t="shared" si="144"/>
        <v>4.2929292929292928E-2</v>
      </c>
      <c r="C100" s="75">
        <f t="shared" si="144"/>
        <v>2.7131782945736437E-2</v>
      </c>
      <c r="D100" s="75">
        <f t="shared" si="144"/>
        <v>2.5605214152700187E-2</v>
      </c>
      <c r="E100" s="75">
        <f t="shared" si="144"/>
        <v>1.6609392898052692E-2</v>
      </c>
      <c r="F100" s="75">
        <f t="shared" si="144"/>
        <v>1.815398075240595E-2</v>
      </c>
      <c r="G100" s="75">
        <f t="shared" si="144"/>
        <v>1.3495807127882599E-2</v>
      </c>
      <c r="H100" s="75">
        <f t="shared" si="144"/>
        <v>1.1641443538998835E-2</v>
      </c>
      <c r="I100" s="75">
        <f t="shared" si="144"/>
        <v>7.1839080459770123E-3</v>
      </c>
      <c r="J100" s="75">
        <f t="shared" si="144"/>
        <v>4.9019607843137254E-3</v>
      </c>
      <c r="K100" s="76">
        <f t="shared" si="144"/>
        <v>1.2201780913978494E-2</v>
      </c>
      <c r="L100" s="88"/>
      <c r="M100" s="75">
        <f t="shared" si="144"/>
        <v>3.787878787878788E-2</v>
      </c>
      <c r="N100" s="75">
        <f t="shared" si="144"/>
        <v>5.092592592592593E-2</v>
      </c>
      <c r="O100" s="75">
        <f t="shared" si="144"/>
        <v>3.90625E-2</v>
      </c>
      <c r="P100" s="75">
        <f t="shared" si="144"/>
        <v>2.3474178403755871E-2</v>
      </c>
      <c r="Q100" s="75">
        <f t="shared" si="144"/>
        <v>1.1111111111111112E-2</v>
      </c>
      <c r="R100" s="75">
        <f t="shared" si="144"/>
        <v>1.4568764568764568E-2</v>
      </c>
      <c r="S100" s="75">
        <f t="shared" si="144"/>
        <v>1.1689291101055807E-2</v>
      </c>
      <c r="T100" s="75">
        <f t="shared" si="144"/>
        <v>8.563899868247694E-3</v>
      </c>
      <c r="U100" s="75">
        <f t="shared" si="144"/>
        <v>2.976190476190476E-3</v>
      </c>
      <c r="V100" s="76">
        <f t="shared" si="144"/>
        <v>1.3362224629830263E-2</v>
      </c>
      <c r="W100" s="88"/>
      <c r="X100" s="75">
        <f t="shared" si="144"/>
        <v>3.90625E-2</v>
      </c>
      <c r="Y100" s="75">
        <f t="shared" si="144"/>
        <v>2.937649880095923E-2</v>
      </c>
      <c r="Z100" s="75">
        <f t="shared" si="144"/>
        <v>2.1392081736909322E-2</v>
      </c>
      <c r="AA100" s="75">
        <f t="shared" si="144"/>
        <v>1.9059205190592052E-2</v>
      </c>
      <c r="AB100" s="75">
        <f t="shared" si="144"/>
        <v>1.7410714285714286E-2</v>
      </c>
      <c r="AC100" s="75">
        <f t="shared" si="144"/>
        <v>1.4345991561181435E-2</v>
      </c>
      <c r="AD100" s="75">
        <f t="shared" si="144"/>
        <v>1.3259775454897406E-2</v>
      </c>
      <c r="AE100" s="75">
        <f t="shared" si="144"/>
        <v>9.4212651413189772E-3</v>
      </c>
      <c r="AF100" s="75">
        <f t="shared" si="144"/>
        <v>5.5774278215223105E-3</v>
      </c>
      <c r="AG100" s="76">
        <f t="shared" si="144"/>
        <v>1.4728873529169753E-2</v>
      </c>
      <c r="AH100" s="88"/>
      <c r="AI100" s="75">
        <f t="shared" si="144"/>
        <v>4.1666666666666664E-2</v>
      </c>
      <c r="AJ100" s="75">
        <f t="shared" si="144"/>
        <v>3.3950617283950615E-2</v>
      </c>
      <c r="AK100" s="75">
        <f t="shared" si="144"/>
        <v>2.0833333333333332E-2</v>
      </c>
      <c r="AL100" s="75">
        <f t="shared" si="144"/>
        <v>2.1604938271604937E-2</v>
      </c>
      <c r="AM100" s="75">
        <f t="shared" si="144"/>
        <v>1.3698630136986301E-2</v>
      </c>
      <c r="AN100" s="75">
        <f t="shared" si="144"/>
        <v>1.5828677839851025E-2</v>
      </c>
      <c r="AO100" s="75">
        <f t="shared" si="144"/>
        <v>1.4367816091954025E-2</v>
      </c>
      <c r="AP100" s="75">
        <f t="shared" si="144"/>
        <v>1.0340632603406326E-2</v>
      </c>
      <c r="AQ100" s="75">
        <f t="shared" si="144"/>
        <v>6.6666666666666671E-3</v>
      </c>
      <c r="AR100" s="76">
        <f t="shared" si="144"/>
        <v>1.5577217125382263E-2</v>
      </c>
      <c r="AS100" s="88"/>
      <c r="AT100" s="75">
        <f t="shared" si="145"/>
        <v>4.1025641025641026E-2</v>
      </c>
      <c r="AU100" s="75">
        <f t="shared" si="145"/>
        <v>2.8518518518518516E-2</v>
      </c>
      <c r="AV100" s="75">
        <f t="shared" si="145"/>
        <v>2.3106060606060606E-2</v>
      </c>
      <c r="AW100" s="75">
        <f t="shared" si="145"/>
        <v>1.8043684710351376E-2</v>
      </c>
      <c r="AX100" s="75">
        <f t="shared" si="145"/>
        <v>1.7711654268508677E-2</v>
      </c>
      <c r="AY100" s="75">
        <f t="shared" si="145"/>
        <v>1.3966806919121085E-2</v>
      </c>
      <c r="AZ100" s="75">
        <f t="shared" si="145"/>
        <v>1.2451550387596899E-2</v>
      </c>
      <c r="BA100" s="75">
        <f t="shared" si="145"/>
        <v>8.1141578063794063E-3</v>
      </c>
      <c r="BB100" s="75">
        <f t="shared" si="145"/>
        <v>5.1425899953249183E-3</v>
      </c>
      <c r="BC100" s="76">
        <f t="shared" si="145"/>
        <v>1.3478405453714095E-2</v>
      </c>
      <c r="BE100" s="75">
        <f t="shared" si="146"/>
        <v>3.8461538461538464E-2</v>
      </c>
      <c r="BF100" s="75">
        <f t="shared" si="146"/>
        <v>4.0740740740740737E-2</v>
      </c>
      <c r="BG100" s="75">
        <f t="shared" si="146"/>
        <v>2.6442307692307692E-2</v>
      </c>
      <c r="BH100" s="75">
        <f t="shared" si="146"/>
        <v>2.2478070175438597E-2</v>
      </c>
      <c r="BI100" s="75">
        <f t="shared" si="146"/>
        <v>1.2711864406779662E-2</v>
      </c>
      <c r="BJ100" s="75">
        <f t="shared" si="146"/>
        <v>1.5269151138716358E-2</v>
      </c>
      <c r="BK100" s="75">
        <f t="shared" si="146"/>
        <v>1.2971698113207546E-2</v>
      </c>
      <c r="BL100" s="75">
        <f t="shared" si="146"/>
        <v>9.1880341880341884E-3</v>
      </c>
      <c r="BM100" s="75">
        <f t="shared" si="146"/>
        <v>3.8226299694189606E-3</v>
      </c>
      <c r="BN100" s="76">
        <f t="shared" si="146"/>
        <v>1.4438254410399256E-2</v>
      </c>
      <c r="BP100" s="75">
        <f t="shared" si="147"/>
        <v>4.05982905982906E-2</v>
      </c>
      <c r="BQ100" s="75">
        <f t="shared" si="147"/>
        <v>3.0555555555555555E-2</v>
      </c>
      <c r="BR100" s="75">
        <f t="shared" si="147"/>
        <v>2.3743872549019607E-2</v>
      </c>
      <c r="BS100" s="75">
        <f t="shared" si="147"/>
        <v>1.8832943013270882E-2</v>
      </c>
      <c r="BT100" s="75">
        <f t="shared" si="147"/>
        <v>1.6709147550269046E-2</v>
      </c>
      <c r="BU100" s="75">
        <f t="shared" si="147"/>
        <v>1.4206712433257057E-2</v>
      </c>
      <c r="BV100" s="75">
        <f t="shared" si="147"/>
        <v>1.2554415422885573E-2</v>
      </c>
      <c r="BW100" s="75">
        <f t="shared" si="147"/>
        <v>8.3065380493033223E-3</v>
      </c>
      <c r="BX100" s="75">
        <f t="shared" si="147"/>
        <v>4.9675587996755874E-3</v>
      </c>
      <c r="BY100" s="76">
        <f t="shared" si="147"/>
        <v>1.3653963725290402E-2</v>
      </c>
    </row>
    <row r="101" spans="1:77" x14ac:dyDescent="0.3">
      <c r="A101" s="22" t="s">
        <v>191</v>
      </c>
      <c r="B101" s="75">
        <f t="shared" si="144"/>
        <v>9.2592592592592587E-3</v>
      </c>
      <c r="C101" s="75">
        <f t="shared" si="144"/>
        <v>1.0714285714285713E-2</v>
      </c>
      <c r="D101" s="75">
        <f t="shared" si="144"/>
        <v>2.7233115468409588E-3</v>
      </c>
      <c r="E101" s="75">
        <f t="shared" si="144"/>
        <v>4.2016806722689074E-3</v>
      </c>
      <c r="F101" s="75">
        <f t="shared" si="144"/>
        <v>4.5454545454545452E-3</v>
      </c>
      <c r="G101" s="75">
        <f t="shared" si="144"/>
        <v>3.616636528028933E-3</v>
      </c>
      <c r="H101" s="75">
        <f t="shared" si="144"/>
        <v>3.3921302578018998E-3</v>
      </c>
      <c r="I101" s="75">
        <f t="shared" si="144"/>
        <v>1.0799136069114472E-3</v>
      </c>
      <c r="J101" s="75">
        <f t="shared" si="144"/>
        <v>1.2919896640826874E-3</v>
      </c>
      <c r="K101" s="76">
        <f t="shared" si="144"/>
        <v>2.9617253948967192E-3</v>
      </c>
      <c r="L101" s="88"/>
      <c r="M101" s="75">
        <f t="shared" si="144"/>
        <v>1.0416666666666666E-2</v>
      </c>
      <c r="N101" s="75">
        <f t="shared" si="144"/>
        <v>0</v>
      </c>
      <c r="O101" s="75">
        <f t="shared" si="144"/>
        <v>5.3763440860215049E-3</v>
      </c>
      <c r="P101" s="75">
        <f t="shared" si="144"/>
        <v>4.5454545454545452E-3</v>
      </c>
      <c r="Q101" s="75">
        <f t="shared" si="144"/>
        <v>4.528985507246377E-3</v>
      </c>
      <c r="R101" s="75">
        <f t="shared" si="144"/>
        <v>6.7750677506775079E-4</v>
      </c>
      <c r="S101" s="75">
        <f t="shared" si="144"/>
        <v>4.3352601156069369E-3</v>
      </c>
      <c r="T101" s="75">
        <f t="shared" si="144"/>
        <v>8.5910652920962198E-4</v>
      </c>
      <c r="U101" s="75">
        <f t="shared" si="144"/>
        <v>3.3333333333333335E-3</v>
      </c>
      <c r="V101" s="76">
        <f t="shared" si="144"/>
        <v>2.8077268643306378E-3</v>
      </c>
      <c r="W101" s="88"/>
      <c r="X101" s="75">
        <f t="shared" si="144"/>
        <v>1.984126984126984E-2</v>
      </c>
      <c r="Y101" s="75">
        <f t="shared" si="144"/>
        <v>6.8181818181818179E-3</v>
      </c>
      <c r="Z101" s="75">
        <f t="shared" si="144"/>
        <v>3.1152647975077881E-3</v>
      </c>
      <c r="AA101" s="75">
        <f t="shared" si="144"/>
        <v>4.1544477028347994E-3</v>
      </c>
      <c r="AB101" s="75">
        <f t="shared" si="144"/>
        <v>3.4867503486750349E-3</v>
      </c>
      <c r="AC101" s="75">
        <f t="shared" si="144"/>
        <v>2.4764735017335313E-3</v>
      </c>
      <c r="AD101" s="75">
        <f t="shared" si="144"/>
        <v>1.2505684402000911E-3</v>
      </c>
      <c r="AE101" s="75">
        <f t="shared" si="144"/>
        <v>1.1811023622047244E-3</v>
      </c>
      <c r="AF101" s="75">
        <f t="shared" si="144"/>
        <v>1.8656716417910447E-3</v>
      </c>
      <c r="AG101" s="76">
        <f t="shared" si="144"/>
        <v>2.5456723569931118E-3</v>
      </c>
      <c r="AH101" s="88"/>
      <c r="AI101" s="75">
        <f t="shared" si="144"/>
        <v>0</v>
      </c>
      <c r="AJ101" s="75">
        <f t="shared" si="144"/>
        <v>4.1666666666666666E-3</v>
      </c>
      <c r="AK101" s="75">
        <f t="shared" si="144"/>
        <v>7.8616352201257862E-3</v>
      </c>
      <c r="AL101" s="75">
        <f t="shared" si="144"/>
        <v>6.9444444444444441E-3</v>
      </c>
      <c r="AM101" s="75">
        <f t="shared" si="144"/>
        <v>2.403846153846154E-3</v>
      </c>
      <c r="AN101" s="75">
        <f t="shared" si="144"/>
        <v>4.2892156862745093E-3</v>
      </c>
      <c r="AO101" s="75">
        <f t="shared" si="144"/>
        <v>2.9550827423167852E-3</v>
      </c>
      <c r="AP101" s="75">
        <f t="shared" si="144"/>
        <v>7.8616352201257855E-4</v>
      </c>
      <c r="AQ101" s="75">
        <f t="shared" si="144"/>
        <v>0</v>
      </c>
      <c r="AR101" s="76">
        <f t="shared" si="144"/>
        <v>3.5601265822784809E-3</v>
      </c>
      <c r="AS101" s="88"/>
      <c r="AT101" s="75">
        <f t="shared" si="145"/>
        <v>1.3888888888888888E-2</v>
      </c>
      <c r="AU101" s="75">
        <f t="shared" si="145"/>
        <v>8.3333333333333332E-3</v>
      </c>
      <c r="AV101" s="75">
        <f t="shared" si="145"/>
        <v>2.951861943687557E-3</v>
      </c>
      <c r="AW101" s="75">
        <f t="shared" si="145"/>
        <v>4.1738629821531379E-3</v>
      </c>
      <c r="AX101" s="75">
        <f t="shared" si="145"/>
        <v>3.9191419141914189E-3</v>
      </c>
      <c r="AY101" s="75">
        <f t="shared" si="145"/>
        <v>2.9907558455682434E-3</v>
      </c>
      <c r="AZ101" s="75">
        <f t="shared" si="145"/>
        <v>2.3242630385487528E-3</v>
      </c>
      <c r="BA101" s="75">
        <f t="shared" si="145"/>
        <v>1.1210762331838565E-3</v>
      </c>
      <c r="BB101" s="75">
        <f t="shared" si="145"/>
        <v>1.488095238095238E-3</v>
      </c>
      <c r="BC101" s="76">
        <f t="shared" si="145"/>
        <v>2.7522244005429041E-3</v>
      </c>
      <c r="BE101" s="75">
        <f t="shared" si="146"/>
        <v>8.3333333333333332E-3</v>
      </c>
      <c r="BF101" s="75">
        <f t="shared" si="146"/>
        <v>2.3148148148148147E-3</v>
      </c>
      <c r="BG101" s="75">
        <f t="shared" si="146"/>
        <v>6.9444444444444441E-3</v>
      </c>
      <c r="BH101" s="75">
        <f t="shared" si="146"/>
        <v>5.7971014492753624E-3</v>
      </c>
      <c r="BI101" s="75">
        <f t="shared" si="146"/>
        <v>3.4013605442176869E-3</v>
      </c>
      <c r="BJ101" s="75">
        <f t="shared" si="146"/>
        <v>2.5740025740025739E-3</v>
      </c>
      <c r="BK101" s="75">
        <f t="shared" si="146"/>
        <v>3.7154989384288743E-3</v>
      </c>
      <c r="BL101" s="75">
        <f t="shared" si="146"/>
        <v>8.3333333333333339E-4</v>
      </c>
      <c r="BM101" s="75">
        <f t="shared" si="146"/>
        <v>2.7777777777777779E-3</v>
      </c>
      <c r="BN101" s="76">
        <f t="shared" si="146"/>
        <v>3.1538088306647259E-3</v>
      </c>
      <c r="BP101" s="75">
        <f t="shared" si="147"/>
        <v>1.2931034482758621E-2</v>
      </c>
      <c r="BQ101" s="75">
        <f t="shared" si="147"/>
        <v>7.3302469135802474E-3</v>
      </c>
      <c r="BR101" s="75">
        <f t="shared" si="147"/>
        <v>3.6954915003695496E-3</v>
      </c>
      <c r="BS101" s="75">
        <f t="shared" si="147"/>
        <v>4.4428434197886649E-3</v>
      </c>
      <c r="BT101" s="75">
        <f t="shared" si="147"/>
        <v>3.8180610889774237E-3</v>
      </c>
      <c r="BU101" s="75">
        <f t="shared" si="147"/>
        <v>2.9180695847362513E-3</v>
      </c>
      <c r="BV101" s="75">
        <f t="shared" si="147"/>
        <v>2.5691330343796709E-3</v>
      </c>
      <c r="BW101" s="75">
        <f t="shared" si="147"/>
        <v>1.0746910263299302E-3</v>
      </c>
      <c r="BX101" s="75">
        <f t="shared" si="147"/>
        <v>1.6592920353982301E-3</v>
      </c>
      <c r="BY101" s="76">
        <f t="shared" si="147"/>
        <v>2.8211534457630648E-3</v>
      </c>
    </row>
    <row r="102" spans="1:77" x14ac:dyDescent="0.3">
      <c r="A102" s="22" t="s">
        <v>192</v>
      </c>
      <c r="B102" s="75">
        <f t="shared" si="144"/>
        <v>9.2592592592592587E-3</v>
      </c>
      <c r="C102" s="75">
        <f t="shared" si="144"/>
        <v>2.7777777777777779E-3</v>
      </c>
      <c r="D102" s="75">
        <f t="shared" si="144"/>
        <v>4.1966426858513189E-3</v>
      </c>
      <c r="E102" s="75">
        <f t="shared" si="144"/>
        <v>2.6758409785932725E-3</v>
      </c>
      <c r="F102" s="75">
        <f t="shared" si="144"/>
        <v>1.8229166666666665E-3</v>
      </c>
      <c r="G102" s="75">
        <f t="shared" si="144"/>
        <v>1.2698412698412698E-3</v>
      </c>
      <c r="H102" s="75">
        <f t="shared" si="144"/>
        <v>1.1737089201877935E-3</v>
      </c>
      <c r="I102" s="75">
        <f t="shared" si="144"/>
        <v>7.9744816586921851E-4</v>
      </c>
      <c r="J102" s="75">
        <f t="shared" si="144"/>
        <v>0</v>
      </c>
      <c r="K102" s="76">
        <f t="shared" si="144"/>
        <v>1.4860539551897576E-3</v>
      </c>
      <c r="L102" s="88"/>
      <c r="M102" s="75">
        <f t="shared" si="144"/>
        <v>0</v>
      </c>
      <c r="N102" s="75">
        <f t="shared" si="144"/>
        <v>5.208333333333333E-3</v>
      </c>
      <c r="O102" s="75">
        <f t="shared" si="144"/>
        <v>5.3763440860215049E-3</v>
      </c>
      <c r="P102" s="75">
        <f t="shared" si="144"/>
        <v>4.9019607843137254E-3</v>
      </c>
      <c r="Q102" s="75">
        <f t="shared" si="144"/>
        <v>8.96057347670251E-4</v>
      </c>
      <c r="R102" s="75">
        <f t="shared" si="144"/>
        <v>0</v>
      </c>
      <c r="S102" s="75">
        <f t="shared" si="144"/>
        <v>2.6205450733752622E-3</v>
      </c>
      <c r="T102" s="75">
        <f t="shared" si="144"/>
        <v>9.8619329388560163E-4</v>
      </c>
      <c r="U102" s="75">
        <f t="shared" si="144"/>
        <v>0</v>
      </c>
      <c r="V102" s="76">
        <f t="shared" si="144"/>
        <v>1.7570281124497991E-3</v>
      </c>
      <c r="W102" s="88"/>
      <c r="X102" s="75">
        <f t="shared" si="144"/>
        <v>4.6296296296296294E-3</v>
      </c>
      <c r="Y102" s="75">
        <f t="shared" si="144"/>
        <v>4.9019607843137254E-3</v>
      </c>
      <c r="Z102" s="75">
        <f t="shared" si="144"/>
        <v>3.3333333333333335E-3</v>
      </c>
      <c r="AA102" s="75">
        <f t="shared" si="144"/>
        <v>3.2242063492063495E-3</v>
      </c>
      <c r="AB102" s="75">
        <f t="shared" si="144"/>
        <v>2.4127691165553079E-3</v>
      </c>
      <c r="AC102" s="75">
        <f t="shared" si="144"/>
        <v>1.318565400843882E-3</v>
      </c>
      <c r="AD102" s="75">
        <f t="shared" si="144"/>
        <v>8.7719298245614037E-4</v>
      </c>
      <c r="AE102" s="75">
        <f t="shared" si="144"/>
        <v>7.2590011614401858E-4</v>
      </c>
      <c r="AF102" s="75">
        <f t="shared" si="144"/>
        <v>0</v>
      </c>
      <c r="AG102" s="76">
        <f t="shared" si="144"/>
        <v>1.7430278884462151E-3</v>
      </c>
      <c r="AH102" s="88"/>
      <c r="AI102" s="75">
        <f t="shared" si="144"/>
        <v>0</v>
      </c>
      <c r="AJ102" s="75">
        <f t="shared" si="144"/>
        <v>0</v>
      </c>
      <c r="AK102" s="75">
        <f t="shared" si="144"/>
        <v>3.472222222222222E-3</v>
      </c>
      <c r="AL102" s="75">
        <f t="shared" si="144"/>
        <v>1.4619883040935672E-3</v>
      </c>
      <c r="AM102" s="75">
        <f t="shared" si="144"/>
        <v>1.8518518518518519E-3</v>
      </c>
      <c r="AN102" s="75">
        <f t="shared" si="144"/>
        <v>1.4367816091954023E-3</v>
      </c>
      <c r="AO102" s="75">
        <f t="shared" si="144"/>
        <v>2.0491803278688526E-3</v>
      </c>
      <c r="AP102" s="75">
        <f t="shared" si="144"/>
        <v>9.2592592592592596E-4</v>
      </c>
      <c r="AQ102" s="75">
        <f t="shared" si="144"/>
        <v>0</v>
      </c>
      <c r="AR102" s="76">
        <f t="shared" si="144"/>
        <v>1.6881522406384285E-3</v>
      </c>
      <c r="AS102" s="88"/>
      <c r="AT102" s="75">
        <f t="shared" si="145"/>
        <v>7.4074074074074077E-3</v>
      </c>
      <c r="AU102" s="75">
        <f t="shared" si="145"/>
        <v>4.1152263374485592E-3</v>
      </c>
      <c r="AV102" s="75">
        <f t="shared" si="145"/>
        <v>3.687315634218289E-3</v>
      </c>
      <c r="AW102" s="75">
        <f t="shared" si="145"/>
        <v>3.0084235860409147E-3</v>
      </c>
      <c r="AX102" s="75">
        <f t="shared" si="145"/>
        <v>2.1673168617251841E-3</v>
      </c>
      <c r="AY102" s="75">
        <f t="shared" si="145"/>
        <v>1.2964563526361278E-3</v>
      </c>
      <c r="AZ102" s="75">
        <f t="shared" si="145"/>
        <v>1.0303030303030303E-3</v>
      </c>
      <c r="BA102" s="75">
        <f t="shared" si="145"/>
        <v>7.6832151300236398E-4</v>
      </c>
      <c r="BB102" s="75">
        <f t="shared" si="145"/>
        <v>0</v>
      </c>
      <c r="BC102" s="76">
        <f t="shared" si="145"/>
        <v>1.616621682411156E-3</v>
      </c>
      <c r="BE102" s="75">
        <f t="shared" si="146"/>
        <v>0</v>
      </c>
      <c r="BF102" s="75">
        <f t="shared" si="146"/>
        <v>2.6041666666666665E-3</v>
      </c>
      <c r="BG102" s="75">
        <f t="shared" si="146"/>
        <v>4.2194092827004216E-3</v>
      </c>
      <c r="BH102" s="75">
        <f t="shared" si="146"/>
        <v>3.0864197530864196E-3</v>
      </c>
      <c r="BI102" s="75">
        <f t="shared" si="146"/>
        <v>1.366120218579235E-3</v>
      </c>
      <c r="BJ102" s="75">
        <f t="shared" si="146"/>
        <v>6.9735006973500695E-4</v>
      </c>
      <c r="BK102" s="75">
        <f t="shared" si="146"/>
        <v>2.3724792408066427E-3</v>
      </c>
      <c r="BL102" s="75">
        <f t="shared" si="146"/>
        <v>9.6525096525096517E-4</v>
      </c>
      <c r="BM102" s="75">
        <f t="shared" si="146"/>
        <v>0</v>
      </c>
      <c r="BN102" s="76">
        <f t="shared" si="146"/>
        <v>1.7260425296879314E-3</v>
      </c>
      <c r="BP102" s="75">
        <f t="shared" si="147"/>
        <v>6.1728395061728392E-3</v>
      </c>
      <c r="BQ102" s="75">
        <f t="shared" si="147"/>
        <v>3.8659793814432991E-3</v>
      </c>
      <c r="BR102" s="75">
        <f t="shared" si="147"/>
        <v>3.787878787878788E-3</v>
      </c>
      <c r="BS102" s="75">
        <f t="shared" si="147"/>
        <v>3.0211480362537769E-3</v>
      </c>
      <c r="BT102" s="75">
        <f t="shared" si="147"/>
        <v>2.0133053221288518E-3</v>
      </c>
      <c r="BU102" s="75">
        <f t="shared" si="147"/>
        <v>1.1938872970391596E-3</v>
      </c>
      <c r="BV102" s="75">
        <f t="shared" si="147"/>
        <v>1.2580515297906602E-3</v>
      </c>
      <c r="BW102" s="75">
        <f t="shared" si="147"/>
        <v>7.9888156580786897E-4</v>
      </c>
      <c r="BX102" s="75">
        <f t="shared" si="147"/>
        <v>0</v>
      </c>
      <c r="BY102" s="76">
        <f t="shared" si="147"/>
        <v>1.635131978509694E-3</v>
      </c>
    </row>
    <row r="103" spans="1:77" x14ac:dyDescent="0.3">
      <c r="A103" s="22" t="s">
        <v>193</v>
      </c>
      <c r="B103" s="75">
        <f t="shared" si="144"/>
        <v>2.3584905660377358E-3</v>
      </c>
      <c r="C103" s="75">
        <f t="shared" si="144"/>
        <v>1.4619883040935672E-3</v>
      </c>
      <c r="D103" s="75">
        <f t="shared" si="144"/>
        <v>8.4602368866328254E-4</v>
      </c>
      <c r="E103" s="75">
        <f t="shared" si="144"/>
        <v>5.6143727943535444E-4</v>
      </c>
      <c r="F103" s="75">
        <f t="shared" si="144"/>
        <v>8.3001328021248342E-4</v>
      </c>
      <c r="G103" s="75">
        <f t="shared" si="144"/>
        <v>7.1684587813620072E-4</v>
      </c>
      <c r="H103" s="75">
        <f t="shared" si="144"/>
        <v>7.0497003877335212E-4</v>
      </c>
      <c r="I103" s="75">
        <f t="shared" si="144"/>
        <v>4.7375402690922876E-4</v>
      </c>
      <c r="J103" s="75"/>
      <c r="K103" s="76">
        <f t="shared" si="144"/>
        <v>7.1784073506891272E-4</v>
      </c>
      <c r="L103" s="88"/>
      <c r="M103" s="75">
        <f t="shared" si="144"/>
        <v>5.9523809523809521E-3</v>
      </c>
      <c r="N103" s="75">
        <f t="shared" si="144"/>
        <v>1.0288065843621398E-3</v>
      </c>
      <c r="O103" s="75">
        <f t="shared" si="144"/>
        <v>1.0964912280701754E-3</v>
      </c>
      <c r="P103" s="75">
        <f t="shared" si="144"/>
        <v>3.5310734463276836E-4</v>
      </c>
      <c r="Q103" s="75">
        <f t="shared" si="144"/>
        <v>5.966587112171838E-4</v>
      </c>
      <c r="R103" s="75">
        <f t="shared" si="144"/>
        <v>1.4697236919459142E-4</v>
      </c>
      <c r="S103" s="75">
        <f t="shared" si="144"/>
        <v>6.3808065339458905E-4</v>
      </c>
      <c r="T103" s="75">
        <f t="shared" si="144"/>
        <v>0</v>
      </c>
      <c r="U103" s="75"/>
      <c r="V103" s="76">
        <f t="shared" si="144"/>
        <v>5.0668828536684228E-4</v>
      </c>
      <c r="W103" s="88"/>
      <c r="X103" s="75">
        <f t="shared" si="144"/>
        <v>7.6452599388379206E-4</v>
      </c>
      <c r="Y103" s="75">
        <f t="shared" si="144"/>
        <v>1.3138138138138137E-3</v>
      </c>
      <c r="Z103" s="75">
        <f t="shared" si="144"/>
        <v>9.628851540616247E-4</v>
      </c>
      <c r="AA103" s="75">
        <f t="shared" si="144"/>
        <v>9.2915214866434379E-4</v>
      </c>
      <c r="AB103" s="75">
        <f t="shared" si="144"/>
        <v>2.7672359266287162E-4</v>
      </c>
      <c r="AC103" s="75">
        <f t="shared" si="144"/>
        <v>3.1164298180004984E-4</v>
      </c>
      <c r="AD103" s="75">
        <f t="shared" si="144"/>
        <v>4.9658597144630666E-4</v>
      </c>
      <c r="AE103" s="75">
        <f t="shared" si="144"/>
        <v>3.5521454958795112E-4</v>
      </c>
      <c r="AF103" s="75"/>
      <c r="AG103" s="76">
        <f t="shared" si="144"/>
        <v>5.2533103051237765E-4</v>
      </c>
      <c r="AH103" s="88"/>
      <c r="AI103" s="75">
        <f t="shared" si="144"/>
        <v>0</v>
      </c>
      <c r="AJ103" s="75">
        <f t="shared" si="144"/>
        <v>0</v>
      </c>
      <c r="AK103" s="75">
        <f t="shared" si="144"/>
        <v>4.1050903119868636E-4</v>
      </c>
      <c r="AL103" s="75">
        <f t="shared" si="144"/>
        <v>5.274261603375527E-4</v>
      </c>
      <c r="AM103" s="75">
        <f t="shared" si="144"/>
        <v>6.6844919786096264E-4</v>
      </c>
      <c r="AN103" s="75">
        <f t="shared" si="144"/>
        <v>5.1652892561983473E-4</v>
      </c>
      <c r="AO103" s="75">
        <f t="shared" si="144"/>
        <v>6.426735218508997E-4</v>
      </c>
      <c r="AP103" s="75">
        <f t="shared" si="144"/>
        <v>0</v>
      </c>
      <c r="AQ103" s="75"/>
      <c r="AR103" s="76">
        <f t="shared" si="144"/>
        <v>4.8379293662312528E-4</v>
      </c>
      <c r="AS103" s="88"/>
      <c r="AT103" s="75">
        <f t="shared" si="145"/>
        <v>1.5503875968992248E-3</v>
      </c>
      <c r="AU103" s="75">
        <f t="shared" si="145"/>
        <v>1.3717421124828533E-3</v>
      </c>
      <c r="AV103" s="75">
        <f t="shared" si="145"/>
        <v>9.181248649816374E-4</v>
      </c>
      <c r="AW103" s="75">
        <f t="shared" si="145"/>
        <v>7.7472379412557265E-4</v>
      </c>
      <c r="AX103" s="75">
        <f t="shared" si="145"/>
        <v>5.0728647850950006E-4</v>
      </c>
      <c r="AY103" s="75">
        <f t="shared" si="145"/>
        <v>5.001000200040008E-4</v>
      </c>
      <c r="AZ103" s="75">
        <f t="shared" si="145"/>
        <v>6.0364602197271521E-4</v>
      </c>
      <c r="BA103" s="75">
        <f t="shared" si="145"/>
        <v>4.2633015006821284E-4</v>
      </c>
      <c r="BB103" s="75"/>
      <c r="BC103" s="76">
        <f t="shared" si="145"/>
        <v>6.1663942860601655E-4</v>
      </c>
      <c r="BE103" s="75">
        <f t="shared" si="146"/>
        <v>4.7619047619047615E-3</v>
      </c>
      <c r="BF103" s="75">
        <f t="shared" si="146"/>
        <v>5.0813008130081306E-4</v>
      </c>
      <c r="BG103" s="75">
        <f t="shared" si="146"/>
        <v>7.0422535211267599E-4</v>
      </c>
      <c r="BH103" s="75">
        <f t="shared" si="146"/>
        <v>4.5289855072463769E-4</v>
      </c>
      <c r="BI103" s="75">
        <f t="shared" si="146"/>
        <v>6.3051702395964691E-4</v>
      </c>
      <c r="BJ103" s="75">
        <f t="shared" si="146"/>
        <v>3.1715826197272439E-4</v>
      </c>
      <c r="BK103" s="75">
        <f t="shared" si="146"/>
        <v>6.3979526551503517E-4</v>
      </c>
      <c r="BL103" s="75">
        <f t="shared" si="146"/>
        <v>0</v>
      </c>
      <c r="BM103" s="75"/>
      <c r="BN103" s="76">
        <f t="shared" si="146"/>
        <v>4.962505513895016E-4</v>
      </c>
      <c r="BP103" s="75">
        <f t="shared" si="147"/>
        <v>2E-3</v>
      </c>
      <c r="BQ103" s="75">
        <f t="shared" si="147"/>
        <v>1.2131392310563644E-3</v>
      </c>
      <c r="BR103" s="75">
        <f t="shared" si="147"/>
        <v>8.7811731647348087E-4</v>
      </c>
      <c r="BS103" s="75">
        <f t="shared" si="147"/>
        <v>7.1601674377616217E-4</v>
      </c>
      <c r="BT103" s="75">
        <f t="shared" si="147"/>
        <v>5.2946070645185691E-4</v>
      </c>
      <c r="BU103" s="75">
        <f t="shared" si="147"/>
        <v>4.6831955922865012E-4</v>
      </c>
      <c r="BV103" s="75">
        <f t="shared" si="147"/>
        <v>6.0938452163315055E-4</v>
      </c>
      <c r="BW103" s="75">
        <f t="shared" si="147"/>
        <v>3.5981577432354635E-4</v>
      </c>
      <c r="BX103" s="75"/>
      <c r="BY103" s="76">
        <f t="shared" si="147"/>
        <v>5.9608965188364326E-4</v>
      </c>
    </row>
    <row r="104" spans="1:77" x14ac:dyDescent="0.3">
      <c r="A104" s="22" t="s">
        <v>69</v>
      </c>
      <c r="B104" s="75">
        <f t="shared" si="144"/>
        <v>6.5616797900262466E-4</v>
      </c>
      <c r="C104" s="75">
        <f t="shared" si="144"/>
        <v>4.8962005483744618E-4</v>
      </c>
      <c r="D104" s="75">
        <f t="shared" si="144"/>
        <v>3.7273695420660281E-4</v>
      </c>
      <c r="E104" s="75">
        <f t="shared" si="144"/>
        <v>3.8354253835425387E-4</v>
      </c>
      <c r="F104" s="75">
        <f t="shared" si="144"/>
        <v>4.1124570061312998E-4</v>
      </c>
      <c r="G104" s="75">
        <f t="shared" si="144"/>
        <v>5.4517133956386292E-4</v>
      </c>
      <c r="H104" s="75">
        <f t="shared" si="144"/>
        <v>3.6036036036036037E-4</v>
      </c>
      <c r="I104" s="75"/>
      <c r="J104" s="75"/>
      <c r="K104" s="76">
        <f t="shared" si="144"/>
        <v>4.3729923989441216E-4</v>
      </c>
      <c r="L104" s="88"/>
      <c r="M104" s="75">
        <f t="shared" si="144"/>
        <v>0</v>
      </c>
      <c r="N104" s="75">
        <f t="shared" si="144"/>
        <v>7.5075075075075074E-4</v>
      </c>
      <c r="O104" s="75">
        <f t="shared" si="144"/>
        <v>2.5960539979231567E-4</v>
      </c>
      <c r="P104" s="75">
        <f t="shared" si="144"/>
        <v>1.6404199475065617E-4</v>
      </c>
      <c r="Q104" s="75">
        <f t="shared" si="144"/>
        <v>1.3982102908277405E-4</v>
      </c>
      <c r="R104" s="75">
        <f t="shared" si="144"/>
        <v>3.0921459492888067E-4</v>
      </c>
      <c r="S104" s="75">
        <f t="shared" si="144"/>
        <v>3.9308176100628928E-4</v>
      </c>
      <c r="T104" s="75"/>
      <c r="U104" s="75"/>
      <c r="V104" s="76">
        <f t="shared" si="144"/>
        <v>2.6773761713520751E-4</v>
      </c>
      <c r="W104" s="88"/>
      <c r="X104" s="75">
        <f t="shared" si="144"/>
        <v>0</v>
      </c>
      <c r="Y104" s="75">
        <f t="shared" si="144"/>
        <v>2.8441410693970419E-4</v>
      </c>
      <c r="Z104" s="75">
        <f t="shared" si="144"/>
        <v>3.8910505836575873E-4</v>
      </c>
      <c r="AA104" s="75">
        <f t="shared" si="144"/>
        <v>3.7582681900180399E-4</v>
      </c>
      <c r="AB104" s="75">
        <f t="shared" si="144"/>
        <v>3.8782237735117316E-4</v>
      </c>
      <c r="AC104" s="75">
        <f t="shared" si="144"/>
        <v>3.2756813417190777E-4</v>
      </c>
      <c r="AD104" s="75">
        <f t="shared" si="144"/>
        <v>2.7262813522355508E-4</v>
      </c>
      <c r="AE104" s="75"/>
      <c r="AF104" s="75"/>
      <c r="AG104" s="76">
        <f t="shared" si="144"/>
        <v>3.4848380978496837E-4</v>
      </c>
      <c r="AH104" s="88"/>
      <c r="AI104" s="75">
        <f t="shared" si="144"/>
        <v>0</v>
      </c>
      <c r="AJ104" s="75">
        <f t="shared" si="144"/>
        <v>5.4466230936819177E-4</v>
      </c>
      <c r="AK104" s="75">
        <f t="shared" si="144"/>
        <v>0</v>
      </c>
      <c r="AL104" s="75">
        <f t="shared" si="144"/>
        <v>1.6633399866932799E-4</v>
      </c>
      <c r="AM104" s="75">
        <f t="shared" si="144"/>
        <v>1.5518311607697082E-4</v>
      </c>
      <c r="AN104" s="75">
        <f t="shared" si="144"/>
        <v>6.8119891008174384E-4</v>
      </c>
      <c r="AO104" s="75">
        <f t="shared" si="144"/>
        <v>0</v>
      </c>
      <c r="AP104" s="75"/>
      <c r="AQ104" s="75"/>
      <c r="AR104" s="76">
        <f t="shared" si="144"/>
        <v>2.5219772301484364E-4</v>
      </c>
      <c r="AS104" s="88"/>
      <c r="AT104" s="75">
        <f t="shared" si="145"/>
        <v>3.5310734463276836E-4</v>
      </c>
      <c r="AU104" s="75">
        <f t="shared" si="145"/>
        <v>3.5981577432354635E-4</v>
      </c>
      <c r="AV104" s="75">
        <f t="shared" si="145"/>
        <v>3.8291011688835146E-4</v>
      </c>
      <c r="AW104" s="75">
        <f t="shared" si="145"/>
        <v>3.7905295078143227E-4</v>
      </c>
      <c r="AX104" s="75">
        <f t="shared" si="145"/>
        <v>3.9703546850185283E-4</v>
      </c>
      <c r="AY104" s="75">
        <f t="shared" si="145"/>
        <v>4.2698548249359521E-4</v>
      </c>
      <c r="AZ104" s="75">
        <f t="shared" si="145"/>
        <v>3.1668476293883458E-4</v>
      </c>
      <c r="BA104" s="75"/>
      <c r="BB104" s="75"/>
      <c r="BC104" s="76">
        <f t="shared" si="145"/>
        <v>3.8561778628796339E-4</v>
      </c>
      <c r="BE104" s="75">
        <f t="shared" si="146"/>
        <v>0</v>
      </c>
      <c r="BF104" s="75">
        <f t="shared" si="146"/>
        <v>6.3131313131313137E-4</v>
      </c>
      <c r="BG104" s="75">
        <f t="shared" si="146"/>
        <v>1.1671335200746966E-4</v>
      </c>
      <c r="BH104" s="75">
        <f t="shared" si="146"/>
        <v>1.6518004625041294E-4</v>
      </c>
      <c r="BI104" s="75">
        <f t="shared" si="146"/>
        <v>1.4710208884966168E-4</v>
      </c>
      <c r="BJ104" s="75">
        <f t="shared" si="146"/>
        <v>4.5989698307579108E-4</v>
      </c>
      <c r="BK104" s="75">
        <f t="shared" si="146"/>
        <v>2.48015873015873E-4</v>
      </c>
      <c r="BL104" s="75"/>
      <c r="BM104" s="75"/>
      <c r="BN104" s="76">
        <f t="shared" si="146"/>
        <v>2.6025400791172181E-4</v>
      </c>
      <c r="BP104" s="75">
        <f t="shared" si="147"/>
        <v>2.824858757062147E-4</v>
      </c>
      <c r="BQ104" s="75">
        <f t="shared" si="147"/>
        <v>4.1022034692920773E-4</v>
      </c>
      <c r="BR104" s="75">
        <f t="shared" si="147"/>
        <v>3.4371348044270298E-4</v>
      </c>
      <c r="BS104" s="75">
        <f t="shared" si="147"/>
        <v>3.4696406443618339E-4</v>
      </c>
      <c r="BT104" s="75">
        <f t="shared" si="147"/>
        <v>3.5539215686274513E-4</v>
      </c>
      <c r="BU104" s="75">
        <f t="shared" si="147"/>
        <v>4.3231961836613002E-4</v>
      </c>
      <c r="BV104" s="75">
        <f t="shared" si="147"/>
        <v>3.0609121518212427E-4</v>
      </c>
      <c r="BW104" s="75"/>
      <c r="BX104" s="75"/>
      <c r="BY104" s="76">
        <f t="shared" si="147"/>
        <v>3.6546036847332413E-4</v>
      </c>
    </row>
    <row r="105" spans="1:77" x14ac:dyDescent="0.3">
      <c r="A105" s="22" t="s">
        <v>66</v>
      </c>
      <c r="B105" s="77">
        <f t="shared" si="144"/>
        <v>1.1992168379833579E-2</v>
      </c>
      <c r="C105" s="77">
        <f t="shared" si="144"/>
        <v>9.1847265221878232E-3</v>
      </c>
      <c r="D105" s="77">
        <f t="shared" si="144"/>
        <v>6.4288788465676787E-3</v>
      </c>
      <c r="E105" s="77">
        <f t="shared" si="144"/>
        <v>5.5313558736085179E-3</v>
      </c>
      <c r="F105" s="77">
        <f t="shared" si="144"/>
        <v>5.3897180762852402E-3</v>
      </c>
      <c r="G105" s="77">
        <f t="shared" si="144"/>
        <v>5.6744704570791532E-3</v>
      </c>
      <c r="H105" s="77">
        <f t="shared" si="144"/>
        <v>6.0728312841530048E-3</v>
      </c>
      <c r="I105" s="77">
        <f t="shared" si="144"/>
        <v>5.5077712388712846E-3</v>
      </c>
      <c r="J105" s="77">
        <f t="shared" si="144"/>
        <v>7.1231989638983325E-3</v>
      </c>
      <c r="K105" s="78">
        <f t="shared" si="144"/>
        <v>6.0513580494993132E-3</v>
      </c>
      <c r="L105" s="88"/>
      <c r="M105" s="77">
        <f t="shared" si="144"/>
        <v>1.8518518518518517E-2</v>
      </c>
      <c r="N105" s="77">
        <f t="shared" si="144"/>
        <v>1.5771028037383176E-2</v>
      </c>
      <c r="O105" s="77">
        <f t="shared" si="144"/>
        <v>1.4677341096555071E-2</v>
      </c>
      <c r="P105" s="77">
        <f t="shared" si="144"/>
        <v>9.4013237063778569E-3</v>
      </c>
      <c r="Q105" s="77">
        <f t="shared" si="144"/>
        <v>7.6863525768635262E-3</v>
      </c>
      <c r="R105" s="77">
        <f t="shared" si="144"/>
        <v>8.3516886930983854E-3</v>
      </c>
      <c r="S105" s="77">
        <f t="shared" si="144"/>
        <v>1.0483297796730634E-2</v>
      </c>
      <c r="T105" s="77">
        <f t="shared" si="144"/>
        <v>1.1267291387773314E-2</v>
      </c>
      <c r="U105" s="77">
        <f t="shared" si="144"/>
        <v>1.6666666666666666E-2</v>
      </c>
      <c r="V105" s="78">
        <f t="shared" si="144"/>
        <v>1.0596188874877399E-2</v>
      </c>
      <c r="W105" s="88"/>
      <c r="X105" s="77">
        <f t="shared" si="144"/>
        <v>9.8611111111111104E-3</v>
      </c>
      <c r="Y105" s="77">
        <f t="shared" si="144"/>
        <v>8.5687382297551778E-3</v>
      </c>
      <c r="Z105" s="77">
        <f t="shared" si="144"/>
        <v>6.3250136388434261E-3</v>
      </c>
      <c r="AA105" s="77">
        <f t="shared" si="144"/>
        <v>5.3209749399244768E-3</v>
      </c>
      <c r="AB105" s="77">
        <f t="shared" si="144"/>
        <v>5.359923344113067E-3</v>
      </c>
      <c r="AC105" s="77">
        <f t="shared" si="144"/>
        <v>5.5290064458768618E-3</v>
      </c>
      <c r="AD105" s="77">
        <f t="shared" si="144"/>
        <v>6.7858218264722327E-3</v>
      </c>
      <c r="AE105" s="77">
        <f t="shared" ref="AE105:AR105" si="148">IF(AE14=0,"",AE27/AE14/12)</f>
        <v>7.1183112420225821E-3</v>
      </c>
      <c r="AF105" s="77">
        <f t="shared" si="148"/>
        <v>9.0455840455840458E-3</v>
      </c>
      <c r="AG105" s="78">
        <f t="shared" si="148"/>
        <v>6.2501359907743857E-3</v>
      </c>
      <c r="AH105" s="88"/>
      <c r="AI105" s="77">
        <f t="shared" si="148"/>
        <v>1.4749262536873156E-2</v>
      </c>
      <c r="AJ105" s="77">
        <f t="shared" si="148"/>
        <v>1.4303482587064676E-2</v>
      </c>
      <c r="AK105" s="77">
        <f t="shared" si="148"/>
        <v>1.5096618357487922E-2</v>
      </c>
      <c r="AL105" s="77">
        <f t="shared" si="148"/>
        <v>1.2742718446601941E-2</v>
      </c>
      <c r="AM105" s="77">
        <f t="shared" si="148"/>
        <v>1.0062085206593878E-2</v>
      </c>
      <c r="AN105" s="77">
        <f t="shared" si="148"/>
        <v>1.141141141141141E-2</v>
      </c>
      <c r="AO105" s="77">
        <f t="shared" si="148"/>
        <v>1.4533520862634786E-2</v>
      </c>
      <c r="AP105" s="77">
        <f t="shared" si="148"/>
        <v>1.4558232931726908E-2</v>
      </c>
      <c r="AQ105" s="77">
        <f t="shared" si="148"/>
        <v>2.2839506172839506E-2</v>
      </c>
      <c r="AR105" s="78">
        <f t="shared" si="148"/>
        <v>1.3022064617809298E-2</v>
      </c>
      <c r="AS105" s="88"/>
      <c r="AT105" s="77">
        <f t="shared" si="145"/>
        <v>1.0994015092375749E-2</v>
      </c>
      <c r="AU105" s="77">
        <f t="shared" si="145"/>
        <v>8.8017174082747843E-3</v>
      </c>
      <c r="AV105" s="77">
        <f t="shared" si="145"/>
        <v>6.3653059520828109E-3</v>
      </c>
      <c r="AW105" s="77">
        <f t="shared" si="145"/>
        <v>5.4082745165547714E-3</v>
      </c>
      <c r="AX105" s="77">
        <f t="shared" si="145"/>
        <v>5.3719205361188625E-3</v>
      </c>
      <c r="AY105" s="77">
        <f t="shared" si="145"/>
        <v>5.5950140634169051E-3</v>
      </c>
      <c r="AZ105" s="77">
        <f t="shared" si="145"/>
        <v>6.4279745452208012E-3</v>
      </c>
      <c r="BA105" s="77">
        <f t="shared" si="145"/>
        <v>6.180433509080257E-3</v>
      </c>
      <c r="BB105" s="77">
        <f t="shared" si="145"/>
        <v>7.8197584391452458E-3</v>
      </c>
      <c r="BC105" s="78">
        <f t="shared" si="145"/>
        <v>6.1578699871362892E-3</v>
      </c>
      <c r="BE105" s="77">
        <f t="shared" si="146"/>
        <v>1.7064846416382253E-2</v>
      </c>
      <c r="BF105" s="77">
        <f t="shared" si="146"/>
        <v>1.4955048409405257E-2</v>
      </c>
      <c r="BG105" s="77">
        <f t="shared" si="146"/>
        <v>1.4922363379713652E-2</v>
      </c>
      <c r="BH105" s="77">
        <f t="shared" si="146"/>
        <v>1.116325369738339E-2</v>
      </c>
      <c r="BI105" s="77">
        <f t="shared" si="146"/>
        <v>8.89360313315927E-3</v>
      </c>
      <c r="BJ105" s="77">
        <f t="shared" si="146"/>
        <v>9.8151872067413579E-3</v>
      </c>
      <c r="BK105" s="77">
        <f t="shared" si="146"/>
        <v>1.2229634121689913E-2</v>
      </c>
      <c r="BL105" s="77">
        <f t="shared" si="146"/>
        <v>1.2442627653471027E-2</v>
      </c>
      <c r="BM105" s="77">
        <f t="shared" si="146"/>
        <v>1.8168168168168169E-2</v>
      </c>
      <c r="BN105" s="78">
        <f t="shared" si="146"/>
        <v>1.1737872719181129E-2</v>
      </c>
      <c r="BP105" s="77">
        <f t="shared" si="147"/>
        <v>1.2124099957645067E-2</v>
      </c>
      <c r="BQ105" s="77">
        <f t="shared" si="147"/>
        <v>9.9350401222774165E-3</v>
      </c>
      <c r="BR105" s="77">
        <f t="shared" si="147"/>
        <v>7.8327627347235199E-3</v>
      </c>
      <c r="BS105" s="77">
        <f t="shared" si="147"/>
        <v>6.3744449219309551E-3</v>
      </c>
      <c r="BT105" s="77">
        <f t="shared" si="147"/>
        <v>6.0051248948614121E-3</v>
      </c>
      <c r="BU105" s="77">
        <f t="shared" si="147"/>
        <v>6.331228492198724E-3</v>
      </c>
      <c r="BV105" s="77">
        <f t="shared" si="147"/>
        <v>7.4427649606647224E-3</v>
      </c>
      <c r="BW105" s="77">
        <f t="shared" si="147"/>
        <v>7.2424109748978399E-3</v>
      </c>
      <c r="BX105" s="77">
        <f t="shared" si="147"/>
        <v>9.337561663143059E-3</v>
      </c>
      <c r="BY105" s="78">
        <f t="shared" si="147"/>
        <v>7.1247040075054372E-3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1.5723270440251571E-3</v>
      </c>
      <c r="C111" s="75">
        <f t="shared" ref="C111:K111" si="149">IF(C7=0,"",C33/C7/12)</f>
        <v>2.6246719160104987E-3</v>
      </c>
      <c r="D111" s="75">
        <f t="shared" si="149"/>
        <v>4.1050903119868636E-4</v>
      </c>
      <c r="E111" s="75">
        <f t="shared" si="149"/>
        <v>5.9523809523809518E-4</v>
      </c>
      <c r="F111" s="75">
        <f t="shared" si="149"/>
        <v>1.366120218579235E-3</v>
      </c>
      <c r="G111" s="75">
        <f t="shared" si="149"/>
        <v>1.4204545454545453E-3</v>
      </c>
      <c r="H111" s="75">
        <f t="shared" si="149"/>
        <v>2.1097046413502108E-3</v>
      </c>
      <c r="I111" s="75">
        <f t="shared" si="149"/>
        <v>2.5191455058444175E-3</v>
      </c>
      <c r="J111" s="75">
        <f t="shared" si="149"/>
        <v>1.5318627450980392E-3</v>
      </c>
      <c r="K111" s="76">
        <f t="shared" si="149"/>
        <v>1.7404048731336447E-3</v>
      </c>
      <c r="L111" s="88"/>
      <c r="M111" s="75">
        <f>IF(M7=0,"",M33/M7/12)</f>
        <v>0</v>
      </c>
      <c r="N111" s="75">
        <f t="shared" ref="N111:V111" si="150">IF(N7=0,"",N33/N7/12)</f>
        <v>0</v>
      </c>
      <c r="O111" s="75">
        <f t="shared" si="150"/>
        <v>0</v>
      </c>
      <c r="P111" s="75">
        <f t="shared" si="150"/>
        <v>1.8315018315018317E-3</v>
      </c>
      <c r="Q111" s="75">
        <f t="shared" si="150"/>
        <v>0</v>
      </c>
      <c r="R111" s="75">
        <f t="shared" si="150"/>
        <v>1.1737089201877935E-3</v>
      </c>
      <c r="S111" s="75">
        <f t="shared" si="150"/>
        <v>3.0864197530864196E-3</v>
      </c>
      <c r="T111" s="75">
        <f t="shared" si="150"/>
        <v>2.1097046413502108E-3</v>
      </c>
      <c r="U111" s="75">
        <f t="shared" si="150"/>
        <v>4.4529262086513994E-3</v>
      </c>
      <c r="V111" s="76">
        <f t="shared" si="150"/>
        <v>1.9743336623889436E-3</v>
      </c>
      <c r="W111" s="88"/>
      <c r="X111" s="75">
        <f>IF(X7=0,"",X33/X7/12)</f>
        <v>1.984126984126984E-3</v>
      </c>
      <c r="Y111" s="75">
        <f t="shared" ref="Y111:AG111" si="151">IF(Y7=0,"",Y33/Y7/12)</f>
        <v>4.5537340619307832E-4</v>
      </c>
      <c r="Z111" s="75">
        <f t="shared" si="151"/>
        <v>5.428881650380022E-4</v>
      </c>
      <c r="AA111" s="75">
        <f t="shared" si="151"/>
        <v>0</v>
      </c>
      <c r="AB111" s="75">
        <f t="shared" si="151"/>
        <v>1.4988009592326141E-4</v>
      </c>
      <c r="AC111" s="75">
        <f t="shared" si="151"/>
        <v>7.1633237822349568E-4</v>
      </c>
      <c r="AD111" s="75">
        <f t="shared" si="151"/>
        <v>9.5057034220532319E-4</v>
      </c>
      <c r="AE111" s="75">
        <f t="shared" si="151"/>
        <v>6.1819980217606336E-4</v>
      </c>
      <c r="AF111" s="75">
        <f t="shared" si="151"/>
        <v>1.990049751243781E-3</v>
      </c>
      <c r="AG111" s="76">
        <f t="shared" si="151"/>
        <v>6.9008782936010038E-4</v>
      </c>
      <c r="AH111" s="88"/>
      <c r="AI111" s="75">
        <f>IF(AI7=0,"",AI33/AI7/12)</f>
        <v>0</v>
      </c>
      <c r="AJ111" s="75">
        <f t="shared" ref="AJ111:AR111" si="152">IF(AJ7=0,"",AJ33/AJ7/12)</f>
        <v>0</v>
      </c>
      <c r="AK111" s="75">
        <f t="shared" si="152"/>
        <v>0</v>
      </c>
      <c r="AL111" s="75">
        <f t="shared" si="152"/>
        <v>0</v>
      </c>
      <c r="AM111" s="75">
        <f t="shared" si="152"/>
        <v>1.7006802721088435E-3</v>
      </c>
      <c r="AN111" s="75">
        <f t="shared" si="152"/>
        <v>4.8732943469785572E-4</v>
      </c>
      <c r="AO111" s="75">
        <f t="shared" si="152"/>
        <v>1.25E-3</v>
      </c>
      <c r="AP111" s="75">
        <f t="shared" si="152"/>
        <v>6.459948320413437E-4</v>
      </c>
      <c r="AQ111" s="75">
        <f t="shared" si="152"/>
        <v>1.6666666666666668E-3</v>
      </c>
      <c r="AR111" s="76">
        <f t="shared" si="152"/>
        <v>7.804370447450572E-4</v>
      </c>
      <c r="AS111" s="88"/>
      <c r="AT111" s="75">
        <f>IF(AT7=0,"",AT33/AT7/12)</f>
        <v>1.7543859649122807E-3</v>
      </c>
      <c r="AU111" s="75">
        <f t="shared" ref="AU111:BC111" si="153">IF(AU7=0,"",AU33/AU7/12)</f>
        <v>1.3440860215053762E-3</v>
      </c>
      <c r="AV111" s="75">
        <f t="shared" si="153"/>
        <v>4.9019607843137254E-4</v>
      </c>
      <c r="AW111" s="75">
        <f t="shared" si="153"/>
        <v>2.4473813020068524E-4</v>
      </c>
      <c r="AX111" s="75">
        <f t="shared" si="153"/>
        <v>6.326825741142444E-4</v>
      </c>
      <c r="AY111" s="75">
        <f t="shared" si="153"/>
        <v>1.0195758564437195E-3</v>
      </c>
      <c r="AZ111" s="75">
        <f t="shared" si="153"/>
        <v>1.4999999999999998E-3</v>
      </c>
      <c r="BA111" s="75">
        <f t="shared" si="153"/>
        <v>1.6655562958027982E-3</v>
      </c>
      <c r="BB111" s="75">
        <f t="shared" si="153"/>
        <v>1.7064846416382253E-3</v>
      </c>
      <c r="BC111" s="76">
        <f t="shared" si="153"/>
        <v>1.1914130814970269E-3</v>
      </c>
      <c r="BE111" s="75">
        <f>IF(BE7=0,"",BE33/BE7/12)</f>
        <v>0</v>
      </c>
      <c r="BF111" s="75">
        <f t="shared" ref="BF111:BN111" si="154">IF(BF7=0,"",BF33/BF7/12)</f>
        <v>0</v>
      </c>
      <c r="BG111" s="75">
        <f t="shared" si="154"/>
        <v>0</v>
      </c>
      <c r="BH111" s="75">
        <f t="shared" si="154"/>
        <v>8.2918739635157548E-4</v>
      </c>
      <c r="BI111" s="75">
        <f t="shared" si="154"/>
        <v>1.0040160642570282E-3</v>
      </c>
      <c r="BJ111" s="75">
        <f t="shared" si="154"/>
        <v>7.9872204472843447E-4</v>
      </c>
      <c r="BK111" s="75">
        <f t="shared" si="154"/>
        <v>2.1422450728363325E-3</v>
      </c>
      <c r="BL111" s="75">
        <f t="shared" si="154"/>
        <v>1.5938069216757742E-3</v>
      </c>
      <c r="BM111" s="75">
        <f t="shared" si="154"/>
        <v>3.6832412523020255E-3</v>
      </c>
      <c r="BN111" s="76">
        <f t="shared" si="154"/>
        <v>1.3931104356636271E-3</v>
      </c>
      <c r="BP111" s="75">
        <f>IF(BP7=0,"",BP33/BP7/12)</f>
        <v>1.366120218579235E-3</v>
      </c>
      <c r="BQ111" s="75">
        <f t="shared" ref="BQ111:BY111" si="155">IF(BQ7=0,"",BQ33/BQ7/12)</f>
        <v>1.0629251700680273E-3</v>
      </c>
      <c r="BR111" s="75">
        <f t="shared" si="155"/>
        <v>3.6982248520710058E-4</v>
      </c>
      <c r="BS111" s="75">
        <f t="shared" si="155"/>
        <v>3.779289493575208E-4</v>
      </c>
      <c r="BT111" s="75">
        <f t="shared" si="155"/>
        <v>7.1164247082265871E-4</v>
      </c>
      <c r="BU111" s="75">
        <f t="shared" si="155"/>
        <v>9.7465886939571145E-4</v>
      </c>
      <c r="BV111" s="75">
        <f t="shared" si="155"/>
        <v>1.6322569260631727E-3</v>
      </c>
      <c r="BW111" s="75">
        <f t="shared" si="155"/>
        <v>1.6514908052133548E-3</v>
      </c>
      <c r="BX111" s="75">
        <f t="shared" si="155"/>
        <v>2.0440251572327044E-3</v>
      </c>
      <c r="BY111" s="76">
        <f t="shared" si="155"/>
        <v>1.2328957421685073E-3</v>
      </c>
    </row>
    <row r="112" spans="1:77" x14ac:dyDescent="0.3">
      <c r="A112" s="22" t="s">
        <v>189</v>
      </c>
      <c r="B112" s="75">
        <f t="shared" ref="B112:AR118" si="156">IF(B8=0,"",B34/B8/12)</f>
        <v>0</v>
      </c>
      <c r="C112" s="75">
        <f t="shared" si="156"/>
        <v>6.1274509803921568E-4</v>
      </c>
      <c r="D112" s="75">
        <f t="shared" si="156"/>
        <v>1.2437810945273632E-3</v>
      </c>
      <c r="E112" s="75">
        <f t="shared" si="156"/>
        <v>6.8493150684931497E-4</v>
      </c>
      <c r="F112" s="75">
        <f t="shared" si="156"/>
        <v>1.1760752688172043E-3</v>
      </c>
      <c r="G112" s="75">
        <f t="shared" si="156"/>
        <v>1.8446180555555557E-3</v>
      </c>
      <c r="H112" s="75">
        <f t="shared" si="156"/>
        <v>2.8344671201814063E-3</v>
      </c>
      <c r="I112" s="75">
        <f t="shared" si="156"/>
        <v>2.631578947368421E-3</v>
      </c>
      <c r="J112" s="75">
        <f t="shared" si="156"/>
        <v>2.3245002324500234E-3</v>
      </c>
      <c r="K112" s="76">
        <f t="shared" si="156"/>
        <v>2.0718232044198894E-3</v>
      </c>
      <c r="L112" s="88"/>
      <c r="M112" s="75">
        <f t="shared" si="156"/>
        <v>0</v>
      </c>
      <c r="N112" s="75">
        <f t="shared" si="156"/>
        <v>0</v>
      </c>
      <c r="O112" s="75">
        <f t="shared" si="156"/>
        <v>3.0303030303030303E-3</v>
      </c>
      <c r="P112" s="75">
        <f t="shared" si="156"/>
        <v>1.736111111111111E-3</v>
      </c>
      <c r="Q112" s="75">
        <f t="shared" si="156"/>
        <v>7.246376811594203E-4</v>
      </c>
      <c r="R112" s="75">
        <f t="shared" si="156"/>
        <v>2.7932960893854749E-3</v>
      </c>
      <c r="S112" s="75">
        <f t="shared" si="156"/>
        <v>2.7881040892193307E-3</v>
      </c>
      <c r="T112" s="75">
        <f t="shared" si="156"/>
        <v>2.9569892473118278E-3</v>
      </c>
      <c r="U112" s="75">
        <f t="shared" si="156"/>
        <v>4.1666666666666666E-3</v>
      </c>
      <c r="V112" s="76">
        <f t="shared" si="156"/>
        <v>2.6020268419611066E-3</v>
      </c>
      <c r="W112" s="88"/>
      <c r="X112" s="75">
        <f t="shared" si="156"/>
        <v>0</v>
      </c>
      <c r="Y112" s="75">
        <f t="shared" si="156"/>
        <v>0</v>
      </c>
      <c r="Z112" s="75">
        <f t="shared" si="156"/>
        <v>4.3402777777777775E-4</v>
      </c>
      <c r="AA112" s="75">
        <f t="shared" si="156"/>
        <v>1.5234613040828764E-4</v>
      </c>
      <c r="AB112" s="75">
        <f t="shared" si="156"/>
        <v>2.1929824561403509E-4</v>
      </c>
      <c r="AC112" s="75">
        <f t="shared" si="156"/>
        <v>7.5987841945288754E-4</v>
      </c>
      <c r="AD112" s="75">
        <f t="shared" si="156"/>
        <v>1.2890506521079769E-3</v>
      </c>
      <c r="AE112" s="75">
        <f t="shared" si="156"/>
        <v>1.9217330538085255E-3</v>
      </c>
      <c r="AF112" s="75">
        <f t="shared" si="156"/>
        <v>2.8386050283860501E-3</v>
      </c>
      <c r="AG112" s="76">
        <f t="shared" si="156"/>
        <v>1.0329941412272586E-3</v>
      </c>
      <c r="AH112" s="88"/>
      <c r="AI112" s="75">
        <f t="shared" si="156"/>
        <v>0</v>
      </c>
      <c r="AJ112" s="75">
        <f t="shared" si="156"/>
        <v>0</v>
      </c>
      <c r="AK112" s="75">
        <f t="shared" si="156"/>
        <v>0</v>
      </c>
      <c r="AL112" s="75">
        <f t="shared" si="156"/>
        <v>0</v>
      </c>
      <c r="AM112" s="75">
        <f t="shared" si="156"/>
        <v>0</v>
      </c>
      <c r="AN112" s="75">
        <f t="shared" si="156"/>
        <v>0</v>
      </c>
      <c r="AO112" s="75">
        <f t="shared" si="156"/>
        <v>1.3717421124828533E-3</v>
      </c>
      <c r="AP112" s="75">
        <f t="shared" si="156"/>
        <v>2.1231422505307855E-3</v>
      </c>
      <c r="AQ112" s="75">
        <f t="shared" si="156"/>
        <v>6.9444444444444441E-3</v>
      </c>
      <c r="AR112" s="76">
        <f t="shared" si="156"/>
        <v>9.3283582089552237E-4</v>
      </c>
      <c r="AS112" s="88"/>
      <c r="AT112" s="75">
        <f t="shared" ref="AT112:BC118" si="157">IF(AT8=0,"",AT34/AT8/12)</f>
        <v>0</v>
      </c>
      <c r="AU112" s="75">
        <f t="shared" si="157"/>
        <v>2.3946360153256704E-4</v>
      </c>
      <c r="AV112" s="75">
        <f t="shared" si="157"/>
        <v>7.668711656441718E-4</v>
      </c>
      <c r="AW112" s="75">
        <f t="shared" si="157"/>
        <v>3.6549707602339179E-4</v>
      </c>
      <c r="AX112" s="75">
        <f t="shared" si="157"/>
        <v>5.9713375796178342E-4</v>
      </c>
      <c r="AY112" s="75">
        <f t="shared" si="157"/>
        <v>1.2345679012345679E-3</v>
      </c>
      <c r="AZ112" s="75">
        <f t="shared" si="157"/>
        <v>2.0363408521303257E-3</v>
      </c>
      <c r="BA112" s="75">
        <f t="shared" si="157"/>
        <v>2.3222171463377493E-3</v>
      </c>
      <c r="BB112" s="75">
        <f t="shared" si="157"/>
        <v>2.5118203309692669E-3</v>
      </c>
      <c r="BC112" s="76">
        <f t="shared" si="157"/>
        <v>1.5356949616474108E-3</v>
      </c>
      <c r="BE112" s="75">
        <f t="shared" ref="BE112:BN118" si="158">IF(BE8=0,"",BE34/BE8/12)</f>
        <v>0</v>
      </c>
      <c r="BF112" s="75">
        <f t="shared" si="158"/>
        <v>0</v>
      </c>
      <c r="BG112" s="75">
        <f t="shared" si="158"/>
        <v>1.1037527593818985E-3</v>
      </c>
      <c r="BH112" s="75">
        <f t="shared" si="158"/>
        <v>8.0515297906602254E-4</v>
      </c>
      <c r="BI112" s="75">
        <f t="shared" si="158"/>
        <v>3.0413625304136254E-4</v>
      </c>
      <c r="BJ112" s="75">
        <f t="shared" si="158"/>
        <v>1.2787723785166241E-3</v>
      </c>
      <c r="BK112" s="75">
        <f t="shared" si="158"/>
        <v>2.1158854166666665E-3</v>
      </c>
      <c r="BL112" s="75">
        <f t="shared" si="158"/>
        <v>2.6766595289079227E-3</v>
      </c>
      <c r="BM112" s="75">
        <f t="shared" si="158"/>
        <v>4.8758865248226951E-3</v>
      </c>
      <c r="BN112" s="76">
        <f t="shared" si="158"/>
        <v>1.8202999854376003E-3</v>
      </c>
      <c r="BP112" s="75">
        <f t="shared" ref="BP112:BY118" si="159">IF(BP8=0,"",BP34/BP8/12)</f>
        <v>0</v>
      </c>
      <c r="BQ112" s="75">
        <f t="shared" si="159"/>
        <v>1.9607843137254901E-4</v>
      </c>
      <c r="BR112" s="75">
        <f t="shared" si="159"/>
        <v>8.3022000830220008E-4</v>
      </c>
      <c r="BS112" s="75">
        <f t="shared" si="159"/>
        <v>4.4682752457551384E-4</v>
      </c>
      <c r="BT112" s="75">
        <f t="shared" si="159"/>
        <v>5.4466230936819177E-4</v>
      </c>
      <c r="BU112" s="75">
        <f t="shared" si="159"/>
        <v>1.2426219322771047E-3</v>
      </c>
      <c r="BV112" s="75">
        <f t="shared" si="159"/>
        <v>2.0517676767676765E-3</v>
      </c>
      <c r="BW112" s="75">
        <f t="shared" si="159"/>
        <v>2.3845381526104415E-3</v>
      </c>
      <c r="BX112" s="75">
        <f t="shared" si="159"/>
        <v>2.8495440729483282E-3</v>
      </c>
      <c r="BY112" s="76">
        <f t="shared" si="159"/>
        <v>1.5867418899858958E-3</v>
      </c>
    </row>
    <row r="113" spans="1:77" x14ac:dyDescent="0.3">
      <c r="A113" s="22" t="s">
        <v>190</v>
      </c>
      <c r="B113" s="75">
        <f t="shared" si="156"/>
        <v>0</v>
      </c>
      <c r="C113" s="75">
        <f t="shared" si="156"/>
        <v>1.937984496124031E-3</v>
      </c>
      <c r="D113" s="75">
        <f t="shared" si="156"/>
        <v>4.6554934823091247E-4</v>
      </c>
      <c r="E113" s="75">
        <f t="shared" si="156"/>
        <v>5.7273768613974802E-4</v>
      </c>
      <c r="F113" s="75">
        <f t="shared" si="156"/>
        <v>2.8433945756780404E-3</v>
      </c>
      <c r="G113" s="75">
        <f t="shared" si="156"/>
        <v>1.1792452830188679E-3</v>
      </c>
      <c r="H113" s="75">
        <f t="shared" si="156"/>
        <v>1.9402405898331393E-3</v>
      </c>
      <c r="I113" s="75">
        <f t="shared" si="156"/>
        <v>1.756066411238825E-3</v>
      </c>
      <c r="J113" s="75">
        <f t="shared" si="156"/>
        <v>2.7233115468409588E-3</v>
      </c>
      <c r="K113" s="76">
        <f t="shared" si="156"/>
        <v>1.7641129032258064E-3</v>
      </c>
      <c r="L113" s="88"/>
      <c r="M113" s="75">
        <f t="shared" si="156"/>
        <v>0</v>
      </c>
      <c r="N113" s="75">
        <f t="shared" si="156"/>
        <v>0</v>
      </c>
      <c r="O113" s="75">
        <f t="shared" si="156"/>
        <v>0</v>
      </c>
      <c r="P113" s="75">
        <f t="shared" si="156"/>
        <v>0</v>
      </c>
      <c r="Q113" s="75">
        <f t="shared" si="156"/>
        <v>2.7777777777777779E-3</v>
      </c>
      <c r="R113" s="75">
        <f t="shared" si="156"/>
        <v>2.331002331002331E-3</v>
      </c>
      <c r="S113" s="75">
        <f t="shared" si="156"/>
        <v>1.1312217194570137E-3</v>
      </c>
      <c r="T113" s="75">
        <f t="shared" si="156"/>
        <v>2.6350461133069825E-3</v>
      </c>
      <c r="U113" s="75">
        <f t="shared" si="156"/>
        <v>4.96031746031746E-3</v>
      </c>
      <c r="V113" s="76">
        <f t="shared" si="156"/>
        <v>2.0765619357168653E-3</v>
      </c>
      <c r="W113" s="88"/>
      <c r="X113" s="75">
        <f t="shared" si="156"/>
        <v>0</v>
      </c>
      <c r="Y113" s="75">
        <f t="shared" si="156"/>
        <v>5.9952038369304563E-4</v>
      </c>
      <c r="Z113" s="75">
        <f t="shared" si="156"/>
        <v>0</v>
      </c>
      <c r="AA113" s="75">
        <f t="shared" si="156"/>
        <v>1.2165450121654502E-3</v>
      </c>
      <c r="AB113" s="75">
        <f t="shared" si="156"/>
        <v>8.9285714285714283E-4</v>
      </c>
      <c r="AC113" s="75">
        <f t="shared" si="156"/>
        <v>5.274261603375527E-4</v>
      </c>
      <c r="AD113" s="75">
        <f t="shared" si="156"/>
        <v>1.548586914440573E-3</v>
      </c>
      <c r="AE113" s="75">
        <f t="shared" si="156"/>
        <v>1.5702108568864963E-3</v>
      </c>
      <c r="AF113" s="75">
        <f t="shared" si="156"/>
        <v>1.968503937007874E-3</v>
      </c>
      <c r="AG113" s="76">
        <f t="shared" si="156"/>
        <v>1.110836830412244E-3</v>
      </c>
      <c r="AH113" s="88"/>
      <c r="AI113" s="75">
        <f t="shared" si="156"/>
        <v>0</v>
      </c>
      <c r="AJ113" s="75">
        <f t="shared" si="156"/>
        <v>0</v>
      </c>
      <c r="AK113" s="75">
        <f t="shared" si="156"/>
        <v>0</v>
      </c>
      <c r="AL113" s="75">
        <f t="shared" si="156"/>
        <v>0</v>
      </c>
      <c r="AM113" s="75">
        <f t="shared" si="156"/>
        <v>0</v>
      </c>
      <c r="AN113" s="75">
        <f t="shared" si="156"/>
        <v>9.3109869646182495E-4</v>
      </c>
      <c r="AO113" s="75">
        <f t="shared" si="156"/>
        <v>2.4630541871921183E-3</v>
      </c>
      <c r="AP113" s="75">
        <f t="shared" si="156"/>
        <v>3.6496350364963507E-3</v>
      </c>
      <c r="AQ113" s="75">
        <f t="shared" si="156"/>
        <v>3.3333333333333335E-3</v>
      </c>
      <c r="AR113" s="76">
        <f t="shared" si="156"/>
        <v>1.4334862385321102E-3</v>
      </c>
      <c r="AS113" s="88"/>
      <c r="AT113" s="75">
        <f t="shared" si="157"/>
        <v>0</v>
      </c>
      <c r="AU113" s="75">
        <f t="shared" si="157"/>
        <v>1.1111111111111111E-3</v>
      </c>
      <c r="AV113" s="75">
        <f t="shared" si="157"/>
        <v>1.8939393939393939E-4</v>
      </c>
      <c r="AW113" s="75">
        <f t="shared" si="157"/>
        <v>9.4966761633428305E-4</v>
      </c>
      <c r="AX113" s="75">
        <f t="shared" si="157"/>
        <v>1.6826071555083243E-3</v>
      </c>
      <c r="AY113" s="75">
        <f t="shared" si="157"/>
        <v>8.1813931743805518E-4</v>
      </c>
      <c r="AZ113" s="75">
        <f t="shared" si="157"/>
        <v>1.7441860465116279E-3</v>
      </c>
      <c r="BA113" s="75">
        <f t="shared" si="157"/>
        <v>1.6787912702853946E-3</v>
      </c>
      <c r="BB113" s="75">
        <f t="shared" si="157"/>
        <v>2.4544179523141654E-3</v>
      </c>
      <c r="BC113" s="76">
        <f t="shared" si="157"/>
        <v>1.4340940266866194E-3</v>
      </c>
      <c r="BE113" s="75">
        <f t="shared" si="158"/>
        <v>0</v>
      </c>
      <c r="BF113" s="75">
        <f t="shared" si="158"/>
        <v>0</v>
      </c>
      <c r="BG113" s="75">
        <f t="shared" si="158"/>
        <v>0</v>
      </c>
      <c r="BH113" s="75">
        <f t="shared" si="158"/>
        <v>0</v>
      </c>
      <c r="BI113" s="75">
        <f t="shared" si="158"/>
        <v>1.0593220338983051E-3</v>
      </c>
      <c r="BJ113" s="75">
        <f t="shared" si="158"/>
        <v>1.5527950310559007E-3</v>
      </c>
      <c r="BK113" s="75">
        <f t="shared" si="158"/>
        <v>1.7688679245283017E-3</v>
      </c>
      <c r="BL113" s="75">
        <f t="shared" si="158"/>
        <v>2.9914529914529912E-3</v>
      </c>
      <c r="BM113" s="75">
        <f t="shared" si="158"/>
        <v>4.5871559633027525E-3</v>
      </c>
      <c r="BN113" s="76">
        <f t="shared" si="158"/>
        <v>1.7641597028783659E-3</v>
      </c>
      <c r="BP113" s="75">
        <f t="shared" si="159"/>
        <v>0</v>
      </c>
      <c r="BQ113" s="75">
        <f t="shared" si="159"/>
        <v>9.2592592592592596E-4</v>
      </c>
      <c r="BR113" s="75">
        <f t="shared" si="159"/>
        <v>1.5318627450980392E-4</v>
      </c>
      <c r="BS113" s="75">
        <f t="shared" si="159"/>
        <v>7.8064012490241998E-4</v>
      </c>
      <c r="BT113" s="75">
        <f t="shared" si="159"/>
        <v>1.557632398753894E-3</v>
      </c>
      <c r="BU113" s="75">
        <f t="shared" si="159"/>
        <v>9.5347063310450035E-4</v>
      </c>
      <c r="BV113" s="75">
        <f t="shared" si="159"/>
        <v>1.7490671641791045E-3</v>
      </c>
      <c r="BW113" s="75">
        <f t="shared" si="159"/>
        <v>1.9139488592864798E-3</v>
      </c>
      <c r="BX113" s="75">
        <f t="shared" si="159"/>
        <v>2.7372262773722629E-3</v>
      </c>
      <c r="BY113" s="76">
        <f t="shared" si="159"/>
        <v>1.4944636913253176E-3</v>
      </c>
    </row>
    <row r="114" spans="1:77" x14ac:dyDescent="0.3">
      <c r="A114" s="22" t="s">
        <v>191</v>
      </c>
      <c r="B114" s="75">
        <f t="shared" si="156"/>
        <v>0</v>
      </c>
      <c r="C114" s="75">
        <f t="shared" si="156"/>
        <v>0</v>
      </c>
      <c r="D114" s="75">
        <f t="shared" si="156"/>
        <v>5.4466230936819177E-4</v>
      </c>
      <c r="E114" s="75">
        <f t="shared" si="156"/>
        <v>1.0504201680672268E-3</v>
      </c>
      <c r="F114" s="75">
        <f t="shared" si="156"/>
        <v>2.5252525252525253E-4</v>
      </c>
      <c r="G114" s="75">
        <f t="shared" si="156"/>
        <v>1.3562386980108499E-3</v>
      </c>
      <c r="H114" s="75">
        <f t="shared" si="156"/>
        <v>1.4699231117141565E-3</v>
      </c>
      <c r="I114" s="75">
        <f t="shared" si="156"/>
        <v>2.699784017278618E-3</v>
      </c>
      <c r="J114" s="75">
        <f t="shared" si="156"/>
        <v>1.2919896640826874E-3</v>
      </c>
      <c r="K114" s="76">
        <f t="shared" si="156"/>
        <v>1.5441474281085461E-3</v>
      </c>
      <c r="L114" s="88"/>
      <c r="M114" s="75">
        <f t="shared" si="156"/>
        <v>0</v>
      </c>
      <c r="N114" s="75">
        <f t="shared" si="156"/>
        <v>0</v>
      </c>
      <c r="O114" s="75">
        <f t="shared" si="156"/>
        <v>2.6881720430107525E-3</v>
      </c>
      <c r="P114" s="75">
        <f t="shared" si="156"/>
        <v>3.0303030303030303E-3</v>
      </c>
      <c r="Q114" s="75">
        <f t="shared" si="156"/>
        <v>0</v>
      </c>
      <c r="R114" s="75">
        <f t="shared" si="156"/>
        <v>2.0325203252032522E-3</v>
      </c>
      <c r="S114" s="75">
        <f t="shared" si="156"/>
        <v>3.8535645472061657E-3</v>
      </c>
      <c r="T114" s="75">
        <f t="shared" si="156"/>
        <v>1.718213058419244E-3</v>
      </c>
      <c r="U114" s="75">
        <f t="shared" si="156"/>
        <v>3.3333333333333335E-3</v>
      </c>
      <c r="V114" s="76">
        <f t="shared" si="156"/>
        <v>2.2461814914645105E-3</v>
      </c>
      <c r="W114" s="88"/>
      <c r="X114" s="75">
        <f t="shared" si="156"/>
        <v>0</v>
      </c>
      <c r="Y114" s="75">
        <f t="shared" si="156"/>
        <v>7.5757575757575758E-4</v>
      </c>
      <c r="Z114" s="75">
        <f t="shared" si="156"/>
        <v>0</v>
      </c>
      <c r="AA114" s="75">
        <f t="shared" si="156"/>
        <v>0</v>
      </c>
      <c r="AB114" s="75">
        <f t="shared" si="156"/>
        <v>3.4867503486750347E-4</v>
      </c>
      <c r="AC114" s="75">
        <f t="shared" si="156"/>
        <v>1.2382367508667657E-3</v>
      </c>
      <c r="AD114" s="75">
        <f t="shared" si="156"/>
        <v>1.4779445202364712E-3</v>
      </c>
      <c r="AE114" s="75">
        <f t="shared" si="156"/>
        <v>7.874015748031496E-4</v>
      </c>
      <c r="AF114" s="75">
        <f t="shared" si="156"/>
        <v>0</v>
      </c>
      <c r="AG114" s="76">
        <f t="shared" si="156"/>
        <v>7.9864230807627035E-4</v>
      </c>
      <c r="AH114" s="88"/>
      <c r="AI114" s="75">
        <f t="shared" si="156"/>
        <v>0</v>
      </c>
      <c r="AJ114" s="75">
        <f t="shared" si="156"/>
        <v>0</v>
      </c>
      <c r="AK114" s="75">
        <f t="shared" si="156"/>
        <v>0</v>
      </c>
      <c r="AL114" s="75">
        <f t="shared" si="156"/>
        <v>0</v>
      </c>
      <c r="AM114" s="75">
        <f t="shared" si="156"/>
        <v>8.0128205128205136E-4</v>
      </c>
      <c r="AN114" s="75">
        <f t="shared" si="156"/>
        <v>6.1274509803921568E-4</v>
      </c>
      <c r="AO114" s="75">
        <f t="shared" si="156"/>
        <v>0</v>
      </c>
      <c r="AP114" s="75">
        <f t="shared" si="156"/>
        <v>7.8616352201257855E-4</v>
      </c>
      <c r="AQ114" s="75">
        <f t="shared" si="156"/>
        <v>0</v>
      </c>
      <c r="AR114" s="76">
        <f t="shared" si="156"/>
        <v>3.9556962025316455E-4</v>
      </c>
      <c r="AS114" s="88"/>
      <c r="AT114" s="75">
        <f t="shared" si="157"/>
        <v>0</v>
      </c>
      <c r="AU114" s="75">
        <f t="shared" si="157"/>
        <v>4.6296296296296298E-4</v>
      </c>
      <c r="AV114" s="75">
        <f t="shared" si="157"/>
        <v>2.2706630336058128E-4</v>
      </c>
      <c r="AW114" s="75">
        <f t="shared" si="157"/>
        <v>4.3177892918825565E-4</v>
      </c>
      <c r="AX114" s="75">
        <f t="shared" si="157"/>
        <v>3.0940594059405941E-4</v>
      </c>
      <c r="AY114" s="75">
        <f t="shared" si="157"/>
        <v>1.291462751495378E-3</v>
      </c>
      <c r="AZ114" s="75">
        <f t="shared" si="157"/>
        <v>1.4739229024943311E-3</v>
      </c>
      <c r="BA114" s="75">
        <f t="shared" si="157"/>
        <v>1.9218449711723255E-3</v>
      </c>
      <c r="BB114" s="75">
        <f t="shared" si="157"/>
        <v>8.5034013605442174E-4</v>
      </c>
      <c r="BC114" s="76">
        <f t="shared" si="157"/>
        <v>1.1687528276278088E-3</v>
      </c>
      <c r="BE114" s="75">
        <f t="shared" si="158"/>
        <v>0</v>
      </c>
      <c r="BF114" s="75">
        <f t="shared" si="158"/>
        <v>0</v>
      </c>
      <c r="BG114" s="75">
        <f t="shared" si="158"/>
        <v>9.9206349206349201E-4</v>
      </c>
      <c r="BH114" s="75">
        <f t="shared" si="158"/>
        <v>1.4492753623188406E-3</v>
      </c>
      <c r="BI114" s="75">
        <f t="shared" si="158"/>
        <v>4.2517006802721087E-4</v>
      </c>
      <c r="BJ114" s="75">
        <f t="shared" si="158"/>
        <v>1.287001287001287E-3</v>
      </c>
      <c r="BK114" s="75">
        <f t="shared" si="158"/>
        <v>2.1231422505307855E-3</v>
      </c>
      <c r="BL114" s="75">
        <f t="shared" si="158"/>
        <v>1.3888888888888889E-3</v>
      </c>
      <c r="BM114" s="75">
        <f t="shared" si="158"/>
        <v>2.7777777777777779E-3</v>
      </c>
      <c r="BN114" s="76">
        <f t="shared" si="158"/>
        <v>1.3949539058709364E-3</v>
      </c>
      <c r="BP114" s="75">
        <f t="shared" si="159"/>
        <v>0</v>
      </c>
      <c r="BQ114" s="75">
        <f t="shared" si="159"/>
        <v>3.8580246913580245E-4</v>
      </c>
      <c r="BR114" s="75">
        <f t="shared" si="159"/>
        <v>3.6954915003695491E-4</v>
      </c>
      <c r="BS114" s="75">
        <f t="shared" si="159"/>
        <v>6.0038424591738707E-4</v>
      </c>
      <c r="BT114" s="75">
        <f t="shared" si="159"/>
        <v>3.3200531208499334E-4</v>
      </c>
      <c r="BU114" s="75">
        <f t="shared" si="159"/>
        <v>1.2906846240179574E-3</v>
      </c>
      <c r="BV114" s="75">
        <f t="shared" si="159"/>
        <v>1.5881913303437967E-3</v>
      </c>
      <c r="BW114" s="75">
        <f t="shared" si="159"/>
        <v>1.8359305033136307E-3</v>
      </c>
      <c r="BX114" s="75">
        <f t="shared" si="159"/>
        <v>1.1061946902654867E-3</v>
      </c>
      <c r="BY114" s="76">
        <f t="shared" si="159"/>
        <v>1.2075785967103894E-3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0</v>
      </c>
      <c r="D115" s="75">
        <f t="shared" si="156"/>
        <v>1.1990407673860913E-3</v>
      </c>
      <c r="E115" s="75">
        <f t="shared" si="156"/>
        <v>1.5290519877675841E-3</v>
      </c>
      <c r="F115" s="75">
        <f t="shared" si="156"/>
        <v>2.3437499999999999E-3</v>
      </c>
      <c r="G115" s="75">
        <f t="shared" si="156"/>
        <v>1.5873015873015875E-3</v>
      </c>
      <c r="H115" s="75">
        <f t="shared" si="156"/>
        <v>1.5258215962441314E-3</v>
      </c>
      <c r="I115" s="75">
        <f t="shared" si="156"/>
        <v>1.6945773524720891E-3</v>
      </c>
      <c r="J115" s="75">
        <f t="shared" si="156"/>
        <v>5.1440329218106996E-3</v>
      </c>
      <c r="K115" s="76">
        <f t="shared" si="156"/>
        <v>1.7146776406035665E-3</v>
      </c>
      <c r="L115" s="88"/>
      <c r="M115" s="75">
        <f t="shared" si="156"/>
        <v>0</v>
      </c>
      <c r="N115" s="75">
        <f t="shared" si="156"/>
        <v>0</v>
      </c>
      <c r="O115" s="75">
        <f t="shared" si="156"/>
        <v>0</v>
      </c>
      <c r="P115" s="75">
        <f t="shared" si="156"/>
        <v>3.2679738562091504E-3</v>
      </c>
      <c r="Q115" s="75">
        <f t="shared" si="156"/>
        <v>0</v>
      </c>
      <c r="R115" s="75">
        <f t="shared" si="156"/>
        <v>3.3875338753387532E-3</v>
      </c>
      <c r="S115" s="75">
        <f t="shared" si="156"/>
        <v>5.2410901467505244E-4</v>
      </c>
      <c r="T115" s="75">
        <f t="shared" si="156"/>
        <v>9.8619329388560163E-4</v>
      </c>
      <c r="U115" s="75">
        <f t="shared" si="156"/>
        <v>0</v>
      </c>
      <c r="V115" s="76">
        <f t="shared" si="156"/>
        <v>1.2550200803212851E-3</v>
      </c>
      <c r="W115" s="88"/>
      <c r="X115" s="75">
        <f t="shared" si="156"/>
        <v>0</v>
      </c>
      <c r="Y115" s="75">
        <f t="shared" si="156"/>
        <v>0</v>
      </c>
      <c r="Z115" s="75">
        <f t="shared" si="156"/>
        <v>4.1666666666666669E-4</v>
      </c>
      <c r="AA115" s="75">
        <f t="shared" si="156"/>
        <v>2.48015873015873E-4</v>
      </c>
      <c r="AB115" s="75">
        <f t="shared" si="156"/>
        <v>0</v>
      </c>
      <c r="AC115" s="75">
        <f t="shared" si="156"/>
        <v>7.911392405063291E-4</v>
      </c>
      <c r="AD115" s="75">
        <f t="shared" si="156"/>
        <v>1.2531328320802004E-3</v>
      </c>
      <c r="AE115" s="75">
        <f t="shared" si="156"/>
        <v>8.7108013937282241E-4</v>
      </c>
      <c r="AF115" s="75">
        <f t="shared" si="156"/>
        <v>2.3148148148148147E-3</v>
      </c>
      <c r="AG115" s="76">
        <f t="shared" si="156"/>
        <v>6.9167773351040283E-4</v>
      </c>
      <c r="AH115" s="88"/>
      <c r="AI115" s="75">
        <f t="shared" si="156"/>
        <v>0</v>
      </c>
      <c r="AJ115" s="75">
        <f t="shared" si="156"/>
        <v>0</v>
      </c>
      <c r="AK115" s="75">
        <f t="shared" si="156"/>
        <v>3.472222222222222E-3</v>
      </c>
      <c r="AL115" s="75">
        <f t="shared" si="156"/>
        <v>1.4619883040935672E-3</v>
      </c>
      <c r="AM115" s="75">
        <f t="shared" si="156"/>
        <v>0</v>
      </c>
      <c r="AN115" s="75">
        <f t="shared" si="156"/>
        <v>7.1839080459770114E-4</v>
      </c>
      <c r="AO115" s="75">
        <f t="shared" si="156"/>
        <v>1.366120218579235E-3</v>
      </c>
      <c r="AP115" s="75">
        <f t="shared" si="156"/>
        <v>0</v>
      </c>
      <c r="AQ115" s="75">
        <f t="shared" si="156"/>
        <v>0</v>
      </c>
      <c r="AR115" s="76">
        <f t="shared" si="156"/>
        <v>9.2081031307550637E-4</v>
      </c>
      <c r="AS115" s="88"/>
      <c r="AT115" s="75">
        <f t="shared" si="157"/>
        <v>0</v>
      </c>
      <c r="AU115" s="75">
        <f t="shared" si="157"/>
        <v>0</v>
      </c>
      <c r="AV115" s="75">
        <f t="shared" si="157"/>
        <v>7.3746312684365781E-4</v>
      </c>
      <c r="AW115" s="75">
        <f t="shared" si="157"/>
        <v>7.5210589651022867E-4</v>
      </c>
      <c r="AX115" s="75">
        <f t="shared" si="157"/>
        <v>9.7529258777633292E-4</v>
      </c>
      <c r="AY115" s="75">
        <f t="shared" si="157"/>
        <v>1.1524056467876692E-3</v>
      </c>
      <c r="AZ115" s="75">
        <f t="shared" si="157"/>
        <v>1.3939393939393938E-3</v>
      </c>
      <c r="BA115" s="75">
        <f t="shared" si="157"/>
        <v>1.3593380614657211E-3</v>
      </c>
      <c r="BB115" s="75">
        <f t="shared" si="157"/>
        <v>4.2735042735042731E-3</v>
      </c>
      <c r="BC115" s="76">
        <f t="shared" si="157"/>
        <v>1.1948942869995502E-3</v>
      </c>
      <c r="BE115" s="75">
        <f t="shared" si="158"/>
        <v>0</v>
      </c>
      <c r="BF115" s="75">
        <f t="shared" si="158"/>
        <v>0</v>
      </c>
      <c r="BG115" s="75">
        <f t="shared" si="158"/>
        <v>2.1097046413502108E-3</v>
      </c>
      <c r="BH115" s="75">
        <f t="shared" si="158"/>
        <v>2.3148148148148147E-3</v>
      </c>
      <c r="BI115" s="75">
        <f t="shared" si="158"/>
        <v>0</v>
      </c>
      <c r="BJ115" s="75">
        <f t="shared" si="158"/>
        <v>2.0920502092050207E-3</v>
      </c>
      <c r="BK115" s="75">
        <f t="shared" si="158"/>
        <v>8.8967971530249117E-4</v>
      </c>
      <c r="BL115" s="75">
        <f t="shared" si="158"/>
        <v>6.4350064350064348E-4</v>
      </c>
      <c r="BM115" s="75">
        <f t="shared" si="158"/>
        <v>0</v>
      </c>
      <c r="BN115" s="76">
        <f t="shared" si="158"/>
        <v>1.1046672190002762E-3</v>
      </c>
      <c r="BP115" s="75">
        <f t="shared" si="159"/>
        <v>0</v>
      </c>
      <c r="BQ115" s="75">
        <f t="shared" si="159"/>
        <v>0</v>
      </c>
      <c r="BR115" s="75">
        <f t="shared" si="159"/>
        <v>9.9681020733652305E-4</v>
      </c>
      <c r="BS115" s="75">
        <f t="shared" si="159"/>
        <v>1.0070493454179255E-3</v>
      </c>
      <c r="BT115" s="75">
        <f t="shared" si="159"/>
        <v>7.8781512605042008E-4</v>
      </c>
      <c r="BU115" s="75">
        <f t="shared" si="159"/>
        <v>1.3132760267430754E-3</v>
      </c>
      <c r="BV115" s="75">
        <f t="shared" si="159"/>
        <v>1.3083735909822866E-3</v>
      </c>
      <c r="BW115" s="75">
        <f t="shared" si="159"/>
        <v>1.2482524465747952E-3</v>
      </c>
      <c r="BX115" s="75">
        <f t="shared" si="159"/>
        <v>3.7313432835820895E-3</v>
      </c>
      <c r="BY115" s="76">
        <f t="shared" si="159"/>
        <v>1.1796309273534222E-3</v>
      </c>
    </row>
    <row r="116" spans="1:77" x14ac:dyDescent="0.3">
      <c r="A116" s="22" t="s">
        <v>193</v>
      </c>
      <c r="B116" s="75">
        <f t="shared" si="156"/>
        <v>1.5723270440251571E-3</v>
      </c>
      <c r="C116" s="75">
        <f t="shared" si="156"/>
        <v>1.4619883040935672E-3</v>
      </c>
      <c r="D116" s="75">
        <f t="shared" si="156"/>
        <v>9.8702763677382976E-4</v>
      </c>
      <c r="E116" s="75">
        <f t="shared" si="156"/>
        <v>1.1228745588707089E-3</v>
      </c>
      <c r="F116" s="75">
        <f t="shared" si="156"/>
        <v>9.9601593625498006E-4</v>
      </c>
      <c r="G116" s="75">
        <f t="shared" si="156"/>
        <v>1.5412186379928315E-3</v>
      </c>
      <c r="H116" s="75">
        <f t="shared" si="156"/>
        <v>2.0561626130889436E-3</v>
      </c>
      <c r="I116" s="75">
        <f t="shared" si="156"/>
        <v>2.6530225506916812E-3</v>
      </c>
      <c r="J116" s="75" t="str">
        <f t="shared" si="156"/>
        <v/>
      </c>
      <c r="K116" s="76">
        <f t="shared" si="156"/>
        <v>1.714841755997958E-3</v>
      </c>
      <c r="L116" s="88"/>
      <c r="M116" s="75">
        <f t="shared" si="156"/>
        <v>0</v>
      </c>
      <c r="N116" s="75">
        <f t="shared" si="156"/>
        <v>2.0576131687242796E-3</v>
      </c>
      <c r="O116" s="75">
        <f t="shared" si="156"/>
        <v>0</v>
      </c>
      <c r="P116" s="75">
        <f t="shared" si="156"/>
        <v>7.0621468926553672E-4</v>
      </c>
      <c r="Q116" s="75">
        <f t="shared" si="156"/>
        <v>5.966587112171838E-4</v>
      </c>
      <c r="R116" s="75">
        <f t="shared" si="156"/>
        <v>2.3515579071134627E-3</v>
      </c>
      <c r="S116" s="75">
        <f t="shared" si="156"/>
        <v>2.169474221541603E-3</v>
      </c>
      <c r="T116" s="75">
        <f t="shared" si="156"/>
        <v>2.5176233635448137E-3</v>
      </c>
      <c r="U116" s="75" t="str">
        <f t="shared" si="156"/>
        <v/>
      </c>
      <c r="V116" s="76">
        <f t="shared" si="156"/>
        <v>1.6889609512228078E-3</v>
      </c>
      <c r="W116" s="88"/>
      <c r="X116" s="75">
        <f t="shared" si="156"/>
        <v>0</v>
      </c>
      <c r="Y116" s="75">
        <f t="shared" si="156"/>
        <v>3.7537537537537537E-4</v>
      </c>
      <c r="Z116" s="75">
        <f t="shared" si="156"/>
        <v>5.2521008403361342E-4</v>
      </c>
      <c r="AA116" s="75">
        <f t="shared" si="156"/>
        <v>5.8072009291521487E-4</v>
      </c>
      <c r="AB116" s="75">
        <f t="shared" si="156"/>
        <v>4.743833017077799E-4</v>
      </c>
      <c r="AC116" s="75">
        <f t="shared" si="156"/>
        <v>6.5445026178010464E-4</v>
      </c>
      <c r="AD116" s="75">
        <f t="shared" si="156"/>
        <v>1.2414649286157666E-3</v>
      </c>
      <c r="AE116" s="75">
        <f t="shared" si="156"/>
        <v>1.562944018186985E-3</v>
      </c>
      <c r="AF116" s="75" t="str">
        <f t="shared" si="156"/>
        <v/>
      </c>
      <c r="AG116" s="76">
        <f t="shared" si="156"/>
        <v>8.1318364997121475E-4</v>
      </c>
      <c r="AH116" s="88"/>
      <c r="AI116" s="75">
        <f t="shared" si="156"/>
        <v>0</v>
      </c>
      <c r="AJ116" s="75">
        <f t="shared" si="156"/>
        <v>0</v>
      </c>
      <c r="AK116" s="75">
        <f t="shared" si="156"/>
        <v>8.2101806239737272E-4</v>
      </c>
      <c r="AL116" s="75">
        <f t="shared" si="156"/>
        <v>0</v>
      </c>
      <c r="AM116" s="75">
        <f t="shared" si="156"/>
        <v>8.9126559714795004E-4</v>
      </c>
      <c r="AN116" s="75">
        <f t="shared" si="156"/>
        <v>5.1652892561983473E-4</v>
      </c>
      <c r="AO116" s="75">
        <f t="shared" si="156"/>
        <v>1.0711225364181663E-3</v>
      </c>
      <c r="AP116" s="75">
        <f t="shared" si="156"/>
        <v>7.8988941548183264E-4</v>
      </c>
      <c r="AQ116" s="75" t="str">
        <f t="shared" si="156"/>
        <v/>
      </c>
      <c r="AR116" s="76">
        <f t="shared" si="156"/>
        <v>6.4505724883083375E-4</v>
      </c>
      <c r="AS116" s="88"/>
      <c r="AT116" s="75">
        <f t="shared" si="157"/>
        <v>7.7519379844961239E-4</v>
      </c>
      <c r="AU116" s="75">
        <f t="shared" si="157"/>
        <v>8.0018289894833112E-4</v>
      </c>
      <c r="AV116" s="75">
        <f t="shared" si="157"/>
        <v>7.0209548498595799E-4</v>
      </c>
      <c r="AW116" s="75">
        <f t="shared" si="157"/>
        <v>8.0840743734842367E-4</v>
      </c>
      <c r="AX116" s="75">
        <f t="shared" si="157"/>
        <v>6.917542888765911E-4</v>
      </c>
      <c r="AY116" s="75">
        <f t="shared" si="157"/>
        <v>1.0668800426752018E-3</v>
      </c>
      <c r="AZ116" s="75">
        <f t="shared" si="157"/>
        <v>1.6600265604249668E-3</v>
      </c>
      <c r="BA116" s="75">
        <f t="shared" si="157"/>
        <v>2.2169167803547068E-3</v>
      </c>
      <c r="BB116" s="75" t="str">
        <f t="shared" si="157"/>
        <v/>
      </c>
      <c r="BC116" s="76">
        <f t="shared" si="157"/>
        <v>1.2408449851703891E-3</v>
      </c>
      <c r="BE116" s="75">
        <f t="shared" si="158"/>
        <v>0</v>
      </c>
      <c r="BF116" s="75">
        <f t="shared" si="158"/>
        <v>1.0162601626016261E-3</v>
      </c>
      <c r="BG116" s="75">
        <f t="shared" si="158"/>
        <v>4.6948356807511741E-4</v>
      </c>
      <c r="BH116" s="75">
        <f t="shared" si="158"/>
        <v>3.0193236714975844E-4</v>
      </c>
      <c r="BI116" s="75">
        <f t="shared" si="158"/>
        <v>7.3560319461958817E-4</v>
      </c>
      <c r="BJ116" s="75">
        <f t="shared" si="158"/>
        <v>1.5065017443704409E-3</v>
      </c>
      <c r="BK116" s="75">
        <f t="shared" si="158"/>
        <v>1.7594369801663468E-3</v>
      </c>
      <c r="BL116" s="75">
        <f t="shared" si="158"/>
        <v>1.8450184501845018E-3</v>
      </c>
      <c r="BM116" s="75" t="str">
        <f t="shared" si="158"/>
        <v/>
      </c>
      <c r="BN116" s="76">
        <f t="shared" si="158"/>
        <v>1.2130569033965593E-3</v>
      </c>
      <c r="BP116" s="75">
        <f t="shared" si="159"/>
        <v>6.6666666666666664E-4</v>
      </c>
      <c r="BQ116" s="75">
        <f t="shared" si="159"/>
        <v>8.3986562150055986E-4</v>
      </c>
      <c r="BR116" s="75">
        <f t="shared" si="159"/>
        <v>6.5858798735511073E-4</v>
      </c>
      <c r="BS116" s="75">
        <f t="shared" si="159"/>
        <v>7.1601674377616217E-4</v>
      </c>
      <c r="BT116" s="75">
        <f t="shared" si="159"/>
        <v>6.9964450495423947E-4</v>
      </c>
      <c r="BU116" s="75">
        <f t="shared" si="159"/>
        <v>1.1432506887052343E-3</v>
      </c>
      <c r="BV116" s="75">
        <f t="shared" si="159"/>
        <v>1.675807434491164E-3</v>
      </c>
      <c r="BW116" s="75">
        <f t="shared" si="159"/>
        <v>2.1588946459412781E-3</v>
      </c>
      <c r="BX116" s="75" t="str">
        <f t="shared" si="159"/>
        <v/>
      </c>
      <c r="BY116" s="76">
        <f t="shared" si="159"/>
        <v>1.2361016991692393E-3</v>
      </c>
    </row>
    <row r="117" spans="1:77" x14ac:dyDescent="0.3">
      <c r="A117" s="22" t="s">
        <v>69</v>
      </c>
      <c r="B117" s="75">
        <f t="shared" si="156"/>
        <v>2.1872265966754157E-3</v>
      </c>
      <c r="C117" s="75">
        <f t="shared" si="156"/>
        <v>1.5667841754798276E-3</v>
      </c>
      <c r="D117" s="75">
        <f t="shared" si="156"/>
        <v>2.1299254526091584E-3</v>
      </c>
      <c r="E117" s="75">
        <f t="shared" si="156"/>
        <v>2.1966527196652717E-3</v>
      </c>
      <c r="F117" s="75">
        <f t="shared" si="156"/>
        <v>2.0936144758486618E-3</v>
      </c>
      <c r="G117" s="75">
        <f t="shared" si="156"/>
        <v>2.1806853582554517E-3</v>
      </c>
      <c r="H117" s="75">
        <f t="shared" si="156"/>
        <v>1.8018018018018018E-3</v>
      </c>
      <c r="I117" s="75" t="str">
        <f t="shared" si="156"/>
        <v/>
      </c>
      <c r="J117" s="75" t="str">
        <f t="shared" si="156"/>
        <v/>
      </c>
      <c r="K117" s="76">
        <f t="shared" si="156"/>
        <v>2.0751836656807557E-3</v>
      </c>
      <c r="L117" s="88"/>
      <c r="M117" s="75">
        <f t="shared" si="156"/>
        <v>1.8115942028985507E-3</v>
      </c>
      <c r="N117" s="75">
        <f t="shared" si="156"/>
        <v>1.5015015015015015E-3</v>
      </c>
      <c r="O117" s="75">
        <f t="shared" si="156"/>
        <v>1.2980269989615785E-3</v>
      </c>
      <c r="P117" s="75">
        <f t="shared" si="156"/>
        <v>1.968503937007874E-3</v>
      </c>
      <c r="Q117" s="75">
        <f t="shared" si="156"/>
        <v>2.9362416107382547E-3</v>
      </c>
      <c r="R117" s="75">
        <f t="shared" si="156"/>
        <v>2.1645021645021645E-3</v>
      </c>
      <c r="S117" s="75">
        <f t="shared" si="156"/>
        <v>2.3584905660377358E-3</v>
      </c>
      <c r="T117" s="75" t="str">
        <f t="shared" si="156"/>
        <v/>
      </c>
      <c r="U117" s="75" t="str">
        <f t="shared" si="156"/>
        <v/>
      </c>
      <c r="V117" s="76">
        <f t="shared" si="156"/>
        <v>2.1419009370816601E-3</v>
      </c>
      <c r="W117" s="88"/>
      <c r="X117" s="75">
        <f t="shared" si="156"/>
        <v>1.5290519877675841E-3</v>
      </c>
      <c r="Y117" s="75">
        <f t="shared" si="156"/>
        <v>1.7633674630261661E-3</v>
      </c>
      <c r="Z117" s="75">
        <f t="shared" si="156"/>
        <v>9.727626459143969E-4</v>
      </c>
      <c r="AA117" s="75">
        <f t="shared" si="156"/>
        <v>1.0523150932050512E-3</v>
      </c>
      <c r="AB117" s="75">
        <f t="shared" si="156"/>
        <v>1.3816172193135544E-3</v>
      </c>
      <c r="AC117" s="75">
        <f t="shared" si="156"/>
        <v>1.1137316561844865E-3</v>
      </c>
      <c r="AD117" s="75">
        <f t="shared" si="156"/>
        <v>1.7266448564158489E-3</v>
      </c>
      <c r="AE117" s="75" t="str">
        <f t="shared" si="156"/>
        <v/>
      </c>
      <c r="AF117" s="75" t="str">
        <f t="shared" si="156"/>
        <v/>
      </c>
      <c r="AG117" s="76">
        <f t="shared" si="156"/>
        <v>1.2511140056214439E-3</v>
      </c>
      <c r="AH117" s="88"/>
      <c r="AI117" s="75">
        <f t="shared" si="156"/>
        <v>9.8039215686274508E-4</v>
      </c>
      <c r="AJ117" s="75">
        <f t="shared" si="156"/>
        <v>1.3616557734204794E-3</v>
      </c>
      <c r="AK117" s="75">
        <f t="shared" si="156"/>
        <v>1.4843087362171332E-3</v>
      </c>
      <c r="AL117" s="75">
        <f t="shared" si="156"/>
        <v>1.497005988023952E-3</v>
      </c>
      <c r="AM117" s="75">
        <f t="shared" si="156"/>
        <v>4.6554934823091247E-4</v>
      </c>
      <c r="AN117" s="75">
        <f t="shared" si="156"/>
        <v>2.270663033605813E-3</v>
      </c>
      <c r="AO117" s="75">
        <f t="shared" si="156"/>
        <v>1.3440860215053762E-3</v>
      </c>
      <c r="AP117" s="75" t="str">
        <f t="shared" si="156"/>
        <v/>
      </c>
      <c r="AQ117" s="75" t="str">
        <f t="shared" si="156"/>
        <v/>
      </c>
      <c r="AR117" s="76">
        <f t="shared" si="156"/>
        <v>1.3330451073641735E-3</v>
      </c>
      <c r="AS117" s="88"/>
      <c r="AT117" s="75">
        <f t="shared" si="157"/>
        <v>1.8832391713747645E-3</v>
      </c>
      <c r="AU117" s="75">
        <f t="shared" si="157"/>
        <v>1.691134139320668E-3</v>
      </c>
      <c r="AV117" s="75">
        <f t="shared" si="157"/>
        <v>1.410721483272874E-3</v>
      </c>
      <c r="AW117" s="75">
        <f t="shared" si="157"/>
        <v>1.5307907627711687E-3</v>
      </c>
      <c r="AX117" s="75">
        <f t="shared" si="157"/>
        <v>1.6616669607670137E-3</v>
      </c>
      <c r="AY117" s="75">
        <f t="shared" si="157"/>
        <v>1.6011955593509821E-3</v>
      </c>
      <c r="AZ117" s="75">
        <f t="shared" si="157"/>
        <v>1.764386536373507E-3</v>
      </c>
      <c r="BA117" s="75" t="str">
        <f t="shared" si="157"/>
        <v/>
      </c>
      <c r="BB117" s="75" t="str">
        <f t="shared" si="157"/>
        <v/>
      </c>
      <c r="BC117" s="76">
        <f t="shared" si="157"/>
        <v>1.5956598053295037E-3</v>
      </c>
      <c r="BE117" s="75">
        <f t="shared" si="158"/>
        <v>1.4124293785310734E-3</v>
      </c>
      <c r="BF117" s="75">
        <f t="shared" si="158"/>
        <v>1.4204545454545453E-3</v>
      </c>
      <c r="BG117" s="75">
        <f t="shared" si="158"/>
        <v>1.4005602240896359E-3</v>
      </c>
      <c r="BH117" s="75">
        <f t="shared" si="158"/>
        <v>1.7343904856293359E-3</v>
      </c>
      <c r="BI117" s="75">
        <f t="shared" si="158"/>
        <v>1.76522506619594E-3</v>
      </c>
      <c r="BJ117" s="75">
        <f t="shared" si="158"/>
        <v>2.2075055187637969E-3</v>
      </c>
      <c r="BK117" s="75">
        <f t="shared" si="158"/>
        <v>1.984126984126984E-3</v>
      </c>
      <c r="BL117" s="75" t="str">
        <f t="shared" si="158"/>
        <v/>
      </c>
      <c r="BM117" s="75" t="str">
        <f t="shared" si="158"/>
        <v/>
      </c>
      <c r="BN117" s="76">
        <f t="shared" si="158"/>
        <v>1.7523769866055938E-3</v>
      </c>
      <c r="BP117" s="75">
        <f t="shared" si="159"/>
        <v>1.7890772128060263E-3</v>
      </c>
      <c r="BQ117" s="75">
        <f t="shared" si="159"/>
        <v>1.6408813877168309E-3</v>
      </c>
      <c r="BR117" s="75">
        <f t="shared" si="159"/>
        <v>1.409225269815082E-3</v>
      </c>
      <c r="BS117" s="75">
        <f t="shared" si="159"/>
        <v>1.5613382899628252E-3</v>
      </c>
      <c r="BT117" s="75">
        <f t="shared" si="159"/>
        <v>1.6789215686274508E-3</v>
      </c>
      <c r="BU117" s="75">
        <f t="shared" si="159"/>
        <v>1.6994633273703043E-3</v>
      </c>
      <c r="BV117" s="75">
        <f t="shared" si="159"/>
        <v>1.79828588919498E-3</v>
      </c>
      <c r="BW117" s="75" t="str">
        <f t="shared" si="159"/>
        <v/>
      </c>
      <c r="BX117" s="75" t="str">
        <f t="shared" si="159"/>
        <v/>
      </c>
      <c r="BY117" s="76">
        <f t="shared" si="159"/>
        <v>1.62085858078627E-3</v>
      </c>
    </row>
    <row r="118" spans="1:77" x14ac:dyDescent="0.3">
      <c r="A118" s="22" t="s">
        <v>66</v>
      </c>
      <c r="B118" s="77">
        <f t="shared" si="156"/>
        <v>1.5907978463044542E-3</v>
      </c>
      <c r="C118" s="77">
        <f t="shared" si="156"/>
        <v>1.4447884416924665E-3</v>
      </c>
      <c r="D118" s="77">
        <f t="shared" si="156"/>
        <v>1.5063481816225523E-3</v>
      </c>
      <c r="E118" s="77">
        <f t="shared" si="156"/>
        <v>1.5729793265574223E-3</v>
      </c>
      <c r="F118" s="77">
        <f t="shared" si="156"/>
        <v>1.628760957119166E-3</v>
      </c>
      <c r="G118" s="77">
        <f t="shared" si="156"/>
        <v>1.705685618729097E-3</v>
      </c>
      <c r="H118" s="77">
        <f t="shared" si="156"/>
        <v>2.0171618852459017E-3</v>
      </c>
      <c r="I118" s="77">
        <f t="shared" si="156"/>
        <v>2.3766410140334993E-3</v>
      </c>
      <c r="J118" s="77">
        <f t="shared" si="156"/>
        <v>2.1855269548324428E-3</v>
      </c>
      <c r="K118" s="78">
        <f t="shared" si="156"/>
        <v>1.8482702032887905E-3</v>
      </c>
      <c r="L118" s="88"/>
      <c r="M118" s="77">
        <f t="shared" si="156"/>
        <v>9.2592592592592596E-4</v>
      </c>
      <c r="N118" s="77">
        <f t="shared" si="156"/>
        <v>1.1682242990654205E-3</v>
      </c>
      <c r="O118" s="77">
        <f t="shared" si="156"/>
        <v>9.7040271712760804E-4</v>
      </c>
      <c r="P118" s="77">
        <f t="shared" si="156"/>
        <v>1.6546329723225032E-3</v>
      </c>
      <c r="Q118" s="77">
        <f t="shared" si="156"/>
        <v>1.5483300154833001E-3</v>
      </c>
      <c r="R118" s="77">
        <f t="shared" ref="R118:AR118" si="160">IF(R14=0,"",R40/R14/12)</f>
        <v>2.2944199706314244E-3</v>
      </c>
      <c r="S118" s="77">
        <f t="shared" si="160"/>
        <v>2.2654584221748404E-3</v>
      </c>
      <c r="T118" s="77">
        <f t="shared" si="160"/>
        <v>2.2869254796965641E-3</v>
      </c>
      <c r="U118" s="77">
        <f t="shared" si="160"/>
        <v>4.1666666666666666E-3</v>
      </c>
      <c r="V118" s="78">
        <f t="shared" si="160"/>
        <v>2.0053944234272101E-3</v>
      </c>
      <c r="W118" s="88"/>
      <c r="X118" s="77">
        <f t="shared" si="160"/>
        <v>9.722222222222223E-4</v>
      </c>
      <c r="Y118" s="77">
        <f t="shared" si="160"/>
        <v>1.1299435028248588E-3</v>
      </c>
      <c r="Z118" s="77">
        <f t="shared" si="160"/>
        <v>6.9899072558647028E-4</v>
      </c>
      <c r="AA118" s="77">
        <f t="shared" si="160"/>
        <v>7.3561865528909811E-4</v>
      </c>
      <c r="AB118" s="77">
        <f t="shared" si="160"/>
        <v>7.9849882221423726E-4</v>
      </c>
      <c r="AC118" s="77">
        <f t="shared" si="160"/>
        <v>8.4277987700970584E-4</v>
      </c>
      <c r="AD118" s="77">
        <f t="shared" si="160"/>
        <v>1.333505398546049E-3</v>
      </c>
      <c r="AE118" s="77">
        <f t="shared" si="160"/>
        <v>1.3149589732800336E-3</v>
      </c>
      <c r="AF118" s="77">
        <f t="shared" si="160"/>
        <v>2.0655270655270653E-3</v>
      </c>
      <c r="AG118" s="78">
        <f t="shared" si="160"/>
        <v>9.8457320655366749E-4</v>
      </c>
      <c r="AH118" s="88"/>
      <c r="AI118" s="77">
        <f t="shared" si="160"/>
        <v>7.3746312684365781E-4</v>
      </c>
      <c r="AJ118" s="77">
        <f t="shared" si="160"/>
        <v>7.7736318407960192E-4</v>
      </c>
      <c r="AK118" s="77">
        <f t="shared" si="160"/>
        <v>9.4893029675638364E-4</v>
      </c>
      <c r="AL118" s="77">
        <f t="shared" si="160"/>
        <v>6.7421790722761591E-4</v>
      </c>
      <c r="AM118" s="77">
        <f t="shared" si="160"/>
        <v>5.8873902804538645E-4</v>
      </c>
      <c r="AN118" s="77">
        <f t="shared" si="160"/>
        <v>9.0090090090090091E-4</v>
      </c>
      <c r="AO118" s="77">
        <f t="shared" si="160"/>
        <v>1.2892639474917957E-3</v>
      </c>
      <c r="AP118" s="77">
        <f t="shared" si="160"/>
        <v>1.4056224899598394E-3</v>
      </c>
      <c r="AQ118" s="77">
        <f t="shared" si="160"/>
        <v>3.7037037037037038E-3</v>
      </c>
      <c r="AR118" s="78">
        <f t="shared" si="160"/>
        <v>9.6532702915681637E-4</v>
      </c>
      <c r="AS118" s="88"/>
      <c r="AT118" s="77">
        <f t="shared" si="157"/>
        <v>1.3010668748373666E-3</v>
      </c>
      <c r="AU118" s="77">
        <f t="shared" si="157"/>
        <v>1.249024199843872E-3</v>
      </c>
      <c r="AV118" s="77">
        <f t="shared" si="157"/>
        <v>1.0121879956590701E-3</v>
      </c>
      <c r="AW118" s="77">
        <f t="shared" si="157"/>
        <v>1.0830894588856374E-3</v>
      </c>
      <c r="AX118" s="77">
        <f t="shared" si="157"/>
        <v>1.132813431589993E-3</v>
      </c>
      <c r="AY118" s="77">
        <f t="shared" si="157"/>
        <v>1.2343430664319391E-3</v>
      </c>
      <c r="AZ118" s="77">
        <f t="shared" si="157"/>
        <v>1.676630027211759E-3</v>
      </c>
      <c r="BA118" s="77">
        <f t="shared" si="157"/>
        <v>1.9332161687170472E-3</v>
      </c>
      <c r="BB118" s="77">
        <f t="shared" si="157"/>
        <v>2.1420460410859917E-3</v>
      </c>
      <c r="BC118" s="78">
        <f t="shared" si="157"/>
        <v>1.3854721681376379E-3</v>
      </c>
      <c r="BE118" s="77">
        <f t="shared" si="158"/>
        <v>8.5324232081911264E-4</v>
      </c>
      <c r="BF118" s="77">
        <f t="shared" si="158"/>
        <v>9.5089903181189487E-4</v>
      </c>
      <c r="BG118" s="77">
        <f t="shared" si="158"/>
        <v>9.5785440613026815E-4</v>
      </c>
      <c r="BH118" s="77">
        <f t="shared" si="158"/>
        <v>1.1376564277588168E-3</v>
      </c>
      <c r="BI118" s="77">
        <f t="shared" si="158"/>
        <v>1.060704960835509E-3</v>
      </c>
      <c r="BJ118" s="77">
        <f t="shared" si="158"/>
        <v>1.6278847074595421E-3</v>
      </c>
      <c r="BK118" s="77">
        <f t="shared" si="158"/>
        <v>1.8445522538912474E-3</v>
      </c>
      <c r="BL118" s="77">
        <f t="shared" si="158"/>
        <v>1.972174411933448E-3</v>
      </c>
      <c r="BM118" s="77">
        <f t="shared" si="158"/>
        <v>4.0540540540540543E-3</v>
      </c>
      <c r="BN118" s="78">
        <f t="shared" si="158"/>
        <v>1.5159101023587004E-3</v>
      </c>
      <c r="BP118" s="77">
        <f t="shared" si="159"/>
        <v>1.217704362558238E-3</v>
      </c>
      <c r="BQ118" s="77">
        <f t="shared" si="159"/>
        <v>1.1941153993121896E-3</v>
      </c>
      <c r="BR118" s="77">
        <f t="shared" si="159"/>
        <v>1.0028702839160355E-3</v>
      </c>
      <c r="BS118" s="77">
        <f t="shared" si="159"/>
        <v>1.0922503939263717E-3</v>
      </c>
      <c r="BT118" s="77">
        <f t="shared" si="159"/>
        <v>1.1198482092208987E-3</v>
      </c>
      <c r="BU118" s="77">
        <f t="shared" si="159"/>
        <v>1.3029968928535633E-3</v>
      </c>
      <c r="BV118" s="77">
        <f t="shared" si="159"/>
        <v>1.706001944665429E-3</v>
      </c>
      <c r="BW118" s="77">
        <f t="shared" si="159"/>
        <v>1.9398229227476163E-3</v>
      </c>
      <c r="BX118" s="77">
        <f t="shared" si="159"/>
        <v>2.4224806201550387E-3</v>
      </c>
      <c r="BY118" s="78">
        <f t="shared" si="159"/>
        <v>1.4080728438733972E-3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paperSize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BY258"/>
  <sheetViews>
    <sheetView zoomScale="75" zoomScaleNormal="75" workbookViewId="0">
      <selection activeCell="E29" sqref="E29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218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/>
      <c r="B3" s="28" t="s">
        <v>173</v>
      </c>
      <c r="C3"/>
      <c r="D3"/>
      <c r="M3" s="28" t="s">
        <v>177</v>
      </c>
      <c r="X3" s="28" t="s">
        <v>174</v>
      </c>
      <c r="AI3" s="28" t="s">
        <v>178</v>
      </c>
      <c r="AT3" s="28" t="s">
        <v>203</v>
      </c>
      <c r="BE3" s="28" t="s">
        <v>204</v>
      </c>
      <c r="BP3" s="28" t="s">
        <v>205</v>
      </c>
    </row>
    <row r="4" spans="1:77" ht="15.6" x14ac:dyDescent="0.3">
      <c r="A4"/>
      <c r="B4" s="27" t="s">
        <v>68</v>
      </c>
      <c r="C4"/>
      <c r="D4"/>
      <c r="M4" s="27" t="s">
        <v>68</v>
      </c>
      <c r="X4" s="27" t="s">
        <v>68</v>
      </c>
      <c r="AI4" s="27" t="s">
        <v>68</v>
      </c>
      <c r="AT4" s="27" t="s">
        <v>68</v>
      </c>
      <c r="BE4" s="27" t="s">
        <v>68</v>
      </c>
      <c r="BP4" s="27" t="s">
        <v>68</v>
      </c>
    </row>
    <row r="5" spans="1:77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L6" s="87"/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W6" s="87"/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H6" s="87"/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22" t="s">
        <v>188</v>
      </c>
      <c r="B7" s="19">
        <v>20</v>
      </c>
      <c r="C7" s="19">
        <v>36</v>
      </c>
      <c r="D7" s="19">
        <v>95</v>
      </c>
      <c r="E7" s="19">
        <v>183</v>
      </c>
      <c r="F7" s="19">
        <v>356</v>
      </c>
      <c r="G7" s="19">
        <v>716</v>
      </c>
      <c r="H7" s="19">
        <v>1221</v>
      </c>
      <c r="I7" s="19">
        <v>1674</v>
      </c>
      <c r="J7" s="19">
        <v>1343</v>
      </c>
      <c r="K7" s="18">
        <f t="shared" ref="K7:K13" si="0">SUM(B7:J7)</f>
        <v>5644</v>
      </c>
      <c r="L7" s="88"/>
      <c r="M7" s="19">
        <v>6</v>
      </c>
      <c r="N7" s="19">
        <v>14</v>
      </c>
      <c r="O7" s="19">
        <v>28</v>
      </c>
      <c r="P7" s="19">
        <v>56</v>
      </c>
      <c r="Q7" s="19">
        <v>91</v>
      </c>
      <c r="R7" s="19">
        <v>207</v>
      </c>
      <c r="S7" s="19">
        <v>343</v>
      </c>
      <c r="T7" s="19">
        <v>452</v>
      </c>
      <c r="U7" s="19">
        <v>345</v>
      </c>
      <c r="V7" s="18">
        <f t="shared" ref="V7:V10" si="1">SUM(M7:U7)</f>
        <v>1542</v>
      </c>
      <c r="W7" s="88"/>
      <c r="X7" s="19">
        <v>13</v>
      </c>
      <c r="Y7" s="19">
        <v>38</v>
      </c>
      <c r="Z7" s="19">
        <v>87</v>
      </c>
      <c r="AA7" s="19">
        <v>121</v>
      </c>
      <c r="AB7" s="19">
        <v>194</v>
      </c>
      <c r="AC7" s="19">
        <v>395</v>
      </c>
      <c r="AD7" s="19">
        <v>538</v>
      </c>
      <c r="AE7" s="19">
        <v>546</v>
      </c>
      <c r="AF7" s="19">
        <v>408</v>
      </c>
      <c r="AG7" s="18">
        <f t="shared" ref="AG7:AG10" si="2">SUM(X7:AF7)</f>
        <v>2340</v>
      </c>
      <c r="AH7" s="88"/>
      <c r="AI7" s="19">
        <v>7</v>
      </c>
      <c r="AJ7" s="19">
        <v>15</v>
      </c>
      <c r="AK7" s="19">
        <v>37</v>
      </c>
      <c r="AL7" s="19">
        <v>43</v>
      </c>
      <c r="AM7" s="19">
        <v>71</v>
      </c>
      <c r="AN7" s="19">
        <v>92</v>
      </c>
      <c r="AO7" s="19">
        <v>154</v>
      </c>
      <c r="AP7" s="19">
        <v>145</v>
      </c>
      <c r="AQ7" s="19">
        <v>83</v>
      </c>
      <c r="AR7" s="18">
        <f t="shared" ref="AR7:AR10" si="3">SUM(AI7:AQ7)</f>
        <v>647</v>
      </c>
      <c r="AS7" s="88"/>
      <c r="AT7" s="19">
        <f t="shared" ref="AT7:BB13" si="4">B7+X7</f>
        <v>33</v>
      </c>
      <c r="AU7" s="19">
        <f t="shared" si="4"/>
        <v>74</v>
      </c>
      <c r="AV7" s="19">
        <f t="shared" si="4"/>
        <v>182</v>
      </c>
      <c r="AW7" s="19">
        <f t="shared" si="4"/>
        <v>304</v>
      </c>
      <c r="AX7" s="19">
        <f t="shared" si="4"/>
        <v>550</v>
      </c>
      <c r="AY7" s="19">
        <f t="shared" si="4"/>
        <v>1111</v>
      </c>
      <c r="AZ7" s="19">
        <f t="shared" si="4"/>
        <v>1759</v>
      </c>
      <c r="BA7" s="19">
        <f t="shared" si="4"/>
        <v>2220</v>
      </c>
      <c r="BB7" s="19">
        <f t="shared" si="4"/>
        <v>1751</v>
      </c>
      <c r="BC7" s="18">
        <f t="shared" ref="BC7:BC10" si="5">SUM(AT7:BB7)</f>
        <v>7984</v>
      </c>
      <c r="BE7" s="19">
        <f t="shared" ref="BE7:BM13" si="6">M7+AI7</f>
        <v>13</v>
      </c>
      <c r="BF7" s="19">
        <f t="shared" si="6"/>
        <v>29</v>
      </c>
      <c r="BG7" s="19">
        <f t="shared" si="6"/>
        <v>65</v>
      </c>
      <c r="BH7" s="19">
        <f t="shared" si="6"/>
        <v>99</v>
      </c>
      <c r="BI7" s="19">
        <f t="shared" si="6"/>
        <v>162</v>
      </c>
      <c r="BJ7" s="19">
        <f t="shared" si="6"/>
        <v>299</v>
      </c>
      <c r="BK7" s="19">
        <f t="shared" si="6"/>
        <v>497</v>
      </c>
      <c r="BL7" s="19">
        <f t="shared" si="6"/>
        <v>597</v>
      </c>
      <c r="BM7" s="19">
        <f t="shared" si="6"/>
        <v>428</v>
      </c>
      <c r="BN7" s="18">
        <f t="shared" ref="BN7:BN10" si="7">SUM(BE7:BM7)</f>
        <v>2189</v>
      </c>
      <c r="BP7" s="19">
        <f t="shared" ref="BP7:BX13" si="8">B7+M7+X7+AI7</f>
        <v>46</v>
      </c>
      <c r="BQ7" s="19">
        <f t="shared" si="8"/>
        <v>103</v>
      </c>
      <c r="BR7" s="19">
        <f t="shared" si="8"/>
        <v>247</v>
      </c>
      <c r="BS7" s="19">
        <f t="shared" si="8"/>
        <v>403</v>
      </c>
      <c r="BT7" s="19">
        <f t="shared" si="8"/>
        <v>712</v>
      </c>
      <c r="BU7" s="19">
        <f t="shared" si="8"/>
        <v>1410</v>
      </c>
      <c r="BV7" s="19">
        <f t="shared" si="8"/>
        <v>2256</v>
      </c>
      <c r="BW7" s="19">
        <f t="shared" si="8"/>
        <v>2817</v>
      </c>
      <c r="BX7" s="19">
        <f t="shared" si="8"/>
        <v>2179</v>
      </c>
      <c r="BY7" s="18">
        <f t="shared" ref="BY7:BY10" si="9">SUM(BP7:BX7)</f>
        <v>10173</v>
      </c>
    </row>
    <row r="8" spans="1:77" x14ac:dyDescent="0.3">
      <c r="A8" s="22" t="s">
        <v>189</v>
      </c>
      <c r="B8" s="19">
        <v>15</v>
      </c>
      <c r="C8" s="19">
        <v>41</v>
      </c>
      <c r="D8" s="19">
        <v>104</v>
      </c>
      <c r="E8" s="19">
        <v>191</v>
      </c>
      <c r="F8" s="19">
        <v>387</v>
      </c>
      <c r="G8" s="19">
        <v>795</v>
      </c>
      <c r="H8" s="19">
        <v>1436</v>
      </c>
      <c r="I8" s="19">
        <v>2099</v>
      </c>
      <c r="J8" s="19">
        <v>1486</v>
      </c>
      <c r="K8" s="18">
        <f t="shared" si="0"/>
        <v>6554</v>
      </c>
      <c r="L8" s="88"/>
      <c r="M8" s="19">
        <v>4</v>
      </c>
      <c r="N8" s="19">
        <v>13</v>
      </c>
      <c r="O8" s="19">
        <v>26</v>
      </c>
      <c r="P8" s="19">
        <v>40</v>
      </c>
      <c r="Q8" s="19">
        <v>78</v>
      </c>
      <c r="R8" s="19">
        <v>185</v>
      </c>
      <c r="S8" s="19">
        <v>344</v>
      </c>
      <c r="T8" s="19">
        <v>506</v>
      </c>
      <c r="U8" s="19">
        <v>307</v>
      </c>
      <c r="V8" s="18">
        <f t="shared" si="1"/>
        <v>1503</v>
      </c>
      <c r="W8" s="88"/>
      <c r="X8" s="19">
        <v>10</v>
      </c>
      <c r="Y8" s="19">
        <v>37</v>
      </c>
      <c r="Z8" s="19">
        <v>82</v>
      </c>
      <c r="AA8" s="19">
        <v>138</v>
      </c>
      <c r="AB8" s="19">
        <v>227</v>
      </c>
      <c r="AC8" s="19">
        <v>454</v>
      </c>
      <c r="AD8" s="19">
        <v>651</v>
      </c>
      <c r="AE8" s="19">
        <v>679</v>
      </c>
      <c r="AF8" s="19">
        <v>443</v>
      </c>
      <c r="AG8" s="18">
        <f t="shared" si="2"/>
        <v>2721</v>
      </c>
      <c r="AH8" s="88"/>
      <c r="AI8" s="19">
        <v>5</v>
      </c>
      <c r="AJ8" s="19">
        <v>10</v>
      </c>
      <c r="AK8" s="19">
        <v>28</v>
      </c>
      <c r="AL8" s="19">
        <v>38</v>
      </c>
      <c r="AM8" s="19">
        <v>72</v>
      </c>
      <c r="AN8" s="19">
        <v>100</v>
      </c>
      <c r="AO8" s="19">
        <v>158</v>
      </c>
      <c r="AP8" s="19">
        <v>160</v>
      </c>
      <c r="AQ8" s="19">
        <v>77</v>
      </c>
      <c r="AR8" s="18">
        <f t="shared" si="3"/>
        <v>648</v>
      </c>
      <c r="AS8" s="88"/>
      <c r="AT8" s="19">
        <f t="shared" si="4"/>
        <v>25</v>
      </c>
      <c r="AU8" s="19">
        <f t="shared" si="4"/>
        <v>78</v>
      </c>
      <c r="AV8" s="19">
        <f t="shared" si="4"/>
        <v>186</v>
      </c>
      <c r="AW8" s="19">
        <f t="shared" si="4"/>
        <v>329</v>
      </c>
      <c r="AX8" s="19">
        <f t="shared" si="4"/>
        <v>614</v>
      </c>
      <c r="AY8" s="19">
        <f t="shared" si="4"/>
        <v>1249</v>
      </c>
      <c r="AZ8" s="19">
        <f t="shared" si="4"/>
        <v>2087</v>
      </c>
      <c r="BA8" s="19">
        <f t="shared" si="4"/>
        <v>2778</v>
      </c>
      <c r="BB8" s="19">
        <f t="shared" si="4"/>
        <v>1929</v>
      </c>
      <c r="BC8" s="18">
        <f t="shared" si="5"/>
        <v>9275</v>
      </c>
      <c r="BE8" s="19">
        <f t="shared" si="6"/>
        <v>9</v>
      </c>
      <c r="BF8" s="19">
        <f t="shared" si="6"/>
        <v>23</v>
      </c>
      <c r="BG8" s="19">
        <f t="shared" si="6"/>
        <v>54</v>
      </c>
      <c r="BH8" s="19">
        <f t="shared" si="6"/>
        <v>78</v>
      </c>
      <c r="BI8" s="19">
        <f t="shared" si="6"/>
        <v>150</v>
      </c>
      <c r="BJ8" s="19">
        <f t="shared" si="6"/>
        <v>285</v>
      </c>
      <c r="BK8" s="19">
        <f t="shared" si="6"/>
        <v>502</v>
      </c>
      <c r="BL8" s="19">
        <f t="shared" si="6"/>
        <v>666</v>
      </c>
      <c r="BM8" s="19">
        <f t="shared" si="6"/>
        <v>384</v>
      </c>
      <c r="BN8" s="18">
        <f t="shared" si="7"/>
        <v>2151</v>
      </c>
      <c r="BP8" s="19">
        <f t="shared" si="8"/>
        <v>34</v>
      </c>
      <c r="BQ8" s="19">
        <f t="shared" si="8"/>
        <v>101</v>
      </c>
      <c r="BR8" s="19">
        <f t="shared" si="8"/>
        <v>240</v>
      </c>
      <c r="BS8" s="19">
        <f t="shared" si="8"/>
        <v>407</v>
      </c>
      <c r="BT8" s="19">
        <f t="shared" si="8"/>
        <v>764</v>
      </c>
      <c r="BU8" s="19">
        <f t="shared" si="8"/>
        <v>1534</v>
      </c>
      <c r="BV8" s="19">
        <f t="shared" si="8"/>
        <v>2589</v>
      </c>
      <c r="BW8" s="19">
        <f t="shared" si="8"/>
        <v>3444</v>
      </c>
      <c r="BX8" s="19">
        <f t="shared" si="8"/>
        <v>2313</v>
      </c>
      <c r="BY8" s="18">
        <f t="shared" si="9"/>
        <v>11426</v>
      </c>
    </row>
    <row r="9" spans="1:77" x14ac:dyDescent="0.3">
      <c r="A9" s="22" t="s">
        <v>190</v>
      </c>
      <c r="B9" s="19">
        <v>7</v>
      </c>
      <c r="C9" s="19">
        <v>29</v>
      </c>
      <c r="D9" s="19">
        <v>62</v>
      </c>
      <c r="E9" s="19">
        <v>127</v>
      </c>
      <c r="F9" s="19">
        <v>269</v>
      </c>
      <c r="G9" s="19">
        <v>572</v>
      </c>
      <c r="H9" s="19">
        <v>1130</v>
      </c>
      <c r="I9" s="19">
        <v>1665</v>
      </c>
      <c r="J9" s="19">
        <v>893</v>
      </c>
      <c r="K9" s="18">
        <f t="shared" si="0"/>
        <v>4754</v>
      </c>
      <c r="L9" s="88"/>
      <c r="M9" s="19">
        <v>2</v>
      </c>
      <c r="N9" s="19">
        <v>8</v>
      </c>
      <c r="O9" s="19">
        <v>15</v>
      </c>
      <c r="P9" s="19">
        <v>21</v>
      </c>
      <c r="Q9" s="19">
        <v>48</v>
      </c>
      <c r="R9" s="19">
        <v>132</v>
      </c>
      <c r="S9" s="19">
        <v>277</v>
      </c>
      <c r="T9" s="19">
        <v>434</v>
      </c>
      <c r="U9" s="19">
        <v>184</v>
      </c>
      <c r="V9" s="18">
        <f t="shared" si="1"/>
        <v>1121</v>
      </c>
      <c r="W9" s="88"/>
      <c r="X9" s="19">
        <v>6</v>
      </c>
      <c r="Y9" s="19">
        <v>23</v>
      </c>
      <c r="Z9" s="19">
        <v>51</v>
      </c>
      <c r="AA9" s="19">
        <v>100</v>
      </c>
      <c r="AB9" s="19">
        <v>166</v>
      </c>
      <c r="AC9" s="19">
        <v>326</v>
      </c>
      <c r="AD9" s="19">
        <v>496</v>
      </c>
      <c r="AE9" s="19">
        <v>548</v>
      </c>
      <c r="AF9" s="19">
        <v>261</v>
      </c>
      <c r="AG9" s="18">
        <f t="shared" si="2"/>
        <v>1977</v>
      </c>
      <c r="AH9" s="88"/>
      <c r="AI9" s="19">
        <v>2</v>
      </c>
      <c r="AJ9" s="19">
        <v>9</v>
      </c>
      <c r="AK9" s="19">
        <v>22</v>
      </c>
      <c r="AL9" s="19">
        <v>37</v>
      </c>
      <c r="AM9" s="19">
        <v>59</v>
      </c>
      <c r="AN9" s="19">
        <v>89</v>
      </c>
      <c r="AO9" s="19">
        <v>123</v>
      </c>
      <c r="AP9" s="19">
        <v>131</v>
      </c>
      <c r="AQ9" s="19">
        <v>53</v>
      </c>
      <c r="AR9" s="18">
        <f t="shared" si="3"/>
        <v>525</v>
      </c>
      <c r="AS9" s="88"/>
      <c r="AT9" s="19">
        <f t="shared" si="4"/>
        <v>13</v>
      </c>
      <c r="AU9" s="19">
        <f t="shared" si="4"/>
        <v>52</v>
      </c>
      <c r="AV9" s="19">
        <f t="shared" si="4"/>
        <v>113</v>
      </c>
      <c r="AW9" s="19">
        <f t="shared" si="4"/>
        <v>227</v>
      </c>
      <c r="AX9" s="19">
        <f t="shared" si="4"/>
        <v>435</v>
      </c>
      <c r="AY9" s="19">
        <f t="shared" si="4"/>
        <v>898</v>
      </c>
      <c r="AZ9" s="19">
        <f t="shared" si="4"/>
        <v>1626</v>
      </c>
      <c r="BA9" s="19">
        <f t="shared" si="4"/>
        <v>2213</v>
      </c>
      <c r="BB9" s="19">
        <f t="shared" si="4"/>
        <v>1154</v>
      </c>
      <c r="BC9" s="18">
        <f t="shared" si="5"/>
        <v>6731</v>
      </c>
      <c r="BE9" s="19">
        <f t="shared" si="6"/>
        <v>4</v>
      </c>
      <c r="BF9" s="19">
        <f t="shared" si="6"/>
        <v>17</v>
      </c>
      <c r="BG9" s="19">
        <f t="shared" si="6"/>
        <v>37</v>
      </c>
      <c r="BH9" s="19">
        <f t="shared" si="6"/>
        <v>58</v>
      </c>
      <c r="BI9" s="19">
        <f t="shared" si="6"/>
        <v>107</v>
      </c>
      <c r="BJ9" s="19">
        <f t="shared" si="6"/>
        <v>221</v>
      </c>
      <c r="BK9" s="19">
        <f t="shared" si="6"/>
        <v>400</v>
      </c>
      <c r="BL9" s="19">
        <f t="shared" si="6"/>
        <v>565</v>
      </c>
      <c r="BM9" s="19">
        <f t="shared" si="6"/>
        <v>237</v>
      </c>
      <c r="BN9" s="18">
        <f t="shared" si="7"/>
        <v>1646</v>
      </c>
      <c r="BP9" s="19">
        <f t="shared" si="8"/>
        <v>17</v>
      </c>
      <c r="BQ9" s="19">
        <f t="shared" si="8"/>
        <v>69</v>
      </c>
      <c r="BR9" s="19">
        <f t="shared" si="8"/>
        <v>150</v>
      </c>
      <c r="BS9" s="19">
        <f t="shared" si="8"/>
        <v>285</v>
      </c>
      <c r="BT9" s="19">
        <f t="shared" si="8"/>
        <v>542</v>
      </c>
      <c r="BU9" s="19">
        <f t="shared" si="8"/>
        <v>1119</v>
      </c>
      <c r="BV9" s="19">
        <f t="shared" si="8"/>
        <v>2026</v>
      </c>
      <c r="BW9" s="19">
        <f t="shared" si="8"/>
        <v>2778</v>
      </c>
      <c r="BX9" s="19">
        <f t="shared" si="8"/>
        <v>1391</v>
      </c>
      <c r="BY9" s="18">
        <f t="shared" si="9"/>
        <v>8377</v>
      </c>
    </row>
    <row r="10" spans="1:77" x14ac:dyDescent="0.3">
      <c r="A10" s="22" t="s">
        <v>191</v>
      </c>
      <c r="B10" s="19">
        <v>5</v>
      </c>
      <c r="C10" s="19">
        <v>22</v>
      </c>
      <c r="D10" s="19">
        <v>40</v>
      </c>
      <c r="E10" s="19">
        <v>100</v>
      </c>
      <c r="F10" s="19">
        <v>208</v>
      </c>
      <c r="G10" s="19">
        <v>477</v>
      </c>
      <c r="H10" s="19">
        <v>977</v>
      </c>
      <c r="I10" s="19">
        <v>1483</v>
      </c>
      <c r="J10" s="19">
        <v>476</v>
      </c>
      <c r="K10" s="18">
        <f t="shared" si="0"/>
        <v>3788</v>
      </c>
      <c r="L10" s="88"/>
      <c r="M10" s="19">
        <v>1</v>
      </c>
      <c r="N10" s="19">
        <v>4</v>
      </c>
      <c r="O10" s="19">
        <v>7</v>
      </c>
      <c r="P10" s="19">
        <v>14</v>
      </c>
      <c r="Q10" s="19">
        <v>36</v>
      </c>
      <c r="R10" s="19">
        <v>111</v>
      </c>
      <c r="S10" s="19">
        <v>240</v>
      </c>
      <c r="T10" s="19">
        <v>372</v>
      </c>
      <c r="U10" s="19">
        <v>96</v>
      </c>
      <c r="V10" s="18">
        <f t="shared" si="1"/>
        <v>881</v>
      </c>
      <c r="W10" s="88"/>
      <c r="X10" s="19">
        <v>4</v>
      </c>
      <c r="Y10" s="19">
        <v>19</v>
      </c>
      <c r="Z10" s="19">
        <v>36</v>
      </c>
      <c r="AA10" s="19">
        <v>77</v>
      </c>
      <c r="AB10" s="19">
        <v>145</v>
      </c>
      <c r="AC10" s="19">
        <v>277</v>
      </c>
      <c r="AD10" s="19">
        <v>414</v>
      </c>
      <c r="AE10" s="19">
        <v>493</v>
      </c>
      <c r="AF10" s="19">
        <v>134</v>
      </c>
      <c r="AG10" s="18">
        <f t="shared" si="2"/>
        <v>1599</v>
      </c>
      <c r="AH10" s="88"/>
      <c r="AI10" s="19">
        <v>0</v>
      </c>
      <c r="AJ10" s="19">
        <v>8</v>
      </c>
      <c r="AK10" s="19">
        <v>10</v>
      </c>
      <c r="AL10" s="19">
        <v>22</v>
      </c>
      <c r="AM10" s="19">
        <v>40</v>
      </c>
      <c r="AN10" s="19">
        <v>65</v>
      </c>
      <c r="AO10" s="19">
        <v>90</v>
      </c>
      <c r="AP10" s="19">
        <v>100</v>
      </c>
      <c r="AQ10" s="19">
        <v>29</v>
      </c>
      <c r="AR10" s="18">
        <f t="shared" si="3"/>
        <v>364</v>
      </c>
      <c r="AS10" s="88"/>
      <c r="AT10" s="19">
        <f t="shared" si="4"/>
        <v>9</v>
      </c>
      <c r="AU10" s="19">
        <f t="shared" si="4"/>
        <v>41</v>
      </c>
      <c r="AV10" s="19">
        <f t="shared" si="4"/>
        <v>76</v>
      </c>
      <c r="AW10" s="19">
        <f t="shared" si="4"/>
        <v>177</v>
      </c>
      <c r="AX10" s="19">
        <f t="shared" si="4"/>
        <v>353</v>
      </c>
      <c r="AY10" s="19">
        <f t="shared" si="4"/>
        <v>754</v>
      </c>
      <c r="AZ10" s="19">
        <f t="shared" si="4"/>
        <v>1391</v>
      </c>
      <c r="BA10" s="19">
        <f t="shared" si="4"/>
        <v>1976</v>
      </c>
      <c r="BB10" s="19">
        <f t="shared" si="4"/>
        <v>610</v>
      </c>
      <c r="BC10" s="18">
        <f t="shared" si="5"/>
        <v>5387</v>
      </c>
      <c r="BE10" s="19">
        <f t="shared" si="6"/>
        <v>1</v>
      </c>
      <c r="BF10" s="19">
        <f t="shared" si="6"/>
        <v>12</v>
      </c>
      <c r="BG10" s="19">
        <f t="shared" si="6"/>
        <v>17</v>
      </c>
      <c r="BH10" s="19">
        <f t="shared" si="6"/>
        <v>36</v>
      </c>
      <c r="BI10" s="19">
        <f t="shared" si="6"/>
        <v>76</v>
      </c>
      <c r="BJ10" s="19">
        <f t="shared" si="6"/>
        <v>176</v>
      </c>
      <c r="BK10" s="19">
        <f t="shared" si="6"/>
        <v>330</v>
      </c>
      <c r="BL10" s="19">
        <f t="shared" si="6"/>
        <v>472</v>
      </c>
      <c r="BM10" s="19">
        <f t="shared" si="6"/>
        <v>125</v>
      </c>
      <c r="BN10" s="18">
        <f t="shared" si="7"/>
        <v>1245</v>
      </c>
      <c r="BP10" s="19">
        <f t="shared" si="8"/>
        <v>10</v>
      </c>
      <c r="BQ10" s="19">
        <f t="shared" si="8"/>
        <v>53</v>
      </c>
      <c r="BR10" s="19">
        <f t="shared" si="8"/>
        <v>93</v>
      </c>
      <c r="BS10" s="19">
        <f t="shared" si="8"/>
        <v>213</v>
      </c>
      <c r="BT10" s="19">
        <f t="shared" si="8"/>
        <v>429</v>
      </c>
      <c r="BU10" s="19">
        <f t="shared" si="8"/>
        <v>930</v>
      </c>
      <c r="BV10" s="19">
        <f t="shared" si="8"/>
        <v>1721</v>
      </c>
      <c r="BW10" s="19">
        <f t="shared" si="8"/>
        <v>2448</v>
      </c>
      <c r="BX10" s="19">
        <f t="shared" si="8"/>
        <v>735</v>
      </c>
      <c r="BY10" s="18">
        <f t="shared" si="9"/>
        <v>6632</v>
      </c>
    </row>
    <row r="11" spans="1:77" x14ac:dyDescent="0.3">
      <c r="A11" s="22" t="s">
        <v>192</v>
      </c>
      <c r="B11" s="19">
        <v>5</v>
      </c>
      <c r="C11" s="19">
        <v>17</v>
      </c>
      <c r="D11" s="19">
        <v>35</v>
      </c>
      <c r="E11" s="19">
        <v>84</v>
      </c>
      <c r="F11" s="19">
        <v>208</v>
      </c>
      <c r="G11" s="19">
        <v>447</v>
      </c>
      <c r="H11" s="19">
        <v>910</v>
      </c>
      <c r="I11" s="19">
        <v>1393</v>
      </c>
      <c r="J11" s="19">
        <v>153</v>
      </c>
      <c r="K11" s="18">
        <f>SUM(B11:J11)</f>
        <v>3252</v>
      </c>
      <c r="L11" s="88"/>
      <c r="M11" s="19">
        <v>1</v>
      </c>
      <c r="N11" s="19">
        <v>4</v>
      </c>
      <c r="O11" s="19">
        <v>6</v>
      </c>
      <c r="P11" s="19">
        <v>13</v>
      </c>
      <c r="Q11" s="19">
        <v>38</v>
      </c>
      <c r="R11" s="19">
        <v>100</v>
      </c>
      <c r="S11" s="19">
        <v>231</v>
      </c>
      <c r="T11" s="19">
        <v>362</v>
      </c>
      <c r="U11" s="19">
        <v>31</v>
      </c>
      <c r="V11" s="18">
        <f>SUM(M11:U11)</f>
        <v>786</v>
      </c>
      <c r="W11" s="88"/>
      <c r="X11" s="19">
        <v>3</v>
      </c>
      <c r="Y11" s="19">
        <v>25</v>
      </c>
      <c r="Z11" s="19">
        <v>37</v>
      </c>
      <c r="AA11" s="19">
        <v>69</v>
      </c>
      <c r="AB11" s="19">
        <v>139</v>
      </c>
      <c r="AC11" s="19">
        <v>249</v>
      </c>
      <c r="AD11" s="19">
        <v>395</v>
      </c>
      <c r="AE11" s="19">
        <v>469</v>
      </c>
      <c r="AF11" s="19">
        <v>42</v>
      </c>
      <c r="AG11" s="18">
        <f>SUM(X11:AF11)</f>
        <v>1428</v>
      </c>
      <c r="AH11" s="88"/>
      <c r="AI11" s="19">
        <v>0</v>
      </c>
      <c r="AJ11" s="19">
        <v>7</v>
      </c>
      <c r="AK11" s="19">
        <v>3</v>
      </c>
      <c r="AL11" s="19">
        <v>17</v>
      </c>
      <c r="AM11" s="19">
        <v>39</v>
      </c>
      <c r="AN11" s="19">
        <v>55</v>
      </c>
      <c r="AO11" s="19">
        <v>78</v>
      </c>
      <c r="AP11" s="19">
        <v>87</v>
      </c>
      <c r="AQ11" s="19">
        <v>13</v>
      </c>
      <c r="AR11" s="18">
        <f>SUM(AI11:AQ11)</f>
        <v>299</v>
      </c>
      <c r="AS11" s="88"/>
      <c r="AT11" s="19">
        <f t="shared" si="4"/>
        <v>8</v>
      </c>
      <c r="AU11" s="19">
        <f t="shared" si="4"/>
        <v>42</v>
      </c>
      <c r="AV11" s="19">
        <f t="shared" si="4"/>
        <v>72</v>
      </c>
      <c r="AW11" s="19">
        <f t="shared" si="4"/>
        <v>153</v>
      </c>
      <c r="AX11" s="19">
        <f t="shared" si="4"/>
        <v>347</v>
      </c>
      <c r="AY11" s="19">
        <f t="shared" si="4"/>
        <v>696</v>
      </c>
      <c r="AZ11" s="19">
        <f t="shared" si="4"/>
        <v>1305</v>
      </c>
      <c r="BA11" s="19">
        <f t="shared" si="4"/>
        <v>1862</v>
      </c>
      <c r="BB11" s="19">
        <f t="shared" si="4"/>
        <v>195</v>
      </c>
      <c r="BC11" s="18">
        <f>SUM(AT11:BB11)</f>
        <v>4680</v>
      </c>
      <c r="BE11" s="19">
        <f t="shared" si="6"/>
        <v>1</v>
      </c>
      <c r="BF11" s="19">
        <f t="shared" si="6"/>
        <v>11</v>
      </c>
      <c r="BG11" s="19">
        <f t="shared" si="6"/>
        <v>9</v>
      </c>
      <c r="BH11" s="19">
        <f t="shared" si="6"/>
        <v>30</v>
      </c>
      <c r="BI11" s="19">
        <f t="shared" si="6"/>
        <v>77</v>
      </c>
      <c r="BJ11" s="19">
        <f t="shared" si="6"/>
        <v>155</v>
      </c>
      <c r="BK11" s="19">
        <f t="shared" si="6"/>
        <v>309</v>
      </c>
      <c r="BL11" s="19">
        <f t="shared" si="6"/>
        <v>449</v>
      </c>
      <c r="BM11" s="19">
        <f t="shared" si="6"/>
        <v>44</v>
      </c>
      <c r="BN11" s="18">
        <f>SUM(BE11:BM11)</f>
        <v>1085</v>
      </c>
      <c r="BP11" s="19">
        <f t="shared" si="8"/>
        <v>9</v>
      </c>
      <c r="BQ11" s="19">
        <f t="shared" si="8"/>
        <v>53</v>
      </c>
      <c r="BR11" s="19">
        <f t="shared" si="8"/>
        <v>81</v>
      </c>
      <c r="BS11" s="19">
        <f t="shared" si="8"/>
        <v>183</v>
      </c>
      <c r="BT11" s="19">
        <f t="shared" si="8"/>
        <v>424</v>
      </c>
      <c r="BU11" s="19">
        <f t="shared" si="8"/>
        <v>851</v>
      </c>
      <c r="BV11" s="19">
        <f t="shared" si="8"/>
        <v>1614</v>
      </c>
      <c r="BW11" s="19">
        <f t="shared" si="8"/>
        <v>2311</v>
      </c>
      <c r="BX11" s="19">
        <f t="shared" si="8"/>
        <v>239</v>
      </c>
      <c r="BY11" s="18">
        <f>SUM(BP11:BX11)</f>
        <v>5765</v>
      </c>
    </row>
    <row r="12" spans="1:77" x14ac:dyDescent="0.3">
      <c r="A12" s="22" t="s">
        <v>193</v>
      </c>
      <c r="B12" s="19">
        <v>12</v>
      </c>
      <c r="C12" s="19">
        <v>51</v>
      </c>
      <c r="D12" s="19">
        <v>165</v>
      </c>
      <c r="E12" s="19">
        <v>375</v>
      </c>
      <c r="F12" s="19">
        <v>1089</v>
      </c>
      <c r="G12" s="19">
        <v>2046</v>
      </c>
      <c r="H12" s="19">
        <v>4044</v>
      </c>
      <c r="I12" s="19">
        <v>3028</v>
      </c>
      <c r="J12" s="19"/>
      <c r="K12" s="18">
        <f t="shared" si="0"/>
        <v>10810</v>
      </c>
      <c r="L12" s="88"/>
      <c r="M12" s="19">
        <v>1</v>
      </c>
      <c r="N12" s="19">
        <v>10</v>
      </c>
      <c r="O12" s="19">
        <v>39</v>
      </c>
      <c r="P12" s="19">
        <v>95</v>
      </c>
      <c r="Q12" s="19">
        <v>206</v>
      </c>
      <c r="R12" s="19">
        <v>491</v>
      </c>
      <c r="S12" s="19">
        <v>1090</v>
      </c>
      <c r="T12" s="19">
        <v>788</v>
      </c>
      <c r="U12" s="19"/>
      <c r="V12" s="18">
        <f t="shared" ref="V12:V13" si="10">SUM(M12:U12)</f>
        <v>2720</v>
      </c>
      <c r="W12" s="88"/>
      <c r="X12" s="19">
        <v>14</v>
      </c>
      <c r="Y12" s="19">
        <v>111</v>
      </c>
      <c r="Z12" s="19">
        <v>196</v>
      </c>
      <c r="AA12" s="19">
        <v>297</v>
      </c>
      <c r="AB12" s="19">
        <v>611</v>
      </c>
      <c r="AC12" s="19">
        <v>1090</v>
      </c>
      <c r="AD12" s="19">
        <v>1630</v>
      </c>
      <c r="AE12" s="19">
        <v>1041</v>
      </c>
      <c r="AF12" s="19"/>
      <c r="AG12" s="18">
        <f t="shared" ref="AG12:AG13" si="11">SUM(X12:AF12)</f>
        <v>4990</v>
      </c>
      <c r="AH12" s="88"/>
      <c r="AI12" s="19">
        <v>0</v>
      </c>
      <c r="AJ12" s="19">
        <v>21</v>
      </c>
      <c r="AK12" s="19">
        <v>19</v>
      </c>
      <c r="AL12" s="19">
        <v>80</v>
      </c>
      <c r="AM12" s="19">
        <v>165</v>
      </c>
      <c r="AN12" s="19">
        <v>223</v>
      </c>
      <c r="AO12" s="19">
        <v>308</v>
      </c>
      <c r="AP12" s="19">
        <v>196</v>
      </c>
      <c r="AQ12" s="19"/>
      <c r="AR12" s="18">
        <f t="shared" ref="AR12:AR13" si="12">SUM(AI12:AQ12)</f>
        <v>1012</v>
      </c>
      <c r="AS12" s="88"/>
      <c r="AT12" s="19">
        <f t="shared" si="4"/>
        <v>26</v>
      </c>
      <c r="AU12" s="19">
        <f t="shared" si="4"/>
        <v>162</v>
      </c>
      <c r="AV12" s="19">
        <f t="shared" si="4"/>
        <v>361</v>
      </c>
      <c r="AW12" s="19">
        <f t="shared" si="4"/>
        <v>672</v>
      </c>
      <c r="AX12" s="19">
        <f t="shared" si="4"/>
        <v>1700</v>
      </c>
      <c r="AY12" s="19">
        <f t="shared" si="4"/>
        <v>3136</v>
      </c>
      <c r="AZ12" s="19">
        <f t="shared" si="4"/>
        <v>5674</v>
      </c>
      <c r="BA12" s="19">
        <f t="shared" si="4"/>
        <v>4069</v>
      </c>
      <c r="BB12" s="19"/>
      <c r="BC12" s="18">
        <f t="shared" ref="BC12:BC13" si="13">SUM(AT12:BB12)</f>
        <v>15800</v>
      </c>
      <c r="BE12" s="19">
        <f t="shared" si="6"/>
        <v>1</v>
      </c>
      <c r="BF12" s="19">
        <f t="shared" si="6"/>
        <v>31</v>
      </c>
      <c r="BG12" s="19">
        <f t="shared" si="6"/>
        <v>58</v>
      </c>
      <c r="BH12" s="19">
        <f t="shared" si="6"/>
        <v>175</v>
      </c>
      <c r="BI12" s="19">
        <f t="shared" si="6"/>
        <v>371</v>
      </c>
      <c r="BJ12" s="19">
        <f t="shared" si="6"/>
        <v>714</v>
      </c>
      <c r="BK12" s="19">
        <f t="shared" si="6"/>
        <v>1398</v>
      </c>
      <c r="BL12" s="19">
        <f t="shared" si="6"/>
        <v>984</v>
      </c>
      <c r="BM12" s="19"/>
      <c r="BN12" s="18">
        <f t="shared" ref="BN12:BN13" si="14">SUM(BE12:BM12)</f>
        <v>3732</v>
      </c>
      <c r="BP12" s="19">
        <f t="shared" si="8"/>
        <v>27</v>
      </c>
      <c r="BQ12" s="19">
        <f t="shared" si="8"/>
        <v>193</v>
      </c>
      <c r="BR12" s="19">
        <f t="shared" si="8"/>
        <v>419</v>
      </c>
      <c r="BS12" s="19">
        <f t="shared" si="8"/>
        <v>847</v>
      </c>
      <c r="BT12" s="19">
        <f t="shared" si="8"/>
        <v>2071</v>
      </c>
      <c r="BU12" s="19">
        <f t="shared" si="8"/>
        <v>3850</v>
      </c>
      <c r="BV12" s="19">
        <f t="shared" si="8"/>
        <v>7072</v>
      </c>
      <c r="BW12" s="19">
        <f t="shared" si="8"/>
        <v>5053</v>
      </c>
      <c r="BX12" s="19"/>
      <c r="BY12" s="18">
        <f t="shared" ref="BY12:BY13" si="15">SUM(BP12:BX12)</f>
        <v>19532</v>
      </c>
    </row>
    <row r="13" spans="1:77" x14ac:dyDescent="0.3">
      <c r="A13" s="22" t="s">
        <v>69</v>
      </c>
      <c r="B13" s="19">
        <v>34</v>
      </c>
      <c r="C13" s="19">
        <v>170</v>
      </c>
      <c r="D13" s="19">
        <v>446</v>
      </c>
      <c r="E13" s="19">
        <v>935</v>
      </c>
      <c r="F13" s="19">
        <v>1654</v>
      </c>
      <c r="G13" s="19">
        <v>2214</v>
      </c>
      <c r="H13" s="19">
        <v>1498</v>
      </c>
      <c r="I13" s="19"/>
      <c r="J13" s="19"/>
      <c r="K13" s="18">
        <f t="shared" si="0"/>
        <v>6951</v>
      </c>
      <c r="L13" s="88"/>
      <c r="M13" s="19">
        <v>14</v>
      </c>
      <c r="N13" s="19">
        <v>53</v>
      </c>
      <c r="O13" s="19">
        <v>148</v>
      </c>
      <c r="P13" s="19">
        <v>259</v>
      </c>
      <c r="Q13" s="19">
        <v>482</v>
      </c>
      <c r="R13" s="19">
        <v>565</v>
      </c>
      <c r="S13" s="19">
        <v>419</v>
      </c>
      <c r="T13" s="19"/>
      <c r="U13" s="19"/>
      <c r="V13" s="18">
        <f t="shared" si="10"/>
        <v>1940</v>
      </c>
      <c r="W13" s="88"/>
      <c r="X13" s="19">
        <v>74</v>
      </c>
      <c r="Y13" s="19">
        <v>265</v>
      </c>
      <c r="Z13" s="19">
        <v>454</v>
      </c>
      <c r="AA13" s="19">
        <v>629</v>
      </c>
      <c r="AB13" s="19">
        <v>949</v>
      </c>
      <c r="AC13" s="19">
        <v>1177</v>
      </c>
      <c r="AD13" s="19">
        <v>589</v>
      </c>
      <c r="AE13" s="19"/>
      <c r="AF13" s="19"/>
      <c r="AG13" s="18">
        <f t="shared" si="11"/>
        <v>4137</v>
      </c>
      <c r="AH13" s="88"/>
      <c r="AI13" s="19">
        <v>21</v>
      </c>
      <c r="AJ13" s="19">
        <v>62</v>
      </c>
      <c r="AK13" s="19">
        <v>105</v>
      </c>
      <c r="AL13" s="19">
        <v>129</v>
      </c>
      <c r="AM13" s="19">
        <v>192</v>
      </c>
      <c r="AN13" s="19">
        <v>211</v>
      </c>
      <c r="AO13" s="19">
        <v>101</v>
      </c>
      <c r="AP13" s="19"/>
      <c r="AQ13" s="19"/>
      <c r="AR13" s="18">
        <f t="shared" si="12"/>
        <v>821</v>
      </c>
      <c r="AS13" s="88"/>
      <c r="AT13" s="19">
        <f t="shared" si="4"/>
        <v>108</v>
      </c>
      <c r="AU13" s="19">
        <f t="shared" si="4"/>
        <v>435</v>
      </c>
      <c r="AV13" s="19">
        <f t="shared" si="4"/>
        <v>900</v>
      </c>
      <c r="AW13" s="19">
        <f t="shared" si="4"/>
        <v>1564</v>
      </c>
      <c r="AX13" s="19">
        <f t="shared" si="4"/>
        <v>2603</v>
      </c>
      <c r="AY13" s="19">
        <f t="shared" si="4"/>
        <v>3391</v>
      </c>
      <c r="AZ13" s="19">
        <f t="shared" si="4"/>
        <v>2087</v>
      </c>
      <c r="BA13" s="19"/>
      <c r="BB13" s="19"/>
      <c r="BC13" s="18">
        <f t="shared" si="13"/>
        <v>11088</v>
      </c>
      <c r="BE13" s="19">
        <f t="shared" si="6"/>
        <v>35</v>
      </c>
      <c r="BF13" s="19">
        <f t="shared" si="6"/>
        <v>115</v>
      </c>
      <c r="BG13" s="19">
        <f t="shared" si="6"/>
        <v>253</v>
      </c>
      <c r="BH13" s="19">
        <f t="shared" si="6"/>
        <v>388</v>
      </c>
      <c r="BI13" s="19">
        <f t="shared" si="6"/>
        <v>674</v>
      </c>
      <c r="BJ13" s="19">
        <f t="shared" si="6"/>
        <v>776</v>
      </c>
      <c r="BK13" s="19">
        <f t="shared" si="6"/>
        <v>520</v>
      </c>
      <c r="BL13" s="19"/>
      <c r="BM13" s="19"/>
      <c r="BN13" s="18">
        <f t="shared" si="14"/>
        <v>2761</v>
      </c>
      <c r="BP13" s="19">
        <f t="shared" si="8"/>
        <v>143</v>
      </c>
      <c r="BQ13" s="19">
        <f t="shared" si="8"/>
        <v>550</v>
      </c>
      <c r="BR13" s="19">
        <f t="shared" si="8"/>
        <v>1153</v>
      </c>
      <c r="BS13" s="19">
        <f t="shared" si="8"/>
        <v>1952</v>
      </c>
      <c r="BT13" s="19">
        <f t="shared" si="8"/>
        <v>3277</v>
      </c>
      <c r="BU13" s="19">
        <f t="shared" si="8"/>
        <v>4167</v>
      </c>
      <c r="BV13" s="19">
        <f t="shared" si="8"/>
        <v>2607</v>
      </c>
      <c r="BW13" s="19"/>
      <c r="BX13" s="19"/>
      <c r="BY13" s="18">
        <f t="shared" si="15"/>
        <v>13849</v>
      </c>
    </row>
    <row r="14" spans="1:77" x14ac:dyDescent="0.3">
      <c r="A14" s="22" t="s">
        <v>66</v>
      </c>
      <c r="B14" s="21">
        <f t="shared" ref="B14:J14" si="16">SUM(B7:B13)</f>
        <v>98</v>
      </c>
      <c r="C14" s="21">
        <f t="shared" si="16"/>
        <v>366</v>
      </c>
      <c r="D14" s="21">
        <f t="shared" si="16"/>
        <v>947</v>
      </c>
      <c r="E14" s="21">
        <f t="shared" si="16"/>
        <v>1995</v>
      </c>
      <c r="F14" s="21">
        <f t="shared" si="16"/>
        <v>4171</v>
      </c>
      <c r="G14" s="21">
        <f t="shared" si="16"/>
        <v>7267</v>
      </c>
      <c r="H14" s="21">
        <f t="shared" si="16"/>
        <v>11216</v>
      </c>
      <c r="I14" s="21">
        <f t="shared" si="16"/>
        <v>11342</v>
      </c>
      <c r="J14" s="21">
        <f t="shared" si="16"/>
        <v>4351</v>
      </c>
      <c r="K14" s="20">
        <f>SUM(B14:J14)</f>
        <v>41753</v>
      </c>
      <c r="L14" s="88"/>
      <c r="M14" s="21">
        <f t="shared" ref="M14:U14" si="17">SUM(M7:M13)</f>
        <v>29</v>
      </c>
      <c r="N14" s="21">
        <f t="shared" si="17"/>
        <v>106</v>
      </c>
      <c r="O14" s="21">
        <f t="shared" si="17"/>
        <v>269</v>
      </c>
      <c r="P14" s="21">
        <f t="shared" si="17"/>
        <v>498</v>
      </c>
      <c r="Q14" s="21">
        <f t="shared" si="17"/>
        <v>979</v>
      </c>
      <c r="R14" s="21">
        <f t="shared" si="17"/>
        <v>1791</v>
      </c>
      <c r="S14" s="21">
        <f t="shared" si="17"/>
        <v>2944</v>
      </c>
      <c r="T14" s="21">
        <f t="shared" si="17"/>
        <v>2914</v>
      </c>
      <c r="U14" s="21">
        <f t="shared" si="17"/>
        <v>963</v>
      </c>
      <c r="V14" s="20">
        <f>SUM(M14:U14)</f>
        <v>10493</v>
      </c>
      <c r="W14" s="88"/>
      <c r="X14" s="21">
        <f t="shared" ref="X14:AF14" si="18">SUM(X7:X13)</f>
        <v>124</v>
      </c>
      <c r="Y14" s="21">
        <f t="shared" si="18"/>
        <v>518</v>
      </c>
      <c r="Z14" s="21">
        <f t="shared" si="18"/>
        <v>943</v>
      </c>
      <c r="AA14" s="21">
        <f t="shared" si="18"/>
        <v>1431</v>
      </c>
      <c r="AB14" s="21">
        <f t="shared" si="18"/>
        <v>2431</v>
      </c>
      <c r="AC14" s="21">
        <f t="shared" si="18"/>
        <v>3968</v>
      </c>
      <c r="AD14" s="21">
        <f t="shared" si="18"/>
        <v>4713</v>
      </c>
      <c r="AE14" s="21">
        <f t="shared" si="18"/>
        <v>3776</v>
      </c>
      <c r="AF14" s="21">
        <f t="shared" si="18"/>
        <v>1288</v>
      </c>
      <c r="AG14" s="20">
        <f>SUM(X14:AF14)</f>
        <v>19192</v>
      </c>
      <c r="AH14" s="88"/>
      <c r="AI14" s="21">
        <f t="shared" ref="AI14:AQ14" si="19">SUM(AI7:AI13)</f>
        <v>35</v>
      </c>
      <c r="AJ14" s="21">
        <f t="shared" si="19"/>
        <v>132</v>
      </c>
      <c r="AK14" s="21">
        <f t="shared" si="19"/>
        <v>224</v>
      </c>
      <c r="AL14" s="21">
        <f t="shared" si="19"/>
        <v>366</v>
      </c>
      <c r="AM14" s="21">
        <f t="shared" si="19"/>
        <v>638</v>
      </c>
      <c r="AN14" s="21">
        <f t="shared" si="19"/>
        <v>835</v>
      </c>
      <c r="AO14" s="21">
        <f t="shared" si="19"/>
        <v>1012</v>
      </c>
      <c r="AP14" s="21">
        <f t="shared" si="19"/>
        <v>819</v>
      </c>
      <c r="AQ14" s="21">
        <f t="shared" si="19"/>
        <v>255</v>
      </c>
      <c r="AR14" s="20">
        <f>SUM(AI14:AQ14)</f>
        <v>4316</v>
      </c>
      <c r="AS14" s="88"/>
      <c r="AT14" s="21">
        <f t="shared" ref="AT14:BB14" si="20">SUM(AT7:AT13)</f>
        <v>222</v>
      </c>
      <c r="AU14" s="21">
        <f t="shared" si="20"/>
        <v>884</v>
      </c>
      <c r="AV14" s="21">
        <f t="shared" si="20"/>
        <v>1890</v>
      </c>
      <c r="AW14" s="21">
        <f t="shared" si="20"/>
        <v>3426</v>
      </c>
      <c r="AX14" s="21">
        <f t="shared" si="20"/>
        <v>6602</v>
      </c>
      <c r="AY14" s="21">
        <f t="shared" si="20"/>
        <v>11235</v>
      </c>
      <c r="AZ14" s="21">
        <f t="shared" si="20"/>
        <v>15929</v>
      </c>
      <c r="BA14" s="21">
        <f t="shared" si="20"/>
        <v>15118</v>
      </c>
      <c r="BB14" s="21">
        <f t="shared" si="20"/>
        <v>5639</v>
      </c>
      <c r="BC14" s="20">
        <f>SUM(AT14:BB14)</f>
        <v>60945</v>
      </c>
      <c r="BE14" s="21">
        <f t="shared" ref="BE14:BM14" si="21">SUM(BE7:BE13)</f>
        <v>64</v>
      </c>
      <c r="BF14" s="21">
        <f t="shared" si="21"/>
        <v>238</v>
      </c>
      <c r="BG14" s="21">
        <f t="shared" si="21"/>
        <v>493</v>
      </c>
      <c r="BH14" s="21">
        <f t="shared" si="21"/>
        <v>864</v>
      </c>
      <c r="BI14" s="21">
        <f t="shared" si="21"/>
        <v>1617</v>
      </c>
      <c r="BJ14" s="21">
        <f t="shared" si="21"/>
        <v>2626</v>
      </c>
      <c r="BK14" s="21">
        <f t="shared" si="21"/>
        <v>3956</v>
      </c>
      <c r="BL14" s="21">
        <f t="shared" si="21"/>
        <v>3733</v>
      </c>
      <c r="BM14" s="21">
        <f t="shared" si="21"/>
        <v>1218</v>
      </c>
      <c r="BN14" s="20">
        <f>SUM(BE14:BM14)</f>
        <v>14809</v>
      </c>
      <c r="BP14" s="21">
        <f t="shared" ref="BP14:BX14" si="22">SUM(BP7:BP13)</f>
        <v>286</v>
      </c>
      <c r="BQ14" s="21">
        <f t="shared" si="22"/>
        <v>1122</v>
      </c>
      <c r="BR14" s="21">
        <f t="shared" si="22"/>
        <v>2383</v>
      </c>
      <c r="BS14" s="21">
        <f t="shared" si="22"/>
        <v>4290</v>
      </c>
      <c r="BT14" s="21">
        <f t="shared" si="22"/>
        <v>8219</v>
      </c>
      <c r="BU14" s="21">
        <f t="shared" si="22"/>
        <v>13861</v>
      </c>
      <c r="BV14" s="21">
        <f t="shared" si="22"/>
        <v>19885</v>
      </c>
      <c r="BW14" s="21">
        <f t="shared" si="22"/>
        <v>18851</v>
      </c>
      <c r="BX14" s="21">
        <f t="shared" si="22"/>
        <v>6857</v>
      </c>
      <c r="BY14" s="20">
        <f>SUM(BP14:BX14)</f>
        <v>75754</v>
      </c>
    </row>
    <row r="15" spans="1:77" x14ac:dyDescent="0.3">
      <c r="E15" s="17"/>
      <c r="F15" s="17"/>
      <c r="G15" s="17"/>
      <c r="H15" s="17"/>
      <c r="I15" s="17"/>
    </row>
    <row r="16" spans="1:77" ht="21" x14ac:dyDescent="0.4">
      <c r="A16"/>
      <c r="B16" s="28" t="s">
        <v>173</v>
      </c>
      <c r="C16"/>
      <c r="D16"/>
      <c r="M16" s="28" t="s">
        <v>177</v>
      </c>
      <c r="X16" s="28" t="s">
        <v>174</v>
      </c>
      <c r="AI16" s="28" t="s">
        <v>178</v>
      </c>
      <c r="AT16" s="28" t="s">
        <v>203</v>
      </c>
      <c r="BE16" s="28" t="s">
        <v>204</v>
      </c>
      <c r="BP16" s="28" t="s">
        <v>205</v>
      </c>
    </row>
    <row r="17" spans="1:77" ht="15.6" x14ac:dyDescent="0.3">
      <c r="A17"/>
      <c r="B17" s="27" t="s">
        <v>206</v>
      </c>
      <c r="C17"/>
      <c r="D17"/>
      <c r="M17" s="27" t="s">
        <v>206</v>
      </c>
      <c r="X17" s="27" t="s">
        <v>206</v>
      </c>
      <c r="AG17" s="27"/>
      <c r="AI17" s="27" t="s">
        <v>206</v>
      </c>
      <c r="AT17" s="27" t="s">
        <v>206</v>
      </c>
      <c r="BE17" s="27" t="s">
        <v>206</v>
      </c>
      <c r="BP17" s="27" t="s">
        <v>206</v>
      </c>
    </row>
    <row r="18" spans="1:77" x14ac:dyDescent="0.3">
      <c r="A18" s="248" t="s">
        <v>73</v>
      </c>
      <c r="B18" s="247" t="s">
        <v>72</v>
      </c>
      <c r="C18" s="247"/>
      <c r="D18" s="247"/>
      <c r="E18" s="247"/>
      <c r="F18" s="247"/>
      <c r="G18" s="247"/>
      <c r="H18" s="247"/>
      <c r="I18" s="247"/>
      <c r="J18" s="247"/>
      <c r="K18" s="26"/>
      <c r="M18" s="247" t="s">
        <v>72</v>
      </c>
      <c r="N18" s="247"/>
      <c r="O18" s="247"/>
      <c r="P18" s="247"/>
      <c r="Q18" s="247"/>
      <c r="R18" s="247"/>
      <c r="S18" s="247"/>
      <c r="T18" s="247"/>
      <c r="U18" s="247"/>
      <c r="V18" s="26"/>
      <c r="X18" s="247" t="s">
        <v>72</v>
      </c>
      <c r="Y18" s="247"/>
      <c r="Z18" s="247"/>
      <c r="AA18" s="247"/>
      <c r="AB18" s="247"/>
      <c r="AC18" s="247"/>
      <c r="AD18" s="247"/>
      <c r="AE18" s="247"/>
      <c r="AF18" s="247"/>
      <c r="AI18" s="247" t="s">
        <v>72</v>
      </c>
      <c r="AJ18" s="247"/>
      <c r="AK18" s="247"/>
      <c r="AL18" s="247"/>
      <c r="AM18" s="247"/>
      <c r="AN18" s="247"/>
      <c r="AO18" s="247"/>
      <c r="AP18" s="247"/>
      <c r="AQ18" s="247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8"/>
      <c r="B19" s="24" t="s">
        <v>71</v>
      </c>
      <c r="C19" s="24" t="s">
        <v>140</v>
      </c>
      <c r="D19" s="24" t="s">
        <v>141</v>
      </c>
      <c r="E19" s="24" t="s">
        <v>142</v>
      </c>
      <c r="F19" s="24" t="s">
        <v>143</v>
      </c>
      <c r="G19" s="24" t="s">
        <v>144</v>
      </c>
      <c r="H19" s="24" t="s">
        <v>145</v>
      </c>
      <c r="I19" s="24" t="s">
        <v>146</v>
      </c>
      <c r="J19" s="24" t="s">
        <v>147</v>
      </c>
      <c r="K19" s="23" t="s">
        <v>70</v>
      </c>
      <c r="L19" s="87"/>
      <c r="M19" s="24" t="s">
        <v>71</v>
      </c>
      <c r="N19" s="24" t="s">
        <v>140</v>
      </c>
      <c r="O19" s="24" t="s">
        <v>141</v>
      </c>
      <c r="P19" s="24" t="s">
        <v>142</v>
      </c>
      <c r="Q19" s="24" t="s">
        <v>143</v>
      </c>
      <c r="R19" s="24" t="s">
        <v>144</v>
      </c>
      <c r="S19" s="24" t="s">
        <v>145</v>
      </c>
      <c r="T19" s="24" t="s">
        <v>146</v>
      </c>
      <c r="U19" s="24" t="s">
        <v>147</v>
      </c>
      <c r="V19" s="23" t="s">
        <v>70</v>
      </c>
      <c r="W19" s="87"/>
      <c r="X19" s="24" t="s">
        <v>71</v>
      </c>
      <c r="Y19" s="24" t="s">
        <v>140</v>
      </c>
      <c r="Z19" s="24" t="s">
        <v>141</v>
      </c>
      <c r="AA19" s="24" t="s">
        <v>142</v>
      </c>
      <c r="AB19" s="24" t="s">
        <v>143</v>
      </c>
      <c r="AC19" s="24" t="s">
        <v>144</v>
      </c>
      <c r="AD19" s="24" t="s">
        <v>145</v>
      </c>
      <c r="AE19" s="24" t="s">
        <v>146</v>
      </c>
      <c r="AF19" s="24" t="s">
        <v>147</v>
      </c>
      <c r="AG19" s="23" t="s">
        <v>70</v>
      </c>
      <c r="AH19" s="87"/>
      <c r="AI19" s="24" t="s">
        <v>71</v>
      </c>
      <c r="AJ19" s="24" t="s">
        <v>140</v>
      </c>
      <c r="AK19" s="24" t="s">
        <v>141</v>
      </c>
      <c r="AL19" s="24" t="s">
        <v>142</v>
      </c>
      <c r="AM19" s="24" t="s">
        <v>143</v>
      </c>
      <c r="AN19" s="24" t="s">
        <v>144</v>
      </c>
      <c r="AO19" s="24" t="s">
        <v>145</v>
      </c>
      <c r="AP19" s="24" t="s">
        <v>146</v>
      </c>
      <c r="AQ19" s="24" t="s">
        <v>147</v>
      </c>
      <c r="AR19" s="2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22" t="s">
        <v>188</v>
      </c>
      <c r="B20" s="19">
        <v>21</v>
      </c>
      <c r="C20" s="19">
        <v>32</v>
      </c>
      <c r="D20" s="19">
        <v>51</v>
      </c>
      <c r="E20" s="19">
        <v>123</v>
      </c>
      <c r="F20" s="19">
        <v>281</v>
      </c>
      <c r="G20" s="19">
        <v>576</v>
      </c>
      <c r="H20" s="19">
        <v>885</v>
      </c>
      <c r="I20" s="19">
        <v>890</v>
      </c>
      <c r="J20" s="19">
        <v>608</v>
      </c>
      <c r="K20" s="18">
        <f t="shared" ref="K20:K23" si="23">SUM(B20:J20)</f>
        <v>3467</v>
      </c>
      <c r="L20" s="88"/>
      <c r="M20" s="19">
        <v>10</v>
      </c>
      <c r="N20" s="19">
        <v>20</v>
      </c>
      <c r="O20" s="19">
        <v>36</v>
      </c>
      <c r="P20" s="19">
        <v>73</v>
      </c>
      <c r="Q20" s="19">
        <v>133</v>
      </c>
      <c r="R20" s="19">
        <v>262</v>
      </c>
      <c r="S20" s="19">
        <v>391</v>
      </c>
      <c r="T20" s="19">
        <v>433</v>
      </c>
      <c r="U20" s="19">
        <v>294</v>
      </c>
      <c r="V20" s="18">
        <f t="shared" ref="V20:V23" si="24">SUM(M20:U20)</f>
        <v>1652</v>
      </c>
      <c r="W20" s="88"/>
      <c r="X20" s="19">
        <v>16</v>
      </c>
      <c r="Y20" s="19">
        <v>45</v>
      </c>
      <c r="Z20" s="19">
        <v>76</v>
      </c>
      <c r="AA20" s="19">
        <v>75</v>
      </c>
      <c r="AB20" s="19">
        <v>131</v>
      </c>
      <c r="AC20" s="19">
        <v>206</v>
      </c>
      <c r="AD20" s="19">
        <v>284</v>
      </c>
      <c r="AE20" s="19">
        <v>290</v>
      </c>
      <c r="AF20" s="19">
        <v>158</v>
      </c>
      <c r="AG20" s="18">
        <f t="shared" ref="AG20:AG23" si="25">SUM(X20:AF20)</f>
        <v>1281</v>
      </c>
      <c r="AH20" s="88"/>
      <c r="AI20" s="19">
        <v>10</v>
      </c>
      <c r="AJ20" s="19">
        <v>25</v>
      </c>
      <c r="AK20" s="19">
        <v>41</v>
      </c>
      <c r="AL20" s="19">
        <v>48</v>
      </c>
      <c r="AM20" s="19">
        <v>59</v>
      </c>
      <c r="AN20" s="19">
        <v>95</v>
      </c>
      <c r="AO20" s="19">
        <v>157</v>
      </c>
      <c r="AP20" s="19">
        <v>128</v>
      </c>
      <c r="AQ20" s="19">
        <v>64</v>
      </c>
      <c r="AR20" s="18">
        <f t="shared" ref="AR20:AR23" si="26">SUM(AI20:AQ20)</f>
        <v>627</v>
      </c>
      <c r="AS20" s="88"/>
      <c r="AT20" s="19">
        <f t="shared" ref="AT20:BB26" si="27">B20+X20</f>
        <v>37</v>
      </c>
      <c r="AU20" s="19">
        <f t="shared" si="27"/>
        <v>77</v>
      </c>
      <c r="AV20" s="19">
        <f t="shared" si="27"/>
        <v>127</v>
      </c>
      <c r="AW20" s="19">
        <f t="shared" si="27"/>
        <v>198</v>
      </c>
      <c r="AX20" s="19">
        <f t="shared" si="27"/>
        <v>412</v>
      </c>
      <c r="AY20" s="19">
        <f t="shared" si="27"/>
        <v>782</v>
      </c>
      <c r="AZ20" s="19">
        <f t="shared" si="27"/>
        <v>1169</v>
      </c>
      <c r="BA20" s="19">
        <f t="shared" si="27"/>
        <v>1180</v>
      </c>
      <c r="BB20" s="19">
        <f t="shared" si="27"/>
        <v>766</v>
      </c>
      <c r="BC20" s="18">
        <f t="shared" ref="BC20:BC23" si="28">SUM(AT20:BB20)</f>
        <v>4748</v>
      </c>
      <c r="BE20" s="19">
        <f t="shared" ref="BE20:BM26" si="29">M20+AI20</f>
        <v>20</v>
      </c>
      <c r="BF20" s="19">
        <f t="shared" si="29"/>
        <v>45</v>
      </c>
      <c r="BG20" s="19">
        <f t="shared" si="29"/>
        <v>77</v>
      </c>
      <c r="BH20" s="19">
        <f t="shared" si="29"/>
        <v>121</v>
      </c>
      <c r="BI20" s="19">
        <f t="shared" si="29"/>
        <v>192</v>
      </c>
      <c r="BJ20" s="19">
        <f t="shared" si="29"/>
        <v>357</v>
      </c>
      <c r="BK20" s="19">
        <f t="shared" si="29"/>
        <v>548</v>
      </c>
      <c r="BL20" s="19">
        <f t="shared" si="29"/>
        <v>561</v>
      </c>
      <c r="BM20" s="19">
        <f t="shared" si="29"/>
        <v>358</v>
      </c>
      <c r="BN20" s="18">
        <f t="shared" ref="BN20:BN23" si="30">SUM(BE20:BM20)</f>
        <v>2279</v>
      </c>
      <c r="BP20" s="19">
        <f t="shared" ref="BP20:BX26" si="31">B20+M20+X20+AI20</f>
        <v>57</v>
      </c>
      <c r="BQ20" s="19">
        <f t="shared" si="31"/>
        <v>122</v>
      </c>
      <c r="BR20" s="19">
        <f t="shared" si="31"/>
        <v>204</v>
      </c>
      <c r="BS20" s="19">
        <f t="shared" si="31"/>
        <v>319</v>
      </c>
      <c r="BT20" s="19">
        <f t="shared" si="31"/>
        <v>604</v>
      </c>
      <c r="BU20" s="19">
        <f t="shared" si="31"/>
        <v>1139</v>
      </c>
      <c r="BV20" s="19">
        <f t="shared" si="31"/>
        <v>1717</v>
      </c>
      <c r="BW20" s="19">
        <f t="shared" si="31"/>
        <v>1741</v>
      </c>
      <c r="BX20" s="19">
        <f t="shared" si="31"/>
        <v>1124</v>
      </c>
      <c r="BY20" s="18">
        <f t="shared" ref="BY20:BY23" si="32">SUM(BP20:BX20)</f>
        <v>7027</v>
      </c>
    </row>
    <row r="21" spans="1:77" x14ac:dyDescent="0.3">
      <c r="A21" s="22" t="s">
        <v>189</v>
      </c>
      <c r="B21" s="19">
        <v>8</v>
      </c>
      <c r="C21" s="19">
        <v>14</v>
      </c>
      <c r="D21" s="19">
        <v>44</v>
      </c>
      <c r="E21" s="19">
        <v>80</v>
      </c>
      <c r="F21" s="19">
        <v>157</v>
      </c>
      <c r="G21" s="19">
        <v>313</v>
      </c>
      <c r="H21" s="19">
        <v>428</v>
      </c>
      <c r="I21" s="19">
        <v>484</v>
      </c>
      <c r="J21" s="19">
        <v>200</v>
      </c>
      <c r="K21" s="18">
        <f t="shared" si="23"/>
        <v>1728</v>
      </c>
      <c r="L21" s="88"/>
      <c r="M21" s="19">
        <v>2</v>
      </c>
      <c r="N21" s="19">
        <v>5</v>
      </c>
      <c r="O21" s="19">
        <v>12</v>
      </c>
      <c r="P21" s="19">
        <v>33</v>
      </c>
      <c r="Q21" s="19">
        <v>41</v>
      </c>
      <c r="R21" s="19">
        <v>87</v>
      </c>
      <c r="S21" s="19">
        <v>154</v>
      </c>
      <c r="T21" s="19">
        <v>122</v>
      </c>
      <c r="U21" s="19">
        <v>63</v>
      </c>
      <c r="V21" s="18">
        <f t="shared" si="24"/>
        <v>519</v>
      </c>
      <c r="W21" s="88"/>
      <c r="X21" s="19">
        <v>4</v>
      </c>
      <c r="Y21" s="19">
        <v>17</v>
      </c>
      <c r="Z21" s="19">
        <v>35</v>
      </c>
      <c r="AA21" s="19">
        <v>54</v>
      </c>
      <c r="AB21" s="19">
        <v>75</v>
      </c>
      <c r="AC21" s="19">
        <v>162</v>
      </c>
      <c r="AD21" s="19">
        <v>185</v>
      </c>
      <c r="AE21" s="19">
        <v>149</v>
      </c>
      <c r="AF21" s="19">
        <v>75</v>
      </c>
      <c r="AG21" s="18">
        <f t="shared" si="25"/>
        <v>756</v>
      </c>
      <c r="AH21" s="88"/>
      <c r="AI21" s="19">
        <v>5</v>
      </c>
      <c r="AJ21" s="19">
        <v>7</v>
      </c>
      <c r="AK21" s="19">
        <v>18</v>
      </c>
      <c r="AL21" s="19">
        <v>18</v>
      </c>
      <c r="AM21" s="19">
        <v>31</v>
      </c>
      <c r="AN21" s="19">
        <v>43</v>
      </c>
      <c r="AO21" s="19">
        <v>72</v>
      </c>
      <c r="AP21" s="19">
        <v>42</v>
      </c>
      <c r="AQ21" s="19">
        <v>22</v>
      </c>
      <c r="AR21" s="18">
        <f t="shared" si="26"/>
        <v>258</v>
      </c>
      <c r="AS21" s="88"/>
      <c r="AT21" s="19">
        <f t="shared" si="27"/>
        <v>12</v>
      </c>
      <c r="AU21" s="19">
        <f t="shared" si="27"/>
        <v>31</v>
      </c>
      <c r="AV21" s="19">
        <f t="shared" si="27"/>
        <v>79</v>
      </c>
      <c r="AW21" s="19">
        <f t="shared" si="27"/>
        <v>134</v>
      </c>
      <c r="AX21" s="19">
        <f t="shared" si="27"/>
        <v>232</v>
      </c>
      <c r="AY21" s="19">
        <f t="shared" si="27"/>
        <v>475</v>
      </c>
      <c r="AZ21" s="19">
        <f t="shared" si="27"/>
        <v>613</v>
      </c>
      <c r="BA21" s="19">
        <f t="shared" si="27"/>
        <v>633</v>
      </c>
      <c r="BB21" s="19">
        <f t="shared" si="27"/>
        <v>275</v>
      </c>
      <c r="BC21" s="18">
        <f t="shared" si="28"/>
        <v>2484</v>
      </c>
      <c r="BE21" s="19">
        <f t="shared" si="29"/>
        <v>7</v>
      </c>
      <c r="BF21" s="19">
        <f t="shared" si="29"/>
        <v>12</v>
      </c>
      <c r="BG21" s="19">
        <f t="shared" si="29"/>
        <v>30</v>
      </c>
      <c r="BH21" s="19">
        <f t="shared" si="29"/>
        <v>51</v>
      </c>
      <c r="BI21" s="19">
        <f t="shared" si="29"/>
        <v>72</v>
      </c>
      <c r="BJ21" s="19">
        <f t="shared" si="29"/>
        <v>130</v>
      </c>
      <c r="BK21" s="19">
        <f t="shared" si="29"/>
        <v>226</v>
      </c>
      <c r="BL21" s="19">
        <f t="shared" si="29"/>
        <v>164</v>
      </c>
      <c r="BM21" s="19">
        <f t="shared" si="29"/>
        <v>85</v>
      </c>
      <c r="BN21" s="18">
        <f t="shared" si="30"/>
        <v>777</v>
      </c>
      <c r="BP21" s="19">
        <f t="shared" si="31"/>
        <v>19</v>
      </c>
      <c r="BQ21" s="19">
        <f t="shared" si="31"/>
        <v>43</v>
      </c>
      <c r="BR21" s="19">
        <f t="shared" si="31"/>
        <v>109</v>
      </c>
      <c r="BS21" s="19">
        <f t="shared" si="31"/>
        <v>185</v>
      </c>
      <c r="BT21" s="19">
        <f t="shared" si="31"/>
        <v>304</v>
      </c>
      <c r="BU21" s="19">
        <f t="shared" si="31"/>
        <v>605</v>
      </c>
      <c r="BV21" s="19">
        <f t="shared" si="31"/>
        <v>839</v>
      </c>
      <c r="BW21" s="19">
        <f t="shared" si="31"/>
        <v>797</v>
      </c>
      <c r="BX21" s="19">
        <f t="shared" si="31"/>
        <v>360</v>
      </c>
      <c r="BY21" s="18">
        <f t="shared" si="32"/>
        <v>3261</v>
      </c>
    </row>
    <row r="22" spans="1:77" x14ac:dyDescent="0.3">
      <c r="A22" s="22" t="s">
        <v>190</v>
      </c>
      <c r="B22" s="19">
        <v>2</v>
      </c>
      <c r="C22" s="19">
        <v>9</v>
      </c>
      <c r="D22" s="19">
        <v>23</v>
      </c>
      <c r="E22" s="19">
        <v>45</v>
      </c>
      <c r="F22" s="19">
        <v>90</v>
      </c>
      <c r="G22" s="19">
        <v>164</v>
      </c>
      <c r="H22" s="19">
        <v>233</v>
      </c>
      <c r="I22" s="19">
        <v>262</v>
      </c>
      <c r="J22" s="19">
        <v>76</v>
      </c>
      <c r="K22" s="18">
        <f t="shared" si="23"/>
        <v>904</v>
      </c>
      <c r="L22" s="88"/>
      <c r="M22" s="19">
        <v>1</v>
      </c>
      <c r="N22" s="19">
        <v>8</v>
      </c>
      <c r="O22" s="19">
        <v>12</v>
      </c>
      <c r="P22" s="19">
        <v>9</v>
      </c>
      <c r="Q22" s="19">
        <v>20</v>
      </c>
      <c r="R22" s="19">
        <v>27</v>
      </c>
      <c r="S22" s="19">
        <v>41</v>
      </c>
      <c r="T22" s="19">
        <v>44</v>
      </c>
      <c r="U22" s="19">
        <v>10</v>
      </c>
      <c r="V22" s="18">
        <f t="shared" si="24"/>
        <v>172</v>
      </c>
      <c r="W22" s="88"/>
      <c r="X22" s="19">
        <v>2</v>
      </c>
      <c r="Y22" s="19">
        <v>9</v>
      </c>
      <c r="Z22" s="19">
        <v>31</v>
      </c>
      <c r="AA22" s="19">
        <v>29</v>
      </c>
      <c r="AB22" s="19">
        <v>55</v>
      </c>
      <c r="AC22" s="19">
        <v>76</v>
      </c>
      <c r="AD22" s="19">
        <v>114</v>
      </c>
      <c r="AE22" s="19">
        <v>94</v>
      </c>
      <c r="AF22" s="19">
        <v>25</v>
      </c>
      <c r="AG22" s="18">
        <f t="shared" si="25"/>
        <v>435</v>
      </c>
      <c r="AH22" s="88"/>
      <c r="AI22" s="19">
        <v>4</v>
      </c>
      <c r="AJ22" s="19">
        <v>1</v>
      </c>
      <c r="AK22" s="19">
        <v>4</v>
      </c>
      <c r="AL22" s="19">
        <v>10</v>
      </c>
      <c r="AM22" s="19">
        <v>11</v>
      </c>
      <c r="AN22" s="19">
        <v>18</v>
      </c>
      <c r="AO22" s="19">
        <v>25</v>
      </c>
      <c r="AP22" s="19">
        <v>17</v>
      </c>
      <c r="AQ22" s="19">
        <v>6</v>
      </c>
      <c r="AR22" s="18">
        <f t="shared" si="26"/>
        <v>96</v>
      </c>
      <c r="AS22" s="88"/>
      <c r="AT22" s="19">
        <f t="shared" si="27"/>
        <v>4</v>
      </c>
      <c r="AU22" s="19">
        <f t="shared" si="27"/>
        <v>18</v>
      </c>
      <c r="AV22" s="19">
        <f t="shared" si="27"/>
        <v>54</v>
      </c>
      <c r="AW22" s="19">
        <f t="shared" si="27"/>
        <v>74</v>
      </c>
      <c r="AX22" s="19">
        <f t="shared" si="27"/>
        <v>145</v>
      </c>
      <c r="AY22" s="19">
        <f t="shared" si="27"/>
        <v>240</v>
      </c>
      <c r="AZ22" s="19">
        <f t="shared" si="27"/>
        <v>347</v>
      </c>
      <c r="BA22" s="19">
        <f t="shared" si="27"/>
        <v>356</v>
      </c>
      <c r="BB22" s="19">
        <f t="shared" si="27"/>
        <v>101</v>
      </c>
      <c r="BC22" s="18">
        <f t="shared" si="28"/>
        <v>1339</v>
      </c>
      <c r="BE22" s="19">
        <f t="shared" si="29"/>
        <v>5</v>
      </c>
      <c r="BF22" s="19">
        <f t="shared" si="29"/>
        <v>9</v>
      </c>
      <c r="BG22" s="19">
        <f t="shared" si="29"/>
        <v>16</v>
      </c>
      <c r="BH22" s="19">
        <f t="shared" si="29"/>
        <v>19</v>
      </c>
      <c r="BI22" s="19">
        <f t="shared" si="29"/>
        <v>31</v>
      </c>
      <c r="BJ22" s="19">
        <f t="shared" si="29"/>
        <v>45</v>
      </c>
      <c r="BK22" s="19">
        <f t="shared" si="29"/>
        <v>66</v>
      </c>
      <c r="BL22" s="19">
        <f t="shared" si="29"/>
        <v>61</v>
      </c>
      <c r="BM22" s="19">
        <f t="shared" si="29"/>
        <v>16</v>
      </c>
      <c r="BN22" s="18">
        <f t="shared" si="30"/>
        <v>268</v>
      </c>
      <c r="BP22" s="19">
        <f t="shared" si="31"/>
        <v>9</v>
      </c>
      <c r="BQ22" s="19">
        <f t="shared" si="31"/>
        <v>27</v>
      </c>
      <c r="BR22" s="19">
        <f t="shared" si="31"/>
        <v>70</v>
      </c>
      <c r="BS22" s="19">
        <f t="shared" si="31"/>
        <v>93</v>
      </c>
      <c r="BT22" s="19">
        <f t="shared" si="31"/>
        <v>176</v>
      </c>
      <c r="BU22" s="19">
        <f t="shared" si="31"/>
        <v>285</v>
      </c>
      <c r="BV22" s="19">
        <f t="shared" si="31"/>
        <v>413</v>
      </c>
      <c r="BW22" s="19">
        <f t="shared" si="31"/>
        <v>417</v>
      </c>
      <c r="BX22" s="19">
        <f t="shared" si="31"/>
        <v>117</v>
      </c>
      <c r="BY22" s="18">
        <f t="shared" si="32"/>
        <v>1607</v>
      </c>
    </row>
    <row r="23" spans="1:77" x14ac:dyDescent="0.3">
      <c r="A23" s="22" t="s">
        <v>191</v>
      </c>
      <c r="B23" s="19">
        <v>1</v>
      </c>
      <c r="C23" s="19">
        <v>0</v>
      </c>
      <c r="D23" s="19">
        <v>7</v>
      </c>
      <c r="E23" s="19">
        <v>8</v>
      </c>
      <c r="F23" s="19">
        <v>14</v>
      </c>
      <c r="G23" s="19">
        <v>24</v>
      </c>
      <c r="H23" s="19">
        <v>36</v>
      </c>
      <c r="I23" s="19">
        <v>30</v>
      </c>
      <c r="J23" s="19">
        <v>6</v>
      </c>
      <c r="K23" s="18">
        <f t="shared" si="23"/>
        <v>126</v>
      </c>
      <c r="L23" s="88"/>
      <c r="M23" s="19">
        <v>0</v>
      </c>
      <c r="N23" s="19">
        <v>0</v>
      </c>
      <c r="O23" s="19">
        <v>3</v>
      </c>
      <c r="P23" s="19">
        <v>1</v>
      </c>
      <c r="Q23" s="19">
        <v>2</v>
      </c>
      <c r="R23" s="19">
        <v>5</v>
      </c>
      <c r="S23" s="19">
        <v>10</v>
      </c>
      <c r="T23" s="19">
        <v>4</v>
      </c>
      <c r="U23" s="19">
        <v>1</v>
      </c>
      <c r="V23" s="18">
        <f t="shared" si="24"/>
        <v>26</v>
      </c>
      <c r="W23" s="88"/>
      <c r="X23" s="19">
        <v>1</v>
      </c>
      <c r="Y23" s="19">
        <v>0</v>
      </c>
      <c r="Z23" s="19">
        <v>3</v>
      </c>
      <c r="AA23" s="19">
        <v>3</v>
      </c>
      <c r="AB23" s="19">
        <v>8</v>
      </c>
      <c r="AC23" s="19">
        <v>14</v>
      </c>
      <c r="AD23" s="19">
        <v>11</v>
      </c>
      <c r="AE23" s="19">
        <v>13</v>
      </c>
      <c r="AF23" s="19">
        <v>1</v>
      </c>
      <c r="AG23" s="18">
        <f t="shared" si="25"/>
        <v>54</v>
      </c>
      <c r="AH23" s="88"/>
      <c r="AI23" s="19">
        <v>0</v>
      </c>
      <c r="AJ23" s="19">
        <v>0</v>
      </c>
      <c r="AK23" s="19">
        <v>1</v>
      </c>
      <c r="AL23" s="19">
        <v>2</v>
      </c>
      <c r="AM23" s="19">
        <v>1</v>
      </c>
      <c r="AN23" s="19">
        <v>3</v>
      </c>
      <c r="AO23" s="19">
        <v>3</v>
      </c>
      <c r="AP23" s="19">
        <v>1</v>
      </c>
      <c r="AQ23" s="19">
        <v>0</v>
      </c>
      <c r="AR23" s="18">
        <f t="shared" si="26"/>
        <v>11</v>
      </c>
      <c r="AS23" s="88"/>
      <c r="AT23" s="19">
        <f t="shared" si="27"/>
        <v>2</v>
      </c>
      <c r="AU23" s="19">
        <f t="shared" si="27"/>
        <v>0</v>
      </c>
      <c r="AV23" s="19">
        <f t="shared" si="27"/>
        <v>10</v>
      </c>
      <c r="AW23" s="19">
        <f t="shared" si="27"/>
        <v>11</v>
      </c>
      <c r="AX23" s="19">
        <f t="shared" si="27"/>
        <v>22</v>
      </c>
      <c r="AY23" s="19">
        <f t="shared" si="27"/>
        <v>38</v>
      </c>
      <c r="AZ23" s="19">
        <f t="shared" si="27"/>
        <v>47</v>
      </c>
      <c r="BA23" s="19">
        <f t="shared" si="27"/>
        <v>43</v>
      </c>
      <c r="BB23" s="19">
        <f t="shared" si="27"/>
        <v>7</v>
      </c>
      <c r="BC23" s="18">
        <f t="shared" si="28"/>
        <v>180</v>
      </c>
      <c r="BE23" s="19">
        <f t="shared" si="29"/>
        <v>0</v>
      </c>
      <c r="BF23" s="19">
        <f t="shared" si="29"/>
        <v>0</v>
      </c>
      <c r="BG23" s="19">
        <f t="shared" si="29"/>
        <v>4</v>
      </c>
      <c r="BH23" s="19">
        <f t="shared" si="29"/>
        <v>3</v>
      </c>
      <c r="BI23" s="19">
        <f t="shared" si="29"/>
        <v>3</v>
      </c>
      <c r="BJ23" s="19">
        <f t="shared" si="29"/>
        <v>8</v>
      </c>
      <c r="BK23" s="19">
        <f t="shared" si="29"/>
        <v>13</v>
      </c>
      <c r="BL23" s="19">
        <f t="shared" si="29"/>
        <v>5</v>
      </c>
      <c r="BM23" s="19">
        <f t="shared" si="29"/>
        <v>1</v>
      </c>
      <c r="BN23" s="18">
        <f t="shared" si="30"/>
        <v>37</v>
      </c>
      <c r="BP23" s="19">
        <f t="shared" si="31"/>
        <v>2</v>
      </c>
      <c r="BQ23" s="19">
        <f t="shared" si="31"/>
        <v>0</v>
      </c>
      <c r="BR23" s="19">
        <f t="shared" si="31"/>
        <v>14</v>
      </c>
      <c r="BS23" s="19">
        <f t="shared" si="31"/>
        <v>14</v>
      </c>
      <c r="BT23" s="19">
        <f t="shared" si="31"/>
        <v>25</v>
      </c>
      <c r="BU23" s="19">
        <f t="shared" si="31"/>
        <v>46</v>
      </c>
      <c r="BV23" s="19">
        <f t="shared" si="31"/>
        <v>60</v>
      </c>
      <c r="BW23" s="19">
        <f t="shared" si="31"/>
        <v>48</v>
      </c>
      <c r="BX23" s="19">
        <f t="shared" si="31"/>
        <v>8</v>
      </c>
      <c r="BY23" s="18">
        <f t="shared" si="32"/>
        <v>217</v>
      </c>
    </row>
    <row r="24" spans="1:77" x14ac:dyDescent="0.3">
      <c r="A24" s="22" t="s">
        <v>192</v>
      </c>
      <c r="B24" s="19">
        <v>0</v>
      </c>
      <c r="C24" s="19">
        <v>1</v>
      </c>
      <c r="D24" s="19">
        <v>2</v>
      </c>
      <c r="E24" s="19">
        <v>1</v>
      </c>
      <c r="F24" s="19">
        <v>4</v>
      </c>
      <c r="G24" s="19">
        <v>11</v>
      </c>
      <c r="H24" s="19">
        <v>16</v>
      </c>
      <c r="I24" s="19">
        <v>17</v>
      </c>
      <c r="J24" s="19">
        <v>1</v>
      </c>
      <c r="K24" s="18">
        <f>SUM(B24:J24)</f>
        <v>53</v>
      </c>
      <c r="L24" s="88"/>
      <c r="M24" s="19">
        <v>0</v>
      </c>
      <c r="N24" s="19">
        <v>1</v>
      </c>
      <c r="O24" s="19">
        <v>1</v>
      </c>
      <c r="P24" s="19">
        <v>1</v>
      </c>
      <c r="Q24" s="19">
        <v>0</v>
      </c>
      <c r="R24" s="19">
        <v>4</v>
      </c>
      <c r="S24" s="19">
        <v>2</v>
      </c>
      <c r="T24" s="19">
        <v>0</v>
      </c>
      <c r="U24" s="19">
        <v>0</v>
      </c>
      <c r="V24" s="18">
        <f>SUM(M24:U24)</f>
        <v>9</v>
      </c>
      <c r="W24" s="88"/>
      <c r="X24" s="19">
        <v>1</v>
      </c>
      <c r="Y24" s="19">
        <v>0</v>
      </c>
      <c r="Z24" s="19">
        <v>4</v>
      </c>
      <c r="AA24" s="19">
        <v>1</v>
      </c>
      <c r="AB24" s="19">
        <v>5</v>
      </c>
      <c r="AC24" s="19">
        <v>9</v>
      </c>
      <c r="AD24" s="19">
        <v>4</v>
      </c>
      <c r="AE24" s="19">
        <v>5</v>
      </c>
      <c r="AF24" s="19">
        <v>0</v>
      </c>
      <c r="AG24" s="18">
        <f>SUM(X24:AF24)</f>
        <v>29</v>
      </c>
      <c r="AH24" s="88"/>
      <c r="AI24" s="19">
        <v>0</v>
      </c>
      <c r="AJ24" s="19">
        <v>0</v>
      </c>
      <c r="AK24" s="19">
        <v>1</v>
      </c>
      <c r="AL24" s="19">
        <v>1</v>
      </c>
      <c r="AM24" s="19">
        <v>2</v>
      </c>
      <c r="AN24" s="19">
        <v>1</v>
      </c>
      <c r="AO24" s="19">
        <v>2</v>
      </c>
      <c r="AP24" s="19">
        <v>0</v>
      </c>
      <c r="AQ24" s="19">
        <v>0</v>
      </c>
      <c r="AR24" s="18">
        <f>SUM(AI24:AQ24)</f>
        <v>7</v>
      </c>
      <c r="AS24" s="88"/>
      <c r="AT24" s="19">
        <f t="shared" si="27"/>
        <v>1</v>
      </c>
      <c r="AU24" s="19">
        <f t="shared" si="27"/>
        <v>1</v>
      </c>
      <c r="AV24" s="19">
        <f t="shared" si="27"/>
        <v>6</v>
      </c>
      <c r="AW24" s="19">
        <f t="shared" si="27"/>
        <v>2</v>
      </c>
      <c r="AX24" s="19">
        <f t="shared" si="27"/>
        <v>9</v>
      </c>
      <c r="AY24" s="19">
        <f t="shared" si="27"/>
        <v>20</v>
      </c>
      <c r="AZ24" s="19">
        <f t="shared" si="27"/>
        <v>20</v>
      </c>
      <c r="BA24" s="19">
        <f t="shared" si="27"/>
        <v>22</v>
      </c>
      <c r="BB24" s="19">
        <f t="shared" si="27"/>
        <v>1</v>
      </c>
      <c r="BC24" s="18">
        <f>SUM(AT24:BB24)</f>
        <v>82</v>
      </c>
      <c r="BE24" s="19">
        <f t="shared" si="29"/>
        <v>0</v>
      </c>
      <c r="BF24" s="19">
        <f t="shared" si="29"/>
        <v>1</v>
      </c>
      <c r="BG24" s="19">
        <f t="shared" si="29"/>
        <v>2</v>
      </c>
      <c r="BH24" s="19">
        <f t="shared" si="29"/>
        <v>2</v>
      </c>
      <c r="BI24" s="19">
        <f t="shared" si="29"/>
        <v>2</v>
      </c>
      <c r="BJ24" s="19">
        <f t="shared" si="29"/>
        <v>5</v>
      </c>
      <c r="BK24" s="19">
        <f t="shared" si="29"/>
        <v>4</v>
      </c>
      <c r="BL24" s="19">
        <f t="shared" si="29"/>
        <v>0</v>
      </c>
      <c r="BM24" s="19">
        <f t="shared" si="29"/>
        <v>0</v>
      </c>
      <c r="BN24" s="18">
        <f>SUM(BE24:BM24)</f>
        <v>16</v>
      </c>
      <c r="BP24" s="19">
        <f t="shared" si="31"/>
        <v>1</v>
      </c>
      <c r="BQ24" s="19">
        <f t="shared" si="31"/>
        <v>2</v>
      </c>
      <c r="BR24" s="19">
        <f t="shared" si="31"/>
        <v>8</v>
      </c>
      <c r="BS24" s="19">
        <f t="shared" si="31"/>
        <v>4</v>
      </c>
      <c r="BT24" s="19">
        <f t="shared" si="31"/>
        <v>11</v>
      </c>
      <c r="BU24" s="19">
        <f t="shared" si="31"/>
        <v>25</v>
      </c>
      <c r="BV24" s="19">
        <f t="shared" si="31"/>
        <v>24</v>
      </c>
      <c r="BW24" s="19">
        <f t="shared" si="31"/>
        <v>22</v>
      </c>
      <c r="BX24" s="19">
        <f t="shared" si="31"/>
        <v>1</v>
      </c>
      <c r="BY24" s="18">
        <f>SUM(BP24:BX24)</f>
        <v>98</v>
      </c>
    </row>
    <row r="25" spans="1:77" x14ac:dyDescent="0.3">
      <c r="A25" s="22" t="s">
        <v>193</v>
      </c>
      <c r="B25" s="19">
        <v>3</v>
      </c>
      <c r="C25" s="19">
        <v>0</v>
      </c>
      <c r="D25" s="19">
        <v>1</v>
      </c>
      <c r="E25" s="19">
        <v>10</v>
      </c>
      <c r="F25" s="19">
        <v>13</v>
      </c>
      <c r="G25" s="19">
        <v>23</v>
      </c>
      <c r="H25" s="19">
        <v>39</v>
      </c>
      <c r="I25" s="19">
        <v>21</v>
      </c>
      <c r="J25" s="19"/>
      <c r="K25" s="18">
        <f t="shared" ref="K25:K26" si="33">SUM(B25:J25)</f>
        <v>110</v>
      </c>
      <c r="L25" s="88"/>
      <c r="M25" s="19">
        <v>0</v>
      </c>
      <c r="N25" s="19">
        <v>0</v>
      </c>
      <c r="O25" s="19">
        <v>2</v>
      </c>
      <c r="P25" s="19">
        <v>0</v>
      </c>
      <c r="Q25" s="19">
        <v>0</v>
      </c>
      <c r="R25" s="19">
        <v>4</v>
      </c>
      <c r="S25" s="19">
        <v>9</v>
      </c>
      <c r="T25" s="19">
        <v>7</v>
      </c>
      <c r="U25" s="19"/>
      <c r="V25" s="18">
        <f t="shared" ref="V25:V26" si="34">SUM(M25:U25)</f>
        <v>22</v>
      </c>
      <c r="W25" s="88"/>
      <c r="X25" s="19">
        <v>0</v>
      </c>
      <c r="Y25" s="19">
        <v>3</v>
      </c>
      <c r="Z25" s="19">
        <v>4</v>
      </c>
      <c r="AA25" s="19">
        <v>2</v>
      </c>
      <c r="AB25" s="19">
        <v>5</v>
      </c>
      <c r="AC25" s="19">
        <v>15</v>
      </c>
      <c r="AD25" s="19">
        <v>21</v>
      </c>
      <c r="AE25" s="19">
        <v>7</v>
      </c>
      <c r="AF25" s="19"/>
      <c r="AG25" s="18">
        <f t="shared" ref="AG25:AG26" si="35">SUM(X25:AF25)</f>
        <v>57</v>
      </c>
      <c r="AH25" s="88"/>
      <c r="AI25" s="19">
        <v>0</v>
      </c>
      <c r="AJ25" s="19">
        <v>1</v>
      </c>
      <c r="AK25" s="19">
        <v>1</v>
      </c>
      <c r="AL25" s="19">
        <v>1</v>
      </c>
      <c r="AM25" s="19">
        <v>0</v>
      </c>
      <c r="AN25" s="19">
        <v>1</v>
      </c>
      <c r="AO25" s="19">
        <v>4</v>
      </c>
      <c r="AP25" s="19">
        <v>1</v>
      </c>
      <c r="AQ25" s="19"/>
      <c r="AR25" s="18">
        <f t="shared" ref="AR25:AR26" si="36">SUM(AI25:AQ25)</f>
        <v>9</v>
      </c>
      <c r="AS25" s="88"/>
      <c r="AT25" s="19">
        <f t="shared" si="27"/>
        <v>3</v>
      </c>
      <c r="AU25" s="19">
        <f t="shared" si="27"/>
        <v>3</v>
      </c>
      <c r="AV25" s="19">
        <f t="shared" si="27"/>
        <v>5</v>
      </c>
      <c r="AW25" s="19">
        <f t="shared" si="27"/>
        <v>12</v>
      </c>
      <c r="AX25" s="19">
        <f t="shared" si="27"/>
        <v>18</v>
      </c>
      <c r="AY25" s="19">
        <f t="shared" si="27"/>
        <v>38</v>
      </c>
      <c r="AZ25" s="19">
        <f t="shared" si="27"/>
        <v>60</v>
      </c>
      <c r="BA25" s="19">
        <f t="shared" si="27"/>
        <v>28</v>
      </c>
      <c r="BB25" s="19"/>
      <c r="BC25" s="18">
        <f t="shared" ref="BC25:BC26" si="37">SUM(AT25:BB25)</f>
        <v>167</v>
      </c>
      <c r="BE25" s="19">
        <f t="shared" si="29"/>
        <v>0</v>
      </c>
      <c r="BF25" s="19">
        <f t="shared" si="29"/>
        <v>1</v>
      </c>
      <c r="BG25" s="19">
        <f t="shared" si="29"/>
        <v>3</v>
      </c>
      <c r="BH25" s="19">
        <f t="shared" si="29"/>
        <v>1</v>
      </c>
      <c r="BI25" s="19">
        <f t="shared" si="29"/>
        <v>0</v>
      </c>
      <c r="BJ25" s="19">
        <f t="shared" si="29"/>
        <v>5</v>
      </c>
      <c r="BK25" s="19">
        <f t="shared" si="29"/>
        <v>13</v>
      </c>
      <c r="BL25" s="19">
        <f t="shared" si="29"/>
        <v>8</v>
      </c>
      <c r="BM25" s="19"/>
      <c r="BN25" s="18">
        <f t="shared" ref="BN25:BN26" si="38">SUM(BE25:BM25)</f>
        <v>31</v>
      </c>
      <c r="BP25" s="19">
        <f t="shared" si="31"/>
        <v>3</v>
      </c>
      <c r="BQ25" s="19">
        <f t="shared" si="31"/>
        <v>4</v>
      </c>
      <c r="BR25" s="19">
        <f t="shared" si="31"/>
        <v>8</v>
      </c>
      <c r="BS25" s="19">
        <f t="shared" si="31"/>
        <v>13</v>
      </c>
      <c r="BT25" s="19">
        <f t="shared" si="31"/>
        <v>18</v>
      </c>
      <c r="BU25" s="19">
        <f t="shared" si="31"/>
        <v>43</v>
      </c>
      <c r="BV25" s="19">
        <f t="shared" si="31"/>
        <v>73</v>
      </c>
      <c r="BW25" s="19">
        <f t="shared" si="31"/>
        <v>36</v>
      </c>
      <c r="BX25" s="19"/>
      <c r="BY25" s="18">
        <f t="shared" ref="BY25:BY26" si="39">SUM(BP25:BX25)</f>
        <v>198</v>
      </c>
    </row>
    <row r="26" spans="1:77" x14ac:dyDescent="0.3">
      <c r="A26" s="22" t="s">
        <v>69</v>
      </c>
      <c r="B26" s="19">
        <v>0</v>
      </c>
      <c r="C26" s="19">
        <v>0</v>
      </c>
      <c r="D26" s="19">
        <v>1</v>
      </c>
      <c r="E26" s="19">
        <v>6</v>
      </c>
      <c r="F26" s="19">
        <v>14</v>
      </c>
      <c r="G26" s="19">
        <v>6</v>
      </c>
      <c r="H26" s="19">
        <v>9</v>
      </c>
      <c r="I26" s="19"/>
      <c r="J26" s="19"/>
      <c r="K26" s="18">
        <f t="shared" si="33"/>
        <v>36</v>
      </c>
      <c r="L26" s="88"/>
      <c r="M26" s="19">
        <v>0</v>
      </c>
      <c r="N26" s="19">
        <v>0</v>
      </c>
      <c r="O26" s="19">
        <v>1</v>
      </c>
      <c r="P26" s="19">
        <v>2</v>
      </c>
      <c r="Q26" s="19">
        <v>1</v>
      </c>
      <c r="R26" s="19">
        <v>2</v>
      </c>
      <c r="S26" s="19">
        <v>1</v>
      </c>
      <c r="T26" s="19"/>
      <c r="U26" s="19"/>
      <c r="V26" s="18">
        <f t="shared" si="34"/>
        <v>7</v>
      </c>
      <c r="W26" s="88"/>
      <c r="X26" s="19">
        <v>1</v>
      </c>
      <c r="Y26" s="19">
        <v>0</v>
      </c>
      <c r="Z26" s="19">
        <v>3</v>
      </c>
      <c r="AA26" s="19">
        <v>4</v>
      </c>
      <c r="AB26" s="19">
        <v>2</v>
      </c>
      <c r="AC26" s="19">
        <v>7</v>
      </c>
      <c r="AD26" s="19">
        <v>2</v>
      </c>
      <c r="AE26" s="19"/>
      <c r="AF26" s="19"/>
      <c r="AG26" s="18">
        <f t="shared" si="35"/>
        <v>19</v>
      </c>
      <c r="AH26" s="88"/>
      <c r="AI26" s="19">
        <v>0</v>
      </c>
      <c r="AJ26" s="19">
        <v>0</v>
      </c>
      <c r="AK26" s="19">
        <v>0</v>
      </c>
      <c r="AL26" s="19">
        <v>0</v>
      </c>
      <c r="AM26" s="19">
        <v>3</v>
      </c>
      <c r="AN26" s="19">
        <v>1</v>
      </c>
      <c r="AO26" s="19">
        <v>0</v>
      </c>
      <c r="AP26" s="19"/>
      <c r="AQ26" s="19"/>
      <c r="AR26" s="18">
        <f t="shared" si="36"/>
        <v>4</v>
      </c>
      <c r="AS26" s="88"/>
      <c r="AT26" s="19">
        <f t="shared" si="27"/>
        <v>1</v>
      </c>
      <c r="AU26" s="19">
        <f t="shared" si="27"/>
        <v>0</v>
      </c>
      <c r="AV26" s="19">
        <f t="shared" si="27"/>
        <v>4</v>
      </c>
      <c r="AW26" s="19">
        <f t="shared" si="27"/>
        <v>10</v>
      </c>
      <c r="AX26" s="19">
        <f t="shared" si="27"/>
        <v>16</v>
      </c>
      <c r="AY26" s="19">
        <f t="shared" si="27"/>
        <v>13</v>
      </c>
      <c r="AZ26" s="19">
        <f t="shared" si="27"/>
        <v>11</v>
      </c>
      <c r="BA26" s="19"/>
      <c r="BB26" s="19"/>
      <c r="BC26" s="18">
        <f t="shared" si="37"/>
        <v>55</v>
      </c>
      <c r="BE26" s="19">
        <f t="shared" si="29"/>
        <v>0</v>
      </c>
      <c r="BF26" s="19">
        <f t="shared" si="29"/>
        <v>0</v>
      </c>
      <c r="BG26" s="19">
        <f t="shared" si="29"/>
        <v>1</v>
      </c>
      <c r="BH26" s="19">
        <f t="shared" si="29"/>
        <v>2</v>
      </c>
      <c r="BI26" s="19">
        <f t="shared" si="29"/>
        <v>4</v>
      </c>
      <c r="BJ26" s="19">
        <f t="shared" si="29"/>
        <v>3</v>
      </c>
      <c r="BK26" s="19">
        <f t="shared" si="29"/>
        <v>1</v>
      </c>
      <c r="BL26" s="19"/>
      <c r="BM26" s="19"/>
      <c r="BN26" s="18">
        <f t="shared" si="38"/>
        <v>11</v>
      </c>
      <c r="BP26" s="19">
        <f t="shared" si="31"/>
        <v>1</v>
      </c>
      <c r="BQ26" s="19">
        <f t="shared" si="31"/>
        <v>0</v>
      </c>
      <c r="BR26" s="19">
        <f t="shared" si="31"/>
        <v>5</v>
      </c>
      <c r="BS26" s="19">
        <f t="shared" si="31"/>
        <v>12</v>
      </c>
      <c r="BT26" s="19">
        <f t="shared" si="31"/>
        <v>20</v>
      </c>
      <c r="BU26" s="19">
        <f t="shared" si="31"/>
        <v>16</v>
      </c>
      <c r="BV26" s="19">
        <f t="shared" si="31"/>
        <v>12</v>
      </c>
      <c r="BW26" s="19"/>
      <c r="BX26" s="19"/>
      <c r="BY26" s="18">
        <f t="shared" si="39"/>
        <v>66</v>
      </c>
    </row>
    <row r="27" spans="1:77" x14ac:dyDescent="0.3">
      <c r="A27" s="22" t="s">
        <v>66</v>
      </c>
      <c r="B27" s="21">
        <f t="shared" ref="B27:J27" si="40">SUM(B20:B26)</f>
        <v>35</v>
      </c>
      <c r="C27" s="21">
        <f t="shared" si="40"/>
        <v>56</v>
      </c>
      <c r="D27" s="21">
        <f t="shared" si="40"/>
        <v>129</v>
      </c>
      <c r="E27" s="21">
        <f t="shared" si="40"/>
        <v>273</v>
      </c>
      <c r="F27" s="21">
        <f t="shared" si="40"/>
        <v>573</v>
      </c>
      <c r="G27" s="21">
        <f t="shared" si="40"/>
        <v>1117</v>
      </c>
      <c r="H27" s="21">
        <f t="shared" si="40"/>
        <v>1646</v>
      </c>
      <c r="I27" s="21">
        <f t="shared" si="40"/>
        <v>1704</v>
      </c>
      <c r="J27" s="21">
        <f t="shared" si="40"/>
        <v>891</v>
      </c>
      <c r="K27" s="20">
        <f>SUM(B27:J27)</f>
        <v>6424</v>
      </c>
      <c r="L27" s="88"/>
      <c r="M27" s="21">
        <f t="shared" ref="M27:U27" si="41">SUM(M20:M26)</f>
        <v>13</v>
      </c>
      <c r="N27" s="21">
        <f t="shared" si="41"/>
        <v>34</v>
      </c>
      <c r="O27" s="21">
        <f t="shared" si="41"/>
        <v>67</v>
      </c>
      <c r="P27" s="21">
        <f t="shared" si="41"/>
        <v>119</v>
      </c>
      <c r="Q27" s="21">
        <f t="shared" si="41"/>
        <v>197</v>
      </c>
      <c r="R27" s="21">
        <f t="shared" si="41"/>
        <v>391</v>
      </c>
      <c r="S27" s="21">
        <f t="shared" si="41"/>
        <v>608</v>
      </c>
      <c r="T27" s="21">
        <f t="shared" si="41"/>
        <v>610</v>
      </c>
      <c r="U27" s="21">
        <f t="shared" si="41"/>
        <v>368</v>
      </c>
      <c r="V27" s="20">
        <f>SUM(M27:U27)</f>
        <v>2407</v>
      </c>
      <c r="W27" s="88"/>
      <c r="X27" s="21">
        <f t="shared" ref="X27:AF27" si="42">SUM(X20:X26)</f>
        <v>25</v>
      </c>
      <c r="Y27" s="21">
        <f t="shared" si="42"/>
        <v>74</v>
      </c>
      <c r="Z27" s="21">
        <f t="shared" si="42"/>
        <v>156</v>
      </c>
      <c r="AA27" s="21">
        <f t="shared" si="42"/>
        <v>168</v>
      </c>
      <c r="AB27" s="21">
        <f t="shared" si="42"/>
        <v>281</v>
      </c>
      <c r="AC27" s="21">
        <f t="shared" si="42"/>
        <v>489</v>
      </c>
      <c r="AD27" s="21">
        <f t="shared" si="42"/>
        <v>621</v>
      </c>
      <c r="AE27" s="21">
        <f t="shared" si="42"/>
        <v>558</v>
      </c>
      <c r="AF27" s="21">
        <f t="shared" si="42"/>
        <v>259</v>
      </c>
      <c r="AG27" s="20">
        <f>SUM(X27:AF27)</f>
        <v>2631</v>
      </c>
      <c r="AH27" s="88"/>
      <c r="AI27" s="21">
        <f t="shared" ref="AI27:AQ27" si="43">SUM(AI20:AI26)</f>
        <v>19</v>
      </c>
      <c r="AJ27" s="21">
        <f t="shared" si="43"/>
        <v>34</v>
      </c>
      <c r="AK27" s="21">
        <f t="shared" si="43"/>
        <v>66</v>
      </c>
      <c r="AL27" s="21">
        <f t="shared" si="43"/>
        <v>80</v>
      </c>
      <c r="AM27" s="21">
        <f t="shared" si="43"/>
        <v>107</v>
      </c>
      <c r="AN27" s="21">
        <f t="shared" si="43"/>
        <v>162</v>
      </c>
      <c r="AO27" s="21">
        <f t="shared" si="43"/>
        <v>263</v>
      </c>
      <c r="AP27" s="21">
        <f t="shared" si="43"/>
        <v>189</v>
      </c>
      <c r="AQ27" s="21">
        <f t="shared" si="43"/>
        <v>92</v>
      </c>
      <c r="AR27" s="20">
        <f>SUM(AI27:AQ27)</f>
        <v>1012</v>
      </c>
      <c r="AS27" s="88"/>
      <c r="AT27" s="21">
        <f t="shared" ref="AT27:BB27" si="44">SUM(AT20:AT26)</f>
        <v>60</v>
      </c>
      <c r="AU27" s="21">
        <f t="shared" si="44"/>
        <v>130</v>
      </c>
      <c r="AV27" s="21">
        <f t="shared" si="44"/>
        <v>285</v>
      </c>
      <c r="AW27" s="21">
        <f t="shared" si="44"/>
        <v>441</v>
      </c>
      <c r="AX27" s="21">
        <f t="shared" si="44"/>
        <v>854</v>
      </c>
      <c r="AY27" s="21">
        <f t="shared" si="44"/>
        <v>1606</v>
      </c>
      <c r="AZ27" s="21">
        <f t="shared" si="44"/>
        <v>2267</v>
      </c>
      <c r="BA27" s="21">
        <f t="shared" si="44"/>
        <v>2262</v>
      </c>
      <c r="BB27" s="21">
        <f t="shared" si="44"/>
        <v>1150</v>
      </c>
      <c r="BC27" s="20">
        <f>SUM(AT27:BB27)</f>
        <v>9055</v>
      </c>
      <c r="BE27" s="21">
        <f t="shared" ref="BE27:BM27" si="45">SUM(BE20:BE26)</f>
        <v>32</v>
      </c>
      <c r="BF27" s="21">
        <f t="shared" si="45"/>
        <v>68</v>
      </c>
      <c r="BG27" s="21">
        <f t="shared" si="45"/>
        <v>133</v>
      </c>
      <c r="BH27" s="21">
        <f t="shared" si="45"/>
        <v>199</v>
      </c>
      <c r="BI27" s="21">
        <f t="shared" si="45"/>
        <v>304</v>
      </c>
      <c r="BJ27" s="21">
        <f t="shared" si="45"/>
        <v>553</v>
      </c>
      <c r="BK27" s="21">
        <f t="shared" si="45"/>
        <v>871</v>
      </c>
      <c r="BL27" s="21">
        <f t="shared" si="45"/>
        <v>799</v>
      </c>
      <c r="BM27" s="21">
        <f t="shared" si="45"/>
        <v>460</v>
      </c>
      <c r="BN27" s="20">
        <f>SUM(BE27:BM27)</f>
        <v>3419</v>
      </c>
      <c r="BP27" s="21">
        <f t="shared" ref="BP27:BX27" si="46">SUM(BP20:BP26)</f>
        <v>92</v>
      </c>
      <c r="BQ27" s="21">
        <f t="shared" si="46"/>
        <v>198</v>
      </c>
      <c r="BR27" s="21">
        <f t="shared" si="46"/>
        <v>418</v>
      </c>
      <c r="BS27" s="21">
        <f t="shared" si="46"/>
        <v>640</v>
      </c>
      <c r="BT27" s="21">
        <f t="shared" si="46"/>
        <v>1158</v>
      </c>
      <c r="BU27" s="21">
        <f t="shared" si="46"/>
        <v>2159</v>
      </c>
      <c r="BV27" s="21">
        <f t="shared" si="46"/>
        <v>3138</v>
      </c>
      <c r="BW27" s="21">
        <f t="shared" si="46"/>
        <v>3061</v>
      </c>
      <c r="BX27" s="21">
        <f t="shared" si="46"/>
        <v>1610</v>
      </c>
      <c r="BY27" s="20">
        <f>SUM(BP27:BX27)</f>
        <v>12474</v>
      </c>
    </row>
    <row r="29" spans="1:77" ht="21" x14ac:dyDescent="0.4">
      <c r="A29"/>
      <c r="B29" s="28" t="s">
        <v>173</v>
      </c>
      <c r="C29"/>
      <c r="D29"/>
      <c r="M29" s="28" t="s">
        <v>177</v>
      </c>
      <c r="X29" s="28" t="s">
        <v>174</v>
      </c>
      <c r="AI29" s="28" t="s">
        <v>178</v>
      </c>
      <c r="AT29" s="28" t="s">
        <v>203</v>
      </c>
      <c r="BE29" s="28" t="s">
        <v>204</v>
      </c>
      <c r="BP29" s="28" t="s">
        <v>205</v>
      </c>
    </row>
    <row r="30" spans="1:77" ht="15.6" x14ac:dyDescent="0.3">
      <c r="A30"/>
      <c r="B30" s="27" t="s">
        <v>67</v>
      </c>
      <c r="C30"/>
      <c r="D30"/>
      <c r="M30" s="27" t="s">
        <v>67</v>
      </c>
      <c r="X30" s="27" t="s">
        <v>67</v>
      </c>
      <c r="AG30" s="27"/>
      <c r="AI30" s="27" t="s">
        <v>67</v>
      </c>
      <c r="AT30" s="27" t="s">
        <v>67</v>
      </c>
      <c r="BE30" s="27" t="s">
        <v>67</v>
      </c>
      <c r="BP30" s="27" t="s">
        <v>67</v>
      </c>
    </row>
    <row r="31" spans="1:77" x14ac:dyDescent="0.3">
      <c r="A31" s="248" t="s">
        <v>73</v>
      </c>
      <c r="B31" s="247" t="s">
        <v>72</v>
      </c>
      <c r="C31" s="247"/>
      <c r="D31" s="247"/>
      <c r="E31" s="247"/>
      <c r="F31" s="247"/>
      <c r="G31" s="247"/>
      <c r="H31" s="247"/>
      <c r="I31" s="247"/>
      <c r="J31" s="247"/>
      <c r="K31" s="26"/>
      <c r="M31" s="247" t="s">
        <v>72</v>
      </c>
      <c r="N31" s="247"/>
      <c r="O31" s="247"/>
      <c r="P31" s="247"/>
      <c r="Q31" s="247"/>
      <c r="R31" s="247"/>
      <c r="S31" s="247"/>
      <c r="T31" s="247"/>
      <c r="U31" s="247"/>
      <c r="V31" s="26"/>
      <c r="X31" s="247" t="s">
        <v>72</v>
      </c>
      <c r="Y31" s="247"/>
      <c r="Z31" s="247"/>
      <c r="AA31" s="247"/>
      <c r="AB31" s="247"/>
      <c r="AC31" s="247"/>
      <c r="AD31" s="247"/>
      <c r="AE31" s="247"/>
      <c r="AF31" s="247"/>
      <c r="AI31" s="247" t="s">
        <v>72</v>
      </c>
      <c r="AJ31" s="247"/>
      <c r="AK31" s="247"/>
      <c r="AL31" s="247"/>
      <c r="AM31" s="247"/>
      <c r="AN31" s="247"/>
      <c r="AO31" s="247"/>
      <c r="AP31" s="247"/>
      <c r="AQ31" s="247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8"/>
      <c r="B32" s="24" t="s">
        <v>71</v>
      </c>
      <c r="C32" s="24" t="s">
        <v>140</v>
      </c>
      <c r="D32" s="24" t="s">
        <v>141</v>
      </c>
      <c r="E32" s="24" t="s">
        <v>142</v>
      </c>
      <c r="F32" s="24" t="s">
        <v>143</v>
      </c>
      <c r="G32" s="24" t="s">
        <v>144</v>
      </c>
      <c r="H32" s="24" t="s">
        <v>145</v>
      </c>
      <c r="I32" s="24" t="s">
        <v>146</v>
      </c>
      <c r="J32" s="24" t="s">
        <v>147</v>
      </c>
      <c r="K32" s="23" t="s">
        <v>70</v>
      </c>
      <c r="L32" s="87"/>
      <c r="M32" s="24" t="s">
        <v>71</v>
      </c>
      <c r="N32" s="24" t="s">
        <v>140</v>
      </c>
      <c r="O32" s="24" t="s">
        <v>141</v>
      </c>
      <c r="P32" s="24" t="s">
        <v>142</v>
      </c>
      <c r="Q32" s="24" t="s">
        <v>143</v>
      </c>
      <c r="R32" s="24" t="s">
        <v>144</v>
      </c>
      <c r="S32" s="24" t="s">
        <v>145</v>
      </c>
      <c r="T32" s="24" t="s">
        <v>146</v>
      </c>
      <c r="U32" s="24" t="s">
        <v>147</v>
      </c>
      <c r="V32" s="23" t="s">
        <v>70</v>
      </c>
      <c r="W32" s="87"/>
      <c r="X32" s="24" t="s">
        <v>71</v>
      </c>
      <c r="Y32" s="24" t="s">
        <v>140</v>
      </c>
      <c r="Z32" s="24" t="s">
        <v>141</v>
      </c>
      <c r="AA32" s="24" t="s">
        <v>142</v>
      </c>
      <c r="AB32" s="24" t="s">
        <v>143</v>
      </c>
      <c r="AC32" s="24" t="s">
        <v>144</v>
      </c>
      <c r="AD32" s="24" t="s">
        <v>145</v>
      </c>
      <c r="AE32" s="24" t="s">
        <v>146</v>
      </c>
      <c r="AF32" s="24" t="s">
        <v>147</v>
      </c>
      <c r="AG32" s="23" t="s">
        <v>70</v>
      </c>
      <c r="AH32" s="87"/>
      <c r="AI32" s="24" t="s">
        <v>71</v>
      </c>
      <c r="AJ32" s="24" t="s">
        <v>140</v>
      </c>
      <c r="AK32" s="24" t="s">
        <v>141</v>
      </c>
      <c r="AL32" s="24" t="s">
        <v>142</v>
      </c>
      <c r="AM32" s="24" t="s">
        <v>143</v>
      </c>
      <c r="AN32" s="24" t="s">
        <v>144</v>
      </c>
      <c r="AO32" s="24" t="s">
        <v>145</v>
      </c>
      <c r="AP32" s="24" t="s">
        <v>146</v>
      </c>
      <c r="AQ32" s="24" t="s">
        <v>147</v>
      </c>
      <c r="AR32" s="2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22" t="s">
        <v>188</v>
      </c>
      <c r="B33" s="19">
        <v>1</v>
      </c>
      <c r="C33" s="19">
        <v>3</v>
      </c>
      <c r="D33" s="19">
        <v>1</v>
      </c>
      <c r="E33" s="19">
        <v>4</v>
      </c>
      <c r="F33" s="19">
        <v>8</v>
      </c>
      <c r="G33" s="19">
        <v>9</v>
      </c>
      <c r="H33" s="19">
        <v>25</v>
      </c>
      <c r="I33" s="19">
        <v>33</v>
      </c>
      <c r="J33" s="19">
        <v>46</v>
      </c>
      <c r="K33" s="18">
        <f t="shared" ref="K33:K36" si="47">SUM(B33:J33)</f>
        <v>130</v>
      </c>
      <c r="L33" s="88"/>
      <c r="M33" s="19">
        <v>0</v>
      </c>
      <c r="N33" s="19">
        <v>0</v>
      </c>
      <c r="O33" s="19">
        <v>1</v>
      </c>
      <c r="P33" s="19">
        <v>0</v>
      </c>
      <c r="Q33" s="19">
        <v>2</v>
      </c>
      <c r="R33" s="19">
        <v>4</v>
      </c>
      <c r="S33" s="19">
        <v>7</v>
      </c>
      <c r="T33" s="19">
        <v>13</v>
      </c>
      <c r="U33" s="19">
        <v>12</v>
      </c>
      <c r="V33" s="18">
        <f t="shared" ref="V33:V36" si="48">SUM(M33:U33)</f>
        <v>39</v>
      </c>
      <c r="W33" s="88"/>
      <c r="X33" s="19">
        <v>1</v>
      </c>
      <c r="Y33" s="19">
        <v>0</v>
      </c>
      <c r="Z33" s="19">
        <v>3</v>
      </c>
      <c r="AA33" s="19">
        <v>0</v>
      </c>
      <c r="AB33" s="19">
        <v>2</v>
      </c>
      <c r="AC33" s="19">
        <v>7</v>
      </c>
      <c r="AD33" s="19">
        <v>10</v>
      </c>
      <c r="AE33" s="19">
        <v>6</v>
      </c>
      <c r="AF33" s="19">
        <v>9</v>
      </c>
      <c r="AG33" s="18">
        <f t="shared" ref="AG33:AG36" si="49">SUM(X33:AF33)</f>
        <v>38</v>
      </c>
      <c r="AH33" s="88"/>
      <c r="AI33" s="19">
        <v>0</v>
      </c>
      <c r="AJ33" s="19">
        <v>0</v>
      </c>
      <c r="AK33" s="19">
        <v>0</v>
      </c>
      <c r="AL33" s="19">
        <v>2</v>
      </c>
      <c r="AM33" s="19">
        <v>3</v>
      </c>
      <c r="AN33" s="19">
        <v>0</v>
      </c>
      <c r="AO33" s="19">
        <v>2</v>
      </c>
      <c r="AP33" s="19">
        <v>1</v>
      </c>
      <c r="AQ33" s="19">
        <v>0</v>
      </c>
      <c r="AR33" s="18">
        <f t="shared" ref="AR33:AR36" si="50">SUM(AI33:AQ33)</f>
        <v>8</v>
      </c>
      <c r="AS33" s="88"/>
      <c r="AT33" s="19">
        <f t="shared" ref="AT33:BB39" si="51">B33+X33</f>
        <v>2</v>
      </c>
      <c r="AU33" s="19">
        <f t="shared" si="51"/>
        <v>3</v>
      </c>
      <c r="AV33" s="19">
        <f t="shared" si="51"/>
        <v>4</v>
      </c>
      <c r="AW33" s="19">
        <f t="shared" si="51"/>
        <v>4</v>
      </c>
      <c r="AX33" s="19">
        <f t="shared" si="51"/>
        <v>10</v>
      </c>
      <c r="AY33" s="19">
        <f t="shared" si="51"/>
        <v>16</v>
      </c>
      <c r="AZ33" s="19">
        <f t="shared" si="51"/>
        <v>35</v>
      </c>
      <c r="BA33" s="19">
        <f t="shared" si="51"/>
        <v>39</v>
      </c>
      <c r="BB33" s="19">
        <f t="shared" si="51"/>
        <v>55</v>
      </c>
      <c r="BC33" s="18">
        <f t="shared" ref="BC33:BC36" si="52">SUM(AT33:BB33)</f>
        <v>168</v>
      </c>
      <c r="BE33" s="19">
        <f t="shared" ref="BE33:BM39" si="53">M33+AI33</f>
        <v>0</v>
      </c>
      <c r="BF33" s="19">
        <f t="shared" si="53"/>
        <v>0</v>
      </c>
      <c r="BG33" s="19">
        <f t="shared" si="53"/>
        <v>1</v>
      </c>
      <c r="BH33" s="19">
        <f t="shared" si="53"/>
        <v>2</v>
      </c>
      <c r="BI33" s="19">
        <f t="shared" si="53"/>
        <v>5</v>
      </c>
      <c r="BJ33" s="19">
        <f t="shared" si="53"/>
        <v>4</v>
      </c>
      <c r="BK33" s="19">
        <f t="shared" si="53"/>
        <v>9</v>
      </c>
      <c r="BL33" s="19">
        <f t="shared" si="53"/>
        <v>14</v>
      </c>
      <c r="BM33" s="19">
        <f t="shared" si="53"/>
        <v>12</v>
      </c>
      <c r="BN33" s="18">
        <f t="shared" ref="BN33:BN36" si="54">SUM(BE33:BM33)</f>
        <v>47</v>
      </c>
      <c r="BP33" s="19">
        <f t="shared" ref="BP33:BX39" si="55">B33+M33+X33+AI33</f>
        <v>2</v>
      </c>
      <c r="BQ33" s="19">
        <f t="shared" si="55"/>
        <v>3</v>
      </c>
      <c r="BR33" s="19">
        <f t="shared" si="55"/>
        <v>5</v>
      </c>
      <c r="BS33" s="19">
        <f t="shared" si="55"/>
        <v>6</v>
      </c>
      <c r="BT33" s="19">
        <f t="shared" si="55"/>
        <v>15</v>
      </c>
      <c r="BU33" s="19">
        <f t="shared" si="55"/>
        <v>20</v>
      </c>
      <c r="BV33" s="19">
        <f t="shared" si="55"/>
        <v>44</v>
      </c>
      <c r="BW33" s="19">
        <f t="shared" si="55"/>
        <v>53</v>
      </c>
      <c r="BX33" s="19">
        <f t="shared" si="55"/>
        <v>67</v>
      </c>
      <c r="BY33" s="18">
        <f t="shared" ref="BY33:BY36" si="56">SUM(BP33:BX33)</f>
        <v>215</v>
      </c>
    </row>
    <row r="34" spans="1:77" x14ac:dyDescent="0.3">
      <c r="A34" s="22" t="s">
        <v>189</v>
      </c>
      <c r="B34" s="19">
        <v>0</v>
      </c>
      <c r="C34" s="19">
        <v>0</v>
      </c>
      <c r="D34" s="19">
        <v>3</v>
      </c>
      <c r="E34" s="19">
        <v>0</v>
      </c>
      <c r="F34" s="19">
        <v>10</v>
      </c>
      <c r="G34" s="19">
        <v>10</v>
      </c>
      <c r="H34" s="19">
        <v>35</v>
      </c>
      <c r="I34" s="19">
        <v>50</v>
      </c>
      <c r="J34" s="19">
        <v>33</v>
      </c>
      <c r="K34" s="18">
        <f t="shared" si="47"/>
        <v>141</v>
      </c>
      <c r="L34" s="88"/>
      <c r="M34" s="19">
        <v>1</v>
      </c>
      <c r="N34" s="19">
        <v>0</v>
      </c>
      <c r="O34" s="19">
        <v>0</v>
      </c>
      <c r="P34" s="19">
        <v>2</v>
      </c>
      <c r="Q34" s="19">
        <v>0</v>
      </c>
      <c r="R34" s="19">
        <v>6</v>
      </c>
      <c r="S34" s="19">
        <v>6</v>
      </c>
      <c r="T34" s="19">
        <v>20</v>
      </c>
      <c r="U34" s="19">
        <v>10</v>
      </c>
      <c r="V34" s="18">
        <f t="shared" si="48"/>
        <v>45</v>
      </c>
      <c r="W34" s="88"/>
      <c r="X34" s="19">
        <v>1</v>
      </c>
      <c r="Y34" s="19">
        <v>0</v>
      </c>
      <c r="Z34" s="19">
        <v>2</v>
      </c>
      <c r="AA34" s="19">
        <v>2</v>
      </c>
      <c r="AB34" s="19">
        <v>0</v>
      </c>
      <c r="AC34" s="19">
        <v>4</v>
      </c>
      <c r="AD34" s="19">
        <v>11</v>
      </c>
      <c r="AE34" s="19">
        <v>11</v>
      </c>
      <c r="AF34" s="19">
        <v>10</v>
      </c>
      <c r="AG34" s="18">
        <f t="shared" si="49"/>
        <v>41</v>
      </c>
      <c r="AH34" s="88"/>
      <c r="AI34" s="19">
        <v>0</v>
      </c>
      <c r="AJ34" s="19">
        <v>0</v>
      </c>
      <c r="AK34" s="19">
        <v>0</v>
      </c>
      <c r="AL34" s="19">
        <v>0</v>
      </c>
      <c r="AM34" s="19">
        <v>1</v>
      </c>
      <c r="AN34" s="19">
        <v>2</v>
      </c>
      <c r="AO34" s="19">
        <v>2</v>
      </c>
      <c r="AP34" s="19">
        <v>2</v>
      </c>
      <c r="AQ34" s="19">
        <v>2</v>
      </c>
      <c r="AR34" s="18">
        <f t="shared" si="50"/>
        <v>9</v>
      </c>
      <c r="AS34" s="88"/>
      <c r="AT34" s="19">
        <f t="shared" si="51"/>
        <v>1</v>
      </c>
      <c r="AU34" s="19">
        <f t="shared" si="51"/>
        <v>0</v>
      </c>
      <c r="AV34" s="19">
        <f t="shared" si="51"/>
        <v>5</v>
      </c>
      <c r="AW34" s="19">
        <f t="shared" si="51"/>
        <v>2</v>
      </c>
      <c r="AX34" s="19">
        <f t="shared" si="51"/>
        <v>10</v>
      </c>
      <c r="AY34" s="19">
        <f t="shared" si="51"/>
        <v>14</v>
      </c>
      <c r="AZ34" s="19">
        <f t="shared" si="51"/>
        <v>46</v>
      </c>
      <c r="BA34" s="19">
        <f t="shared" si="51"/>
        <v>61</v>
      </c>
      <c r="BB34" s="19">
        <f t="shared" si="51"/>
        <v>43</v>
      </c>
      <c r="BC34" s="18">
        <f t="shared" si="52"/>
        <v>182</v>
      </c>
      <c r="BE34" s="19">
        <f t="shared" si="53"/>
        <v>1</v>
      </c>
      <c r="BF34" s="19">
        <f t="shared" si="53"/>
        <v>0</v>
      </c>
      <c r="BG34" s="19">
        <f t="shared" si="53"/>
        <v>0</v>
      </c>
      <c r="BH34" s="19">
        <f t="shared" si="53"/>
        <v>2</v>
      </c>
      <c r="BI34" s="19">
        <f t="shared" si="53"/>
        <v>1</v>
      </c>
      <c r="BJ34" s="19">
        <f t="shared" si="53"/>
        <v>8</v>
      </c>
      <c r="BK34" s="19">
        <f t="shared" si="53"/>
        <v>8</v>
      </c>
      <c r="BL34" s="19">
        <f t="shared" si="53"/>
        <v>22</v>
      </c>
      <c r="BM34" s="19">
        <f t="shared" si="53"/>
        <v>12</v>
      </c>
      <c r="BN34" s="18">
        <f t="shared" si="54"/>
        <v>54</v>
      </c>
      <c r="BP34" s="19">
        <f t="shared" si="55"/>
        <v>2</v>
      </c>
      <c r="BQ34" s="19">
        <f t="shared" si="55"/>
        <v>0</v>
      </c>
      <c r="BR34" s="19">
        <f t="shared" si="55"/>
        <v>5</v>
      </c>
      <c r="BS34" s="19">
        <f t="shared" si="55"/>
        <v>4</v>
      </c>
      <c r="BT34" s="19">
        <f t="shared" si="55"/>
        <v>11</v>
      </c>
      <c r="BU34" s="19">
        <f t="shared" si="55"/>
        <v>22</v>
      </c>
      <c r="BV34" s="19">
        <f t="shared" si="55"/>
        <v>54</v>
      </c>
      <c r="BW34" s="19">
        <f t="shared" si="55"/>
        <v>83</v>
      </c>
      <c r="BX34" s="19">
        <f t="shared" si="55"/>
        <v>55</v>
      </c>
      <c r="BY34" s="18">
        <f t="shared" si="56"/>
        <v>236</v>
      </c>
    </row>
    <row r="35" spans="1:77" x14ac:dyDescent="0.3">
      <c r="A35" s="22" t="s">
        <v>190</v>
      </c>
      <c r="B35" s="19">
        <v>0</v>
      </c>
      <c r="C35" s="19">
        <v>2</v>
      </c>
      <c r="D35" s="19">
        <v>3</v>
      </c>
      <c r="E35" s="19">
        <v>1</v>
      </c>
      <c r="F35" s="19">
        <v>2</v>
      </c>
      <c r="G35" s="19">
        <v>9</v>
      </c>
      <c r="H35" s="19">
        <v>26</v>
      </c>
      <c r="I35" s="19">
        <v>45</v>
      </c>
      <c r="J35" s="19">
        <v>23</v>
      </c>
      <c r="K35" s="18">
        <f t="shared" si="47"/>
        <v>111</v>
      </c>
      <c r="L35" s="88"/>
      <c r="M35" s="19">
        <v>0</v>
      </c>
      <c r="N35" s="19">
        <v>0</v>
      </c>
      <c r="O35" s="19">
        <v>0</v>
      </c>
      <c r="P35" s="19">
        <v>0</v>
      </c>
      <c r="Q35" s="19">
        <v>3</v>
      </c>
      <c r="R35" s="19">
        <v>2</v>
      </c>
      <c r="S35" s="19">
        <v>6</v>
      </c>
      <c r="T35" s="19">
        <v>14</v>
      </c>
      <c r="U35" s="19">
        <v>6</v>
      </c>
      <c r="V35" s="18">
        <f t="shared" si="48"/>
        <v>31</v>
      </c>
      <c r="W35" s="88"/>
      <c r="X35" s="19">
        <v>0</v>
      </c>
      <c r="Y35" s="19">
        <v>0</v>
      </c>
      <c r="Z35" s="19">
        <v>2</v>
      </c>
      <c r="AA35" s="19">
        <v>2</v>
      </c>
      <c r="AB35" s="19">
        <v>1</v>
      </c>
      <c r="AC35" s="19">
        <v>4</v>
      </c>
      <c r="AD35" s="19">
        <v>5</v>
      </c>
      <c r="AE35" s="19">
        <v>14</v>
      </c>
      <c r="AF35" s="19">
        <v>7</v>
      </c>
      <c r="AG35" s="18">
        <f t="shared" si="49"/>
        <v>35</v>
      </c>
      <c r="AH35" s="88"/>
      <c r="AI35" s="19">
        <v>0</v>
      </c>
      <c r="AJ35" s="19">
        <v>0</v>
      </c>
      <c r="AK35" s="19">
        <v>1</v>
      </c>
      <c r="AL35" s="19">
        <v>1</v>
      </c>
      <c r="AM35" s="19">
        <v>0</v>
      </c>
      <c r="AN35" s="19">
        <v>1</v>
      </c>
      <c r="AO35" s="19">
        <v>3</v>
      </c>
      <c r="AP35" s="19">
        <v>3</v>
      </c>
      <c r="AQ35" s="19">
        <v>1</v>
      </c>
      <c r="AR35" s="18">
        <f t="shared" si="50"/>
        <v>10</v>
      </c>
      <c r="AS35" s="88"/>
      <c r="AT35" s="19">
        <f t="shared" si="51"/>
        <v>0</v>
      </c>
      <c r="AU35" s="19">
        <f t="shared" si="51"/>
        <v>2</v>
      </c>
      <c r="AV35" s="19">
        <f t="shared" si="51"/>
        <v>5</v>
      </c>
      <c r="AW35" s="19">
        <f t="shared" si="51"/>
        <v>3</v>
      </c>
      <c r="AX35" s="19">
        <f t="shared" si="51"/>
        <v>3</v>
      </c>
      <c r="AY35" s="19">
        <f t="shared" si="51"/>
        <v>13</v>
      </c>
      <c r="AZ35" s="19">
        <f t="shared" si="51"/>
        <v>31</v>
      </c>
      <c r="BA35" s="19">
        <f t="shared" si="51"/>
        <v>59</v>
      </c>
      <c r="BB35" s="19">
        <f t="shared" si="51"/>
        <v>30</v>
      </c>
      <c r="BC35" s="18">
        <f t="shared" si="52"/>
        <v>146</v>
      </c>
      <c r="BE35" s="19">
        <f t="shared" si="53"/>
        <v>0</v>
      </c>
      <c r="BF35" s="19">
        <f t="shared" si="53"/>
        <v>0</v>
      </c>
      <c r="BG35" s="19">
        <f t="shared" si="53"/>
        <v>1</v>
      </c>
      <c r="BH35" s="19">
        <f t="shared" si="53"/>
        <v>1</v>
      </c>
      <c r="BI35" s="19">
        <f t="shared" si="53"/>
        <v>3</v>
      </c>
      <c r="BJ35" s="19">
        <f t="shared" si="53"/>
        <v>3</v>
      </c>
      <c r="BK35" s="19">
        <f t="shared" si="53"/>
        <v>9</v>
      </c>
      <c r="BL35" s="19">
        <f t="shared" si="53"/>
        <v>17</v>
      </c>
      <c r="BM35" s="19">
        <f t="shared" si="53"/>
        <v>7</v>
      </c>
      <c r="BN35" s="18">
        <f t="shared" si="54"/>
        <v>41</v>
      </c>
      <c r="BP35" s="19">
        <f t="shared" si="55"/>
        <v>0</v>
      </c>
      <c r="BQ35" s="19">
        <f t="shared" si="55"/>
        <v>2</v>
      </c>
      <c r="BR35" s="19">
        <f t="shared" si="55"/>
        <v>6</v>
      </c>
      <c r="BS35" s="19">
        <f t="shared" si="55"/>
        <v>4</v>
      </c>
      <c r="BT35" s="19">
        <f t="shared" si="55"/>
        <v>6</v>
      </c>
      <c r="BU35" s="19">
        <f t="shared" si="55"/>
        <v>16</v>
      </c>
      <c r="BV35" s="19">
        <f t="shared" si="55"/>
        <v>40</v>
      </c>
      <c r="BW35" s="19">
        <f t="shared" si="55"/>
        <v>76</v>
      </c>
      <c r="BX35" s="19">
        <f t="shared" si="55"/>
        <v>37</v>
      </c>
      <c r="BY35" s="18">
        <f t="shared" si="56"/>
        <v>187</v>
      </c>
    </row>
    <row r="36" spans="1:77" x14ac:dyDescent="0.3">
      <c r="A36" s="22" t="s">
        <v>191</v>
      </c>
      <c r="B36" s="19">
        <v>0</v>
      </c>
      <c r="C36" s="19">
        <v>0</v>
      </c>
      <c r="D36" s="19">
        <v>0</v>
      </c>
      <c r="E36" s="19">
        <v>4</v>
      </c>
      <c r="F36" s="19">
        <v>5</v>
      </c>
      <c r="G36" s="19">
        <v>12</v>
      </c>
      <c r="H36" s="19">
        <v>27</v>
      </c>
      <c r="I36" s="19">
        <v>38</v>
      </c>
      <c r="J36" s="19">
        <v>8</v>
      </c>
      <c r="K36" s="18">
        <f t="shared" si="47"/>
        <v>94</v>
      </c>
      <c r="L36" s="88"/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2</v>
      </c>
      <c r="S36" s="19">
        <v>7</v>
      </c>
      <c r="T36" s="19">
        <v>9</v>
      </c>
      <c r="U36" s="19">
        <v>1</v>
      </c>
      <c r="V36" s="18">
        <f t="shared" si="48"/>
        <v>19</v>
      </c>
      <c r="W36" s="88"/>
      <c r="X36" s="19">
        <v>0</v>
      </c>
      <c r="Y36" s="19">
        <v>0</v>
      </c>
      <c r="Z36" s="19">
        <v>1</v>
      </c>
      <c r="AA36" s="19">
        <v>1</v>
      </c>
      <c r="AB36" s="19">
        <v>0</v>
      </c>
      <c r="AC36" s="19">
        <v>5</v>
      </c>
      <c r="AD36" s="19">
        <v>8</v>
      </c>
      <c r="AE36" s="19">
        <v>13</v>
      </c>
      <c r="AF36" s="19">
        <v>0</v>
      </c>
      <c r="AG36" s="18">
        <f t="shared" si="49"/>
        <v>28</v>
      </c>
      <c r="AH36" s="88"/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1</v>
      </c>
      <c r="AO36" s="19">
        <v>1</v>
      </c>
      <c r="AP36" s="19">
        <v>1</v>
      </c>
      <c r="AQ36" s="19">
        <v>1</v>
      </c>
      <c r="AR36" s="18">
        <f t="shared" si="50"/>
        <v>4</v>
      </c>
      <c r="AS36" s="88"/>
      <c r="AT36" s="19">
        <f t="shared" si="51"/>
        <v>0</v>
      </c>
      <c r="AU36" s="19">
        <f t="shared" si="51"/>
        <v>0</v>
      </c>
      <c r="AV36" s="19">
        <f t="shared" si="51"/>
        <v>1</v>
      </c>
      <c r="AW36" s="19">
        <f t="shared" si="51"/>
        <v>5</v>
      </c>
      <c r="AX36" s="19">
        <f t="shared" si="51"/>
        <v>5</v>
      </c>
      <c r="AY36" s="19">
        <f t="shared" si="51"/>
        <v>17</v>
      </c>
      <c r="AZ36" s="19">
        <f t="shared" si="51"/>
        <v>35</v>
      </c>
      <c r="BA36" s="19">
        <f t="shared" si="51"/>
        <v>51</v>
      </c>
      <c r="BB36" s="19">
        <f t="shared" si="51"/>
        <v>8</v>
      </c>
      <c r="BC36" s="18">
        <f t="shared" si="52"/>
        <v>122</v>
      </c>
      <c r="BE36" s="19">
        <f t="shared" si="53"/>
        <v>0</v>
      </c>
      <c r="BF36" s="19">
        <f t="shared" si="53"/>
        <v>0</v>
      </c>
      <c r="BG36" s="19">
        <f t="shared" si="53"/>
        <v>0</v>
      </c>
      <c r="BH36" s="19">
        <f t="shared" si="53"/>
        <v>0</v>
      </c>
      <c r="BI36" s="19">
        <f t="shared" si="53"/>
        <v>0</v>
      </c>
      <c r="BJ36" s="19">
        <f t="shared" si="53"/>
        <v>3</v>
      </c>
      <c r="BK36" s="19">
        <f t="shared" si="53"/>
        <v>8</v>
      </c>
      <c r="BL36" s="19">
        <f t="shared" si="53"/>
        <v>10</v>
      </c>
      <c r="BM36" s="19">
        <f t="shared" si="53"/>
        <v>2</v>
      </c>
      <c r="BN36" s="18">
        <f t="shared" si="54"/>
        <v>23</v>
      </c>
      <c r="BP36" s="19">
        <f t="shared" si="55"/>
        <v>0</v>
      </c>
      <c r="BQ36" s="19">
        <f t="shared" si="55"/>
        <v>0</v>
      </c>
      <c r="BR36" s="19">
        <f t="shared" si="55"/>
        <v>1</v>
      </c>
      <c r="BS36" s="19">
        <f t="shared" si="55"/>
        <v>5</v>
      </c>
      <c r="BT36" s="19">
        <f t="shared" si="55"/>
        <v>5</v>
      </c>
      <c r="BU36" s="19">
        <f t="shared" si="55"/>
        <v>20</v>
      </c>
      <c r="BV36" s="19">
        <f t="shared" si="55"/>
        <v>43</v>
      </c>
      <c r="BW36" s="19">
        <f t="shared" si="55"/>
        <v>61</v>
      </c>
      <c r="BX36" s="19">
        <f t="shared" si="55"/>
        <v>10</v>
      </c>
      <c r="BY36" s="18">
        <f t="shared" si="56"/>
        <v>145</v>
      </c>
    </row>
    <row r="37" spans="1:77" x14ac:dyDescent="0.3">
      <c r="A37" s="22" t="s">
        <v>192</v>
      </c>
      <c r="B37" s="19">
        <v>0</v>
      </c>
      <c r="C37" s="19">
        <v>0</v>
      </c>
      <c r="D37" s="19">
        <v>1</v>
      </c>
      <c r="E37" s="19">
        <v>4</v>
      </c>
      <c r="F37" s="19">
        <v>3</v>
      </c>
      <c r="G37" s="19">
        <v>10</v>
      </c>
      <c r="H37" s="19">
        <v>23</v>
      </c>
      <c r="I37" s="19">
        <v>40</v>
      </c>
      <c r="J37" s="19">
        <v>5</v>
      </c>
      <c r="K37" s="18">
        <f>SUM(B37:J37)</f>
        <v>86</v>
      </c>
      <c r="L37" s="88"/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1</v>
      </c>
      <c r="S37" s="19">
        <v>7</v>
      </c>
      <c r="T37" s="19">
        <v>11</v>
      </c>
      <c r="U37" s="19">
        <v>2</v>
      </c>
      <c r="V37" s="18">
        <f>SUM(M37:U37)</f>
        <v>21</v>
      </c>
      <c r="W37" s="88"/>
      <c r="X37" s="19">
        <v>0</v>
      </c>
      <c r="Y37" s="19">
        <v>0</v>
      </c>
      <c r="Z37" s="19">
        <v>0</v>
      </c>
      <c r="AA37" s="19">
        <v>0</v>
      </c>
      <c r="AB37" s="19">
        <v>1</v>
      </c>
      <c r="AC37" s="19">
        <v>2</v>
      </c>
      <c r="AD37" s="19">
        <v>4</v>
      </c>
      <c r="AE37" s="19">
        <v>8</v>
      </c>
      <c r="AF37" s="19">
        <v>2</v>
      </c>
      <c r="AG37" s="18">
        <f>SUM(X37:AF37)</f>
        <v>17</v>
      </c>
      <c r="AH37" s="88"/>
      <c r="AI37" s="19">
        <v>0</v>
      </c>
      <c r="AJ37" s="19">
        <v>0</v>
      </c>
      <c r="AK37" s="19">
        <v>0</v>
      </c>
      <c r="AL37" s="19">
        <v>0</v>
      </c>
      <c r="AM37" s="19">
        <v>1</v>
      </c>
      <c r="AN37" s="19">
        <v>1</v>
      </c>
      <c r="AO37" s="19">
        <v>4</v>
      </c>
      <c r="AP37" s="19">
        <v>5</v>
      </c>
      <c r="AQ37" s="19">
        <v>0</v>
      </c>
      <c r="AR37" s="18">
        <f>SUM(AI37:AQ37)</f>
        <v>11</v>
      </c>
      <c r="AS37" s="88"/>
      <c r="AT37" s="19">
        <f t="shared" si="51"/>
        <v>0</v>
      </c>
      <c r="AU37" s="19">
        <f t="shared" si="51"/>
        <v>0</v>
      </c>
      <c r="AV37" s="19">
        <f t="shared" si="51"/>
        <v>1</v>
      </c>
      <c r="AW37" s="19">
        <f t="shared" si="51"/>
        <v>4</v>
      </c>
      <c r="AX37" s="19">
        <f t="shared" si="51"/>
        <v>4</v>
      </c>
      <c r="AY37" s="19">
        <f t="shared" si="51"/>
        <v>12</v>
      </c>
      <c r="AZ37" s="19">
        <f t="shared" si="51"/>
        <v>27</v>
      </c>
      <c r="BA37" s="19">
        <f t="shared" si="51"/>
        <v>48</v>
      </c>
      <c r="BB37" s="19">
        <f t="shared" si="51"/>
        <v>7</v>
      </c>
      <c r="BC37" s="18">
        <f>SUM(AT37:BB37)</f>
        <v>103</v>
      </c>
      <c r="BE37" s="19">
        <f t="shared" si="53"/>
        <v>0</v>
      </c>
      <c r="BF37" s="19">
        <f t="shared" si="53"/>
        <v>0</v>
      </c>
      <c r="BG37" s="19">
        <f t="shared" si="53"/>
        <v>0</v>
      </c>
      <c r="BH37" s="19">
        <f t="shared" si="53"/>
        <v>0</v>
      </c>
      <c r="BI37" s="19">
        <f t="shared" si="53"/>
        <v>1</v>
      </c>
      <c r="BJ37" s="19">
        <f t="shared" si="53"/>
        <v>2</v>
      </c>
      <c r="BK37" s="19">
        <f t="shared" si="53"/>
        <v>11</v>
      </c>
      <c r="BL37" s="19">
        <f t="shared" si="53"/>
        <v>16</v>
      </c>
      <c r="BM37" s="19">
        <f t="shared" si="53"/>
        <v>2</v>
      </c>
      <c r="BN37" s="18">
        <f>SUM(BE37:BM37)</f>
        <v>32</v>
      </c>
      <c r="BP37" s="19">
        <f t="shared" si="55"/>
        <v>0</v>
      </c>
      <c r="BQ37" s="19">
        <f t="shared" si="55"/>
        <v>0</v>
      </c>
      <c r="BR37" s="19">
        <f t="shared" si="55"/>
        <v>1</v>
      </c>
      <c r="BS37" s="19">
        <f t="shared" si="55"/>
        <v>4</v>
      </c>
      <c r="BT37" s="19">
        <f t="shared" si="55"/>
        <v>5</v>
      </c>
      <c r="BU37" s="19">
        <f t="shared" si="55"/>
        <v>14</v>
      </c>
      <c r="BV37" s="19">
        <f t="shared" si="55"/>
        <v>38</v>
      </c>
      <c r="BW37" s="19">
        <f t="shared" si="55"/>
        <v>64</v>
      </c>
      <c r="BX37" s="19">
        <f t="shared" si="55"/>
        <v>9</v>
      </c>
      <c r="BY37" s="18">
        <f>SUM(BP37:BX37)</f>
        <v>135</v>
      </c>
    </row>
    <row r="38" spans="1:77" x14ac:dyDescent="0.3">
      <c r="A38" s="22" t="s">
        <v>193</v>
      </c>
      <c r="B38" s="19">
        <v>0</v>
      </c>
      <c r="C38" s="19">
        <v>1</v>
      </c>
      <c r="D38" s="19">
        <v>3</v>
      </c>
      <c r="E38" s="19">
        <v>4</v>
      </c>
      <c r="F38" s="19">
        <v>18</v>
      </c>
      <c r="G38" s="19">
        <v>36</v>
      </c>
      <c r="H38" s="19">
        <v>130</v>
      </c>
      <c r="I38" s="19">
        <v>92</v>
      </c>
      <c r="J38" s="19"/>
      <c r="K38" s="18">
        <f t="shared" ref="K38:K39" si="57">SUM(B38:J38)</f>
        <v>284</v>
      </c>
      <c r="L38" s="88"/>
      <c r="M38" s="19">
        <v>0</v>
      </c>
      <c r="N38" s="19">
        <v>0</v>
      </c>
      <c r="O38" s="19">
        <v>1</v>
      </c>
      <c r="P38" s="19">
        <v>0</v>
      </c>
      <c r="Q38" s="19">
        <v>7</v>
      </c>
      <c r="R38" s="19">
        <v>9</v>
      </c>
      <c r="S38" s="19">
        <v>30</v>
      </c>
      <c r="T38" s="19">
        <v>24</v>
      </c>
      <c r="U38" s="19"/>
      <c r="V38" s="18">
        <f t="shared" ref="V38:V39" si="58">SUM(M38:U38)</f>
        <v>71</v>
      </c>
      <c r="W38" s="88"/>
      <c r="X38" s="19">
        <v>0</v>
      </c>
      <c r="Y38" s="19">
        <v>1</v>
      </c>
      <c r="Z38" s="19">
        <v>1</v>
      </c>
      <c r="AA38" s="19">
        <v>8</v>
      </c>
      <c r="AB38" s="19">
        <v>9</v>
      </c>
      <c r="AC38" s="19">
        <v>16</v>
      </c>
      <c r="AD38" s="19">
        <v>39</v>
      </c>
      <c r="AE38" s="19">
        <v>28</v>
      </c>
      <c r="AF38" s="19"/>
      <c r="AG38" s="18">
        <f t="shared" ref="AG38:AG39" si="59">SUM(X38:AF38)</f>
        <v>102</v>
      </c>
      <c r="AH38" s="88"/>
      <c r="AI38" s="19">
        <v>0</v>
      </c>
      <c r="AJ38" s="19">
        <v>0</v>
      </c>
      <c r="AK38" s="19">
        <v>0</v>
      </c>
      <c r="AL38" s="19">
        <v>2</v>
      </c>
      <c r="AM38" s="19">
        <v>0</v>
      </c>
      <c r="AN38" s="19">
        <v>5</v>
      </c>
      <c r="AO38" s="19">
        <v>9</v>
      </c>
      <c r="AP38" s="19">
        <v>3</v>
      </c>
      <c r="AQ38" s="19"/>
      <c r="AR38" s="18">
        <f t="shared" ref="AR38:AR39" si="60">SUM(AI38:AQ38)</f>
        <v>19</v>
      </c>
      <c r="AS38" s="88"/>
      <c r="AT38" s="19">
        <f t="shared" si="51"/>
        <v>0</v>
      </c>
      <c r="AU38" s="19">
        <f t="shared" si="51"/>
        <v>2</v>
      </c>
      <c r="AV38" s="19">
        <f t="shared" si="51"/>
        <v>4</v>
      </c>
      <c r="AW38" s="19">
        <f t="shared" si="51"/>
        <v>12</v>
      </c>
      <c r="AX38" s="19">
        <f t="shared" si="51"/>
        <v>27</v>
      </c>
      <c r="AY38" s="19">
        <f t="shared" si="51"/>
        <v>52</v>
      </c>
      <c r="AZ38" s="19">
        <f t="shared" si="51"/>
        <v>169</v>
      </c>
      <c r="BA38" s="19">
        <f t="shared" si="51"/>
        <v>120</v>
      </c>
      <c r="BB38" s="19"/>
      <c r="BC38" s="18">
        <f t="shared" ref="BC38:BC39" si="61">SUM(AT38:BB38)</f>
        <v>386</v>
      </c>
      <c r="BE38" s="19">
        <f t="shared" si="53"/>
        <v>0</v>
      </c>
      <c r="BF38" s="19">
        <f t="shared" si="53"/>
        <v>0</v>
      </c>
      <c r="BG38" s="19">
        <f t="shared" si="53"/>
        <v>1</v>
      </c>
      <c r="BH38" s="19">
        <f t="shared" si="53"/>
        <v>2</v>
      </c>
      <c r="BI38" s="19">
        <f t="shared" si="53"/>
        <v>7</v>
      </c>
      <c r="BJ38" s="19">
        <f t="shared" si="53"/>
        <v>14</v>
      </c>
      <c r="BK38" s="19">
        <f t="shared" si="53"/>
        <v>39</v>
      </c>
      <c r="BL38" s="19">
        <f t="shared" si="53"/>
        <v>27</v>
      </c>
      <c r="BM38" s="19"/>
      <c r="BN38" s="18">
        <f t="shared" ref="BN38:BN39" si="62">SUM(BE38:BM38)</f>
        <v>90</v>
      </c>
      <c r="BP38" s="19">
        <f t="shared" si="55"/>
        <v>0</v>
      </c>
      <c r="BQ38" s="19">
        <f t="shared" si="55"/>
        <v>2</v>
      </c>
      <c r="BR38" s="19">
        <f t="shared" si="55"/>
        <v>5</v>
      </c>
      <c r="BS38" s="19">
        <f t="shared" si="55"/>
        <v>14</v>
      </c>
      <c r="BT38" s="19">
        <f t="shared" si="55"/>
        <v>34</v>
      </c>
      <c r="BU38" s="19">
        <f t="shared" si="55"/>
        <v>66</v>
      </c>
      <c r="BV38" s="19">
        <f t="shared" si="55"/>
        <v>208</v>
      </c>
      <c r="BW38" s="19">
        <f t="shared" si="55"/>
        <v>147</v>
      </c>
      <c r="BX38" s="19"/>
      <c r="BY38" s="18">
        <f t="shared" ref="BY38:BY39" si="63">SUM(BP38:BX38)</f>
        <v>476</v>
      </c>
    </row>
    <row r="39" spans="1:77" x14ac:dyDescent="0.3">
      <c r="A39" s="22" t="s">
        <v>69</v>
      </c>
      <c r="B39" s="19">
        <v>0</v>
      </c>
      <c r="C39" s="19">
        <v>1</v>
      </c>
      <c r="D39" s="19">
        <v>10</v>
      </c>
      <c r="E39" s="19">
        <v>29</v>
      </c>
      <c r="F39" s="19">
        <v>44</v>
      </c>
      <c r="G39" s="19">
        <v>82</v>
      </c>
      <c r="H39" s="19">
        <v>58</v>
      </c>
      <c r="I39" s="19"/>
      <c r="J39" s="19"/>
      <c r="K39" s="18">
        <f t="shared" si="57"/>
        <v>224</v>
      </c>
      <c r="L39" s="88"/>
      <c r="M39" s="19">
        <v>0</v>
      </c>
      <c r="N39" s="19">
        <v>1</v>
      </c>
      <c r="O39" s="19">
        <v>1</v>
      </c>
      <c r="P39" s="19">
        <v>13</v>
      </c>
      <c r="Q39" s="19">
        <v>11</v>
      </c>
      <c r="R39" s="19">
        <v>17</v>
      </c>
      <c r="S39" s="19">
        <v>16</v>
      </c>
      <c r="T39" s="19"/>
      <c r="U39" s="19"/>
      <c r="V39" s="18">
        <f t="shared" si="58"/>
        <v>59</v>
      </c>
      <c r="W39" s="88"/>
      <c r="X39" s="19">
        <v>1</v>
      </c>
      <c r="Y39" s="19">
        <v>8</v>
      </c>
      <c r="Z39" s="19">
        <v>8</v>
      </c>
      <c r="AA39" s="19">
        <v>4</v>
      </c>
      <c r="AB39" s="19">
        <v>32</v>
      </c>
      <c r="AC39" s="19">
        <v>25</v>
      </c>
      <c r="AD39" s="19">
        <v>13</v>
      </c>
      <c r="AE39" s="19"/>
      <c r="AF39" s="19"/>
      <c r="AG39" s="18">
        <f t="shared" si="59"/>
        <v>91</v>
      </c>
      <c r="AH39" s="88"/>
      <c r="AI39" s="19">
        <v>0</v>
      </c>
      <c r="AJ39" s="19">
        <v>0</v>
      </c>
      <c r="AK39" s="19">
        <v>2</v>
      </c>
      <c r="AL39" s="19">
        <v>3</v>
      </c>
      <c r="AM39" s="19">
        <v>4</v>
      </c>
      <c r="AN39" s="19">
        <v>5</v>
      </c>
      <c r="AO39" s="19">
        <v>3</v>
      </c>
      <c r="AP39" s="19"/>
      <c r="AQ39" s="19"/>
      <c r="AR39" s="18">
        <f t="shared" si="60"/>
        <v>17</v>
      </c>
      <c r="AS39" s="88"/>
      <c r="AT39" s="19">
        <f t="shared" si="51"/>
        <v>1</v>
      </c>
      <c r="AU39" s="19">
        <f t="shared" si="51"/>
        <v>9</v>
      </c>
      <c r="AV39" s="19">
        <f t="shared" si="51"/>
        <v>18</v>
      </c>
      <c r="AW39" s="19">
        <f t="shared" si="51"/>
        <v>33</v>
      </c>
      <c r="AX39" s="19">
        <f t="shared" si="51"/>
        <v>76</v>
      </c>
      <c r="AY39" s="19">
        <f t="shared" si="51"/>
        <v>107</v>
      </c>
      <c r="AZ39" s="19">
        <f t="shared" si="51"/>
        <v>71</v>
      </c>
      <c r="BA39" s="19"/>
      <c r="BB39" s="19"/>
      <c r="BC39" s="18">
        <f t="shared" si="61"/>
        <v>315</v>
      </c>
      <c r="BE39" s="19">
        <f t="shared" si="53"/>
        <v>0</v>
      </c>
      <c r="BF39" s="19">
        <f t="shared" si="53"/>
        <v>1</v>
      </c>
      <c r="BG39" s="19">
        <f t="shared" si="53"/>
        <v>3</v>
      </c>
      <c r="BH39" s="19">
        <f t="shared" si="53"/>
        <v>16</v>
      </c>
      <c r="BI39" s="19">
        <f t="shared" si="53"/>
        <v>15</v>
      </c>
      <c r="BJ39" s="19">
        <f t="shared" si="53"/>
        <v>22</v>
      </c>
      <c r="BK39" s="19">
        <f t="shared" si="53"/>
        <v>19</v>
      </c>
      <c r="BL39" s="19"/>
      <c r="BM39" s="19"/>
      <c r="BN39" s="18">
        <f t="shared" si="62"/>
        <v>76</v>
      </c>
      <c r="BP39" s="19">
        <f t="shared" si="55"/>
        <v>1</v>
      </c>
      <c r="BQ39" s="19">
        <f t="shared" si="55"/>
        <v>10</v>
      </c>
      <c r="BR39" s="19">
        <f t="shared" si="55"/>
        <v>21</v>
      </c>
      <c r="BS39" s="19">
        <f t="shared" si="55"/>
        <v>49</v>
      </c>
      <c r="BT39" s="19">
        <f t="shared" si="55"/>
        <v>91</v>
      </c>
      <c r="BU39" s="19">
        <f t="shared" si="55"/>
        <v>129</v>
      </c>
      <c r="BV39" s="19">
        <f t="shared" si="55"/>
        <v>90</v>
      </c>
      <c r="BW39" s="19"/>
      <c r="BX39" s="19"/>
      <c r="BY39" s="18">
        <f t="shared" si="63"/>
        <v>391</v>
      </c>
    </row>
    <row r="40" spans="1:77" x14ac:dyDescent="0.3">
      <c r="A40" s="22" t="s">
        <v>66</v>
      </c>
      <c r="B40" s="21">
        <f t="shared" ref="B40:J40" si="64">SUM(B33:B39)</f>
        <v>1</v>
      </c>
      <c r="C40" s="21">
        <f t="shared" si="64"/>
        <v>7</v>
      </c>
      <c r="D40" s="21">
        <f t="shared" si="64"/>
        <v>21</v>
      </c>
      <c r="E40" s="21">
        <f t="shared" si="64"/>
        <v>46</v>
      </c>
      <c r="F40" s="21">
        <f t="shared" si="64"/>
        <v>90</v>
      </c>
      <c r="G40" s="21">
        <f t="shared" si="64"/>
        <v>168</v>
      </c>
      <c r="H40" s="21">
        <f t="shared" si="64"/>
        <v>324</v>
      </c>
      <c r="I40" s="21">
        <f t="shared" si="64"/>
        <v>298</v>
      </c>
      <c r="J40" s="21">
        <f t="shared" si="64"/>
        <v>115</v>
      </c>
      <c r="K40" s="20">
        <f>SUM(B40:J40)</f>
        <v>1070</v>
      </c>
      <c r="L40" s="88"/>
      <c r="M40" s="21">
        <f t="shared" ref="M40:U40" si="65">SUM(M33:M39)</f>
        <v>1</v>
      </c>
      <c r="N40" s="21">
        <f t="shared" si="65"/>
        <v>1</v>
      </c>
      <c r="O40" s="21">
        <f t="shared" si="65"/>
        <v>3</v>
      </c>
      <c r="P40" s="21">
        <f t="shared" si="65"/>
        <v>15</v>
      </c>
      <c r="Q40" s="21">
        <f t="shared" si="65"/>
        <v>23</v>
      </c>
      <c r="R40" s="21">
        <f t="shared" si="65"/>
        <v>41</v>
      </c>
      <c r="S40" s="21">
        <f t="shared" si="65"/>
        <v>79</v>
      </c>
      <c r="T40" s="21">
        <f t="shared" si="65"/>
        <v>91</v>
      </c>
      <c r="U40" s="21">
        <f t="shared" si="65"/>
        <v>31</v>
      </c>
      <c r="V40" s="20">
        <f>SUM(M40:U40)</f>
        <v>285</v>
      </c>
      <c r="W40" s="88"/>
      <c r="X40" s="21">
        <f t="shared" ref="X40:AF40" si="66">SUM(X33:X39)</f>
        <v>3</v>
      </c>
      <c r="Y40" s="21">
        <f t="shared" si="66"/>
        <v>9</v>
      </c>
      <c r="Z40" s="21">
        <f t="shared" si="66"/>
        <v>17</v>
      </c>
      <c r="AA40" s="21">
        <f t="shared" si="66"/>
        <v>17</v>
      </c>
      <c r="AB40" s="21">
        <f t="shared" si="66"/>
        <v>45</v>
      </c>
      <c r="AC40" s="21">
        <f t="shared" si="66"/>
        <v>63</v>
      </c>
      <c r="AD40" s="21">
        <f t="shared" si="66"/>
        <v>90</v>
      </c>
      <c r="AE40" s="21">
        <f t="shared" si="66"/>
        <v>80</v>
      </c>
      <c r="AF40" s="21">
        <f t="shared" si="66"/>
        <v>28</v>
      </c>
      <c r="AG40" s="20">
        <f>SUM(X40:AF40)</f>
        <v>352</v>
      </c>
      <c r="AH40" s="88"/>
      <c r="AI40" s="21">
        <f t="shared" ref="AI40:AQ40" si="67">SUM(AI33:AI39)</f>
        <v>0</v>
      </c>
      <c r="AJ40" s="21">
        <f t="shared" si="67"/>
        <v>0</v>
      </c>
      <c r="AK40" s="21">
        <f t="shared" si="67"/>
        <v>3</v>
      </c>
      <c r="AL40" s="21">
        <f t="shared" si="67"/>
        <v>8</v>
      </c>
      <c r="AM40" s="21">
        <f t="shared" si="67"/>
        <v>9</v>
      </c>
      <c r="AN40" s="21">
        <f t="shared" si="67"/>
        <v>15</v>
      </c>
      <c r="AO40" s="21">
        <f t="shared" si="67"/>
        <v>24</v>
      </c>
      <c r="AP40" s="21">
        <f t="shared" si="67"/>
        <v>15</v>
      </c>
      <c r="AQ40" s="21">
        <f t="shared" si="67"/>
        <v>4</v>
      </c>
      <c r="AR40" s="20">
        <f>SUM(AI40:AQ40)</f>
        <v>78</v>
      </c>
      <c r="AS40" s="88"/>
      <c r="AT40" s="21">
        <f t="shared" ref="AT40:BB40" si="68">SUM(AT33:AT39)</f>
        <v>4</v>
      </c>
      <c r="AU40" s="21">
        <f t="shared" si="68"/>
        <v>16</v>
      </c>
      <c r="AV40" s="21">
        <f t="shared" si="68"/>
        <v>38</v>
      </c>
      <c r="AW40" s="21">
        <f t="shared" si="68"/>
        <v>63</v>
      </c>
      <c r="AX40" s="21">
        <f t="shared" si="68"/>
        <v>135</v>
      </c>
      <c r="AY40" s="21">
        <f t="shared" si="68"/>
        <v>231</v>
      </c>
      <c r="AZ40" s="21">
        <f t="shared" si="68"/>
        <v>414</v>
      </c>
      <c r="BA40" s="21">
        <f t="shared" si="68"/>
        <v>378</v>
      </c>
      <c r="BB40" s="21">
        <f t="shared" si="68"/>
        <v>143</v>
      </c>
      <c r="BC40" s="20">
        <f>SUM(AT40:BB40)</f>
        <v>1422</v>
      </c>
      <c r="BE40" s="21">
        <f t="shared" ref="BE40:BM40" si="69">SUM(BE33:BE39)</f>
        <v>1</v>
      </c>
      <c r="BF40" s="21">
        <f t="shared" si="69"/>
        <v>1</v>
      </c>
      <c r="BG40" s="21">
        <f t="shared" si="69"/>
        <v>6</v>
      </c>
      <c r="BH40" s="21">
        <f t="shared" si="69"/>
        <v>23</v>
      </c>
      <c r="BI40" s="21">
        <f t="shared" si="69"/>
        <v>32</v>
      </c>
      <c r="BJ40" s="21">
        <f t="shared" si="69"/>
        <v>56</v>
      </c>
      <c r="BK40" s="21">
        <f t="shared" si="69"/>
        <v>103</v>
      </c>
      <c r="BL40" s="21">
        <f t="shared" si="69"/>
        <v>106</v>
      </c>
      <c r="BM40" s="21">
        <f t="shared" si="69"/>
        <v>35</v>
      </c>
      <c r="BN40" s="20">
        <f>SUM(BE40:BM40)</f>
        <v>363</v>
      </c>
      <c r="BP40" s="21">
        <f t="shared" ref="BP40:BX40" si="70">SUM(BP33:BP39)</f>
        <v>5</v>
      </c>
      <c r="BQ40" s="21">
        <f t="shared" si="70"/>
        <v>17</v>
      </c>
      <c r="BR40" s="21">
        <f t="shared" si="70"/>
        <v>44</v>
      </c>
      <c r="BS40" s="21">
        <f t="shared" si="70"/>
        <v>86</v>
      </c>
      <c r="BT40" s="21">
        <f t="shared" si="70"/>
        <v>167</v>
      </c>
      <c r="BU40" s="21">
        <f t="shared" si="70"/>
        <v>287</v>
      </c>
      <c r="BV40" s="21">
        <f t="shared" si="70"/>
        <v>517</v>
      </c>
      <c r="BW40" s="21">
        <f t="shared" si="70"/>
        <v>484</v>
      </c>
      <c r="BX40" s="21">
        <f t="shared" si="70"/>
        <v>178</v>
      </c>
      <c r="BY40" s="20">
        <f>SUM(BP40:BX40)</f>
        <v>1785</v>
      </c>
    </row>
    <row r="42" spans="1:77" ht="21" x14ac:dyDescent="0.4">
      <c r="A42"/>
      <c r="B42" s="28" t="s">
        <v>173</v>
      </c>
      <c r="C42"/>
      <c r="D42"/>
      <c r="M42" s="28" t="s">
        <v>177</v>
      </c>
      <c r="X42" s="28" t="s">
        <v>174</v>
      </c>
      <c r="AI42" s="28" t="s">
        <v>178</v>
      </c>
      <c r="AT42" s="28" t="s">
        <v>203</v>
      </c>
      <c r="BE42" s="28" t="s">
        <v>204</v>
      </c>
      <c r="BP42" s="28" t="s">
        <v>205</v>
      </c>
    </row>
    <row r="43" spans="1:77" ht="15.6" x14ac:dyDescent="0.3">
      <c r="A43"/>
      <c r="B43" s="27" t="s">
        <v>207</v>
      </c>
      <c r="C43"/>
      <c r="D43"/>
      <c r="M43" s="27" t="s">
        <v>207</v>
      </c>
      <c r="X43" s="27" t="s">
        <v>207</v>
      </c>
      <c r="AG43" s="27"/>
      <c r="AI43" s="27" t="s">
        <v>207</v>
      </c>
      <c r="AT43" s="27" t="s">
        <v>207</v>
      </c>
      <c r="BE43" s="27" t="s">
        <v>207</v>
      </c>
      <c r="BP43" s="27" t="s">
        <v>207</v>
      </c>
    </row>
    <row r="44" spans="1:77" x14ac:dyDescent="0.3">
      <c r="A44" s="248" t="s">
        <v>73</v>
      </c>
      <c r="B44" s="247" t="s">
        <v>72</v>
      </c>
      <c r="C44" s="247"/>
      <c r="D44" s="247"/>
      <c r="E44" s="247"/>
      <c r="F44" s="247"/>
      <c r="G44" s="247"/>
      <c r="H44" s="247"/>
      <c r="I44" s="247"/>
      <c r="J44" s="247"/>
      <c r="K44" s="26"/>
      <c r="M44" s="247" t="s">
        <v>72</v>
      </c>
      <c r="N44" s="247"/>
      <c r="O44" s="247"/>
      <c r="P44" s="247"/>
      <c r="Q44" s="247"/>
      <c r="R44" s="247"/>
      <c r="S44" s="247"/>
      <c r="T44" s="247"/>
      <c r="U44" s="247"/>
      <c r="V44" s="26"/>
      <c r="X44" s="247" t="s">
        <v>72</v>
      </c>
      <c r="Y44" s="247"/>
      <c r="Z44" s="247"/>
      <c r="AA44" s="247"/>
      <c r="AB44" s="247"/>
      <c r="AC44" s="247"/>
      <c r="AD44" s="247"/>
      <c r="AE44" s="247"/>
      <c r="AF44" s="247"/>
      <c r="AI44" s="247" t="s">
        <v>72</v>
      </c>
      <c r="AJ44" s="247"/>
      <c r="AK44" s="247"/>
      <c r="AL44" s="247"/>
      <c r="AM44" s="247"/>
      <c r="AN44" s="247"/>
      <c r="AO44" s="247"/>
      <c r="AP44" s="247"/>
      <c r="AQ44" s="247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8"/>
      <c r="B45" s="24" t="s">
        <v>71</v>
      </c>
      <c r="C45" s="24" t="s">
        <v>140</v>
      </c>
      <c r="D45" s="24" t="s">
        <v>141</v>
      </c>
      <c r="E45" s="24" t="s">
        <v>142</v>
      </c>
      <c r="F45" s="24" t="s">
        <v>143</v>
      </c>
      <c r="G45" s="24" t="s">
        <v>144</v>
      </c>
      <c r="H45" s="24" t="s">
        <v>145</v>
      </c>
      <c r="I45" s="24" t="s">
        <v>146</v>
      </c>
      <c r="J45" s="24" t="s">
        <v>147</v>
      </c>
      <c r="K45" s="23" t="s">
        <v>70</v>
      </c>
      <c r="L45" s="87"/>
      <c r="M45" s="24" t="s">
        <v>71</v>
      </c>
      <c r="N45" s="24" t="s">
        <v>140</v>
      </c>
      <c r="O45" s="24" t="s">
        <v>141</v>
      </c>
      <c r="P45" s="24" t="s">
        <v>142</v>
      </c>
      <c r="Q45" s="24" t="s">
        <v>143</v>
      </c>
      <c r="R45" s="24" t="s">
        <v>144</v>
      </c>
      <c r="S45" s="24" t="s">
        <v>145</v>
      </c>
      <c r="T45" s="24" t="s">
        <v>146</v>
      </c>
      <c r="U45" s="24" t="s">
        <v>147</v>
      </c>
      <c r="V45" s="23" t="s">
        <v>70</v>
      </c>
      <c r="W45" s="87"/>
      <c r="X45" s="24" t="s">
        <v>71</v>
      </c>
      <c r="Y45" s="24" t="s">
        <v>140</v>
      </c>
      <c r="Z45" s="24" t="s">
        <v>141</v>
      </c>
      <c r="AA45" s="24" t="s">
        <v>142</v>
      </c>
      <c r="AB45" s="24" t="s">
        <v>143</v>
      </c>
      <c r="AC45" s="24" t="s">
        <v>144</v>
      </c>
      <c r="AD45" s="24" t="s">
        <v>145</v>
      </c>
      <c r="AE45" s="24" t="s">
        <v>146</v>
      </c>
      <c r="AF45" s="24" t="s">
        <v>147</v>
      </c>
      <c r="AG45" s="23" t="s">
        <v>70</v>
      </c>
      <c r="AH45" s="87"/>
      <c r="AI45" s="24" t="s">
        <v>71</v>
      </c>
      <c r="AJ45" s="24" t="s">
        <v>140</v>
      </c>
      <c r="AK45" s="24" t="s">
        <v>141</v>
      </c>
      <c r="AL45" s="24" t="s">
        <v>142</v>
      </c>
      <c r="AM45" s="24" t="s">
        <v>143</v>
      </c>
      <c r="AN45" s="24" t="s">
        <v>144</v>
      </c>
      <c r="AO45" s="24" t="s">
        <v>145</v>
      </c>
      <c r="AP45" s="24" t="s">
        <v>146</v>
      </c>
      <c r="AQ45" s="24" t="s">
        <v>147</v>
      </c>
      <c r="AR45" s="2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22" t="s">
        <v>188</v>
      </c>
      <c r="B46" s="19">
        <v>25</v>
      </c>
      <c r="C46" s="19">
        <v>36</v>
      </c>
      <c r="D46" s="19">
        <v>77</v>
      </c>
      <c r="E46" s="19">
        <v>137</v>
      </c>
      <c r="F46" s="19">
        <v>248</v>
      </c>
      <c r="G46" s="19">
        <v>461</v>
      </c>
      <c r="H46" s="19">
        <v>711</v>
      </c>
      <c r="I46" s="19">
        <v>794</v>
      </c>
      <c r="J46" s="19">
        <v>520</v>
      </c>
      <c r="K46" s="18">
        <f t="shared" ref="K46:K49" si="71">SUM(B46:J46)</f>
        <v>3009</v>
      </c>
      <c r="L46" s="88"/>
      <c r="M46" s="19">
        <v>10</v>
      </c>
      <c r="N46" s="19">
        <v>23</v>
      </c>
      <c r="O46" s="19">
        <v>43</v>
      </c>
      <c r="P46" s="19">
        <v>82</v>
      </c>
      <c r="Q46" s="19">
        <v>125</v>
      </c>
      <c r="R46" s="19">
        <v>259</v>
      </c>
      <c r="S46" s="19">
        <v>400</v>
      </c>
      <c r="T46" s="19">
        <v>428</v>
      </c>
      <c r="U46" s="19">
        <v>261</v>
      </c>
      <c r="V46" s="18">
        <f t="shared" ref="V46:V49" si="72">SUM(M46:U46)</f>
        <v>1631</v>
      </c>
      <c r="W46" s="88"/>
      <c r="X46" s="19">
        <v>17</v>
      </c>
      <c r="Y46" s="19">
        <v>41</v>
      </c>
      <c r="Z46" s="19">
        <v>80</v>
      </c>
      <c r="AA46" s="19">
        <v>81</v>
      </c>
      <c r="AB46" s="19">
        <v>113</v>
      </c>
      <c r="AC46" s="19">
        <v>219</v>
      </c>
      <c r="AD46" s="19">
        <v>284</v>
      </c>
      <c r="AE46" s="19">
        <v>268</v>
      </c>
      <c r="AF46" s="19">
        <v>181</v>
      </c>
      <c r="AG46" s="18">
        <f t="shared" ref="AG46:AG49" si="73">SUM(X46:AF46)</f>
        <v>1284</v>
      </c>
      <c r="AH46" s="88"/>
      <c r="AI46" s="19">
        <v>11</v>
      </c>
      <c r="AJ46" s="19">
        <v>23</v>
      </c>
      <c r="AK46" s="19">
        <v>55</v>
      </c>
      <c r="AL46" s="19">
        <v>62</v>
      </c>
      <c r="AM46" s="19">
        <v>91</v>
      </c>
      <c r="AN46" s="19">
        <v>112</v>
      </c>
      <c r="AO46" s="19">
        <v>173</v>
      </c>
      <c r="AP46" s="19">
        <v>154</v>
      </c>
      <c r="AQ46" s="19">
        <v>71</v>
      </c>
      <c r="AR46" s="18">
        <f t="shared" ref="AR46:AR49" si="74">SUM(AI46:AQ46)</f>
        <v>752</v>
      </c>
      <c r="AS46" s="88"/>
      <c r="AT46" s="19">
        <f t="shared" ref="AT46:BB52" si="75">B46+X46</f>
        <v>42</v>
      </c>
      <c r="AU46" s="19">
        <f t="shared" si="75"/>
        <v>77</v>
      </c>
      <c r="AV46" s="19">
        <f t="shared" si="75"/>
        <v>157</v>
      </c>
      <c r="AW46" s="19">
        <f t="shared" si="75"/>
        <v>218</v>
      </c>
      <c r="AX46" s="19">
        <f t="shared" si="75"/>
        <v>361</v>
      </c>
      <c r="AY46" s="19">
        <f t="shared" si="75"/>
        <v>680</v>
      </c>
      <c r="AZ46" s="19">
        <f t="shared" si="75"/>
        <v>995</v>
      </c>
      <c r="BA46" s="19">
        <f t="shared" si="75"/>
        <v>1062</v>
      </c>
      <c r="BB46" s="19">
        <f t="shared" si="75"/>
        <v>701</v>
      </c>
      <c r="BC46" s="18">
        <f t="shared" ref="BC46:BC49" si="76">SUM(AT46:BB46)</f>
        <v>4293</v>
      </c>
      <c r="BE46" s="19">
        <f t="shared" ref="BE46:BM52" si="77">M46+AI46</f>
        <v>21</v>
      </c>
      <c r="BF46" s="19">
        <f t="shared" si="77"/>
        <v>46</v>
      </c>
      <c r="BG46" s="19">
        <f t="shared" si="77"/>
        <v>98</v>
      </c>
      <c r="BH46" s="19">
        <f t="shared" si="77"/>
        <v>144</v>
      </c>
      <c r="BI46" s="19">
        <f t="shared" si="77"/>
        <v>216</v>
      </c>
      <c r="BJ46" s="19">
        <f t="shared" si="77"/>
        <v>371</v>
      </c>
      <c r="BK46" s="19">
        <f t="shared" si="77"/>
        <v>573</v>
      </c>
      <c r="BL46" s="19">
        <f t="shared" si="77"/>
        <v>582</v>
      </c>
      <c r="BM46" s="19">
        <f t="shared" si="77"/>
        <v>332</v>
      </c>
      <c r="BN46" s="18">
        <f t="shared" ref="BN46:BN49" si="78">SUM(BE46:BM46)</f>
        <v>2383</v>
      </c>
      <c r="BP46" s="19">
        <f t="shared" ref="BP46:BX52" si="79">B46+M46+X46+AI46</f>
        <v>63</v>
      </c>
      <c r="BQ46" s="19">
        <f t="shared" si="79"/>
        <v>123</v>
      </c>
      <c r="BR46" s="19">
        <f t="shared" si="79"/>
        <v>255</v>
      </c>
      <c r="BS46" s="19">
        <f t="shared" si="79"/>
        <v>362</v>
      </c>
      <c r="BT46" s="19">
        <f t="shared" si="79"/>
        <v>577</v>
      </c>
      <c r="BU46" s="19">
        <f t="shared" si="79"/>
        <v>1051</v>
      </c>
      <c r="BV46" s="19">
        <f t="shared" si="79"/>
        <v>1568</v>
      </c>
      <c r="BW46" s="19">
        <f t="shared" si="79"/>
        <v>1644</v>
      </c>
      <c r="BX46" s="19">
        <f t="shared" si="79"/>
        <v>1033</v>
      </c>
      <c r="BY46" s="18">
        <f t="shared" ref="BY46:BY49" si="80">SUM(BP46:BX46)</f>
        <v>6676</v>
      </c>
    </row>
    <row r="47" spans="1:77" x14ac:dyDescent="0.3">
      <c r="A47" s="22" t="s">
        <v>189</v>
      </c>
      <c r="B47" s="19">
        <v>11</v>
      </c>
      <c r="C47" s="19">
        <v>26</v>
      </c>
      <c r="D47" s="19">
        <v>58</v>
      </c>
      <c r="E47" s="19">
        <v>93</v>
      </c>
      <c r="F47" s="19">
        <v>174</v>
      </c>
      <c r="G47" s="19">
        <v>311</v>
      </c>
      <c r="H47" s="19">
        <v>477</v>
      </c>
      <c r="I47" s="19">
        <v>513</v>
      </c>
      <c r="J47" s="19">
        <v>210</v>
      </c>
      <c r="K47" s="18">
        <f t="shared" si="71"/>
        <v>1873</v>
      </c>
      <c r="L47" s="88"/>
      <c r="M47" s="19">
        <v>4</v>
      </c>
      <c r="N47" s="19">
        <v>12</v>
      </c>
      <c r="O47" s="19">
        <v>23</v>
      </c>
      <c r="P47" s="19">
        <v>36</v>
      </c>
      <c r="Q47" s="19">
        <v>61</v>
      </c>
      <c r="R47" s="19">
        <v>137</v>
      </c>
      <c r="S47" s="19">
        <v>205</v>
      </c>
      <c r="T47" s="19">
        <v>197</v>
      </c>
      <c r="U47" s="19">
        <v>80</v>
      </c>
      <c r="V47" s="18">
        <f t="shared" si="72"/>
        <v>755</v>
      </c>
      <c r="W47" s="88"/>
      <c r="X47" s="19">
        <v>7</v>
      </c>
      <c r="Y47" s="19">
        <v>22</v>
      </c>
      <c r="Z47" s="19">
        <v>40</v>
      </c>
      <c r="AA47" s="19">
        <v>64</v>
      </c>
      <c r="AB47" s="19">
        <v>103</v>
      </c>
      <c r="AC47" s="19">
        <v>190</v>
      </c>
      <c r="AD47" s="19">
        <v>260</v>
      </c>
      <c r="AE47" s="19">
        <v>209</v>
      </c>
      <c r="AF47" s="19">
        <v>98</v>
      </c>
      <c r="AG47" s="18">
        <f t="shared" si="73"/>
        <v>993</v>
      </c>
      <c r="AH47" s="88"/>
      <c r="AI47" s="19">
        <v>5</v>
      </c>
      <c r="AJ47" s="19">
        <v>10</v>
      </c>
      <c r="AK47" s="19">
        <v>27</v>
      </c>
      <c r="AL47" s="19">
        <v>35</v>
      </c>
      <c r="AM47" s="19">
        <v>65</v>
      </c>
      <c r="AN47" s="19">
        <v>78</v>
      </c>
      <c r="AO47" s="19">
        <v>114</v>
      </c>
      <c r="AP47" s="19">
        <v>91</v>
      </c>
      <c r="AQ47" s="19">
        <v>28</v>
      </c>
      <c r="AR47" s="18">
        <f t="shared" si="74"/>
        <v>453</v>
      </c>
      <c r="AS47" s="88"/>
      <c r="AT47" s="19">
        <f t="shared" si="75"/>
        <v>18</v>
      </c>
      <c r="AU47" s="19">
        <f t="shared" si="75"/>
        <v>48</v>
      </c>
      <c r="AV47" s="19">
        <f t="shared" si="75"/>
        <v>98</v>
      </c>
      <c r="AW47" s="19">
        <f t="shared" si="75"/>
        <v>157</v>
      </c>
      <c r="AX47" s="19">
        <f t="shared" si="75"/>
        <v>277</v>
      </c>
      <c r="AY47" s="19">
        <f t="shared" si="75"/>
        <v>501</v>
      </c>
      <c r="AZ47" s="19">
        <f t="shared" si="75"/>
        <v>737</v>
      </c>
      <c r="BA47" s="19">
        <f t="shared" si="75"/>
        <v>722</v>
      </c>
      <c r="BB47" s="19">
        <f t="shared" si="75"/>
        <v>308</v>
      </c>
      <c r="BC47" s="18">
        <f t="shared" si="76"/>
        <v>2866</v>
      </c>
      <c r="BE47" s="19">
        <f t="shared" si="77"/>
        <v>9</v>
      </c>
      <c r="BF47" s="19">
        <f t="shared" si="77"/>
        <v>22</v>
      </c>
      <c r="BG47" s="19">
        <f t="shared" si="77"/>
        <v>50</v>
      </c>
      <c r="BH47" s="19">
        <f t="shared" si="77"/>
        <v>71</v>
      </c>
      <c r="BI47" s="19">
        <f t="shared" si="77"/>
        <v>126</v>
      </c>
      <c r="BJ47" s="19">
        <f t="shared" si="77"/>
        <v>215</v>
      </c>
      <c r="BK47" s="19">
        <f t="shared" si="77"/>
        <v>319</v>
      </c>
      <c r="BL47" s="19">
        <f t="shared" si="77"/>
        <v>288</v>
      </c>
      <c r="BM47" s="19">
        <f t="shared" si="77"/>
        <v>108</v>
      </c>
      <c r="BN47" s="18">
        <f t="shared" si="78"/>
        <v>1208</v>
      </c>
      <c r="BP47" s="19">
        <f t="shared" si="79"/>
        <v>27</v>
      </c>
      <c r="BQ47" s="19">
        <f t="shared" si="79"/>
        <v>70</v>
      </c>
      <c r="BR47" s="19">
        <f t="shared" si="79"/>
        <v>148</v>
      </c>
      <c r="BS47" s="19">
        <f t="shared" si="79"/>
        <v>228</v>
      </c>
      <c r="BT47" s="19">
        <f t="shared" si="79"/>
        <v>403</v>
      </c>
      <c r="BU47" s="19">
        <f t="shared" si="79"/>
        <v>716</v>
      </c>
      <c r="BV47" s="19">
        <f t="shared" si="79"/>
        <v>1056</v>
      </c>
      <c r="BW47" s="19">
        <f t="shared" si="79"/>
        <v>1010</v>
      </c>
      <c r="BX47" s="19">
        <f t="shared" si="79"/>
        <v>416</v>
      </c>
      <c r="BY47" s="18">
        <f t="shared" si="80"/>
        <v>4074</v>
      </c>
    </row>
    <row r="48" spans="1:77" x14ac:dyDescent="0.3">
      <c r="A48" s="22" t="s">
        <v>190</v>
      </c>
      <c r="B48" s="19">
        <v>6</v>
      </c>
      <c r="C48" s="19">
        <v>18</v>
      </c>
      <c r="D48" s="19">
        <v>38</v>
      </c>
      <c r="E48" s="19">
        <v>65</v>
      </c>
      <c r="F48" s="19">
        <v>111</v>
      </c>
      <c r="G48" s="19">
        <v>199</v>
      </c>
      <c r="H48" s="19">
        <v>308</v>
      </c>
      <c r="I48" s="19">
        <v>316</v>
      </c>
      <c r="J48" s="19">
        <v>82</v>
      </c>
      <c r="K48" s="18">
        <f t="shared" si="71"/>
        <v>1143</v>
      </c>
      <c r="L48" s="88"/>
      <c r="M48" s="19">
        <v>1</v>
      </c>
      <c r="N48" s="19">
        <v>6</v>
      </c>
      <c r="O48" s="19">
        <v>11</v>
      </c>
      <c r="P48" s="19">
        <v>14</v>
      </c>
      <c r="Q48" s="19">
        <v>31</v>
      </c>
      <c r="R48" s="19">
        <v>69</v>
      </c>
      <c r="S48" s="19">
        <v>101</v>
      </c>
      <c r="T48" s="19">
        <v>98</v>
      </c>
      <c r="U48" s="19">
        <v>23</v>
      </c>
      <c r="V48" s="18">
        <f t="shared" si="72"/>
        <v>354</v>
      </c>
      <c r="W48" s="88"/>
      <c r="X48" s="19">
        <v>3</v>
      </c>
      <c r="Y48" s="19">
        <v>13</v>
      </c>
      <c r="Z48" s="19">
        <v>28</v>
      </c>
      <c r="AA48" s="19">
        <v>49</v>
      </c>
      <c r="AB48" s="19">
        <v>71</v>
      </c>
      <c r="AC48" s="19">
        <v>120</v>
      </c>
      <c r="AD48" s="19">
        <v>161</v>
      </c>
      <c r="AE48" s="19">
        <v>126</v>
      </c>
      <c r="AF48" s="19">
        <v>32</v>
      </c>
      <c r="AG48" s="18">
        <f t="shared" si="73"/>
        <v>603</v>
      </c>
      <c r="AH48" s="88"/>
      <c r="AI48" s="19">
        <v>2</v>
      </c>
      <c r="AJ48" s="19">
        <v>6</v>
      </c>
      <c r="AK48" s="19">
        <v>14</v>
      </c>
      <c r="AL48" s="19">
        <v>23</v>
      </c>
      <c r="AM48" s="19">
        <v>32</v>
      </c>
      <c r="AN48" s="19">
        <v>45</v>
      </c>
      <c r="AO48" s="19">
        <v>50</v>
      </c>
      <c r="AP48" s="19">
        <v>38</v>
      </c>
      <c r="AQ48" s="19">
        <v>7</v>
      </c>
      <c r="AR48" s="18">
        <f t="shared" si="74"/>
        <v>217</v>
      </c>
      <c r="AS48" s="88"/>
      <c r="AT48" s="19">
        <f t="shared" si="75"/>
        <v>9</v>
      </c>
      <c r="AU48" s="19">
        <f t="shared" si="75"/>
        <v>31</v>
      </c>
      <c r="AV48" s="19">
        <f t="shared" si="75"/>
        <v>66</v>
      </c>
      <c r="AW48" s="19">
        <f t="shared" si="75"/>
        <v>114</v>
      </c>
      <c r="AX48" s="19">
        <f t="shared" si="75"/>
        <v>182</v>
      </c>
      <c r="AY48" s="19">
        <f t="shared" si="75"/>
        <v>319</v>
      </c>
      <c r="AZ48" s="19">
        <f t="shared" si="75"/>
        <v>469</v>
      </c>
      <c r="BA48" s="19">
        <f t="shared" si="75"/>
        <v>442</v>
      </c>
      <c r="BB48" s="19">
        <f t="shared" si="75"/>
        <v>114</v>
      </c>
      <c r="BC48" s="18">
        <f t="shared" si="76"/>
        <v>1746</v>
      </c>
      <c r="BE48" s="19">
        <f t="shared" si="77"/>
        <v>3</v>
      </c>
      <c r="BF48" s="19">
        <f t="shared" si="77"/>
        <v>12</v>
      </c>
      <c r="BG48" s="19">
        <f t="shared" si="77"/>
        <v>25</v>
      </c>
      <c r="BH48" s="19">
        <f t="shared" si="77"/>
        <v>37</v>
      </c>
      <c r="BI48" s="19">
        <f t="shared" si="77"/>
        <v>63</v>
      </c>
      <c r="BJ48" s="19">
        <f t="shared" si="77"/>
        <v>114</v>
      </c>
      <c r="BK48" s="19">
        <f t="shared" si="77"/>
        <v>151</v>
      </c>
      <c r="BL48" s="19">
        <f t="shared" si="77"/>
        <v>136</v>
      </c>
      <c r="BM48" s="19">
        <f t="shared" si="77"/>
        <v>30</v>
      </c>
      <c r="BN48" s="18">
        <f t="shared" si="78"/>
        <v>571</v>
      </c>
      <c r="BP48" s="19">
        <f t="shared" si="79"/>
        <v>12</v>
      </c>
      <c r="BQ48" s="19">
        <f t="shared" si="79"/>
        <v>43</v>
      </c>
      <c r="BR48" s="19">
        <f t="shared" si="79"/>
        <v>91</v>
      </c>
      <c r="BS48" s="19">
        <f t="shared" si="79"/>
        <v>151</v>
      </c>
      <c r="BT48" s="19">
        <f t="shared" si="79"/>
        <v>245</v>
      </c>
      <c r="BU48" s="19">
        <f t="shared" si="79"/>
        <v>433</v>
      </c>
      <c r="BV48" s="19">
        <f t="shared" si="79"/>
        <v>620</v>
      </c>
      <c r="BW48" s="19">
        <f t="shared" si="79"/>
        <v>578</v>
      </c>
      <c r="BX48" s="19">
        <f t="shared" si="79"/>
        <v>144</v>
      </c>
      <c r="BY48" s="18">
        <f t="shared" si="80"/>
        <v>2317</v>
      </c>
    </row>
    <row r="49" spans="1:77" x14ac:dyDescent="0.3">
      <c r="A49" s="22" t="s">
        <v>191</v>
      </c>
      <c r="B49" s="19">
        <v>1</v>
      </c>
      <c r="C49" s="19">
        <v>3</v>
      </c>
      <c r="D49" s="19">
        <v>6</v>
      </c>
      <c r="E49" s="19">
        <v>14</v>
      </c>
      <c r="F49" s="19">
        <v>22</v>
      </c>
      <c r="G49" s="19">
        <v>37</v>
      </c>
      <c r="H49" s="19">
        <v>61</v>
      </c>
      <c r="I49" s="19">
        <v>55</v>
      </c>
      <c r="J49" s="19">
        <v>7</v>
      </c>
      <c r="K49" s="18">
        <f t="shared" si="71"/>
        <v>206</v>
      </c>
      <c r="L49" s="88"/>
      <c r="M49" s="19">
        <v>0</v>
      </c>
      <c r="N49" s="19">
        <v>1</v>
      </c>
      <c r="O49" s="19">
        <v>2</v>
      </c>
      <c r="P49" s="19">
        <v>3</v>
      </c>
      <c r="Q49" s="19">
        <v>6</v>
      </c>
      <c r="R49" s="19">
        <v>13</v>
      </c>
      <c r="S49" s="19">
        <v>25</v>
      </c>
      <c r="T49" s="19">
        <v>14</v>
      </c>
      <c r="U49" s="19">
        <v>1</v>
      </c>
      <c r="V49" s="18">
        <f t="shared" si="72"/>
        <v>65</v>
      </c>
      <c r="W49" s="88"/>
      <c r="X49" s="19">
        <v>1</v>
      </c>
      <c r="Y49" s="19">
        <v>3</v>
      </c>
      <c r="Z49" s="19">
        <v>5</v>
      </c>
      <c r="AA49" s="19">
        <v>10</v>
      </c>
      <c r="AB49" s="19">
        <v>16</v>
      </c>
      <c r="AC49" s="19">
        <v>23</v>
      </c>
      <c r="AD49" s="19">
        <v>26</v>
      </c>
      <c r="AE49" s="19">
        <v>19</v>
      </c>
      <c r="AF49" s="19">
        <v>2</v>
      </c>
      <c r="AG49" s="18">
        <f t="shared" si="73"/>
        <v>105</v>
      </c>
      <c r="AH49" s="88"/>
      <c r="AI49" s="19">
        <v>0</v>
      </c>
      <c r="AJ49" s="19">
        <v>2</v>
      </c>
      <c r="AK49" s="19">
        <v>3</v>
      </c>
      <c r="AL49" s="19">
        <v>5</v>
      </c>
      <c r="AM49" s="19">
        <v>7</v>
      </c>
      <c r="AN49" s="19">
        <v>10</v>
      </c>
      <c r="AO49" s="19">
        <v>8</v>
      </c>
      <c r="AP49" s="19">
        <v>5</v>
      </c>
      <c r="AQ49" s="19">
        <v>0</v>
      </c>
      <c r="AR49" s="18">
        <f t="shared" si="74"/>
        <v>40</v>
      </c>
      <c r="AS49" s="88"/>
      <c r="AT49" s="19">
        <f t="shared" si="75"/>
        <v>2</v>
      </c>
      <c r="AU49" s="19">
        <f t="shared" si="75"/>
        <v>6</v>
      </c>
      <c r="AV49" s="19">
        <f t="shared" si="75"/>
        <v>11</v>
      </c>
      <c r="AW49" s="19">
        <f t="shared" si="75"/>
        <v>24</v>
      </c>
      <c r="AX49" s="19">
        <f t="shared" si="75"/>
        <v>38</v>
      </c>
      <c r="AY49" s="19">
        <f t="shared" si="75"/>
        <v>60</v>
      </c>
      <c r="AZ49" s="19">
        <f t="shared" si="75"/>
        <v>87</v>
      </c>
      <c r="BA49" s="19">
        <f t="shared" si="75"/>
        <v>74</v>
      </c>
      <c r="BB49" s="19">
        <f t="shared" si="75"/>
        <v>9</v>
      </c>
      <c r="BC49" s="18">
        <f t="shared" si="76"/>
        <v>311</v>
      </c>
      <c r="BE49" s="19">
        <f t="shared" si="77"/>
        <v>0</v>
      </c>
      <c r="BF49" s="19">
        <f t="shared" si="77"/>
        <v>3</v>
      </c>
      <c r="BG49" s="19">
        <f t="shared" si="77"/>
        <v>5</v>
      </c>
      <c r="BH49" s="19">
        <f t="shared" si="77"/>
        <v>8</v>
      </c>
      <c r="BI49" s="19">
        <f t="shared" si="77"/>
        <v>13</v>
      </c>
      <c r="BJ49" s="19">
        <f t="shared" si="77"/>
        <v>23</v>
      </c>
      <c r="BK49" s="19">
        <f t="shared" si="77"/>
        <v>33</v>
      </c>
      <c r="BL49" s="19">
        <f t="shared" si="77"/>
        <v>19</v>
      </c>
      <c r="BM49" s="19">
        <f t="shared" si="77"/>
        <v>1</v>
      </c>
      <c r="BN49" s="18">
        <f t="shared" si="78"/>
        <v>105</v>
      </c>
      <c r="BP49" s="19">
        <f t="shared" si="79"/>
        <v>2</v>
      </c>
      <c r="BQ49" s="19">
        <f t="shared" si="79"/>
        <v>9</v>
      </c>
      <c r="BR49" s="19">
        <f t="shared" si="79"/>
        <v>16</v>
      </c>
      <c r="BS49" s="19">
        <f t="shared" si="79"/>
        <v>32</v>
      </c>
      <c r="BT49" s="19">
        <f t="shared" si="79"/>
        <v>51</v>
      </c>
      <c r="BU49" s="19">
        <f t="shared" si="79"/>
        <v>83</v>
      </c>
      <c r="BV49" s="19">
        <f t="shared" si="79"/>
        <v>120</v>
      </c>
      <c r="BW49" s="19">
        <f t="shared" si="79"/>
        <v>93</v>
      </c>
      <c r="BX49" s="19">
        <f t="shared" si="79"/>
        <v>10</v>
      </c>
      <c r="BY49" s="18">
        <f t="shared" si="80"/>
        <v>416</v>
      </c>
    </row>
    <row r="50" spans="1:77" x14ac:dyDescent="0.3">
      <c r="A50" s="22" t="s">
        <v>192</v>
      </c>
      <c r="B50" s="19">
        <v>1</v>
      </c>
      <c r="C50" s="19">
        <v>2</v>
      </c>
      <c r="D50" s="19">
        <v>3</v>
      </c>
      <c r="E50" s="19">
        <v>5</v>
      </c>
      <c r="F50" s="19">
        <v>10</v>
      </c>
      <c r="G50" s="19">
        <v>18</v>
      </c>
      <c r="H50" s="19">
        <v>28</v>
      </c>
      <c r="I50" s="19">
        <v>27</v>
      </c>
      <c r="J50" s="19">
        <v>2</v>
      </c>
      <c r="K50" s="18">
        <f>SUM(B50:J50)</f>
        <v>96</v>
      </c>
      <c r="L50" s="88"/>
      <c r="M50" s="19">
        <v>0</v>
      </c>
      <c r="N50" s="19">
        <v>1</v>
      </c>
      <c r="O50" s="19">
        <v>1</v>
      </c>
      <c r="P50" s="19">
        <v>2</v>
      </c>
      <c r="Q50" s="19">
        <v>3</v>
      </c>
      <c r="R50" s="19">
        <v>4</v>
      </c>
      <c r="S50" s="19">
        <v>6</v>
      </c>
      <c r="T50" s="19">
        <v>3</v>
      </c>
      <c r="U50" s="19">
        <v>0</v>
      </c>
      <c r="V50" s="18">
        <f>SUM(M50:U50)</f>
        <v>20</v>
      </c>
      <c r="W50" s="88"/>
      <c r="X50" s="19">
        <v>0</v>
      </c>
      <c r="Y50" s="19">
        <v>2</v>
      </c>
      <c r="Z50" s="19">
        <v>3</v>
      </c>
      <c r="AA50" s="19">
        <v>4</v>
      </c>
      <c r="AB50" s="19">
        <v>6</v>
      </c>
      <c r="AC50" s="19">
        <v>10</v>
      </c>
      <c r="AD50" s="19">
        <v>12</v>
      </c>
      <c r="AE50" s="19">
        <v>8</v>
      </c>
      <c r="AF50" s="19">
        <v>0</v>
      </c>
      <c r="AG50" s="18">
        <f>SUM(X50:AF50)</f>
        <v>45</v>
      </c>
      <c r="AH50" s="88"/>
      <c r="AI50" s="19">
        <v>0</v>
      </c>
      <c r="AJ50" s="19">
        <v>1</v>
      </c>
      <c r="AK50" s="19">
        <v>0</v>
      </c>
      <c r="AL50" s="19">
        <v>2</v>
      </c>
      <c r="AM50" s="19">
        <v>4</v>
      </c>
      <c r="AN50" s="19">
        <v>3</v>
      </c>
      <c r="AO50" s="19">
        <v>3</v>
      </c>
      <c r="AP50" s="19">
        <v>1</v>
      </c>
      <c r="AQ50" s="19">
        <v>0</v>
      </c>
      <c r="AR50" s="18">
        <f>SUM(AI50:AQ50)</f>
        <v>14</v>
      </c>
      <c r="AS50" s="88"/>
      <c r="AT50" s="19">
        <f t="shared" si="75"/>
        <v>1</v>
      </c>
      <c r="AU50" s="19">
        <f t="shared" si="75"/>
        <v>4</v>
      </c>
      <c r="AV50" s="19">
        <f t="shared" si="75"/>
        <v>6</v>
      </c>
      <c r="AW50" s="19">
        <f t="shared" si="75"/>
        <v>9</v>
      </c>
      <c r="AX50" s="19">
        <f t="shared" si="75"/>
        <v>16</v>
      </c>
      <c r="AY50" s="19">
        <f t="shared" si="75"/>
        <v>28</v>
      </c>
      <c r="AZ50" s="19">
        <f t="shared" si="75"/>
        <v>40</v>
      </c>
      <c r="BA50" s="19">
        <f t="shared" si="75"/>
        <v>35</v>
      </c>
      <c r="BB50" s="19">
        <f t="shared" si="75"/>
        <v>2</v>
      </c>
      <c r="BC50" s="18">
        <f>SUM(AT50:BB50)</f>
        <v>141</v>
      </c>
      <c r="BE50" s="19">
        <f t="shared" si="77"/>
        <v>0</v>
      </c>
      <c r="BF50" s="19">
        <f t="shared" si="77"/>
        <v>2</v>
      </c>
      <c r="BG50" s="19">
        <f t="shared" si="77"/>
        <v>1</v>
      </c>
      <c r="BH50" s="19">
        <f t="shared" si="77"/>
        <v>4</v>
      </c>
      <c r="BI50" s="19">
        <f t="shared" si="77"/>
        <v>7</v>
      </c>
      <c r="BJ50" s="19">
        <f t="shared" si="77"/>
        <v>7</v>
      </c>
      <c r="BK50" s="19">
        <f t="shared" si="77"/>
        <v>9</v>
      </c>
      <c r="BL50" s="19">
        <f t="shared" si="77"/>
        <v>4</v>
      </c>
      <c r="BM50" s="19">
        <f t="shared" si="77"/>
        <v>0</v>
      </c>
      <c r="BN50" s="18">
        <f>SUM(BE50:BM50)</f>
        <v>34</v>
      </c>
      <c r="BP50" s="19">
        <f t="shared" si="79"/>
        <v>1</v>
      </c>
      <c r="BQ50" s="19">
        <f t="shared" si="79"/>
        <v>6</v>
      </c>
      <c r="BR50" s="19">
        <f t="shared" si="79"/>
        <v>7</v>
      </c>
      <c r="BS50" s="19">
        <f t="shared" si="79"/>
        <v>13</v>
      </c>
      <c r="BT50" s="19">
        <f t="shared" si="79"/>
        <v>23</v>
      </c>
      <c r="BU50" s="19">
        <f t="shared" si="79"/>
        <v>35</v>
      </c>
      <c r="BV50" s="19">
        <f t="shared" si="79"/>
        <v>49</v>
      </c>
      <c r="BW50" s="19">
        <f t="shared" si="79"/>
        <v>39</v>
      </c>
      <c r="BX50" s="19">
        <f t="shared" si="79"/>
        <v>2</v>
      </c>
      <c r="BY50" s="18">
        <f>SUM(BP50:BX50)</f>
        <v>175</v>
      </c>
    </row>
    <row r="51" spans="1:77" x14ac:dyDescent="0.3">
      <c r="A51" s="22" t="s">
        <v>193</v>
      </c>
      <c r="B51" s="19">
        <v>1</v>
      </c>
      <c r="C51" s="19">
        <v>2</v>
      </c>
      <c r="D51" s="19">
        <v>5</v>
      </c>
      <c r="E51" s="19">
        <v>9</v>
      </c>
      <c r="F51" s="19">
        <v>19</v>
      </c>
      <c r="G51" s="19">
        <v>36</v>
      </c>
      <c r="H51" s="19">
        <v>59</v>
      </c>
      <c r="I51" s="19">
        <v>27</v>
      </c>
      <c r="J51" s="19"/>
      <c r="K51" s="18">
        <f t="shared" ref="K51:K52" si="81">SUM(B51:J51)</f>
        <v>158</v>
      </c>
      <c r="L51" s="88"/>
      <c r="M51" s="19">
        <v>0</v>
      </c>
      <c r="N51" s="19">
        <v>0</v>
      </c>
      <c r="O51" s="19">
        <v>1</v>
      </c>
      <c r="P51" s="19">
        <v>2</v>
      </c>
      <c r="Q51" s="19">
        <v>2</v>
      </c>
      <c r="R51" s="19">
        <v>7</v>
      </c>
      <c r="S51" s="19">
        <v>12</v>
      </c>
      <c r="T51" s="19">
        <v>5</v>
      </c>
      <c r="U51" s="19"/>
      <c r="V51" s="18">
        <f t="shared" ref="V51:V52" si="82">SUM(M51:U51)</f>
        <v>29</v>
      </c>
      <c r="W51" s="88"/>
      <c r="X51" s="19">
        <v>1</v>
      </c>
      <c r="Y51" s="19">
        <v>4</v>
      </c>
      <c r="Z51" s="19">
        <v>6</v>
      </c>
      <c r="AA51" s="19">
        <v>7</v>
      </c>
      <c r="AB51" s="19">
        <v>10</v>
      </c>
      <c r="AC51" s="19">
        <v>12</v>
      </c>
      <c r="AD51" s="19">
        <v>16</v>
      </c>
      <c r="AE51" s="19">
        <v>7</v>
      </c>
      <c r="AF51" s="19"/>
      <c r="AG51" s="18">
        <f t="shared" ref="AG51:AG52" si="83">SUM(X51:AF51)</f>
        <v>63</v>
      </c>
      <c r="AH51" s="88"/>
      <c r="AI51" s="19">
        <v>0</v>
      </c>
      <c r="AJ51" s="19">
        <v>1</v>
      </c>
      <c r="AK51" s="19">
        <v>1</v>
      </c>
      <c r="AL51" s="19">
        <v>3</v>
      </c>
      <c r="AM51" s="19">
        <v>4</v>
      </c>
      <c r="AN51" s="19">
        <v>4</v>
      </c>
      <c r="AO51" s="19">
        <v>5</v>
      </c>
      <c r="AP51" s="19">
        <v>3</v>
      </c>
      <c r="AQ51" s="19"/>
      <c r="AR51" s="18">
        <f t="shared" ref="AR51:AR52" si="84">SUM(AI51:AQ51)</f>
        <v>21</v>
      </c>
      <c r="AS51" s="88"/>
      <c r="AT51" s="19">
        <f t="shared" si="75"/>
        <v>2</v>
      </c>
      <c r="AU51" s="19">
        <f t="shared" si="75"/>
        <v>6</v>
      </c>
      <c r="AV51" s="19">
        <f t="shared" si="75"/>
        <v>11</v>
      </c>
      <c r="AW51" s="19">
        <f t="shared" si="75"/>
        <v>16</v>
      </c>
      <c r="AX51" s="19">
        <f t="shared" si="75"/>
        <v>29</v>
      </c>
      <c r="AY51" s="19">
        <f t="shared" si="75"/>
        <v>48</v>
      </c>
      <c r="AZ51" s="19">
        <f t="shared" si="75"/>
        <v>75</v>
      </c>
      <c r="BA51" s="19">
        <f t="shared" si="75"/>
        <v>34</v>
      </c>
      <c r="BB51" s="19"/>
      <c r="BC51" s="18">
        <f t="shared" ref="BC51:BC52" si="85">SUM(AT51:BB51)</f>
        <v>221</v>
      </c>
      <c r="BE51" s="19">
        <f t="shared" si="77"/>
        <v>0</v>
      </c>
      <c r="BF51" s="19">
        <f t="shared" si="77"/>
        <v>1</v>
      </c>
      <c r="BG51" s="19">
        <f t="shared" si="77"/>
        <v>2</v>
      </c>
      <c r="BH51" s="19">
        <f t="shared" si="77"/>
        <v>5</v>
      </c>
      <c r="BI51" s="19">
        <f t="shared" si="77"/>
        <v>6</v>
      </c>
      <c r="BJ51" s="19">
        <f t="shared" si="77"/>
        <v>11</v>
      </c>
      <c r="BK51" s="19">
        <f t="shared" si="77"/>
        <v>17</v>
      </c>
      <c r="BL51" s="19">
        <f t="shared" si="77"/>
        <v>8</v>
      </c>
      <c r="BM51" s="19"/>
      <c r="BN51" s="18">
        <f t="shared" ref="BN51:BN52" si="86">SUM(BE51:BM51)</f>
        <v>50</v>
      </c>
      <c r="BP51" s="19">
        <f t="shared" si="79"/>
        <v>2</v>
      </c>
      <c r="BQ51" s="19">
        <f t="shared" si="79"/>
        <v>7</v>
      </c>
      <c r="BR51" s="19">
        <f t="shared" si="79"/>
        <v>13</v>
      </c>
      <c r="BS51" s="19">
        <f t="shared" si="79"/>
        <v>21</v>
      </c>
      <c r="BT51" s="19">
        <f t="shared" si="79"/>
        <v>35</v>
      </c>
      <c r="BU51" s="19">
        <f t="shared" si="79"/>
        <v>59</v>
      </c>
      <c r="BV51" s="19">
        <f t="shared" si="79"/>
        <v>92</v>
      </c>
      <c r="BW51" s="19">
        <f t="shared" si="79"/>
        <v>42</v>
      </c>
      <c r="BX51" s="19"/>
      <c r="BY51" s="18">
        <f t="shared" ref="BY51:BY52" si="87">SUM(BP51:BX51)</f>
        <v>271</v>
      </c>
    </row>
    <row r="52" spans="1:77" x14ac:dyDescent="0.3">
      <c r="A52" s="22" t="s">
        <v>69</v>
      </c>
      <c r="B52" s="19">
        <v>0</v>
      </c>
      <c r="C52" s="19">
        <v>1</v>
      </c>
      <c r="D52" s="19">
        <v>3</v>
      </c>
      <c r="E52" s="19">
        <v>5</v>
      </c>
      <c r="F52" s="19">
        <v>9</v>
      </c>
      <c r="G52" s="19">
        <v>12</v>
      </c>
      <c r="H52" s="19">
        <v>8</v>
      </c>
      <c r="I52" s="19"/>
      <c r="J52" s="19"/>
      <c r="K52" s="18">
        <f t="shared" si="81"/>
        <v>38</v>
      </c>
      <c r="L52" s="88"/>
      <c r="M52" s="19">
        <v>0</v>
      </c>
      <c r="N52" s="19">
        <v>0</v>
      </c>
      <c r="O52" s="19">
        <v>1</v>
      </c>
      <c r="P52" s="19">
        <v>1</v>
      </c>
      <c r="Q52" s="19">
        <v>3</v>
      </c>
      <c r="R52" s="19">
        <v>3</v>
      </c>
      <c r="S52" s="19">
        <v>2</v>
      </c>
      <c r="T52" s="19"/>
      <c r="U52" s="19"/>
      <c r="V52" s="18">
        <f t="shared" si="82"/>
        <v>10</v>
      </c>
      <c r="W52" s="88"/>
      <c r="X52" s="19">
        <v>1</v>
      </c>
      <c r="Y52" s="19">
        <v>2</v>
      </c>
      <c r="Z52" s="19">
        <v>3</v>
      </c>
      <c r="AA52" s="19">
        <v>4</v>
      </c>
      <c r="AB52" s="19">
        <v>6</v>
      </c>
      <c r="AC52" s="19">
        <v>7</v>
      </c>
      <c r="AD52" s="19">
        <v>3</v>
      </c>
      <c r="AE52" s="19"/>
      <c r="AF52" s="19"/>
      <c r="AG52" s="18">
        <f t="shared" si="83"/>
        <v>26</v>
      </c>
      <c r="AH52" s="88"/>
      <c r="AI52" s="19">
        <v>0</v>
      </c>
      <c r="AJ52" s="19">
        <v>0</v>
      </c>
      <c r="AK52" s="19">
        <v>1</v>
      </c>
      <c r="AL52" s="19">
        <v>1</v>
      </c>
      <c r="AM52" s="19">
        <v>1</v>
      </c>
      <c r="AN52" s="19">
        <v>1</v>
      </c>
      <c r="AO52" s="19">
        <v>1</v>
      </c>
      <c r="AP52" s="19"/>
      <c r="AQ52" s="19"/>
      <c r="AR52" s="18">
        <f t="shared" si="84"/>
        <v>5</v>
      </c>
      <c r="AS52" s="88"/>
      <c r="AT52" s="19">
        <f t="shared" si="75"/>
        <v>1</v>
      </c>
      <c r="AU52" s="19">
        <f t="shared" si="75"/>
        <v>3</v>
      </c>
      <c r="AV52" s="19">
        <f t="shared" si="75"/>
        <v>6</v>
      </c>
      <c r="AW52" s="19">
        <f t="shared" si="75"/>
        <v>9</v>
      </c>
      <c r="AX52" s="19">
        <f t="shared" si="75"/>
        <v>15</v>
      </c>
      <c r="AY52" s="19">
        <f t="shared" si="75"/>
        <v>19</v>
      </c>
      <c r="AZ52" s="19">
        <f t="shared" si="75"/>
        <v>11</v>
      </c>
      <c r="BA52" s="19"/>
      <c r="BB52" s="19"/>
      <c r="BC52" s="18">
        <f t="shared" si="85"/>
        <v>64</v>
      </c>
      <c r="BE52" s="19">
        <f t="shared" si="77"/>
        <v>0</v>
      </c>
      <c r="BF52" s="19">
        <f t="shared" si="77"/>
        <v>0</v>
      </c>
      <c r="BG52" s="19">
        <f t="shared" si="77"/>
        <v>2</v>
      </c>
      <c r="BH52" s="19">
        <f t="shared" si="77"/>
        <v>2</v>
      </c>
      <c r="BI52" s="19">
        <f t="shared" si="77"/>
        <v>4</v>
      </c>
      <c r="BJ52" s="19">
        <f t="shared" si="77"/>
        <v>4</v>
      </c>
      <c r="BK52" s="19">
        <f t="shared" si="77"/>
        <v>3</v>
      </c>
      <c r="BL52" s="19"/>
      <c r="BM52" s="19"/>
      <c r="BN52" s="18">
        <f t="shared" si="86"/>
        <v>15</v>
      </c>
      <c r="BP52" s="19">
        <f t="shared" si="79"/>
        <v>1</v>
      </c>
      <c r="BQ52" s="19">
        <f t="shared" si="79"/>
        <v>3</v>
      </c>
      <c r="BR52" s="19">
        <f t="shared" si="79"/>
        <v>8</v>
      </c>
      <c r="BS52" s="19">
        <f t="shared" si="79"/>
        <v>11</v>
      </c>
      <c r="BT52" s="19">
        <f t="shared" si="79"/>
        <v>19</v>
      </c>
      <c r="BU52" s="19">
        <f t="shared" si="79"/>
        <v>23</v>
      </c>
      <c r="BV52" s="19">
        <f t="shared" si="79"/>
        <v>14</v>
      </c>
      <c r="BW52" s="19"/>
      <c r="BX52" s="19"/>
      <c r="BY52" s="18">
        <f t="shared" si="87"/>
        <v>79</v>
      </c>
    </row>
    <row r="53" spans="1:77" x14ac:dyDescent="0.3">
      <c r="A53" s="22" t="s">
        <v>66</v>
      </c>
      <c r="B53" s="21">
        <f t="shared" ref="B53:J53" si="88">SUM(B46:B52)</f>
        <v>45</v>
      </c>
      <c r="C53" s="21">
        <f t="shared" si="88"/>
        <v>88</v>
      </c>
      <c r="D53" s="21">
        <f t="shared" si="88"/>
        <v>190</v>
      </c>
      <c r="E53" s="21">
        <f t="shared" si="88"/>
        <v>328</v>
      </c>
      <c r="F53" s="21">
        <f t="shared" si="88"/>
        <v>593</v>
      </c>
      <c r="G53" s="21">
        <f t="shared" si="88"/>
        <v>1074</v>
      </c>
      <c r="H53" s="21">
        <f t="shared" si="88"/>
        <v>1652</v>
      </c>
      <c r="I53" s="21">
        <f t="shared" si="88"/>
        <v>1732</v>
      </c>
      <c r="J53" s="21">
        <f t="shared" si="88"/>
        <v>821</v>
      </c>
      <c r="K53" s="20">
        <f>SUM(B53:J53)</f>
        <v>6523</v>
      </c>
      <c r="L53" s="88"/>
      <c r="M53" s="21">
        <f t="shared" ref="M53:U53" si="89">SUM(M46:M52)</f>
        <v>15</v>
      </c>
      <c r="N53" s="21">
        <f t="shared" si="89"/>
        <v>43</v>
      </c>
      <c r="O53" s="21">
        <f t="shared" si="89"/>
        <v>82</v>
      </c>
      <c r="P53" s="21">
        <f t="shared" si="89"/>
        <v>140</v>
      </c>
      <c r="Q53" s="21">
        <f t="shared" si="89"/>
        <v>231</v>
      </c>
      <c r="R53" s="21">
        <f t="shared" si="89"/>
        <v>492</v>
      </c>
      <c r="S53" s="21">
        <f t="shared" si="89"/>
        <v>751</v>
      </c>
      <c r="T53" s="21">
        <f t="shared" si="89"/>
        <v>745</v>
      </c>
      <c r="U53" s="21">
        <f t="shared" si="89"/>
        <v>365</v>
      </c>
      <c r="V53" s="20">
        <f>SUM(M53:U53)</f>
        <v>2864</v>
      </c>
      <c r="W53" s="88"/>
      <c r="X53" s="21">
        <f t="shared" ref="X53:AF53" si="90">SUM(X46:X52)</f>
        <v>30</v>
      </c>
      <c r="Y53" s="21">
        <f t="shared" si="90"/>
        <v>87</v>
      </c>
      <c r="Z53" s="21">
        <f t="shared" si="90"/>
        <v>165</v>
      </c>
      <c r="AA53" s="21">
        <f t="shared" si="90"/>
        <v>219</v>
      </c>
      <c r="AB53" s="21">
        <f t="shared" si="90"/>
        <v>325</v>
      </c>
      <c r="AC53" s="21">
        <f t="shared" si="90"/>
        <v>581</v>
      </c>
      <c r="AD53" s="21">
        <f t="shared" si="90"/>
        <v>762</v>
      </c>
      <c r="AE53" s="21">
        <f t="shared" si="90"/>
        <v>637</v>
      </c>
      <c r="AF53" s="21">
        <f t="shared" si="90"/>
        <v>313</v>
      </c>
      <c r="AG53" s="20">
        <f>SUM(X53:AF53)</f>
        <v>3119</v>
      </c>
      <c r="AH53" s="88"/>
      <c r="AI53" s="21">
        <f t="shared" ref="AI53:AQ53" si="91">SUM(AI46:AI52)</f>
        <v>18</v>
      </c>
      <c r="AJ53" s="21">
        <f t="shared" si="91"/>
        <v>43</v>
      </c>
      <c r="AK53" s="21">
        <f t="shared" si="91"/>
        <v>101</v>
      </c>
      <c r="AL53" s="21">
        <f t="shared" si="91"/>
        <v>131</v>
      </c>
      <c r="AM53" s="21">
        <f t="shared" si="91"/>
        <v>204</v>
      </c>
      <c r="AN53" s="21">
        <f t="shared" si="91"/>
        <v>253</v>
      </c>
      <c r="AO53" s="21">
        <f t="shared" si="91"/>
        <v>354</v>
      </c>
      <c r="AP53" s="21">
        <f t="shared" si="91"/>
        <v>292</v>
      </c>
      <c r="AQ53" s="21">
        <f t="shared" si="91"/>
        <v>106</v>
      </c>
      <c r="AR53" s="20">
        <f>SUM(AI53:AQ53)</f>
        <v>1502</v>
      </c>
      <c r="AS53" s="88"/>
      <c r="AT53" s="21">
        <f t="shared" ref="AT53:BB53" si="92">SUM(AT46:AT52)</f>
        <v>75</v>
      </c>
      <c r="AU53" s="21">
        <f t="shared" si="92"/>
        <v>175</v>
      </c>
      <c r="AV53" s="21">
        <f t="shared" si="92"/>
        <v>355</v>
      </c>
      <c r="AW53" s="21">
        <f t="shared" si="92"/>
        <v>547</v>
      </c>
      <c r="AX53" s="21">
        <f t="shared" si="92"/>
        <v>918</v>
      </c>
      <c r="AY53" s="21">
        <f t="shared" si="92"/>
        <v>1655</v>
      </c>
      <c r="AZ53" s="21">
        <f t="shared" si="92"/>
        <v>2414</v>
      </c>
      <c r="BA53" s="21">
        <f t="shared" si="92"/>
        <v>2369</v>
      </c>
      <c r="BB53" s="21">
        <f t="shared" si="92"/>
        <v>1134</v>
      </c>
      <c r="BC53" s="20">
        <f>SUM(AT53:BB53)</f>
        <v>9642</v>
      </c>
      <c r="BE53" s="21">
        <f t="shared" ref="BE53:BM53" si="93">SUM(BE46:BE52)</f>
        <v>33</v>
      </c>
      <c r="BF53" s="21">
        <f t="shared" si="93"/>
        <v>86</v>
      </c>
      <c r="BG53" s="21">
        <f t="shared" si="93"/>
        <v>183</v>
      </c>
      <c r="BH53" s="21">
        <f t="shared" si="93"/>
        <v>271</v>
      </c>
      <c r="BI53" s="21">
        <f t="shared" si="93"/>
        <v>435</v>
      </c>
      <c r="BJ53" s="21">
        <f t="shared" si="93"/>
        <v>745</v>
      </c>
      <c r="BK53" s="21">
        <f t="shared" si="93"/>
        <v>1105</v>
      </c>
      <c r="BL53" s="21">
        <f t="shared" si="93"/>
        <v>1037</v>
      </c>
      <c r="BM53" s="21">
        <f t="shared" si="93"/>
        <v>471</v>
      </c>
      <c r="BN53" s="20">
        <f>SUM(BE53:BM53)</f>
        <v>4366</v>
      </c>
      <c r="BP53" s="21">
        <f t="shared" ref="BP53:BX53" si="94">SUM(BP46:BP52)</f>
        <v>108</v>
      </c>
      <c r="BQ53" s="21">
        <f t="shared" si="94"/>
        <v>261</v>
      </c>
      <c r="BR53" s="21">
        <f t="shared" si="94"/>
        <v>538</v>
      </c>
      <c r="BS53" s="21">
        <f t="shared" si="94"/>
        <v>818</v>
      </c>
      <c r="BT53" s="21">
        <f t="shared" si="94"/>
        <v>1353</v>
      </c>
      <c r="BU53" s="21">
        <f t="shared" si="94"/>
        <v>2400</v>
      </c>
      <c r="BV53" s="21">
        <f t="shared" si="94"/>
        <v>3519</v>
      </c>
      <c r="BW53" s="21">
        <f t="shared" si="94"/>
        <v>3406</v>
      </c>
      <c r="BX53" s="21">
        <f t="shared" si="94"/>
        <v>1605</v>
      </c>
      <c r="BY53" s="20">
        <f>SUM(BP53:BX53)</f>
        <v>14008</v>
      </c>
    </row>
    <row r="55" spans="1:77" ht="21" x14ac:dyDescent="0.4">
      <c r="A55"/>
      <c r="B55" s="28" t="s">
        <v>173</v>
      </c>
      <c r="C55"/>
      <c r="D55"/>
      <c r="M55" s="28" t="s">
        <v>177</v>
      </c>
      <c r="X55" s="28" t="s">
        <v>174</v>
      </c>
      <c r="AI55" s="28" t="s">
        <v>178</v>
      </c>
      <c r="AT55" s="28" t="s">
        <v>203</v>
      </c>
      <c r="BE55" s="28" t="s">
        <v>204</v>
      </c>
      <c r="BP55" s="28" t="s">
        <v>205</v>
      </c>
    </row>
    <row r="56" spans="1:77" ht="15.6" x14ac:dyDescent="0.3">
      <c r="A56"/>
      <c r="B56" s="27" t="s">
        <v>75</v>
      </c>
      <c r="C56"/>
      <c r="D56"/>
      <c r="M56" s="27" t="s">
        <v>75</v>
      </c>
      <c r="X56" s="27" t="s">
        <v>75</v>
      </c>
      <c r="AI56" s="27" t="s">
        <v>75</v>
      </c>
      <c r="AT56" s="27" t="s">
        <v>75</v>
      </c>
      <c r="BE56" s="27" t="s">
        <v>75</v>
      </c>
      <c r="BP56" s="27" t="s">
        <v>75</v>
      </c>
    </row>
    <row r="57" spans="1:77" x14ac:dyDescent="0.3">
      <c r="A57" s="248" t="s">
        <v>73</v>
      </c>
      <c r="B57" s="247" t="s">
        <v>72</v>
      </c>
      <c r="C57" s="247"/>
      <c r="D57" s="247"/>
      <c r="E57" s="247"/>
      <c r="F57" s="247"/>
      <c r="G57" s="247"/>
      <c r="H57" s="247"/>
      <c r="I57" s="247"/>
      <c r="J57" s="247"/>
      <c r="K57" s="26"/>
      <c r="L57" s="26"/>
      <c r="M57" s="247" t="s">
        <v>72</v>
      </c>
      <c r="N57" s="247"/>
      <c r="O57" s="247"/>
      <c r="P57" s="247"/>
      <c r="Q57" s="247"/>
      <c r="R57" s="247"/>
      <c r="S57" s="247"/>
      <c r="T57" s="247"/>
      <c r="U57" s="247"/>
      <c r="V57" s="26"/>
      <c r="W57" s="26"/>
      <c r="X57" s="247" t="s">
        <v>72</v>
      </c>
      <c r="Y57" s="247"/>
      <c r="Z57" s="247"/>
      <c r="AA57" s="247"/>
      <c r="AB57" s="247"/>
      <c r="AC57" s="247"/>
      <c r="AD57" s="247"/>
      <c r="AE57" s="247"/>
      <c r="AF57" s="247"/>
      <c r="AG57" s="26"/>
      <c r="AH57" s="26"/>
      <c r="AI57" s="247" t="s">
        <v>72</v>
      </c>
      <c r="AJ57" s="247"/>
      <c r="AK57" s="247"/>
      <c r="AL57" s="247"/>
      <c r="AM57" s="247"/>
      <c r="AN57" s="247"/>
      <c r="AO57" s="247"/>
      <c r="AP57" s="247"/>
      <c r="AQ57" s="247"/>
      <c r="AR57" s="26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8"/>
      <c r="B58" s="24" t="s">
        <v>71</v>
      </c>
      <c r="C58" s="24" t="s">
        <v>140</v>
      </c>
      <c r="D58" s="24" t="s">
        <v>141</v>
      </c>
      <c r="E58" s="24" t="s">
        <v>142</v>
      </c>
      <c r="F58" s="24" t="s">
        <v>143</v>
      </c>
      <c r="G58" s="24" t="s">
        <v>144</v>
      </c>
      <c r="H58" s="24" t="s">
        <v>145</v>
      </c>
      <c r="I58" s="24" t="s">
        <v>146</v>
      </c>
      <c r="J58" s="24" t="s">
        <v>147</v>
      </c>
      <c r="K58" s="23" t="s">
        <v>70</v>
      </c>
      <c r="L58" s="87"/>
      <c r="M58" s="24" t="s">
        <v>71</v>
      </c>
      <c r="N58" s="24" t="s">
        <v>140</v>
      </c>
      <c r="O58" s="24" t="s">
        <v>141</v>
      </c>
      <c r="P58" s="24" t="s">
        <v>142</v>
      </c>
      <c r="Q58" s="24" t="s">
        <v>143</v>
      </c>
      <c r="R58" s="24" t="s">
        <v>144</v>
      </c>
      <c r="S58" s="24" t="s">
        <v>145</v>
      </c>
      <c r="T58" s="24" t="s">
        <v>146</v>
      </c>
      <c r="U58" s="24" t="s">
        <v>147</v>
      </c>
      <c r="V58" s="23" t="s">
        <v>70</v>
      </c>
      <c r="W58" s="87"/>
      <c r="X58" s="24" t="s">
        <v>71</v>
      </c>
      <c r="Y58" s="24" t="s">
        <v>140</v>
      </c>
      <c r="Z58" s="24" t="s">
        <v>141</v>
      </c>
      <c r="AA58" s="24" t="s">
        <v>142</v>
      </c>
      <c r="AB58" s="24" t="s">
        <v>143</v>
      </c>
      <c r="AC58" s="24" t="s">
        <v>144</v>
      </c>
      <c r="AD58" s="24" t="s">
        <v>145</v>
      </c>
      <c r="AE58" s="24" t="s">
        <v>146</v>
      </c>
      <c r="AF58" s="24" t="s">
        <v>147</v>
      </c>
      <c r="AG58" s="23" t="s">
        <v>70</v>
      </c>
      <c r="AH58" s="87"/>
      <c r="AI58" s="24" t="s">
        <v>71</v>
      </c>
      <c r="AJ58" s="24" t="s">
        <v>140</v>
      </c>
      <c r="AK58" s="24" t="s">
        <v>141</v>
      </c>
      <c r="AL58" s="24" t="s">
        <v>142</v>
      </c>
      <c r="AM58" s="24" t="s">
        <v>143</v>
      </c>
      <c r="AN58" s="24" t="s">
        <v>144</v>
      </c>
      <c r="AO58" s="24" t="s">
        <v>145</v>
      </c>
      <c r="AP58" s="24" t="s">
        <v>146</v>
      </c>
      <c r="AQ58" s="24" t="s">
        <v>147</v>
      </c>
      <c r="AR58" s="2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22" t="s">
        <v>188</v>
      </c>
      <c r="B59" s="19">
        <v>1</v>
      </c>
      <c r="C59" s="19">
        <v>1</v>
      </c>
      <c r="D59" s="19">
        <v>3</v>
      </c>
      <c r="E59" s="19">
        <v>7</v>
      </c>
      <c r="F59" s="19">
        <v>18</v>
      </c>
      <c r="G59" s="19">
        <v>42</v>
      </c>
      <c r="H59" s="19">
        <v>83</v>
      </c>
      <c r="I59" s="19">
        <v>129</v>
      </c>
      <c r="J59" s="19">
        <v>116</v>
      </c>
      <c r="K59" s="18">
        <f t="shared" ref="K59:K62" si="95">SUM(B59:J59)</f>
        <v>400</v>
      </c>
      <c r="L59" s="88"/>
      <c r="M59" s="19">
        <v>0</v>
      </c>
      <c r="N59" s="19">
        <v>0</v>
      </c>
      <c r="O59" s="19">
        <v>1</v>
      </c>
      <c r="P59" s="19">
        <v>1</v>
      </c>
      <c r="Q59" s="19">
        <v>3</v>
      </c>
      <c r="R59" s="19">
        <v>8</v>
      </c>
      <c r="S59" s="19">
        <v>16</v>
      </c>
      <c r="T59" s="19">
        <v>30</v>
      </c>
      <c r="U59" s="19">
        <v>25</v>
      </c>
      <c r="V59" s="18">
        <f t="shared" ref="V59:V62" si="96">SUM(M59:U59)</f>
        <v>84</v>
      </c>
      <c r="W59" s="88"/>
      <c r="X59" s="19">
        <v>0</v>
      </c>
      <c r="Y59" s="19">
        <v>1</v>
      </c>
      <c r="Z59" s="19">
        <v>2</v>
      </c>
      <c r="AA59" s="19">
        <v>3</v>
      </c>
      <c r="AB59" s="19">
        <v>6</v>
      </c>
      <c r="AC59" s="19">
        <v>14</v>
      </c>
      <c r="AD59" s="19">
        <v>22</v>
      </c>
      <c r="AE59" s="19">
        <v>25</v>
      </c>
      <c r="AF59" s="19">
        <v>21</v>
      </c>
      <c r="AG59" s="18">
        <f t="shared" ref="AG59:AG62" si="97">SUM(X59:AF59)</f>
        <v>94</v>
      </c>
      <c r="AH59" s="88"/>
      <c r="AI59" s="19">
        <v>0</v>
      </c>
      <c r="AJ59" s="19">
        <v>0</v>
      </c>
      <c r="AK59" s="19">
        <v>1</v>
      </c>
      <c r="AL59" s="19">
        <v>1</v>
      </c>
      <c r="AM59" s="19">
        <v>1</v>
      </c>
      <c r="AN59" s="19">
        <v>2</v>
      </c>
      <c r="AO59" s="19">
        <v>4</v>
      </c>
      <c r="AP59" s="19">
        <v>6</v>
      </c>
      <c r="AQ59" s="19">
        <v>5</v>
      </c>
      <c r="AR59" s="18">
        <f t="shared" ref="AR59:AR62" si="98">SUM(AI59:AQ59)</f>
        <v>20</v>
      </c>
      <c r="AS59" s="88"/>
      <c r="AT59" s="19">
        <f t="shared" ref="AT59:BB65" si="99">B59+X59</f>
        <v>1</v>
      </c>
      <c r="AU59" s="19">
        <f t="shared" si="99"/>
        <v>2</v>
      </c>
      <c r="AV59" s="19">
        <f t="shared" si="99"/>
        <v>5</v>
      </c>
      <c r="AW59" s="19">
        <f t="shared" si="99"/>
        <v>10</v>
      </c>
      <c r="AX59" s="19">
        <f t="shared" si="99"/>
        <v>24</v>
      </c>
      <c r="AY59" s="19">
        <f t="shared" si="99"/>
        <v>56</v>
      </c>
      <c r="AZ59" s="19">
        <f t="shared" si="99"/>
        <v>105</v>
      </c>
      <c r="BA59" s="19">
        <f t="shared" si="99"/>
        <v>154</v>
      </c>
      <c r="BB59" s="19">
        <f t="shared" si="99"/>
        <v>137</v>
      </c>
      <c r="BC59" s="18">
        <f t="shared" ref="BC59:BC62" si="100">SUM(AT59:BB59)</f>
        <v>494</v>
      </c>
      <c r="BE59" s="19">
        <f t="shared" ref="BE59:BM65" si="101">M59+AI59</f>
        <v>0</v>
      </c>
      <c r="BF59" s="19">
        <f t="shared" si="101"/>
        <v>0</v>
      </c>
      <c r="BG59" s="19">
        <f t="shared" si="101"/>
        <v>2</v>
      </c>
      <c r="BH59" s="19">
        <f t="shared" si="101"/>
        <v>2</v>
      </c>
      <c r="BI59" s="19">
        <f t="shared" si="101"/>
        <v>4</v>
      </c>
      <c r="BJ59" s="19">
        <f t="shared" si="101"/>
        <v>10</v>
      </c>
      <c r="BK59" s="19">
        <f t="shared" si="101"/>
        <v>20</v>
      </c>
      <c r="BL59" s="19">
        <f t="shared" si="101"/>
        <v>36</v>
      </c>
      <c r="BM59" s="19">
        <f t="shared" si="101"/>
        <v>30</v>
      </c>
      <c r="BN59" s="18">
        <f t="shared" ref="BN59:BN62" si="102">SUM(BE59:BM59)</f>
        <v>104</v>
      </c>
      <c r="BP59" s="19">
        <f t="shared" ref="BP59:BX65" si="103">B59+M59+X59+AI59</f>
        <v>1</v>
      </c>
      <c r="BQ59" s="19">
        <f t="shared" si="103"/>
        <v>2</v>
      </c>
      <c r="BR59" s="19">
        <f t="shared" si="103"/>
        <v>7</v>
      </c>
      <c r="BS59" s="19">
        <f t="shared" si="103"/>
        <v>12</v>
      </c>
      <c r="BT59" s="19">
        <f t="shared" si="103"/>
        <v>28</v>
      </c>
      <c r="BU59" s="19">
        <f t="shared" si="103"/>
        <v>66</v>
      </c>
      <c r="BV59" s="19">
        <f t="shared" si="103"/>
        <v>125</v>
      </c>
      <c r="BW59" s="19">
        <f t="shared" si="103"/>
        <v>190</v>
      </c>
      <c r="BX59" s="19">
        <f t="shared" si="103"/>
        <v>167</v>
      </c>
      <c r="BY59" s="18">
        <f t="shared" ref="BY59:BY62" si="104">SUM(BP59:BX59)</f>
        <v>598</v>
      </c>
    </row>
    <row r="60" spans="1:77" x14ac:dyDescent="0.3">
      <c r="A60" s="22" t="s">
        <v>189</v>
      </c>
      <c r="B60" s="19">
        <v>0</v>
      </c>
      <c r="C60" s="19">
        <v>1</v>
      </c>
      <c r="D60" s="19">
        <v>3</v>
      </c>
      <c r="E60" s="19">
        <v>7</v>
      </c>
      <c r="F60" s="19">
        <v>16</v>
      </c>
      <c r="G60" s="19">
        <v>40</v>
      </c>
      <c r="H60" s="19">
        <v>83</v>
      </c>
      <c r="I60" s="19">
        <v>137</v>
      </c>
      <c r="J60" s="19">
        <v>109</v>
      </c>
      <c r="K60" s="18">
        <f t="shared" si="95"/>
        <v>396</v>
      </c>
      <c r="L60" s="88"/>
      <c r="M60" s="19">
        <v>0</v>
      </c>
      <c r="N60" s="19">
        <v>0</v>
      </c>
      <c r="O60" s="19">
        <v>1</v>
      </c>
      <c r="P60" s="19">
        <v>1</v>
      </c>
      <c r="Q60" s="19">
        <v>3</v>
      </c>
      <c r="R60" s="19">
        <v>8</v>
      </c>
      <c r="S60" s="19">
        <v>19</v>
      </c>
      <c r="T60" s="19">
        <v>37</v>
      </c>
      <c r="U60" s="19">
        <v>24</v>
      </c>
      <c r="V60" s="18">
        <f t="shared" si="96"/>
        <v>93</v>
      </c>
      <c r="W60" s="88"/>
      <c r="X60" s="19">
        <v>0</v>
      </c>
      <c r="Y60" s="19">
        <v>1</v>
      </c>
      <c r="Z60" s="19">
        <v>2</v>
      </c>
      <c r="AA60" s="19">
        <v>4</v>
      </c>
      <c r="AB60" s="19">
        <v>7</v>
      </c>
      <c r="AC60" s="19">
        <v>17</v>
      </c>
      <c r="AD60" s="19">
        <v>28</v>
      </c>
      <c r="AE60" s="19">
        <v>33</v>
      </c>
      <c r="AF60" s="19">
        <v>24</v>
      </c>
      <c r="AG60" s="18">
        <f t="shared" si="97"/>
        <v>116</v>
      </c>
      <c r="AH60" s="88"/>
      <c r="AI60" s="19">
        <v>0</v>
      </c>
      <c r="AJ60" s="19">
        <v>0</v>
      </c>
      <c r="AK60" s="19">
        <v>1</v>
      </c>
      <c r="AL60" s="19">
        <v>1</v>
      </c>
      <c r="AM60" s="19">
        <v>2</v>
      </c>
      <c r="AN60" s="19">
        <v>4</v>
      </c>
      <c r="AO60" s="19">
        <v>7</v>
      </c>
      <c r="AP60" s="19">
        <v>9</v>
      </c>
      <c r="AQ60" s="19">
        <v>6</v>
      </c>
      <c r="AR60" s="18">
        <f t="shared" si="98"/>
        <v>30</v>
      </c>
      <c r="AS60" s="88"/>
      <c r="AT60" s="19">
        <f t="shared" si="99"/>
        <v>0</v>
      </c>
      <c r="AU60" s="19">
        <f t="shared" si="99"/>
        <v>2</v>
      </c>
      <c r="AV60" s="19">
        <f t="shared" si="99"/>
        <v>5</v>
      </c>
      <c r="AW60" s="19">
        <f t="shared" si="99"/>
        <v>11</v>
      </c>
      <c r="AX60" s="19">
        <f t="shared" si="99"/>
        <v>23</v>
      </c>
      <c r="AY60" s="19">
        <f t="shared" si="99"/>
        <v>57</v>
      </c>
      <c r="AZ60" s="19">
        <f t="shared" si="99"/>
        <v>111</v>
      </c>
      <c r="BA60" s="19">
        <f t="shared" si="99"/>
        <v>170</v>
      </c>
      <c r="BB60" s="19">
        <f t="shared" si="99"/>
        <v>133</v>
      </c>
      <c r="BC60" s="18">
        <f t="shared" si="100"/>
        <v>512</v>
      </c>
      <c r="BE60" s="19">
        <f t="shared" si="101"/>
        <v>0</v>
      </c>
      <c r="BF60" s="19">
        <f t="shared" si="101"/>
        <v>0</v>
      </c>
      <c r="BG60" s="19">
        <f t="shared" si="101"/>
        <v>2</v>
      </c>
      <c r="BH60" s="19">
        <f t="shared" si="101"/>
        <v>2</v>
      </c>
      <c r="BI60" s="19">
        <f t="shared" si="101"/>
        <v>5</v>
      </c>
      <c r="BJ60" s="19">
        <f t="shared" si="101"/>
        <v>12</v>
      </c>
      <c r="BK60" s="19">
        <f t="shared" si="101"/>
        <v>26</v>
      </c>
      <c r="BL60" s="19">
        <f t="shared" si="101"/>
        <v>46</v>
      </c>
      <c r="BM60" s="19">
        <f t="shared" si="101"/>
        <v>30</v>
      </c>
      <c r="BN60" s="18">
        <f t="shared" si="102"/>
        <v>123</v>
      </c>
      <c r="BP60" s="19">
        <f t="shared" si="103"/>
        <v>0</v>
      </c>
      <c r="BQ60" s="19">
        <f t="shared" si="103"/>
        <v>2</v>
      </c>
      <c r="BR60" s="19">
        <f t="shared" si="103"/>
        <v>7</v>
      </c>
      <c r="BS60" s="19">
        <f t="shared" si="103"/>
        <v>13</v>
      </c>
      <c r="BT60" s="19">
        <f t="shared" si="103"/>
        <v>28</v>
      </c>
      <c r="BU60" s="19">
        <f t="shared" si="103"/>
        <v>69</v>
      </c>
      <c r="BV60" s="19">
        <f t="shared" si="103"/>
        <v>137</v>
      </c>
      <c r="BW60" s="19">
        <f t="shared" si="103"/>
        <v>216</v>
      </c>
      <c r="BX60" s="19">
        <f t="shared" si="103"/>
        <v>163</v>
      </c>
      <c r="BY60" s="18">
        <f t="shared" si="104"/>
        <v>635</v>
      </c>
    </row>
    <row r="61" spans="1:77" x14ac:dyDescent="0.3">
      <c r="A61" s="22" t="s">
        <v>190</v>
      </c>
      <c r="B61" s="19">
        <v>0</v>
      </c>
      <c r="C61" s="19">
        <v>0</v>
      </c>
      <c r="D61" s="19">
        <v>1</v>
      </c>
      <c r="E61" s="19">
        <v>3</v>
      </c>
      <c r="F61" s="19">
        <v>8</v>
      </c>
      <c r="G61" s="19">
        <v>20</v>
      </c>
      <c r="H61" s="19">
        <v>45</v>
      </c>
      <c r="I61" s="19">
        <v>75</v>
      </c>
      <c r="J61" s="19">
        <v>46</v>
      </c>
      <c r="K61" s="18">
        <f t="shared" si="95"/>
        <v>198</v>
      </c>
      <c r="L61" s="88"/>
      <c r="M61" s="19">
        <v>0</v>
      </c>
      <c r="N61" s="19">
        <v>0</v>
      </c>
      <c r="O61" s="19">
        <v>1</v>
      </c>
      <c r="P61" s="19">
        <v>1</v>
      </c>
      <c r="Q61" s="19">
        <v>2</v>
      </c>
      <c r="R61" s="19">
        <v>6</v>
      </c>
      <c r="S61" s="19">
        <v>17</v>
      </c>
      <c r="T61" s="19">
        <v>27</v>
      </c>
      <c r="U61" s="19">
        <v>12</v>
      </c>
      <c r="V61" s="18">
        <f t="shared" si="96"/>
        <v>66</v>
      </c>
      <c r="W61" s="88"/>
      <c r="X61" s="19">
        <v>0</v>
      </c>
      <c r="Y61" s="19">
        <v>0</v>
      </c>
      <c r="Z61" s="19">
        <v>1</v>
      </c>
      <c r="AA61" s="19">
        <v>2</v>
      </c>
      <c r="AB61" s="19">
        <v>4</v>
      </c>
      <c r="AC61" s="19">
        <v>9</v>
      </c>
      <c r="AD61" s="19">
        <v>16</v>
      </c>
      <c r="AE61" s="19">
        <v>20</v>
      </c>
      <c r="AF61" s="19">
        <v>11</v>
      </c>
      <c r="AG61" s="18">
        <f t="shared" si="97"/>
        <v>63</v>
      </c>
      <c r="AH61" s="88"/>
      <c r="AI61" s="19">
        <v>0</v>
      </c>
      <c r="AJ61" s="19">
        <v>0</v>
      </c>
      <c r="AK61" s="19">
        <v>1</v>
      </c>
      <c r="AL61" s="19">
        <v>1</v>
      </c>
      <c r="AM61" s="19">
        <v>2</v>
      </c>
      <c r="AN61" s="19">
        <v>4</v>
      </c>
      <c r="AO61" s="19">
        <v>6</v>
      </c>
      <c r="AP61" s="19">
        <v>7</v>
      </c>
      <c r="AQ61" s="19">
        <v>3</v>
      </c>
      <c r="AR61" s="18">
        <f t="shared" si="98"/>
        <v>24</v>
      </c>
      <c r="AS61" s="88"/>
      <c r="AT61" s="19">
        <f t="shared" si="99"/>
        <v>0</v>
      </c>
      <c r="AU61" s="19">
        <f t="shared" si="99"/>
        <v>0</v>
      </c>
      <c r="AV61" s="19">
        <f t="shared" si="99"/>
        <v>2</v>
      </c>
      <c r="AW61" s="19">
        <f t="shared" si="99"/>
        <v>5</v>
      </c>
      <c r="AX61" s="19">
        <f t="shared" si="99"/>
        <v>12</v>
      </c>
      <c r="AY61" s="19">
        <f t="shared" si="99"/>
        <v>29</v>
      </c>
      <c r="AZ61" s="19">
        <f t="shared" si="99"/>
        <v>61</v>
      </c>
      <c r="BA61" s="19">
        <f t="shared" si="99"/>
        <v>95</v>
      </c>
      <c r="BB61" s="19">
        <f t="shared" si="99"/>
        <v>57</v>
      </c>
      <c r="BC61" s="18">
        <f t="shared" si="100"/>
        <v>261</v>
      </c>
      <c r="BE61" s="19">
        <f t="shared" si="101"/>
        <v>0</v>
      </c>
      <c r="BF61" s="19">
        <f t="shared" si="101"/>
        <v>0</v>
      </c>
      <c r="BG61" s="19">
        <f t="shared" si="101"/>
        <v>2</v>
      </c>
      <c r="BH61" s="19">
        <f t="shared" si="101"/>
        <v>2</v>
      </c>
      <c r="BI61" s="19">
        <f t="shared" si="101"/>
        <v>4</v>
      </c>
      <c r="BJ61" s="19">
        <f t="shared" si="101"/>
        <v>10</v>
      </c>
      <c r="BK61" s="19">
        <f t="shared" si="101"/>
        <v>23</v>
      </c>
      <c r="BL61" s="19">
        <f t="shared" si="101"/>
        <v>34</v>
      </c>
      <c r="BM61" s="19">
        <f t="shared" si="101"/>
        <v>15</v>
      </c>
      <c r="BN61" s="18">
        <f t="shared" si="102"/>
        <v>90</v>
      </c>
      <c r="BP61" s="19">
        <f t="shared" si="103"/>
        <v>0</v>
      </c>
      <c r="BQ61" s="19">
        <f t="shared" si="103"/>
        <v>0</v>
      </c>
      <c r="BR61" s="19">
        <f t="shared" si="103"/>
        <v>4</v>
      </c>
      <c r="BS61" s="19">
        <f t="shared" si="103"/>
        <v>7</v>
      </c>
      <c r="BT61" s="19">
        <f t="shared" si="103"/>
        <v>16</v>
      </c>
      <c r="BU61" s="19">
        <f t="shared" si="103"/>
        <v>39</v>
      </c>
      <c r="BV61" s="19">
        <f t="shared" si="103"/>
        <v>84</v>
      </c>
      <c r="BW61" s="19">
        <f t="shared" si="103"/>
        <v>129</v>
      </c>
      <c r="BX61" s="19">
        <f t="shared" si="103"/>
        <v>72</v>
      </c>
      <c r="BY61" s="18">
        <f t="shared" si="104"/>
        <v>351</v>
      </c>
    </row>
    <row r="62" spans="1:77" x14ac:dyDescent="0.3">
      <c r="A62" s="22" t="s">
        <v>191</v>
      </c>
      <c r="B62" s="19">
        <v>0</v>
      </c>
      <c r="C62" s="19">
        <v>0</v>
      </c>
      <c r="D62" s="19">
        <v>1</v>
      </c>
      <c r="E62" s="19">
        <v>2</v>
      </c>
      <c r="F62" s="19">
        <v>5</v>
      </c>
      <c r="G62" s="19">
        <v>12</v>
      </c>
      <c r="H62" s="19">
        <v>29</v>
      </c>
      <c r="I62" s="19">
        <v>50</v>
      </c>
      <c r="J62" s="19">
        <v>18</v>
      </c>
      <c r="K62" s="18">
        <f t="shared" si="95"/>
        <v>117</v>
      </c>
      <c r="L62" s="88"/>
      <c r="M62" s="19">
        <v>0</v>
      </c>
      <c r="N62" s="19">
        <v>0</v>
      </c>
      <c r="O62" s="19">
        <v>0</v>
      </c>
      <c r="P62" s="19">
        <v>0</v>
      </c>
      <c r="Q62" s="19">
        <v>1</v>
      </c>
      <c r="R62" s="19">
        <v>4</v>
      </c>
      <c r="S62" s="19">
        <v>11</v>
      </c>
      <c r="T62" s="19">
        <v>19</v>
      </c>
      <c r="U62" s="19">
        <v>5</v>
      </c>
      <c r="V62" s="18">
        <f t="shared" si="96"/>
        <v>40</v>
      </c>
      <c r="W62" s="88"/>
      <c r="X62" s="19">
        <v>0</v>
      </c>
      <c r="Y62" s="19">
        <v>0</v>
      </c>
      <c r="Z62" s="19">
        <v>0</v>
      </c>
      <c r="AA62" s="19">
        <v>1</v>
      </c>
      <c r="AB62" s="19">
        <v>3</v>
      </c>
      <c r="AC62" s="19">
        <v>6</v>
      </c>
      <c r="AD62" s="19">
        <v>10</v>
      </c>
      <c r="AE62" s="19">
        <v>13</v>
      </c>
      <c r="AF62" s="19">
        <v>4</v>
      </c>
      <c r="AG62" s="18">
        <f t="shared" si="97"/>
        <v>37</v>
      </c>
      <c r="AH62" s="88"/>
      <c r="AI62" s="19">
        <v>0</v>
      </c>
      <c r="AJ62" s="19">
        <v>0</v>
      </c>
      <c r="AK62" s="19">
        <v>0</v>
      </c>
      <c r="AL62" s="19">
        <v>0</v>
      </c>
      <c r="AM62" s="19">
        <v>1</v>
      </c>
      <c r="AN62" s="19">
        <v>2</v>
      </c>
      <c r="AO62" s="19">
        <v>4</v>
      </c>
      <c r="AP62" s="19">
        <v>4</v>
      </c>
      <c r="AQ62" s="19">
        <v>2</v>
      </c>
      <c r="AR62" s="18">
        <f t="shared" si="98"/>
        <v>13</v>
      </c>
      <c r="AS62" s="88"/>
      <c r="AT62" s="19">
        <f t="shared" si="99"/>
        <v>0</v>
      </c>
      <c r="AU62" s="19">
        <f t="shared" si="99"/>
        <v>0</v>
      </c>
      <c r="AV62" s="19">
        <f t="shared" si="99"/>
        <v>1</v>
      </c>
      <c r="AW62" s="19">
        <f t="shared" si="99"/>
        <v>3</v>
      </c>
      <c r="AX62" s="19">
        <f t="shared" si="99"/>
        <v>8</v>
      </c>
      <c r="AY62" s="19">
        <f t="shared" si="99"/>
        <v>18</v>
      </c>
      <c r="AZ62" s="19">
        <f t="shared" si="99"/>
        <v>39</v>
      </c>
      <c r="BA62" s="19">
        <f t="shared" si="99"/>
        <v>63</v>
      </c>
      <c r="BB62" s="19">
        <f t="shared" si="99"/>
        <v>22</v>
      </c>
      <c r="BC62" s="18">
        <f t="shared" si="100"/>
        <v>154</v>
      </c>
      <c r="BE62" s="19">
        <f t="shared" si="101"/>
        <v>0</v>
      </c>
      <c r="BF62" s="19">
        <f t="shared" si="101"/>
        <v>0</v>
      </c>
      <c r="BG62" s="19">
        <f t="shared" si="101"/>
        <v>0</v>
      </c>
      <c r="BH62" s="19">
        <f t="shared" si="101"/>
        <v>0</v>
      </c>
      <c r="BI62" s="19">
        <f t="shared" si="101"/>
        <v>2</v>
      </c>
      <c r="BJ62" s="19">
        <f t="shared" si="101"/>
        <v>6</v>
      </c>
      <c r="BK62" s="19">
        <f t="shared" si="101"/>
        <v>15</v>
      </c>
      <c r="BL62" s="19">
        <f t="shared" si="101"/>
        <v>23</v>
      </c>
      <c r="BM62" s="19">
        <f t="shared" si="101"/>
        <v>7</v>
      </c>
      <c r="BN62" s="18">
        <f t="shared" si="102"/>
        <v>53</v>
      </c>
      <c r="BP62" s="19">
        <f t="shared" si="103"/>
        <v>0</v>
      </c>
      <c r="BQ62" s="19">
        <f t="shared" si="103"/>
        <v>0</v>
      </c>
      <c r="BR62" s="19">
        <f t="shared" si="103"/>
        <v>1</v>
      </c>
      <c r="BS62" s="19">
        <f t="shared" si="103"/>
        <v>3</v>
      </c>
      <c r="BT62" s="19">
        <f t="shared" si="103"/>
        <v>10</v>
      </c>
      <c r="BU62" s="19">
        <f t="shared" si="103"/>
        <v>24</v>
      </c>
      <c r="BV62" s="19">
        <f t="shared" si="103"/>
        <v>54</v>
      </c>
      <c r="BW62" s="19">
        <f t="shared" si="103"/>
        <v>86</v>
      </c>
      <c r="BX62" s="19">
        <f t="shared" si="103"/>
        <v>29</v>
      </c>
      <c r="BY62" s="18">
        <f t="shared" si="104"/>
        <v>207</v>
      </c>
    </row>
    <row r="63" spans="1:77" x14ac:dyDescent="0.3">
      <c r="A63" s="22" t="s">
        <v>192</v>
      </c>
      <c r="B63" s="19">
        <v>0</v>
      </c>
      <c r="C63" s="19">
        <v>0</v>
      </c>
      <c r="D63" s="19">
        <v>0</v>
      </c>
      <c r="E63" s="19">
        <v>1</v>
      </c>
      <c r="F63" s="19">
        <v>4</v>
      </c>
      <c r="G63" s="19">
        <v>9</v>
      </c>
      <c r="H63" s="19">
        <v>22</v>
      </c>
      <c r="I63" s="19">
        <v>39</v>
      </c>
      <c r="J63" s="19">
        <v>5</v>
      </c>
      <c r="K63" s="18">
        <f>SUM(B63:J63)</f>
        <v>80</v>
      </c>
      <c r="L63" s="88"/>
      <c r="M63" s="19">
        <v>0</v>
      </c>
      <c r="N63" s="19">
        <v>0</v>
      </c>
      <c r="O63" s="19">
        <v>0</v>
      </c>
      <c r="P63" s="19">
        <v>0</v>
      </c>
      <c r="Q63" s="19">
        <v>1</v>
      </c>
      <c r="R63" s="19">
        <v>3</v>
      </c>
      <c r="S63" s="19">
        <v>8</v>
      </c>
      <c r="T63" s="19">
        <v>15</v>
      </c>
      <c r="U63" s="19">
        <v>1</v>
      </c>
      <c r="V63" s="18">
        <f>SUM(M63:U63)</f>
        <v>28</v>
      </c>
      <c r="W63" s="88"/>
      <c r="X63" s="19">
        <v>0</v>
      </c>
      <c r="Y63" s="19">
        <v>0</v>
      </c>
      <c r="Z63" s="19">
        <v>0</v>
      </c>
      <c r="AA63" s="19">
        <v>1</v>
      </c>
      <c r="AB63" s="19">
        <v>2</v>
      </c>
      <c r="AC63" s="19">
        <v>4</v>
      </c>
      <c r="AD63" s="19">
        <v>8</v>
      </c>
      <c r="AE63" s="19">
        <v>10</v>
      </c>
      <c r="AF63" s="19">
        <v>1</v>
      </c>
      <c r="AG63" s="18">
        <f>SUM(X63:AF63)</f>
        <v>26</v>
      </c>
      <c r="AH63" s="88"/>
      <c r="AI63" s="19">
        <v>0</v>
      </c>
      <c r="AJ63" s="19">
        <v>0</v>
      </c>
      <c r="AK63" s="19">
        <v>0</v>
      </c>
      <c r="AL63" s="19">
        <v>0</v>
      </c>
      <c r="AM63" s="19">
        <v>1</v>
      </c>
      <c r="AN63" s="19">
        <v>1</v>
      </c>
      <c r="AO63" s="19">
        <v>2</v>
      </c>
      <c r="AP63" s="19">
        <v>3</v>
      </c>
      <c r="AQ63" s="19">
        <v>1</v>
      </c>
      <c r="AR63" s="18">
        <f>SUM(AI63:AQ63)</f>
        <v>8</v>
      </c>
      <c r="AS63" s="88"/>
      <c r="AT63" s="19">
        <f t="shared" si="99"/>
        <v>0</v>
      </c>
      <c r="AU63" s="19">
        <f t="shared" si="99"/>
        <v>0</v>
      </c>
      <c r="AV63" s="19">
        <f t="shared" si="99"/>
        <v>0</v>
      </c>
      <c r="AW63" s="19">
        <f t="shared" si="99"/>
        <v>2</v>
      </c>
      <c r="AX63" s="19">
        <f t="shared" si="99"/>
        <v>6</v>
      </c>
      <c r="AY63" s="19">
        <f t="shared" si="99"/>
        <v>13</v>
      </c>
      <c r="AZ63" s="19">
        <f t="shared" si="99"/>
        <v>30</v>
      </c>
      <c r="BA63" s="19">
        <f t="shared" si="99"/>
        <v>49</v>
      </c>
      <c r="BB63" s="19">
        <f t="shared" si="99"/>
        <v>6</v>
      </c>
      <c r="BC63" s="18">
        <f>SUM(AT63:BB63)</f>
        <v>106</v>
      </c>
      <c r="BE63" s="19">
        <f t="shared" si="101"/>
        <v>0</v>
      </c>
      <c r="BF63" s="19">
        <f t="shared" si="101"/>
        <v>0</v>
      </c>
      <c r="BG63" s="19">
        <f t="shared" si="101"/>
        <v>0</v>
      </c>
      <c r="BH63" s="19">
        <f t="shared" si="101"/>
        <v>0</v>
      </c>
      <c r="BI63" s="19">
        <f t="shared" si="101"/>
        <v>2</v>
      </c>
      <c r="BJ63" s="19">
        <f t="shared" si="101"/>
        <v>4</v>
      </c>
      <c r="BK63" s="19">
        <f t="shared" si="101"/>
        <v>10</v>
      </c>
      <c r="BL63" s="19">
        <f t="shared" si="101"/>
        <v>18</v>
      </c>
      <c r="BM63" s="19">
        <f t="shared" si="101"/>
        <v>2</v>
      </c>
      <c r="BN63" s="18">
        <f>SUM(BE63:BM63)</f>
        <v>36</v>
      </c>
      <c r="BP63" s="19">
        <f t="shared" si="103"/>
        <v>0</v>
      </c>
      <c r="BQ63" s="19">
        <f t="shared" si="103"/>
        <v>0</v>
      </c>
      <c r="BR63" s="19">
        <f t="shared" si="103"/>
        <v>0</v>
      </c>
      <c r="BS63" s="19">
        <f t="shared" si="103"/>
        <v>2</v>
      </c>
      <c r="BT63" s="19">
        <f t="shared" si="103"/>
        <v>8</v>
      </c>
      <c r="BU63" s="19">
        <f t="shared" si="103"/>
        <v>17</v>
      </c>
      <c r="BV63" s="19">
        <f t="shared" si="103"/>
        <v>40</v>
      </c>
      <c r="BW63" s="19">
        <f t="shared" si="103"/>
        <v>67</v>
      </c>
      <c r="BX63" s="19">
        <f t="shared" si="103"/>
        <v>8</v>
      </c>
      <c r="BY63" s="18">
        <f>SUM(BP63:BX63)</f>
        <v>142</v>
      </c>
    </row>
    <row r="64" spans="1:77" x14ac:dyDescent="0.3">
      <c r="A64" s="22" t="s">
        <v>193</v>
      </c>
      <c r="B64" s="19">
        <v>0</v>
      </c>
      <c r="C64" s="19">
        <v>0</v>
      </c>
      <c r="D64" s="19">
        <v>2</v>
      </c>
      <c r="E64" s="19">
        <v>5</v>
      </c>
      <c r="F64" s="19">
        <v>19</v>
      </c>
      <c r="G64" s="19">
        <v>42</v>
      </c>
      <c r="H64" s="19">
        <v>100</v>
      </c>
      <c r="I64" s="19">
        <v>88</v>
      </c>
      <c r="J64" s="19"/>
      <c r="K64" s="18">
        <f t="shared" ref="K64:K65" si="105">SUM(B64:J64)</f>
        <v>256</v>
      </c>
      <c r="L64" s="88"/>
      <c r="M64" s="19">
        <v>0</v>
      </c>
      <c r="N64" s="19">
        <v>0</v>
      </c>
      <c r="O64" s="19">
        <v>1</v>
      </c>
      <c r="P64" s="19">
        <v>1</v>
      </c>
      <c r="Q64" s="19">
        <v>4</v>
      </c>
      <c r="R64" s="19">
        <v>11</v>
      </c>
      <c r="S64" s="19">
        <v>29</v>
      </c>
      <c r="T64" s="19">
        <v>23</v>
      </c>
      <c r="U64" s="19"/>
      <c r="V64" s="18">
        <f t="shared" ref="V64:V65" si="106">SUM(M64:U64)</f>
        <v>69</v>
      </c>
      <c r="W64" s="88"/>
      <c r="X64" s="19">
        <v>0</v>
      </c>
      <c r="Y64" s="19">
        <v>1</v>
      </c>
      <c r="Z64" s="19">
        <v>1</v>
      </c>
      <c r="AA64" s="19">
        <v>3</v>
      </c>
      <c r="AB64" s="19">
        <v>7</v>
      </c>
      <c r="AC64" s="19">
        <v>15</v>
      </c>
      <c r="AD64" s="19">
        <v>27</v>
      </c>
      <c r="AE64" s="19">
        <v>21</v>
      </c>
      <c r="AF64" s="19"/>
      <c r="AG64" s="18">
        <f t="shared" ref="AG64:AG65" si="107">SUM(X64:AF64)</f>
        <v>75</v>
      </c>
      <c r="AH64" s="88"/>
      <c r="AI64" s="19">
        <v>0</v>
      </c>
      <c r="AJ64" s="19">
        <v>0</v>
      </c>
      <c r="AK64" s="19">
        <v>0</v>
      </c>
      <c r="AL64" s="19">
        <v>1</v>
      </c>
      <c r="AM64" s="19">
        <v>2</v>
      </c>
      <c r="AN64" s="19">
        <v>3</v>
      </c>
      <c r="AO64" s="19">
        <v>6</v>
      </c>
      <c r="AP64" s="19">
        <v>5</v>
      </c>
      <c r="AQ64" s="19"/>
      <c r="AR64" s="18">
        <f t="shared" ref="AR64:AR65" si="108">SUM(AI64:AQ64)</f>
        <v>17</v>
      </c>
      <c r="AS64" s="88"/>
      <c r="AT64" s="19">
        <f t="shared" si="99"/>
        <v>0</v>
      </c>
      <c r="AU64" s="19">
        <f t="shared" si="99"/>
        <v>1</v>
      </c>
      <c r="AV64" s="19">
        <f t="shared" si="99"/>
        <v>3</v>
      </c>
      <c r="AW64" s="19">
        <f t="shared" si="99"/>
        <v>8</v>
      </c>
      <c r="AX64" s="19">
        <f t="shared" si="99"/>
        <v>26</v>
      </c>
      <c r="AY64" s="19">
        <f t="shared" si="99"/>
        <v>57</v>
      </c>
      <c r="AZ64" s="19">
        <f t="shared" si="99"/>
        <v>127</v>
      </c>
      <c r="BA64" s="19">
        <f t="shared" si="99"/>
        <v>109</v>
      </c>
      <c r="BB64" s="19"/>
      <c r="BC64" s="18">
        <f t="shared" ref="BC64:BC65" si="109">SUM(AT64:BB64)</f>
        <v>331</v>
      </c>
      <c r="BE64" s="19">
        <f t="shared" si="101"/>
        <v>0</v>
      </c>
      <c r="BF64" s="19">
        <f t="shared" si="101"/>
        <v>0</v>
      </c>
      <c r="BG64" s="19">
        <f t="shared" si="101"/>
        <v>1</v>
      </c>
      <c r="BH64" s="19">
        <f t="shared" si="101"/>
        <v>2</v>
      </c>
      <c r="BI64" s="19">
        <f t="shared" si="101"/>
        <v>6</v>
      </c>
      <c r="BJ64" s="19">
        <f t="shared" si="101"/>
        <v>14</v>
      </c>
      <c r="BK64" s="19">
        <f t="shared" si="101"/>
        <v>35</v>
      </c>
      <c r="BL64" s="19">
        <f t="shared" si="101"/>
        <v>28</v>
      </c>
      <c r="BM64" s="19"/>
      <c r="BN64" s="18">
        <f t="shared" ref="BN64:BN65" si="110">SUM(BE64:BM64)</f>
        <v>86</v>
      </c>
      <c r="BP64" s="19">
        <f t="shared" si="103"/>
        <v>0</v>
      </c>
      <c r="BQ64" s="19">
        <f t="shared" si="103"/>
        <v>1</v>
      </c>
      <c r="BR64" s="19">
        <f t="shared" si="103"/>
        <v>4</v>
      </c>
      <c r="BS64" s="19">
        <f t="shared" si="103"/>
        <v>10</v>
      </c>
      <c r="BT64" s="19">
        <f t="shared" si="103"/>
        <v>32</v>
      </c>
      <c r="BU64" s="19">
        <f t="shared" si="103"/>
        <v>71</v>
      </c>
      <c r="BV64" s="19">
        <f t="shared" si="103"/>
        <v>162</v>
      </c>
      <c r="BW64" s="19">
        <f t="shared" si="103"/>
        <v>137</v>
      </c>
      <c r="BX64" s="19"/>
      <c r="BY64" s="18">
        <f t="shared" ref="BY64:BY65" si="111">SUM(BP64:BX64)</f>
        <v>417</v>
      </c>
    </row>
    <row r="65" spans="1:77" x14ac:dyDescent="0.3">
      <c r="A65" s="22" t="s">
        <v>69</v>
      </c>
      <c r="B65" s="19">
        <v>0</v>
      </c>
      <c r="C65" s="19">
        <v>3</v>
      </c>
      <c r="D65" s="19">
        <v>8</v>
      </c>
      <c r="E65" s="19">
        <v>19</v>
      </c>
      <c r="F65" s="19">
        <v>37</v>
      </c>
      <c r="G65" s="19">
        <v>56</v>
      </c>
      <c r="H65" s="19">
        <v>43</v>
      </c>
      <c r="I65" s="19"/>
      <c r="J65" s="19"/>
      <c r="K65" s="18">
        <f t="shared" si="105"/>
        <v>166</v>
      </c>
      <c r="L65" s="88"/>
      <c r="M65" s="19">
        <v>0</v>
      </c>
      <c r="N65" s="19">
        <v>1</v>
      </c>
      <c r="O65" s="19">
        <v>3</v>
      </c>
      <c r="P65" s="19">
        <v>5</v>
      </c>
      <c r="Q65" s="19">
        <v>11</v>
      </c>
      <c r="R65" s="19">
        <v>14</v>
      </c>
      <c r="S65" s="19">
        <v>12</v>
      </c>
      <c r="T65" s="19"/>
      <c r="U65" s="19"/>
      <c r="V65" s="18">
        <f t="shared" si="106"/>
        <v>46</v>
      </c>
      <c r="W65" s="88"/>
      <c r="X65" s="19">
        <v>1</v>
      </c>
      <c r="Y65" s="19">
        <v>2</v>
      </c>
      <c r="Z65" s="19">
        <v>4</v>
      </c>
      <c r="AA65" s="19">
        <v>7</v>
      </c>
      <c r="AB65" s="19">
        <v>13</v>
      </c>
      <c r="AC65" s="19">
        <v>18</v>
      </c>
      <c r="AD65" s="19">
        <v>10</v>
      </c>
      <c r="AE65" s="19"/>
      <c r="AF65" s="19"/>
      <c r="AG65" s="18">
        <f t="shared" si="107"/>
        <v>55</v>
      </c>
      <c r="AH65" s="88"/>
      <c r="AI65" s="19">
        <v>0</v>
      </c>
      <c r="AJ65" s="19">
        <v>1</v>
      </c>
      <c r="AK65" s="19">
        <v>1</v>
      </c>
      <c r="AL65" s="19">
        <v>2</v>
      </c>
      <c r="AM65" s="19">
        <v>2</v>
      </c>
      <c r="AN65" s="19">
        <v>3</v>
      </c>
      <c r="AO65" s="19">
        <v>2</v>
      </c>
      <c r="AP65" s="19"/>
      <c r="AQ65" s="19"/>
      <c r="AR65" s="18">
        <f t="shared" si="108"/>
        <v>11</v>
      </c>
      <c r="AS65" s="88"/>
      <c r="AT65" s="19">
        <f t="shared" si="99"/>
        <v>1</v>
      </c>
      <c r="AU65" s="19">
        <f t="shared" si="99"/>
        <v>5</v>
      </c>
      <c r="AV65" s="19">
        <f t="shared" si="99"/>
        <v>12</v>
      </c>
      <c r="AW65" s="19">
        <f t="shared" si="99"/>
        <v>26</v>
      </c>
      <c r="AX65" s="19">
        <f t="shared" si="99"/>
        <v>50</v>
      </c>
      <c r="AY65" s="19">
        <f t="shared" si="99"/>
        <v>74</v>
      </c>
      <c r="AZ65" s="19">
        <f t="shared" si="99"/>
        <v>53</v>
      </c>
      <c r="BA65" s="19"/>
      <c r="BB65" s="19"/>
      <c r="BC65" s="18">
        <f t="shared" si="109"/>
        <v>221</v>
      </c>
      <c r="BE65" s="19">
        <f t="shared" si="101"/>
        <v>0</v>
      </c>
      <c r="BF65" s="19">
        <f t="shared" si="101"/>
        <v>2</v>
      </c>
      <c r="BG65" s="19">
        <f t="shared" si="101"/>
        <v>4</v>
      </c>
      <c r="BH65" s="19">
        <f t="shared" si="101"/>
        <v>7</v>
      </c>
      <c r="BI65" s="19">
        <f t="shared" si="101"/>
        <v>13</v>
      </c>
      <c r="BJ65" s="19">
        <f t="shared" si="101"/>
        <v>17</v>
      </c>
      <c r="BK65" s="19">
        <f t="shared" si="101"/>
        <v>14</v>
      </c>
      <c r="BL65" s="19"/>
      <c r="BM65" s="19"/>
      <c r="BN65" s="18">
        <f t="shared" si="110"/>
        <v>57</v>
      </c>
      <c r="BP65" s="19">
        <f t="shared" si="103"/>
        <v>1</v>
      </c>
      <c r="BQ65" s="19">
        <f t="shared" si="103"/>
        <v>7</v>
      </c>
      <c r="BR65" s="19">
        <f t="shared" si="103"/>
        <v>16</v>
      </c>
      <c r="BS65" s="19">
        <f t="shared" si="103"/>
        <v>33</v>
      </c>
      <c r="BT65" s="19">
        <f t="shared" si="103"/>
        <v>63</v>
      </c>
      <c r="BU65" s="19">
        <f t="shared" si="103"/>
        <v>91</v>
      </c>
      <c r="BV65" s="19">
        <f t="shared" si="103"/>
        <v>67</v>
      </c>
      <c r="BW65" s="19"/>
      <c r="BX65" s="19"/>
      <c r="BY65" s="18">
        <f t="shared" si="111"/>
        <v>278</v>
      </c>
    </row>
    <row r="66" spans="1:77" x14ac:dyDescent="0.3">
      <c r="A66" s="22" t="s">
        <v>66</v>
      </c>
      <c r="B66" s="21">
        <f t="shared" ref="B66:J66" si="112">SUM(B59:B65)</f>
        <v>1</v>
      </c>
      <c r="C66" s="21">
        <f t="shared" si="112"/>
        <v>5</v>
      </c>
      <c r="D66" s="21">
        <f t="shared" si="112"/>
        <v>18</v>
      </c>
      <c r="E66" s="21">
        <f t="shared" si="112"/>
        <v>44</v>
      </c>
      <c r="F66" s="21">
        <f t="shared" si="112"/>
        <v>107</v>
      </c>
      <c r="G66" s="21">
        <f t="shared" si="112"/>
        <v>221</v>
      </c>
      <c r="H66" s="21">
        <f t="shared" si="112"/>
        <v>405</v>
      </c>
      <c r="I66" s="21">
        <f t="shared" si="112"/>
        <v>518</v>
      </c>
      <c r="J66" s="21">
        <f t="shared" si="112"/>
        <v>294</v>
      </c>
      <c r="K66" s="20">
        <f>SUM(B66:J66)</f>
        <v>1613</v>
      </c>
      <c r="L66" s="88"/>
      <c r="M66" s="21">
        <f t="shared" ref="M66:U66" si="113">SUM(M59:M65)</f>
        <v>0</v>
      </c>
      <c r="N66" s="21">
        <f t="shared" si="113"/>
        <v>1</v>
      </c>
      <c r="O66" s="21">
        <f t="shared" si="113"/>
        <v>7</v>
      </c>
      <c r="P66" s="21">
        <f t="shared" si="113"/>
        <v>9</v>
      </c>
      <c r="Q66" s="21">
        <f t="shared" si="113"/>
        <v>25</v>
      </c>
      <c r="R66" s="21">
        <f t="shared" si="113"/>
        <v>54</v>
      </c>
      <c r="S66" s="21">
        <f t="shared" si="113"/>
        <v>112</v>
      </c>
      <c r="T66" s="21">
        <f t="shared" si="113"/>
        <v>151</v>
      </c>
      <c r="U66" s="21">
        <f t="shared" si="113"/>
        <v>67</v>
      </c>
      <c r="V66" s="20">
        <f>SUM(M66:U66)</f>
        <v>426</v>
      </c>
      <c r="W66" s="88"/>
      <c r="X66" s="21">
        <f t="shared" ref="X66:AF66" si="114">SUM(X59:X65)</f>
        <v>1</v>
      </c>
      <c r="Y66" s="21">
        <f t="shared" si="114"/>
        <v>5</v>
      </c>
      <c r="Z66" s="21">
        <f t="shared" si="114"/>
        <v>10</v>
      </c>
      <c r="AA66" s="21">
        <f t="shared" si="114"/>
        <v>21</v>
      </c>
      <c r="AB66" s="21">
        <f t="shared" si="114"/>
        <v>42</v>
      </c>
      <c r="AC66" s="21">
        <f t="shared" si="114"/>
        <v>83</v>
      </c>
      <c r="AD66" s="21">
        <f t="shared" si="114"/>
        <v>121</v>
      </c>
      <c r="AE66" s="21">
        <f t="shared" si="114"/>
        <v>122</v>
      </c>
      <c r="AF66" s="21">
        <f t="shared" si="114"/>
        <v>61</v>
      </c>
      <c r="AG66" s="20">
        <f>SUM(X66:AF66)</f>
        <v>466</v>
      </c>
      <c r="AH66" s="88"/>
      <c r="AI66" s="21">
        <f t="shared" ref="AI66:AQ66" si="115">SUM(AI59:AI65)</f>
        <v>0</v>
      </c>
      <c r="AJ66" s="21">
        <f t="shared" si="115"/>
        <v>1</v>
      </c>
      <c r="AK66" s="21">
        <f t="shared" si="115"/>
        <v>4</v>
      </c>
      <c r="AL66" s="21">
        <f t="shared" si="115"/>
        <v>6</v>
      </c>
      <c r="AM66" s="21">
        <f t="shared" si="115"/>
        <v>11</v>
      </c>
      <c r="AN66" s="21">
        <f t="shared" si="115"/>
        <v>19</v>
      </c>
      <c r="AO66" s="21">
        <f t="shared" si="115"/>
        <v>31</v>
      </c>
      <c r="AP66" s="21">
        <f t="shared" si="115"/>
        <v>34</v>
      </c>
      <c r="AQ66" s="21">
        <f t="shared" si="115"/>
        <v>17</v>
      </c>
      <c r="AR66" s="20">
        <f>SUM(AI66:AQ66)</f>
        <v>123</v>
      </c>
      <c r="AS66" s="88"/>
      <c r="AT66" s="21">
        <f t="shared" ref="AT66:BB66" si="116">SUM(AT59:AT65)</f>
        <v>2</v>
      </c>
      <c r="AU66" s="21">
        <f t="shared" si="116"/>
        <v>10</v>
      </c>
      <c r="AV66" s="21">
        <f t="shared" si="116"/>
        <v>28</v>
      </c>
      <c r="AW66" s="21">
        <f t="shared" si="116"/>
        <v>65</v>
      </c>
      <c r="AX66" s="21">
        <f t="shared" si="116"/>
        <v>149</v>
      </c>
      <c r="AY66" s="21">
        <f t="shared" si="116"/>
        <v>304</v>
      </c>
      <c r="AZ66" s="21">
        <f t="shared" si="116"/>
        <v>526</v>
      </c>
      <c r="BA66" s="21">
        <f t="shared" si="116"/>
        <v>640</v>
      </c>
      <c r="BB66" s="21">
        <f t="shared" si="116"/>
        <v>355</v>
      </c>
      <c r="BC66" s="20">
        <f>SUM(AT66:BB66)</f>
        <v>2079</v>
      </c>
      <c r="BE66" s="21">
        <f t="shared" ref="BE66:BM66" si="117">SUM(BE59:BE65)</f>
        <v>0</v>
      </c>
      <c r="BF66" s="21">
        <f t="shared" si="117"/>
        <v>2</v>
      </c>
      <c r="BG66" s="21">
        <f t="shared" si="117"/>
        <v>11</v>
      </c>
      <c r="BH66" s="21">
        <f t="shared" si="117"/>
        <v>15</v>
      </c>
      <c r="BI66" s="21">
        <f t="shared" si="117"/>
        <v>36</v>
      </c>
      <c r="BJ66" s="21">
        <f t="shared" si="117"/>
        <v>73</v>
      </c>
      <c r="BK66" s="21">
        <f t="shared" si="117"/>
        <v>143</v>
      </c>
      <c r="BL66" s="21">
        <f t="shared" si="117"/>
        <v>185</v>
      </c>
      <c r="BM66" s="21">
        <f t="shared" si="117"/>
        <v>84</v>
      </c>
      <c r="BN66" s="20">
        <f>SUM(BE66:BM66)</f>
        <v>549</v>
      </c>
      <c r="BP66" s="21">
        <f t="shared" ref="BP66:BX66" si="118">SUM(BP59:BP65)</f>
        <v>2</v>
      </c>
      <c r="BQ66" s="21">
        <f t="shared" si="118"/>
        <v>12</v>
      </c>
      <c r="BR66" s="21">
        <f t="shared" si="118"/>
        <v>39</v>
      </c>
      <c r="BS66" s="21">
        <f t="shared" si="118"/>
        <v>80</v>
      </c>
      <c r="BT66" s="21">
        <f t="shared" si="118"/>
        <v>185</v>
      </c>
      <c r="BU66" s="21">
        <f t="shared" si="118"/>
        <v>377</v>
      </c>
      <c r="BV66" s="21">
        <f t="shared" si="118"/>
        <v>669</v>
      </c>
      <c r="BW66" s="21">
        <f t="shared" si="118"/>
        <v>825</v>
      </c>
      <c r="BX66" s="21">
        <f t="shared" si="118"/>
        <v>439</v>
      </c>
      <c r="BY66" s="20">
        <f>SUM(BP66:BX66)</f>
        <v>2628</v>
      </c>
    </row>
    <row r="68" spans="1:77" ht="21" x14ac:dyDescent="0.4">
      <c r="A68"/>
      <c r="B68" s="28" t="s">
        <v>173</v>
      </c>
      <c r="C68"/>
      <c r="D68"/>
      <c r="M68" s="28" t="s">
        <v>177</v>
      </c>
      <c r="X68" s="28" t="s">
        <v>174</v>
      </c>
      <c r="AI68" s="28" t="s">
        <v>178</v>
      </c>
      <c r="AT68" s="28" t="s">
        <v>203</v>
      </c>
      <c r="BE68" s="28" t="s">
        <v>204</v>
      </c>
      <c r="BP68" s="28" t="s">
        <v>205</v>
      </c>
    </row>
    <row r="69" spans="1:77" ht="15.6" x14ac:dyDescent="0.3">
      <c r="A69"/>
      <c r="B69" s="27" t="s">
        <v>208</v>
      </c>
      <c r="C69"/>
      <c r="D69"/>
      <c r="M69" s="27" t="s">
        <v>208</v>
      </c>
      <c r="X69" s="27" t="s">
        <v>208</v>
      </c>
      <c r="AG69" s="27"/>
      <c r="AI69" s="27" t="s">
        <v>208</v>
      </c>
      <c r="AT69" s="27" t="s">
        <v>208</v>
      </c>
      <c r="BE69" s="27" t="s">
        <v>208</v>
      </c>
      <c r="BP69" s="27" t="s">
        <v>208</v>
      </c>
    </row>
    <row r="70" spans="1:77" x14ac:dyDescent="0.3">
      <c r="A70" s="248" t="s">
        <v>73</v>
      </c>
      <c r="B70" s="247" t="s">
        <v>72</v>
      </c>
      <c r="C70" s="247"/>
      <c r="D70" s="247"/>
      <c r="E70" s="247"/>
      <c r="F70" s="247"/>
      <c r="G70" s="247"/>
      <c r="H70" s="247"/>
      <c r="I70" s="247"/>
      <c r="J70" s="247"/>
      <c r="K70" s="26"/>
      <c r="M70" s="247" t="s">
        <v>72</v>
      </c>
      <c r="N70" s="247"/>
      <c r="O70" s="247"/>
      <c r="P70" s="247"/>
      <c r="Q70" s="247"/>
      <c r="R70" s="247"/>
      <c r="S70" s="247"/>
      <c r="T70" s="247"/>
      <c r="U70" s="247"/>
      <c r="V70" s="26"/>
      <c r="X70" s="247" t="s">
        <v>72</v>
      </c>
      <c r="Y70" s="247"/>
      <c r="Z70" s="247"/>
      <c r="AA70" s="247"/>
      <c r="AB70" s="247"/>
      <c r="AC70" s="247"/>
      <c r="AD70" s="247"/>
      <c r="AE70" s="247"/>
      <c r="AF70" s="247"/>
      <c r="AI70" s="247" t="s">
        <v>72</v>
      </c>
      <c r="AJ70" s="247"/>
      <c r="AK70" s="247"/>
      <c r="AL70" s="247"/>
      <c r="AM70" s="247"/>
      <c r="AN70" s="247"/>
      <c r="AO70" s="247"/>
      <c r="AP70" s="247"/>
      <c r="AQ70" s="247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8"/>
      <c r="B71" s="24" t="s">
        <v>71</v>
      </c>
      <c r="C71" s="24" t="s">
        <v>140</v>
      </c>
      <c r="D71" s="24" t="s">
        <v>141</v>
      </c>
      <c r="E71" s="24" t="s">
        <v>142</v>
      </c>
      <c r="F71" s="24" t="s">
        <v>143</v>
      </c>
      <c r="G71" s="24" t="s">
        <v>144</v>
      </c>
      <c r="H71" s="24" t="s">
        <v>145</v>
      </c>
      <c r="I71" s="24" t="s">
        <v>146</v>
      </c>
      <c r="J71" s="24" t="s">
        <v>147</v>
      </c>
      <c r="K71" s="23" t="s">
        <v>70</v>
      </c>
      <c r="L71" s="87"/>
      <c r="M71" s="24" t="s">
        <v>71</v>
      </c>
      <c r="N71" s="24" t="s">
        <v>140</v>
      </c>
      <c r="O71" s="24" t="s">
        <v>141</v>
      </c>
      <c r="P71" s="24" t="s">
        <v>142</v>
      </c>
      <c r="Q71" s="24" t="s">
        <v>143</v>
      </c>
      <c r="R71" s="24" t="s">
        <v>144</v>
      </c>
      <c r="S71" s="24" t="s">
        <v>145</v>
      </c>
      <c r="T71" s="24" t="s">
        <v>146</v>
      </c>
      <c r="U71" s="24" t="s">
        <v>147</v>
      </c>
      <c r="V71" s="23" t="s">
        <v>70</v>
      </c>
      <c r="W71" s="87"/>
      <c r="X71" s="24" t="s">
        <v>71</v>
      </c>
      <c r="Y71" s="24" t="s">
        <v>140</v>
      </c>
      <c r="Z71" s="24" t="s">
        <v>141</v>
      </c>
      <c r="AA71" s="24" t="s">
        <v>142</v>
      </c>
      <c r="AB71" s="24" t="s">
        <v>143</v>
      </c>
      <c r="AC71" s="24" t="s">
        <v>144</v>
      </c>
      <c r="AD71" s="24" t="s">
        <v>145</v>
      </c>
      <c r="AE71" s="24" t="s">
        <v>146</v>
      </c>
      <c r="AF71" s="24" t="s">
        <v>147</v>
      </c>
      <c r="AG71" s="23" t="s">
        <v>70</v>
      </c>
      <c r="AH71" s="87"/>
      <c r="AI71" s="24" t="s">
        <v>71</v>
      </c>
      <c r="AJ71" s="24" t="s">
        <v>140</v>
      </c>
      <c r="AK71" s="24" t="s">
        <v>141</v>
      </c>
      <c r="AL71" s="24" t="s">
        <v>142</v>
      </c>
      <c r="AM71" s="24" t="s">
        <v>143</v>
      </c>
      <c r="AN71" s="24" t="s">
        <v>144</v>
      </c>
      <c r="AO71" s="24" t="s">
        <v>145</v>
      </c>
      <c r="AP71" s="24" t="s">
        <v>146</v>
      </c>
      <c r="AQ71" s="24" t="s">
        <v>147</v>
      </c>
      <c r="AR71" s="2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22" t="s">
        <v>188</v>
      </c>
      <c r="B72" s="89">
        <f t="shared" ref="B72:K75" si="119">IF(B46=0,"",IF(B46&lt;5,"*  ",B20/B46))</f>
        <v>0.84</v>
      </c>
      <c r="C72" s="89">
        <f t="shared" si="119"/>
        <v>0.88888888888888884</v>
      </c>
      <c r="D72" s="89">
        <f t="shared" si="119"/>
        <v>0.66233766233766234</v>
      </c>
      <c r="E72" s="89">
        <f t="shared" si="119"/>
        <v>0.8978102189781022</v>
      </c>
      <c r="F72" s="89">
        <f t="shared" si="119"/>
        <v>1.1330645161290323</v>
      </c>
      <c r="G72" s="89">
        <f t="shared" si="119"/>
        <v>1.2494577006507592</v>
      </c>
      <c r="H72" s="89">
        <f t="shared" si="119"/>
        <v>1.2447257383966244</v>
      </c>
      <c r="I72" s="89">
        <f t="shared" si="119"/>
        <v>1.1209068010075567</v>
      </c>
      <c r="J72" s="89">
        <f t="shared" si="119"/>
        <v>1.1692307692307693</v>
      </c>
      <c r="K72" s="90">
        <f t="shared" si="119"/>
        <v>1.1522100365569956</v>
      </c>
      <c r="L72" s="88"/>
      <c r="M72" s="89">
        <f t="shared" ref="M72:AR75" si="120">IF(M46=0,"",IF(M46&lt;5,"*  ",M20/M46))</f>
        <v>1</v>
      </c>
      <c r="N72" s="89">
        <f t="shared" si="120"/>
        <v>0.86956521739130432</v>
      </c>
      <c r="O72" s="89">
        <f t="shared" si="120"/>
        <v>0.83720930232558144</v>
      </c>
      <c r="P72" s="89">
        <f t="shared" si="120"/>
        <v>0.8902439024390244</v>
      </c>
      <c r="Q72" s="89">
        <f t="shared" si="120"/>
        <v>1.0640000000000001</v>
      </c>
      <c r="R72" s="89">
        <f t="shared" si="120"/>
        <v>1.0115830115830116</v>
      </c>
      <c r="S72" s="89">
        <f t="shared" si="120"/>
        <v>0.97750000000000004</v>
      </c>
      <c r="T72" s="89">
        <f t="shared" si="120"/>
        <v>1.0116822429906542</v>
      </c>
      <c r="U72" s="89">
        <f t="shared" si="120"/>
        <v>1.1264367816091954</v>
      </c>
      <c r="V72" s="90">
        <f t="shared" si="120"/>
        <v>1.0128755364806867</v>
      </c>
      <c r="W72" s="88"/>
      <c r="X72" s="89">
        <f t="shared" si="120"/>
        <v>0.94117647058823528</v>
      </c>
      <c r="Y72" s="89">
        <f t="shared" si="120"/>
        <v>1.0975609756097562</v>
      </c>
      <c r="Z72" s="89">
        <f t="shared" si="120"/>
        <v>0.95</v>
      </c>
      <c r="AA72" s="89">
        <f t="shared" si="120"/>
        <v>0.92592592592592593</v>
      </c>
      <c r="AB72" s="89">
        <f t="shared" si="120"/>
        <v>1.1592920353982301</v>
      </c>
      <c r="AC72" s="89">
        <f t="shared" si="120"/>
        <v>0.94063926940639264</v>
      </c>
      <c r="AD72" s="89">
        <f t="shared" si="120"/>
        <v>1</v>
      </c>
      <c r="AE72" s="89">
        <f t="shared" si="120"/>
        <v>1.0820895522388059</v>
      </c>
      <c r="AF72" s="89">
        <f t="shared" si="120"/>
        <v>0.8729281767955801</v>
      </c>
      <c r="AG72" s="90">
        <f t="shared" si="120"/>
        <v>0.99766355140186913</v>
      </c>
      <c r="AH72" s="88"/>
      <c r="AI72" s="89">
        <f t="shared" si="120"/>
        <v>0.90909090909090906</v>
      </c>
      <c r="AJ72" s="89">
        <f t="shared" si="120"/>
        <v>1.0869565217391304</v>
      </c>
      <c r="AK72" s="89">
        <f t="shared" si="120"/>
        <v>0.74545454545454548</v>
      </c>
      <c r="AL72" s="89">
        <f t="shared" si="120"/>
        <v>0.77419354838709675</v>
      </c>
      <c r="AM72" s="89">
        <f t="shared" si="120"/>
        <v>0.64835164835164838</v>
      </c>
      <c r="AN72" s="89">
        <f t="shared" si="120"/>
        <v>0.8482142857142857</v>
      </c>
      <c r="AO72" s="89">
        <f t="shared" si="120"/>
        <v>0.90751445086705207</v>
      </c>
      <c r="AP72" s="89">
        <f t="shared" si="120"/>
        <v>0.83116883116883122</v>
      </c>
      <c r="AQ72" s="89">
        <f t="shared" si="120"/>
        <v>0.90140845070422537</v>
      </c>
      <c r="AR72" s="90">
        <f t="shared" si="120"/>
        <v>0.83377659574468088</v>
      </c>
      <c r="AS72" s="88"/>
      <c r="AT72" s="89">
        <f t="shared" ref="AT72:BC75" si="121">IF(AT46=0,"",IF(AT46&lt;5,"*  ",AT20/AT46))</f>
        <v>0.88095238095238093</v>
      </c>
      <c r="AU72" s="89">
        <f t="shared" si="121"/>
        <v>1</v>
      </c>
      <c r="AV72" s="89">
        <f t="shared" si="121"/>
        <v>0.80891719745222934</v>
      </c>
      <c r="AW72" s="89">
        <f t="shared" si="121"/>
        <v>0.90825688073394495</v>
      </c>
      <c r="AX72" s="89">
        <f t="shared" si="121"/>
        <v>1.1412742382271468</v>
      </c>
      <c r="AY72" s="89">
        <f t="shared" si="121"/>
        <v>1.1499999999999999</v>
      </c>
      <c r="AZ72" s="89">
        <f t="shared" si="121"/>
        <v>1.1748743718592964</v>
      </c>
      <c r="BA72" s="89">
        <f t="shared" si="121"/>
        <v>1.1111111111111112</v>
      </c>
      <c r="BB72" s="89">
        <f t="shared" si="121"/>
        <v>1.0927246790299572</v>
      </c>
      <c r="BC72" s="90">
        <f t="shared" si="121"/>
        <v>1.1059864896342884</v>
      </c>
      <c r="BE72" s="89">
        <f t="shared" ref="BE72:BN75" si="122">IF(BE46=0,"",IF(BE46&lt;5,"*  ",BE20/BE46))</f>
        <v>0.95238095238095233</v>
      </c>
      <c r="BF72" s="89">
        <f t="shared" si="122"/>
        <v>0.97826086956521741</v>
      </c>
      <c r="BG72" s="89">
        <f t="shared" si="122"/>
        <v>0.7857142857142857</v>
      </c>
      <c r="BH72" s="89">
        <f t="shared" si="122"/>
        <v>0.84027777777777779</v>
      </c>
      <c r="BI72" s="89">
        <f t="shared" si="122"/>
        <v>0.88888888888888884</v>
      </c>
      <c r="BJ72" s="89">
        <f t="shared" si="122"/>
        <v>0.96226415094339623</v>
      </c>
      <c r="BK72" s="89">
        <f t="shared" si="122"/>
        <v>0.95636998254799299</v>
      </c>
      <c r="BL72" s="89">
        <f t="shared" si="122"/>
        <v>0.96391752577319589</v>
      </c>
      <c r="BM72" s="89">
        <f t="shared" si="122"/>
        <v>1.0783132530120483</v>
      </c>
      <c r="BN72" s="90">
        <f t="shared" si="122"/>
        <v>0.95635753252203104</v>
      </c>
      <c r="BP72" s="89">
        <f t="shared" ref="BP72:BY75" si="123">IF(BP46=0,"",IF(BP46&lt;5,"*  ",BP20/BP46))</f>
        <v>0.90476190476190477</v>
      </c>
      <c r="BQ72" s="89">
        <f t="shared" si="123"/>
        <v>0.99186991869918695</v>
      </c>
      <c r="BR72" s="89">
        <f t="shared" si="123"/>
        <v>0.8</v>
      </c>
      <c r="BS72" s="89">
        <f t="shared" si="123"/>
        <v>0.88121546961325969</v>
      </c>
      <c r="BT72" s="89">
        <f t="shared" si="123"/>
        <v>1.0467937608318891</v>
      </c>
      <c r="BU72" s="89">
        <f t="shared" si="123"/>
        <v>1.0837297811607993</v>
      </c>
      <c r="BV72" s="89">
        <f t="shared" si="123"/>
        <v>1.0950255102040816</v>
      </c>
      <c r="BW72" s="89">
        <f t="shared" si="123"/>
        <v>1.0590024330900243</v>
      </c>
      <c r="BX72" s="89">
        <f t="shared" si="123"/>
        <v>1.0880929332042595</v>
      </c>
      <c r="BY72" s="90">
        <f t="shared" si="123"/>
        <v>1.0525763930497303</v>
      </c>
    </row>
    <row r="73" spans="1:77" x14ac:dyDescent="0.3">
      <c r="A73" s="22" t="s">
        <v>189</v>
      </c>
      <c r="B73" s="89">
        <f t="shared" si="119"/>
        <v>0.72727272727272729</v>
      </c>
      <c r="C73" s="89">
        <f t="shared" si="119"/>
        <v>0.53846153846153844</v>
      </c>
      <c r="D73" s="89">
        <f t="shared" si="119"/>
        <v>0.75862068965517238</v>
      </c>
      <c r="E73" s="89">
        <f t="shared" si="119"/>
        <v>0.86021505376344087</v>
      </c>
      <c r="F73" s="89">
        <f t="shared" si="119"/>
        <v>0.9022988505747126</v>
      </c>
      <c r="G73" s="89">
        <f t="shared" si="119"/>
        <v>1.0064308681672025</v>
      </c>
      <c r="H73" s="89">
        <f t="shared" si="119"/>
        <v>0.89727463312368971</v>
      </c>
      <c r="I73" s="89">
        <f t="shared" si="119"/>
        <v>0.94346978557504868</v>
      </c>
      <c r="J73" s="89">
        <f t="shared" si="119"/>
        <v>0.95238095238095233</v>
      </c>
      <c r="K73" s="90">
        <f t="shared" si="119"/>
        <v>0.9225840896956754</v>
      </c>
      <c r="L73" s="88"/>
      <c r="M73" s="89" t="str">
        <f t="shared" si="120"/>
        <v xml:space="preserve">*  </v>
      </c>
      <c r="N73" s="89">
        <f t="shared" si="120"/>
        <v>0.41666666666666669</v>
      </c>
      <c r="O73" s="89">
        <f t="shared" si="120"/>
        <v>0.52173913043478259</v>
      </c>
      <c r="P73" s="89">
        <f t="shared" si="120"/>
        <v>0.91666666666666663</v>
      </c>
      <c r="Q73" s="89">
        <f t="shared" si="120"/>
        <v>0.67213114754098358</v>
      </c>
      <c r="R73" s="89">
        <f t="shared" si="120"/>
        <v>0.63503649635036497</v>
      </c>
      <c r="S73" s="89">
        <f t="shared" si="120"/>
        <v>0.75121951219512195</v>
      </c>
      <c r="T73" s="89">
        <f t="shared" si="120"/>
        <v>0.61928934010152281</v>
      </c>
      <c r="U73" s="89">
        <f t="shared" si="120"/>
        <v>0.78749999999999998</v>
      </c>
      <c r="V73" s="90">
        <f t="shared" si="120"/>
        <v>0.68741721854304638</v>
      </c>
      <c r="W73" s="88"/>
      <c r="X73" s="89">
        <f t="shared" si="120"/>
        <v>0.5714285714285714</v>
      </c>
      <c r="Y73" s="89">
        <f t="shared" si="120"/>
        <v>0.77272727272727271</v>
      </c>
      <c r="Z73" s="89">
        <f t="shared" si="120"/>
        <v>0.875</v>
      </c>
      <c r="AA73" s="89">
        <f t="shared" si="120"/>
        <v>0.84375</v>
      </c>
      <c r="AB73" s="89">
        <f t="shared" si="120"/>
        <v>0.72815533980582525</v>
      </c>
      <c r="AC73" s="89">
        <f t="shared" si="120"/>
        <v>0.85263157894736841</v>
      </c>
      <c r="AD73" s="89">
        <f t="shared" si="120"/>
        <v>0.71153846153846156</v>
      </c>
      <c r="AE73" s="89">
        <f t="shared" si="120"/>
        <v>0.71291866028708128</v>
      </c>
      <c r="AF73" s="89">
        <f t="shared" si="120"/>
        <v>0.76530612244897955</v>
      </c>
      <c r="AG73" s="90">
        <f t="shared" si="120"/>
        <v>0.76132930513595165</v>
      </c>
      <c r="AH73" s="88"/>
      <c r="AI73" s="89">
        <f t="shared" si="120"/>
        <v>1</v>
      </c>
      <c r="AJ73" s="89">
        <f t="shared" si="120"/>
        <v>0.7</v>
      </c>
      <c r="AK73" s="89">
        <f t="shared" si="120"/>
        <v>0.66666666666666663</v>
      </c>
      <c r="AL73" s="89">
        <f t="shared" si="120"/>
        <v>0.51428571428571423</v>
      </c>
      <c r="AM73" s="89">
        <f t="shared" si="120"/>
        <v>0.47692307692307695</v>
      </c>
      <c r="AN73" s="89">
        <f t="shared" si="120"/>
        <v>0.55128205128205132</v>
      </c>
      <c r="AO73" s="89">
        <f t="shared" si="120"/>
        <v>0.63157894736842102</v>
      </c>
      <c r="AP73" s="89">
        <f t="shared" si="120"/>
        <v>0.46153846153846156</v>
      </c>
      <c r="AQ73" s="89">
        <f t="shared" si="120"/>
        <v>0.7857142857142857</v>
      </c>
      <c r="AR73" s="90">
        <f t="shared" si="120"/>
        <v>0.56953642384105962</v>
      </c>
      <c r="AS73" s="88"/>
      <c r="AT73" s="89">
        <f t="shared" si="121"/>
        <v>0.66666666666666663</v>
      </c>
      <c r="AU73" s="89">
        <f t="shared" si="121"/>
        <v>0.64583333333333337</v>
      </c>
      <c r="AV73" s="89">
        <f t="shared" si="121"/>
        <v>0.80612244897959184</v>
      </c>
      <c r="AW73" s="89">
        <f t="shared" si="121"/>
        <v>0.85350318471337583</v>
      </c>
      <c r="AX73" s="89">
        <f t="shared" si="121"/>
        <v>0.83754512635379064</v>
      </c>
      <c r="AY73" s="89">
        <f t="shared" si="121"/>
        <v>0.94810379241516962</v>
      </c>
      <c r="AZ73" s="89">
        <f t="shared" si="121"/>
        <v>0.83175033921302577</v>
      </c>
      <c r="BA73" s="89">
        <f t="shared" si="121"/>
        <v>0.87673130193905813</v>
      </c>
      <c r="BB73" s="89">
        <f t="shared" si="121"/>
        <v>0.8928571428571429</v>
      </c>
      <c r="BC73" s="90">
        <f t="shared" si="121"/>
        <v>0.8667131891137474</v>
      </c>
      <c r="BE73" s="89">
        <f t="shared" si="122"/>
        <v>0.77777777777777779</v>
      </c>
      <c r="BF73" s="89">
        <f t="shared" si="122"/>
        <v>0.54545454545454541</v>
      </c>
      <c r="BG73" s="89">
        <f t="shared" si="122"/>
        <v>0.6</v>
      </c>
      <c r="BH73" s="89">
        <f t="shared" si="122"/>
        <v>0.71830985915492962</v>
      </c>
      <c r="BI73" s="89">
        <f t="shared" si="122"/>
        <v>0.5714285714285714</v>
      </c>
      <c r="BJ73" s="89">
        <f t="shared" si="122"/>
        <v>0.60465116279069764</v>
      </c>
      <c r="BK73" s="89">
        <f t="shared" si="122"/>
        <v>0.70846394984326022</v>
      </c>
      <c r="BL73" s="89">
        <f t="shared" si="122"/>
        <v>0.56944444444444442</v>
      </c>
      <c r="BM73" s="89">
        <f t="shared" si="122"/>
        <v>0.78703703703703709</v>
      </c>
      <c r="BN73" s="90">
        <f t="shared" si="122"/>
        <v>0.64321192052980136</v>
      </c>
      <c r="BP73" s="89">
        <f t="shared" si="123"/>
        <v>0.70370370370370372</v>
      </c>
      <c r="BQ73" s="89">
        <f t="shared" si="123"/>
        <v>0.61428571428571432</v>
      </c>
      <c r="BR73" s="89">
        <f t="shared" si="123"/>
        <v>0.73648648648648651</v>
      </c>
      <c r="BS73" s="89">
        <f t="shared" si="123"/>
        <v>0.81140350877192979</v>
      </c>
      <c r="BT73" s="89">
        <f t="shared" si="123"/>
        <v>0.75434243176178661</v>
      </c>
      <c r="BU73" s="89">
        <f t="shared" si="123"/>
        <v>0.8449720670391061</v>
      </c>
      <c r="BV73" s="89">
        <f t="shared" si="123"/>
        <v>0.7945075757575758</v>
      </c>
      <c r="BW73" s="89">
        <f t="shared" si="123"/>
        <v>0.78910891089108914</v>
      </c>
      <c r="BX73" s="89">
        <f t="shared" si="123"/>
        <v>0.86538461538461542</v>
      </c>
      <c r="BY73" s="90">
        <f t="shared" si="123"/>
        <v>0.80044182621502213</v>
      </c>
    </row>
    <row r="74" spans="1:77" x14ac:dyDescent="0.3">
      <c r="A74" s="22" t="s">
        <v>190</v>
      </c>
      <c r="B74" s="89">
        <f t="shared" si="119"/>
        <v>0.33333333333333331</v>
      </c>
      <c r="C74" s="89">
        <f t="shared" si="119"/>
        <v>0.5</v>
      </c>
      <c r="D74" s="89">
        <f t="shared" si="119"/>
        <v>0.60526315789473684</v>
      </c>
      <c r="E74" s="89">
        <f t="shared" si="119"/>
        <v>0.69230769230769229</v>
      </c>
      <c r="F74" s="89">
        <f t="shared" si="119"/>
        <v>0.81081081081081086</v>
      </c>
      <c r="G74" s="89">
        <f t="shared" si="119"/>
        <v>0.82412060301507539</v>
      </c>
      <c r="H74" s="89">
        <f t="shared" si="119"/>
        <v>0.75649350649350644</v>
      </c>
      <c r="I74" s="89">
        <f t="shared" si="119"/>
        <v>0.82911392405063289</v>
      </c>
      <c r="J74" s="89">
        <f t="shared" si="119"/>
        <v>0.92682926829268297</v>
      </c>
      <c r="K74" s="90">
        <f t="shared" si="119"/>
        <v>0.7909011373578303</v>
      </c>
      <c r="L74" s="88"/>
      <c r="M74" s="89" t="str">
        <f t="shared" si="120"/>
        <v xml:space="preserve">*  </v>
      </c>
      <c r="N74" s="89">
        <f t="shared" si="120"/>
        <v>1.3333333333333333</v>
      </c>
      <c r="O74" s="89">
        <f t="shared" si="120"/>
        <v>1.0909090909090908</v>
      </c>
      <c r="P74" s="89">
        <f t="shared" si="120"/>
        <v>0.6428571428571429</v>
      </c>
      <c r="Q74" s="89">
        <f t="shared" si="120"/>
        <v>0.64516129032258063</v>
      </c>
      <c r="R74" s="89">
        <f t="shared" si="120"/>
        <v>0.39130434782608697</v>
      </c>
      <c r="S74" s="89">
        <f t="shared" si="120"/>
        <v>0.40594059405940597</v>
      </c>
      <c r="T74" s="89">
        <f t="shared" si="120"/>
        <v>0.44897959183673469</v>
      </c>
      <c r="U74" s="89">
        <f t="shared" si="120"/>
        <v>0.43478260869565216</v>
      </c>
      <c r="V74" s="90">
        <f t="shared" si="120"/>
        <v>0.48587570621468928</v>
      </c>
      <c r="W74" s="88"/>
      <c r="X74" s="89" t="str">
        <f t="shared" si="120"/>
        <v xml:space="preserve">*  </v>
      </c>
      <c r="Y74" s="89">
        <f t="shared" si="120"/>
        <v>0.69230769230769229</v>
      </c>
      <c r="Z74" s="89">
        <f t="shared" si="120"/>
        <v>1.1071428571428572</v>
      </c>
      <c r="AA74" s="89">
        <f t="shared" si="120"/>
        <v>0.59183673469387754</v>
      </c>
      <c r="AB74" s="89">
        <f t="shared" si="120"/>
        <v>0.77464788732394363</v>
      </c>
      <c r="AC74" s="89">
        <f t="shared" si="120"/>
        <v>0.6333333333333333</v>
      </c>
      <c r="AD74" s="89">
        <f t="shared" si="120"/>
        <v>0.70807453416149069</v>
      </c>
      <c r="AE74" s="89">
        <f t="shared" si="120"/>
        <v>0.74603174603174605</v>
      </c>
      <c r="AF74" s="89">
        <f t="shared" si="120"/>
        <v>0.78125</v>
      </c>
      <c r="AG74" s="90">
        <f t="shared" si="120"/>
        <v>0.72139303482587069</v>
      </c>
      <c r="AH74" s="88"/>
      <c r="AI74" s="89" t="str">
        <f t="shared" si="120"/>
        <v xml:space="preserve">*  </v>
      </c>
      <c r="AJ74" s="89">
        <f t="shared" si="120"/>
        <v>0.16666666666666666</v>
      </c>
      <c r="AK74" s="89">
        <f t="shared" si="120"/>
        <v>0.2857142857142857</v>
      </c>
      <c r="AL74" s="89">
        <f t="shared" si="120"/>
        <v>0.43478260869565216</v>
      </c>
      <c r="AM74" s="89">
        <f t="shared" si="120"/>
        <v>0.34375</v>
      </c>
      <c r="AN74" s="89">
        <f t="shared" si="120"/>
        <v>0.4</v>
      </c>
      <c r="AO74" s="89">
        <f t="shared" si="120"/>
        <v>0.5</v>
      </c>
      <c r="AP74" s="89">
        <f t="shared" si="120"/>
        <v>0.44736842105263158</v>
      </c>
      <c r="AQ74" s="89">
        <f t="shared" si="120"/>
        <v>0.8571428571428571</v>
      </c>
      <c r="AR74" s="90">
        <f t="shared" si="120"/>
        <v>0.44239631336405533</v>
      </c>
      <c r="AS74" s="88"/>
      <c r="AT74" s="89">
        <f t="shared" si="121"/>
        <v>0.44444444444444442</v>
      </c>
      <c r="AU74" s="89">
        <f t="shared" si="121"/>
        <v>0.58064516129032262</v>
      </c>
      <c r="AV74" s="89">
        <f t="shared" si="121"/>
        <v>0.81818181818181823</v>
      </c>
      <c r="AW74" s="89">
        <f t="shared" si="121"/>
        <v>0.64912280701754388</v>
      </c>
      <c r="AX74" s="89">
        <f t="shared" si="121"/>
        <v>0.79670329670329665</v>
      </c>
      <c r="AY74" s="89">
        <f t="shared" si="121"/>
        <v>0.75235109717868343</v>
      </c>
      <c r="AZ74" s="89">
        <f t="shared" si="121"/>
        <v>0.73987206823027718</v>
      </c>
      <c r="BA74" s="89">
        <f t="shared" si="121"/>
        <v>0.80542986425339369</v>
      </c>
      <c r="BB74" s="89">
        <f t="shared" si="121"/>
        <v>0.88596491228070173</v>
      </c>
      <c r="BC74" s="90">
        <f t="shared" si="121"/>
        <v>0.76689576174112262</v>
      </c>
      <c r="BE74" s="89" t="str">
        <f t="shared" si="122"/>
        <v xml:space="preserve">*  </v>
      </c>
      <c r="BF74" s="89">
        <f t="shared" si="122"/>
        <v>0.75</v>
      </c>
      <c r="BG74" s="89">
        <f t="shared" si="122"/>
        <v>0.64</v>
      </c>
      <c r="BH74" s="89">
        <f t="shared" si="122"/>
        <v>0.51351351351351349</v>
      </c>
      <c r="BI74" s="89">
        <f t="shared" si="122"/>
        <v>0.49206349206349204</v>
      </c>
      <c r="BJ74" s="89">
        <f t="shared" si="122"/>
        <v>0.39473684210526316</v>
      </c>
      <c r="BK74" s="89">
        <f t="shared" si="122"/>
        <v>0.4370860927152318</v>
      </c>
      <c r="BL74" s="89">
        <f t="shared" si="122"/>
        <v>0.4485294117647059</v>
      </c>
      <c r="BM74" s="89">
        <f t="shared" si="122"/>
        <v>0.53333333333333333</v>
      </c>
      <c r="BN74" s="90">
        <f t="shared" si="122"/>
        <v>0.46935201401050786</v>
      </c>
      <c r="BP74" s="89">
        <f t="shared" si="123"/>
        <v>0.75</v>
      </c>
      <c r="BQ74" s="89">
        <f t="shared" si="123"/>
        <v>0.62790697674418605</v>
      </c>
      <c r="BR74" s="89">
        <f t="shared" si="123"/>
        <v>0.76923076923076927</v>
      </c>
      <c r="BS74" s="89">
        <f t="shared" si="123"/>
        <v>0.61589403973509937</v>
      </c>
      <c r="BT74" s="89">
        <f t="shared" si="123"/>
        <v>0.71836734693877546</v>
      </c>
      <c r="BU74" s="89">
        <f t="shared" si="123"/>
        <v>0.65819861431870674</v>
      </c>
      <c r="BV74" s="89">
        <f t="shared" si="123"/>
        <v>0.66612903225806452</v>
      </c>
      <c r="BW74" s="89">
        <f t="shared" si="123"/>
        <v>0.72145328719723179</v>
      </c>
      <c r="BX74" s="89">
        <f t="shared" si="123"/>
        <v>0.8125</v>
      </c>
      <c r="BY74" s="90">
        <f t="shared" si="123"/>
        <v>0.69356927060854556</v>
      </c>
    </row>
    <row r="75" spans="1:77" x14ac:dyDescent="0.3">
      <c r="A75" s="22" t="s">
        <v>191</v>
      </c>
      <c r="B75" s="89" t="str">
        <f>IF(B49=0,"",IF(B49&lt;5,"*  ",B23/B49))</f>
        <v xml:space="preserve">*  </v>
      </c>
      <c r="C75" s="89" t="str">
        <f t="shared" si="119"/>
        <v xml:space="preserve">*  </v>
      </c>
      <c r="D75" s="89">
        <f t="shared" si="119"/>
        <v>1.1666666666666667</v>
      </c>
      <c r="E75" s="89">
        <f t="shared" si="119"/>
        <v>0.5714285714285714</v>
      </c>
      <c r="F75" s="89">
        <f t="shared" si="119"/>
        <v>0.63636363636363635</v>
      </c>
      <c r="G75" s="89">
        <f t="shared" si="119"/>
        <v>0.64864864864864868</v>
      </c>
      <c r="H75" s="89">
        <f t="shared" si="119"/>
        <v>0.5901639344262295</v>
      </c>
      <c r="I75" s="89">
        <f t="shared" si="119"/>
        <v>0.54545454545454541</v>
      </c>
      <c r="J75" s="89">
        <f t="shared" si="119"/>
        <v>0.8571428571428571</v>
      </c>
      <c r="K75" s="90">
        <f t="shared" si="119"/>
        <v>0.61165048543689315</v>
      </c>
      <c r="L75" s="88"/>
      <c r="M75" s="89" t="str">
        <f>IF(M49=0,"",IF(M49&lt;5,"*  ",M23/M49))</f>
        <v/>
      </c>
      <c r="N75" s="89" t="str">
        <f t="shared" si="120"/>
        <v xml:space="preserve">*  </v>
      </c>
      <c r="O75" s="89" t="str">
        <f t="shared" si="120"/>
        <v xml:space="preserve">*  </v>
      </c>
      <c r="P75" s="89" t="str">
        <f t="shared" si="120"/>
        <v xml:space="preserve">*  </v>
      </c>
      <c r="Q75" s="89">
        <f t="shared" si="120"/>
        <v>0.33333333333333331</v>
      </c>
      <c r="R75" s="89">
        <f t="shared" si="120"/>
        <v>0.38461538461538464</v>
      </c>
      <c r="S75" s="89">
        <f t="shared" si="120"/>
        <v>0.4</v>
      </c>
      <c r="T75" s="89">
        <f t="shared" si="120"/>
        <v>0.2857142857142857</v>
      </c>
      <c r="U75" s="89" t="str">
        <f t="shared" si="120"/>
        <v xml:space="preserve">*  </v>
      </c>
      <c r="V75" s="90">
        <f t="shared" si="120"/>
        <v>0.4</v>
      </c>
      <c r="W75" s="88"/>
      <c r="X75" s="89" t="str">
        <f>IF(X49=0,"",IF(X49&lt;5,"*  ",X23/X49))</f>
        <v xml:space="preserve">*  </v>
      </c>
      <c r="Y75" s="89" t="str">
        <f t="shared" si="120"/>
        <v xml:space="preserve">*  </v>
      </c>
      <c r="Z75" s="89">
        <f t="shared" si="120"/>
        <v>0.6</v>
      </c>
      <c r="AA75" s="89">
        <f t="shared" si="120"/>
        <v>0.3</v>
      </c>
      <c r="AB75" s="89">
        <f t="shared" si="120"/>
        <v>0.5</v>
      </c>
      <c r="AC75" s="89">
        <f t="shared" si="120"/>
        <v>0.60869565217391308</v>
      </c>
      <c r="AD75" s="89">
        <f t="shared" si="120"/>
        <v>0.42307692307692307</v>
      </c>
      <c r="AE75" s="89">
        <f t="shared" si="120"/>
        <v>0.68421052631578949</v>
      </c>
      <c r="AF75" s="89" t="str">
        <f t="shared" si="120"/>
        <v xml:space="preserve">*  </v>
      </c>
      <c r="AG75" s="90">
        <f t="shared" si="120"/>
        <v>0.51428571428571423</v>
      </c>
      <c r="AH75" s="88"/>
      <c r="AI75" s="89" t="str">
        <f>IF(AI49=0,"",IF(AI49&lt;5,"*  ",AI23/AI49))</f>
        <v/>
      </c>
      <c r="AJ75" s="89" t="str">
        <f t="shared" si="120"/>
        <v xml:space="preserve">*  </v>
      </c>
      <c r="AK75" s="89" t="str">
        <f t="shared" si="120"/>
        <v xml:space="preserve">*  </v>
      </c>
      <c r="AL75" s="89">
        <f t="shared" si="120"/>
        <v>0.4</v>
      </c>
      <c r="AM75" s="89">
        <f t="shared" si="120"/>
        <v>0.14285714285714285</v>
      </c>
      <c r="AN75" s="89">
        <f t="shared" si="120"/>
        <v>0.3</v>
      </c>
      <c r="AO75" s="89">
        <f t="shared" si="120"/>
        <v>0.375</v>
      </c>
      <c r="AP75" s="89">
        <f t="shared" si="120"/>
        <v>0.2</v>
      </c>
      <c r="AQ75" s="89" t="str">
        <f t="shared" si="120"/>
        <v/>
      </c>
      <c r="AR75" s="90">
        <f t="shared" si="120"/>
        <v>0.27500000000000002</v>
      </c>
      <c r="AS75" s="88"/>
      <c r="AT75" s="89" t="str">
        <f>IF(AT49=0,"",IF(AT49&lt;5,"*  ",AT23/AT49))</f>
        <v xml:space="preserve">*  </v>
      </c>
      <c r="AU75" s="89">
        <f t="shared" si="121"/>
        <v>0</v>
      </c>
      <c r="AV75" s="89">
        <f t="shared" si="121"/>
        <v>0.90909090909090906</v>
      </c>
      <c r="AW75" s="89">
        <f t="shared" si="121"/>
        <v>0.45833333333333331</v>
      </c>
      <c r="AX75" s="89">
        <f t="shared" si="121"/>
        <v>0.57894736842105265</v>
      </c>
      <c r="AY75" s="89">
        <f t="shared" si="121"/>
        <v>0.6333333333333333</v>
      </c>
      <c r="AZ75" s="89">
        <f t="shared" si="121"/>
        <v>0.54022988505747127</v>
      </c>
      <c r="BA75" s="89">
        <f t="shared" si="121"/>
        <v>0.58108108108108103</v>
      </c>
      <c r="BB75" s="89">
        <f t="shared" si="121"/>
        <v>0.77777777777777779</v>
      </c>
      <c r="BC75" s="90">
        <f t="shared" si="121"/>
        <v>0.5787781350482315</v>
      </c>
      <c r="BE75" s="89" t="str">
        <f>IF(BE49=0,"",IF(BE49&lt;5,"*  ",BE23/BE49))</f>
        <v/>
      </c>
      <c r="BF75" s="89" t="str">
        <f t="shared" si="122"/>
        <v xml:space="preserve">*  </v>
      </c>
      <c r="BG75" s="89">
        <f t="shared" si="122"/>
        <v>0.8</v>
      </c>
      <c r="BH75" s="89">
        <f t="shared" si="122"/>
        <v>0.375</v>
      </c>
      <c r="BI75" s="89">
        <f t="shared" si="122"/>
        <v>0.23076923076923078</v>
      </c>
      <c r="BJ75" s="89">
        <f t="shared" si="122"/>
        <v>0.34782608695652173</v>
      </c>
      <c r="BK75" s="89">
        <f t="shared" si="122"/>
        <v>0.39393939393939392</v>
      </c>
      <c r="BL75" s="89">
        <f t="shared" si="122"/>
        <v>0.26315789473684209</v>
      </c>
      <c r="BM75" s="89" t="str">
        <f t="shared" si="122"/>
        <v xml:space="preserve">*  </v>
      </c>
      <c r="BN75" s="90">
        <f t="shared" si="122"/>
        <v>0.35238095238095241</v>
      </c>
      <c r="BP75" s="89" t="str">
        <f>IF(BP49=0,"",IF(BP49&lt;5,"*  ",BP23/BP49))</f>
        <v xml:space="preserve">*  </v>
      </c>
      <c r="BQ75" s="89">
        <f t="shared" si="123"/>
        <v>0</v>
      </c>
      <c r="BR75" s="89">
        <f t="shared" si="123"/>
        <v>0.875</v>
      </c>
      <c r="BS75" s="89">
        <f t="shared" si="123"/>
        <v>0.4375</v>
      </c>
      <c r="BT75" s="89">
        <f t="shared" si="123"/>
        <v>0.49019607843137253</v>
      </c>
      <c r="BU75" s="89">
        <f t="shared" si="123"/>
        <v>0.55421686746987953</v>
      </c>
      <c r="BV75" s="89">
        <f t="shared" si="123"/>
        <v>0.5</v>
      </c>
      <c r="BW75" s="89">
        <f t="shared" si="123"/>
        <v>0.5161290322580645</v>
      </c>
      <c r="BX75" s="89">
        <f t="shared" si="123"/>
        <v>0.8</v>
      </c>
      <c r="BY75" s="90">
        <f t="shared" si="123"/>
        <v>0.52163461538461542</v>
      </c>
    </row>
    <row r="76" spans="1:77" x14ac:dyDescent="0.3">
      <c r="A76" s="22" t="s">
        <v>192</v>
      </c>
      <c r="B76" s="89" t="str">
        <f t="shared" ref="B76:R79" si="124">IF(B50=0,"",IF(B50&lt;5,"*  ",B24/B50))</f>
        <v xml:space="preserve">*  </v>
      </c>
      <c r="C76" s="89" t="str">
        <f t="shared" si="124"/>
        <v xml:space="preserve">*  </v>
      </c>
      <c r="D76" s="89" t="str">
        <f t="shared" si="124"/>
        <v xml:space="preserve">*  </v>
      </c>
      <c r="E76" s="89">
        <f t="shared" si="124"/>
        <v>0.2</v>
      </c>
      <c r="F76" s="89">
        <f t="shared" si="124"/>
        <v>0.4</v>
      </c>
      <c r="G76" s="89">
        <f t="shared" si="124"/>
        <v>0.61111111111111116</v>
      </c>
      <c r="H76" s="89">
        <f t="shared" si="124"/>
        <v>0.5714285714285714</v>
      </c>
      <c r="I76" s="89">
        <f t="shared" si="124"/>
        <v>0.62962962962962965</v>
      </c>
      <c r="J76" s="89" t="str">
        <f t="shared" si="124"/>
        <v xml:space="preserve">*  </v>
      </c>
      <c r="K76" s="90">
        <f t="shared" si="124"/>
        <v>0.55208333333333337</v>
      </c>
      <c r="L76" s="88"/>
      <c r="M76" s="89" t="str">
        <f t="shared" ref="M76:AR79" si="125">IF(M50=0,"",IF(M50&lt;5,"*  ",M24/M50))</f>
        <v/>
      </c>
      <c r="N76" s="89" t="str">
        <f t="shared" si="125"/>
        <v xml:space="preserve">*  </v>
      </c>
      <c r="O76" s="89" t="str">
        <f t="shared" si="125"/>
        <v xml:space="preserve">*  </v>
      </c>
      <c r="P76" s="89" t="str">
        <f t="shared" si="125"/>
        <v xml:space="preserve">*  </v>
      </c>
      <c r="Q76" s="89" t="str">
        <f t="shared" si="125"/>
        <v xml:space="preserve">*  </v>
      </c>
      <c r="R76" s="89" t="str">
        <f t="shared" si="125"/>
        <v xml:space="preserve">*  </v>
      </c>
      <c r="S76" s="89">
        <f t="shared" si="125"/>
        <v>0.33333333333333331</v>
      </c>
      <c r="T76" s="89" t="str">
        <f t="shared" si="125"/>
        <v xml:space="preserve">*  </v>
      </c>
      <c r="U76" s="89" t="str">
        <f t="shared" si="125"/>
        <v/>
      </c>
      <c r="V76" s="90">
        <f t="shared" si="125"/>
        <v>0.45</v>
      </c>
      <c r="W76" s="88"/>
      <c r="X76" s="89" t="str">
        <f t="shared" si="125"/>
        <v/>
      </c>
      <c r="Y76" s="89" t="str">
        <f t="shared" si="125"/>
        <v xml:space="preserve">*  </v>
      </c>
      <c r="Z76" s="89" t="str">
        <f t="shared" si="125"/>
        <v xml:space="preserve">*  </v>
      </c>
      <c r="AA76" s="89" t="str">
        <f t="shared" si="125"/>
        <v xml:space="preserve">*  </v>
      </c>
      <c r="AB76" s="89">
        <f t="shared" si="125"/>
        <v>0.83333333333333337</v>
      </c>
      <c r="AC76" s="89">
        <f t="shared" si="125"/>
        <v>0.9</v>
      </c>
      <c r="AD76" s="89">
        <f t="shared" si="125"/>
        <v>0.33333333333333331</v>
      </c>
      <c r="AE76" s="89">
        <f t="shared" si="125"/>
        <v>0.625</v>
      </c>
      <c r="AF76" s="89" t="str">
        <f t="shared" si="125"/>
        <v/>
      </c>
      <c r="AG76" s="90">
        <f t="shared" si="125"/>
        <v>0.64444444444444449</v>
      </c>
      <c r="AH76" s="88"/>
      <c r="AI76" s="89" t="str">
        <f t="shared" si="125"/>
        <v/>
      </c>
      <c r="AJ76" s="89" t="str">
        <f t="shared" si="125"/>
        <v xml:space="preserve">*  </v>
      </c>
      <c r="AK76" s="89" t="str">
        <f t="shared" si="125"/>
        <v/>
      </c>
      <c r="AL76" s="89" t="str">
        <f t="shared" si="125"/>
        <v xml:space="preserve">*  </v>
      </c>
      <c r="AM76" s="89" t="str">
        <f t="shared" si="125"/>
        <v xml:space="preserve">*  </v>
      </c>
      <c r="AN76" s="89" t="str">
        <f t="shared" si="125"/>
        <v xml:space="preserve">*  </v>
      </c>
      <c r="AO76" s="89" t="str">
        <f t="shared" si="125"/>
        <v xml:space="preserve">*  </v>
      </c>
      <c r="AP76" s="89" t="str">
        <f t="shared" si="125"/>
        <v xml:space="preserve">*  </v>
      </c>
      <c r="AQ76" s="89" t="str">
        <f t="shared" si="125"/>
        <v/>
      </c>
      <c r="AR76" s="90">
        <f t="shared" si="125"/>
        <v>0.5</v>
      </c>
      <c r="AS76" s="88"/>
      <c r="AT76" s="89" t="str">
        <f t="shared" ref="AT76:BC79" si="126">IF(AT50=0,"",IF(AT50&lt;5,"*  ",AT24/AT50))</f>
        <v xml:space="preserve">*  </v>
      </c>
      <c r="AU76" s="89" t="str">
        <f t="shared" si="126"/>
        <v xml:space="preserve">*  </v>
      </c>
      <c r="AV76" s="89">
        <f t="shared" si="126"/>
        <v>1</v>
      </c>
      <c r="AW76" s="89">
        <f t="shared" si="126"/>
        <v>0.22222222222222221</v>
      </c>
      <c r="AX76" s="89">
        <f t="shared" si="126"/>
        <v>0.5625</v>
      </c>
      <c r="AY76" s="89">
        <f t="shared" si="126"/>
        <v>0.7142857142857143</v>
      </c>
      <c r="AZ76" s="89">
        <f t="shared" si="126"/>
        <v>0.5</v>
      </c>
      <c r="BA76" s="89">
        <f t="shared" si="126"/>
        <v>0.62857142857142856</v>
      </c>
      <c r="BB76" s="89" t="str">
        <f t="shared" si="126"/>
        <v xml:space="preserve">*  </v>
      </c>
      <c r="BC76" s="90">
        <f t="shared" si="126"/>
        <v>0.58156028368794321</v>
      </c>
      <c r="BE76" s="89" t="str">
        <f t="shared" ref="BE76:BN79" si="127">IF(BE50=0,"",IF(BE50&lt;5,"*  ",BE24/BE50))</f>
        <v/>
      </c>
      <c r="BF76" s="89" t="str">
        <f t="shared" si="127"/>
        <v xml:space="preserve">*  </v>
      </c>
      <c r="BG76" s="89" t="str">
        <f t="shared" si="127"/>
        <v xml:space="preserve">*  </v>
      </c>
      <c r="BH76" s="89" t="str">
        <f t="shared" si="127"/>
        <v xml:space="preserve">*  </v>
      </c>
      <c r="BI76" s="89">
        <f t="shared" si="127"/>
        <v>0.2857142857142857</v>
      </c>
      <c r="BJ76" s="89">
        <f t="shared" si="127"/>
        <v>0.7142857142857143</v>
      </c>
      <c r="BK76" s="89">
        <f t="shared" si="127"/>
        <v>0.44444444444444442</v>
      </c>
      <c r="BL76" s="89" t="str">
        <f t="shared" si="127"/>
        <v xml:space="preserve">*  </v>
      </c>
      <c r="BM76" s="89" t="str">
        <f t="shared" si="127"/>
        <v/>
      </c>
      <c r="BN76" s="90">
        <f t="shared" si="127"/>
        <v>0.47058823529411764</v>
      </c>
      <c r="BP76" s="89" t="str">
        <f t="shared" ref="BP76:BY79" si="128">IF(BP50=0,"",IF(BP50&lt;5,"*  ",BP24/BP50))</f>
        <v xml:space="preserve">*  </v>
      </c>
      <c r="BQ76" s="89">
        <f t="shared" si="128"/>
        <v>0.33333333333333331</v>
      </c>
      <c r="BR76" s="89">
        <f t="shared" si="128"/>
        <v>1.1428571428571428</v>
      </c>
      <c r="BS76" s="89">
        <f t="shared" si="128"/>
        <v>0.30769230769230771</v>
      </c>
      <c r="BT76" s="89">
        <f t="shared" si="128"/>
        <v>0.47826086956521741</v>
      </c>
      <c r="BU76" s="89">
        <f t="shared" si="128"/>
        <v>0.7142857142857143</v>
      </c>
      <c r="BV76" s="89">
        <f t="shared" si="128"/>
        <v>0.48979591836734693</v>
      </c>
      <c r="BW76" s="89">
        <f t="shared" si="128"/>
        <v>0.5641025641025641</v>
      </c>
      <c r="BX76" s="89" t="str">
        <f t="shared" si="128"/>
        <v xml:space="preserve">*  </v>
      </c>
      <c r="BY76" s="90">
        <f t="shared" si="128"/>
        <v>0.56000000000000005</v>
      </c>
    </row>
    <row r="77" spans="1:77" x14ac:dyDescent="0.3">
      <c r="A77" s="22" t="s">
        <v>193</v>
      </c>
      <c r="B77" s="89" t="str">
        <f t="shared" si="124"/>
        <v xml:space="preserve">*  </v>
      </c>
      <c r="C77" s="89" t="str">
        <f t="shared" si="124"/>
        <v xml:space="preserve">*  </v>
      </c>
      <c r="D77" s="89">
        <f t="shared" si="124"/>
        <v>0.2</v>
      </c>
      <c r="E77" s="89">
        <f t="shared" si="124"/>
        <v>1.1111111111111112</v>
      </c>
      <c r="F77" s="89">
        <f t="shared" si="124"/>
        <v>0.68421052631578949</v>
      </c>
      <c r="G77" s="89">
        <f t="shared" si="124"/>
        <v>0.63888888888888884</v>
      </c>
      <c r="H77" s="89">
        <f t="shared" si="124"/>
        <v>0.66101694915254239</v>
      </c>
      <c r="I77" s="89">
        <f t="shared" si="124"/>
        <v>0.77777777777777779</v>
      </c>
      <c r="J77" s="89"/>
      <c r="K77" s="90">
        <f t="shared" si="124"/>
        <v>0.69620253164556967</v>
      </c>
      <c r="L77" s="88"/>
      <c r="M77" s="89" t="str">
        <f t="shared" si="124"/>
        <v/>
      </c>
      <c r="N77" s="89" t="str">
        <f t="shared" si="124"/>
        <v/>
      </c>
      <c r="O77" s="89" t="str">
        <f t="shared" si="124"/>
        <v xml:space="preserve">*  </v>
      </c>
      <c r="P77" s="89" t="str">
        <f t="shared" si="124"/>
        <v xml:space="preserve">*  </v>
      </c>
      <c r="Q77" s="89" t="str">
        <f t="shared" si="124"/>
        <v xml:space="preserve">*  </v>
      </c>
      <c r="R77" s="89">
        <f t="shared" si="124"/>
        <v>0.5714285714285714</v>
      </c>
      <c r="S77" s="89">
        <f t="shared" si="125"/>
        <v>0.75</v>
      </c>
      <c r="T77" s="89">
        <f t="shared" si="125"/>
        <v>1.4</v>
      </c>
      <c r="U77" s="89"/>
      <c r="V77" s="90">
        <f t="shared" si="125"/>
        <v>0.75862068965517238</v>
      </c>
      <c r="W77" s="88"/>
      <c r="X77" s="89" t="str">
        <f t="shared" si="125"/>
        <v xml:space="preserve">*  </v>
      </c>
      <c r="Y77" s="89" t="str">
        <f t="shared" si="125"/>
        <v xml:space="preserve">*  </v>
      </c>
      <c r="Z77" s="89">
        <f t="shared" si="125"/>
        <v>0.66666666666666663</v>
      </c>
      <c r="AA77" s="89">
        <f t="shared" si="125"/>
        <v>0.2857142857142857</v>
      </c>
      <c r="AB77" s="89">
        <f t="shared" si="125"/>
        <v>0.5</v>
      </c>
      <c r="AC77" s="89">
        <f t="shared" si="125"/>
        <v>1.25</v>
      </c>
      <c r="AD77" s="89">
        <f t="shared" si="125"/>
        <v>1.3125</v>
      </c>
      <c r="AE77" s="89">
        <f t="shared" si="125"/>
        <v>1</v>
      </c>
      <c r="AF77" s="89"/>
      <c r="AG77" s="90">
        <f t="shared" si="125"/>
        <v>0.90476190476190477</v>
      </c>
      <c r="AH77" s="88"/>
      <c r="AI77" s="89" t="str">
        <f t="shared" si="125"/>
        <v/>
      </c>
      <c r="AJ77" s="89" t="str">
        <f t="shared" si="125"/>
        <v xml:space="preserve">*  </v>
      </c>
      <c r="AK77" s="89" t="str">
        <f t="shared" si="125"/>
        <v xml:space="preserve">*  </v>
      </c>
      <c r="AL77" s="89" t="str">
        <f t="shared" si="125"/>
        <v xml:space="preserve">*  </v>
      </c>
      <c r="AM77" s="89" t="str">
        <f t="shared" si="125"/>
        <v xml:space="preserve">*  </v>
      </c>
      <c r="AN77" s="89" t="str">
        <f t="shared" si="125"/>
        <v xml:space="preserve">*  </v>
      </c>
      <c r="AO77" s="89">
        <f t="shared" si="125"/>
        <v>0.8</v>
      </c>
      <c r="AP77" s="89" t="str">
        <f t="shared" si="125"/>
        <v xml:space="preserve">*  </v>
      </c>
      <c r="AQ77" s="89"/>
      <c r="AR77" s="90">
        <f t="shared" si="125"/>
        <v>0.42857142857142855</v>
      </c>
      <c r="AS77" s="88"/>
      <c r="AT77" s="89" t="str">
        <f t="shared" si="126"/>
        <v xml:space="preserve">*  </v>
      </c>
      <c r="AU77" s="89">
        <f t="shared" si="126"/>
        <v>0.5</v>
      </c>
      <c r="AV77" s="89">
        <f t="shared" si="126"/>
        <v>0.45454545454545453</v>
      </c>
      <c r="AW77" s="89">
        <f t="shared" si="126"/>
        <v>0.75</v>
      </c>
      <c r="AX77" s="89">
        <f t="shared" si="126"/>
        <v>0.62068965517241381</v>
      </c>
      <c r="AY77" s="89">
        <f t="shared" si="126"/>
        <v>0.79166666666666663</v>
      </c>
      <c r="AZ77" s="89">
        <f t="shared" si="126"/>
        <v>0.8</v>
      </c>
      <c r="BA77" s="89">
        <f t="shared" si="126"/>
        <v>0.82352941176470584</v>
      </c>
      <c r="BB77" s="89"/>
      <c r="BC77" s="90">
        <f t="shared" si="126"/>
        <v>0.75565610859728505</v>
      </c>
      <c r="BE77" s="89" t="str">
        <f t="shared" si="127"/>
        <v/>
      </c>
      <c r="BF77" s="89" t="str">
        <f t="shared" si="127"/>
        <v xml:space="preserve">*  </v>
      </c>
      <c r="BG77" s="89" t="str">
        <f t="shared" si="127"/>
        <v xml:space="preserve">*  </v>
      </c>
      <c r="BH77" s="89">
        <f t="shared" si="127"/>
        <v>0.2</v>
      </c>
      <c r="BI77" s="89">
        <f t="shared" si="127"/>
        <v>0</v>
      </c>
      <c r="BJ77" s="89">
        <f t="shared" si="127"/>
        <v>0.45454545454545453</v>
      </c>
      <c r="BK77" s="89">
        <f t="shared" si="127"/>
        <v>0.76470588235294112</v>
      </c>
      <c r="BL77" s="89">
        <f t="shared" si="127"/>
        <v>1</v>
      </c>
      <c r="BM77" s="89"/>
      <c r="BN77" s="90">
        <f t="shared" si="127"/>
        <v>0.62</v>
      </c>
      <c r="BP77" s="89" t="str">
        <f t="shared" si="128"/>
        <v xml:space="preserve">*  </v>
      </c>
      <c r="BQ77" s="89">
        <f t="shared" si="128"/>
        <v>0.5714285714285714</v>
      </c>
      <c r="BR77" s="89">
        <f t="shared" si="128"/>
        <v>0.61538461538461542</v>
      </c>
      <c r="BS77" s="89">
        <f t="shared" si="128"/>
        <v>0.61904761904761907</v>
      </c>
      <c r="BT77" s="89">
        <f t="shared" si="128"/>
        <v>0.51428571428571423</v>
      </c>
      <c r="BU77" s="89">
        <f t="shared" si="128"/>
        <v>0.72881355932203384</v>
      </c>
      <c r="BV77" s="89">
        <f t="shared" si="128"/>
        <v>0.79347826086956519</v>
      </c>
      <c r="BW77" s="89">
        <f t="shared" si="128"/>
        <v>0.8571428571428571</v>
      </c>
      <c r="BX77" s="89"/>
      <c r="BY77" s="90">
        <f t="shared" si="128"/>
        <v>0.73062730627306272</v>
      </c>
    </row>
    <row r="78" spans="1:77" x14ac:dyDescent="0.3">
      <c r="A78" s="22" t="s">
        <v>69</v>
      </c>
      <c r="B78" s="89" t="str">
        <f t="shared" si="124"/>
        <v/>
      </c>
      <c r="C78" s="89" t="str">
        <f t="shared" si="124"/>
        <v xml:space="preserve">*  </v>
      </c>
      <c r="D78" s="89" t="str">
        <f t="shared" si="124"/>
        <v xml:space="preserve">*  </v>
      </c>
      <c r="E78" s="89">
        <f t="shared" si="124"/>
        <v>1.2</v>
      </c>
      <c r="F78" s="89">
        <f t="shared" si="124"/>
        <v>1.5555555555555556</v>
      </c>
      <c r="G78" s="89">
        <f t="shared" si="124"/>
        <v>0.5</v>
      </c>
      <c r="H78" s="89">
        <f t="shared" si="124"/>
        <v>1.125</v>
      </c>
      <c r="I78" s="89"/>
      <c r="J78" s="89"/>
      <c r="K78" s="90">
        <f t="shared" si="124"/>
        <v>0.94736842105263153</v>
      </c>
      <c r="L78" s="88"/>
      <c r="M78" s="89" t="str">
        <f t="shared" si="124"/>
        <v/>
      </c>
      <c r="N78" s="89" t="str">
        <f t="shared" si="124"/>
        <v/>
      </c>
      <c r="O78" s="89" t="str">
        <f t="shared" si="124"/>
        <v xml:space="preserve">*  </v>
      </c>
      <c r="P78" s="89" t="str">
        <f t="shared" si="124"/>
        <v xml:space="preserve">*  </v>
      </c>
      <c r="Q78" s="89" t="str">
        <f t="shared" si="124"/>
        <v xml:space="preserve">*  </v>
      </c>
      <c r="R78" s="89" t="str">
        <f t="shared" si="124"/>
        <v xml:space="preserve">*  </v>
      </c>
      <c r="S78" s="89" t="str">
        <f t="shared" si="125"/>
        <v xml:space="preserve">*  </v>
      </c>
      <c r="T78" s="89"/>
      <c r="U78" s="89"/>
      <c r="V78" s="90">
        <f t="shared" si="125"/>
        <v>0.7</v>
      </c>
      <c r="W78" s="88"/>
      <c r="X78" s="89" t="str">
        <f t="shared" si="125"/>
        <v xml:space="preserve">*  </v>
      </c>
      <c r="Y78" s="89" t="str">
        <f t="shared" si="125"/>
        <v xml:space="preserve">*  </v>
      </c>
      <c r="Z78" s="89" t="str">
        <f t="shared" si="125"/>
        <v xml:space="preserve">*  </v>
      </c>
      <c r="AA78" s="89" t="str">
        <f t="shared" si="125"/>
        <v xml:space="preserve">*  </v>
      </c>
      <c r="AB78" s="89">
        <f t="shared" si="125"/>
        <v>0.33333333333333331</v>
      </c>
      <c r="AC78" s="89">
        <f t="shared" si="125"/>
        <v>1</v>
      </c>
      <c r="AD78" s="89" t="str">
        <f t="shared" si="125"/>
        <v xml:space="preserve">*  </v>
      </c>
      <c r="AE78" s="89"/>
      <c r="AF78" s="89"/>
      <c r="AG78" s="90">
        <f t="shared" si="125"/>
        <v>0.73076923076923073</v>
      </c>
      <c r="AH78" s="88"/>
      <c r="AI78" s="89" t="str">
        <f t="shared" si="125"/>
        <v/>
      </c>
      <c r="AJ78" s="89" t="str">
        <f t="shared" si="125"/>
        <v/>
      </c>
      <c r="AK78" s="89" t="str">
        <f t="shared" si="125"/>
        <v xml:space="preserve">*  </v>
      </c>
      <c r="AL78" s="89" t="str">
        <f t="shared" si="125"/>
        <v xml:space="preserve">*  </v>
      </c>
      <c r="AM78" s="89" t="str">
        <f t="shared" si="125"/>
        <v xml:space="preserve">*  </v>
      </c>
      <c r="AN78" s="89" t="str">
        <f t="shared" si="125"/>
        <v xml:space="preserve">*  </v>
      </c>
      <c r="AO78" s="89" t="str">
        <f t="shared" si="125"/>
        <v xml:space="preserve">*  </v>
      </c>
      <c r="AP78" s="89"/>
      <c r="AQ78" s="89"/>
      <c r="AR78" s="90">
        <f t="shared" si="125"/>
        <v>0.8</v>
      </c>
      <c r="AS78" s="88"/>
      <c r="AT78" s="89" t="str">
        <f t="shared" si="126"/>
        <v xml:space="preserve">*  </v>
      </c>
      <c r="AU78" s="89" t="str">
        <f t="shared" si="126"/>
        <v xml:space="preserve">*  </v>
      </c>
      <c r="AV78" s="89">
        <f t="shared" si="126"/>
        <v>0.66666666666666663</v>
      </c>
      <c r="AW78" s="89">
        <f t="shared" si="126"/>
        <v>1.1111111111111112</v>
      </c>
      <c r="AX78" s="89">
        <f t="shared" si="126"/>
        <v>1.0666666666666667</v>
      </c>
      <c r="AY78" s="89">
        <f t="shared" si="126"/>
        <v>0.68421052631578949</v>
      </c>
      <c r="AZ78" s="89">
        <f t="shared" si="126"/>
        <v>1</v>
      </c>
      <c r="BA78" s="89"/>
      <c r="BB78" s="89"/>
      <c r="BC78" s="90">
        <f t="shared" si="126"/>
        <v>0.859375</v>
      </c>
      <c r="BE78" s="89" t="str">
        <f t="shared" si="127"/>
        <v/>
      </c>
      <c r="BF78" s="89" t="str">
        <f t="shared" si="127"/>
        <v/>
      </c>
      <c r="BG78" s="89" t="str">
        <f t="shared" si="127"/>
        <v xml:space="preserve">*  </v>
      </c>
      <c r="BH78" s="89" t="str">
        <f t="shared" si="127"/>
        <v xml:space="preserve">*  </v>
      </c>
      <c r="BI78" s="89" t="str">
        <f t="shared" si="127"/>
        <v xml:space="preserve">*  </v>
      </c>
      <c r="BJ78" s="89" t="str">
        <f t="shared" si="127"/>
        <v xml:space="preserve">*  </v>
      </c>
      <c r="BK78" s="89" t="str">
        <f t="shared" si="127"/>
        <v xml:space="preserve">*  </v>
      </c>
      <c r="BL78" s="89"/>
      <c r="BM78" s="89"/>
      <c r="BN78" s="90">
        <f t="shared" si="127"/>
        <v>0.73333333333333328</v>
      </c>
      <c r="BP78" s="89" t="str">
        <f t="shared" si="128"/>
        <v xml:space="preserve">*  </v>
      </c>
      <c r="BQ78" s="89" t="str">
        <f t="shared" si="128"/>
        <v xml:space="preserve">*  </v>
      </c>
      <c r="BR78" s="89">
        <f t="shared" si="128"/>
        <v>0.625</v>
      </c>
      <c r="BS78" s="89">
        <f t="shared" si="128"/>
        <v>1.0909090909090908</v>
      </c>
      <c r="BT78" s="89">
        <f t="shared" si="128"/>
        <v>1.0526315789473684</v>
      </c>
      <c r="BU78" s="89">
        <f t="shared" si="128"/>
        <v>0.69565217391304346</v>
      </c>
      <c r="BV78" s="89">
        <f t="shared" si="128"/>
        <v>0.8571428571428571</v>
      </c>
      <c r="BW78" s="89"/>
      <c r="BX78" s="89"/>
      <c r="BY78" s="90">
        <f t="shared" si="128"/>
        <v>0.83544303797468356</v>
      </c>
    </row>
    <row r="79" spans="1:77" x14ac:dyDescent="0.3">
      <c r="A79" s="22" t="s">
        <v>66</v>
      </c>
      <c r="B79" s="91">
        <f t="shared" si="124"/>
        <v>0.77777777777777779</v>
      </c>
      <c r="C79" s="91">
        <f t="shared" si="124"/>
        <v>0.63636363636363635</v>
      </c>
      <c r="D79" s="91">
        <f t="shared" si="124"/>
        <v>0.67894736842105263</v>
      </c>
      <c r="E79" s="91">
        <f t="shared" si="124"/>
        <v>0.83231707317073167</v>
      </c>
      <c r="F79" s="91">
        <f t="shared" si="124"/>
        <v>0.96627318718381117</v>
      </c>
      <c r="G79" s="91">
        <f t="shared" si="124"/>
        <v>1.0400372439478585</v>
      </c>
      <c r="H79" s="91">
        <f t="shared" si="124"/>
        <v>0.99636803874092006</v>
      </c>
      <c r="I79" s="91">
        <f t="shared" si="124"/>
        <v>0.9838337182448037</v>
      </c>
      <c r="J79" s="91">
        <f t="shared" si="124"/>
        <v>1.0852618757612666</v>
      </c>
      <c r="K79" s="92">
        <f t="shared" si="124"/>
        <v>0.98482293423271505</v>
      </c>
      <c r="L79" s="88"/>
      <c r="M79" s="91">
        <f t="shared" si="124"/>
        <v>0.8666666666666667</v>
      </c>
      <c r="N79" s="91">
        <f t="shared" si="124"/>
        <v>0.79069767441860461</v>
      </c>
      <c r="O79" s="91">
        <f t="shared" si="124"/>
        <v>0.81707317073170727</v>
      </c>
      <c r="P79" s="91">
        <f t="shared" si="124"/>
        <v>0.85</v>
      </c>
      <c r="Q79" s="91">
        <f t="shared" si="124"/>
        <v>0.8528138528138528</v>
      </c>
      <c r="R79" s="91">
        <f t="shared" si="124"/>
        <v>0.79471544715447151</v>
      </c>
      <c r="S79" s="91">
        <f t="shared" si="125"/>
        <v>0.80958721704394143</v>
      </c>
      <c r="T79" s="91">
        <f t="shared" si="125"/>
        <v>0.81879194630872487</v>
      </c>
      <c r="U79" s="91">
        <f t="shared" si="125"/>
        <v>1.0082191780821919</v>
      </c>
      <c r="V79" s="92">
        <f t="shared" si="125"/>
        <v>0.84043296089385477</v>
      </c>
      <c r="W79" s="88"/>
      <c r="X79" s="91">
        <f t="shared" si="125"/>
        <v>0.83333333333333337</v>
      </c>
      <c r="Y79" s="91">
        <f t="shared" si="125"/>
        <v>0.85057471264367812</v>
      </c>
      <c r="Z79" s="91">
        <f t="shared" si="125"/>
        <v>0.94545454545454544</v>
      </c>
      <c r="AA79" s="91">
        <f t="shared" si="125"/>
        <v>0.76712328767123283</v>
      </c>
      <c r="AB79" s="91">
        <f t="shared" si="125"/>
        <v>0.86461538461538456</v>
      </c>
      <c r="AC79" s="91">
        <f t="shared" si="125"/>
        <v>0.84165232358003439</v>
      </c>
      <c r="AD79" s="91">
        <f t="shared" si="125"/>
        <v>0.81496062992125984</v>
      </c>
      <c r="AE79" s="91">
        <f t="shared" si="125"/>
        <v>0.87598116169544737</v>
      </c>
      <c r="AF79" s="91">
        <f t="shared" si="125"/>
        <v>0.82747603833865813</v>
      </c>
      <c r="AG79" s="92">
        <f t="shared" si="125"/>
        <v>0.84353959602436679</v>
      </c>
      <c r="AH79" s="88"/>
      <c r="AI79" s="91">
        <f t="shared" si="125"/>
        <v>1.0555555555555556</v>
      </c>
      <c r="AJ79" s="91">
        <f t="shared" si="125"/>
        <v>0.79069767441860461</v>
      </c>
      <c r="AK79" s="91">
        <f t="shared" si="125"/>
        <v>0.65346534653465349</v>
      </c>
      <c r="AL79" s="91">
        <f t="shared" si="125"/>
        <v>0.61068702290076338</v>
      </c>
      <c r="AM79" s="91">
        <f t="shared" si="125"/>
        <v>0.52450980392156865</v>
      </c>
      <c r="AN79" s="91">
        <f t="shared" si="125"/>
        <v>0.64031620553359681</v>
      </c>
      <c r="AO79" s="91">
        <f t="shared" si="125"/>
        <v>0.74293785310734461</v>
      </c>
      <c r="AP79" s="91">
        <f t="shared" si="125"/>
        <v>0.64726027397260277</v>
      </c>
      <c r="AQ79" s="91">
        <f t="shared" si="125"/>
        <v>0.86792452830188682</v>
      </c>
      <c r="AR79" s="92">
        <f t="shared" si="125"/>
        <v>0.67376830892143813</v>
      </c>
      <c r="AS79" s="88"/>
      <c r="AT79" s="91">
        <f t="shared" si="126"/>
        <v>0.8</v>
      </c>
      <c r="AU79" s="91">
        <f t="shared" si="126"/>
        <v>0.74285714285714288</v>
      </c>
      <c r="AV79" s="91">
        <f t="shared" si="126"/>
        <v>0.80281690140845074</v>
      </c>
      <c r="AW79" s="91">
        <f t="shared" si="126"/>
        <v>0.80621572212065817</v>
      </c>
      <c r="AX79" s="91">
        <f t="shared" si="126"/>
        <v>0.93028322440087141</v>
      </c>
      <c r="AY79" s="91">
        <f t="shared" si="126"/>
        <v>0.97039274924471297</v>
      </c>
      <c r="AZ79" s="91">
        <f t="shared" si="126"/>
        <v>0.93910521955260973</v>
      </c>
      <c r="BA79" s="91">
        <f t="shared" si="126"/>
        <v>0.95483326298016036</v>
      </c>
      <c r="BB79" s="91">
        <f t="shared" si="126"/>
        <v>1.0141093474426808</v>
      </c>
      <c r="BC79" s="92">
        <f t="shared" si="126"/>
        <v>0.93912051441609623</v>
      </c>
      <c r="BE79" s="91">
        <f t="shared" si="127"/>
        <v>0.96969696969696972</v>
      </c>
      <c r="BF79" s="91">
        <f t="shared" si="127"/>
        <v>0.79069767441860461</v>
      </c>
      <c r="BG79" s="91">
        <f t="shared" si="127"/>
        <v>0.72677595628415304</v>
      </c>
      <c r="BH79" s="91">
        <f t="shared" si="127"/>
        <v>0.73431734317343178</v>
      </c>
      <c r="BI79" s="91">
        <f t="shared" si="127"/>
        <v>0.69885057471264367</v>
      </c>
      <c r="BJ79" s="91">
        <f t="shared" si="127"/>
        <v>0.74228187919463084</v>
      </c>
      <c r="BK79" s="91">
        <f t="shared" si="127"/>
        <v>0.78823529411764703</v>
      </c>
      <c r="BL79" s="91">
        <f t="shared" si="127"/>
        <v>0.77049180327868849</v>
      </c>
      <c r="BM79" s="91">
        <f t="shared" si="127"/>
        <v>0.97664543524416136</v>
      </c>
      <c r="BN79" s="92">
        <f t="shared" si="127"/>
        <v>0.78309665597801192</v>
      </c>
      <c r="BP79" s="91">
        <f t="shared" si="128"/>
        <v>0.85185185185185186</v>
      </c>
      <c r="BQ79" s="91">
        <f t="shared" si="128"/>
        <v>0.75862068965517238</v>
      </c>
      <c r="BR79" s="91">
        <f t="shared" si="128"/>
        <v>0.77695167286245348</v>
      </c>
      <c r="BS79" s="91">
        <f t="shared" si="128"/>
        <v>0.78239608801955995</v>
      </c>
      <c r="BT79" s="91">
        <f t="shared" si="128"/>
        <v>0.85587583148558755</v>
      </c>
      <c r="BU79" s="91">
        <f t="shared" si="128"/>
        <v>0.89958333333333329</v>
      </c>
      <c r="BV79" s="91">
        <f t="shared" si="128"/>
        <v>0.89173060528559245</v>
      </c>
      <c r="BW79" s="91">
        <f t="shared" si="128"/>
        <v>0.89870816206694071</v>
      </c>
      <c r="BX79" s="91">
        <f t="shared" si="128"/>
        <v>1.0031152647975077</v>
      </c>
      <c r="BY79" s="92">
        <f t="shared" si="128"/>
        <v>0.8904911479154769</v>
      </c>
    </row>
    <row r="80" spans="1:77" x14ac:dyDescent="0.3">
      <c r="A80" s="93" t="s">
        <v>209</v>
      </c>
    </row>
    <row r="81" spans="1:77" ht="21" x14ac:dyDescent="0.4">
      <c r="A81"/>
      <c r="B81" s="28" t="s">
        <v>173</v>
      </c>
      <c r="C81"/>
      <c r="D81"/>
      <c r="M81" s="28" t="s">
        <v>177</v>
      </c>
      <c r="X81" s="28" t="s">
        <v>174</v>
      </c>
      <c r="AI81" s="28" t="s">
        <v>178</v>
      </c>
      <c r="AT81" s="28" t="s">
        <v>203</v>
      </c>
      <c r="BE81" s="28" t="s">
        <v>204</v>
      </c>
      <c r="BP81" s="28" t="s">
        <v>205</v>
      </c>
    </row>
    <row r="82" spans="1:77" ht="15.6" x14ac:dyDescent="0.3">
      <c r="A82"/>
      <c r="B82" s="27" t="s">
        <v>210</v>
      </c>
      <c r="C82"/>
      <c r="D82"/>
      <c r="M82" s="27" t="s">
        <v>210</v>
      </c>
      <c r="X82" s="27" t="s">
        <v>210</v>
      </c>
      <c r="AI82" s="27" t="s">
        <v>210</v>
      </c>
      <c r="AT82" s="27" t="s">
        <v>210</v>
      </c>
      <c r="BE82" s="27" t="s">
        <v>210</v>
      </c>
      <c r="BP82" s="27" t="s">
        <v>210</v>
      </c>
    </row>
    <row r="83" spans="1:77" x14ac:dyDescent="0.3">
      <c r="A83" s="248" t="s">
        <v>73</v>
      </c>
      <c r="B83" s="247" t="s">
        <v>72</v>
      </c>
      <c r="C83" s="247"/>
      <c r="D83" s="247"/>
      <c r="E83" s="247"/>
      <c r="F83" s="247"/>
      <c r="G83" s="247"/>
      <c r="H83" s="247"/>
      <c r="I83" s="247"/>
      <c r="J83" s="247"/>
      <c r="K83" s="26"/>
      <c r="L83" s="26"/>
      <c r="M83" s="247" t="s">
        <v>72</v>
      </c>
      <c r="N83" s="247"/>
      <c r="O83" s="247"/>
      <c r="P83" s="247"/>
      <c r="Q83" s="247"/>
      <c r="R83" s="247"/>
      <c r="S83" s="247"/>
      <c r="T83" s="247"/>
      <c r="U83" s="247"/>
      <c r="V83" s="26"/>
      <c r="W83" s="26"/>
      <c r="X83" s="247" t="s">
        <v>72</v>
      </c>
      <c r="Y83" s="247"/>
      <c r="Z83" s="247"/>
      <c r="AA83" s="247"/>
      <c r="AB83" s="247"/>
      <c r="AC83" s="247"/>
      <c r="AD83" s="247"/>
      <c r="AE83" s="247"/>
      <c r="AF83" s="247"/>
      <c r="AG83" s="26"/>
      <c r="AH83" s="26"/>
      <c r="AI83" s="247" t="s">
        <v>72</v>
      </c>
      <c r="AJ83" s="247"/>
      <c r="AK83" s="247"/>
      <c r="AL83" s="247"/>
      <c r="AM83" s="247"/>
      <c r="AN83" s="247"/>
      <c r="AO83" s="247"/>
      <c r="AP83" s="247"/>
      <c r="AQ83" s="247"/>
      <c r="AR83" s="26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8"/>
      <c r="B84" s="24" t="s">
        <v>71</v>
      </c>
      <c r="C84" s="24" t="s">
        <v>140</v>
      </c>
      <c r="D84" s="24" t="s">
        <v>141</v>
      </c>
      <c r="E84" s="24" t="s">
        <v>142</v>
      </c>
      <c r="F84" s="24" t="s">
        <v>143</v>
      </c>
      <c r="G84" s="24" t="s">
        <v>144</v>
      </c>
      <c r="H84" s="24" t="s">
        <v>145</v>
      </c>
      <c r="I84" s="24" t="s">
        <v>146</v>
      </c>
      <c r="J84" s="24" t="s">
        <v>147</v>
      </c>
      <c r="K84" s="23" t="s">
        <v>70</v>
      </c>
      <c r="L84" s="87"/>
      <c r="M84" s="24" t="s">
        <v>71</v>
      </c>
      <c r="N84" s="24" t="s">
        <v>140</v>
      </c>
      <c r="O84" s="24" t="s">
        <v>141</v>
      </c>
      <c r="P84" s="24" t="s">
        <v>142</v>
      </c>
      <c r="Q84" s="24" t="s">
        <v>143</v>
      </c>
      <c r="R84" s="24" t="s">
        <v>144</v>
      </c>
      <c r="S84" s="24" t="s">
        <v>145</v>
      </c>
      <c r="T84" s="24" t="s">
        <v>146</v>
      </c>
      <c r="U84" s="24" t="s">
        <v>147</v>
      </c>
      <c r="V84" s="23" t="s">
        <v>70</v>
      </c>
      <c r="W84" s="87"/>
      <c r="X84" s="24" t="s">
        <v>71</v>
      </c>
      <c r="Y84" s="24" t="s">
        <v>140</v>
      </c>
      <c r="Z84" s="24" t="s">
        <v>141</v>
      </c>
      <c r="AA84" s="24" t="s">
        <v>142</v>
      </c>
      <c r="AB84" s="24" t="s">
        <v>143</v>
      </c>
      <c r="AC84" s="24" t="s">
        <v>144</v>
      </c>
      <c r="AD84" s="24" t="s">
        <v>145</v>
      </c>
      <c r="AE84" s="24" t="s">
        <v>146</v>
      </c>
      <c r="AF84" s="24" t="s">
        <v>147</v>
      </c>
      <c r="AG84" s="23" t="s">
        <v>70</v>
      </c>
      <c r="AH84" s="87"/>
      <c r="AI84" s="24" t="s">
        <v>71</v>
      </c>
      <c r="AJ84" s="24" t="s">
        <v>140</v>
      </c>
      <c r="AK84" s="24" t="s">
        <v>141</v>
      </c>
      <c r="AL84" s="24" t="s">
        <v>142</v>
      </c>
      <c r="AM84" s="24" t="s">
        <v>143</v>
      </c>
      <c r="AN84" s="24" t="s">
        <v>144</v>
      </c>
      <c r="AO84" s="24" t="s">
        <v>145</v>
      </c>
      <c r="AP84" s="24" t="s">
        <v>146</v>
      </c>
      <c r="AQ84" s="24" t="s">
        <v>147</v>
      </c>
      <c r="AR84" s="2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22" t="s">
        <v>188</v>
      </c>
      <c r="B85" s="89" t="str">
        <f t="shared" ref="B85:AR92" si="129">IF(B59=0,"",IF(B59&lt;5,"*  ",B33/B59))</f>
        <v xml:space="preserve">*  </v>
      </c>
      <c r="C85" s="89" t="str">
        <f t="shared" si="129"/>
        <v xml:space="preserve">*  </v>
      </c>
      <c r="D85" s="89" t="str">
        <f t="shared" si="129"/>
        <v xml:space="preserve">*  </v>
      </c>
      <c r="E85" s="89">
        <f t="shared" si="129"/>
        <v>0.5714285714285714</v>
      </c>
      <c r="F85" s="89">
        <f t="shared" si="129"/>
        <v>0.44444444444444442</v>
      </c>
      <c r="G85" s="89">
        <f t="shared" si="129"/>
        <v>0.21428571428571427</v>
      </c>
      <c r="H85" s="89">
        <f t="shared" si="129"/>
        <v>0.30120481927710846</v>
      </c>
      <c r="I85" s="89">
        <f t="shared" si="129"/>
        <v>0.2558139534883721</v>
      </c>
      <c r="J85" s="89">
        <f t="shared" si="129"/>
        <v>0.39655172413793105</v>
      </c>
      <c r="K85" s="90">
        <f t="shared" si="129"/>
        <v>0.32500000000000001</v>
      </c>
      <c r="L85" s="88"/>
      <c r="M85" s="89" t="str">
        <f t="shared" si="129"/>
        <v/>
      </c>
      <c r="N85" s="89" t="str">
        <f t="shared" si="129"/>
        <v/>
      </c>
      <c r="O85" s="89" t="str">
        <f t="shared" si="129"/>
        <v xml:space="preserve">*  </v>
      </c>
      <c r="P85" s="89" t="str">
        <f t="shared" si="129"/>
        <v xml:space="preserve">*  </v>
      </c>
      <c r="Q85" s="89" t="str">
        <f t="shared" si="129"/>
        <v xml:space="preserve">*  </v>
      </c>
      <c r="R85" s="89">
        <f t="shared" si="129"/>
        <v>0.5</v>
      </c>
      <c r="S85" s="89">
        <f t="shared" si="129"/>
        <v>0.4375</v>
      </c>
      <c r="T85" s="89">
        <f t="shared" si="129"/>
        <v>0.43333333333333335</v>
      </c>
      <c r="U85" s="89">
        <f t="shared" si="129"/>
        <v>0.48</v>
      </c>
      <c r="V85" s="90">
        <f t="shared" si="129"/>
        <v>0.4642857142857143</v>
      </c>
      <c r="W85" s="88"/>
      <c r="X85" s="89" t="str">
        <f t="shared" si="129"/>
        <v/>
      </c>
      <c r="Y85" s="89" t="str">
        <f t="shared" si="129"/>
        <v xml:space="preserve">*  </v>
      </c>
      <c r="Z85" s="89" t="str">
        <f t="shared" si="129"/>
        <v xml:space="preserve">*  </v>
      </c>
      <c r="AA85" s="89" t="str">
        <f t="shared" si="129"/>
        <v xml:space="preserve">*  </v>
      </c>
      <c r="AB85" s="89">
        <f t="shared" si="129"/>
        <v>0.33333333333333331</v>
      </c>
      <c r="AC85" s="89">
        <f t="shared" si="129"/>
        <v>0.5</v>
      </c>
      <c r="AD85" s="89">
        <f t="shared" si="129"/>
        <v>0.45454545454545453</v>
      </c>
      <c r="AE85" s="89">
        <f t="shared" si="129"/>
        <v>0.24</v>
      </c>
      <c r="AF85" s="89">
        <f t="shared" si="129"/>
        <v>0.42857142857142855</v>
      </c>
      <c r="AG85" s="90">
        <f t="shared" si="129"/>
        <v>0.40425531914893614</v>
      </c>
      <c r="AH85" s="88"/>
      <c r="AI85" s="89" t="str">
        <f t="shared" si="129"/>
        <v/>
      </c>
      <c r="AJ85" s="89" t="str">
        <f t="shared" si="129"/>
        <v/>
      </c>
      <c r="AK85" s="89" t="str">
        <f t="shared" si="129"/>
        <v xml:space="preserve">*  </v>
      </c>
      <c r="AL85" s="89" t="str">
        <f t="shared" si="129"/>
        <v xml:space="preserve">*  </v>
      </c>
      <c r="AM85" s="89" t="str">
        <f t="shared" si="129"/>
        <v xml:space="preserve">*  </v>
      </c>
      <c r="AN85" s="89" t="str">
        <f t="shared" si="129"/>
        <v xml:space="preserve">*  </v>
      </c>
      <c r="AO85" s="89" t="str">
        <f t="shared" si="129"/>
        <v xml:space="preserve">*  </v>
      </c>
      <c r="AP85" s="89">
        <f t="shared" si="129"/>
        <v>0.16666666666666666</v>
      </c>
      <c r="AQ85" s="89">
        <f t="shared" si="129"/>
        <v>0</v>
      </c>
      <c r="AR85" s="90">
        <f t="shared" si="129"/>
        <v>0.4</v>
      </c>
      <c r="AS85" s="88"/>
      <c r="AT85" s="89" t="str">
        <f t="shared" ref="AT85:BC88" si="130">IF(AT59=0,"",IF(AT59&lt;5,"*  ",AT33/AT59))</f>
        <v xml:space="preserve">*  </v>
      </c>
      <c r="AU85" s="89" t="str">
        <f t="shared" si="130"/>
        <v xml:space="preserve">*  </v>
      </c>
      <c r="AV85" s="89">
        <f t="shared" si="130"/>
        <v>0.8</v>
      </c>
      <c r="AW85" s="89">
        <f t="shared" si="130"/>
        <v>0.4</v>
      </c>
      <c r="AX85" s="89">
        <f t="shared" si="130"/>
        <v>0.41666666666666669</v>
      </c>
      <c r="AY85" s="89">
        <f t="shared" si="130"/>
        <v>0.2857142857142857</v>
      </c>
      <c r="AZ85" s="89">
        <f t="shared" si="130"/>
        <v>0.33333333333333331</v>
      </c>
      <c r="BA85" s="89">
        <f t="shared" si="130"/>
        <v>0.25324675324675322</v>
      </c>
      <c r="BB85" s="89">
        <f t="shared" si="130"/>
        <v>0.40145985401459855</v>
      </c>
      <c r="BC85" s="90">
        <f t="shared" si="130"/>
        <v>0.34008097165991902</v>
      </c>
      <c r="BE85" s="89" t="str">
        <f t="shared" ref="BE85:BN88" si="131">IF(BE59=0,"",IF(BE59&lt;5,"*  ",BE33/BE59))</f>
        <v/>
      </c>
      <c r="BF85" s="89" t="str">
        <f t="shared" si="131"/>
        <v/>
      </c>
      <c r="BG85" s="89" t="str">
        <f t="shared" si="131"/>
        <v xml:space="preserve">*  </v>
      </c>
      <c r="BH85" s="89" t="str">
        <f t="shared" si="131"/>
        <v xml:space="preserve">*  </v>
      </c>
      <c r="BI85" s="89" t="str">
        <f t="shared" si="131"/>
        <v xml:space="preserve">*  </v>
      </c>
      <c r="BJ85" s="89">
        <f t="shared" si="131"/>
        <v>0.4</v>
      </c>
      <c r="BK85" s="89">
        <f t="shared" si="131"/>
        <v>0.45</v>
      </c>
      <c r="BL85" s="89">
        <f t="shared" si="131"/>
        <v>0.3888888888888889</v>
      </c>
      <c r="BM85" s="89">
        <f t="shared" si="131"/>
        <v>0.4</v>
      </c>
      <c r="BN85" s="90">
        <f t="shared" si="131"/>
        <v>0.45192307692307693</v>
      </c>
      <c r="BP85" s="89" t="str">
        <f t="shared" ref="BP85:BY88" si="132">IF(BP59=0,"",IF(BP59&lt;5,"*  ",BP33/BP59))</f>
        <v xml:space="preserve">*  </v>
      </c>
      <c r="BQ85" s="89" t="str">
        <f t="shared" si="132"/>
        <v xml:space="preserve">*  </v>
      </c>
      <c r="BR85" s="89">
        <f t="shared" si="132"/>
        <v>0.7142857142857143</v>
      </c>
      <c r="BS85" s="89">
        <f t="shared" si="132"/>
        <v>0.5</v>
      </c>
      <c r="BT85" s="89">
        <f t="shared" si="132"/>
        <v>0.5357142857142857</v>
      </c>
      <c r="BU85" s="89">
        <f t="shared" si="132"/>
        <v>0.30303030303030304</v>
      </c>
      <c r="BV85" s="89">
        <f t="shared" si="132"/>
        <v>0.35199999999999998</v>
      </c>
      <c r="BW85" s="89">
        <f t="shared" si="132"/>
        <v>0.27894736842105261</v>
      </c>
      <c r="BX85" s="89">
        <f t="shared" si="132"/>
        <v>0.40119760479041916</v>
      </c>
      <c r="BY85" s="90">
        <f t="shared" si="132"/>
        <v>0.35953177257525082</v>
      </c>
    </row>
    <row r="86" spans="1:77" x14ac:dyDescent="0.3">
      <c r="A86" s="22" t="s">
        <v>189</v>
      </c>
      <c r="B86" s="89" t="str">
        <f t="shared" si="129"/>
        <v/>
      </c>
      <c r="C86" s="89" t="str">
        <f t="shared" si="129"/>
        <v xml:space="preserve">*  </v>
      </c>
      <c r="D86" s="89" t="str">
        <f t="shared" si="129"/>
        <v xml:space="preserve">*  </v>
      </c>
      <c r="E86" s="89">
        <f t="shared" si="129"/>
        <v>0</v>
      </c>
      <c r="F86" s="89">
        <f t="shared" si="129"/>
        <v>0.625</v>
      </c>
      <c r="G86" s="89">
        <f t="shared" si="129"/>
        <v>0.25</v>
      </c>
      <c r="H86" s="89">
        <f t="shared" si="129"/>
        <v>0.42168674698795183</v>
      </c>
      <c r="I86" s="89">
        <f t="shared" si="129"/>
        <v>0.36496350364963503</v>
      </c>
      <c r="J86" s="89">
        <f t="shared" si="129"/>
        <v>0.30275229357798167</v>
      </c>
      <c r="K86" s="90">
        <f t="shared" si="129"/>
        <v>0.35606060606060608</v>
      </c>
      <c r="L86" s="88"/>
      <c r="M86" s="89" t="str">
        <f t="shared" si="129"/>
        <v/>
      </c>
      <c r="N86" s="89" t="str">
        <f t="shared" si="129"/>
        <v/>
      </c>
      <c r="O86" s="89" t="str">
        <f t="shared" si="129"/>
        <v xml:space="preserve">*  </v>
      </c>
      <c r="P86" s="89" t="str">
        <f t="shared" si="129"/>
        <v xml:space="preserve">*  </v>
      </c>
      <c r="Q86" s="89" t="str">
        <f t="shared" si="129"/>
        <v xml:space="preserve">*  </v>
      </c>
      <c r="R86" s="89">
        <f t="shared" si="129"/>
        <v>0.75</v>
      </c>
      <c r="S86" s="89">
        <f t="shared" si="129"/>
        <v>0.31578947368421051</v>
      </c>
      <c r="T86" s="89">
        <f t="shared" si="129"/>
        <v>0.54054054054054057</v>
      </c>
      <c r="U86" s="89">
        <f t="shared" si="129"/>
        <v>0.41666666666666669</v>
      </c>
      <c r="V86" s="90">
        <f t="shared" si="129"/>
        <v>0.4838709677419355</v>
      </c>
      <c r="W86" s="88"/>
      <c r="X86" s="89" t="str">
        <f t="shared" si="129"/>
        <v/>
      </c>
      <c r="Y86" s="89" t="str">
        <f t="shared" si="129"/>
        <v xml:space="preserve">*  </v>
      </c>
      <c r="Z86" s="89" t="str">
        <f t="shared" si="129"/>
        <v xml:space="preserve">*  </v>
      </c>
      <c r="AA86" s="89" t="str">
        <f t="shared" si="129"/>
        <v xml:space="preserve">*  </v>
      </c>
      <c r="AB86" s="89">
        <f t="shared" si="129"/>
        <v>0</v>
      </c>
      <c r="AC86" s="89">
        <f t="shared" si="129"/>
        <v>0.23529411764705882</v>
      </c>
      <c r="AD86" s="89">
        <f t="shared" si="129"/>
        <v>0.39285714285714285</v>
      </c>
      <c r="AE86" s="89">
        <f t="shared" si="129"/>
        <v>0.33333333333333331</v>
      </c>
      <c r="AF86" s="89">
        <f t="shared" si="129"/>
        <v>0.41666666666666669</v>
      </c>
      <c r="AG86" s="90">
        <f t="shared" si="129"/>
        <v>0.35344827586206895</v>
      </c>
      <c r="AH86" s="88"/>
      <c r="AI86" s="89" t="str">
        <f t="shared" si="129"/>
        <v/>
      </c>
      <c r="AJ86" s="89" t="str">
        <f t="shared" si="129"/>
        <v/>
      </c>
      <c r="AK86" s="89" t="str">
        <f t="shared" si="129"/>
        <v xml:space="preserve">*  </v>
      </c>
      <c r="AL86" s="89" t="str">
        <f t="shared" si="129"/>
        <v xml:space="preserve">*  </v>
      </c>
      <c r="AM86" s="89" t="str">
        <f t="shared" si="129"/>
        <v xml:space="preserve">*  </v>
      </c>
      <c r="AN86" s="89" t="str">
        <f t="shared" si="129"/>
        <v xml:space="preserve">*  </v>
      </c>
      <c r="AO86" s="89">
        <f t="shared" si="129"/>
        <v>0.2857142857142857</v>
      </c>
      <c r="AP86" s="89">
        <f t="shared" si="129"/>
        <v>0.22222222222222221</v>
      </c>
      <c r="AQ86" s="89">
        <f t="shared" si="129"/>
        <v>0.33333333333333331</v>
      </c>
      <c r="AR86" s="90">
        <f t="shared" si="129"/>
        <v>0.3</v>
      </c>
      <c r="AS86" s="88"/>
      <c r="AT86" s="89" t="str">
        <f t="shared" si="130"/>
        <v/>
      </c>
      <c r="AU86" s="89" t="str">
        <f t="shared" si="130"/>
        <v xml:space="preserve">*  </v>
      </c>
      <c r="AV86" s="89">
        <f t="shared" si="130"/>
        <v>1</v>
      </c>
      <c r="AW86" s="89">
        <f t="shared" si="130"/>
        <v>0.18181818181818182</v>
      </c>
      <c r="AX86" s="89">
        <f t="shared" si="130"/>
        <v>0.43478260869565216</v>
      </c>
      <c r="AY86" s="89">
        <f t="shared" si="130"/>
        <v>0.24561403508771928</v>
      </c>
      <c r="AZ86" s="89">
        <f t="shared" si="130"/>
        <v>0.4144144144144144</v>
      </c>
      <c r="BA86" s="89">
        <f t="shared" si="130"/>
        <v>0.35882352941176471</v>
      </c>
      <c r="BB86" s="89">
        <f t="shared" si="130"/>
        <v>0.32330827067669171</v>
      </c>
      <c r="BC86" s="90">
        <f t="shared" si="130"/>
        <v>0.35546875</v>
      </c>
      <c r="BE86" s="89" t="str">
        <f t="shared" si="131"/>
        <v/>
      </c>
      <c r="BF86" s="89" t="str">
        <f t="shared" si="131"/>
        <v/>
      </c>
      <c r="BG86" s="89" t="str">
        <f t="shared" si="131"/>
        <v xml:space="preserve">*  </v>
      </c>
      <c r="BH86" s="89" t="str">
        <f t="shared" si="131"/>
        <v xml:space="preserve">*  </v>
      </c>
      <c r="BI86" s="89">
        <f t="shared" si="131"/>
        <v>0.2</v>
      </c>
      <c r="BJ86" s="89">
        <f t="shared" si="131"/>
        <v>0.66666666666666663</v>
      </c>
      <c r="BK86" s="89">
        <f t="shared" si="131"/>
        <v>0.30769230769230771</v>
      </c>
      <c r="BL86" s="89">
        <f t="shared" si="131"/>
        <v>0.47826086956521741</v>
      </c>
      <c r="BM86" s="89">
        <f t="shared" si="131"/>
        <v>0.4</v>
      </c>
      <c r="BN86" s="90">
        <f t="shared" si="131"/>
        <v>0.43902439024390244</v>
      </c>
      <c r="BP86" s="89" t="str">
        <f t="shared" si="132"/>
        <v/>
      </c>
      <c r="BQ86" s="89" t="str">
        <f t="shared" si="132"/>
        <v xml:space="preserve">*  </v>
      </c>
      <c r="BR86" s="89">
        <f t="shared" si="132"/>
        <v>0.7142857142857143</v>
      </c>
      <c r="BS86" s="89">
        <f t="shared" si="132"/>
        <v>0.30769230769230771</v>
      </c>
      <c r="BT86" s="89">
        <f t="shared" si="132"/>
        <v>0.39285714285714285</v>
      </c>
      <c r="BU86" s="89">
        <f t="shared" si="132"/>
        <v>0.3188405797101449</v>
      </c>
      <c r="BV86" s="89">
        <f t="shared" si="132"/>
        <v>0.39416058394160586</v>
      </c>
      <c r="BW86" s="89">
        <f t="shared" si="132"/>
        <v>0.38425925925925924</v>
      </c>
      <c r="BX86" s="89">
        <f t="shared" si="132"/>
        <v>0.33742331288343558</v>
      </c>
      <c r="BY86" s="90">
        <f t="shared" si="132"/>
        <v>0.37165354330708661</v>
      </c>
    </row>
    <row r="87" spans="1:77" x14ac:dyDescent="0.3">
      <c r="A87" s="22" t="s">
        <v>190</v>
      </c>
      <c r="B87" s="89" t="str">
        <f t="shared" si="129"/>
        <v/>
      </c>
      <c r="C87" s="89" t="str">
        <f t="shared" si="129"/>
        <v/>
      </c>
      <c r="D87" s="89" t="str">
        <f t="shared" si="129"/>
        <v xml:space="preserve">*  </v>
      </c>
      <c r="E87" s="89" t="str">
        <f t="shared" si="129"/>
        <v xml:space="preserve">*  </v>
      </c>
      <c r="F87" s="89">
        <f t="shared" si="129"/>
        <v>0.25</v>
      </c>
      <c r="G87" s="89">
        <f t="shared" si="129"/>
        <v>0.45</v>
      </c>
      <c r="H87" s="89">
        <f t="shared" si="129"/>
        <v>0.57777777777777772</v>
      </c>
      <c r="I87" s="89">
        <f t="shared" si="129"/>
        <v>0.6</v>
      </c>
      <c r="J87" s="89">
        <f t="shared" si="129"/>
        <v>0.5</v>
      </c>
      <c r="K87" s="90">
        <f t="shared" si="129"/>
        <v>0.56060606060606055</v>
      </c>
      <c r="L87" s="88"/>
      <c r="M87" s="89" t="str">
        <f t="shared" si="129"/>
        <v/>
      </c>
      <c r="N87" s="89" t="str">
        <f t="shared" si="129"/>
        <v/>
      </c>
      <c r="O87" s="89" t="str">
        <f t="shared" si="129"/>
        <v xml:space="preserve">*  </v>
      </c>
      <c r="P87" s="89" t="str">
        <f t="shared" si="129"/>
        <v xml:space="preserve">*  </v>
      </c>
      <c r="Q87" s="89" t="str">
        <f t="shared" si="129"/>
        <v xml:space="preserve">*  </v>
      </c>
      <c r="R87" s="89">
        <f t="shared" si="129"/>
        <v>0.33333333333333331</v>
      </c>
      <c r="S87" s="89">
        <f t="shared" si="129"/>
        <v>0.35294117647058826</v>
      </c>
      <c r="T87" s="89">
        <f t="shared" si="129"/>
        <v>0.51851851851851849</v>
      </c>
      <c r="U87" s="89">
        <f t="shared" si="129"/>
        <v>0.5</v>
      </c>
      <c r="V87" s="90">
        <f t="shared" si="129"/>
        <v>0.46969696969696972</v>
      </c>
      <c r="W87" s="88"/>
      <c r="X87" s="89" t="str">
        <f t="shared" si="129"/>
        <v/>
      </c>
      <c r="Y87" s="89" t="str">
        <f t="shared" si="129"/>
        <v/>
      </c>
      <c r="Z87" s="89" t="str">
        <f t="shared" si="129"/>
        <v xml:space="preserve">*  </v>
      </c>
      <c r="AA87" s="89" t="str">
        <f t="shared" si="129"/>
        <v xml:space="preserve">*  </v>
      </c>
      <c r="AB87" s="89" t="str">
        <f t="shared" si="129"/>
        <v xml:space="preserve">*  </v>
      </c>
      <c r="AC87" s="89">
        <f t="shared" si="129"/>
        <v>0.44444444444444442</v>
      </c>
      <c r="AD87" s="89">
        <f t="shared" si="129"/>
        <v>0.3125</v>
      </c>
      <c r="AE87" s="89">
        <f t="shared" si="129"/>
        <v>0.7</v>
      </c>
      <c r="AF87" s="89">
        <f t="shared" si="129"/>
        <v>0.63636363636363635</v>
      </c>
      <c r="AG87" s="90">
        <f t="shared" si="129"/>
        <v>0.55555555555555558</v>
      </c>
      <c r="AH87" s="88"/>
      <c r="AI87" s="89" t="str">
        <f t="shared" si="129"/>
        <v/>
      </c>
      <c r="AJ87" s="89" t="str">
        <f t="shared" si="129"/>
        <v/>
      </c>
      <c r="AK87" s="89" t="str">
        <f t="shared" si="129"/>
        <v xml:space="preserve">*  </v>
      </c>
      <c r="AL87" s="89" t="str">
        <f t="shared" si="129"/>
        <v xml:space="preserve">*  </v>
      </c>
      <c r="AM87" s="89" t="str">
        <f t="shared" si="129"/>
        <v xml:space="preserve">*  </v>
      </c>
      <c r="AN87" s="89" t="str">
        <f t="shared" si="129"/>
        <v xml:space="preserve">*  </v>
      </c>
      <c r="AO87" s="89">
        <f t="shared" si="129"/>
        <v>0.5</v>
      </c>
      <c r="AP87" s="89">
        <f t="shared" si="129"/>
        <v>0.42857142857142855</v>
      </c>
      <c r="AQ87" s="89" t="str">
        <f t="shared" si="129"/>
        <v xml:space="preserve">*  </v>
      </c>
      <c r="AR87" s="90">
        <f t="shared" si="129"/>
        <v>0.41666666666666669</v>
      </c>
      <c r="AS87" s="88"/>
      <c r="AT87" s="89" t="str">
        <f t="shared" si="130"/>
        <v/>
      </c>
      <c r="AU87" s="89" t="str">
        <f t="shared" si="130"/>
        <v/>
      </c>
      <c r="AV87" s="89" t="str">
        <f t="shared" si="130"/>
        <v xml:space="preserve">*  </v>
      </c>
      <c r="AW87" s="89">
        <f t="shared" si="130"/>
        <v>0.6</v>
      </c>
      <c r="AX87" s="89">
        <f t="shared" si="130"/>
        <v>0.25</v>
      </c>
      <c r="AY87" s="89">
        <f t="shared" si="130"/>
        <v>0.44827586206896552</v>
      </c>
      <c r="AZ87" s="89">
        <f t="shared" si="130"/>
        <v>0.50819672131147542</v>
      </c>
      <c r="BA87" s="89">
        <f t="shared" si="130"/>
        <v>0.62105263157894741</v>
      </c>
      <c r="BB87" s="89">
        <f t="shared" si="130"/>
        <v>0.52631578947368418</v>
      </c>
      <c r="BC87" s="90">
        <f t="shared" si="130"/>
        <v>0.55938697318007657</v>
      </c>
      <c r="BE87" s="89" t="str">
        <f t="shared" si="131"/>
        <v/>
      </c>
      <c r="BF87" s="89" t="str">
        <f t="shared" si="131"/>
        <v/>
      </c>
      <c r="BG87" s="89" t="str">
        <f t="shared" si="131"/>
        <v xml:space="preserve">*  </v>
      </c>
      <c r="BH87" s="89" t="str">
        <f t="shared" si="131"/>
        <v xml:space="preserve">*  </v>
      </c>
      <c r="BI87" s="89" t="str">
        <f t="shared" si="131"/>
        <v xml:space="preserve">*  </v>
      </c>
      <c r="BJ87" s="89">
        <f t="shared" si="131"/>
        <v>0.3</v>
      </c>
      <c r="BK87" s="89">
        <f t="shared" si="131"/>
        <v>0.39130434782608697</v>
      </c>
      <c r="BL87" s="89">
        <f t="shared" si="131"/>
        <v>0.5</v>
      </c>
      <c r="BM87" s="89">
        <f t="shared" si="131"/>
        <v>0.46666666666666667</v>
      </c>
      <c r="BN87" s="90">
        <f t="shared" si="131"/>
        <v>0.45555555555555555</v>
      </c>
      <c r="BP87" s="89" t="str">
        <f t="shared" si="132"/>
        <v/>
      </c>
      <c r="BQ87" s="89" t="str">
        <f t="shared" si="132"/>
        <v/>
      </c>
      <c r="BR87" s="89" t="str">
        <f t="shared" si="132"/>
        <v xml:space="preserve">*  </v>
      </c>
      <c r="BS87" s="89">
        <f t="shared" si="132"/>
        <v>0.5714285714285714</v>
      </c>
      <c r="BT87" s="89">
        <f t="shared" si="132"/>
        <v>0.375</v>
      </c>
      <c r="BU87" s="89">
        <f t="shared" si="132"/>
        <v>0.41025641025641024</v>
      </c>
      <c r="BV87" s="89">
        <f t="shared" si="132"/>
        <v>0.47619047619047616</v>
      </c>
      <c r="BW87" s="89">
        <f t="shared" si="132"/>
        <v>0.58914728682170547</v>
      </c>
      <c r="BX87" s="89">
        <f t="shared" si="132"/>
        <v>0.51388888888888884</v>
      </c>
      <c r="BY87" s="90">
        <f t="shared" si="132"/>
        <v>0.53276353276353272</v>
      </c>
    </row>
    <row r="88" spans="1:77" x14ac:dyDescent="0.3">
      <c r="A88" s="22" t="s">
        <v>191</v>
      </c>
      <c r="B88" s="89" t="str">
        <f>IF(B62=0,"",IF(B62&lt;5,"*  ",B36/B62))</f>
        <v/>
      </c>
      <c r="C88" s="89" t="str">
        <f t="shared" si="129"/>
        <v/>
      </c>
      <c r="D88" s="89" t="str">
        <f t="shared" si="129"/>
        <v xml:space="preserve">*  </v>
      </c>
      <c r="E88" s="89" t="str">
        <f t="shared" si="129"/>
        <v xml:space="preserve">*  </v>
      </c>
      <c r="F88" s="89">
        <f t="shared" si="129"/>
        <v>1</v>
      </c>
      <c r="G88" s="89">
        <f t="shared" si="129"/>
        <v>1</v>
      </c>
      <c r="H88" s="89">
        <f t="shared" si="129"/>
        <v>0.93103448275862066</v>
      </c>
      <c r="I88" s="89">
        <f t="shared" si="129"/>
        <v>0.76</v>
      </c>
      <c r="J88" s="89">
        <f t="shared" si="129"/>
        <v>0.44444444444444442</v>
      </c>
      <c r="K88" s="90">
        <f t="shared" si="129"/>
        <v>0.80341880341880345</v>
      </c>
      <c r="L88" s="88"/>
      <c r="M88" s="89" t="str">
        <f>IF(M62=0,"",IF(M62&lt;5,"*  ",M36/M62))</f>
        <v/>
      </c>
      <c r="N88" s="89" t="str">
        <f t="shared" si="129"/>
        <v/>
      </c>
      <c r="O88" s="89" t="str">
        <f t="shared" si="129"/>
        <v/>
      </c>
      <c r="P88" s="89" t="str">
        <f t="shared" si="129"/>
        <v/>
      </c>
      <c r="Q88" s="89" t="str">
        <f t="shared" si="129"/>
        <v xml:space="preserve">*  </v>
      </c>
      <c r="R88" s="89" t="str">
        <f t="shared" si="129"/>
        <v xml:space="preserve">*  </v>
      </c>
      <c r="S88" s="89">
        <f t="shared" si="129"/>
        <v>0.63636363636363635</v>
      </c>
      <c r="T88" s="89">
        <f t="shared" si="129"/>
        <v>0.47368421052631576</v>
      </c>
      <c r="U88" s="89">
        <f t="shared" si="129"/>
        <v>0.2</v>
      </c>
      <c r="V88" s="90">
        <f t="shared" si="129"/>
        <v>0.47499999999999998</v>
      </c>
      <c r="W88" s="88"/>
      <c r="X88" s="89" t="str">
        <f>IF(X62=0,"",IF(X62&lt;5,"*  ",X36/X62))</f>
        <v/>
      </c>
      <c r="Y88" s="89" t="str">
        <f t="shared" si="129"/>
        <v/>
      </c>
      <c r="Z88" s="89" t="str">
        <f t="shared" si="129"/>
        <v/>
      </c>
      <c r="AA88" s="89" t="str">
        <f t="shared" si="129"/>
        <v xml:space="preserve">*  </v>
      </c>
      <c r="AB88" s="89" t="str">
        <f t="shared" si="129"/>
        <v xml:space="preserve">*  </v>
      </c>
      <c r="AC88" s="89">
        <f t="shared" si="129"/>
        <v>0.83333333333333337</v>
      </c>
      <c r="AD88" s="89">
        <f t="shared" si="129"/>
        <v>0.8</v>
      </c>
      <c r="AE88" s="89">
        <f t="shared" si="129"/>
        <v>1</v>
      </c>
      <c r="AF88" s="89" t="str">
        <f t="shared" si="129"/>
        <v xml:space="preserve">*  </v>
      </c>
      <c r="AG88" s="90">
        <f t="shared" si="129"/>
        <v>0.7567567567567568</v>
      </c>
      <c r="AH88" s="88"/>
      <c r="AI88" s="89" t="str">
        <f>IF(AI62=0,"",IF(AI62&lt;5,"*  ",AI36/AI62))</f>
        <v/>
      </c>
      <c r="AJ88" s="89" t="str">
        <f t="shared" si="129"/>
        <v/>
      </c>
      <c r="AK88" s="89" t="str">
        <f t="shared" si="129"/>
        <v/>
      </c>
      <c r="AL88" s="89" t="str">
        <f t="shared" si="129"/>
        <v/>
      </c>
      <c r="AM88" s="89" t="str">
        <f t="shared" si="129"/>
        <v xml:space="preserve">*  </v>
      </c>
      <c r="AN88" s="89" t="str">
        <f t="shared" si="129"/>
        <v xml:space="preserve">*  </v>
      </c>
      <c r="AO88" s="89" t="str">
        <f t="shared" si="129"/>
        <v xml:space="preserve">*  </v>
      </c>
      <c r="AP88" s="89" t="str">
        <f t="shared" si="129"/>
        <v xml:space="preserve">*  </v>
      </c>
      <c r="AQ88" s="89" t="str">
        <f t="shared" si="129"/>
        <v xml:space="preserve">*  </v>
      </c>
      <c r="AR88" s="90">
        <f t="shared" si="129"/>
        <v>0.30769230769230771</v>
      </c>
      <c r="AS88" s="88"/>
      <c r="AT88" s="89" t="str">
        <f>IF(AT62=0,"",IF(AT62&lt;5,"*  ",AT36/AT62))</f>
        <v/>
      </c>
      <c r="AU88" s="89" t="str">
        <f t="shared" si="130"/>
        <v/>
      </c>
      <c r="AV88" s="89" t="str">
        <f t="shared" si="130"/>
        <v xml:space="preserve">*  </v>
      </c>
      <c r="AW88" s="89" t="str">
        <f t="shared" si="130"/>
        <v xml:space="preserve">*  </v>
      </c>
      <c r="AX88" s="89">
        <f t="shared" si="130"/>
        <v>0.625</v>
      </c>
      <c r="AY88" s="89">
        <f t="shared" si="130"/>
        <v>0.94444444444444442</v>
      </c>
      <c r="AZ88" s="89">
        <f t="shared" si="130"/>
        <v>0.89743589743589747</v>
      </c>
      <c r="BA88" s="89">
        <f t="shared" si="130"/>
        <v>0.80952380952380953</v>
      </c>
      <c r="BB88" s="89">
        <f t="shared" si="130"/>
        <v>0.36363636363636365</v>
      </c>
      <c r="BC88" s="90">
        <f t="shared" si="130"/>
        <v>0.79220779220779225</v>
      </c>
      <c r="BE88" s="89" t="str">
        <f>IF(BE62=0,"",IF(BE62&lt;5,"*  ",BE36/BE62))</f>
        <v/>
      </c>
      <c r="BF88" s="89" t="str">
        <f t="shared" si="131"/>
        <v/>
      </c>
      <c r="BG88" s="89" t="str">
        <f t="shared" si="131"/>
        <v/>
      </c>
      <c r="BH88" s="89" t="str">
        <f t="shared" si="131"/>
        <v/>
      </c>
      <c r="BI88" s="89" t="str">
        <f t="shared" si="131"/>
        <v xml:space="preserve">*  </v>
      </c>
      <c r="BJ88" s="89">
        <f t="shared" si="131"/>
        <v>0.5</v>
      </c>
      <c r="BK88" s="89">
        <f t="shared" si="131"/>
        <v>0.53333333333333333</v>
      </c>
      <c r="BL88" s="89">
        <f t="shared" si="131"/>
        <v>0.43478260869565216</v>
      </c>
      <c r="BM88" s="89">
        <f t="shared" si="131"/>
        <v>0.2857142857142857</v>
      </c>
      <c r="BN88" s="90">
        <f t="shared" si="131"/>
        <v>0.43396226415094341</v>
      </c>
      <c r="BP88" s="89" t="str">
        <f>IF(BP62=0,"",IF(BP62&lt;5,"*  ",BP36/BP62))</f>
        <v/>
      </c>
      <c r="BQ88" s="89" t="str">
        <f t="shared" si="132"/>
        <v/>
      </c>
      <c r="BR88" s="89" t="str">
        <f t="shared" si="132"/>
        <v xml:space="preserve">*  </v>
      </c>
      <c r="BS88" s="89" t="str">
        <f t="shared" si="132"/>
        <v xml:space="preserve">*  </v>
      </c>
      <c r="BT88" s="89">
        <f t="shared" si="132"/>
        <v>0.5</v>
      </c>
      <c r="BU88" s="89">
        <f t="shared" si="132"/>
        <v>0.83333333333333337</v>
      </c>
      <c r="BV88" s="89">
        <f t="shared" si="132"/>
        <v>0.79629629629629628</v>
      </c>
      <c r="BW88" s="89">
        <f t="shared" si="132"/>
        <v>0.70930232558139539</v>
      </c>
      <c r="BX88" s="89">
        <f t="shared" si="132"/>
        <v>0.34482758620689657</v>
      </c>
      <c r="BY88" s="90">
        <f t="shared" si="132"/>
        <v>0.70048309178743962</v>
      </c>
    </row>
    <row r="89" spans="1:77" x14ac:dyDescent="0.3">
      <c r="A89" s="22" t="s">
        <v>192</v>
      </c>
      <c r="B89" s="89" t="str">
        <f t="shared" ref="B89:R92" si="133">IF(B63=0,"",IF(B63&lt;5,"*  ",B37/B63))</f>
        <v/>
      </c>
      <c r="C89" s="89" t="str">
        <f t="shared" si="133"/>
        <v/>
      </c>
      <c r="D89" s="89" t="str">
        <f t="shared" si="133"/>
        <v/>
      </c>
      <c r="E89" s="89" t="str">
        <f t="shared" si="133"/>
        <v xml:space="preserve">*  </v>
      </c>
      <c r="F89" s="89" t="str">
        <f t="shared" si="133"/>
        <v xml:space="preserve">*  </v>
      </c>
      <c r="G89" s="89">
        <f t="shared" si="133"/>
        <v>1.1111111111111112</v>
      </c>
      <c r="H89" s="89">
        <f t="shared" si="133"/>
        <v>1.0454545454545454</v>
      </c>
      <c r="I89" s="89">
        <f t="shared" si="133"/>
        <v>1.0256410256410255</v>
      </c>
      <c r="J89" s="89">
        <f t="shared" si="133"/>
        <v>1</v>
      </c>
      <c r="K89" s="90">
        <f t="shared" si="133"/>
        <v>1.075</v>
      </c>
      <c r="L89" s="88"/>
      <c r="M89" s="89" t="str">
        <f t="shared" si="133"/>
        <v/>
      </c>
      <c r="N89" s="89" t="str">
        <f t="shared" si="133"/>
        <v/>
      </c>
      <c r="O89" s="89" t="str">
        <f t="shared" si="133"/>
        <v/>
      </c>
      <c r="P89" s="89" t="str">
        <f t="shared" si="133"/>
        <v/>
      </c>
      <c r="Q89" s="89" t="str">
        <f t="shared" si="133"/>
        <v xml:space="preserve">*  </v>
      </c>
      <c r="R89" s="89" t="str">
        <f t="shared" si="133"/>
        <v xml:space="preserve">*  </v>
      </c>
      <c r="S89" s="89">
        <f t="shared" si="129"/>
        <v>0.875</v>
      </c>
      <c r="T89" s="89">
        <f t="shared" si="129"/>
        <v>0.73333333333333328</v>
      </c>
      <c r="U89" s="89" t="str">
        <f t="shared" si="129"/>
        <v xml:space="preserve">*  </v>
      </c>
      <c r="V89" s="90">
        <f t="shared" si="129"/>
        <v>0.75</v>
      </c>
      <c r="W89" s="88"/>
      <c r="X89" s="89" t="str">
        <f t="shared" si="129"/>
        <v/>
      </c>
      <c r="Y89" s="89" t="str">
        <f t="shared" si="129"/>
        <v/>
      </c>
      <c r="Z89" s="89" t="str">
        <f t="shared" si="129"/>
        <v/>
      </c>
      <c r="AA89" s="89" t="str">
        <f t="shared" si="129"/>
        <v xml:space="preserve">*  </v>
      </c>
      <c r="AB89" s="89" t="str">
        <f t="shared" si="129"/>
        <v xml:space="preserve">*  </v>
      </c>
      <c r="AC89" s="89" t="str">
        <f t="shared" si="129"/>
        <v xml:space="preserve">*  </v>
      </c>
      <c r="AD89" s="89">
        <f t="shared" si="129"/>
        <v>0.5</v>
      </c>
      <c r="AE89" s="89">
        <f t="shared" si="129"/>
        <v>0.8</v>
      </c>
      <c r="AF89" s="89" t="str">
        <f t="shared" si="129"/>
        <v xml:space="preserve">*  </v>
      </c>
      <c r="AG89" s="90">
        <f t="shared" si="129"/>
        <v>0.65384615384615385</v>
      </c>
      <c r="AH89" s="88"/>
      <c r="AI89" s="89" t="str">
        <f t="shared" si="129"/>
        <v/>
      </c>
      <c r="AJ89" s="89" t="str">
        <f t="shared" si="129"/>
        <v/>
      </c>
      <c r="AK89" s="89" t="str">
        <f t="shared" si="129"/>
        <v/>
      </c>
      <c r="AL89" s="89" t="str">
        <f t="shared" si="129"/>
        <v/>
      </c>
      <c r="AM89" s="89" t="str">
        <f t="shared" si="129"/>
        <v xml:space="preserve">*  </v>
      </c>
      <c r="AN89" s="89" t="str">
        <f t="shared" si="129"/>
        <v xml:space="preserve">*  </v>
      </c>
      <c r="AO89" s="89" t="str">
        <f t="shared" si="129"/>
        <v xml:space="preserve">*  </v>
      </c>
      <c r="AP89" s="89" t="str">
        <f t="shared" si="129"/>
        <v xml:space="preserve">*  </v>
      </c>
      <c r="AQ89" s="89" t="str">
        <f t="shared" si="129"/>
        <v xml:space="preserve">*  </v>
      </c>
      <c r="AR89" s="90">
        <f t="shared" si="129"/>
        <v>1.375</v>
      </c>
      <c r="AS89" s="88"/>
      <c r="AT89" s="89" t="str">
        <f t="shared" ref="AT89:BC92" si="134">IF(AT63=0,"",IF(AT63&lt;5,"*  ",AT37/AT63))</f>
        <v/>
      </c>
      <c r="AU89" s="89" t="str">
        <f t="shared" si="134"/>
        <v/>
      </c>
      <c r="AV89" s="89" t="str">
        <f t="shared" si="134"/>
        <v/>
      </c>
      <c r="AW89" s="89" t="str">
        <f t="shared" si="134"/>
        <v xml:space="preserve">*  </v>
      </c>
      <c r="AX89" s="89">
        <f t="shared" si="134"/>
        <v>0.66666666666666663</v>
      </c>
      <c r="AY89" s="89">
        <f t="shared" si="134"/>
        <v>0.92307692307692313</v>
      </c>
      <c r="AZ89" s="89">
        <f t="shared" si="134"/>
        <v>0.9</v>
      </c>
      <c r="BA89" s="89">
        <f t="shared" si="134"/>
        <v>0.97959183673469385</v>
      </c>
      <c r="BB89" s="89">
        <f t="shared" si="134"/>
        <v>1.1666666666666667</v>
      </c>
      <c r="BC89" s="90">
        <f t="shared" si="134"/>
        <v>0.97169811320754718</v>
      </c>
      <c r="BE89" s="89" t="str">
        <f t="shared" ref="BE89:BN92" si="135">IF(BE63=0,"",IF(BE63&lt;5,"*  ",BE37/BE63))</f>
        <v/>
      </c>
      <c r="BF89" s="89" t="str">
        <f t="shared" si="135"/>
        <v/>
      </c>
      <c r="BG89" s="89" t="str">
        <f t="shared" si="135"/>
        <v/>
      </c>
      <c r="BH89" s="89" t="str">
        <f t="shared" si="135"/>
        <v/>
      </c>
      <c r="BI89" s="89" t="str">
        <f t="shared" si="135"/>
        <v xml:space="preserve">*  </v>
      </c>
      <c r="BJ89" s="89" t="str">
        <f t="shared" si="135"/>
        <v xml:space="preserve">*  </v>
      </c>
      <c r="BK89" s="89">
        <f t="shared" si="135"/>
        <v>1.1000000000000001</v>
      </c>
      <c r="BL89" s="89">
        <f t="shared" si="135"/>
        <v>0.88888888888888884</v>
      </c>
      <c r="BM89" s="89" t="str">
        <f t="shared" si="135"/>
        <v xml:space="preserve">*  </v>
      </c>
      <c r="BN89" s="90">
        <f t="shared" si="135"/>
        <v>0.88888888888888884</v>
      </c>
      <c r="BP89" s="89" t="str">
        <f t="shared" ref="BP89:BY92" si="136">IF(BP63=0,"",IF(BP63&lt;5,"*  ",BP37/BP63))</f>
        <v/>
      </c>
      <c r="BQ89" s="89" t="str">
        <f t="shared" si="136"/>
        <v/>
      </c>
      <c r="BR89" s="89" t="str">
        <f t="shared" si="136"/>
        <v/>
      </c>
      <c r="BS89" s="89" t="str">
        <f t="shared" si="136"/>
        <v xml:space="preserve">*  </v>
      </c>
      <c r="BT89" s="89">
        <f t="shared" si="136"/>
        <v>0.625</v>
      </c>
      <c r="BU89" s="89">
        <f t="shared" si="136"/>
        <v>0.82352941176470584</v>
      </c>
      <c r="BV89" s="89">
        <f t="shared" si="136"/>
        <v>0.95</v>
      </c>
      <c r="BW89" s="89">
        <f t="shared" si="136"/>
        <v>0.95522388059701491</v>
      </c>
      <c r="BX89" s="89">
        <f t="shared" si="136"/>
        <v>1.125</v>
      </c>
      <c r="BY89" s="90">
        <f t="shared" si="136"/>
        <v>0.95070422535211263</v>
      </c>
    </row>
    <row r="90" spans="1:77" x14ac:dyDescent="0.3">
      <c r="A90" s="22" t="s">
        <v>193</v>
      </c>
      <c r="B90" s="89" t="str">
        <f t="shared" si="133"/>
        <v/>
      </c>
      <c r="C90" s="89" t="str">
        <f t="shared" si="133"/>
        <v/>
      </c>
      <c r="D90" s="89" t="str">
        <f t="shared" si="133"/>
        <v xml:space="preserve">*  </v>
      </c>
      <c r="E90" s="89">
        <f t="shared" si="133"/>
        <v>0.8</v>
      </c>
      <c r="F90" s="89">
        <f t="shared" si="133"/>
        <v>0.94736842105263153</v>
      </c>
      <c r="G90" s="89">
        <f t="shared" si="133"/>
        <v>0.8571428571428571</v>
      </c>
      <c r="H90" s="89">
        <f t="shared" si="133"/>
        <v>1.3</v>
      </c>
      <c r="I90" s="89">
        <f t="shared" si="133"/>
        <v>1.0454545454545454</v>
      </c>
      <c r="J90" s="89"/>
      <c r="K90" s="90">
        <f t="shared" si="133"/>
        <v>1.109375</v>
      </c>
      <c r="L90" s="88"/>
      <c r="M90" s="89" t="str">
        <f t="shared" si="133"/>
        <v/>
      </c>
      <c r="N90" s="89" t="str">
        <f t="shared" si="133"/>
        <v/>
      </c>
      <c r="O90" s="89" t="str">
        <f t="shared" si="133"/>
        <v xml:space="preserve">*  </v>
      </c>
      <c r="P90" s="89" t="str">
        <f t="shared" si="133"/>
        <v xml:space="preserve">*  </v>
      </c>
      <c r="Q90" s="89" t="str">
        <f t="shared" si="133"/>
        <v xml:space="preserve">*  </v>
      </c>
      <c r="R90" s="89">
        <f t="shared" si="133"/>
        <v>0.81818181818181823</v>
      </c>
      <c r="S90" s="89">
        <f t="shared" si="129"/>
        <v>1.0344827586206897</v>
      </c>
      <c r="T90" s="89">
        <f t="shared" si="129"/>
        <v>1.0434782608695652</v>
      </c>
      <c r="U90" s="89"/>
      <c r="V90" s="90">
        <f t="shared" si="129"/>
        <v>1.0289855072463767</v>
      </c>
      <c r="W90" s="88"/>
      <c r="X90" s="89" t="str">
        <f t="shared" si="129"/>
        <v/>
      </c>
      <c r="Y90" s="89" t="str">
        <f t="shared" si="129"/>
        <v xml:space="preserve">*  </v>
      </c>
      <c r="Z90" s="89" t="str">
        <f t="shared" si="129"/>
        <v xml:space="preserve">*  </v>
      </c>
      <c r="AA90" s="89" t="str">
        <f t="shared" si="129"/>
        <v xml:space="preserve">*  </v>
      </c>
      <c r="AB90" s="89">
        <f t="shared" si="129"/>
        <v>1.2857142857142858</v>
      </c>
      <c r="AC90" s="89">
        <f t="shared" si="129"/>
        <v>1.0666666666666667</v>
      </c>
      <c r="AD90" s="89">
        <f t="shared" si="129"/>
        <v>1.4444444444444444</v>
      </c>
      <c r="AE90" s="89">
        <f t="shared" si="129"/>
        <v>1.3333333333333333</v>
      </c>
      <c r="AF90" s="89"/>
      <c r="AG90" s="90">
        <f t="shared" si="129"/>
        <v>1.36</v>
      </c>
      <c r="AH90" s="88"/>
      <c r="AI90" s="89" t="str">
        <f t="shared" si="129"/>
        <v/>
      </c>
      <c r="AJ90" s="89" t="str">
        <f t="shared" si="129"/>
        <v/>
      </c>
      <c r="AK90" s="89" t="str">
        <f t="shared" si="129"/>
        <v/>
      </c>
      <c r="AL90" s="89" t="str">
        <f t="shared" si="129"/>
        <v xml:space="preserve">*  </v>
      </c>
      <c r="AM90" s="89" t="str">
        <f t="shared" si="129"/>
        <v xml:space="preserve">*  </v>
      </c>
      <c r="AN90" s="89" t="str">
        <f t="shared" si="129"/>
        <v xml:space="preserve">*  </v>
      </c>
      <c r="AO90" s="89">
        <f t="shared" si="129"/>
        <v>1.5</v>
      </c>
      <c r="AP90" s="89">
        <f t="shared" si="129"/>
        <v>0.6</v>
      </c>
      <c r="AQ90" s="89"/>
      <c r="AR90" s="90">
        <f t="shared" si="129"/>
        <v>1.1176470588235294</v>
      </c>
      <c r="AS90" s="88"/>
      <c r="AT90" s="89" t="str">
        <f t="shared" si="134"/>
        <v/>
      </c>
      <c r="AU90" s="89" t="str">
        <f t="shared" si="134"/>
        <v xml:space="preserve">*  </v>
      </c>
      <c r="AV90" s="89" t="str">
        <f t="shared" si="134"/>
        <v xml:space="preserve">*  </v>
      </c>
      <c r="AW90" s="89">
        <f t="shared" si="134"/>
        <v>1.5</v>
      </c>
      <c r="AX90" s="89">
        <f t="shared" si="134"/>
        <v>1.0384615384615385</v>
      </c>
      <c r="AY90" s="89">
        <f t="shared" si="134"/>
        <v>0.91228070175438591</v>
      </c>
      <c r="AZ90" s="89">
        <f t="shared" si="134"/>
        <v>1.3307086614173229</v>
      </c>
      <c r="BA90" s="89">
        <f t="shared" si="134"/>
        <v>1.1009174311926606</v>
      </c>
      <c r="BB90" s="89"/>
      <c r="BC90" s="90">
        <f t="shared" si="134"/>
        <v>1.1661631419939578</v>
      </c>
      <c r="BE90" s="89" t="str">
        <f t="shared" si="135"/>
        <v/>
      </c>
      <c r="BF90" s="89" t="str">
        <f t="shared" si="135"/>
        <v/>
      </c>
      <c r="BG90" s="89" t="str">
        <f t="shared" si="135"/>
        <v xml:space="preserve">*  </v>
      </c>
      <c r="BH90" s="89" t="str">
        <f t="shared" si="135"/>
        <v xml:space="preserve">*  </v>
      </c>
      <c r="BI90" s="89">
        <f t="shared" si="135"/>
        <v>1.1666666666666667</v>
      </c>
      <c r="BJ90" s="89">
        <f t="shared" si="135"/>
        <v>1</v>
      </c>
      <c r="BK90" s="89">
        <f t="shared" si="135"/>
        <v>1.1142857142857143</v>
      </c>
      <c r="BL90" s="89">
        <f t="shared" si="135"/>
        <v>0.9642857142857143</v>
      </c>
      <c r="BM90" s="89"/>
      <c r="BN90" s="90">
        <f t="shared" si="135"/>
        <v>1.0465116279069768</v>
      </c>
      <c r="BP90" s="89" t="str">
        <f t="shared" si="136"/>
        <v/>
      </c>
      <c r="BQ90" s="89" t="str">
        <f t="shared" si="136"/>
        <v xml:space="preserve">*  </v>
      </c>
      <c r="BR90" s="89" t="str">
        <f t="shared" si="136"/>
        <v xml:space="preserve">*  </v>
      </c>
      <c r="BS90" s="89">
        <f t="shared" si="136"/>
        <v>1.4</v>
      </c>
      <c r="BT90" s="89">
        <f t="shared" si="136"/>
        <v>1.0625</v>
      </c>
      <c r="BU90" s="89">
        <f t="shared" si="136"/>
        <v>0.92957746478873238</v>
      </c>
      <c r="BV90" s="89">
        <f t="shared" si="136"/>
        <v>1.2839506172839505</v>
      </c>
      <c r="BW90" s="89">
        <f t="shared" si="136"/>
        <v>1.0729927007299269</v>
      </c>
      <c r="BX90" s="89"/>
      <c r="BY90" s="90">
        <f t="shared" si="136"/>
        <v>1.1414868105515588</v>
      </c>
    </row>
    <row r="91" spans="1:77" x14ac:dyDescent="0.3">
      <c r="A91" s="22" t="s">
        <v>69</v>
      </c>
      <c r="B91" s="89" t="str">
        <f t="shared" si="133"/>
        <v/>
      </c>
      <c r="C91" s="89" t="str">
        <f t="shared" si="133"/>
        <v xml:space="preserve">*  </v>
      </c>
      <c r="D91" s="89">
        <f t="shared" si="133"/>
        <v>1.25</v>
      </c>
      <c r="E91" s="89">
        <f t="shared" si="133"/>
        <v>1.5263157894736843</v>
      </c>
      <c r="F91" s="89">
        <f t="shared" si="133"/>
        <v>1.1891891891891893</v>
      </c>
      <c r="G91" s="89">
        <f t="shared" si="133"/>
        <v>1.4642857142857142</v>
      </c>
      <c r="H91" s="89">
        <f t="shared" si="133"/>
        <v>1.3488372093023255</v>
      </c>
      <c r="I91" s="89"/>
      <c r="J91" s="89"/>
      <c r="K91" s="90">
        <f t="shared" si="133"/>
        <v>1.3493975903614457</v>
      </c>
      <c r="L91" s="88"/>
      <c r="M91" s="89" t="str">
        <f t="shared" si="133"/>
        <v/>
      </c>
      <c r="N91" s="89" t="str">
        <f t="shared" si="133"/>
        <v xml:space="preserve">*  </v>
      </c>
      <c r="O91" s="89" t="str">
        <f t="shared" si="133"/>
        <v xml:space="preserve">*  </v>
      </c>
      <c r="P91" s="89">
        <f t="shared" si="133"/>
        <v>2.6</v>
      </c>
      <c r="Q91" s="89">
        <f t="shared" si="133"/>
        <v>1</v>
      </c>
      <c r="R91" s="89">
        <f t="shared" si="133"/>
        <v>1.2142857142857142</v>
      </c>
      <c r="S91" s="89">
        <f t="shared" si="129"/>
        <v>1.3333333333333333</v>
      </c>
      <c r="T91" s="89"/>
      <c r="U91" s="89"/>
      <c r="V91" s="90">
        <f t="shared" si="129"/>
        <v>1.2826086956521738</v>
      </c>
      <c r="W91" s="88"/>
      <c r="X91" s="89" t="str">
        <f t="shared" si="129"/>
        <v xml:space="preserve">*  </v>
      </c>
      <c r="Y91" s="89" t="str">
        <f t="shared" si="129"/>
        <v xml:space="preserve">*  </v>
      </c>
      <c r="Z91" s="89" t="str">
        <f t="shared" si="129"/>
        <v xml:space="preserve">*  </v>
      </c>
      <c r="AA91" s="89">
        <f t="shared" si="129"/>
        <v>0.5714285714285714</v>
      </c>
      <c r="AB91" s="89">
        <f t="shared" si="129"/>
        <v>2.4615384615384617</v>
      </c>
      <c r="AC91" s="89">
        <f t="shared" si="129"/>
        <v>1.3888888888888888</v>
      </c>
      <c r="AD91" s="89">
        <f t="shared" si="129"/>
        <v>1.3</v>
      </c>
      <c r="AE91" s="89"/>
      <c r="AF91" s="89"/>
      <c r="AG91" s="90">
        <f t="shared" si="129"/>
        <v>1.6545454545454545</v>
      </c>
      <c r="AH91" s="88"/>
      <c r="AI91" s="89" t="str">
        <f t="shared" si="129"/>
        <v/>
      </c>
      <c r="AJ91" s="89" t="str">
        <f t="shared" si="129"/>
        <v xml:space="preserve">*  </v>
      </c>
      <c r="AK91" s="89" t="str">
        <f t="shared" si="129"/>
        <v xml:space="preserve">*  </v>
      </c>
      <c r="AL91" s="89" t="str">
        <f t="shared" si="129"/>
        <v xml:space="preserve">*  </v>
      </c>
      <c r="AM91" s="89" t="str">
        <f t="shared" si="129"/>
        <v xml:space="preserve">*  </v>
      </c>
      <c r="AN91" s="89" t="str">
        <f t="shared" si="129"/>
        <v xml:space="preserve">*  </v>
      </c>
      <c r="AO91" s="89" t="str">
        <f t="shared" si="129"/>
        <v xml:space="preserve">*  </v>
      </c>
      <c r="AP91" s="89"/>
      <c r="AQ91" s="89"/>
      <c r="AR91" s="90">
        <f t="shared" si="129"/>
        <v>1.5454545454545454</v>
      </c>
      <c r="AS91" s="88"/>
      <c r="AT91" s="89" t="str">
        <f t="shared" si="134"/>
        <v xml:space="preserve">*  </v>
      </c>
      <c r="AU91" s="89">
        <f t="shared" si="134"/>
        <v>1.8</v>
      </c>
      <c r="AV91" s="89">
        <f t="shared" si="134"/>
        <v>1.5</v>
      </c>
      <c r="AW91" s="89">
        <f t="shared" si="134"/>
        <v>1.2692307692307692</v>
      </c>
      <c r="AX91" s="89">
        <f t="shared" si="134"/>
        <v>1.52</v>
      </c>
      <c r="AY91" s="89">
        <f t="shared" si="134"/>
        <v>1.4459459459459461</v>
      </c>
      <c r="AZ91" s="89">
        <f t="shared" si="134"/>
        <v>1.3396226415094339</v>
      </c>
      <c r="BA91" s="89"/>
      <c r="BB91" s="89"/>
      <c r="BC91" s="90">
        <f t="shared" si="134"/>
        <v>1.4253393665158371</v>
      </c>
      <c r="BE91" s="89" t="str">
        <f t="shared" si="135"/>
        <v/>
      </c>
      <c r="BF91" s="89" t="str">
        <f t="shared" si="135"/>
        <v xml:space="preserve">*  </v>
      </c>
      <c r="BG91" s="89" t="str">
        <f t="shared" si="135"/>
        <v xml:space="preserve">*  </v>
      </c>
      <c r="BH91" s="89">
        <f t="shared" si="135"/>
        <v>2.2857142857142856</v>
      </c>
      <c r="BI91" s="89">
        <f t="shared" si="135"/>
        <v>1.1538461538461537</v>
      </c>
      <c r="BJ91" s="89">
        <f t="shared" si="135"/>
        <v>1.2941176470588236</v>
      </c>
      <c r="BK91" s="89">
        <f t="shared" si="135"/>
        <v>1.3571428571428572</v>
      </c>
      <c r="BL91" s="89"/>
      <c r="BM91" s="89"/>
      <c r="BN91" s="90">
        <f t="shared" si="135"/>
        <v>1.3333333333333333</v>
      </c>
      <c r="BP91" s="89" t="str">
        <f t="shared" si="136"/>
        <v xml:space="preserve">*  </v>
      </c>
      <c r="BQ91" s="89">
        <f t="shared" si="136"/>
        <v>1.4285714285714286</v>
      </c>
      <c r="BR91" s="89">
        <f t="shared" si="136"/>
        <v>1.3125</v>
      </c>
      <c r="BS91" s="89">
        <f t="shared" si="136"/>
        <v>1.4848484848484849</v>
      </c>
      <c r="BT91" s="89">
        <f t="shared" si="136"/>
        <v>1.4444444444444444</v>
      </c>
      <c r="BU91" s="89">
        <f t="shared" si="136"/>
        <v>1.4175824175824177</v>
      </c>
      <c r="BV91" s="89">
        <f t="shared" si="136"/>
        <v>1.3432835820895523</v>
      </c>
      <c r="BW91" s="89"/>
      <c r="BX91" s="89"/>
      <c r="BY91" s="90">
        <f t="shared" si="136"/>
        <v>1.4064748201438848</v>
      </c>
    </row>
    <row r="92" spans="1:77" x14ac:dyDescent="0.3">
      <c r="A92" s="22" t="s">
        <v>66</v>
      </c>
      <c r="B92" s="91" t="str">
        <f t="shared" si="133"/>
        <v xml:space="preserve">*  </v>
      </c>
      <c r="C92" s="91">
        <f t="shared" si="133"/>
        <v>1.4</v>
      </c>
      <c r="D92" s="91">
        <f t="shared" si="133"/>
        <v>1.1666666666666667</v>
      </c>
      <c r="E92" s="91">
        <f t="shared" si="133"/>
        <v>1.0454545454545454</v>
      </c>
      <c r="F92" s="91">
        <f t="shared" si="133"/>
        <v>0.84112149532710279</v>
      </c>
      <c r="G92" s="91">
        <f t="shared" si="133"/>
        <v>0.76018099547511309</v>
      </c>
      <c r="H92" s="91">
        <f t="shared" si="133"/>
        <v>0.8</v>
      </c>
      <c r="I92" s="91">
        <f t="shared" si="133"/>
        <v>0.57528957528957525</v>
      </c>
      <c r="J92" s="91">
        <f t="shared" si="133"/>
        <v>0.391156462585034</v>
      </c>
      <c r="K92" s="92">
        <f t="shared" si="133"/>
        <v>0.66336019838809668</v>
      </c>
      <c r="L92" s="88"/>
      <c r="M92" s="91" t="str">
        <f t="shared" si="133"/>
        <v/>
      </c>
      <c r="N92" s="91" t="str">
        <f t="shared" si="133"/>
        <v xml:space="preserve">*  </v>
      </c>
      <c r="O92" s="91">
        <f t="shared" si="133"/>
        <v>0.42857142857142855</v>
      </c>
      <c r="P92" s="91">
        <f t="shared" si="133"/>
        <v>1.6666666666666667</v>
      </c>
      <c r="Q92" s="91">
        <f t="shared" si="133"/>
        <v>0.92</v>
      </c>
      <c r="R92" s="91">
        <f t="shared" si="133"/>
        <v>0.7592592592592593</v>
      </c>
      <c r="S92" s="91">
        <f t="shared" si="129"/>
        <v>0.7053571428571429</v>
      </c>
      <c r="T92" s="91">
        <f t="shared" si="129"/>
        <v>0.60264900662251653</v>
      </c>
      <c r="U92" s="91">
        <f t="shared" si="129"/>
        <v>0.46268656716417911</v>
      </c>
      <c r="V92" s="92">
        <f t="shared" si="129"/>
        <v>0.66901408450704225</v>
      </c>
      <c r="W92" s="88"/>
      <c r="X92" s="91" t="str">
        <f t="shared" si="129"/>
        <v xml:space="preserve">*  </v>
      </c>
      <c r="Y92" s="91">
        <f t="shared" si="129"/>
        <v>1.8</v>
      </c>
      <c r="Z92" s="91">
        <f t="shared" si="129"/>
        <v>1.7</v>
      </c>
      <c r="AA92" s="91">
        <f t="shared" si="129"/>
        <v>0.80952380952380953</v>
      </c>
      <c r="AB92" s="91">
        <f t="shared" si="129"/>
        <v>1.0714285714285714</v>
      </c>
      <c r="AC92" s="91">
        <f t="shared" si="129"/>
        <v>0.75903614457831325</v>
      </c>
      <c r="AD92" s="91">
        <f t="shared" si="129"/>
        <v>0.74380165289256195</v>
      </c>
      <c r="AE92" s="91">
        <f t="shared" si="129"/>
        <v>0.65573770491803274</v>
      </c>
      <c r="AF92" s="91">
        <f t="shared" si="129"/>
        <v>0.45901639344262296</v>
      </c>
      <c r="AG92" s="92">
        <f t="shared" si="129"/>
        <v>0.75536480686695284</v>
      </c>
      <c r="AH92" s="88"/>
      <c r="AI92" s="91" t="str">
        <f t="shared" si="129"/>
        <v/>
      </c>
      <c r="AJ92" s="91" t="str">
        <f t="shared" si="129"/>
        <v xml:space="preserve">*  </v>
      </c>
      <c r="AK92" s="91" t="str">
        <f t="shared" si="129"/>
        <v xml:space="preserve">*  </v>
      </c>
      <c r="AL92" s="91">
        <f t="shared" si="129"/>
        <v>1.3333333333333333</v>
      </c>
      <c r="AM92" s="91">
        <f t="shared" si="129"/>
        <v>0.81818181818181823</v>
      </c>
      <c r="AN92" s="91">
        <f t="shared" si="129"/>
        <v>0.78947368421052633</v>
      </c>
      <c r="AO92" s="91">
        <f t="shared" si="129"/>
        <v>0.77419354838709675</v>
      </c>
      <c r="AP92" s="91">
        <f t="shared" si="129"/>
        <v>0.44117647058823528</v>
      </c>
      <c r="AQ92" s="91">
        <f t="shared" si="129"/>
        <v>0.23529411764705882</v>
      </c>
      <c r="AR92" s="92">
        <f t="shared" si="129"/>
        <v>0.63414634146341464</v>
      </c>
      <c r="AS92" s="88"/>
      <c r="AT92" s="91" t="str">
        <f t="shared" si="134"/>
        <v xml:space="preserve">*  </v>
      </c>
      <c r="AU92" s="91">
        <f t="shared" si="134"/>
        <v>1.6</v>
      </c>
      <c r="AV92" s="91">
        <f t="shared" si="134"/>
        <v>1.3571428571428572</v>
      </c>
      <c r="AW92" s="91">
        <f t="shared" si="134"/>
        <v>0.96923076923076923</v>
      </c>
      <c r="AX92" s="91">
        <f t="shared" si="134"/>
        <v>0.90604026845637586</v>
      </c>
      <c r="AY92" s="91">
        <f t="shared" si="134"/>
        <v>0.75986842105263153</v>
      </c>
      <c r="AZ92" s="91">
        <f t="shared" si="134"/>
        <v>0.78707224334600756</v>
      </c>
      <c r="BA92" s="91">
        <f t="shared" si="134"/>
        <v>0.59062499999999996</v>
      </c>
      <c r="BB92" s="91">
        <f t="shared" si="134"/>
        <v>0.40281690140845072</v>
      </c>
      <c r="BC92" s="92">
        <f t="shared" si="134"/>
        <v>0.68398268398268403</v>
      </c>
      <c r="BE92" s="91" t="str">
        <f t="shared" si="135"/>
        <v/>
      </c>
      <c r="BF92" s="91" t="str">
        <f t="shared" si="135"/>
        <v xml:space="preserve">*  </v>
      </c>
      <c r="BG92" s="91">
        <f t="shared" si="135"/>
        <v>0.54545454545454541</v>
      </c>
      <c r="BH92" s="91">
        <f t="shared" si="135"/>
        <v>1.5333333333333334</v>
      </c>
      <c r="BI92" s="91">
        <f t="shared" si="135"/>
        <v>0.88888888888888884</v>
      </c>
      <c r="BJ92" s="91">
        <f t="shared" si="135"/>
        <v>0.76712328767123283</v>
      </c>
      <c r="BK92" s="91">
        <f t="shared" si="135"/>
        <v>0.72027972027972031</v>
      </c>
      <c r="BL92" s="91">
        <f t="shared" si="135"/>
        <v>0.572972972972973</v>
      </c>
      <c r="BM92" s="91">
        <f t="shared" si="135"/>
        <v>0.41666666666666669</v>
      </c>
      <c r="BN92" s="92">
        <f t="shared" si="135"/>
        <v>0.66120218579234968</v>
      </c>
      <c r="BP92" s="91" t="str">
        <f t="shared" si="136"/>
        <v xml:space="preserve">*  </v>
      </c>
      <c r="BQ92" s="91">
        <f t="shared" si="136"/>
        <v>1.4166666666666667</v>
      </c>
      <c r="BR92" s="91">
        <f t="shared" si="136"/>
        <v>1.1282051282051282</v>
      </c>
      <c r="BS92" s="91">
        <f t="shared" si="136"/>
        <v>1.075</v>
      </c>
      <c r="BT92" s="91">
        <f t="shared" si="136"/>
        <v>0.9027027027027027</v>
      </c>
      <c r="BU92" s="91">
        <f t="shared" si="136"/>
        <v>0.76127320954907163</v>
      </c>
      <c r="BV92" s="91">
        <f t="shared" si="136"/>
        <v>0.77279521674140506</v>
      </c>
      <c r="BW92" s="91">
        <f t="shared" si="136"/>
        <v>0.58666666666666667</v>
      </c>
      <c r="BX92" s="91">
        <f t="shared" si="136"/>
        <v>0.40546697038724372</v>
      </c>
      <c r="BY92" s="92">
        <f t="shared" si="136"/>
        <v>0.67922374429223742</v>
      </c>
    </row>
    <row r="93" spans="1:77" x14ac:dyDescent="0.3">
      <c r="A93" s="93" t="s">
        <v>209</v>
      </c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8.7500000000000008E-2</v>
      </c>
      <c r="C98" s="75">
        <f t="shared" ref="C98:K98" si="137">IF(C7=0,"",C20/C7/12)</f>
        <v>7.407407407407407E-2</v>
      </c>
      <c r="D98" s="75">
        <f t="shared" si="137"/>
        <v>4.4736842105263158E-2</v>
      </c>
      <c r="E98" s="75">
        <f t="shared" si="137"/>
        <v>5.6010928961748634E-2</v>
      </c>
      <c r="F98" s="75">
        <f t="shared" si="137"/>
        <v>6.5777153558052429E-2</v>
      </c>
      <c r="G98" s="75">
        <f t="shared" si="137"/>
        <v>6.7039106145251395E-2</v>
      </c>
      <c r="H98" s="75">
        <f t="shared" si="137"/>
        <v>6.0401310401310408E-2</v>
      </c>
      <c r="I98" s="75">
        <f t="shared" si="137"/>
        <v>4.4305057745917954E-2</v>
      </c>
      <c r="J98" s="75">
        <f t="shared" si="137"/>
        <v>3.7726482998262596E-2</v>
      </c>
      <c r="K98" s="76">
        <f t="shared" si="137"/>
        <v>5.1190054334987002E-2</v>
      </c>
      <c r="L98" s="88"/>
      <c r="M98" s="75">
        <f>IF(M7=0,"",M20/M7/12)</f>
        <v>0.1388888888888889</v>
      </c>
      <c r="N98" s="75">
        <f t="shared" ref="N98:V98" si="138">IF(N7=0,"",N20/N7/12)</f>
        <v>0.11904761904761905</v>
      </c>
      <c r="O98" s="75">
        <f t="shared" si="138"/>
        <v>0.10714285714285715</v>
      </c>
      <c r="P98" s="75">
        <f t="shared" si="138"/>
        <v>0.10863095238095238</v>
      </c>
      <c r="Q98" s="75">
        <f t="shared" si="138"/>
        <v>0.12179487179487179</v>
      </c>
      <c r="R98" s="75">
        <f t="shared" si="138"/>
        <v>0.10547504025764896</v>
      </c>
      <c r="S98" s="75">
        <f t="shared" si="138"/>
        <v>9.4995140913508261E-2</v>
      </c>
      <c r="T98" s="75">
        <f t="shared" si="138"/>
        <v>7.9830383480825953E-2</v>
      </c>
      <c r="U98" s="75">
        <f t="shared" si="138"/>
        <v>7.101449275362319E-2</v>
      </c>
      <c r="V98" s="76">
        <f t="shared" si="138"/>
        <v>8.927799394725465E-2</v>
      </c>
      <c r="W98" s="88"/>
      <c r="X98" s="75">
        <f>IF(X7=0,"",X20/X7/12)</f>
        <v>0.10256410256410257</v>
      </c>
      <c r="Y98" s="75">
        <f t="shared" ref="Y98:AG98" si="139">IF(Y7=0,"",Y20/Y7/12)</f>
        <v>9.8684210526315777E-2</v>
      </c>
      <c r="Z98" s="75">
        <f t="shared" si="139"/>
        <v>7.2796934865900387E-2</v>
      </c>
      <c r="AA98" s="75">
        <f t="shared" si="139"/>
        <v>5.1652892561983473E-2</v>
      </c>
      <c r="AB98" s="75">
        <f t="shared" si="139"/>
        <v>5.6271477663230242E-2</v>
      </c>
      <c r="AC98" s="75">
        <f t="shared" si="139"/>
        <v>4.3459915611814344E-2</v>
      </c>
      <c r="AD98" s="75">
        <f t="shared" si="139"/>
        <v>4.3990086741016114E-2</v>
      </c>
      <c r="AE98" s="75">
        <f t="shared" si="139"/>
        <v>4.4261294261294264E-2</v>
      </c>
      <c r="AF98" s="75">
        <f t="shared" si="139"/>
        <v>3.2271241830065363E-2</v>
      </c>
      <c r="AG98" s="76">
        <f t="shared" si="139"/>
        <v>4.5619658119658124E-2</v>
      </c>
      <c r="AH98" s="88"/>
      <c r="AI98" s="75">
        <f>IF(AI7=0,"",AI20/AI7/12)</f>
        <v>0.11904761904761905</v>
      </c>
      <c r="AJ98" s="75">
        <f t="shared" ref="AJ98:AR98" si="140">IF(AJ7=0,"",AJ20/AJ7/12)</f>
        <v>0.1388888888888889</v>
      </c>
      <c r="AK98" s="75">
        <f t="shared" si="140"/>
        <v>9.2342342342342343E-2</v>
      </c>
      <c r="AL98" s="75">
        <f t="shared" si="140"/>
        <v>9.3023255813953487E-2</v>
      </c>
      <c r="AM98" s="75">
        <f t="shared" si="140"/>
        <v>6.9248826291079812E-2</v>
      </c>
      <c r="AN98" s="75">
        <f t="shared" si="140"/>
        <v>8.6050724637681153E-2</v>
      </c>
      <c r="AO98" s="75">
        <f t="shared" si="140"/>
        <v>8.4956709956709953E-2</v>
      </c>
      <c r="AP98" s="75">
        <f t="shared" si="140"/>
        <v>7.3563218390804597E-2</v>
      </c>
      <c r="AQ98" s="75">
        <f t="shared" si="140"/>
        <v>6.4257028112449807E-2</v>
      </c>
      <c r="AR98" s="76">
        <f t="shared" si="140"/>
        <v>8.075734157650695E-2</v>
      </c>
      <c r="AS98" s="88"/>
      <c r="AT98" s="75">
        <f>IF(AT7=0,"",AT20/AT7/12)</f>
        <v>9.3434343434343425E-2</v>
      </c>
      <c r="AU98" s="75">
        <f t="shared" ref="AU98:BC98" si="141">IF(AU7=0,"",AU20/AU7/12)</f>
        <v>8.6711711711711714E-2</v>
      </c>
      <c r="AV98" s="75">
        <f t="shared" si="141"/>
        <v>5.8150183150183145E-2</v>
      </c>
      <c r="AW98" s="75">
        <f t="shared" si="141"/>
        <v>5.4276315789473679E-2</v>
      </c>
      <c r="AX98" s="75">
        <f t="shared" si="141"/>
        <v>6.2424242424242431E-2</v>
      </c>
      <c r="AY98" s="75">
        <f t="shared" si="141"/>
        <v>5.8655865586558657E-2</v>
      </c>
      <c r="AZ98" s="75">
        <f t="shared" si="141"/>
        <v>5.5381845745688836E-2</v>
      </c>
      <c r="BA98" s="75">
        <f t="shared" si="141"/>
        <v>4.4294294294294295E-2</v>
      </c>
      <c r="BB98" s="75">
        <f t="shared" si="141"/>
        <v>3.6455358842566156E-2</v>
      </c>
      <c r="BC98" s="76">
        <f t="shared" si="141"/>
        <v>4.9557448229792918E-2</v>
      </c>
      <c r="BE98" s="75">
        <f>IF(BE7=0,"",BE20/BE7/12)</f>
        <v>0.12820512820512822</v>
      </c>
      <c r="BF98" s="75">
        <f t="shared" ref="BF98:BN98" si="142">IF(BF7=0,"",BF20/BF7/12)</f>
        <v>0.12931034482758622</v>
      </c>
      <c r="BG98" s="75">
        <f t="shared" si="142"/>
        <v>9.8717948717948714E-2</v>
      </c>
      <c r="BH98" s="75">
        <f t="shared" si="142"/>
        <v>0.10185185185185186</v>
      </c>
      <c r="BI98" s="75">
        <f t="shared" si="142"/>
        <v>9.8765432098765427E-2</v>
      </c>
      <c r="BJ98" s="75">
        <f t="shared" si="142"/>
        <v>9.9498327759197328E-2</v>
      </c>
      <c r="BK98" s="75">
        <f t="shared" si="142"/>
        <v>9.1884641180415824E-2</v>
      </c>
      <c r="BL98" s="75">
        <f t="shared" si="142"/>
        <v>7.8308207705192631E-2</v>
      </c>
      <c r="BM98" s="75">
        <f t="shared" si="142"/>
        <v>6.9704049844236768E-2</v>
      </c>
      <c r="BN98" s="76">
        <f t="shared" si="142"/>
        <v>8.6759555352520168E-2</v>
      </c>
      <c r="BP98" s="75">
        <f>IF(BP7=0,"",BP20/BP7/12)</f>
        <v>0.10326086956521739</v>
      </c>
      <c r="BQ98" s="75">
        <f t="shared" ref="BQ98:BY98" si="143">IF(BQ7=0,"",BQ20/BQ7/12)</f>
        <v>9.8705501618122971E-2</v>
      </c>
      <c r="BR98" s="75">
        <f t="shared" si="143"/>
        <v>6.8825910931174086E-2</v>
      </c>
      <c r="BS98" s="75">
        <f t="shared" si="143"/>
        <v>6.5963606286186929E-2</v>
      </c>
      <c r="BT98" s="75">
        <f t="shared" si="143"/>
        <v>7.0692883895131078E-2</v>
      </c>
      <c r="BU98" s="75">
        <f t="shared" si="143"/>
        <v>6.7316784869976359E-2</v>
      </c>
      <c r="BV98" s="75">
        <f t="shared" si="143"/>
        <v>6.3423463356973991E-2</v>
      </c>
      <c r="BW98" s="75">
        <f t="shared" si="143"/>
        <v>5.1502780736007579E-2</v>
      </c>
      <c r="BX98" s="75">
        <f t="shared" si="143"/>
        <v>4.2986079241242155E-2</v>
      </c>
      <c r="BY98" s="76">
        <f t="shared" si="143"/>
        <v>5.7562502047904585E-2</v>
      </c>
    </row>
    <row r="99" spans="1:77" x14ac:dyDescent="0.3">
      <c r="A99" s="22" t="s">
        <v>189</v>
      </c>
      <c r="B99" s="75">
        <f t="shared" ref="B99:AR105" si="144">IF(B8=0,"",B21/B8/12)</f>
        <v>4.4444444444444446E-2</v>
      </c>
      <c r="C99" s="75">
        <f t="shared" si="144"/>
        <v>2.8455284552845531E-2</v>
      </c>
      <c r="D99" s="75">
        <f t="shared" si="144"/>
        <v>3.5256410256410256E-2</v>
      </c>
      <c r="E99" s="75">
        <f t="shared" si="144"/>
        <v>3.4904013961605584E-2</v>
      </c>
      <c r="F99" s="75">
        <f t="shared" si="144"/>
        <v>3.3807062876830322E-2</v>
      </c>
      <c r="G99" s="75">
        <f t="shared" si="144"/>
        <v>3.2809224318658285E-2</v>
      </c>
      <c r="H99" s="75">
        <f t="shared" si="144"/>
        <v>2.4837511606313836E-2</v>
      </c>
      <c r="I99" s="75">
        <f t="shared" si="144"/>
        <v>1.921549944417977E-2</v>
      </c>
      <c r="J99" s="75">
        <f t="shared" si="144"/>
        <v>1.1215791834903545E-2</v>
      </c>
      <c r="K99" s="76">
        <f t="shared" si="144"/>
        <v>2.1971315227342081E-2</v>
      </c>
      <c r="L99" s="88"/>
      <c r="M99" s="75">
        <f t="shared" si="144"/>
        <v>4.1666666666666664E-2</v>
      </c>
      <c r="N99" s="75">
        <f t="shared" si="144"/>
        <v>3.2051282051282055E-2</v>
      </c>
      <c r="O99" s="75">
        <f t="shared" si="144"/>
        <v>3.8461538461538464E-2</v>
      </c>
      <c r="P99" s="75">
        <f t="shared" si="144"/>
        <v>6.8749999999999992E-2</v>
      </c>
      <c r="Q99" s="75">
        <f t="shared" si="144"/>
        <v>4.3803418803418807E-2</v>
      </c>
      <c r="R99" s="75">
        <f t="shared" si="144"/>
        <v>3.9189189189189191E-2</v>
      </c>
      <c r="S99" s="75">
        <f t="shared" si="144"/>
        <v>3.7306201550387601E-2</v>
      </c>
      <c r="T99" s="75">
        <f t="shared" si="144"/>
        <v>2.0092226613965744E-2</v>
      </c>
      <c r="U99" s="75">
        <f t="shared" si="144"/>
        <v>1.7100977198697069E-2</v>
      </c>
      <c r="V99" s="76">
        <f t="shared" si="144"/>
        <v>2.8775781769793746E-2</v>
      </c>
      <c r="W99" s="88"/>
      <c r="X99" s="75">
        <f t="shared" si="144"/>
        <v>3.3333333333333333E-2</v>
      </c>
      <c r="Y99" s="75">
        <f t="shared" si="144"/>
        <v>3.8288288288288293E-2</v>
      </c>
      <c r="Z99" s="75">
        <f t="shared" si="144"/>
        <v>3.556910569105691E-2</v>
      </c>
      <c r="AA99" s="75">
        <f t="shared" si="144"/>
        <v>3.2608695652173912E-2</v>
      </c>
      <c r="AB99" s="75">
        <f t="shared" si="144"/>
        <v>2.7533039647577095E-2</v>
      </c>
      <c r="AC99" s="75">
        <f t="shared" si="144"/>
        <v>2.9735682819383259E-2</v>
      </c>
      <c r="AD99" s="75">
        <f t="shared" si="144"/>
        <v>2.368151561699949E-2</v>
      </c>
      <c r="AE99" s="75">
        <f t="shared" si="144"/>
        <v>1.8286696121747669E-2</v>
      </c>
      <c r="AF99" s="75">
        <f t="shared" si="144"/>
        <v>1.4108352144469526E-2</v>
      </c>
      <c r="AG99" s="76">
        <f t="shared" si="144"/>
        <v>2.3153252480705624E-2</v>
      </c>
      <c r="AH99" s="88"/>
      <c r="AI99" s="75">
        <f t="shared" si="144"/>
        <v>8.3333333333333329E-2</v>
      </c>
      <c r="AJ99" s="75">
        <f t="shared" si="144"/>
        <v>5.8333333333333327E-2</v>
      </c>
      <c r="AK99" s="75">
        <f t="shared" si="144"/>
        <v>5.3571428571428575E-2</v>
      </c>
      <c r="AL99" s="75">
        <f t="shared" si="144"/>
        <v>3.9473684210526314E-2</v>
      </c>
      <c r="AM99" s="75">
        <f t="shared" si="144"/>
        <v>3.5879629629629629E-2</v>
      </c>
      <c r="AN99" s="75">
        <f t="shared" si="144"/>
        <v>3.5833333333333335E-2</v>
      </c>
      <c r="AO99" s="75">
        <f t="shared" si="144"/>
        <v>3.7974683544303799E-2</v>
      </c>
      <c r="AP99" s="75">
        <f t="shared" si="144"/>
        <v>2.1875000000000002E-2</v>
      </c>
      <c r="AQ99" s="75">
        <f t="shared" si="144"/>
        <v>2.3809523809523808E-2</v>
      </c>
      <c r="AR99" s="76">
        <f t="shared" si="144"/>
        <v>3.3179012345679014E-2</v>
      </c>
      <c r="AS99" s="88"/>
      <c r="AT99" s="75">
        <f t="shared" ref="AT99:BC105" si="145">IF(AT8=0,"",AT21/AT8/12)</f>
        <v>0.04</v>
      </c>
      <c r="AU99" s="75">
        <f t="shared" si="145"/>
        <v>3.311965811965812E-2</v>
      </c>
      <c r="AV99" s="75">
        <f t="shared" si="145"/>
        <v>3.5394265232974911E-2</v>
      </c>
      <c r="AW99" s="75">
        <f t="shared" si="145"/>
        <v>3.3941236068895646E-2</v>
      </c>
      <c r="AX99" s="75">
        <f t="shared" si="145"/>
        <v>3.1487513572204126E-2</v>
      </c>
      <c r="AY99" s="75">
        <f t="shared" si="145"/>
        <v>3.1692020282892981E-2</v>
      </c>
      <c r="AZ99" s="75">
        <f t="shared" si="145"/>
        <v>2.4476920619709311E-2</v>
      </c>
      <c r="BA99" s="75">
        <f t="shared" si="145"/>
        <v>1.8988480921526277E-2</v>
      </c>
      <c r="BB99" s="75">
        <f t="shared" si="145"/>
        <v>1.1880076032486607E-2</v>
      </c>
      <c r="BC99" s="76">
        <f t="shared" si="145"/>
        <v>2.2318059299191378E-2</v>
      </c>
      <c r="BE99" s="75">
        <f t="shared" ref="BE99:BN105" si="146">IF(BE8=0,"",BE21/BE8/12)</f>
        <v>6.4814814814814811E-2</v>
      </c>
      <c r="BF99" s="75">
        <f t="shared" si="146"/>
        <v>4.3478260869565216E-2</v>
      </c>
      <c r="BG99" s="75">
        <f t="shared" si="146"/>
        <v>4.6296296296296301E-2</v>
      </c>
      <c r="BH99" s="75">
        <f t="shared" si="146"/>
        <v>5.4487179487179488E-2</v>
      </c>
      <c r="BI99" s="75">
        <f t="shared" si="146"/>
        <v>0.04</v>
      </c>
      <c r="BJ99" s="75">
        <f t="shared" si="146"/>
        <v>3.8011695906432746E-2</v>
      </c>
      <c r="BK99" s="75">
        <f t="shared" si="146"/>
        <v>3.7516600265604251E-2</v>
      </c>
      <c r="BL99" s="75">
        <f t="shared" si="146"/>
        <v>2.0520520520520519E-2</v>
      </c>
      <c r="BM99" s="75">
        <f t="shared" si="146"/>
        <v>1.8446180555555556E-2</v>
      </c>
      <c r="BN99" s="76">
        <f t="shared" si="146"/>
        <v>3.0102278010227801E-2</v>
      </c>
      <c r="BP99" s="75">
        <f t="shared" ref="BP99:BY105" si="147">IF(BP8=0,"",BP21/BP8/12)</f>
        <v>4.6568627450980393E-2</v>
      </c>
      <c r="BQ99" s="75">
        <f t="shared" si="147"/>
        <v>3.5478547854785478E-2</v>
      </c>
      <c r="BR99" s="75">
        <f t="shared" si="147"/>
        <v>3.784722222222222E-2</v>
      </c>
      <c r="BS99" s="75">
        <f t="shared" si="147"/>
        <v>3.787878787878788E-2</v>
      </c>
      <c r="BT99" s="75">
        <f t="shared" si="147"/>
        <v>3.3158813263525301E-2</v>
      </c>
      <c r="BU99" s="75">
        <f t="shared" si="147"/>
        <v>3.2866145154280747E-2</v>
      </c>
      <c r="BV99" s="75">
        <f t="shared" si="147"/>
        <v>2.700527874340157E-2</v>
      </c>
      <c r="BW99" s="75">
        <f t="shared" si="147"/>
        <v>1.9284746418892759E-2</v>
      </c>
      <c r="BX99" s="75">
        <f t="shared" si="147"/>
        <v>1.2970168612191959E-2</v>
      </c>
      <c r="BY99" s="76">
        <f t="shared" si="147"/>
        <v>2.3783476282163485E-2</v>
      </c>
    </row>
    <row r="100" spans="1:77" x14ac:dyDescent="0.3">
      <c r="A100" s="22" t="s">
        <v>190</v>
      </c>
      <c r="B100" s="75">
        <f t="shared" si="144"/>
        <v>2.3809523809523808E-2</v>
      </c>
      <c r="C100" s="75">
        <f t="shared" si="144"/>
        <v>2.5862068965517241E-2</v>
      </c>
      <c r="D100" s="75">
        <f t="shared" si="144"/>
        <v>3.0913978494623656E-2</v>
      </c>
      <c r="E100" s="75">
        <f t="shared" si="144"/>
        <v>2.952755905511811E-2</v>
      </c>
      <c r="F100" s="75">
        <f t="shared" si="144"/>
        <v>2.7881040892193312E-2</v>
      </c>
      <c r="G100" s="75">
        <f t="shared" si="144"/>
        <v>2.3892773892773892E-2</v>
      </c>
      <c r="H100" s="75">
        <f t="shared" si="144"/>
        <v>1.7182890855457229E-2</v>
      </c>
      <c r="I100" s="75">
        <f t="shared" si="144"/>
        <v>1.3113113113113114E-2</v>
      </c>
      <c r="J100" s="75">
        <f t="shared" si="144"/>
        <v>7.0921985815602835E-3</v>
      </c>
      <c r="K100" s="76">
        <f t="shared" si="144"/>
        <v>1.5846304866077691E-2</v>
      </c>
      <c r="L100" s="88"/>
      <c r="M100" s="75">
        <f t="shared" si="144"/>
        <v>4.1666666666666664E-2</v>
      </c>
      <c r="N100" s="75">
        <f t="shared" si="144"/>
        <v>8.3333333333333329E-2</v>
      </c>
      <c r="O100" s="75">
        <f t="shared" si="144"/>
        <v>6.6666666666666666E-2</v>
      </c>
      <c r="P100" s="75">
        <f t="shared" si="144"/>
        <v>3.5714285714285712E-2</v>
      </c>
      <c r="Q100" s="75">
        <f t="shared" si="144"/>
        <v>3.4722222222222224E-2</v>
      </c>
      <c r="R100" s="75">
        <f t="shared" si="144"/>
        <v>1.7045454545454548E-2</v>
      </c>
      <c r="S100" s="75">
        <f t="shared" si="144"/>
        <v>1.2334536702767749E-2</v>
      </c>
      <c r="T100" s="75">
        <f t="shared" si="144"/>
        <v>8.4485407066052232E-3</v>
      </c>
      <c r="U100" s="75">
        <f t="shared" si="144"/>
        <v>4.528985507246377E-3</v>
      </c>
      <c r="V100" s="76">
        <f t="shared" si="144"/>
        <v>1.2786202795123401E-2</v>
      </c>
      <c r="W100" s="88"/>
      <c r="X100" s="75">
        <f t="shared" si="144"/>
        <v>2.7777777777777776E-2</v>
      </c>
      <c r="Y100" s="75">
        <f t="shared" si="144"/>
        <v>3.2608695652173912E-2</v>
      </c>
      <c r="Z100" s="75">
        <f t="shared" si="144"/>
        <v>5.0653594771241824E-2</v>
      </c>
      <c r="AA100" s="75">
        <f t="shared" si="144"/>
        <v>2.4166666666666666E-2</v>
      </c>
      <c r="AB100" s="75">
        <f t="shared" si="144"/>
        <v>2.7610441767068273E-2</v>
      </c>
      <c r="AC100" s="75">
        <f t="shared" si="144"/>
        <v>1.9427402862985683E-2</v>
      </c>
      <c r="AD100" s="75">
        <f t="shared" si="144"/>
        <v>1.9153225806451613E-2</v>
      </c>
      <c r="AE100" s="75">
        <f t="shared" si="144"/>
        <v>1.4294403892944041E-2</v>
      </c>
      <c r="AF100" s="75">
        <f t="shared" si="144"/>
        <v>7.9821200510855686E-3</v>
      </c>
      <c r="AG100" s="76">
        <f t="shared" si="144"/>
        <v>1.8335862417804754E-2</v>
      </c>
      <c r="AH100" s="88"/>
      <c r="AI100" s="75">
        <f t="shared" si="144"/>
        <v>0.16666666666666666</v>
      </c>
      <c r="AJ100" s="75">
        <f t="shared" si="144"/>
        <v>9.2592592592592587E-3</v>
      </c>
      <c r="AK100" s="75">
        <f t="shared" si="144"/>
        <v>1.5151515151515152E-2</v>
      </c>
      <c r="AL100" s="75">
        <f t="shared" si="144"/>
        <v>2.2522522522522525E-2</v>
      </c>
      <c r="AM100" s="75">
        <f t="shared" si="144"/>
        <v>1.5536723163841809E-2</v>
      </c>
      <c r="AN100" s="75">
        <f t="shared" si="144"/>
        <v>1.6853932584269662E-2</v>
      </c>
      <c r="AO100" s="75">
        <f t="shared" si="144"/>
        <v>1.6937669376693765E-2</v>
      </c>
      <c r="AP100" s="75">
        <f t="shared" si="144"/>
        <v>1.0814249363867684E-2</v>
      </c>
      <c r="AQ100" s="75">
        <f t="shared" si="144"/>
        <v>9.433962264150943E-3</v>
      </c>
      <c r="AR100" s="76">
        <f t="shared" si="144"/>
        <v>1.5238095238095238E-2</v>
      </c>
      <c r="AS100" s="88"/>
      <c r="AT100" s="75">
        <f t="shared" si="145"/>
        <v>2.5641025641025644E-2</v>
      </c>
      <c r="AU100" s="75">
        <f t="shared" si="145"/>
        <v>2.8846153846153844E-2</v>
      </c>
      <c r="AV100" s="75">
        <f t="shared" si="145"/>
        <v>3.9823008849557522E-2</v>
      </c>
      <c r="AW100" s="75">
        <f t="shared" si="145"/>
        <v>2.7165932452276064E-2</v>
      </c>
      <c r="AX100" s="75">
        <f t="shared" si="145"/>
        <v>2.7777777777777776E-2</v>
      </c>
      <c r="AY100" s="75">
        <f t="shared" si="145"/>
        <v>2.2271714922049001E-2</v>
      </c>
      <c r="AZ100" s="75">
        <f t="shared" si="145"/>
        <v>1.7783927839278391E-2</v>
      </c>
      <c r="BA100" s="75">
        <f t="shared" si="145"/>
        <v>1.3405633378520861E-2</v>
      </c>
      <c r="BB100" s="75">
        <f t="shared" si="145"/>
        <v>7.2934719815135754E-3</v>
      </c>
      <c r="BC100" s="76">
        <f t="shared" si="145"/>
        <v>1.6577526865745557E-2</v>
      </c>
      <c r="BE100" s="75">
        <f t="shared" si="146"/>
        <v>0.10416666666666667</v>
      </c>
      <c r="BF100" s="75">
        <f t="shared" si="146"/>
        <v>4.4117647058823532E-2</v>
      </c>
      <c r="BG100" s="75">
        <f t="shared" si="146"/>
        <v>3.6036036036036036E-2</v>
      </c>
      <c r="BH100" s="75">
        <f t="shared" si="146"/>
        <v>2.7298850574712642E-2</v>
      </c>
      <c r="BI100" s="75">
        <f t="shared" si="146"/>
        <v>2.4143302180685357E-2</v>
      </c>
      <c r="BJ100" s="75">
        <f t="shared" si="146"/>
        <v>1.6968325791855202E-2</v>
      </c>
      <c r="BK100" s="75">
        <f t="shared" si="146"/>
        <v>1.375E-2</v>
      </c>
      <c r="BL100" s="75">
        <f t="shared" si="146"/>
        <v>8.9970501474926252E-3</v>
      </c>
      <c r="BM100" s="75">
        <f t="shared" si="146"/>
        <v>5.6258790436005618E-3</v>
      </c>
      <c r="BN100" s="76">
        <f t="shared" si="146"/>
        <v>1.3568246253543944E-2</v>
      </c>
      <c r="BP100" s="75">
        <f t="shared" si="147"/>
        <v>4.4117647058823532E-2</v>
      </c>
      <c r="BQ100" s="75">
        <f t="shared" si="147"/>
        <v>3.2608695652173912E-2</v>
      </c>
      <c r="BR100" s="75">
        <f t="shared" si="147"/>
        <v>3.888888888888889E-2</v>
      </c>
      <c r="BS100" s="75">
        <f t="shared" si="147"/>
        <v>2.7192982456140352E-2</v>
      </c>
      <c r="BT100" s="75">
        <f t="shared" si="147"/>
        <v>2.7060270602706025E-2</v>
      </c>
      <c r="BU100" s="75">
        <f t="shared" si="147"/>
        <v>2.1224307417336909E-2</v>
      </c>
      <c r="BV100" s="75">
        <f t="shared" si="147"/>
        <v>1.6987495886804871E-2</v>
      </c>
      <c r="BW100" s="75">
        <f t="shared" si="147"/>
        <v>1.2508999280057595E-2</v>
      </c>
      <c r="BX100" s="75">
        <f t="shared" si="147"/>
        <v>7.0093457943925233E-3</v>
      </c>
      <c r="BY100" s="76">
        <f t="shared" si="147"/>
        <v>1.5986232143567706E-2</v>
      </c>
    </row>
    <row r="101" spans="1:77" x14ac:dyDescent="0.3">
      <c r="A101" s="22" t="s">
        <v>191</v>
      </c>
      <c r="B101" s="75">
        <f t="shared" si="144"/>
        <v>1.6666666666666666E-2</v>
      </c>
      <c r="C101" s="75">
        <f t="shared" si="144"/>
        <v>0</v>
      </c>
      <c r="D101" s="75">
        <f t="shared" si="144"/>
        <v>1.4583333333333332E-2</v>
      </c>
      <c r="E101" s="75">
        <f t="shared" si="144"/>
        <v>6.6666666666666671E-3</v>
      </c>
      <c r="F101" s="75">
        <f t="shared" si="144"/>
        <v>5.608974358974359E-3</v>
      </c>
      <c r="G101" s="75">
        <f t="shared" si="144"/>
        <v>4.1928721174004195E-3</v>
      </c>
      <c r="H101" s="75">
        <f t="shared" si="144"/>
        <v>3.0706243602865915E-3</v>
      </c>
      <c r="I101" s="75">
        <f t="shared" si="144"/>
        <v>1.6857720836142955E-3</v>
      </c>
      <c r="J101" s="75">
        <f t="shared" si="144"/>
        <v>1.0504201680672268E-3</v>
      </c>
      <c r="K101" s="76">
        <f t="shared" si="144"/>
        <v>2.7719112988384372E-3</v>
      </c>
      <c r="L101" s="88"/>
      <c r="M101" s="75">
        <f t="shared" si="144"/>
        <v>0</v>
      </c>
      <c r="N101" s="75">
        <f t="shared" si="144"/>
        <v>0</v>
      </c>
      <c r="O101" s="75">
        <f t="shared" si="144"/>
        <v>3.5714285714285712E-2</v>
      </c>
      <c r="P101" s="75">
        <f t="shared" si="144"/>
        <v>5.9523809523809521E-3</v>
      </c>
      <c r="Q101" s="75">
        <f t="shared" si="144"/>
        <v>4.6296296296296294E-3</v>
      </c>
      <c r="R101" s="75">
        <f t="shared" si="144"/>
        <v>3.7537537537537537E-3</v>
      </c>
      <c r="S101" s="75">
        <f t="shared" si="144"/>
        <v>3.472222222222222E-3</v>
      </c>
      <c r="T101" s="75">
        <f t="shared" si="144"/>
        <v>8.96057347670251E-4</v>
      </c>
      <c r="U101" s="75">
        <f t="shared" si="144"/>
        <v>8.6805555555555551E-4</v>
      </c>
      <c r="V101" s="76">
        <f t="shared" si="144"/>
        <v>2.4593265228906543E-3</v>
      </c>
      <c r="W101" s="88"/>
      <c r="X101" s="75">
        <f t="shared" si="144"/>
        <v>2.0833333333333332E-2</v>
      </c>
      <c r="Y101" s="75">
        <f t="shared" si="144"/>
        <v>0</v>
      </c>
      <c r="Z101" s="75">
        <f t="shared" si="144"/>
        <v>6.9444444444444441E-3</v>
      </c>
      <c r="AA101" s="75">
        <f t="shared" si="144"/>
        <v>3.2467532467532465E-3</v>
      </c>
      <c r="AB101" s="75">
        <f t="shared" si="144"/>
        <v>4.5977011494252873E-3</v>
      </c>
      <c r="AC101" s="75">
        <f t="shared" si="144"/>
        <v>4.2117930204572801E-3</v>
      </c>
      <c r="AD101" s="75">
        <f t="shared" si="144"/>
        <v>2.2141706924315619E-3</v>
      </c>
      <c r="AE101" s="75">
        <f t="shared" si="144"/>
        <v>2.1974306964164976E-3</v>
      </c>
      <c r="AF101" s="75">
        <f t="shared" si="144"/>
        <v>6.2189054726368158E-4</v>
      </c>
      <c r="AG101" s="76">
        <f t="shared" si="144"/>
        <v>2.8142589118198874E-3</v>
      </c>
      <c r="AH101" s="88"/>
      <c r="AI101" s="75" t="str">
        <f t="shared" si="144"/>
        <v/>
      </c>
      <c r="AJ101" s="75">
        <f t="shared" si="144"/>
        <v>0</v>
      </c>
      <c r="AK101" s="75">
        <f t="shared" si="144"/>
        <v>8.3333333333333332E-3</v>
      </c>
      <c r="AL101" s="75">
        <f t="shared" si="144"/>
        <v>7.575757575757576E-3</v>
      </c>
      <c r="AM101" s="75">
        <f t="shared" si="144"/>
        <v>2.0833333333333333E-3</v>
      </c>
      <c r="AN101" s="75">
        <f t="shared" si="144"/>
        <v>3.8461538461538464E-3</v>
      </c>
      <c r="AO101" s="75">
        <f t="shared" si="144"/>
        <v>2.7777777777777779E-3</v>
      </c>
      <c r="AP101" s="75">
        <f t="shared" si="144"/>
        <v>8.3333333333333339E-4</v>
      </c>
      <c r="AQ101" s="75">
        <f t="shared" si="144"/>
        <v>0</v>
      </c>
      <c r="AR101" s="76">
        <f t="shared" si="144"/>
        <v>2.5183150183150185E-3</v>
      </c>
      <c r="AS101" s="88"/>
      <c r="AT101" s="75">
        <f t="shared" si="145"/>
        <v>1.8518518518518517E-2</v>
      </c>
      <c r="AU101" s="75">
        <f t="shared" si="145"/>
        <v>0</v>
      </c>
      <c r="AV101" s="75">
        <f t="shared" si="145"/>
        <v>1.0964912280701754E-2</v>
      </c>
      <c r="AW101" s="75">
        <f t="shared" si="145"/>
        <v>5.1789077212806029E-3</v>
      </c>
      <c r="AX101" s="75">
        <f t="shared" si="145"/>
        <v>5.1935788479697828E-3</v>
      </c>
      <c r="AY101" s="75">
        <f t="shared" si="145"/>
        <v>4.1998231653404073E-3</v>
      </c>
      <c r="AZ101" s="75">
        <f t="shared" si="145"/>
        <v>2.8157201054397319E-3</v>
      </c>
      <c r="BA101" s="75">
        <f t="shared" si="145"/>
        <v>1.8134278002699055E-3</v>
      </c>
      <c r="BB101" s="75">
        <f t="shared" si="145"/>
        <v>9.5628415300546448E-4</v>
      </c>
      <c r="BC101" s="76">
        <f t="shared" si="145"/>
        <v>2.7844811583441621E-3</v>
      </c>
      <c r="BE101" s="75">
        <f t="shared" si="146"/>
        <v>0</v>
      </c>
      <c r="BF101" s="75">
        <f t="shared" si="146"/>
        <v>0</v>
      </c>
      <c r="BG101" s="75">
        <f t="shared" si="146"/>
        <v>1.9607843137254902E-2</v>
      </c>
      <c r="BH101" s="75">
        <f t="shared" si="146"/>
        <v>6.9444444444444441E-3</v>
      </c>
      <c r="BI101" s="75">
        <f t="shared" si="146"/>
        <v>3.2894736842105261E-3</v>
      </c>
      <c r="BJ101" s="75">
        <f t="shared" si="146"/>
        <v>3.787878787878788E-3</v>
      </c>
      <c r="BK101" s="75">
        <f t="shared" si="146"/>
        <v>3.2828282828282827E-3</v>
      </c>
      <c r="BL101" s="75">
        <f t="shared" si="146"/>
        <v>8.827683615819209E-4</v>
      </c>
      <c r="BM101" s="75">
        <f t="shared" si="146"/>
        <v>6.6666666666666664E-4</v>
      </c>
      <c r="BN101" s="76">
        <f t="shared" si="146"/>
        <v>2.4765729585006693E-3</v>
      </c>
      <c r="BP101" s="75">
        <f t="shared" si="147"/>
        <v>1.6666666666666666E-2</v>
      </c>
      <c r="BQ101" s="75">
        <f t="shared" si="147"/>
        <v>0</v>
      </c>
      <c r="BR101" s="75">
        <f t="shared" si="147"/>
        <v>1.2544802867383513E-2</v>
      </c>
      <c r="BS101" s="75">
        <f t="shared" si="147"/>
        <v>5.4773082942097028E-3</v>
      </c>
      <c r="BT101" s="75">
        <f t="shared" si="147"/>
        <v>4.856254856254856E-3</v>
      </c>
      <c r="BU101" s="75">
        <f t="shared" si="147"/>
        <v>4.1218637992831543E-3</v>
      </c>
      <c r="BV101" s="75">
        <f t="shared" si="147"/>
        <v>2.905287623474724E-3</v>
      </c>
      <c r="BW101" s="75">
        <f t="shared" si="147"/>
        <v>1.6339869281045752E-3</v>
      </c>
      <c r="BX101" s="75">
        <f t="shared" si="147"/>
        <v>9.0702947845804982E-4</v>
      </c>
      <c r="BY101" s="76">
        <f t="shared" si="147"/>
        <v>2.7266787293928427E-3</v>
      </c>
    </row>
    <row r="102" spans="1:77" x14ac:dyDescent="0.3">
      <c r="A102" s="22" t="s">
        <v>192</v>
      </c>
      <c r="B102" s="75">
        <f t="shared" si="144"/>
        <v>0</v>
      </c>
      <c r="C102" s="75">
        <f t="shared" si="144"/>
        <v>4.9019607843137254E-3</v>
      </c>
      <c r="D102" s="75">
        <f t="shared" si="144"/>
        <v>4.7619047619047615E-3</v>
      </c>
      <c r="E102" s="75">
        <f t="shared" si="144"/>
        <v>9.9206349206349201E-4</v>
      </c>
      <c r="F102" s="75">
        <f t="shared" si="144"/>
        <v>1.6025641025641027E-3</v>
      </c>
      <c r="G102" s="75">
        <f t="shared" si="144"/>
        <v>2.0507084265473526E-3</v>
      </c>
      <c r="H102" s="75">
        <f t="shared" si="144"/>
        <v>1.4652014652014652E-3</v>
      </c>
      <c r="I102" s="75">
        <f t="shared" si="144"/>
        <v>1.0169897104570472E-3</v>
      </c>
      <c r="J102" s="75">
        <f t="shared" si="144"/>
        <v>5.4466230936819177E-4</v>
      </c>
      <c r="K102" s="76">
        <f t="shared" si="144"/>
        <v>1.3581385813858139E-3</v>
      </c>
      <c r="L102" s="88"/>
      <c r="M102" s="75">
        <f t="shared" si="144"/>
        <v>0</v>
      </c>
      <c r="N102" s="75">
        <f t="shared" si="144"/>
        <v>2.0833333333333332E-2</v>
      </c>
      <c r="O102" s="75">
        <f t="shared" si="144"/>
        <v>1.3888888888888888E-2</v>
      </c>
      <c r="P102" s="75">
        <f t="shared" si="144"/>
        <v>6.4102564102564109E-3</v>
      </c>
      <c r="Q102" s="75">
        <f t="shared" si="144"/>
        <v>0</v>
      </c>
      <c r="R102" s="75">
        <f t="shared" si="144"/>
        <v>3.3333333333333335E-3</v>
      </c>
      <c r="S102" s="75">
        <f t="shared" si="144"/>
        <v>7.215007215007215E-4</v>
      </c>
      <c r="T102" s="75">
        <f t="shared" si="144"/>
        <v>0</v>
      </c>
      <c r="U102" s="75">
        <f t="shared" si="144"/>
        <v>0</v>
      </c>
      <c r="V102" s="76">
        <f t="shared" si="144"/>
        <v>9.5419847328244271E-4</v>
      </c>
      <c r="W102" s="88"/>
      <c r="X102" s="75">
        <f t="shared" si="144"/>
        <v>2.7777777777777776E-2</v>
      </c>
      <c r="Y102" s="75">
        <f t="shared" si="144"/>
        <v>0</v>
      </c>
      <c r="Z102" s="75">
        <f t="shared" si="144"/>
        <v>9.0090090090090089E-3</v>
      </c>
      <c r="AA102" s="75">
        <f t="shared" si="144"/>
        <v>1.2077294685990338E-3</v>
      </c>
      <c r="AB102" s="75">
        <f t="shared" si="144"/>
        <v>2.9976019184652278E-3</v>
      </c>
      <c r="AC102" s="75">
        <f t="shared" si="144"/>
        <v>3.0120481927710841E-3</v>
      </c>
      <c r="AD102" s="75">
        <f t="shared" si="144"/>
        <v>8.438818565400844E-4</v>
      </c>
      <c r="AE102" s="75">
        <f t="shared" si="144"/>
        <v>8.8841506751954511E-4</v>
      </c>
      <c r="AF102" s="75">
        <f t="shared" si="144"/>
        <v>0</v>
      </c>
      <c r="AG102" s="76">
        <f t="shared" si="144"/>
        <v>1.69234360410831E-3</v>
      </c>
      <c r="AH102" s="88"/>
      <c r="AI102" s="75" t="str">
        <f t="shared" si="144"/>
        <v/>
      </c>
      <c r="AJ102" s="75">
        <f t="shared" si="144"/>
        <v>0</v>
      </c>
      <c r="AK102" s="75">
        <f t="shared" si="144"/>
        <v>2.7777777777777776E-2</v>
      </c>
      <c r="AL102" s="75">
        <f t="shared" si="144"/>
        <v>4.9019607843137254E-3</v>
      </c>
      <c r="AM102" s="75">
        <f t="shared" si="144"/>
        <v>4.2735042735042731E-3</v>
      </c>
      <c r="AN102" s="75">
        <f t="shared" si="144"/>
        <v>1.5151515151515152E-3</v>
      </c>
      <c r="AO102" s="75">
        <f t="shared" si="144"/>
        <v>2.1367521367521365E-3</v>
      </c>
      <c r="AP102" s="75">
        <f t="shared" si="144"/>
        <v>0</v>
      </c>
      <c r="AQ102" s="75">
        <f t="shared" si="144"/>
        <v>0</v>
      </c>
      <c r="AR102" s="76">
        <f t="shared" si="144"/>
        <v>1.950947603121516E-3</v>
      </c>
      <c r="AS102" s="88"/>
      <c r="AT102" s="75">
        <f t="shared" si="145"/>
        <v>1.0416666666666666E-2</v>
      </c>
      <c r="AU102" s="75">
        <f t="shared" si="145"/>
        <v>1.984126984126984E-3</v>
      </c>
      <c r="AV102" s="75">
        <f t="shared" si="145"/>
        <v>6.9444444444444441E-3</v>
      </c>
      <c r="AW102" s="75">
        <f t="shared" si="145"/>
        <v>1.0893246187363835E-3</v>
      </c>
      <c r="AX102" s="75">
        <f t="shared" si="145"/>
        <v>2.1613832853025938E-3</v>
      </c>
      <c r="AY102" s="75">
        <f t="shared" si="145"/>
        <v>2.3946360153256703E-3</v>
      </c>
      <c r="AZ102" s="75">
        <f t="shared" si="145"/>
        <v>1.2771392081736908E-3</v>
      </c>
      <c r="BA102" s="75">
        <f t="shared" si="145"/>
        <v>9.8460436806301478E-4</v>
      </c>
      <c r="BB102" s="75">
        <f t="shared" si="145"/>
        <v>4.2735042735042735E-4</v>
      </c>
      <c r="BC102" s="76">
        <f t="shared" si="145"/>
        <v>1.4601139601139602E-3</v>
      </c>
      <c r="BE102" s="75">
        <f t="shared" si="146"/>
        <v>0</v>
      </c>
      <c r="BF102" s="75">
        <f t="shared" si="146"/>
        <v>7.575757575757576E-3</v>
      </c>
      <c r="BG102" s="75">
        <f t="shared" si="146"/>
        <v>1.8518518518518517E-2</v>
      </c>
      <c r="BH102" s="75">
        <f t="shared" si="146"/>
        <v>5.5555555555555558E-3</v>
      </c>
      <c r="BI102" s="75">
        <f t="shared" si="146"/>
        <v>2.1645021645021645E-3</v>
      </c>
      <c r="BJ102" s="75">
        <f t="shared" si="146"/>
        <v>2.6881720430107525E-3</v>
      </c>
      <c r="BK102" s="75">
        <f t="shared" si="146"/>
        <v>1.0787486515641857E-3</v>
      </c>
      <c r="BL102" s="75">
        <f t="shared" si="146"/>
        <v>0</v>
      </c>
      <c r="BM102" s="75">
        <f t="shared" si="146"/>
        <v>0</v>
      </c>
      <c r="BN102" s="76">
        <f t="shared" si="146"/>
        <v>1.2288786482334869E-3</v>
      </c>
      <c r="BP102" s="75">
        <f t="shared" si="147"/>
        <v>9.2592592592592587E-3</v>
      </c>
      <c r="BQ102" s="75">
        <f t="shared" si="147"/>
        <v>3.1446540880503142E-3</v>
      </c>
      <c r="BR102" s="75">
        <f t="shared" si="147"/>
        <v>8.2304526748971183E-3</v>
      </c>
      <c r="BS102" s="75">
        <f t="shared" si="147"/>
        <v>1.8214936247723133E-3</v>
      </c>
      <c r="BT102" s="75">
        <f t="shared" si="147"/>
        <v>2.1619496855345911E-3</v>
      </c>
      <c r="BU102" s="75">
        <f t="shared" si="147"/>
        <v>2.4481002741872306E-3</v>
      </c>
      <c r="BV102" s="75">
        <f t="shared" si="147"/>
        <v>1.2391573729863693E-3</v>
      </c>
      <c r="BW102" s="75">
        <f t="shared" si="147"/>
        <v>7.9330737054666099E-4</v>
      </c>
      <c r="BX102" s="75">
        <f t="shared" si="147"/>
        <v>3.4867503486750347E-4</v>
      </c>
      <c r="BY102" s="76">
        <f t="shared" si="147"/>
        <v>1.4165943914426135E-3</v>
      </c>
    </row>
    <row r="103" spans="1:77" x14ac:dyDescent="0.3">
      <c r="A103" s="22" t="s">
        <v>193</v>
      </c>
      <c r="B103" s="75">
        <f t="shared" si="144"/>
        <v>2.0833333333333332E-2</v>
      </c>
      <c r="C103" s="75">
        <f t="shared" si="144"/>
        <v>0</v>
      </c>
      <c r="D103" s="75">
        <f t="shared" si="144"/>
        <v>5.0505050505050505E-4</v>
      </c>
      <c r="E103" s="75">
        <f t="shared" si="144"/>
        <v>2.2222222222222222E-3</v>
      </c>
      <c r="F103" s="75">
        <f t="shared" si="144"/>
        <v>9.9479644934190379E-4</v>
      </c>
      <c r="G103" s="75">
        <f t="shared" si="144"/>
        <v>9.3678722710980775E-4</v>
      </c>
      <c r="H103" s="75">
        <f t="shared" si="144"/>
        <v>8.0365974282888225E-4</v>
      </c>
      <c r="I103" s="75">
        <f t="shared" si="144"/>
        <v>5.7793923381770139E-4</v>
      </c>
      <c r="J103" s="75"/>
      <c r="K103" s="76">
        <f t="shared" si="144"/>
        <v>8.4798026518655568E-4</v>
      </c>
      <c r="L103" s="88"/>
      <c r="M103" s="75">
        <f t="shared" si="144"/>
        <v>0</v>
      </c>
      <c r="N103" s="75">
        <f t="shared" si="144"/>
        <v>0</v>
      </c>
      <c r="O103" s="75">
        <f t="shared" si="144"/>
        <v>4.2735042735042731E-3</v>
      </c>
      <c r="P103" s="75">
        <f t="shared" si="144"/>
        <v>0</v>
      </c>
      <c r="Q103" s="75">
        <f t="shared" si="144"/>
        <v>0</v>
      </c>
      <c r="R103" s="75">
        <f t="shared" si="144"/>
        <v>6.7888662593346908E-4</v>
      </c>
      <c r="S103" s="75">
        <f t="shared" si="144"/>
        <v>6.8807339449541288E-4</v>
      </c>
      <c r="T103" s="75">
        <f t="shared" si="144"/>
        <v>7.4027072758037226E-4</v>
      </c>
      <c r="U103" s="75"/>
      <c r="V103" s="76">
        <f t="shared" si="144"/>
        <v>6.7401960784313735E-4</v>
      </c>
      <c r="W103" s="88"/>
      <c r="X103" s="75">
        <f t="shared" si="144"/>
        <v>0</v>
      </c>
      <c r="Y103" s="75">
        <f t="shared" si="144"/>
        <v>2.2522522522522522E-3</v>
      </c>
      <c r="Z103" s="75">
        <f t="shared" si="144"/>
        <v>1.7006802721088435E-3</v>
      </c>
      <c r="AA103" s="75">
        <f t="shared" si="144"/>
        <v>5.6116722783389444E-4</v>
      </c>
      <c r="AB103" s="75">
        <f t="shared" si="144"/>
        <v>6.8194217130387348E-4</v>
      </c>
      <c r="AC103" s="75">
        <f t="shared" si="144"/>
        <v>1.1467889908256881E-3</v>
      </c>
      <c r="AD103" s="75">
        <f t="shared" si="144"/>
        <v>1.0736196319018406E-3</v>
      </c>
      <c r="AE103" s="75">
        <f t="shared" si="144"/>
        <v>5.6035862952289459E-4</v>
      </c>
      <c r="AF103" s="75"/>
      <c r="AG103" s="76">
        <f t="shared" si="144"/>
        <v>9.5190380761523048E-4</v>
      </c>
      <c r="AH103" s="88"/>
      <c r="AI103" s="75" t="str">
        <f t="shared" si="144"/>
        <v/>
      </c>
      <c r="AJ103" s="75">
        <f t="shared" si="144"/>
        <v>3.968253968253968E-3</v>
      </c>
      <c r="AK103" s="75">
        <f t="shared" si="144"/>
        <v>4.3859649122807015E-3</v>
      </c>
      <c r="AL103" s="75">
        <f t="shared" si="144"/>
        <v>1.0416666666666667E-3</v>
      </c>
      <c r="AM103" s="75">
        <f t="shared" si="144"/>
        <v>0</v>
      </c>
      <c r="AN103" s="75">
        <f t="shared" si="144"/>
        <v>3.7369207772795218E-4</v>
      </c>
      <c r="AO103" s="75">
        <f t="shared" si="144"/>
        <v>1.0822510822510823E-3</v>
      </c>
      <c r="AP103" s="75">
        <f t="shared" si="144"/>
        <v>4.2517006802721087E-4</v>
      </c>
      <c r="AQ103" s="75"/>
      <c r="AR103" s="76">
        <f t="shared" si="144"/>
        <v>7.4110671936758899E-4</v>
      </c>
      <c r="AS103" s="88"/>
      <c r="AT103" s="75">
        <f t="shared" si="145"/>
        <v>9.6153846153846159E-3</v>
      </c>
      <c r="AU103" s="75">
        <f t="shared" si="145"/>
        <v>1.5432098765432098E-3</v>
      </c>
      <c r="AV103" s="75">
        <f t="shared" si="145"/>
        <v>1.1542012927054479E-3</v>
      </c>
      <c r="AW103" s="75">
        <f t="shared" si="145"/>
        <v>1.488095238095238E-3</v>
      </c>
      <c r="AX103" s="75">
        <f t="shared" si="145"/>
        <v>8.8235294117647051E-4</v>
      </c>
      <c r="AY103" s="75">
        <f t="shared" si="145"/>
        <v>1.0097789115646259E-3</v>
      </c>
      <c r="AZ103" s="75">
        <f t="shared" si="145"/>
        <v>8.8121254846669017E-4</v>
      </c>
      <c r="BA103" s="75">
        <f t="shared" si="145"/>
        <v>5.7344146801015813E-4</v>
      </c>
      <c r="BB103" s="75"/>
      <c r="BC103" s="76">
        <f t="shared" si="145"/>
        <v>8.8080168776371313E-4</v>
      </c>
      <c r="BE103" s="75">
        <f t="shared" si="146"/>
        <v>0</v>
      </c>
      <c r="BF103" s="75">
        <f t="shared" si="146"/>
        <v>2.6881720430107525E-3</v>
      </c>
      <c r="BG103" s="75">
        <f t="shared" si="146"/>
        <v>4.3103448275862068E-3</v>
      </c>
      <c r="BH103" s="75">
        <f t="shared" si="146"/>
        <v>4.7619047619047619E-4</v>
      </c>
      <c r="BI103" s="75">
        <f t="shared" si="146"/>
        <v>0</v>
      </c>
      <c r="BJ103" s="75">
        <f t="shared" si="146"/>
        <v>5.8356676003734826E-4</v>
      </c>
      <c r="BK103" s="75">
        <f t="shared" si="146"/>
        <v>7.7491654744873625E-4</v>
      </c>
      <c r="BL103" s="75">
        <f t="shared" si="146"/>
        <v>6.7750677506775079E-4</v>
      </c>
      <c r="BM103" s="75"/>
      <c r="BN103" s="76">
        <f t="shared" si="146"/>
        <v>6.9221150410861019E-4</v>
      </c>
      <c r="BP103" s="75">
        <f t="shared" si="147"/>
        <v>9.2592592592592587E-3</v>
      </c>
      <c r="BQ103" s="75">
        <f t="shared" si="147"/>
        <v>1.7271157167530226E-3</v>
      </c>
      <c r="BR103" s="75">
        <f t="shared" si="147"/>
        <v>1.5910898965791568E-3</v>
      </c>
      <c r="BS103" s="75">
        <f t="shared" si="147"/>
        <v>1.2790240062967335E-3</v>
      </c>
      <c r="BT103" s="75">
        <f t="shared" si="147"/>
        <v>7.2428778367938191E-4</v>
      </c>
      <c r="BU103" s="75">
        <f t="shared" si="147"/>
        <v>9.3073593073593074E-4</v>
      </c>
      <c r="BV103" s="75">
        <f t="shared" si="147"/>
        <v>8.6019984917043739E-4</v>
      </c>
      <c r="BW103" s="75">
        <f t="shared" si="147"/>
        <v>5.9370670888581046E-4</v>
      </c>
      <c r="BX103" s="75"/>
      <c r="BY103" s="76">
        <f t="shared" si="147"/>
        <v>8.4476756092566037E-4</v>
      </c>
    </row>
    <row r="104" spans="1:77" x14ac:dyDescent="0.3">
      <c r="A104" s="22" t="s">
        <v>69</v>
      </c>
      <c r="B104" s="75">
        <f t="shared" si="144"/>
        <v>0</v>
      </c>
      <c r="C104" s="75">
        <f t="shared" si="144"/>
        <v>0</v>
      </c>
      <c r="D104" s="75">
        <f t="shared" si="144"/>
        <v>1.8684603886397609E-4</v>
      </c>
      <c r="E104" s="75">
        <f t="shared" si="144"/>
        <v>5.3475935828877007E-4</v>
      </c>
      <c r="F104" s="75">
        <f t="shared" si="144"/>
        <v>7.0536074163643698E-4</v>
      </c>
      <c r="G104" s="75">
        <f t="shared" si="144"/>
        <v>2.2583559168925022E-4</v>
      </c>
      <c r="H104" s="75">
        <f t="shared" si="144"/>
        <v>5.0066755674232314E-4</v>
      </c>
      <c r="I104" s="75"/>
      <c r="J104" s="75"/>
      <c r="K104" s="76">
        <f t="shared" si="144"/>
        <v>4.3159257660768235E-4</v>
      </c>
      <c r="L104" s="88"/>
      <c r="M104" s="75">
        <f t="shared" si="144"/>
        <v>0</v>
      </c>
      <c r="N104" s="75">
        <f t="shared" si="144"/>
        <v>0</v>
      </c>
      <c r="O104" s="75">
        <f t="shared" si="144"/>
        <v>5.6306306306306306E-4</v>
      </c>
      <c r="P104" s="75">
        <f t="shared" si="144"/>
        <v>6.4350064350064348E-4</v>
      </c>
      <c r="Q104" s="75">
        <f t="shared" si="144"/>
        <v>1.7289073305670817E-4</v>
      </c>
      <c r="R104" s="75">
        <f t="shared" si="144"/>
        <v>2.9498525073746312E-4</v>
      </c>
      <c r="S104" s="75">
        <f t="shared" si="144"/>
        <v>1.988862370723946E-4</v>
      </c>
      <c r="T104" s="75"/>
      <c r="U104" s="75"/>
      <c r="V104" s="76">
        <f t="shared" si="144"/>
        <v>3.0068728522336771E-4</v>
      </c>
      <c r="W104" s="88"/>
      <c r="X104" s="75">
        <f t="shared" si="144"/>
        <v>1.1261261261261261E-3</v>
      </c>
      <c r="Y104" s="75">
        <f t="shared" si="144"/>
        <v>0</v>
      </c>
      <c r="Z104" s="75">
        <f t="shared" si="144"/>
        <v>5.506607929515419E-4</v>
      </c>
      <c r="AA104" s="75">
        <f t="shared" si="144"/>
        <v>5.2994170641229468E-4</v>
      </c>
      <c r="AB104" s="75">
        <f t="shared" si="144"/>
        <v>1.7562346329469617E-4</v>
      </c>
      <c r="AC104" s="75">
        <f t="shared" si="144"/>
        <v>4.9561030869442089E-4</v>
      </c>
      <c r="AD104" s="75">
        <f t="shared" si="144"/>
        <v>2.8296547821165819E-4</v>
      </c>
      <c r="AE104" s="75"/>
      <c r="AF104" s="75"/>
      <c r="AG104" s="76">
        <f t="shared" si="144"/>
        <v>3.8272500201434208E-4</v>
      </c>
      <c r="AH104" s="88"/>
      <c r="AI104" s="75">
        <f t="shared" si="144"/>
        <v>0</v>
      </c>
      <c r="AJ104" s="75">
        <f t="shared" si="144"/>
        <v>0</v>
      </c>
      <c r="AK104" s="75">
        <f t="shared" si="144"/>
        <v>0</v>
      </c>
      <c r="AL104" s="75">
        <f t="shared" si="144"/>
        <v>0</v>
      </c>
      <c r="AM104" s="75">
        <f t="shared" si="144"/>
        <v>1.3020833333333333E-3</v>
      </c>
      <c r="AN104" s="75">
        <f t="shared" si="144"/>
        <v>3.9494470774091632E-4</v>
      </c>
      <c r="AO104" s="75">
        <f t="shared" si="144"/>
        <v>0</v>
      </c>
      <c r="AP104" s="75"/>
      <c r="AQ104" s="75"/>
      <c r="AR104" s="76">
        <f t="shared" si="144"/>
        <v>4.0600893219650832E-4</v>
      </c>
      <c r="AS104" s="88"/>
      <c r="AT104" s="75">
        <f t="shared" si="145"/>
        <v>7.716049382716049E-4</v>
      </c>
      <c r="AU104" s="75">
        <f t="shared" si="145"/>
        <v>0</v>
      </c>
      <c r="AV104" s="75">
        <f t="shared" si="145"/>
        <v>3.7037037037037035E-4</v>
      </c>
      <c r="AW104" s="75">
        <f t="shared" si="145"/>
        <v>5.3282182438192671E-4</v>
      </c>
      <c r="AX104" s="75">
        <f t="shared" si="145"/>
        <v>5.122294788065053E-4</v>
      </c>
      <c r="AY104" s="75">
        <f t="shared" si="145"/>
        <v>3.1947311510862085E-4</v>
      </c>
      <c r="AZ104" s="75">
        <f t="shared" si="145"/>
        <v>4.3922696054943299E-4</v>
      </c>
      <c r="BA104" s="75"/>
      <c r="BB104" s="75"/>
      <c r="BC104" s="76">
        <f t="shared" si="145"/>
        <v>4.1335978835978834E-4</v>
      </c>
      <c r="BE104" s="75">
        <f t="shared" si="146"/>
        <v>0</v>
      </c>
      <c r="BF104" s="75">
        <f t="shared" si="146"/>
        <v>0</v>
      </c>
      <c r="BG104" s="75">
        <f t="shared" si="146"/>
        <v>3.2938076416337282E-4</v>
      </c>
      <c r="BH104" s="75">
        <f t="shared" si="146"/>
        <v>4.2955326460481099E-4</v>
      </c>
      <c r="BI104" s="75">
        <f t="shared" si="146"/>
        <v>4.9455984174085062E-4</v>
      </c>
      <c r="BJ104" s="75">
        <f t="shared" si="146"/>
        <v>3.2216494845360824E-4</v>
      </c>
      <c r="BK104" s="75">
        <f t="shared" si="146"/>
        <v>1.6025641025641026E-4</v>
      </c>
      <c r="BL104" s="75"/>
      <c r="BM104" s="75"/>
      <c r="BN104" s="76">
        <f t="shared" si="146"/>
        <v>3.3200531208499334E-4</v>
      </c>
      <c r="BP104" s="75">
        <f t="shared" si="147"/>
        <v>5.8275058275058275E-4</v>
      </c>
      <c r="BQ104" s="75">
        <f t="shared" si="147"/>
        <v>0</v>
      </c>
      <c r="BR104" s="75">
        <f t="shared" si="147"/>
        <v>3.613761202659728E-4</v>
      </c>
      <c r="BS104" s="75">
        <f t="shared" si="147"/>
        <v>5.1229508196721314E-4</v>
      </c>
      <c r="BT104" s="75">
        <f t="shared" si="147"/>
        <v>5.085952598921778E-4</v>
      </c>
      <c r="BU104" s="75">
        <f t="shared" si="147"/>
        <v>3.1997440204783615E-4</v>
      </c>
      <c r="BV104" s="75">
        <f t="shared" si="147"/>
        <v>3.835826620636747E-4</v>
      </c>
      <c r="BW104" s="75"/>
      <c r="BX104" s="75"/>
      <c r="BY104" s="76">
        <f t="shared" si="147"/>
        <v>3.9714058776806993E-4</v>
      </c>
    </row>
    <row r="105" spans="1:77" x14ac:dyDescent="0.3">
      <c r="A105" s="22" t="s">
        <v>66</v>
      </c>
      <c r="B105" s="77">
        <f t="shared" si="144"/>
        <v>2.9761904761904764E-2</v>
      </c>
      <c r="C105" s="77">
        <f t="shared" si="144"/>
        <v>1.2750455373406194E-2</v>
      </c>
      <c r="D105" s="77">
        <f t="shared" si="144"/>
        <v>1.1351636747624077E-2</v>
      </c>
      <c r="E105" s="77">
        <f t="shared" si="144"/>
        <v>1.1403508771929825E-2</v>
      </c>
      <c r="F105" s="77">
        <f t="shared" si="144"/>
        <v>1.1448093982258453E-2</v>
      </c>
      <c r="G105" s="77">
        <f t="shared" si="144"/>
        <v>1.2809045456630431E-2</v>
      </c>
      <c r="H105" s="77">
        <f t="shared" si="144"/>
        <v>1.2229553019495958E-2</v>
      </c>
      <c r="I105" s="77">
        <f t="shared" si="144"/>
        <v>1.2519837771116205E-2</v>
      </c>
      <c r="J105" s="77">
        <f t="shared" si="144"/>
        <v>1.7065042518961158E-2</v>
      </c>
      <c r="K105" s="78">
        <f t="shared" si="144"/>
        <v>1.2821433988775258E-2</v>
      </c>
      <c r="L105" s="88"/>
      <c r="M105" s="77">
        <f t="shared" si="144"/>
        <v>3.7356321839080463E-2</v>
      </c>
      <c r="N105" s="77">
        <f t="shared" si="144"/>
        <v>2.672955974842767E-2</v>
      </c>
      <c r="O105" s="77">
        <f t="shared" si="144"/>
        <v>2.0755885997521685E-2</v>
      </c>
      <c r="P105" s="77">
        <f t="shared" si="144"/>
        <v>1.9912985274431059E-2</v>
      </c>
      <c r="Q105" s="77">
        <f t="shared" si="144"/>
        <v>1.6768811712631938E-2</v>
      </c>
      <c r="R105" s="77">
        <f t="shared" si="144"/>
        <v>1.8192815931509398E-2</v>
      </c>
      <c r="S105" s="77">
        <f t="shared" si="144"/>
        <v>1.7210144927536232E-2</v>
      </c>
      <c r="T105" s="77">
        <f t="shared" si="144"/>
        <v>1.7444520704644247E-2</v>
      </c>
      <c r="U105" s="77">
        <f t="shared" si="144"/>
        <v>3.1844929041190725E-2</v>
      </c>
      <c r="V105" s="78">
        <f t="shared" si="144"/>
        <v>1.9115918548873852E-2</v>
      </c>
      <c r="W105" s="88"/>
      <c r="X105" s="77">
        <f t="shared" si="144"/>
        <v>1.6801075268817203E-2</v>
      </c>
      <c r="Y105" s="77">
        <f t="shared" si="144"/>
        <v>1.1904761904761904E-2</v>
      </c>
      <c r="Z105" s="77">
        <f t="shared" si="144"/>
        <v>1.3785790031813362E-2</v>
      </c>
      <c r="AA105" s="77">
        <f t="shared" si="144"/>
        <v>9.7833682739343116E-3</v>
      </c>
      <c r="AB105" s="77">
        <f t="shared" si="144"/>
        <v>9.6325243384066915E-3</v>
      </c>
      <c r="AC105" s="77">
        <f t="shared" si="144"/>
        <v>1.0269657258064516E-2</v>
      </c>
      <c r="AD105" s="77">
        <f t="shared" si="144"/>
        <v>1.098026734563972E-2</v>
      </c>
      <c r="AE105" s="77">
        <f t="shared" ref="AE105:AR105" si="148">IF(AE14=0,"",AE27/AE14/12)</f>
        <v>1.2314618644067797E-2</v>
      </c>
      <c r="AF105" s="77">
        <f t="shared" si="148"/>
        <v>1.6757246376811596E-2</v>
      </c>
      <c r="AG105" s="78">
        <f t="shared" si="148"/>
        <v>1.1424030846185909E-2</v>
      </c>
      <c r="AH105" s="88"/>
      <c r="AI105" s="77">
        <f t="shared" si="148"/>
        <v>4.5238095238095237E-2</v>
      </c>
      <c r="AJ105" s="77">
        <f t="shared" si="148"/>
        <v>2.1464646464646464E-2</v>
      </c>
      <c r="AK105" s="77">
        <f t="shared" si="148"/>
        <v>2.4553571428571428E-2</v>
      </c>
      <c r="AL105" s="77">
        <f t="shared" si="148"/>
        <v>1.8214936247723131E-2</v>
      </c>
      <c r="AM105" s="77">
        <f t="shared" si="148"/>
        <v>1.3975966562173458E-2</v>
      </c>
      <c r="AN105" s="77">
        <f t="shared" si="148"/>
        <v>1.6167664670658683E-2</v>
      </c>
      <c r="AO105" s="77">
        <f t="shared" si="148"/>
        <v>2.1656785243741764E-2</v>
      </c>
      <c r="AP105" s="77">
        <f t="shared" si="148"/>
        <v>1.9230769230769232E-2</v>
      </c>
      <c r="AQ105" s="77">
        <f t="shared" si="148"/>
        <v>3.0065359477124184E-2</v>
      </c>
      <c r="AR105" s="78">
        <f t="shared" si="148"/>
        <v>1.9539697250540625E-2</v>
      </c>
      <c r="AS105" s="88"/>
      <c r="AT105" s="77">
        <f t="shared" si="145"/>
        <v>2.2522522522522525E-2</v>
      </c>
      <c r="AU105" s="77">
        <f t="shared" si="145"/>
        <v>1.2254901960784314E-2</v>
      </c>
      <c r="AV105" s="77">
        <f t="shared" si="145"/>
        <v>1.2566137566137565E-2</v>
      </c>
      <c r="AW105" s="77">
        <f t="shared" si="145"/>
        <v>1.0726795096322241E-2</v>
      </c>
      <c r="AX105" s="77">
        <f t="shared" si="145"/>
        <v>1.0779561748964959E-2</v>
      </c>
      <c r="AY105" s="77">
        <f t="shared" si="145"/>
        <v>1.1912179201898828E-2</v>
      </c>
      <c r="AZ105" s="77">
        <f t="shared" si="145"/>
        <v>1.1859920061941531E-2</v>
      </c>
      <c r="BA105" s="77">
        <f t="shared" si="145"/>
        <v>1.2468580500066146E-2</v>
      </c>
      <c r="BB105" s="77">
        <f t="shared" si="145"/>
        <v>1.6994739019920789E-2</v>
      </c>
      <c r="BC105" s="78">
        <f t="shared" si="145"/>
        <v>1.2381382120491153E-2</v>
      </c>
      <c r="BE105" s="77">
        <f t="shared" si="146"/>
        <v>4.1666666666666664E-2</v>
      </c>
      <c r="BF105" s="77">
        <f t="shared" si="146"/>
        <v>2.3809523809523808E-2</v>
      </c>
      <c r="BG105" s="77">
        <f t="shared" si="146"/>
        <v>2.2481406355645706E-2</v>
      </c>
      <c r="BH105" s="77">
        <f t="shared" si="146"/>
        <v>1.9193672839506171E-2</v>
      </c>
      <c r="BI105" s="77">
        <f t="shared" si="146"/>
        <v>1.5666872809729952E-2</v>
      </c>
      <c r="BJ105" s="77">
        <f t="shared" si="146"/>
        <v>1.754887027164255E-2</v>
      </c>
      <c r="BK105" s="77">
        <f t="shared" si="146"/>
        <v>1.8347657566565555E-2</v>
      </c>
      <c r="BL105" s="77">
        <f t="shared" si="146"/>
        <v>1.7836413965532639E-2</v>
      </c>
      <c r="BM105" s="77">
        <f t="shared" si="146"/>
        <v>3.1472359058565956E-2</v>
      </c>
      <c r="BN105" s="78">
        <f t="shared" si="146"/>
        <v>1.9239426474891394E-2</v>
      </c>
      <c r="BP105" s="77">
        <f t="shared" si="147"/>
        <v>2.6806526806526804E-2</v>
      </c>
      <c r="BQ105" s="77">
        <f t="shared" si="147"/>
        <v>1.4705882352941178E-2</v>
      </c>
      <c r="BR105" s="77">
        <f t="shared" si="147"/>
        <v>1.4617429011050497E-2</v>
      </c>
      <c r="BS105" s="77">
        <f t="shared" si="147"/>
        <v>1.2432012432012432E-2</v>
      </c>
      <c r="BT105" s="77">
        <f t="shared" si="147"/>
        <v>1.1741087723567344E-2</v>
      </c>
      <c r="BU105" s="77">
        <f t="shared" si="147"/>
        <v>1.2980063968448646E-2</v>
      </c>
      <c r="BV105" s="77">
        <f t="shared" si="147"/>
        <v>1.3150616042242895E-2</v>
      </c>
      <c r="BW105" s="77">
        <f t="shared" si="147"/>
        <v>1.3531554471027179E-2</v>
      </c>
      <c r="BX105" s="77">
        <f t="shared" si="147"/>
        <v>1.956637985513587E-2</v>
      </c>
      <c r="BY105" s="78">
        <f t="shared" si="147"/>
        <v>1.3722047680650528E-2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4.1666666666666666E-3</v>
      </c>
      <c r="C111" s="75">
        <f t="shared" ref="C111:K111" si="149">IF(C7=0,"",C33/C7/12)</f>
        <v>6.9444444444444441E-3</v>
      </c>
      <c r="D111" s="75">
        <f t="shared" si="149"/>
        <v>8.7719298245614037E-4</v>
      </c>
      <c r="E111" s="75">
        <f t="shared" si="149"/>
        <v>1.8214936247723133E-3</v>
      </c>
      <c r="F111" s="75">
        <f t="shared" si="149"/>
        <v>1.8726591760299626E-3</v>
      </c>
      <c r="G111" s="75">
        <f t="shared" si="149"/>
        <v>1.0474860335195531E-3</v>
      </c>
      <c r="H111" s="75">
        <f t="shared" si="149"/>
        <v>1.7062517062517062E-3</v>
      </c>
      <c r="I111" s="75">
        <f t="shared" si="149"/>
        <v>1.6427718040621265E-3</v>
      </c>
      <c r="J111" s="75">
        <f t="shared" si="149"/>
        <v>2.8543062794738148E-3</v>
      </c>
      <c r="K111" s="76">
        <f t="shared" si="149"/>
        <v>1.9194424757854949E-3</v>
      </c>
      <c r="L111" s="88"/>
      <c r="M111" s="75">
        <f>IF(M7=0,"",M33/M7/12)</f>
        <v>0</v>
      </c>
      <c r="N111" s="75">
        <f t="shared" ref="N111:V111" si="150">IF(N7=0,"",N33/N7/12)</f>
        <v>0</v>
      </c>
      <c r="O111" s="75">
        <f t="shared" si="150"/>
        <v>2.976190476190476E-3</v>
      </c>
      <c r="P111" s="75">
        <f t="shared" si="150"/>
        <v>0</v>
      </c>
      <c r="Q111" s="75">
        <f t="shared" si="150"/>
        <v>1.8315018315018317E-3</v>
      </c>
      <c r="R111" s="75">
        <f t="shared" si="150"/>
        <v>1.6103059581320451E-3</v>
      </c>
      <c r="S111" s="75">
        <f t="shared" si="150"/>
        <v>1.7006802721088435E-3</v>
      </c>
      <c r="T111" s="75">
        <f t="shared" si="150"/>
        <v>2.3967551622418879E-3</v>
      </c>
      <c r="U111" s="75">
        <f t="shared" si="150"/>
        <v>2.8985507246376812E-3</v>
      </c>
      <c r="V111" s="76">
        <f t="shared" si="150"/>
        <v>2.1076523994811931E-3</v>
      </c>
      <c r="W111" s="88"/>
      <c r="X111" s="75">
        <f>IF(X7=0,"",X33/X7/12)</f>
        <v>6.4102564102564109E-3</v>
      </c>
      <c r="Y111" s="75">
        <f t="shared" ref="Y111:AG111" si="151">IF(Y7=0,"",Y33/Y7/12)</f>
        <v>0</v>
      </c>
      <c r="Z111" s="75">
        <f t="shared" si="151"/>
        <v>2.8735632183908046E-3</v>
      </c>
      <c r="AA111" s="75">
        <f t="shared" si="151"/>
        <v>0</v>
      </c>
      <c r="AB111" s="75">
        <f t="shared" si="151"/>
        <v>8.5910652920962198E-4</v>
      </c>
      <c r="AC111" s="75">
        <f t="shared" si="151"/>
        <v>1.4767932489451478E-3</v>
      </c>
      <c r="AD111" s="75">
        <f t="shared" si="151"/>
        <v>1.5489467162329617E-3</v>
      </c>
      <c r="AE111" s="75">
        <f t="shared" si="151"/>
        <v>9.1575091575091586E-4</v>
      </c>
      <c r="AF111" s="75">
        <f t="shared" si="151"/>
        <v>1.8382352941176473E-3</v>
      </c>
      <c r="AG111" s="76">
        <f t="shared" si="151"/>
        <v>1.3532763532763533E-3</v>
      </c>
      <c r="AH111" s="88"/>
      <c r="AI111" s="75">
        <f>IF(AI7=0,"",AI33/AI7/12)</f>
        <v>0</v>
      </c>
      <c r="AJ111" s="75">
        <f t="shared" ref="AJ111:AR111" si="152">IF(AJ7=0,"",AJ33/AJ7/12)</f>
        <v>0</v>
      </c>
      <c r="AK111" s="75">
        <f t="shared" si="152"/>
        <v>0</v>
      </c>
      <c r="AL111" s="75">
        <f t="shared" si="152"/>
        <v>3.875968992248062E-3</v>
      </c>
      <c r="AM111" s="75">
        <f t="shared" si="152"/>
        <v>3.5211267605633804E-3</v>
      </c>
      <c r="AN111" s="75">
        <f t="shared" si="152"/>
        <v>0</v>
      </c>
      <c r="AO111" s="75">
        <f t="shared" si="152"/>
        <v>1.0822510822510823E-3</v>
      </c>
      <c r="AP111" s="75">
        <f t="shared" si="152"/>
        <v>5.7471264367816091E-4</v>
      </c>
      <c r="AQ111" s="75">
        <f t="shared" si="152"/>
        <v>0</v>
      </c>
      <c r="AR111" s="76">
        <f t="shared" si="152"/>
        <v>1.0303967027305513E-3</v>
      </c>
      <c r="AS111" s="88"/>
      <c r="AT111" s="75">
        <f>IF(AT7=0,"",AT33/AT7/12)</f>
        <v>5.0505050505050509E-3</v>
      </c>
      <c r="AU111" s="75">
        <f t="shared" ref="AU111:BC111" si="153">IF(AU7=0,"",AU33/AU7/12)</f>
        <v>3.3783783783783786E-3</v>
      </c>
      <c r="AV111" s="75">
        <f t="shared" si="153"/>
        <v>1.8315018315018317E-3</v>
      </c>
      <c r="AW111" s="75">
        <f t="shared" si="153"/>
        <v>1.0964912280701754E-3</v>
      </c>
      <c r="AX111" s="75">
        <f t="shared" si="153"/>
        <v>1.5151515151515152E-3</v>
      </c>
      <c r="AY111" s="75">
        <f t="shared" si="153"/>
        <v>1.2001200120012E-3</v>
      </c>
      <c r="AZ111" s="75">
        <f t="shared" si="153"/>
        <v>1.6581390941823005E-3</v>
      </c>
      <c r="BA111" s="75">
        <f t="shared" si="153"/>
        <v>1.463963963963964E-3</v>
      </c>
      <c r="BB111" s="75">
        <f t="shared" si="153"/>
        <v>2.6175518751189795E-3</v>
      </c>
      <c r="BC111" s="76">
        <f t="shared" si="153"/>
        <v>1.7535070140280561E-3</v>
      </c>
      <c r="BE111" s="75">
        <f>IF(BE7=0,"",BE33/BE7/12)</f>
        <v>0</v>
      </c>
      <c r="BF111" s="75">
        <f t="shared" ref="BF111:BN111" si="154">IF(BF7=0,"",BF33/BF7/12)</f>
        <v>0</v>
      </c>
      <c r="BG111" s="75">
        <f t="shared" si="154"/>
        <v>1.2820512820512821E-3</v>
      </c>
      <c r="BH111" s="75">
        <f t="shared" si="154"/>
        <v>1.6835016835016836E-3</v>
      </c>
      <c r="BI111" s="75">
        <f t="shared" si="154"/>
        <v>2.5720164609053498E-3</v>
      </c>
      <c r="BJ111" s="75">
        <f t="shared" si="154"/>
        <v>1.1148272017837235E-3</v>
      </c>
      <c r="BK111" s="75">
        <f t="shared" si="154"/>
        <v>1.5090543259557345E-3</v>
      </c>
      <c r="BL111" s="75">
        <f t="shared" si="154"/>
        <v>1.9542155220547181E-3</v>
      </c>
      <c r="BM111" s="75">
        <f t="shared" si="154"/>
        <v>2.3364485981308409E-3</v>
      </c>
      <c r="BN111" s="76">
        <f t="shared" si="154"/>
        <v>1.7892492766864625E-3</v>
      </c>
      <c r="BP111" s="75">
        <f>IF(BP7=0,"",BP33/BP7/12)</f>
        <v>3.6231884057971015E-3</v>
      </c>
      <c r="BQ111" s="75">
        <f t="shared" ref="BQ111:BY111" si="155">IF(BQ7=0,"",BQ33/BQ7/12)</f>
        <v>2.4271844660194177E-3</v>
      </c>
      <c r="BR111" s="75">
        <f t="shared" si="155"/>
        <v>1.6869095816464238E-3</v>
      </c>
      <c r="BS111" s="75">
        <f t="shared" si="155"/>
        <v>1.2406947890818859E-3</v>
      </c>
      <c r="BT111" s="75">
        <f t="shared" si="155"/>
        <v>1.7556179775280898E-3</v>
      </c>
      <c r="BU111" s="75">
        <f t="shared" si="155"/>
        <v>1.1820330969267139E-3</v>
      </c>
      <c r="BV111" s="75">
        <f t="shared" si="155"/>
        <v>1.6252955082742316E-3</v>
      </c>
      <c r="BW111" s="75">
        <f t="shared" si="155"/>
        <v>1.567861791503964E-3</v>
      </c>
      <c r="BX111" s="75">
        <f t="shared" si="155"/>
        <v>2.5623374636683494E-3</v>
      </c>
      <c r="BY111" s="76">
        <f t="shared" si="155"/>
        <v>1.7611979422654739E-3</v>
      </c>
    </row>
    <row r="112" spans="1:77" x14ac:dyDescent="0.3">
      <c r="A112" s="22" t="s">
        <v>189</v>
      </c>
      <c r="B112" s="75">
        <f t="shared" ref="B112:AR118" si="156">IF(B8=0,"",B34/B8/12)</f>
        <v>0</v>
      </c>
      <c r="C112" s="75">
        <f t="shared" si="156"/>
        <v>0</v>
      </c>
      <c r="D112" s="75">
        <f t="shared" si="156"/>
        <v>2.403846153846154E-3</v>
      </c>
      <c r="E112" s="75">
        <f t="shared" si="156"/>
        <v>0</v>
      </c>
      <c r="F112" s="75">
        <f t="shared" si="156"/>
        <v>2.1533161068044786E-3</v>
      </c>
      <c r="G112" s="75">
        <f t="shared" si="156"/>
        <v>1.0482180293501049E-3</v>
      </c>
      <c r="H112" s="75">
        <f t="shared" si="156"/>
        <v>2.0311049210770659E-3</v>
      </c>
      <c r="I112" s="75">
        <f t="shared" si="156"/>
        <v>1.9850722566301412E-3</v>
      </c>
      <c r="J112" s="75">
        <f t="shared" si="156"/>
        <v>1.8506056527590848E-3</v>
      </c>
      <c r="K112" s="76">
        <f t="shared" si="156"/>
        <v>1.7927982911199267E-3</v>
      </c>
      <c r="L112" s="88"/>
      <c r="M112" s="75">
        <f t="shared" si="156"/>
        <v>2.0833333333333332E-2</v>
      </c>
      <c r="N112" s="75">
        <f t="shared" si="156"/>
        <v>0</v>
      </c>
      <c r="O112" s="75">
        <f t="shared" si="156"/>
        <v>0</v>
      </c>
      <c r="P112" s="75">
        <f t="shared" si="156"/>
        <v>4.1666666666666666E-3</v>
      </c>
      <c r="Q112" s="75">
        <f t="shared" si="156"/>
        <v>0</v>
      </c>
      <c r="R112" s="75">
        <f t="shared" si="156"/>
        <v>2.7027027027027029E-3</v>
      </c>
      <c r="S112" s="75">
        <f t="shared" si="156"/>
        <v>1.4534883720930232E-3</v>
      </c>
      <c r="T112" s="75">
        <f t="shared" si="156"/>
        <v>3.2938076416337285E-3</v>
      </c>
      <c r="U112" s="75">
        <f t="shared" si="156"/>
        <v>2.7144408251900108E-3</v>
      </c>
      <c r="V112" s="76">
        <f t="shared" si="156"/>
        <v>2.4950099800399202E-3</v>
      </c>
      <c r="W112" s="88"/>
      <c r="X112" s="75">
        <f t="shared" si="156"/>
        <v>8.3333333333333332E-3</v>
      </c>
      <c r="Y112" s="75">
        <f t="shared" si="156"/>
        <v>0</v>
      </c>
      <c r="Z112" s="75">
        <f t="shared" si="156"/>
        <v>2.0325203252032522E-3</v>
      </c>
      <c r="AA112" s="75">
        <f t="shared" si="156"/>
        <v>1.2077294685990338E-3</v>
      </c>
      <c r="AB112" s="75">
        <f t="shared" si="156"/>
        <v>0</v>
      </c>
      <c r="AC112" s="75">
        <f t="shared" si="156"/>
        <v>7.3421439060205587E-4</v>
      </c>
      <c r="AD112" s="75">
        <f t="shared" si="156"/>
        <v>1.4080901177675371E-3</v>
      </c>
      <c r="AE112" s="75">
        <f t="shared" si="156"/>
        <v>1.3500245459008348E-3</v>
      </c>
      <c r="AF112" s="75">
        <f t="shared" si="156"/>
        <v>1.8811136192626034E-3</v>
      </c>
      <c r="AG112" s="76">
        <f t="shared" si="156"/>
        <v>1.255665809138797E-3</v>
      </c>
      <c r="AH112" s="88"/>
      <c r="AI112" s="75">
        <f t="shared" si="156"/>
        <v>0</v>
      </c>
      <c r="AJ112" s="75">
        <f t="shared" si="156"/>
        <v>0</v>
      </c>
      <c r="AK112" s="75">
        <f t="shared" si="156"/>
        <v>0</v>
      </c>
      <c r="AL112" s="75">
        <f t="shared" si="156"/>
        <v>0</v>
      </c>
      <c r="AM112" s="75">
        <f t="shared" si="156"/>
        <v>1.1574074074074073E-3</v>
      </c>
      <c r="AN112" s="75">
        <f t="shared" si="156"/>
        <v>1.6666666666666668E-3</v>
      </c>
      <c r="AO112" s="75">
        <f t="shared" si="156"/>
        <v>1.0548523206751054E-3</v>
      </c>
      <c r="AP112" s="75">
        <f t="shared" si="156"/>
        <v>1.0416666666666667E-3</v>
      </c>
      <c r="AQ112" s="75">
        <f t="shared" si="156"/>
        <v>2.1645021645021645E-3</v>
      </c>
      <c r="AR112" s="76">
        <f t="shared" si="156"/>
        <v>1.1574074074074073E-3</v>
      </c>
      <c r="AS112" s="88"/>
      <c r="AT112" s="75">
        <f t="shared" ref="AT112:BC118" si="157">IF(AT8=0,"",AT34/AT8/12)</f>
        <v>3.3333333333333335E-3</v>
      </c>
      <c r="AU112" s="75">
        <f t="shared" si="157"/>
        <v>0</v>
      </c>
      <c r="AV112" s="75">
        <f t="shared" si="157"/>
        <v>2.2401433691756271E-3</v>
      </c>
      <c r="AW112" s="75">
        <f t="shared" si="157"/>
        <v>5.0658561296859173E-4</v>
      </c>
      <c r="AX112" s="75">
        <f t="shared" si="157"/>
        <v>1.3572204125950054E-3</v>
      </c>
      <c r="AY112" s="75">
        <f t="shared" si="157"/>
        <v>9.3408059781158257E-4</v>
      </c>
      <c r="AZ112" s="75">
        <f t="shared" si="157"/>
        <v>1.8367672895703562E-3</v>
      </c>
      <c r="BA112" s="75">
        <f t="shared" si="157"/>
        <v>1.8298536117110631E-3</v>
      </c>
      <c r="BB112" s="75">
        <f t="shared" si="157"/>
        <v>1.8576118887160878E-3</v>
      </c>
      <c r="BC112" s="76">
        <f t="shared" si="157"/>
        <v>1.6352201257861635E-3</v>
      </c>
      <c r="BE112" s="75">
        <f t="shared" ref="BE112:BN118" si="158">IF(BE8=0,"",BE34/BE8/12)</f>
        <v>9.2592592592592587E-3</v>
      </c>
      <c r="BF112" s="75">
        <f t="shared" si="158"/>
        <v>0</v>
      </c>
      <c r="BG112" s="75">
        <f t="shared" si="158"/>
        <v>0</v>
      </c>
      <c r="BH112" s="75">
        <f t="shared" si="158"/>
        <v>2.1367521367521365E-3</v>
      </c>
      <c r="BI112" s="75">
        <f t="shared" si="158"/>
        <v>5.5555555555555556E-4</v>
      </c>
      <c r="BJ112" s="75">
        <f t="shared" si="158"/>
        <v>2.3391812865497076E-3</v>
      </c>
      <c r="BK112" s="75">
        <f t="shared" si="158"/>
        <v>1.3280212483399733E-3</v>
      </c>
      <c r="BL112" s="75">
        <f t="shared" si="158"/>
        <v>2.7527527527527527E-3</v>
      </c>
      <c r="BM112" s="75">
        <f t="shared" si="158"/>
        <v>2.6041666666666665E-3</v>
      </c>
      <c r="BN112" s="76">
        <f t="shared" si="158"/>
        <v>2.0920502092050207E-3</v>
      </c>
      <c r="BP112" s="75">
        <f t="shared" ref="BP112:BY118" si="159">IF(BP8=0,"",BP34/BP8/12)</f>
        <v>4.9019607843137254E-3</v>
      </c>
      <c r="BQ112" s="75">
        <f t="shared" si="159"/>
        <v>0</v>
      </c>
      <c r="BR112" s="75">
        <f t="shared" si="159"/>
        <v>1.736111111111111E-3</v>
      </c>
      <c r="BS112" s="75">
        <f t="shared" si="159"/>
        <v>8.1900081900081894E-4</v>
      </c>
      <c r="BT112" s="75">
        <f t="shared" si="159"/>
        <v>1.199825479930192E-3</v>
      </c>
      <c r="BU112" s="75">
        <f t="shared" si="159"/>
        <v>1.1951325510647544E-3</v>
      </c>
      <c r="BV112" s="75">
        <f t="shared" si="159"/>
        <v>1.7381228273464658E-3</v>
      </c>
      <c r="BW112" s="75">
        <f t="shared" si="159"/>
        <v>2.0083236546651179E-3</v>
      </c>
      <c r="BX112" s="75">
        <f t="shared" si="159"/>
        <v>1.9815535379737715E-3</v>
      </c>
      <c r="BY112" s="76">
        <f t="shared" si="159"/>
        <v>1.7212206079701266E-3</v>
      </c>
    </row>
    <row r="113" spans="1:77" x14ac:dyDescent="0.3">
      <c r="A113" s="22" t="s">
        <v>190</v>
      </c>
      <c r="B113" s="75">
        <f t="shared" si="156"/>
        <v>0</v>
      </c>
      <c r="C113" s="75">
        <f t="shared" si="156"/>
        <v>5.7471264367816091E-3</v>
      </c>
      <c r="D113" s="75">
        <f t="shared" si="156"/>
        <v>4.0322580645161289E-3</v>
      </c>
      <c r="E113" s="75">
        <f t="shared" si="156"/>
        <v>6.5616797900262466E-4</v>
      </c>
      <c r="F113" s="75">
        <f t="shared" si="156"/>
        <v>6.1957868649318464E-4</v>
      </c>
      <c r="G113" s="75">
        <f t="shared" si="156"/>
        <v>1.3111888111888112E-3</v>
      </c>
      <c r="H113" s="75">
        <f t="shared" si="156"/>
        <v>1.9174041297935103E-3</v>
      </c>
      <c r="I113" s="75">
        <f t="shared" si="156"/>
        <v>2.2522522522522522E-3</v>
      </c>
      <c r="J113" s="75">
        <f t="shared" si="156"/>
        <v>2.1463232549458751E-3</v>
      </c>
      <c r="K113" s="76">
        <f t="shared" si="156"/>
        <v>1.9457299116533444E-3</v>
      </c>
      <c r="L113" s="88"/>
      <c r="M113" s="75">
        <f t="shared" si="156"/>
        <v>0</v>
      </c>
      <c r="N113" s="75">
        <f t="shared" si="156"/>
        <v>0</v>
      </c>
      <c r="O113" s="75">
        <f t="shared" si="156"/>
        <v>0</v>
      </c>
      <c r="P113" s="75">
        <f t="shared" si="156"/>
        <v>0</v>
      </c>
      <c r="Q113" s="75">
        <f t="shared" si="156"/>
        <v>5.208333333333333E-3</v>
      </c>
      <c r="R113" s="75">
        <f t="shared" si="156"/>
        <v>1.2626262626262627E-3</v>
      </c>
      <c r="S113" s="75">
        <f t="shared" si="156"/>
        <v>1.8050541516245486E-3</v>
      </c>
      <c r="T113" s="75">
        <f t="shared" si="156"/>
        <v>2.6881720430107525E-3</v>
      </c>
      <c r="U113" s="75">
        <f t="shared" si="156"/>
        <v>2.717391304347826E-3</v>
      </c>
      <c r="V113" s="76">
        <f t="shared" si="156"/>
        <v>2.3044900386559619E-3</v>
      </c>
      <c r="W113" s="88"/>
      <c r="X113" s="75">
        <f t="shared" si="156"/>
        <v>0</v>
      </c>
      <c r="Y113" s="75">
        <f t="shared" si="156"/>
        <v>0</v>
      </c>
      <c r="Z113" s="75">
        <f t="shared" si="156"/>
        <v>3.2679738562091504E-3</v>
      </c>
      <c r="AA113" s="75">
        <f t="shared" si="156"/>
        <v>1.6666666666666668E-3</v>
      </c>
      <c r="AB113" s="75">
        <f t="shared" si="156"/>
        <v>5.0200803212851412E-4</v>
      </c>
      <c r="AC113" s="75">
        <f t="shared" si="156"/>
        <v>1.0224948875255625E-3</v>
      </c>
      <c r="AD113" s="75">
        <f t="shared" si="156"/>
        <v>8.4005376344086023E-4</v>
      </c>
      <c r="AE113" s="75">
        <f t="shared" si="156"/>
        <v>2.1289537712895377E-3</v>
      </c>
      <c r="AF113" s="75">
        <f t="shared" si="156"/>
        <v>2.2349936143039591E-3</v>
      </c>
      <c r="AG113" s="76">
        <f t="shared" si="156"/>
        <v>1.4752992749957848E-3</v>
      </c>
      <c r="AH113" s="88"/>
      <c r="AI113" s="75">
        <f t="shared" si="156"/>
        <v>0</v>
      </c>
      <c r="AJ113" s="75">
        <f t="shared" si="156"/>
        <v>0</v>
      </c>
      <c r="AK113" s="75">
        <f t="shared" si="156"/>
        <v>3.787878787878788E-3</v>
      </c>
      <c r="AL113" s="75">
        <f t="shared" si="156"/>
        <v>2.2522522522522522E-3</v>
      </c>
      <c r="AM113" s="75">
        <f t="shared" si="156"/>
        <v>0</v>
      </c>
      <c r="AN113" s="75">
        <f t="shared" si="156"/>
        <v>9.3632958801498128E-4</v>
      </c>
      <c r="AO113" s="75">
        <f t="shared" si="156"/>
        <v>2.0325203252032522E-3</v>
      </c>
      <c r="AP113" s="75">
        <f t="shared" si="156"/>
        <v>1.9083969465648854E-3</v>
      </c>
      <c r="AQ113" s="75">
        <f t="shared" si="156"/>
        <v>1.5723270440251571E-3</v>
      </c>
      <c r="AR113" s="76">
        <f t="shared" si="156"/>
        <v>1.5873015873015875E-3</v>
      </c>
      <c r="AS113" s="88"/>
      <c r="AT113" s="75">
        <f t="shared" si="157"/>
        <v>0</v>
      </c>
      <c r="AU113" s="75">
        <f t="shared" si="157"/>
        <v>3.2051282051282055E-3</v>
      </c>
      <c r="AV113" s="75">
        <f t="shared" si="157"/>
        <v>3.687315634218289E-3</v>
      </c>
      <c r="AW113" s="75">
        <f t="shared" si="157"/>
        <v>1.1013215859030838E-3</v>
      </c>
      <c r="AX113" s="75">
        <f t="shared" si="157"/>
        <v>5.7471264367816091E-4</v>
      </c>
      <c r="AY113" s="75">
        <f t="shared" si="157"/>
        <v>1.2063845582776539E-3</v>
      </c>
      <c r="AZ113" s="75">
        <f t="shared" si="157"/>
        <v>1.5887658876588765E-3</v>
      </c>
      <c r="BA113" s="75">
        <f t="shared" si="157"/>
        <v>2.2217201385750867E-3</v>
      </c>
      <c r="BB113" s="75">
        <f t="shared" si="157"/>
        <v>2.1663778162911611E-3</v>
      </c>
      <c r="BC113" s="76">
        <f t="shared" si="157"/>
        <v>1.8075570742336455E-3</v>
      </c>
      <c r="BE113" s="75">
        <f t="shared" si="158"/>
        <v>0</v>
      </c>
      <c r="BF113" s="75">
        <f t="shared" si="158"/>
        <v>0</v>
      </c>
      <c r="BG113" s="75">
        <f t="shared" si="158"/>
        <v>2.2522522522522522E-3</v>
      </c>
      <c r="BH113" s="75">
        <f t="shared" si="158"/>
        <v>1.4367816091954023E-3</v>
      </c>
      <c r="BI113" s="75">
        <f t="shared" si="158"/>
        <v>2.3364485981308409E-3</v>
      </c>
      <c r="BJ113" s="75">
        <f t="shared" si="158"/>
        <v>1.1312217194570137E-3</v>
      </c>
      <c r="BK113" s="75">
        <f t="shared" si="158"/>
        <v>1.8749999999999999E-3</v>
      </c>
      <c r="BL113" s="75">
        <f t="shared" si="158"/>
        <v>2.5073746312684365E-3</v>
      </c>
      <c r="BM113" s="75">
        <f t="shared" si="158"/>
        <v>2.4613220815752463E-3</v>
      </c>
      <c r="BN113" s="76">
        <f t="shared" si="158"/>
        <v>2.0757391656541107E-3</v>
      </c>
      <c r="BP113" s="75">
        <f t="shared" si="159"/>
        <v>0</v>
      </c>
      <c r="BQ113" s="75">
        <f t="shared" si="159"/>
        <v>2.4154589371980675E-3</v>
      </c>
      <c r="BR113" s="75">
        <f t="shared" si="159"/>
        <v>3.3333333333333335E-3</v>
      </c>
      <c r="BS113" s="75">
        <f t="shared" si="159"/>
        <v>1.1695906432748538E-3</v>
      </c>
      <c r="BT113" s="75">
        <f t="shared" si="159"/>
        <v>9.225092250922509E-4</v>
      </c>
      <c r="BU113" s="75">
        <f t="shared" si="159"/>
        <v>1.1915400655347036E-3</v>
      </c>
      <c r="BV113" s="75">
        <f t="shared" si="159"/>
        <v>1.6452780519907865E-3</v>
      </c>
      <c r="BW113" s="75">
        <f t="shared" si="159"/>
        <v>2.2798176145908326E-3</v>
      </c>
      <c r="BX113" s="75">
        <f t="shared" si="159"/>
        <v>2.2166307213036186E-3</v>
      </c>
      <c r="BY113" s="76">
        <f t="shared" si="159"/>
        <v>1.86025227806295E-3</v>
      </c>
    </row>
    <row r="114" spans="1:77" x14ac:dyDescent="0.3">
      <c r="A114" s="22" t="s">
        <v>191</v>
      </c>
      <c r="B114" s="75">
        <f t="shared" si="156"/>
        <v>0</v>
      </c>
      <c r="C114" s="75">
        <f t="shared" si="156"/>
        <v>0</v>
      </c>
      <c r="D114" s="75">
        <f t="shared" si="156"/>
        <v>0</v>
      </c>
      <c r="E114" s="75">
        <f t="shared" si="156"/>
        <v>3.3333333333333335E-3</v>
      </c>
      <c r="F114" s="75">
        <f t="shared" si="156"/>
        <v>2.0032051282051285E-3</v>
      </c>
      <c r="G114" s="75">
        <f t="shared" si="156"/>
        <v>2.0964360587002098E-3</v>
      </c>
      <c r="H114" s="75">
        <f t="shared" si="156"/>
        <v>2.3029682702149436E-3</v>
      </c>
      <c r="I114" s="75">
        <f t="shared" si="156"/>
        <v>2.1353113059114407E-3</v>
      </c>
      <c r="J114" s="75">
        <f t="shared" si="156"/>
        <v>1.4005602240896359E-3</v>
      </c>
      <c r="K114" s="76">
        <f t="shared" si="156"/>
        <v>2.0679338261175642E-3</v>
      </c>
      <c r="L114" s="88"/>
      <c r="M114" s="75">
        <f t="shared" si="156"/>
        <v>0</v>
      </c>
      <c r="N114" s="75">
        <f t="shared" si="156"/>
        <v>0</v>
      </c>
      <c r="O114" s="75">
        <f t="shared" si="156"/>
        <v>0</v>
      </c>
      <c r="P114" s="75">
        <f t="shared" si="156"/>
        <v>0</v>
      </c>
      <c r="Q114" s="75">
        <f t="shared" si="156"/>
        <v>0</v>
      </c>
      <c r="R114" s="75">
        <f t="shared" si="156"/>
        <v>1.5015015015015015E-3</v>
      </c>
      <c r="S114" s="75">
        <f t="shared" si="156"/>
        <v>2.4305555555555556E-3</v>
      </c>
      <c r="T114" s="75">
        <f t="shared" si="156"/>
        <v>2.0161290322580645E-3</v>
      </c>
      <c r="U114" s="75">
        <f t="shared" si="156"/>
        <v>8.6805555555555551E-4</v>
      </c>
      <c r="V114" s="76">
        <f t="shared" si="156"/>
        <v>1.7972001513431705E-3</v>
      </c>
      <c r="W114" s="88"/>
      <c r="X114" s="75">
        <f t="shared" si="156"/>
        <v>0</v>
      </c>
      <c r="Y114" s="75">
        <f t="shared" si="156"/>
        <v>0</v>
      </c>
      <c r="Z114" s="75">
        <f t="shared" si="156"/>
        <v>2.3148148148148147E-3</v>
      </c>
      <c r="AA114" s="75">
        <f t="shared" si="156"/>
        <v>1.0822510822510823E-3</v>
      </c>
      <c r="AB114" s="75">
        <f t="shared" si="156"/>
        <v>0</v>
      </c>
      <c r="AC114" s="75">
        <f t="shared" si="156"/>
        <v>1.5042117930204573E-3</v>
      </c>
      <c r="AD114" s="75">
        <f t="shared" si="156"/>
        <v>1.6103059581320451E-3</v>
      </c>
      <c r="AE114" s="75">
        <f t="shared" si="156"/>
        <v>2.1974306964164976E-3</v>
      </c>
      <c r="AF114" s="75">
        <f t="shared" si="156"/>
        <v>0</v>
      </c>
      <c r="AG114" s="76">
        <f t="shared" si="156"/>
        <v>1.4592453616843861E-3</v>
      </c>
      <c r="AH114" s="88"/>
      <c r="AI114" s="75" t="str">
        <f t="shared" si="156"/>
        <v/>
      </c>
      <c r="AJ114" s="75">
        <f t="shared" si="156"/>
        <v>0</v>
      </c>
      <c r="AK114" s="75">
        <f t="shared" si="156"/>
        <v>0</v>
      </c>
      <c r="AL114" s="75">
        <f t="shared" si="156"/>
        <v>0</v>
      </c>
      <c r="AM114" s="75">
        <f t="shared" si="156"/>
        <v>0</v>
      </c>
      <c r="AN114" s="75">
        <f t="shared" si="156"/>
        <v>1.2820512820512821E-3</v>
      </c>
      <c r="AO114" s="75">
        <f t="shared" si="156"/>
        <v>9.2592592592592596E-4</v>
      </c>
      <c r="AP114" s="75">
        <f t="shared" si="156"/>
        <v>8.3333333333333339E-4</v>
      </c>
      <c r="AQ114" s="75">
        <f t="shared" si="156"/>
        <v>2.8735632183908046E-3</v>
      </c>
      <c r="AR114" s="76">
        <f t="shared" si="156"/>
        <v>9.1575091575091586E-4</v>
      </c>
      <c r="AS114" s="88"/>
      <c r="AT114" s="75">
        <f t="shared" si="157"/>
        <v>0</v>
      </c>
      <c r="AU114" s="75">
        <f t="shared" si="157"/>
        <v>0</v>
      </c>
      <c r="AV114" s="75">
        <f t="shared" si="157"/>
        <v>1.0964912280701754E-3</v>
      </c>
      <c r="AW114" s="75">
        <f t="shared" si="157"/>
        <v>2.3540489642184556E-3</v>
      </c>
      <c r="AX114" s="75">
        <f t="shared" si="157"/>
        <v>1.1803588290840415E-3</v>
      </c>
      <c r="AY114" s="75">
        <f t="shared" si="157"/>
        <v>1.878868258178603E-3</v>
      </c>
      <c r="AZ114" s="75">
        <f t="shared" si="157"/>
        <v>2.0968128444763959E-3</v>
      </c>
      <c r="BA114" s="75">
        <f t="shared" si="157"/>
        <v>2.1508097165991902E-3</v>
      </c>
      <c r="BB114" s="75">
        <f t="shared" si="157"/>
        <v>1.092896174863388E-3</v>
      </c>
      <c r="BC114" s="76">
        <f t="shared" si="157"/>
        <v>1.8872594517665986E-3</v>
      </c>
      <c r="BE114" s="75">
        <f t="shared" si="158"/>
        <v>0</v>
      </c>
      <c r="BF114" s="75">
        <f t="shared" si="158"/>
        <v>0</v>
      </c>
      <c r="BG114" s="75">
        <f t="shared" si="158"/>
        <v>0</v>
      </c>
      <c r="BH114" s="75">
        <f t="shared" si="158"/>
        <v>0</v>
      </c>
      <c r="BI114" s="75">
        <f t="shared" si="158"/>
        <v>0</v>
      </c>
      <c r="BJ114" s="75">
        <f t="shared" si="158"/>
        <v>1.4204545454545453E-3</v>
      </c>
      <c r="BK114" s="75">
        <f t="shared" si="158"/>
        <v>2.0202020202020202E-3</v>
      </c>
      <c r="BL114" s="75">
        <f t="shared" si="158"/>
        <v>1.7655367231638418E-3</v>
      </c>
      <c r="BM114" s="75">
        <f t="shared" si="158"/>
        <v>1.3333333333333333E-3</v>
      </c>
      <c r="BN114" s="76">
        <f t="shared" si="158"/>
        <v>1.539491298527443E-3</v>
      </c>
      <c r="BP114" s="75">
        <f t="shared" si="159"/>
        <v>0</v>
      </c>
      <c r="BQ114" s="75">
        <f t="shared" si="159"/>
        <v>0</v>
      </c>
      <c r="BR114" s="75">
        <f t="shared" si="159"/>
        <v>8.96057347670251E-4</v>
      </c>
      <c r="BS114" s="75">
        <f t="shared" si="159"/>
        <v>1.9561815336463224E-3</v>
      </c>
      <c r="BT114" s="75">
        <f t="shared" si="159"/>
        <v>9.7125097125097136E-4</v>
      </c>
      <c r="BU114" s="75">
        <f t="shared" si="159"/>
        <v>1.792114695340502E-3</v>
      </c>
      <c r="BV114" s="75">
        <f t="shared" si="159"/>
        <v>2.0821227968235521E-3</v>
      </c>
      <c r="BW114" s="75">
        <f t="shared" si="159"/>
        <v>2.0765250544662311E-3</v>
      </c>
      <c r="BX114" s="75">
        <f t="shared" si="159"/>
        <v>1.1337868480725624E-3</v>
      </c>
      <c r="BY114" s="76">
        <f t="shared" si="159"/>
        <v>1.8219742661841577E-3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0</v>
      </c>
      <c r="D115" s="75">
        <f t="shared" si="156"/>
        <v>2.3809523809523807E-3</v>
      </c>
      <c r="E115" s="75">
        <f t="shared" si="156"/>
        <v>3.968253968253968E-3</v>
      </c>
      <c r="F115" s="75">
        <f t="shared" si="156"/>
        <v>1.201923076923077E-3</v>
      </c>
      <c r="G115" s="75">
        <f t="shared" si="156"/>
        <v>1.8642803877703207E-3</v>
      </c>
      <c r="H115" s="75">
        <f t="shared" si="156"/>
        <v>2.1062271062271061E-3</v>
      </c>
      <c r="I115" s="75">
        <f t="shared" si="156"/>
        <v>2.3929169657812871E-3</v>
      </c>
      <c r="J115" s="75">
        <f t="shared" si="156"/>
        <v>2.7233115468409588E-3</v>
      </c>
      <c r="K115" s="76">
        <f t="shared" si="156"/>
        <v>2.2037720377203773E-3</v>
      </c>
      <c r="L115" s="88"/>
      <c r="M115" s="75">
        <f t="shared" si="156"/>
        <v>0</v>
      </c>
      <c r="N115" s="75">
        <f t="shared" si="156"/>
        <v>0</v>
      </c>
      <c r="O115" s="75">
        <f t="shared" si="156"/>
        <v>0</v>
      </c>
      <c r="P115" s="75">
        <f t="shared" si="156"/>
        <v>0</v>
      </c>
      <c r="Q115" s="75">
        <f t="shared" si="156"/>
        <v>0</v>
      </c>
      <c r="R115" s="75">
        <f t="shared" si="156"/>
        <v>8.3333333333333339E-4</v>
      </c>
      <c r="S115" s="75">
        <f t="shared" si="156"/>
        <v>2.5252525252525255E-3</v>
      </c>
      <c r="T115" s="75">
        <f t="shared" si="156"/>
        <v>2.5322283609576428E-3</v>
      </c>
      <c r="U115" s="75">
        <f t="shared" si="156"/>
        <v>5.3763440860215049E-3</v>
      </c>
      <c r="V115" s="76">
        <f t="shared" si="156"/>
        <v>2.2264631043256997E-3</v>
      </c>
      <c r="W115" s="88"/>
      <c r="X115" s="75">
        <f t="shared" si="156"/>
        <v>0</v>
      </c>
      <c r="Y115" s="75">
        <f t="shared" si="156"/>
        <v>0</v>
      </c>
      <c r="Z115" s="75">
        <f t="shared" si="156"/>
        <v>0</v>
      </c>
      <c r="AA115" s="75">
        <f t="shared" si="156"/>
        <v>0</v>
      </c>
      <c r="AB115" s="75">
        <f t="shared" si="156"/>
        <v>5.9952038369304563E-4</v>
      </c>
      <c r="AC115" s="75">
        <f t="shared" si="156"/>
        <v>6.6934404283801872E-4</v>
      </c>
      <c r="AD115" s="75">
        <f t="shared" si="156"/>
        <v>8.438818565400844E-4</v>
      </c>
      <c r="AE115" s="75">
        <f t="shared" si="156"/>
        <v>1.4214641080312722E-3</v>
      </c>
      <c r="AF115" s="75">
        <f t="shared" si="156"/>
        <v>3.968253968253968E-3</v>
      </c>
      <c r="AG115" s="76">
        <f t="shared" si="156"/>
        <v>9.9206349206349201E-4</v>
      </c>
      <c r="AH115" s="88"/>
      <c r="AI115" s="75" t="str">
        <f t="shared" si="156"/>
        <v/>
      </c>
      <c r="AJ115" s="75">
        <f t="shared" si="156"/>
        <v>0</v>
      </c>
      <c r="AK115" s="75">
        <f t="shared" si="156"/>
        <v>0</v>
      </c>
      <c r="AL115" s="75">
        <f t="shared" si="156"/>
        <v>0</v>
      </c>
      <c r="AM115" s="75">
        <f t="shared" si="156"/>
        <v>2.1367521367521365E-3</v>
      </c>
      <c r="AN115" s="75">
        <f t="shared" si="156"/>
        <v>1.5151515151515152E-3</v>
      </c>
      <c r="AO115" s="75">
        <f t="shared" si="156"/>
        <v>4.2735042735042731E-3</v>
      </c>
      <c r="AP115" s="75">
        <f t="shared" si="156"/>
        <v>4.7892720306513406E-3</v>
      </c>
      <c r="AQ115" s="75">
        <f t="shared" si="156"/>
        <v>0</v>
      </c>
      <c r="AR115" s="76">
        <f t="shared" si="156"/>
        <v>3.06577480490524E-3</v>
      </c>
      <c r="AS115" s="88"/>
      <c r="AT115" s="75">
        <f t="shared" si="157"/>
        <v>0</v>
      </c>
      <c r="AU115" s="75">
        <f t="shared" si="157"/>
        <v>0</v>
      </c>
      <c r="AV115" s="75">
        <f t="shared" si="157"/>
        <v>1.1574074074074073E-3</v>
      </c>
      <c r="AW115" s="75">
        <f t="shared" si="157"/>
        <v>2.1786492374727671E-3</v>
      </c>
      <c r="AX115" s="75">
        <f t="shared" si="157"/>
        <v>9.6061479346781938E-4</v>
      </c>
      <c r="AY115" s="75">
        <f t="shared" si="157"/>
        <v>1.4367816091954023E-3</v>
      </c>
      <c r="AZ115" s="75">
        <f t="shared" si="157"/>
        <v>1.7241379310344827E-3</v>
      </c>
      <c r="BA115" s="75">
        <f t="shared" si="157"/>
        <v>2.1482277121374865E-3</v>
      </c>
      <c r="BB115" s="75">
        <f t="shared" si="157"/>
        <v>2.9914529914529912E-3</v>
      </c>
      <c r="BC115" s="76">
        <f t="shared" si="157"/>
        <v>1.8340455840455841E-3</v>
      </c>
      <c r="BE115" s="75">
        <f t="shared" si="158"/>
        <v>0</v>
      </c>
      <c r="BF115" s="75">
        <f t="shared" si="158"/>
        <v>0</v>
      </c>
      <c r="BG115" s="75">
        <f t="shared" si="158"/>
        <v>0</v>
      </c>
      <c r="BH115" s="75">
        <f t="shared" si="158"/>
        <v>0</v>
      </c>
      <c r="BI115" s="75">
        <f t="shared" si="158"/>
        <v>1.0822510822510823E-3</v>
      </c>
      <c r="BJ115" s="75">
        <f t="shared" si="158"/>
        <v>1.0752688172043011E-3</v>
      </c>
      <c r="BK115" s="75">
        <f t="shared" si="158"/>
        <v>2.9665587918015104E-3</v>
      </c>
      <c r="BL115" s="75">
        <f t="shared" si="158"/>
        <v>2.9695619896065329E-3</v>
      </c>
      <c r="BM115" s="75">
        <f t="shared" si="158"/>
        <v>3.787878787878788E-3</v>
      </c>
      <c r="BN115" s="76">
        <f t="shared" si="158"/>
        <v>2.4577572964669739E-3</v>
      </c>
      <c r="BP115" s="75">
        <f t="shared" si="159"/>
        <v>0</v>
      </c>
      <c r="BQ115" s="75">
        <f t="shared" si="159"/>
        <v>0</v>
      </c>
      <c r="BR115" s="75">
        <f t="shared" si="159"/>
        <v>1.0288065843621398E-3</v>
      </c>
      <c r="BS115" s="75">
        <f t="shared" si="159"/>
        <v>1.8214936247723133E-3</v>
      </c>
      <c r="BT115" s="75">
        <f t="shared" si="159"/>
        <v>9.8270440251572327E-4</v>
      </c>
      <c r="BU115" s="75">
        <f t="shared" si="159"/>
        <v>1.3709361535448493E-3</v>
      </c>
      <c r="BV115" s="75">
        <f t="shared" si="159"/>
        <v>1.9619991738950844E-3</v>
      </c>
      <c r="BW115" s="75">
        <f t="shared" si="159"/>
        <v>2.3078032597721042E-3</v>
      </c>
      <c r="BX115" s="75">
        <f t="shared" si="159"/>
        <v>3.1380753138075313E-3</v>
      </c>
      <c r="BY115" s="76">
        <f t="shared" si="159"/>
        <v>1.9514310494362531E-3</v>
      </c>
    </row>
    <row r="116" spans="1:77" x14ac:dyDescent="0.3">
      <c r="A116" s="22" t="s">
        <v>193</v>
      </c>
      <c r="B116" s="75">
        <f t="shared" si="156"/>
        <v>0</v>
      </c>
      <c r="C116" s="75">
        <f t="shared" si="156"/>
        <v>1.6339869281045752E-3</v>
      </c>
      <c r="D116" s="75">
        <f t="shared" si="156"/>
        <v>1.5151515151515152E-3</v>
      </c>
      <c r="E116" s="75">
        <f t="shared" si="156"/>
        <v>8.8888888888888882E-4</v>
      </c>
      <c r="F116" s="75">
        <f t="shared" si="156"/>
        <v>1.3774104683195593E-3</v>
      </c>
      <c r="G116" s="75">
        <f t="shared" si="156"/>
        <v>1.4662756598240471E-3</v>
      </c>
      <c r="H116" s="75">
        <f t="shared" si="156"/>
        <v>2.6788658094296074E-3</v>
      </c>
      <c r="I116" s="75">
        <f t="shared" si="156"/>
        <v>2.5319242624394539E-3</v>
      </c>
      <c r="J116" s="75" t="str">
        <f t="shared" si="156"/>
        <v/>
      </c>
      <c r="K116" s="76">
        <f t="shared" si="156"/>
        <v>2.1893308664816527E-3</v>
      </c>
      <c r="L116" s="88"/>
      <c r="M116" s="75">
        <f t="shared" si="156"/>
        <v>0</v>
      </c>
      <c r="N116" s="75">
        <f t="shared" si="156"/>
        <v>0</v>
      </c>
      <c r="O116" s="75">
        <f t="shared" si="156"/>
        <v>2.1367521367521365E-3</v>
      </c>
      <c r="P116" s="75">
        <f t="shared" si="156"/>
        <v>0</v>
      </c>
      <c r="Q116" s="75">
        <f t="shared" si="156"/>
        <v>2.8317152103559868E-3</v>
      </c>
      <c r="R116" s="75">
        <f t="shared" si="156"/>
        <v>1.5274949083503055E-3</v>
      </c>
      <c r="S116" s="75">
        <f t="shared" si="156"/>
        <v>2.2935779816513763E-3</v>
      </c>
      <c r="T116" s="75">
        <f t="shared" si="156"/>
        <v>2.538071065989848E-3</v>
      </c>
      <c r="U116" s="75" t="str">
        <f t="shared" si="156"/>
        <v/>
      </c>
      <c r="V116" s="76">
        <f t="shared" si="156"/>
        <v>2.1752450980392158E-3</v>
      </c>
      <c r="W116" s="88"/>
      <c r="X116" s="75">
        <f t="shared" si="156"/>
        <v>0</v>
      </c>
      <c r="Y116" s="75">
        <f t="shared" si="156"/>
        <v>7.5075075075075074E-4</v>
      </c>
      <c r="Z116" s="75">
        <f t="shared" si="156"/>
        <v>4.2517006802721087E-4</v>
      </c>
      <c r="AA116" s="75">
        <f t="shared" si="156"/>
        <v>2.2446689113355778E-3</v>
      </c>
      <c r="AB116" s="75">
        <f t="shared" si="156"/>
        <v>1.2274959083469722E-3</v>
      </c>
      <c r="AC116" s="75">
        <f t="shared" si="156"/>
        <v>1.2232415902140674E-3</v>
      </c>
      <c r="AD116" s="75">
        <f t="shared" si="156"/>
        <v>1.9938650306748468E-3</v>
      </c>
      <c r="AE116" s="75">
        <f t="shared" si="156"/>
        <v>2.2414345180915784E-3</v>
      </c>
      <c r="AF116" s="75" t="str">
        <f t="shared" si="156"/>
        <v/>
      </c>
      <c r="AG116" s="76">
        <f t="shared" si="156"/>
        <v>1.7034068136272545E-3</v>
      </c>
      <c r="AH116" s="88"/>
      <c r="AI116" s="75" t="str">
        <f t="shared" si="156"/>
        <v/>
      </c>
      <c r="AJ116" s="75">
        <f t="shared" si="156"/>
        <v>0</v>
      </c>
      <c r="AK116" s="75">
        <f t="shared" si="156"/>
        <v>0</v>
      </c>
      <c r="AL116" s="75">
        <f t="shared" si="156"/>
        <v>2.0833333333333333E-3</v>
      </c>
      <c r="AM116" s="75">
        <f t="shared" si="156"/>
        <v>0</v>
      </c>
      <c r="AN116" s="75">
        <f t="shared" si="156"/>
        <v>1.8684603886397607E-3</v>
      </c>
      <c r="AO116" s="75">
        <f t="shared" si="156"/>
        <v>2.435064935064935E-3</v>
      </c>
      <c r="AP116" s="75">
        <f t="shared" si="156"/>
        <v>1.2755102040816326E-3</v>
      </c>
      <c r="AQ116" s="75" t="str">
        <f t="shared" si="156"/>
        <v/>
      </c>
      <c r="AR116" s="76">
        <f t="shared" si="156"/>
        <v>1.564558629776021E-3</v>
      </c>
      <c r="AS116" s="88"/>
      <c r="AT116" s="75">
        <f t="shared" si="157"/>
        <v>0</v>
      </c>
      <c r="AU116" s="75">
        <f t="shared" si="157"/>
        <v>1.0288065843621398E-3</v>
      </c>
      <c r="AV116" s="75">
        <f t="shared" si="157"/>
        <v>9.2336103416435823E-4</v>
      </c>
      <c r="AW116" s="75">
        <f t="shared" si="157"/>
        <v>1.488095238095238E-3</v>
      </c>
      <c r="AX116" s="75">
        <f t="shared" si="157"/>
        <v>1.3235294117647058E-3</v>
      </c>
      <c r="AY116" s="75">
        <f t="shared" si="157"/>
        <v>1.3818027210884354E-3</v>
      </c>
      <c r="AZ116" s="75">
        <f t="shared" si="157"/>
        <v>2.4820820115145107E-3</v>
      </c>
      <c r="BA116" s="75">
        <f t="shared" si="157"/>
        <v>2.4576062914721062E-3</v>
      </c>
      <c r="BB116" s="75" t="str">
        <f t="shared" si="157"/>
        <v/>
      </c>
      <c r="BC116" s="76">
        <f t="shared" si="157"/>
        <v>2.0358649789029536E-3</v>
      </c>
      <c r="BE116" s="75">
        <f t="shared" si="158"/>
        <v>0</v>
      </c>
      <c r="BF116" s="75">
        <f t="shared" si="158"/>
        <v>0</v>
      </c>
      <c r="BG116" s="75">
        <f t="shared" si="158"/>
        <v>1.4367816091954023E-3</v>
      </c>
      <c r="BH116" s="75">
        <f t="shared" si="158"/>
        <v>9.5238095238095238E-4</v>
      </c>
      <c r="BI116" s="75">
        <f t="shared" si="158"/>
        <v>1.5723270440251571E-3</v>
      </c>
      <c r="BJ116" s="75">
        <f t="shared" si="158"/>
        <v>1.6339869281045752E-3</v>
      </c>
      <c r="BK116" s="75">
        <f t="shared" si="158"/>
        <v>2.3247496423462089E-3</v>
      </c>
      <c r="BL116" s="75">
        <f t="shared" si="158"/>
        <v>2.2865853658536584E-3</v>
      </c>
      <c r="BM116" s="75" t="str">
        <f t="shared" si="158"/>
        <v/>
      </c>
      <c r="BN116" s="76">
        <f t="shared" si="158"/>
        <v>2.0096463022508037E-3</v>
      </c>
      <c r="BP116" s="75">
        <f t="shared" si="159"/>
        <v>0</v>
      </c>
      <c r="BQ116" s="75">
        <f t="shared" si="159"/>
        <v>8.6355785837651129E-4</v>
      </c>
      <c r="BR116" s="75">
        <f t="shared" si="159"/>
        <v>9.94431185361973E-4</v>
      </c>
      <c r="BS116" s="75">
        <f t="shared" si="159"/>
        <v>1.3774104683195593E-3</v>
      </c>
      <c r="BT116" s="75">
        <f t="shared" si="159"/>
        <v>1.3680991469499438E-3</v>
      </c>
      <c r="BU116" s="75">
        <f t="shared" si="159"/>
        <v>1.4285714285714286E-3</v>
      </c>
      <c r="BV116" s="75">
        <f t="shared" si="159"/>
        <v>2.4509803921568627E-3</v>
      </c>
      <c r="BW116" s="75">
        <f t="shared" si="159"/>
        <v>2.4243023946170592E-3</v>
      </c>
      <c r="BX116" s="75" t="str">
        <f t="shared" si="159"/>
        <v/>
      </c>
      <c r="BY116" s="76">
        <f t="shared" si="159"/>
        <v>2.0308553484879514E-3</v>
      </c>
    </row>
    <row r="117" spans="1:77" x14ac:dyDescent="0.3">
      <c r="A117" s="22" t="s">
        <v>69</v>
      </c>
      <c r="B117" s="75">
        <f t="shared" si="156"/>
        <v>0</v>
      </c>
      <c r="C117" s="75">
        <f t="shared" si="156"/>
        <v>4.9019607843137254E-4</v>
      </c>
      <c r="D117" s="75">
        <f t="shared" si="156"/>
        <v>1.8684603886397607E-3</v>
      </c>
      <c r="E117" s="75">
        <f t="shared" si="156"/>
        <v>2.5846702317290555E-3</v>
      </c>
      <c r="F117" s="75">
        <f t="shared" si="156"/>
        <v>2.2168480451430872E-3</v>
      </c>
      <c r="G117" s="75">
        <f t="shared" si="156"/>
        <v>3.0864197530864196E-3</v>
      </c>
      <c r="H117" s="75">
        <f t="shared" si="156"/>
        <v>3.2265242545616375E-3</v>
      </c>
      <c r="I117" s="75" t="str">
        <f t="shared" si="156"/>
        <v/>
      </c>
      <c r="J117" s="75" t="str">
        <f t="shared" si="156"/>
        <v/>
      </c>
      <c r="K117" s="76">
        <f t="shared" si="156"/>
        <v>2.6854649211144679E-3</v>
      </c>
      <c r="L117" s="88"/>
      <c r="M117" s="75">
        <f t="shared" si="156"/>
        <v>0</v>
      </c>
      <c r="N117" s="75">
        <f t="shared" si="156"/>
        <v>1.5723270440251571E-3</v>
      </c>
      <c r="O117" s="75">
        <f t="shared" si="156"/>
        <v>5.6306306306306306E-4</v>
      </c>
      <c r="P117" s="75">
        <f t="shared" si="156"/>
        <v>4.1827541827541828E-3</v>
      </c>
      <c r="Q117" s="75">
        <f t="shared" si="156"/>
        <v>1.9017980636237897E-3</v>
      </c>
      <c r="R117" s="75">
        <f t="shared" si="156"/>
        <v>2.5073746312684365E-3</v>
      </c>
      <c r="S117" s="75">
        <f t="shared" si="156"/>
        <v>3.1821797931583136E-3</v>
      </c>
      <c r="T117" s="75" t="str">
        <f t="shared" si="156"/>
        <v/>
      </c>
      <c r="U117" s="75" t="str">
        <f t="shared" si="156"/>
        <v/>
      </c>
      <c r="V117" s="76">
        <f t="shared" si="156"/>
        <v>2.534364261168385E-3</v>
      </c>
      <c r="W117" s="88"/>
      <c r="X117" s="75">
        <f t="shared" si="156"/>
        <v>1.1261261261261261E-3</v>
      </c>
      <c r="Y117" s="75">
        <f t="shared" si="156"/>
        <v>2.5157232704402514E-3</v>
      </c>
      <c r="Z117" s="75">
        <f t="shared" si="156"/>
        <v>1.4684287812041117E-3</v>
      </c>
      <c r="AA117" s="75">
        <f t="shared" si="156"/>
        <v>5.2994170641229468E-4</v>
      </c>
      <c r="AB117" s="75">
        <f t="shared" si="156"/>
        <v>2.8099754127151387E-3</v>
      </c>
      <c r="AC117" s="75">
        <f t="shared" si="156"/>
        <v>1.7700368167657887E-3</v>
      </c>
      <c r="AD117" s="75">
        <f t="shared" si="156"/>
        <v>1.8392756083757782E-3</v>
      </c>
      <c r="AE117" s="75" t="str">
        <f t="shared" si="156"/>
        <v/>
      </c>
      <c r="AF117" s="75" t="str">
        <f t="shared" si="156"/>
        <v/>
      </c>
      <c r="AG117" s="76">
        <f t="shared" si="156"/>
        <v>1.8330513254371124E-3</v>
      </c>
      <c r="AH117" s="88"/>
      <c r="AI117" s="75">
        <f t="shared" si="156"/>
        <v>0</v>
      </c>
      <c r="AJ117" s="75">
        <f t="shared" si="156"/>
        <v>0</v>
      </c>
      <c r="AK117" s="75">
        <f t="shared" si="156"/>
        <v>1.5873015873015875E-3</v>
      </c>
      <c r="AL117" s="75">
        <f t="shared" si="156"/>
        <v>1.937984496124031E-3</v>
      </c>
      <c r="AM117" s="75">
        <f t="shared" si="156"/>
        <v>1.736111111111111E-3</v>
      </c>
      <c r="AN117" s="75">
        <f t="shared" si="156"/>
        <v>1.9747235387045812E-3</v>
      </c>
      <c r="AO117" s="75">
        <f t="shared" si="156"/>
        <v>2.4752475247524753E-3</v>
      </c>
      <c r="AP117" s="75" t="str">
        <f t="shared" si="156"/>
        <v/>
      </c>
      <c r="AQ117" s="75" t="str">
        <f t="shared" si="156"/>
        <v/>
      </c>
      <c r="AR117" s="76">
        <f t="shared" si="156"/>
        <v>1.7255379618351604E-3</v>
      </c>
      <c r="AS117" s="88"/>
      <c r="AT117" s="75">
        <f t="shared" si="157"/>
        <v>7.716049382716049E-4</v>
      </c>
      <c r="AU117" s="75">
        <f t="shared" si="157"/>
        <v>1.7241379310344827E-3</v>
      </c>
      <c r="AV117" s="75">
        <f t="shared" si="157"/>
        <v>1.6666666666666668E-3</v>
      </c>
      <c r="AW117" s="75">
        <f t="shared" si="157"/>
        <v>1.758312020460358E-3</v>
      </c>
      <c r="AX117" s="75">
        <f t="shared" si="157"/>
        <v>2.4330900243309003E-3</v>
      </c>
      <c r="AY117" s="75">
        <f t="shared" si="157"/>
        <v>2.6295094858940333E-3</v>
      </c>
      <c r="AZ117" s="75">
        <f t="shared" si="157"/>
        <v>2.8350103817281584E-3</v>
      </c>
      <c r="BA117" s="75" t="str">
        <f t="shared" si="157"/>
        <v/>
      </c>
      <c r="BB117" s="75" t="str">
        <f t="shared" si="157"/>
        <v/>
      </c>
      <c r="BC117" s="76">
        <f t="shared" si="157"/>
        <v>2.3674242424242425E-3</v>
      </c>
      <c r="BE117" s="75">
        <f t="shared" si="158"/>
        <v>0</v>
      </c>
      <c r="BF117" s="75">
        <f t="shared" si="158"/>
        <v>7.246376811594203E-4</v>
      </c>
      <c r="BG117" s="75">
        <f t="shared" si="158"/>
        <v>9.8814229249011851E-4</v>
      </c>
      <c r="BH117" s="75">
        <f t="shared" si="158"/>
        <v>3.4364261168384879E-3</v>
      </c>
      <c r="BI117" s="75">
        <f t="shared" si="158"/>
        <v>1.85459940652819E-3</v>
      </c>
      <c r="BJ117" s="75">
        <f t="shared" si="158"/>
        <v>2.3625429553264603E-3</v>
      </c>
      <c r="BK117" s="75">
        <f t="shared" si="158"/>
        <v>3.0448717948717949E-3</v>
      </c>
      <c r="BL117" s="75" t="str">
        <f t="shared" si="158"/>
        <v/>
      </c>
      <c r="BM117" s="75" t="str">
        <f t="shared" si="158"/>
        <v/>
      </c>
      <c r="BN117" s="76">
        <f t="shared" si="158"/>
        <v>2.2938548834963179E-3</v>
      </c>
      <c r="BP117" s="75">
        <f t="shared" si="159"/>
        <v>5.8275058275058275E-4</v>
      </c>
      <c r="BQ117" s="75">
        <f t="shared" si="159"/>
        <v>1.5151515151515152E-3</v>
      </c>
      <c r="BR117" s="75">
        <f t="shared" si="159"/>
        <v>1.5177797051170857E-3</v>
      </c>
      <c r="BS117" s="75">
        <f t="shared" si="159"/>
        <v>2.0918715846994537E-3</v>
      </c>
      <c r="BT117" s="75">
        <f t="shared" si="159"/>
        <v>2.314108432509409E-3</v>
      </c>
      <c r="BU117" s="75">
        <f t="shared" si="159"/>
        <v>2.5797936165106792E-3</v>
      </c>
      <c r="BV117" s="75">
        <f t="shared" si="159"/>
        <v>2.8768699654775601E-3</v>
      </c>
      <c r="BW117" s="75" t="str">
        <f t="shared" si="159"/>
        <v/>
      </c>
      <c r="BX117" s="75" t="str">
        <f t="shared" si="159"/>
        <v/>
      </c>
      <c r="BY117" s="76">
        <f t="shared" si="159"/>
        <v>2.3527571184441716E-3</v>
      </c>
    </row>
    <row r="118" spans="1:77" x14ac:dyDescent="0.3">
      <c r="A118" s="22" t="s">
        <v>66</v>
      </c>
      <c r="B118" s="77">
        <f t="shared" si="156"/>
        <v>8.5034013605442174E-4</v>
      </c>
      <c r="C118" s="77">
        <f t="shared" si="156"/>
        <v>1.5938069216757742E-3</v>
      </c>
      <c r="D118" s="77">
        <f t="shared" si="156"/>
        <v>1.8479408658922914E-3</v>
      </c>
      <c r="E118" s="77">
        <f t="shared" si="156"/>
        <v>1.9214703425229742E-3</v>
      </c>
      <c r="F118" s="77">
        <f t="shared" si="156"/>
        <v>1.7981299448573485E-3</v>
      </c>
      <c r="G118" s="77">
        <f t="shared" si="156"/>
        <v>1.9265171322416404E-3</v>
      </c>
      <c r="H118" s="77">
        <f t="shared" si="156"/>
        <v>2.407275320970043E-3</v>
      </c>
      <c r="I118" s="77">
        <f t="shared" si="156"/>
        <v>2.1895021454182094E-3</v>
      </c>
      <c r="J118" s="77">
        <f t="shared" si="156"/>
        <v>2.2025587987435837E-3</v>
      </c>
      <c r="K118" s="78">
        <f t="shared" si="156"/>
        <v>2.1355750884168002E-3</v>
      </c>
      <c r="L118" s="88"/>
      <c r="M118" s="77">
        <f t="shared" si="156"/>
        <v>2.8735632183908046E-3</v>
      </c>
      <c r="N118" s="77">
        <f t="shared" si="156"/>
        <v>7.8616352201257855E-4</v>
      </c>
      <c r="O118" s="77">
        <f t="shared" si="156"/>
        <v>9.2936802973977691E-4</v>
      </c>
      <c r="P118" s="77">
        <f t="shared" si="156"/>
        <v>2.5100401606425703E-3</v>
      </c>
      <c r="Q118" s="77">
        <f t="shared" si="156"/>
        <v>1.957780047667688E-3</v>
      </c>
      <c r="R118" s="77">
        <f t="shared" ref="R118:AR118" si="160">IF(R14=0,"",R40/R14/12)</f>
        <v>1.9076865810534153E-3</v>
      </c>
      <c r="S118" s="77">
        <f t="shared" si="160"/>
        <v>2.2361865942028985E-3</v>
      </c>
      <c r="T118" s="77">
        <f t="shared" si="160"/>
        <v>2.602379318233814E-3</v>
      </c>
      <c r="U118" s="77">
        <f t="shared" si="160"/>
        <v>2.682589131187262E-3</v>
      </c>
      <c r="V118" s="78">
        <f t="shared" si="160"/>
        <v>2.2634137043743446E-3</v>
      </c>
      <c r="W118" s="88"/>
      <c r="X118" s="77">
        <f t="shared" si="160"/>
        <v>2.0161290322580645E-3</v>
      </c>
      <c r="Y118" s="77">
        <f t="shared" si="160"/>
        <v>1.4478764478764478E-3</v>
      </c>
      <c r="Z118" s="77">
        <f t="shared" si="160"/>
        <v>1.5022976316719689E-3</v>
      </c>
      <c r="AA118" s="77">
        <f t="shared" si="160"/>
        <v>9.8998369438621004E-4</v>
      </c>
      <c r="AB118" s="77">
        <f t="shared" si="160"/>
        <v>1.5425750719868367E-3</v>
      </c>
      <c r="AC118" s="77">
        <f t="shared" si="160"/>
        <v>1.3230846774193547E-3</v>
      </c>
      <c r="AD118" s="77">
        <f t="shared" si="160"/>
        <v>1.5913430935709739E-3</v>
      </c>
      <c r="AE118" s="77">
        <f t="shared" si="160"/>
        <v>1.7655367231638418E-3</v>
      </c>
      <c r="AF118" s="77">
        <f t="shared" si="160"/>
        <v>1.8115942028985507E-3</v>
      </c>
      <c r="AG118" s="78">
        <f t="shared" si="160"/>
        <v>1.5284146172016117E-3</v>
      </c>
      <c r="AH118" s="88"/>
      <c r="AI118" s="77">
        <f t="shared" si="160"/>
        <v>0</v>
      </c>
      <c r="AJ118" s="77">
        <f t="shared" si="160"/>
        <v>0</v>
      </c>
      <c r="AK118" s="77">
        <f t="shared" si="160"/>
        <v>1.1160714285714285E-3</v>
      </c>
      <c r="AL118" s="77">
        <f t="shared" si="160"/>
        <v>1.8214936247723133E-3</v>
      </c>
      <c r="AM118" s="77">
        <f t="shared" si="160"/>
        <v>1.1755485893416929E-3</v>
      </c>
      <c r="AN118" s="77">
        <f t="shared" si="160"/>
        <v>1.497005988023952E-3</v>
      </c>
      <c r="AO118" s="77">
        <f t="shared" si="160"/>
        <v>1.976284584980237E-3</v>
      </c>
      <c r="AP118" s="77">
        <f t="shared" si="160"/>
        <v>1.5262515262515263E-3</v>
      </c>
      <c r="AQ118" s="77">
        <f t="shared" si="160"/>
        <v>1.30718954248366E-3</v>
      </c>
      <c r="AR118" s="78">
        <f t="shared" si="160"/>
        <v>1.506024096385542E-3</v>
      </c>
      <c r="AS118" s="88"/>
      <c r="AT118" s="77">
        <f t="shared" si="157"/>
        <v>1.5015015015015015E-3</v>
      </c>
      <c r="AU118" s="77">
        <f t="shared" si="157"/>
        <v>1.5082956259426848E-3</v>
      </c>
      <c r="AV118" s="77">
        <f t="shared" si="157"/>
        <v>1.6754850088183421E-3</v>
      </c>
      <c r="AW118" s="77">
        <f t="shared" si="157"/>
        <v>1.532399299474606E-3</v>
      </c>
      <c r="AX118" s="77">
        <f t="shared" si="157"/>
        <v>1.7040290820963344E-3</v>
      </c>
      <c r="AY118" s="77">
        <f t="shared" si="157"/>
        <v>1.7133956386292835E-3</v>
      </c>
      <c r="AZ118" s="77">
        <f t="shared" si="157"/>
        <v>2.1658610082239938E-3</v>
      </c>
      <c r="BA118" s="77">
        <f t="shared" si="157"/>
        <v>2.083608942981876E-3</v>
      </c>
      <c r="BB118" s="77">
        <f t="shared" si="157"/>
        <v>2.1132588520423241E-3</v>
      </c>
      <c r="BC118" s="78">
        <f t="shared" si="157"/>
        <v>1.9443760767905488E-3</v>
      </c>
      <c r="BE118" s="77">
        <f t="shared" si="158"/>
        <v>1.3020833333333333E-3</v>
      </c>
      <c r="BF118" s="77">
        <f t="shared" si="158"/>
        <v>3.5014005602240897E-4</v>
      </c>
      <c r="BG118" s="77">
        <f t="shared" si="158"/>
        <v>1.0141987829614604E-3</v>
      </c>
      <c r="BH118" s="77">
        <f t="shared" si="158"/>
        <v>2.2183641975308641E-3</v>
      </c>
      <c r="BI118" s="77">
        <f t="shared" si="158"/>
        <v>1.6491445062873636E-3</v>
      </c>
      <c r="BJ118" s="77">
        <f t="shared" si="158"/>
        <v>1.7771007870017771E-3</v>
      </c>
      <c r="BK118" s="77">
        <f t="shared" si="158"/>
        <v>2.1697000337040783E-3</v>
      </c>
      <c r="BL118" s="77">
        <f t="shared" si="158"/>
        <v>2.3662827038128404E-3</v>
      </c>
      <c r="BM118" s="77">
        <f t="shared" si="158"/>
        <v>2.3946360153256703E-3</v>
      </c>
      <c r="BN118" s="78">
        <f t="shared" si="158"/>
        <v>2.0426767506246204E-3</v>
      </c>
      <c r="BP118" s="77">
        <f t="shared" si="159"/>
        <v>1.456876456876457E-3</v>
      </c>
      <c r="BQ118" s="77">
        <f t="shared" si="159"/>
        <v>1.2626262626262627E-3</v>
      </c>
      <c r="BR118" s="77">
        <f t="shared" si="159"/>
        <v>1.5386767380053156E-3</v>
      </c>
      <c r="BS118" s="77">
        <f t="shared" si="159"/>
        <v>1.6705516705516706E-3</v>
      </c>
      <c r="BT118" s="77">
        <f t="shared" si="159"/>
        <v>1.6932311311189522E-3</v>
      </c>
      <c r="BU118" s="77">
        <f t="shared" si="159"/>
        <v>1.7254647331842339E-3</v>
      </c>
      <c r="BV118" s="77">
        <f t="shared" si="159"/>
        <v>2.1666247590310956E-3</v>
      </c>
      <c r="BW118" s="77">
        <f t="shared" si="159"/>
        <v>2.1395858751967179E-3</v>
      </c>
      <c r="BX118" s="77">
        <f t="shared" si="159"/>
        <v>2.1632395119342766E-3</v>
      </c>
      <c r="BY118" s="78">
        <f t="shared" si="159"/>
        <v>1.9635926815745703E-3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paperSize="0" orientation="portrait" horizontalDpi="0" verticalDpi="0" copie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BY258"/>
  <sheetViews>
    <sheetView zoomScale="75" zoomScaleNormal="75" workbookViewId="0">
      <selection activeCell="E29" sqref="E29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219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/>
      <c r="B3" s="28" t="s">
        <v>173</v>
      </c>
      <c r="C3"/>
      <c r="D3"/>
      <c r="M3" s="28" t="s">
        <v>177</v>
      </c>
      <c r="X3" s="28" t="s">
        <v>174</v>
      </c>
      <c r="AI3" s="28" t="s">
        <v>178</v>
      </c>
      <c r="AT3" s="28" t="s">
        <v>203</v>
      </c>
      <c r="BE3" s="28" t="s">
        <v>204</v>
      </c>
      <c r="BP3" s="28" t="s">
        <v>205</v>
      </c>
    </row>
    <row r="4" spans="1:77" ht="15.6" x14ac:dyDescent="0.3">
      <c r="A4"/>
      <c r="B4" s="27" t="s">
        <v>68</v>
      </c>
      <c r="C4"/>
      <c r="D4"/>
      <c r="M4" s="27" t="s">
        <v>68</v>
      </c>
      <c r="X4" s="27" t="s">
        <v>68</v>
      </c>
      <c r="AI4" s="27" t="s">
        <v>68</v>
      </c>
      <c r="AT4" s="27" t="s">
        <v>68</v>
      </c>
      <c r="BE4" s="27" t="s">
        <v>68</v>
      </c>
      <c r="BP4" s="27" t="s">
        <v>68</v>
      </c>
    </row>
    <row r="5" spans="1:77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L6" s="87"/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W6" s="87"/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H6" s="87"/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22" t="s">
        <v>188</v>
      </c>
      <c r="B7" s="19">
        <v>151</v>
      </c>
      <c r="C7" s="19">
        <v>368</v>
      </c>
      <c r="D7" s="19">
        <v>612</v>
      </c>
      <c r="E7" s="19">
        <v>862</v>
      </c>
      <c r="F7" s="19">
        <v>1195</v>
      </c>
      <c r="G7" s="19">
        <v>1710</v>
      </c>
      <c r="H7" s="19">
        <v>2327</v>
      </c>
      <c r="I7" s="19">
        <v>2608</v>
      </c>
      <c r="J7" s="19">
        <v>1806</v>
      </c>
      <c r="K7" s="18">
        <f t="shared" ref="K7:K13" si="0">SUM(B7:J7)</f>
        <v>11639</v>
      </c>
      <c r="L7" s="88"/>
      <c r="M7" s="19">
        <v>66</v>
      </c>
      <c r="N7" s="19">
        <v>157</v>
      </c>
      <c r="O7" s="19">
        <v>320</v>
      </c>
      <c r="P7" s="19">
        <v>440</v>
      </c>
      <c r="Q7" s="19">
        <v>561</v>
      </c>
      <c r="R7" s="19">
        <v>749</v>
      </c>
      <c r="S7" s="19">
        <v>1012</v>
      </c>
      <c r="T7" s="19">
        <v>1073</v>
      </c>
      <c r="U7" s="19">
        <v>645</v>
      </c>
      <c r="V7" s="18">
        <f t="shared" ref="V7:V10" si="1">SUM(M7:U7)</f>
        <v>5023</v>
      </c>
      <c r="W7" s="88"/>
      <c r="X7" s="19">
        <v>88</v>
      </c>
      <c r="Y7" s="19">
        <v>321</v>
      </c>
      <c r="Z7" s="19">
        <v>577</v>
      </c>
      <c r="AA7" s="19">
        <v>930</v>
      </c>
      <c r="AB7" s="19">
        <v>1401</v>
      </c>
      <c r="AC7" s="19">
        <v>2112</v>
      </c>
      <c r="AD7" s="19">
        <v>2806</v>
      </c>
      <c r="AE7" s="19">
        <v>2682</v>
      </c>
      <c r="AF7" s="19">
        <v>1601</v>
      </c>
      <c r="AG7" s="18">
        <f t="shared" ref="AG7:AG10" si="2">SUM(X7:AF7)</f>
        <v>12518</v>
      </c>
      <c r="AH7" s="88"/>
      <c r="AI7" s="19">
        <v>39</v>
      </c>
      <c r="AJ7" s="19">
        <v>131</v>
      </c>
      <c r="AK7" s="19">
        <v>310</v>
      </c>
      <c r="AL7" s="19">
        <v>435</v>
      </c>
      <c r="AM7" s="19">
        <v>583</v>
      </c>
      <c r="AN7" s="19">
        <v>878</v>
      </c>
      <c r="AO7" s="19">
        <v>994</v>
      </c>
      <c r="AP7" s="19">
        <v>810</v>
      </c>
      <c r="AQ7" s="19">
        <v>412</v>
      </c>
      <c r="AR7" s="18">
        <f t="shared" ref="AR7:AR10" si="3">SUM(AI7:AQ7)</f>
        <v>4592</v>
      </c>
      <c r="AS7" s="88"/>
      <c r="AT7" s="19">
        <f t="shared" ref="AT7:BB13" si="4">B7+X7</f>
        <v>239</v>
      </c>
      <c r="AU7" s="19">
        <f t="shared" si="4"/>
        <v>689</v>
      </c>
      <c r="AV7" s="19">
        <f t="shared" si="4"/>
        <v>1189</v>
      </c>
      <c r="AW7" s="19">
        <f t="shared" si="4"/>
        <v>1792</v>
      </c>
      <c r="AX7" s="19">
        <f t="shared" si="4"/>
        <v>2596</v>
      </c>
      <c r="AY7" s="19">
        <f t="shared" si="4"/>
        <v>3822</v>
      </c>
      <c r="AZ7" s="19">
        <f t="shared" si="4"/>
        <v>5133</v>
      </c>
      <c r="BA7" s="19">
        <f t="shared" si="4"/>
        <v>5290</v>
      </c>
      <c r="BB7" s="19">
        <f t="shared" si="4"/>
        <v>3407</v>
      </c>
      <c r="BC7" s="18">
        <f t="shared" ref="BC7:BC10" si="5">SUM(AT7:BB7)</f>
        <v>24157</v>
      </c>
      <c r="BE7" s="19">
        <f t="shared" ref="BE7:BM13" si="6">M7+AI7</f>
        <v>105</v>
      </c>
      <c r="BF7" s="19">
        <f t="shared" si="6"/>
        <v>288</v>
      </c>
      <c r="BG7" s="19">
        <f t="shared" si="6"/>
        <v>630</v>
      </c>
      <c r="BH7" s="19">
        <f t="shared" si="6"/>
        <v>875</v>
      </c>
      <c r="BI7" s="19">
        <f t="shared" si="6"/>
        <v>1144</v>
      </c>
      <c r="BJ7" s="19">
        <f t="shared" si="6"/>
        <v>1627</v>
      </c>
      <c r="BK7" s="19">
        <f t="shared" si="6"/>
        <v>2006</v>
      </c>
      <c r="BL7" s="19">
        <f t="shared" si="6"/>
        <v>1883</v>
      </c>
      <c r="BM7" s="19">
        <f t="shared" si="6"/>
        <v>1057</v>
      </c>
      <c r="BN7" s="18">
        <f t="shared" ref="BN7:BN10" si="7">SUM(BE7:BM7)</f>
        <v>9615</v>
      </c>
      <c r="BP7" s="19">
        <f t="shared" ref="BP7:BX13" si="8">B7+M7+X7+AI7</f>
        <v>344</v>
      </c>
      <c r="BQ7" s="19">
        <f t="shared" si="8"/>
        <v>977</v>
      </c>
      <c r="BR7" s="19">
        <f t="shared" si="8"/>
        <v>1819</v>
      </c>
      <c r="BS7" s="19">
        <f t="shared" si="8"/>
        <v>2667</v>
      </c>
      <c r="BT7" s="19">
        <f t="shared" si="8"/>
        <v>3740</v>
      </c>
      <c r="BU7" s="19">
        <f t="shared" si="8"/>
        <v>5449</v>
      </c>
      <c r="BV7" s="19">
        <f t="shared" si="8"/>
        <v>7139</v>
      </c>
      <c r="BW7" s="19">
        <f t="shared" si="8"/>
        <v>7173</v>
      </c>
      <c r="BX7" s="19">
        <f t="shared" si="8"/>
        <v>4464</v>
      </c>
      <c r="BY7" s="18">
        <f t="shared" ref="BY7:BY10" si="9">SUM(BP7:BX7)</f>
        <v>33772</v>
      </c>
    </row>
    <row r="8" spans="1:77" x14ac:dyDescent="0.3">
      <c r="A8" s="22" t="s">
        <v>189</v>
      </c>
      <c r="B8" s="19">
        <v>122</v>
      </c>
      <c r="C8" s="19">
        <v>306</v>
      </c>
      <c r="D8" s="19">
        <v>601</v>
      </c>
      <c r="E8" s="19">
        <v>896</v>
      </c>
      <c r="F8" s="19">
        <v>1341</v>
      </c>
      <c r="G8" s="19">
        <v>2064</v>
      </c>
      <c r="H8" s="19">
        <v>2961</v>
      </c>
      <c r="I8" s="19">
        <v>3385</v>
      </c>
      <c r="J8" s="19">
        <v>2060</v>
      </c>
      <c r="K8" s="18">
        <f t="shared" si="0"/>
        <v>13736</v>
      </c>
      <c r="L8" s="88"/>
      <c r="M8" s="19">
        <v>45</v>
      </c>
      <c r="N8" s="19">
        <v>106</v>
      </c>
      <c r="O8" s="19">
        <v>227</v>
      </c>
      <c r="P8" s="19">
        <v>323</v>
      </c>
      <c r="Q8" s="19">
        <v>479</v>
      </c>
      <c r="R8" s="19">
        <v>691</v>
      </c>
      <c r="S8" s="19">
        <v>982</v>
      </c>
      <c r="T8" s="19">
        <v>1164</v>
      </c>
      <c r="U8" s="19">
        <v>624</v>
      </c>
      <c r="V8" s="18">
        <f t="shared" si="1"/>
        <v>4641</v>
      </c>
      <c r="W8" s="88"/>
      <c r="X8" s="19">
        <v>87</v>
      </c>
      <c r="Y8" s="19">
        <v>321</v>
      </c>
      <c r="Z8" s="19">
        <v>651</v>
      </c>
      <c r="AA8" s="19">
        <v>1110</v>
      </c>
      <c r="AB8" s="19">
        <v>1658</v>
      </c>
      <c r="AC8" s="19">
        <v>2590</v>
      </c>
      <c r="AD8" s="19">
        <v>3443</v>
      </c>
      <c r="AE8" s="19">
        <v>3356</v>
      </c>
      <c r="AF8" s="19">
        <v>1805</v>
      </c>
      <c r="AG8" s="18">
        <f t="shared" si="2"/>
        <v>15021</v>
      </c>
      <c r="AH8" s="88"/>
      <c r="AI8" s="19">
        <v>31</v>
      </c>
      <c r="AJ8" s="19">
        <v>95</v>
      </c>
      <c r="AK8" s="19">
        <v>250</v>
      </c>
      <c r="AL8" s="19">
        <v>366</v>
      </c>
      <c r="AM8" s="19">
        <v>536</v>
      </c>
      <c r="AN8" s="19">
        <v>845</v>
      </c>
      <c r="AO8" s="19">
        <v>942</v>
      </c>
      <c r="AP8" s="19">
        <v>758</v>
      </c>
      <c r="AQ8" s="19">
        <v>382</v>
      </c>
      <c r="AR8" s="18">
        <f t="shared" si="3"/>
        <v>4205</v>
      </c>
      <c r="AS8" s="88"/>
      <c r="AT8" s="19">
        <f t="shared" si="4"/>
        <v>209</v>
      </c>
      <c r="AU8" s="19">
        <f t="shared" si="4"/>
        <v>627</v>
      </c>
      <c r="AV8" s="19">
        <f t="shared" si="4"/>
        <v>1252</v>
      </c>
      <c r="AW8" s="19">
        <f t="shared" si="4"/>
        <v>2006</v>
      </c>
      <c r="AX8" s="19">
        <f t="shared" si="4"/>
        <v>2999</v>
      </c>
      <c r="AY8" s="19">
        <f t="shared" si="4"/>
        <v>4654</v>
      </c>
      <c r="AZ8" s="19">
        <f t="shared" si="4"/>
        <v>6404</v>
      </c>
      <c r="BA8" s="19">
        <f t="shared" si="4"/>
        <v>6741</v>
      </c>
      <c r="BB8" s="19">
        <f t="shared" si="4"/>
        <v>3865</v>
      </c>
      <c r="BC8" s="18">
        <f t="shared" si="5"/>
        <v>28757</v>
      </c>
      <c r="BE8" s="19">
        <f t="shared" si="6"/>
        <v>76</v>
      </c>
      <c r="BF8" s="19">
        <f t="shared" si="6"/>
        <v>201</v>
      </c>
      <c r="BG8" s="19">
        <f t="shared" si="6"/>
        <v>477</v>
      </c>
      <c r="BH8" s="19">
        <f t="shared" si="6"/>
        <v>689</v>
      </c>
      <c r="BI8" s="19">
        <f t="shared" si="6"/>
        <v>1015</v>
      </c>
      <c r="BJ8" s="19">
        <f t="shared" si="6"/>
        <v>1536</v>
      </c>
      <c r="BK8" s="19">
        <f t="shared" si="6"/>
        <v>1924</v>
      </c>
      <c r="BL8" s="19">
        <f t="shared" si="6"/>
        <v>1922</v>
      </c>
      <c r="BM8" s="19">
        <f t="shared" si="6"/>
        <v>1006</v>
      </c>
      <c r="BN8" s="18">
        <f t="shared" si="7"/>
        <v>8846</v>
      </c>
      <c r="BP8" s="19">
        <f t="shared" si="8"/>
        <v>285</v>
      </c>
      <c r="BQ8" s="19">
        <f t="shared" si="8"/>
        <v>828</v>
      </c>
      <c r="BR8" s="19">
        <f t="shared" si="8"/>
        <v>1729</v>
      </c>
      <c r="BS8" s="19">
        <f t="shared" si="8"/>
        <v>2695</v>
      </c>
      <c r="BT8" s="19">
        <f t="shared" si="8"/>
        <v>4014</v>
      </c>
      <c r="BU8" s="19">
        <f t="shared" si="8"/>
        <v>6190</v>
      </c>
      <c r="BV8" s="19">
        <f t="shared" si="8"/>
        <v>8328</v>
      </c>
      <c r="BW8" s="19">
        <f t="shared" si="8"/>
        <v>8663</v>
      </c>
      <c r="BX8" s="19">
        <f t="shared" si="8"/>
        <v>4871</v>
      </c>
      <c r="BY8" s="18">
        <f t="shared" si="9"/>
        <v>37603</v>
      </c>
    </row>
    <row r="9" spans="1:77" x14ac:dyDescent="0.3">
      <c r="A9" s="22" t="s">
        <v>190</v>
      </c>
      <c r="B9" s="19">
        <v>49</v>
      </c>
      <c r="C9" s="19">
        <v>127</v>
      </c>
      <c r="D9" s="19">
        <v>288</v>
      </c>
      <c r="E9" s="19">
        <v>451</v>
      </c>
      <c r="F9" s="19">
        <v>763</v>
      </c>
      <c r="G9" s="19">
        <v>1317</v>
      </c>
      <c r="H9" s="19">
        <v>1939</v>
      </c>
      <c r="I9" s="19">
        <v>2505</v>
      </c>
      <c r="J9" s="19">
        <v>1207</v>
      </c>
      <c r="K9" s="18">
        <f t="shared" si="0"/>
        <v>8646</v>
      </c>
      <c r="L9" s="88"/>
      <c r="M9" s="19">
        <v>15</v>
      </c>
      <c r="N9" s="19">
        <v>35</v>
      </c>
      <c r="O9" s="19">
        <v>75</v>
      </c>
      <c r="P9" s="19">
        <v>112</v>
      </c>
      <c r="Q9" s="19">
        <v>189</v>
      </c>
      <c r="R9" s="19">
        <v>307</v>
      </c>
      <c r="S9" s="19">
        <v>509</v>
      </c>
      <c r="T9" s="19">
        <v>758</v>
      </c>
      <c r="U9" s="19">
        <v>347</v>
      </c>
      <c r="V9" s="18">
        <f t="shared" si="1"/>
        <v>2347</v>
      </c>
      <c r="W9" s="88"/>
      <c r="X9" s="19">
        <v>35</v>
      </c>
      <c r="Y9" s="19">
        <v>165</v>
      </c>
      <c r="Z9" s="19">
        <v>373</v>
      </c>
      <c r="AA9" s="19">
        <v>667</v>
      </c>
      <c r="AB9" s="19">
        <v>1021</v>
      </c>
      <c r="AC9" s="19">
        <v>1668</v>
      </c>
      <c r="AD9" s="19">
        <v>2242</v>
      </c>
      <c r="AE9" s="19">
        <v>2371</v>
      </c>
      <c r="AF9" s="19">
        <v>1087</v>
      </c>
      <c r="AG9" s="18">
        <f t="shared" si="2"/>
        <v>9629</v>
      </c>
      <c r="AH9" s="88"/>
      <c r="AI9" s="19">
        <v>20</v>
      </c>
      <c r="AJ9" s="19">
        <v>51</v>
      </c>
      <c r="AK9" s="19">
        <v>132</v>
      </c>
      <c r="AL9" s="19">
        <v>194</v>
      </c>
      <c r="AM9" s="19">
        <v>321</v>
      </c>
      <c r="AN9" s="19">
        <v>475</v>
      </c>
      <c r="AO9" s="19">
        <v>616</v>
      </c>
      <c r="AP9" s="19">
        <v>563</v>
      </c>
      <c r="AQ9" s="19">
        <v>223</v>
      </c>
      <c r="AR9" s="18">
        <f t="shared" si="3"/>
        <v>2595</v>
      </c>
      <c r="AS9" s="88"/>
      <c r="AT9" s="19">
        <f t="shared" si="4"/>
        <v>84</v>
      </c>
      <c r="AU9" s="19">
        <f t="shared" si="4"/>
        <v>292</v>
      </c>
      <c r="AV9" s="19">
        <f t="shared" si="4"/>
        <v>661</v>
      </c>
      <c r="AW9" s="19">
        <f t="shared" si="4"/>
        <v>1118</v>
      </c>
      <c r="AX9" s="19">
        <f t="shared" si="4"/>
        <v>1784</v>
      </c>
      <c r="AY9" s="19">
        <f t="shared" si="4"/>
        <v>2985</v>
      </c>
      <c r="AZ9" s="19">
        <f t="shared" si="4"/>
        <v>4181</v>
      </c>
      <c r="BA9" s="19">
        <f t="shared" si="4"/>
        <v>4876</v>
      </c>
      <c r="BB9" s="19">
        <f t="shared" si="4"/>
        <v>2294</v>
      </c>
      <c r="BC9" s="18">
        <f t="shared" si="5"/>
        <v>18275</v>
      </c>
      <c r="BE9" s="19">
        <f t="shared" si="6"/>
        <v>35</v>
      </c>
      <c r="BF9" s="19">
        <f t="shared" si="6"/>
        <v>86</v>
      </c>
      <c r="BG9" s="19">
        <f t="shared" si="6"/>
        <v>207</v>
      </c>
      <c r="BH9" s="19">
        <f t="shared" si="6"/>
        <v>306</v>
      </c>
      <c r="BI9" s="19">
        <f t="shared" si="6"/>
        <v>510</v>
      </c>
      <c r="BJ9" s="19">
        <f t="shared" si="6"/>
        <v>782</v>
      </c>
      <c r="BK9" s="19">
        <f t="shared" si="6"/>
        <v>1125</v>
      </c>
      <c r="BL9" s="19">
        <f t="shared" si="6"/>
        <v>1321</v>
      </c>
      <c r="BM9" s="19">
        <f t="shared" si="6"/>
        <v>570</v>
      </c>
      <c r="BN9" s="18">
        <f t="shared" si="7"/>
        <v>4942</v>
      </c>
      <c r="BP9" s="19">
        <f t="shared" si="8"/>
        <v>119</v>
      </c>
      <c r="BQ9" s="19">
        <f t="shared" si="8"/>
        <v>378</v>
      </c>
      <c r="BR9" s="19">
        <f t="shared" si="8"/>
        <v>868</v>
      </c>
      <c r="BS9" s="19">
        <f t="shared" si="8"/>
        <v>1424</v>
      </c>
      <c r="BT9" s="19">
        <f t="shared" si="8"/>
        <v>2294</v>
      </c>
      <c r="BU9" s="19">
        <f t="shared" si="8"/>
        <v>3767</v>
      </c>
      <c r="BV9" s="19">
        <f t="shared" si="8"/>
        <v>5306</v>
      </c>
      <c r="BW9" s="19">
        <f t="shared" si="8"/>
        <v>6197</v>
      </c>
      <c r="BX9" s="19">
        <f t="shared" si="8"/>
        <v>2864</v>
      </c>
      <c r="BY9" s="18">
        <f t="shared" si="9"/>
        <v>23217</v>
      </c>
    </row>
    <row r="10" spans="1:77" x14ac:dyDescent="0.3">
      <c r="A10" s="22" t="s">
        <v>191</v>
      </c>
      <c r="B10" s="19">
        <v>19</v>
      </c>
      <c r="C10" s="19">
        <v>57</v>
      </c>
      <c r="D10" s="19">
        <v>159</v>
      </c>
      <c r="E10" s="19">
        <v>282</v>
      </c>
      <c r="F10" s="19">
        <v>544</v>
      </c>
      <c r="G10" s="19">
        <v>984</v>
      </c>
      <c r="H10" s="19">
        <v>1475</v>
      </c>
      <c r="I10" s="19">
        <v>2006</v>
      </c>
      <c r="J10" s="19">
        <v>621</v>
      </c>
      <c r="K10" s="18">
        <f t="shared" si="0"/>
        <v>6147</v>
      </c>
      <c r="L10" s="88"/>
      <c r="M10" s="19">
        <v>6</v>
      </c>
      <c r="N10" s="19">
        <v>15</v>
      </c>
      <c r="O10" s="19">
        <v>31</v>
      </c>
      <c r="P10" s="19">
        <v>46</v>
      </c>
      <c r="Q10" s="19">
        <v>106</v>
      </c>
      <c r="R10" s="19">
        <v>171</v>
      </c>
      <c r="S10" s="19">
        <v>322</v>
      </c>
      <c r="T10" s="19">
        <v>548</v>
      </c>
      <c r="U10" s="19">
        <v>194</v>
      </c>
      <c r="V10" s="18">
        <f t="shared" si="1"/>
        <v>1439</v>
      </c>
      <c r="W10" s="88"/>
      <c r="X10" s="19">
        <v>18</v>
      </c>
      <c r="Y10" s="19">
        <v>103</v>
      </c>
      <c r="Z10" s="19">
        <v>249</v>
      </c>
      <c r="AA10" s="19">
        <v>471</v>
      </c>
      <c r="AB10" s="19">
        <v>750</v>
      </c>
      <c r="AC10" s="19">
        <v>1272</v>
      </c>
      <c r="AD10" s="19">
        <v>1746</v>
      </c>
      <c r="AE10" s="19">
        <v>1966</v>
      </c>
      <c r="AF10" s="19">
        <v>594</v>
      </c>
      <c r="AG10" s="18">
        <f t="shared" si="2"/>
        <v>7169</v>
      </c>
      <c r="AH10" s="88"/>
      <c r="AI10" s="19">
        <v>9</v>
      </c>
      <c r="AJ10" s="19">
        <v>20</v>
      </c>
      <c r="AK10" s="19">
        <v>54</v>
      </c>
      <c r="AL10" s="19">
        <v>87</v>
      </c>
      <c r="AM10" s="19">
        <v>145</v>
      </c>
      <c r="AN10" s="19">
        <v>244</v>
      </c>
      <c r="AO10" s="19">
        <v>322</v>
      </c>
      <c r="AP10" s="19">
        <v>352</v>
      </c>
      <c r="AQ10" s="19">
        <v>112</v>
      </c>
      <c r="AR10" s="18">
        <f t="shared" si="3"/>
        <v>1345</v>
      </c>
      <c r="AS10" s="88"/>
      <c r="AT10" s="19">
        <f t="shared" si="4"/>
        <v>37</v>
      </c>
      <c r="AU10" s="19">
        <f t="shared" si="4"/>
        <v>160</v>
      </c>
      <c r="AV10" s="19">
        <f t="shared" si="4"/>
        <v>408</v>
      </c>
      <c r="AW10" s="19">
        <f t="shared" si="4"/>
        <v>753</v>
      </c>
      <c r="AX10" s="19">
        <f t="shared" si="4"/>
        <v>1294</v>
      </c>
      <c r="AY10" s="19">
        <f t="shared" si="4"/>
        <v>2256</v>
      </c>
      <c r="AZ10" s="19">
        <f t="shared" si="4"/>
        <v>3221</v>
      </c>
      <c r="BA10" s="19">
        <f t="shared" si="4"/>
        <v>3972</v>
      </c>
      <c r="BB10" s="19">
        <f t="shared" si="4"/>
        <v>1215</v>
      </c>
      <c r="BC10" s="18">
        <f t="shared" si="5"/>
        <v>13316</v>
      </c>
      <c r="BE10" s="19">
        <f t="shared" si="6"/>
        <v>15</v>
      </c>
      <c r="BF10" s="19">
        <f t="shared" si="6"/>
        <v>35</v>
      </c>
      <c r="BG10" s="19">
        <f t="shared" si="6"/>
        <v>85</v>
      </c>
      <c r="BH10" s="19">
        <f t="shared" si="6"/>
        <v>133</v>
      </c>
      <c r="BI10" s="19">
        <f t="shared" si="6"/>
        <v>251</v>
      </c>
      <c r="BJ10" s="19">
        <f t="shared" si="6"/>
        <v>415</v>
      </c>
      <c r="BK10" s="19">
        <f t="shared" si="6"/>
        <v>644</v>
      </c>
      <c r="BL10" s="19">
        <f t="shared" si="6"/>
        <v>900</v>
      </c>
      <c r="BM10" s="19">
        <f t="shared" si="6"/>
        <v>306</v>
      </c>
      <c r="BN10" s="18">
        <f t="shared" si="7"/>
        <v>2784</v>
      </c>
      <c r="BP10" s="19">
        <f t="shared" si="8"/>
        <v>52</v>
      </c>
      <c r="BQ10" s="19">
        <f t="shared" si="8"/>
        <v>195</v>
      </c>
      <c r="BR10" s="19">
        <f t="shared" si="8"/>
        <v>493</v>
      </c>
      <c r="BS10" s="19">
        <f t="shared" si="8"/>
        <v>886</v>
      </c>
      <c r="BT10" s="19">
        <f t="shared" si="8"/>
        <v>1545</v>
      </c>
      <c r="BU10" s="19">
        <f t="shared" si="8"/>
        <v>2671</v>
      </c>
      <c r="BV10" s="19">
        <f t="shared" si="8"/>
        <v>3865</v>
      </c>
      <c r="BW10" s="19">
        <f t="shared" si="8"/>
        <v>4872</v>
      </c>
      <c r="BX10" s="19">
        <f t="shared" si="8"/>
        <v>1521</v>
      </c>
      <c r="BY10" s="18">
        <f t="shared" si="9"/>
        <v>16100</v>
      </c>
    </row>
    <row r="11" spans="1:77" x14ac:dyDescent="0.3">
      <c r="A11" s="22" t="s">
        <v>192</v>
      </c>
      <c r="B11" s="19">
        <v>13</v>
      </c>
      <c r="C11" s="19">
        <v>46</v>
      </c>
      <c r="D11" s="19">
        <v>135</v>
      </c>
      <c r="E11" s="19">
        <v>254</v>
      </c>
      <c r="F11" s="19">
        <v>482</v>
      </c>
      <c r="G11" s="19">
        <v>890</v>
      </c>
      <c r="H11" s="19">
        <v>1346</v>
      </c>
      <c r="I11" s="19">
        <v>1844</v>
      </c>
      <c r="J11" s="19">
        <v>198</v>
      </c>
      <c r="K11" s="18">
        <f>SUM(B11:J11)</f>
        <v>5208</v>
      </c>
      <c r="L11" s="88"/>
      <c r="M11" s="19">
        <v>3</v>
      </c>
      <c r="N11" s="19">
        <v>6</v>
      </c>
      <c r="O11" s="19">
        <v>23</v>
      </c>
      <c r="P11" s="19">
        <v>37</v>
      </c>
      <c r="Q11" s="19">
        <v>94</v>
      </c>
      <c r="R11" s="19">
        <v>148</v>
      </c>
      <c r="S11" s="19">
        <v>280</v>
      </c>
      <c r="T11" s="19">
        <v>480</v>
      </c>
      <c r="U11" s="19">
        <v>60</v>
      </c>
      <c r="V11" s="18">
        <f>SUM(M11:U11)</f>
        <v>1131</v>
      </c>
      <c r="W11" s="88"/>
      <c r="X11" s="19">
        <v>11</v>
      </c>
      <c r="Y11" s="19">
        <v>91</v>
      </c>
      <c r="Z11" s="19">
        <v>230</v>
      </c>
      <c r="AA11" s="19">
        <v>423</v>
      </c>
      <c r="AB11" s="19">
        <v>713</v>
      </c>
      <c r="AC11" s="19">
        <v>1178</v>
      </c>
      <c r="AD11" s="19">
        <v>1604</v>
      </c>
      <c r="AE11" s="19">
        <v>1825</v>
      </c>
      <c r="AF11" s="19">
        <v>190</v>
      </c>
      <c r="AG11" s="18">
        <f>SUM(X11:AF11)</f>
        <v>6265</v>
      </c>
      <c r="AH11" s="88"/>
      <c r="AI11" s="19">
        <v>4</v>
      </c>
      <c r="AJ11" s="19">
        <v>12</v>
      </c>
      <c r="AK11" s="19">
        <v>32</v>
      </c>
      <c r="AL11" s="19">
        <v>74</v>
      </c>
      <c r="AM11" s="19">
        <v>111</v>
      </c>
      <c r="AN11" s="19">
        <v>190</v>
      </c>
      <c r="AO11" s="19">
        <v>233</v>
      </c>
      <c r="AP11" s="19">
        <v>293</v>
      </c>
      <c r="AQ11" s="19">
        <v>39</v>
      </c>
      <c r="AR11" s="18">
        <f>SUM(AI11:AQ11)</f>
        <v>988</v>
      </c>
      <c r="AS11" s="88"/>
      <c r="AT11" s="19">
        <f t="shared" si="4"/>
        <v>24</v>
      </c>
      <c r="AU11" s="19">
        <f t="shared" si="4"/>
        <v>137</v>
      </c>
      <c r="AV11" s="19">
        <f t="shared" si="4"/>
        <v>365</v>
      </c>
      <c r="AW11" s="19">
        <f t="shared" si="4"/>
        <v>677</v>
      </c>
      <c r="AX11" s="19">
        <f t="shared" si="4"/>
        <v>1195</v>
      </c>
      <c r="AY11" s="19">
        <f t="shared" si="4"/>
        <v>2068</v>
      </c>
      <c r="AZ11" s="19">
        <f t="shared" si="4"/>
        <v>2950</v>
      </c>
      <c r="BA11" s="19">
        <f t="shared" si="4"/>
        <v>3669</v>
      </c>
      <c r="BB11" s="19">
        <f t="shared" si="4"/>
        <v>388</v>
      </c>
      <c r="BC11" s="18">
        <f>SUM(AT11:BB11)</f>
        <v>11473</v>
      </c>
      <c r="BE11" s="19">
        <f t="shared" si="6"/>
        <v>7</v>
      </c>
      <c r="BF11" s="19">
        <f t="shared" si="6"/>
        <v>18</v>
      </c>
      <c r="BG11" s="19">
        <f t="shared" si="6"/>
        <v>55</v>
      </c>
      <c r="BH11" s="19">
        <f t="shared" si="6"/>
        <v>111</v>
      </c>
      <c r="BI11" s="19">
        <f t="shared" si="6"/>
        <v>205</v>
      </c>
      <c r="BJ11" s="19">
        <f t="shared" si="6"/>
        <v>338</v>
      </c>
      <c r="BK11" s="19">
        <f t="shared" si="6"/>
        <v>513</v>
      </c>
      <c r="BL11" s="19">
        <f t="shared" si="6"/>
        <v>773</v>
      </c>
      <c r="BM11" s="19">
        <f t="shared" si="6"/>
        <v>99</v>
      </c>
      <c r="BN11" s="18">
        <f>SUM(BE11:BM11)</f>
        <v>2119</v>
      </c>
      <c r="BP11" s="19">
        <f t="shared" si="8"/>
        <v>31</v>
      </c>
      <c r="BQ11" s="19">
        <f t="shared" si="8"/>
        <v>155</v>
      </c>
      <c r="BR11" s="19">
        <f t="shared" si="8"/>
        <v>420</v>
      </c>
      <c r="BS11" s="19">
        <f t="shared" si="8"/>
        <v>788</v>
      </c>
      <c r="BT11" s="19">
        <f t="shared" si="8"/>
        <v>1400</v>
      </c>
      <c r="BU11" s="19">
        <f t="shared" si="8"/>
        <v>2406</v>
      </c>
      <c r="BV11" s="19">
        <f t="shared" si="8"/>
        <v>3463</v>
      </c>
      <c r="BW11" s="19">
        <f t="shared" si="8"/>
        <v>4442</v>
      </c>
      <c r="BX11" s="19">
        <f t="shared" si="8"/>
        <v>487</v>
      </c>
      <c r="BY11" s="18">
        <f>SUM(BP11:BX11)</f>
        <v>13592</v>
      </c>
    </row>
    <row r="12" spans="1:77" x14ac:dyDescent="0.3">
      <c r="A12" s="22" t="s">
        <v>193</v>
      </c>
      <c r="B12" s="19">
        <v>29</v>
      </c>
      <c r="C12" s="19">
        <v>181</v>
      </c>
      <c r="D12" s="19">
        <v>483</v>
      </c>
      <c r="E12" s="19">
        <v>1161</v>
      </c>
      <c r="F12" s="19">
        <v>2139</v>
      </c>
      <c r="G12" s="19">
        <v>3350</v>
      </c>
      <c r="H12" s="19">
        <v>5396</v>
      </c>
      <c r="I12" s="19">
        <v>3749</v>
      </c>
      <c r="J12" s="19"/>
      <c r="K12" s="18">
        <f t="shared" si="0"/>
        <v>16488</v>
      </c>
      <c r="L12" s="88"/>
      <c r="M12" s="19">
        <v>1</v>
      </c>
      <c r="N12" s="19">
        <v>20</v>
      </c>
      <c r="O12" s="19">
        <v>81</v>
      </c>
      <c r="P12" s="19">
        <v>176</v>
      </c>
      <c r="Q12" s="19">
        <v>398</v>
      </c>
      <c r="R12" s="19">
        <v>638</v>
      </c>
      <c r="S12" s="19">
        <v>1121</v>
      </c>
      <c r="T12" s="19">
        <v>893</v>
      </c>
      <c r="U12" s="19"/>
      <c r="V12" s="18">
        <f t="shared" ref="V12:V13" si="10">SUM(M12:U12)</f>
        <v>3328</v>
      </c>
      <c r="W12" s="88"/>
      <c r="X12" s="19">
        <v>50</v>
      </c>
      <c r="Y12" s="19">
        <v>337</v>
      </c>
      <c r="Z12" s="19">
        <v>918</v>
      </c>
      <c r="AA12" s="19">
        <v>1907</v>
      </c>
      <c r="AB12" s="19">
        <v>3263</v>
      </c>
      <c r="AC12" s="19">
        <v>4746</v>
      </c>
      <c r="AD12" s="19">
        <v>6548</v>
      </c>
      <c r="AE12" s="19">
        <v>3805</v>
      </c>
      <c r="AF12" s="19"/>
      <c r="AG12" s="18">
        <f t="shared" ref="AG12:AG13" si="11">SUM(X12:AF12)</f>
        <v>21574</v>
      </c>
      <c r="AH12" s="88"/>
      <c r="AI12" s="19">
        <v>10</v>
      </c>
      <c r="AJ12" s="19">
        <v>48</v>
      </c>
      <c r="AK12" s="19">
        <v>112</v>
      </c>
      <c r="AL12" s="19">
        <v>318</v>
      </c>
      <c r="AM12" s="19">
        <v>489</v>
      </c>
      <c r="AN12" s="19">
        <v>735</v>
      </c>
      <c r="AO12" s="19">
        <v>846</v>
      </c>
      <c r="AP12" s="19">
        <v>533</v>
      </c>
      <c r="AQ12" s="19"/>
      <c r="AR12" s="18">
        <f t="shared" ref="AR12:AR13" si="12">SUM(AI12:AQ12)</f>
        <v>3091</v>
      </c>
      <c r="AS12" s="88"/>
      <c r="AT12" s="19">
        <f t="shared" si="4"/>
        <v>79</v>
      </c>
      <c r="AU12" s="19">
        <f t="shared" si="4"/>
        <v>518</v>
      </c>
      <c r="AV12" s="19">
        <f t="shared" si="4"/>
        <v>1401</v>
      </c>
      <c r="AW12" s="19">
        <f t="shared" si="4"/>
        <v>3068</v>
      </c>
      <c r="AX12" s="19">
        <f t="shared" si="4"/>
        <v>5402</v>
      </c>
      <c r="AY12" s="19">
        <f t="shared" si="4"/>
        <v>8096</v>
      </c>
      <c r="AZ12" s="19">
        <f t="shared" si="4"/>
        <v>11944</v>
      </c>
      <c r="BA12" s="19">
        <f t="shared" si="4"/>
        <v>7554</v>
      </c>
      <c r="BB12" s="19"/>
      <c r="BC12" s="18">
        <f t="shared" ref="BC12:BC13" si="13">SUM(AT12:BB12)</f>
        <v>38062</v>
      </c>
      <c r="BE12" s="19">
        <f t="shared" si="6"/>
        <v>11</v>
      </c>
      <c r="BF12" s="19">
        <f t="shared" si="6"/>
        <v>68</v>
      </c>
      <c r="BG12" s="19">
        <f t="shared" si="6"/>
        <v>193</v>
      </c>
      <c r="BH12" s="19">
        <f t="shared" si="6"/>
        <v>494</v>
      </c>
      <c r="BI12" s="19">
        <f t="shared" si="6"/>
        <v>887</v>
      </c>
      <c r="BJ12" s="19">
        <f t="shared" si="6"/>
        <v>1373</v>
      </c>
      <c r="BK12" s="19">
        <f t="shared" si="6"/>
        <v>1967</v>
      </c>
      <c r="BL12" s="19">
        <f t="shared" si="6"/>
        <v>1426</v>
      </c>
      <c r="BM12" s="19"/>
      <c r="BN12" s="18">
        <f t="shared" ref="BN12:BN13" si="14">SUM(BE12:BM12)</f>
        <v>6419</v>
      </c>
      <c r="BP12" s="19">
        <f t="shared" si="8"/>
        <v>90</v>
      </c>
      <c r="BQ12" s="19">
        <f t="shared" si="8"/>
        <v>586</v>
      </c>
      <c r="BR12" s="19">
        <f t="shared" si="8"/>
        <v>1594</v>
      </c>
      <c r="BS12" s="19">
        <f t="shared" si="8"/>
        <v>3562</v>
      </c>
      <c r="BT12" s="19">
        <f t="shared" si="8"/>
        <v>6289</v>
      </c>
      <c r="BU12" s="19">
        <f t="shared" si="8"/>
        <v>9469</v>
      </c>
      <c r="BV12" s="19">
        <f t="shared" si="8"/>
        <v>13911</v>
      </c>
      <c r="BW12" s="19">
        <f t="shared" si="8"/>
        <v>8980</v>
      </c>
      <c r="BX12" s="19"/>
      <c r="BY12" s="18">
        <f t="shared" ref="BY12:BY13" si="15">SUM(BP12:BX12)</f>
        <v>44481</v>
      </c>
    </row>
    <row r="13" spans="1:77" x14ac:dyDescent="0.3">
      <c r="A13" s="22" t="s">
        <v>69</v>
      </c>
      <c r="B13" s="19">
        <v>90</v>
      </c>
      <c r="C13" s="19">
        <v>455</v>
      </c>
      <c r="D13" s="19">
        <v>1339</v>
      </c>
      <c r="E13" s="19">
        <v>2404</v>
      </c>
      <c r="F13" s="19">
        <v>3048</v>
      </c>
      <c r="G13" s="19">
        <v>2886</v>
      </c>
      <c r="H13" s="19">
        <v>1679</v>
      </c>
      <c r="I13" s="19"/>
      <c r="J13" s="19"/>
      <c r="K13" s="18">
        <f t="shared" si="0"/>
        <v>11901</v>
      </c>
      <c r="L13" s="88"/>
      <c r="M13" s="19">
        <v>30</v>
      </c>
      <c r="N13" s="19">
        <v>53</v>
      </c>
      <c r="O13" s="19">
        <v>198</v>
      </c>
      <c r="P13" s="19">
        <v>312</v>
      </c>
      <c r="Q13" s="19">
        <v>467</v>
      </c>
      <c r="R13" s="19">
        <v>464</v>
      </c>
      <c r="S13" s="19">
        <v>297</v>
      </c>
      <c r="T13" s="19"/>
      <c r="U13" s="19"/>
      <c r="V13" s="18">
        <f t="shared" si="10"/>
        <v>1821</v>
      </c>
      <c r="W13" s="88"/>
      <c r="X13" s="19">
        <v>162</v>
      </c>
      <c r="Y13" s="19">
        <v>1001</v>
      </c>
      <c r="Z13" s="19">
        <v>2415</v>
      </c>
      <c r="AA13" s="19">
        <v>4104</v>
      </c>
      <c r="AB13" s="19">
        <v>5018</v>
      </c>
      <c r="AC13" s="19">
        <v>4698</v>
      </c>
      <c r="AD13" s="19">
        <v>2108</v>
      </c>
      <c r="AE13" s="19"/>
      <c r="AF13" s="19"/>
      <c r="AG13" s="18">
        <f t="shared" si="11"/>
        <v>19506</v>
      </c>
      <c r="AH13" s="88"/>
      <c r="AI13" s="19">
        <v>16</v>
      </c>
      <c r="AJ13" s="19">
        <v>92</v>
      </c>
      <c r="AK13" s="19">
        <v>289</v>
      </c>
      <c r="AL13" s="19">
        <v>392</v>
      </c>
      <c r="AM13" s="19">
        <v>526</v>
      </c>
      <c r="AN13" s="19">
        <v>577</v>
      </c>
      <c r="AO13" s="19">
        <v>209</v>
      </c>
      <c r="AP13" s="19"/>
      <c r="AQ13" s="19"/>
      <c r="AR13" s="18">
        <f t="shared" si="12"/>
        <v>2101</v>
      </c>
      <c r="AS13" s="88"/>
      <c r="AT13" s="19">
        <f t="shared" si="4"/>
        <v>252</v>
      </c>
      <c r="AU13" s="19">
        <f t="shared" si="4"/>
        <v>1456</v>
      </c>
      <c r="AV13" s="19">
        <f t="shared" si="4"/>
        <v>3754</v>
      </c>
      <c r="AW13" s="19">
        <f t="shared" si="4"/>
        <v>6508</v>
      </c>
      <c r="AX13" s="19">
        <f t="shared" si="4"/>
        <v>8066</v>
      </c>
      <c r="AY13" s="19">
        <f t="shared" si="4"/>
        <v>7584</v>
      </c>
      <c r="AZ13" s="19">
        <f t="shared" si="4"/>
        <v>3787</v>
      </c>
      <c r="BA13" s="19"/>
      <c r="BB13" s="19"/>
      <c r="BC13" s="18">
        <f t="shared" si="13"/>
        <v>31407</v>
      </c>
      <c r="BE13" s="19">
        <f t="shared" si="6"/>
        <v>46</v>
      </c>
      <c r="BF13" s="19">
        <f t="shared" si="6"/>
        <v>145</v>
      </c>
      <c r="BG13" s="19">
        <f t="shared" si="6"/>
        <v>487</v>
      </c>
      <c r="BH13" s="19">
        <f t="shared" si="6"/>
        <v>704</v>
      </c>
      <c r="BI13" s="19">
        <f t="shared" si="6"/>
        <v>993</v>
      </c>
      <c r="BJ13" s="19">
        <f t="shared" si="6"/>
        <v>1041</v>
      </c>
      <c r="BK13" s="19">
        <f t="shared" si="6"/>
        <v>506</v>
      </c>
      <c r="BL13" s="19"/>
      <c r="BM13" s="19"/>
      <c r="BN13" s="18">
        <f t="shared" si="14"/>
        <v>3922</v>
      </c>
      <c r="BP13" s="19">
        <f t="shared" si="8"/>
        <v>298</v>
      </c>
      <c r="BQ13" s="19">
        <f t="shared" si="8"/>
        <v>1601</v>
      </c>
      <c r="BR13" s="19">
        <f t="shared" si="8"/>
        <v>4241</v>
      </c>
      <c r="BS13" s="19">
        <f t="shared" si="8"/>
        <v>7212</v>
      </c>
      <c r="BT13" s="19">
        <f t="shared" si="8"/>
        <v>9059</v>
      </c>
      <c r="BU13" s="19">
        <f t="shared" si="8"/>
        <v>8625</v>
      </c>
      <c r="BV13" s="19">
        <f t="shared" si="8"/>
        <v>4293</v>
      </c>
      <c r="BW13" s="19"/>
      <c r="BX13" s="19"/>
      <c r="BY13" s="18">
        <f t="shared" si="15"/>
        <v>35329</v>
      </c>
    </row>
    <row r="14" spans="1:77" x14ac:dyDescent="0.3">
      <c r="A14" s="22" t="s">
        <v>66</v>
      </c>
      <c r="B14" s="21">
        <f t="shared" ref="B14:J14" si="16">SUM(B7:B13)</f>
        <v>473</v>
      </c>
      <c r="C14" s="21">
        <f t="shared" si="16"/>
        <v>1540</v>
      </c>
      <c r="D14" s="21">
        <f t="shared" si="16"/>
        <v>3617</v>
      </c>
      <c r="E14" s="21">
        <f t="shared" si="16"/>
        <v>6310</v>
      </c>
      <c r="F14" s="21">
        <f t="shared" si="16"/>
        <v>9512</v>
      </c>
      <c r="G14" s="21">
        <f t="shared" si="16"/>
        <v>13201</v>
      </c>
      <c r="H14" s="21">
        <f t="shared" si="16"/>
        <v>17123</v>
      </c>
      <c r="I14" s="21">
        <f t="shared" si="16"/>
        <v>16097</v>
      </c>
      <c r="J14" s="21">
        <f t="shared" si="16"/>
        <v>5892</v>
      </c>
      <c r="K14" s="20">
        <f>SUM(B14:J14)</f>
        <v>73765</v>
      </c>
      <c r="L14" s="88"/>
      <c r="M14" s="21">
        <f t="shared" ref="M14:U14" si="17">SUM(M7:M13)</f>
        <v>166</v>
      </c>
      <c r="N14" s="21">
        <f t="shared" si="17"/>
        <v>392</v>
      </c>
      <c r="O14" s="21">
        <f t="shared" si="17"/>
        <v>955</v>
      </c>
      <c r="P14" s="21">
        <f t="shared" si="17"/>
        <v>1446</v>
      </c>
      <c r="Q14" s="21">
        <f t="shared" si="17"/>
        <v>2294</v>
      </c>
      <c r="R14" s="21">
        <f t="shared" si="17"/>
        <v>3168</v>
      </c>
      <c r="S14" s="21">
        <f t="shared" si="17"/>
        <v>4523</v>
      </c>
      <c r="T14" s="21">
        <f t="shared" si="17"/>
        <v>4916</v>
      </c>
      <c r="U14" s="21">
        <f t="shared" si="17"/>
        <v>1870</v>
      </c>
      <c r="V14" s="20">
        <f>SUM(M14:U14)</f>
        <v>19730</v>
      </c>
      <c r="W14" s="88"/>
      <c r="X14" s="21">
        <f t="shared" ref="X14:AF14" si="18">SUM(X7:X13)</f>
        <v>451</v>
      </c>
      <c r="Y14" s="21">
        <f t="shared" si="18"/>
        <v>2339</v>
      </c>
      <c r="Z14" s="21">
        <f t="shared" si="18"/>
        <v>5413</v>
      </c>
      <c r="AA14" s="21">
        <f t="shared" si="18"/>
        <v>9612</v>
      </c>
      <c r="AB14" s="21">
        <f t="shared" si="18"/>
        <v>13824</v>
      </c>
      <c r="AC14" s="21">
        <f t="shared" si="18"/>
        <v>18264</v>
      </c>
      <c r="AD14" s="21">
        <f t="shared" si="18"/>
        <v>20497</v>
      </c>
      <c r="AE14" s="21">
        <f t="shared" si="18"/>
        <v>16005</v>
      </c>
      <c r="AF14" s="21">
        <f t="shared" si="18"/>
        <v>5277</v>
      </c>
      <c r="AG14" s="20">
        <f>SUM(X14:AF14)</f>
        <v>91682</v>
      </c>
      <c r="AH14" s="88"/>
      <c r="AI14" s="21">
        <f t="shared" ref="AI14:AQ14" si="19">SUM(AI7:AI13)</f>
        <v>129</v>
      </c>
      <c r="AJ14" s="21">
        <f t="shared" si="19"/>
        <v>449</v>
      </c>
      <c r="AK14" s="21">
        <f t="shared" si="19"/>
        <v>1179</v>
      </c>
      <c r="AL14" s="21">
        <f t="shared" si="19"/>
        <v>1866</v>
      </c>
      <c r="AM14" s="21">
        <f t="shared" si="19"/>
        <v>2711</v>
      </c>
      <c r="AN14" s="21">
        <f t="shared" si="19"/>
        <v>3944</v>
      </c>
      <c r="AO14" s="21">
        <f t="shared" si="19"/>
        <v>4162</v>
      </c>
      <c r="AP14" s="21">
        <f t="shared" si="19"/>
        <v>3309</v>
      </c>
      <c r="AQ14" s="21">
        <f t="shared" si="19"/>
        <v>1168</v>
      </c>
      <c r="AR14" s="20">
        <f>SUM(AI14:AQ14)</f>
        <v>18917</v>
      </c>
      <c r="AS14" s="88"/>
      <c r="AT14" s="21">
        <f t="shared" ref="AT14:BB14" si="20">SUM(AT7:AT13)</f>
        <v>924</v>
      </c>
      <c r="AU14" s="21">
        <f t="shared" si="20"/>
        <v>3879</v>
      </c>
      <c r="AV14" s="21">
        <f t="shared" si="20"/>
        <v>9030</v>
      </c>
      <c r="AW14" s="21">
        <f t="shared" si="20"/>
        <v>15922</v>
      </c>
      <c r="AX14" s="21">
        <f t="shared" si="20"/>
        <v>23336</v>
      </c>
      <c r="AY14" s="21">
        <f t="shared" si="20"/>
        <v>31465</v>
      </c>
      <c r="AZ14" s="21">
        <f t="shared" si="20"/>
        <v>37620</v>
      </c>
      <c r="BA14" s="21">
        <f t="shared" si="20"/>
        <v>32102</v>
      </c>
      <c r="BB14" s="21">
        <f t="shared" si="20"/>
        <v>11169</v>
      </c>
      <c r="BC14" s="20">
        <f>SUM(AT14:BB14)</f>
        <v>165447</v>
      </c>
      <c r="BE14" s="21">
        <f t="shared" ref="BE14:BM14" si="21">SUM(BE7:BE13)</f>
        <v>295</v>
      </c>
      <c r="BF14" s="21">
        <f t="shared" si="21"/>
        <v>841</v>
      </c>
      <c r="BG14" s="21">
        <f t="shared" si="21"/>
        <v>2134</v>
      </c>
      <c r="BH14" s="21">
        <f t="shared" si="21"/>
        <v>3312</v>
      </c>
      <c r="BI14" s="21">
        <f t="shared" si="21"/>
        <v>5005</v>
      </c>
      <c r="BJ14" s="21">
        <f t="shared" si="21"/>
        <v>7112</v>
      </c>
      <c r="BK14" s="21">
        <f t="shared" si="21"/>
        <v>8685</v>
      </c>
      <c r="BL14" s="21">
        <f t="shared" si="21"/>
        <v>8225</v>
      </c>
      <c r="BM14" s="21">
        <f t="shared" si="21"/>
        <v>3038</v>
      </c>
      <c r="BN14" s="20">
        <f>SUM(BE14:BM14)</f>
        <v>38647</v>
      </c>
      <c r="BP14" s="21">
        <f t="shared" ref="BP14:BX14" si="22">SUM(BP7:BP13)</f>
        <v>1219</v>
      </c>
      <c r="BQ14" s="21">
        <f t="shared" si="22"/>
        <v>4720</v>
      </c>
      <c r="BR14" s="21">
        <f t="shared" si="22"/>
        <v>11164</v>
      </c>
      <c r="BS14" s="21">
        <f t="shared" si="22"/>
        <v>19234</v>
      </c>
      <c r="BT14" s="21">
        <f t="shared" si="22"/>
        <v>28341</v>
      </c>
      <c r="BU14" s="21">
        <f t="shared" si="22"/>
        <v>38577</v>
      </c>
      <c r="BV14" s="21">
        <f t="shared" si="22"/>
        <v>46305</v>
      </c>
      <c r="BW14" s="21">
        <f t="shared" si="22"/>
        <v>40327</v>
      </c>
      <c r="BX14" s="21">
        <f t="shared" si="22"/>
        <v>14207</v>
      </c>
      <c r="BY14" s="20">
        <f>SUM(BP14:BX14)</f>
        <v>204094</v>
      </c>
    </row>
    <row r="15" spans="1:77" x14ac:dyDescent="0.3">
      <c r="E15" s="17"/>
      <c r="F15" s="17"/>
      <c r="G15" s="17"/>
      <c r="H15" s="17"/>
      <c r="I15" s="17"/>
    </row>
    <row r="16" spans="1:77" ht="21" x14ac:dyDescent="0.4">
      <c r="A16"/>
      <c r="B16" s="28" t="s">
        <v>173</v>
      </c>
      <c r="C16"/>
      <c r="D16"/>
      <c r="M16" s="28" t="s">
        <v>177</v>
      </c>
      <c r="X16" s="28" t="s">
        <v>174</v>
      </c>
      <c r="AI16" s="28" t="s">
        <v>178</v>
      </c>
      <c r="AT16" s="28" t="s">
        <v>203</v>
      </c>
      <c r="BE16" s="28" t="s">
        <v>204</v>
      </c>
      <c r="BP16" s="28" t="s">
        <v>205</v>
      </c>
    </row>
    <row r="17" spans="1:77" ht="15.6" x14ac:dyDescent="0.3">
      <c r="A17"/>
      <c r="B17" s="27" t="s">
        <v>206</v>
      </c>
      <c r="C17"/>
      <c r="D17"/>
      <c r="M17" s="27" t="s">
        <v>206</v>
      </c>
      <c r="X17" s="27" t="s">
        <v>206</v>
      </c>
      <c r="AG17" s="27"/>
      <c r="AI17" s="27" t="s">
        <v>206</v>
      </c>
      <c r="AT17" s="27" t="s">
        <v>206</v>
      </c>
      <c r="BE17" s="27" t="s">
        <v>206</v>
      </c>
      <c r="BP17" s="27" t="s">
        <v>206</v>
      </c>
    </row>
    <row r="18" spans="1:77" x14ac:dyDescent="0.3">
      <c r="A18" s="248" t="s">
        <v>73</v>
      </c>
      <c r="B18" s="247" t="s">
        <v>72</v>
      </c>
      <c r="C18" s="247"/>
      <c r="D18" s="247"/>
      <c r="E18" s="247"/>
      <c r="F18" s="247"/>
      <c r="G18" s="247"/>
      <c r="H18" s="247"/>
      <c r="I18" s="247"/>
      <c r="J18" s="247"/>
      <c r="K18" s="26"/>
      <c r="M18" s="247" t="s">
        <v>72</v>
      </c>
      <c r="N18" s="247"/>
      <c r="O18" s="247"/>
      <c r="P18" s="247"/>
      <c r="Q18" s="247"/>
      <c r="R18" s="247"/>
      <c r="S18" s="247"/>
      <c r="T18" s="247"/>
      <c r="U18" s="247"/>
      <c r="V18" s="26"/>
      <c r="X18" s="247" t="s">
        <v>72</v>
      </c>
      <c r="Y18" s="247"/>
      <c r="Z18" s="247"/>
      <c r="AA18" s="247"/>
      <c r="AB18" s="247"/>
      <c r="AC18" s="247"/>
      <c r="AD18" s="247"/>
      <c r="AE18" s="247"/>
      <c r="AF18" s="247"/>
      <c r="AI18" s="247" t="s">
        <v>72</v>
      </c>
      <c r="AJ18" s="247"/>
      <c r="AK18" s="247"/>
      <c r="AL18" s="247"/>
      <c r="AM18" s="247"/>
      <c r="AN18" s="247"/>
      <c r="AO18" s="247"/>
      <c r="AP18" s="247"/>
      <c r="AQ18" s="247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8"/>
      <c r="B19" s="24" t="s">
        <v>71</v>
      </c>
      <c r="C19" s="24" t="s">
        <v>140</v>
      </c>
      <c r="D19" s="24" t="s">
        <v>141</v>
      </c>
      <c r="E19" s="24" t="s">
        <v>142</v>
      </c>
      <c r="F19" s="24" t="s">
        <v>143</v>
      </c>
      <c r="G19" s="24" t="s">
        <v>144</v>
      </c>
      <c r="H19" s="24" t="s">
        <v>145</v>
      </c>
      <c r="I19" s="24" t="s">
        <v>146</v>
      </c>
      <c r="J19" s="24" t="s">
        <v>147</v>
      </c>
      <c r="K19" s="23" t="s">
        <v>70</v>
      </c>
      <c r="L19" s="87"/>
      <c r="M19" s="24" t="s">
        <v>71</v>
      </c>
      <c r="N19" s="24" t="s">
        <v>140</v>
      </c>
      <c r="O19" s="24" t="s">
        <v>141</v>
      </c>
      <c r="P19" s="24" t="s">
        <v>142</v>
      </c>
      <c r="Q19" s="24" t="s">
        <v>143</v>
      </c>
      <c r="R19" s="24" t="s">
        <v>144</v>
      </c>
      <c r="S19" s="24" t="s">
        <v>145</v>
      </c>
      <c r="T19" s="24" t="s">
        <v>146</v>
      </c>
      <c r="U19" s="24" t="s">
        <v>147</v>
      </c>
      <c r="V19" s="23" t="s">
        <v>70</v>
      </c>
      <c r="W19" s="87"/>
      <c r="X19" s="24" t="s">
        <v>71</v>
      </c>
      <c r="Y19" s="24" t="s">
        <v>140</v>
      </c>
      <c r="Z19" s="24" t="s">
        <v>141</v>
      </c>
      <c r="AA19" s="24" t="s">
        <v>142</v>
      </c>
      <c r="AB19" s="24" t="s">
        <v>143</v>
      </c>
      <c r="AC19" s="24" t="s">
        <v>144</v>
      </c>
      <c r="AD19" s="24" t="s">
        <v>145</v>
      </c>
      <c r="AE19" s="24" t="s">
        <v>146</v>
      </c>
      <c r="AF19" s="24" t="s">
        <v>147</v>
      </c>
      <c r="AG19" s="23" t="s">
        <v>70</v>
      </c>
      <c r="AH19" s="87"/>
      <c r="AI19" s="24" t="s">
        <v>71</v>
      </c>
      <c r="AJ19" s="24" t="s">
        <v>140</v>
      </c>
      <c r="AK19" s="24" t="s">
        <v>141</v>
      </c>
      <c r="AL19" s="24" t="s">
        <v>142</v>
      </c>
      <c r="AM19" s="24" t="s">
        <v>143</v>
      </c>
      <c r="AN19" s="24" t="s">
        <v>144</v>
      </c>
      <c r="AO19" s="24" t="s">
        <v>145</v>
      </c>
      <c r="AP19" s="24" t="s">
        <v>146</v>
      </c>
      <c r="AQ19" s="24" t="s">
        <v>147</v>
      </c>
      <c r="AR19" s="2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22" t="s">
        <v>188</v>
      </c>
      <c r="B20" s="19">
        <v>151</v>
      </c>
      <c r="C20" s="19">
        <v>361</v>
      </c>
      <c r="D20" s="19">
        <v>499</v>
      </c>
      <c r="E20" s="19">
        <v>671</v>
      </c>
      <c r="F20" s="19">
        <v>798</v>
      </c>
      <c r="G20" s="19">
        <v>1152</v>
      </c>
      <c r="H20" s="19">
        <v>1369</v>
      </c>
      <c r="I20" s="19">
        <v>1333</v>
      </c>
      <c r="J20" s="19">
        <v>774</v>
      </c>
      <c r="K20" s="18">
        <f t="shared" ref="K20:K23" si="23">SUM(B20:J20)</f>
        <v>7108</v>
      </c>
      <c r="L20" s="88"/>
      <c r="M20" s="19">
        <v>96</v>
      </c>
      <c r="N20" s="19">
        <v>214</v>
      </c>
      <c r="O20" s="19">
        <v>439</v>
      </c>
      <c r="P20" s="19">
        <v>494</v>
      </c>
      <c r="Q20" s="19">
        <v>606</v>
      </c>
      <c r="R20" s="19">
        <v>792</v>
      </c>
      <c r="S20" s="19">
        <v>1052</v>
      </c>
      <c r="T20" s="19">
        <v>908</v>
      </c>
      <c r="U20" s="19">
        <v>434</v>
      </c>
      <c r="V20" s="18">
        <f t="shared" ref="V20:V23" si="24">SUM(M20:U20)</f>
        <v>5035</v>
      </c>
      <c r="W20" s="88"/>
      <c r="X20" s="19">
        <v>87</v>
      </c>
      <c r="Y20" s="19">
        <v>281</v>
      </c>
      <c r="Z20" s="19">
        <v>391</v>
      </c>
      <c r="AA20" s="19">
        <v>552</v>
      </c>
      <c r="AB20" s="19">
        <v>740</v>
      </c>
      <c r="AC20" s="19">
        <v>1138</v>
      </c>
      <c r="AD20" s="19">
        <v>1479</v>
      </c>
      <c r="AE20" s="19">
        <v>1283</v>
      </c>
      <c r="AF20" s="19">
        <v>665</v>
      </c>
      <c r="AG20" s="18">
        <f t="shared" ref="AG20:AG23" si="25">SUM(X20:AF20)</f>
        <v>6616</v>
      </c>
      <c r="AH20" s="88"/>
      <c r="AI20" s="19">
        <v>45</v>
      </c>
      <c r="AJ20" s="19">
        <v>170</v>
      </c>
      <c r="AK20" s="19">
        <v>322</v>
      </c>
      <c r="AL20" s="19">
        <v>465</v>
      </c>
      <c r="AM20" s="19">
        <v>559</v>
      </c>
      <c r="AN20" s="19">
        <v>840</v>
      </c>
      <c r="AO20" s="19">
        <v>945</v>
      </c>
      <c r="AP20" s="19">
        <v>798</v>
      </c>
      <c r="AQ20" s="19">
        <v>276</v>
      </c>
      <c r="AR20" s="18">
        <f t="shared" ref="AR20:AR23" si="26">SUM(AI20:AQ20)</f>
        <v>4420</v>
      </c>
      <c r="AS20" s="88"/>
      <c r="AT20" s="19">
        <f t="shared" ref="AT20:BB26" si="27">B20+X20</f>
        <v>238</v>
      </c>
      <c r="AU20" s="19">
        <f t="shared" si="27"/>
        <v>642</v>
      </c>
      <c r="AV20" s="19">
        <f t="shared" si="27"/>
        <v>890</v>
      </c>
      <c r="AW20" s="19">
        <f t="shared" si="27"/>
        <v>1223</v>
      </c>
      <c r="AX20" s="19">
        <f t="shared" si="27"/>
        <v>1538</v>
      </c>
      <c r="AY20" s="19">
        <f t="shared" si="27"/>
        <v>2290</v>
      </c>
      <c r="AZ20" s="19">
        <f t="shared" si="27"/>
        <v>2848</v>
      </c>
      <c r="BA20" s="19">
        <f t="shared" si="27"/>
        <v>2616</v>
      </c>
      <c r="BB20" s="19">
        <f t="shared" si="27"/>
        <v>1439</v>
      </c>
      <c r="BC20" s="18">
        <f t="shared" ref="BC20:BC23" si="28">SUM(AT20:BB20)</f>
        <v>13724</v>
      </c>
      <c r="BE20" s="19">
        <f t="shared" ref="BE20:BM26" si="29">M20+AI20</f>
        <v>141</v>
      </c>
      <c r="BF20" s="19">
        <f t="shared" si="29"/>
        <v>384</v>
      </c>
      <c r="BG20" s="19">
        <f t="shared" si="29"/>
        <v>761</v>
      </c>
      <c r="BH20" s="19">
        <f t="shared" si="29"/>
        <v>959</v>
      </c>
      <c r="BI20" s="19">
        <f t="shared" si="29"/>
        <v>1165</v>
      </c>
      <c r="BJ20" s="19">
        <f t="shared" si="29"/>
        <v>1632</v>
      </c>
      <c r="BK20" s="19">
        <f t="shared" si="29"/>
        <v>1997</v>
      </c>
      <c r="BL20" s="19">
        <f t="shared" si="29"/>
        <v>1706</v>
      </c>
      <c r="BM20" s="19">
        <f t="shared" si="29"/>
        <v>710</v>
      </c>
      <c r="BN20" s="18">
        <f t="shared" ref="BN20:BN23" si="30">SUM(BE20:BM20)</f>
        <v>9455</v>
      </c>
      <c r="BP20" s="19">
        <f t="shared" ref="BP20:BX26" si="31">B20+M20+X20+AI20</f>
        <v>379</v>
      </c>
      <c r="BQ20" s="19">
        <f t="shared" si="31"/>
        <v>1026</v>
      </c>
      <c r="BR20" s="19">
        <f t="shared" si="31"/>
        <v>1651</v>
      </c>
      <c r="BS20" s="19">
        <f t="shared" si="31"/>
        <v>2182</v>
      </c>
      <c r="BT20" s="19">
        <f t="shared" si="31"/>
        <v>2703</v>
      </c>
      <c r="BU20" s="19">
        <f t="shared" si="31"/>
        <v>3922</v>
      </c>
      <c r="BV20" s="19">
        <f t="shared" si="31"/>
        <v>4845</v>
      </c>
      <c r="BW20" s="19">
        <f t="shared" si="31"/>
        <v>4322</v>
      </c>
      <c r="BX20" s="19">
        <f t="shared" si="31"/>
        <v>2149</v>
      </c>
      <c r="BY20" s="18">
        <f t="shared" ref="BY20:BY23" si="32">SUM(BP20:BX20)</f>
        <v>23179</v>
      </c>
    </row>
    <row r="21" spans="1:77" x14ac:dyDescent="0.3">
      <c r="A21" s="22" t="s">
        <v>189</v>
      </c>
      <c r="B21" s="19">
        <v>85</v>
      </c>
      <c r="C21" s="19">
        <v>214</v>
      </c>
      <c r="D21" s="19">
        <v>340</v>
      </c>
      <c r="E21" s="19">
        <v>508</v>
      </c>
      <c r="F21" s="19">
        <v>680</v>
      </c>
      <c r="G21" s="19">
        <v>868</v>
      </c>
      <c r="H21" s="19">
        <v>1026</v>
      </c>
      <c r="I21" s="19">
        <v>810</v>
      </c>
      <c r="J21" s="19">
        <v>357</v>
      </c>
      <c r="K21" s="18">
        <f t="shared" si="23"/>
        <v>4888</v>
      </c>
      <c r="L21" s="88"/>
      <c r="M21" s="19">
        <v>39</v>
      </c>
      <c r="N21" s="19">
        <v>114</v>
      </c>
      <c r="O21" s="19">
        <v>206</v>
      </c>
      <c r="P21" s="19">
        <v>322</v>
      </c>
      <c r="Q21" s="19">
        <v>422</v>
      </c>
      <c r="R21" s="19">
        <v>508</v>
      </c>
      <c r="S21" s="19">
        <v>609</v>
      </c>
      <c r="T21" s="19">
        <v>497</v>
      </c>
      <c r="U21" s="19">
        <v>167</v>
      </c>
      <c r="V21" s="18">
        <f t="shared" si="24"/>
        <v>2884</v>
      </c>
      <c r="W21" s="88"/>
      <c r="X21" s="19">
        <v>67</v>
      </c>
      <c r="Y21" s="19">
        <v>195</v>
      </c>
      <c r="Z21" s="19">
        <v>307</v>
      </c>
      <c r="AA21" s="19">
        <v>479</v>
      </c>
      <c r="AB21" s="19">
        <v>689</v>
      </c>
      <c r="AC21" s="19">
        <v>948</v>
      </c>
      <c r="AD21" s="19">
        <v>1169</v>
      </c>
      <c r="AE21" s="19">
        <v>907</v>
      </c>
      <c r="AF21" s="19">
        <v>332</v>
      </c>
      <c r="AG21" s="18">
        <f t="shared" si="25"/>
        <v>5093</v>
      </c>
      <c r="AH21" s="88"/>
      <c r="AI21" s="19">
        <v>23</v>
      </c>
      <c r="AJ21" s="19">
        <v>81</v>
      </c>
      <c r="AK21" s="19">
        <v>211</v>
      </c>
      <c r="AL21" s="19">
        <v>290</v>
      </c>
      <c r="AM21" s="19">
        <v>364</v>
      </c>
      <c r="AN21" s="19">
        <v>571</v>
      </c>
      <c r="AO21" s="19">
        <v>584</v>
      </c>
      <c r="AP21" s="19">
        <v>363</v>
      </c>
      <c r="AQ21" s="19">
        <v>99</v>
      </c>
      <c r="AR21" s="18">
        <f t="shared" si="26"/>
        <v>2586</v>
      </c>
      <c r="AS21" s="88"/>
      <c r="AT21" s="19">
        <f t="shared" si="27"/>
        <v>152</v>
      </c>
      <c r="AU21" s="19">
        <f t="shared" si="27"/>
        <v>409</v>
      </c>
      <c r="AV21" s="19">
        <f t="shared" si="27"/>
        <v>647</v>
      </c>
      <c r="AW21" s="19">
        <f t="shared" si="27"/>
        <v>987</v>
      </c>
      <c r="AX21" s="19">
        <f t="shared" si="27"/>
        <v>1369</v>
      </c>
      <c r="AY21" s="19">
        <f t="shared" si="27"/>
        <v>1816</v>
      </c>
      <c r="AZ21" s="19">
        <f t="shared" si="27"/>
        <v>2195</v>
      </c>
      <c r="BA21" s="19">
        <f t="shared" si="27"/>
        <v>1717</v>
      </c>
      <c r="BB21" s="19">
        <f t="shared" si="27"/>
        <v>689</v>
      </c>
      <c r="BC21" s="18">
        <f t="shared" si="28"/>
        <v>9981</v>
      </c>
      <c r="BE21" s="19">
        <f t="shared" si="29"/>
        <v>62</v>
      </c>
      <c r="BF21" s="19">
        <f t="shared" si="29"/>
        <v>195</v>
      </c>
      <c r="BG21" s="19">
        <f t="shared" si="29"/>
        <v>417</v>
      </c>
      <c r="BH21" s="19">
        <f t="shared" si="29"/>
        <v>612</v>
      </c>
      <c r="BI21" s="19">
        <f t="shared" si="29"/>
        <v>786</v>
      </c>
      <c r="BJ21" s="19">
        <f t="shared" si="29"/>
        <v>1079</v>
      </c>
      <c r="BK21" s="19">
        <f t="shared" si="29"/>
        <v>1193</v>
      </c>
      <c r="BL21" s="19">
        <f t="shared" si="29"/>
        <v>860</v>
      </c>
      <c r="BM21" s="19">
        <f t="shared" si="29"/>
        <v>266</v>
      </c>
      <c r="BN21" s="18">
        <f t="shared" si="30"/>
        <v>5470</v>
      </c>
      <c r="BP21" s="19">
        <f t="shared" si="31"/>
        <v>214</v>
      </c>
      <c r="BQ21" s="19">
        <f t="shared" si="31"/>
        <v>604</v>
      </c>
      <c r="BR21" s="19">
        <f t="shared" si="31"/>
        <v>1064</v>
      </c>
      <c r="BS21" s="19">
        <f t="shared" si="31"/>
        <v>1599</v>
      </c>
      <c r="BT21" s="19">
        <f t="shared" si="31"/>
        <v>2155</v>
      </c>
      <c r="BU21" s="19">
        <f t="shared" si="31"/>
        <v>2895</v>
      </c>
      <c r="BV21" s="19">
        <f t="shared" si="31"/>
        <v>3388</v>
      </c>
      <c r="BW21" s="19">
        <f t="shared" si="31"/>
        <v>2577</v>
      </c>
      <c r="BX21" s="19">
        <f t="shared" si="31"/>
        <v>955</v>
      </c>
      <c r="BY21" s="18">
        <f t="shared" si="32"/>
        <v>15451</v>
      </c>
    </row>
    <row r="22" spans="1:77" x14ac:dyDescent="0.3">
      <c r="A22" s="22" t="s">
        <v>190</v>
      </c>
      <c r="B22" s="19">
        <v>62</v>
      </c>
      <c r="C22" s="19">
        <v>133</v>
      </c>
      <c r="D22" s="19">
        <v>249</v>
      </c>
      <c r="E22" s="19">
        <v>317</v>
      </c>
      <c r="F22" s="19">
        <v>465</v>
      </c>
      <c r="G22" s="19">
        <v>646</v>
      </c>
      <c r="H22" s="19">
        <v>718</v>
      </c>
      <c r="I22" s="19">
        <v>612</v>
      </c>
      <c r="J22" s="19">
        <v>144</v>
      </c>
      <c r="K22" s="18">
        <f t="shared" si="23"/>
        <v>3346</v>
      </c>
      <c r="L22" s="88"/>
      <c r="M22" s="19">
        <v>16</v>
      </c>
      <c r="N22" s="19">
        <v>40</v>
      </c>
      <c r="O22" s="19">
        <v>74</v>
      </c>
      <c r="P22" s="19">
        <v>120</v>
      </c>
      <c r="Q22" s="19">
        <v>175</v>
      </c>
      <c r="R22" s="19">
        <v>239</v>
      </c>
      <c r="S22" s="19">
        <v>284</v>
      </c>
      <c r="T22" s="19">
        <v>237</v>
      </c>
      <c r="U22" s="19">
        <v>56</v>
      </c>
      <c r="V22" s="18">
        <f t="shared" si="24"/>
        <v>1241</v>
      </c>
      <c r="W22" s="88"/>
      <c r="X22" s="19">
        <v>34</v>
      </c>
      <c r="Y22" s="19">
        <v>105</v>
      </c>
      <c r="Z22" s="19">
        <v>204</v>
      </c>
      <c r="AA22" s="19">
        <v>378</v>
      </c>
      <c r="AB22" s="19">
        <v>556</v>
      </c>
      <c r="AC22" s="19">
        <v>728</v>
      </c>
      <c r="AD22" s="19">
        <v>855</v>
      </c>
      <c r="AE22" s="19">
        <v>631</v>
      </c>
      <c r="AF22" s="19">
        <v>152</v>
      </c>
      <c r="AG22" s="18">
        <f t="shared" si="25"/>
        <v>3643</v>
      </c>
      <c r="AH22" s="88"/>
      <c r="AI22" s="19">
        <v>12</v>
      </c>
      <c r="AJ22" s="19">
        <v>42</v>
      </c>
      <c r="AK22" s="19">
        <v>95</v>
      </c>
      <c r="AL22" s="19">
        <v>152</v>
      </c>
      <c r="AM22" s="19">
        <v>205</v>
      </c>
      <c r="AN22" s="19">
        <v>320</v>
      </c>
      <c r="AO22" s="19">
        <v>314</v>
      </c>
      <c r="AP22" s="19">
        <v>155</v>
      </c>
      <c r="AQ22" s="19">
        <v>25</v>
      </c>
      <c r="AR22" s="18">
        <f t="shared" si="26"/>
        <v>1320</v>
      </c>
      <c r="AS22" s="88"/>
      <c r="AT22" s="19">
        <f t="shared" si="27"/>
        <v>96</v>
      </c>
      <c r="AU22" s="19">
        <f t="shared" si="27"/>
        <v>238</v>
      </c>
      <c r="AV22" s="19">
        <f t="shared" si="27"/>
        <v>453</v>
      </c>
      <c r="AW22" s="19">
        <f t="shared" si="27"/>
        <v>695</v>
      </c>
      <c r="AX22" s="19">
        <f t="shared" si="27"/>
        <v>1021</v>
      </c>
      <c r="AY22" s="19">
        <f t="shared" si="27"/>
        <v>1374</v>
      </c>
      <c r="AZ22" s="19">
        <f t="shared" si="27"/>
        <v>1573</v>
      </c>
      <c r="BA22" s="19">
        <f t="shared" si="27"/>
        <v>1243</v>
      </c>
      <c r="BB22" s="19">
        <f t="shared" si="27"/>
        <v>296</v>
      </c>
      <c r="BC22" s="18">
        <f t="shared" si="28"/>
        <v>6989</v>
      </c>
      <c r="BE22" s="19">
        <f t="shared" si="29"/>
        <v>28</v>
      </c>
      <c r="BF22" s="19">
        <f t="shared" si="29"/>
        <v>82</v>
      </c>
      <c r="BG22" s="19">
        <f t="shared" si="29"/>
        <v>169</v>
      </c>
      <c r="BH22" s="19">
        <f t="shared" si="29"/>
        <v>272</v>
      </c>
      <c r="BI22" s="19">
        <f t="shared" si="29"/>
        <v>380</v>
      </c>
      <c r="BJ22" s="19">
        <f t="shared" si="29"/>
        <v>559</v>
      </c>
      <c r="BK22" s="19">
        <f t="shared" si="29"/>
        <v>598</v>
      </c>
      <c r="BL22" s="19">
        <f t="shared" si="29"/>
        <v>392</v>
      </c>
      <c r="BM22" s="19">
        <f t="shared" si="29"/>
        <v>81</v>
      </c>
      <c r="BN22" s="18">
        <f t="shared" si="30"/>
        <v>2561</v>
      </c>
      <c r="BP22" s="19">
        <f t="shared" si="31"/>
        <v>124</v>
      </c>
      <c r="BQ22" s="19">
        <f t="shared" si="31"/>
        <v>320</v>
      </c>
      <c r="BR22" s="19">
        <f t="shared" si="31"/>
        <v>622</v>
      </c>
      <c r="BS22" s="19">
        <f t="shared" si="31"/>
        <v>967</v>
      </c>
      <c r="BT22" s="19">
        <f t="shared" si="31"/>
        <v>1401</v>
      </c>
      <c r="BU22" s="19">
        <f t="shared" si="31"/>
        <v>1933</v>
      </c>
      <c r="BV22" s="19">
        <f t="shared" si="31"/>
        <v>2171</v>
      </c>
      <c r="BW22" s="19">
        <f t="shared" si="31"/>
        <v>1635</v>
      </c>
      <c r="BX22" s="19">
        <f t="shared" si="31"/>
        <v>377</v>
      </c>
      <c r="BY22" s="18">
        <f t="shared" si="32"/>
        <v>9550</v>
      </c>
    </row>
    <row r="23" spans="1:77" x14ac:dyDescent="0.3">
      <c r="A23" s="22" t="s">
        <v>191</v>
      </c>
      <c r="B23" s="19">
        <v>6</v>
      </c>
      <c r="C23" s="19">
        <v>20</v>
      </c>
      <c r="D23" s="19">
        <v>29</v>
      </c>
      <c r="E23" s="19">
        <v>44</v>
      </c>
      <c r="F23" s="19">
        <v>77</v>
      </c>
      <c r="G23" s="19">
        <v>93</v>
      </c>
      <c r="H23" s="19">
        <v>110</v>
      </c>
      <c r="I23" s="19">
        <v>87</v>
      </c>
      <c r="J23" s="19">
        <v>14</v>
      </c>
      <c r="K23" s="18">
        <f t="shared" si="23"/>
        <v>480</v>
      </c>
      <c r="L23" s="88"/>
      <c r="M23" s="19">
        <v>0</v>
      </c>
      <c r="N23" s="19">
        <v>7</v>
      </c>
      <c r="O23" s="19">
        <v>10</v>
      </c>
      <c r="P23" s="19">
        <v>16</v>
      </c>
      <c r="Q23" s="19">
        <v>21</v>
      </c>
      <c r="R23" s="19">
        <v>35</v>
      </c>
      <c r="S23" s="19">
        <v>47</v>
      </c>
      <c r="T23" s="19">
        <v>22</v>
      </c>
      <c r="U23" s="19">
        <v>5</v>
      </c>
      <c r="V23" s="18">
        <f t="shared" si="24"/>
        <v>163</v>
      </c>
      <c r="W23" s="88"/>
      <c r="X23" s="19">
        <v>6</v>
      </c>
      <c r="Y23" s="19">
        <v>20</v>
      </c>
      <c r="Z23" s="19">
        <v>30</v>
      </c>
      <c r="AA23" s="19">
        <v>58</v>
      </c>
      <c r="AB23" s="19">
        <v>73</v>
      </c>
      <c r="AC23" s="19">
        <v>116</v>
      </c>
      <c r="AD23" s="19">
        <v>117</v>
      </c>
      <c r="AE23" s="19">
        <v>66</v>
      </c>
      <c r="AF23" s="19">
        <v>14</v>
      </c>
      <c r="AG23" s="18">
        <f t="shared" si="25"/>
        <v>500</v>
      </c>
      <c r="AH23" s="88"/>
      <c r="AI23" s="19">
        <v>5</v>
      </c>
      <c r="AJ23" s="19">
        <v>10</v>
      </c>
      <c r="AK23" s="19">
        <v>21</v>
      </c>
      <c r="AL23" s="19">
        <v>21</v>
      </c>
      <c r="AM23" s="19">
        <v>39</v>
      </c>
      <c r="AN23" s="19">
        <v>33</v>
      </c>
      <c r="AO23" s="19">
        <v>46</v>
      </c>
      <c r="AP23" s="19">
        <v>22</v>
      </c>
      <c r="AQ23" s="19">
        <v>6</v>
      </c>
      <c r="AR23" s="18">
        <f t="shared" si="26"/>
        <v>203</v>
      </c>
      <c r="AS23" s="88"/>
      <c r="AT23" s="19">
        <f t="shared" si="27"/>
        <v>12</v>
      </c>
      <c r="AU23" s="19">
        <f t="shared" si="27"/>
        <v>40</v>
      </c>
      <c r="AV23" s="19">
        <f t="shared" si="27"/>
        <v>59</v>
      </c>
      <c r="AW23" s="19">
        <f t="shared" si="27"/>
        <v>102</v>
      </c>
      <c r="AX23" s="19">
        <f t="shared" si="27"/>
        <v>150</v>
      </c>
      <c r="AY23" s="19">
        <f t="shared" si="27"/>
        <v>209</v>
      </c>
      <c r="AZ23" s="19">
        <f t="shared" si="27"/>
        <v>227</v>
      </c>
      <c r="BA23" s="19">
        <f t="shared" si="27"/>
        <v>153</v>
      </c>
      <c r="BB23" s="19">
        <f t="shared" si="27"/>
        <v>28</v>
      </c>
      <c r="BC23" s="18">
        <f t="shared" si="28"/>
        <v>980</v>
      </c>
      <c r="BE23" s="19">
        <f t="shared" si="29"/>
        <v>5</v>
      </c>
      <c r="BF23" s="19">
        <f t="shared" si="29"/>
        <v>17</v>
      </c>
      <c r="BG23" s="19">
        <f t="shared" si="29"/>
        <v>31</v>
      </c>
      <c r="BH23" s="19">
        <f t="shared" si="29"/>
        <v>37</v>
      </c>
      <c r="BI23" s="19">
        <f t="shared" si="29"/>
        <v>60</v>
      </c>
      <c r="BJ23" s="19">
        <f t="shared" si="29"/>
        <v>68</v>
      </c>
      <c r="BK23" s="19">
        <f t="shared" si="29"/>
        <v>93</v>
      </c>
      <c r="BL23" s="19">
        <f t="shared" si="29"/>
        <v>44</v>
      </c>
      <c r="BM23" s="19">
        <f t="shared" si="29"/>
        <v>11</v>
      </c>
      <c r="BN23" s="18">
        <f t="shared" si="30"/>
        <v>366</v>
      </c>
      <c r="BP23" s="19">
        <f t="shared" si="31"/>
        <v>17</v>
      </c>
      <c r="BQ23" s="19">
        <f t="shared" si="31"/>
        <v>57</v>
      </c>
      <c r="BR23" s="19">
        <f t="shared" si="31"/>
        <v>90</v>
      </c>
      <c r="BS23" s="19">
        <f t="shared" si="31"/>
        <v>139</v>
      </c>
      <c r="BT23" s="19">
        <f t="shared" si="31"/>
        <v>210</v>
      </c>
      <c r="BU23" s="19">
        <f t="shared" si="31"/>
        <v>277</v>
      </c>
      <c r="BV23" s="19">
        <f t="shared" si="31"/>
        <v>320</v>
      </c>
      <c r="BW23" s="19">
        <f t="shared" si="31"/>
        <v>197</v>
      </c>
      <c r="BX23" s="19">
        <f t="shared" si="31"/>
        <v>39</v>
      </c>
      <c r="BY23" s="18">
        <f t="shared" si="32"/>
        <v>1346</v>
      </c>
    </row>
    <row r="24" spans="1:77" x14ac:dyDescent="0.3">
      <c r="A24" s="22" t="s">
        <v>192</v>
      </c>
      <c r="B24" s="19">
        <v>4</v>
      </c>
      <c r="C24" s="19">
        <v>4</v>
      </c>
      <c r="D24" s="19">
        <v>18</v>
      </c>
      <c r="E24" s="19">
        <v>15</v>
      </c>
      <c r="F24" s="19">
        <v>30</v>
      </c>
      <c r="G24" s="19">
        <v>45</v>
      </c>
      <c r="H24" s="19">
        <v>53</v>
      </c>
      <c r="I24" s="19">
        <v>25</v>
      </c>
      <c r="J24" s="19">
        <v>0</v>
      </c>
      <c r="K24" s="18">
        <f>SUM(B24:J24)</f>
        <v>194</v>
      </c>
      <c r="L24" s="88"/>
      <c r="M24" s="19">
        <v>4</v>
      </c>
      <c r="N24" s="19">
        <v>2</v>
      </c>
      <c r="O24" s="19">
        <v>5</v>
      </c>
      <c r="P24" s="19">
        <v>6</v>
      </c>
      <c r="Q24" s="19">
        <v>10</v>
      </c>
      <c r="R24" s="19">
        <v>7</v>
      </c>
      <c r="S24" s="19">
        <v>11</v>
      </c>
      <c r="T24" s="19">
        <v>11</v>
      </c>
      <c r="U24" s="19">
        <v>1</v>
      </c>
      <c r="V24" s="18">
        <f>SUM(M24:U24)</f>
        <v>57</v>
      </c>
      <c r="W24" s="88"/>
      <c r="X24" s="19">
        <v>2</v>
      </c>
      <c r="Y24" s="19">
        <v>4</v>
      </c>
      <c r="Z24" s="19">
        <v>18</v>
      </c>
      <c r="AA24" s="19">
        <v>34</v>
      </c>
      <c r="AB24" s="19">
        <v>37</v>
      </c>
      <c r="AC24" s="19">
        <v>43</v>
      </c>
      <c r="AD24" s="19">
        <v>47</v>
      </c>
      <c r="AE24" s="19">
        <v>25</v>
      </c>
      <c r="AF24" s="19">
        <v>0</v>
      </c>
      <c r="AG24" s="18">
        <f>SUM(X24:AF24)</f>
        <v>210</v>
      </c>
      <c r="AH24" s="88"/>
      <c r="AI24" s="19">
        <v>1</v>
      </c>
      <c r="AJ24" s="19">
        <v>1</v>
      </c>
      <c r="AK24" s="19">
        <v>3</v>
      </c>
      <c r="AL24" s="19">
        <v>7</v>
      </c>
      <c r="AM24" s="19">
        <v>11</v>
      </c>
      <c r="AN24" s="19">
        <v>5</v>
      </c>
      <c r="AO24" s="19">
        <v>10</v>
      </c>
      <c r="AP24" s="19">
        <v>6</v>
      </c>
      <c r="AQ24" s="19">
        <v>0</v>
      </c>
      <c r="AR24" s="18">
        <f>SUM(AI24:AQ24)</f>
        <v>44</v>
      </c>
      <c r="AS24" s="88"/>
      <c r="AT24" s="19">
        <f t="shared" si="27"/>
        <v>6</v>
      </c>
      <c r="AU24" s="19">
        <f t="shared" si="27"/>
        <v>8</v>
      </c>
      <c r="AV24" s="19">
        <f t="shared" si="27"/>
        <v>36</v>
      </c>
      <c r="AW24" s="19">
        <f t="shared" si="27"/>
        <v>49</v>
      </c>
      <c r="AX24" s="19">
        <f t="shared" si="27"/>
        <v>67</v>
      </c>
      <c r="AY24" s="19">
        <f t="shared" si="27"/>
        <v>88</v>
      </c>
      <c r="AZ24" s="19">
        <f t="shared" si="27"/>
        <v>100</v>
      </c>
      <c r="BA24" s="19">
        <f t="shared" si="27"/>
        <v>50</v>
      </c>
      <c r="BB24" s="19">
        <f t="shared" si="27"/>
        <v>0</v>
      </c>
      <c r="BC24" s="18">
        <f>SUM(AT24:BB24)</f>
        <v>404</v>
      </c>
      <c r="BE24" s="19">
        <f t="shared" si="29"/>
        <v>5</v>
      </c>
      <c r="BF24" s="19">
        <f t="shared" si="29"/>
        <v>3</v>
      </c>
      <c r="BG24" s="19">
        <f t="shared" si="29"/>
        <v>8</v>
      </c>
      <c r="BH24" s="19">
        <f t="shared" si="29"/>
        <v>13</v>
      </c>
      <c r="BI24" s="19">
        <f t="shared" si="29"/>
        <v>21</v>
      </c>
      <c r="BJ24" s="19">
        <f t="shared" si="29"/>
        <v>12</v>
      </c>
      <c r="BK24" s="19">
        <f t="shared" si="29"/>
        <v>21</v>
      </c>
      <c r="BL24" s="19">
        <f t="shared" si="29"/>
        <v>17</v>
      </c>
      <c r="BM24" s="19">
        <f t="shared" si="29"/>
        <v>1</v>
      </c>
      <c r="BN24" s="18">
        <f>SUM(BE24:BM24)</f>
        <v>101</v>
      </c>
      <c r="BP24" s="19">
        <f t="shared" si="31"/>
        <v>11</v>
      </c>
      <c r="BQ24" s="19">
        <f t="shared" si="31"/>
        <v>11</v>
      </c>
      <c r="BR24" s="19">
        <f t="shared" si="31"/>
        <v>44</v>
      </c>
      <c r="BS24" s="19">
        <f t="shared" si="31"/>
        <v>62</v>
      </c>
      <c r="BT24" s="19">
        <f t="shared" si="31"/>
        <v>88</v>
      </c>
      <c r="BU24" s="19">
        <f t="shared" si="31"/>
        <v>100</v>
      </c>
      <c r="BV24" s="19">
        <f t="shared" si="31"/>
        <v>121</v>
      </c>
      <c r="BW24" s="19">
        <f t="shared" si="31"/>
        <v>67</v>
      </c>
      <c r="BX24" s="19">
        <f t="shared" si="31"/>
        <v>1</v>
      </c>
      <c r="BY24" s="18">
        <f>SUM(BP24:BX24)</f>
        <v>505</v>
      </c>
    </row>
    <row r="25" spans="1:77" x14ac:dyDescent="0.3">
      <c r="A25" s="22" t="s">
        <v>193</v>
      </c>
      <c r="B25" s="19">
        <v>4</v>
      </c>
      <c r="C25" s="19">
        <v>10</v>
      </c>
      <c r="D25" s="19">
        <v>22</v>
      </c>
      <c r="E25" s="19">
        <v>44</v>
      </c>
      <c r="F25" s="19">
        <v>35</v>
      </c>
      <c r="G25" s="19">
        <v>68</v>
      </c>
      <c r="H25" s="19">
        <v>66</v>
      </c>
      <c r="I25" s="19">
        <v>30</v>
      </c>
      <c r="J25" s="19"/>
      <c r="K25" s="18">
        <f t="shared" ref="K25:K26" si="33">SUM(B25:J25)</f>
        <v>279</v>
      </c>
      <c r="L25" s="88"/>
      <c r="M25" s="19">
        <v>1</v>
      </c>
      <c r="N25" s="19">
        <v>1</v>
      </c>
      <c r="O25" s="19">
        <v>6</v>
      </c>
      <c r="P25" s="19">
        <v>8</v>
      </c>
      <c r="Q25" s="19">
        <v>7</v>
      </c>
      <c r="R25" s="19">
        <v>12</v>
      </c>
      <c r="S25" s="19">
        <v>17</v>
      </c>
      <c r="T25" s="19">
        <v>9</v>
      </c>
      <c r="U25" s="19"/>
      <c r="V25" s="18">
        <f t="shared" ref="V25:V26" si="34">SUM(M25:U25)</f>
        <v>61</v>
      </c>
      <c r="W25" s="88"/>
      <c r="X25" s="19">
        <v>7</v>
      </c>
      <c r="Y25" s="19">
        <v>14</v>
      </c>
      <c r="Z25" s="19">
        <v>26</v>
      </c>
      <c r="AA25" s="19">
        <v>47</v>
      </c>
      <c r="AB25" s="19">
        <v>53</v>
      </c>
      <c r="AC25" s="19">
        <v>64</v>
      </c>
      <c r="AD25" s="19">
        <v>60</v>
      </c>
      <c r="AE25" s="19">
        <v>29</v>
      </c>
      <c r="AF25" s="19"/>
      <c r="AG25" s="18">
        <f t="shared" ref="AG25:AG26" si="35">SUM(X25:AF25)</f>
        <v>300</v>
      </c>
      <c r="AH25" s="88"/>
      <c r="AI25" s="19">
        <v>1</v>
      </c>
      <c r="AJ25" s="19">
        <v>0</v>
      </c>
      <c r="AK25" s="19">
        <v>7</v>
      </c>
      <c r="AL25" s="19">
        <v>19</v>
      </c>
      <c r="AM25" s="19">
        <v>8</v>
      </c>
      <c r="AN25" s="19">
        <v>14</v>
      </c>
      <c r="AO25" s="19">
        <v>9</v>
      </c>
      <c r="AP25" s="19">
        <v>3</v>
      </c>
      <c r="AQ25" s="19"/>
      <c r="AR25" s="18">
        <f t="shared" ref="AR25:AR26" si="36">SUM(AI25:AQ25)</f>
        <v>61</v>
      </c>
      <c r="AS25" s="88"/>
      <c r="AT25" s="19">
        <f t="shared" si="27"/>
        <v>11</v>
      </c>
      <c r="AU25" s="19">
        <f t="shared" si="27"/>
        <v>24</v>
      </c>
      <c r="AV25" s="19">
        <f t="shared" si="27"/>
        <v>48</v>
      </c>
      <c r="AW25" s="19">
        <f t="shared" si="27"/>
        <v>91</v>
      </c>
      <c r="AX25" s="19">
        <f t="shared" si="27"/>
        <v>88</v>
      </c>
      <c r="AY25" s="19">
        <f t="shared" si="27"/>
        <v>132</v>
      </c>
      <c r="AZ25" s="19">
        <f t="shared" si="27"/>
        <v>126</v>
      </c>
      <c r="BA25" s="19">
        <f t="shared" si="27"/>
        <v>59</v>
      </c>
      <c r="BB25" s="19"/>
      <c r="BC25" s="18">
        <f t="shared" ref="BC25:BC26" si="37">SUM(AT25:BB25)</f>
        <v>579</v>
      </c>
      <c r="BE25" s="19">
        <f t="shared" si="29"/>
        <v>2</v>
      </c>
      <c r="BF25" s="19">
        <f t="shared" si="29"/>
        <v>1</v>
      </c>
      <c r="BG25" s="19">
        <f t="shared" si="29"/>
        <v>13</v>
      </c>
      <c r="BH25" s="19">
        <f t="shared" si="29"/>
        <v>27</v>
      </c>
      <c r="BI25" s="19">
        <f t="shared" si="29"/>
        <v>15</v>
      </c>
      <c r="BJ25" s="19">
        <f t="shared" si="29"/>
        <v>26</v>
      </c>
      <c r="BK25" s="19">
        <f t="shared" si="29"/>
        <v>26</v>
      </c>
      <c r="BL25" s="19">
        <f t="shared" si="29"/>
        <v>12</v>
      </c>
      <c r="BM25" s="19"/>
      <c r="BN25" s="18">
        <f t="shared" ref="BN25:BN26" si="38">SUM(BE25:BM25)</f>
        <v>122</v>
      </c>
      <c r="BP25" s="19">
        <f t="shared" si="31"/>
        <v>13</v>
      </c>
      <c r="BQ25" s="19">
        <f t="shared" si="31"/>
        <v>25</v>
      </c>
      <c r="BR25" s="19">
        <f t="shared" si="31"/>
        <v>61</v>
      </c>
      <c r="BS25" s="19">
        <f t="shared" si="31"/>
        <v>118</v>
      </c>
      <c r="BT25" s="19">
        <f t="shared" si="31"/>
        <v>103</v>
      </c>
      <c r="BU25" s="19">
        <f t="shared" si="31"/>
        <v>158</v>
      </c>
      <c r="BV25" s="19">
        <f t="shared" si="31"/>
        <v>152</v>
      </c>
      <c r="BW25" s="19">
        <f t="shared" si="31"/>
        <v>71</v>
      </c>
      <c r="BX25" s="19"/>
      <c r="BY25" s="18">
        <f t="shared" ref="BY25:BY26" si="39">SUM(BP25:BX25)</f>
        <v>701</v>
      </c>
    </row>
    <row r="26" spans="1:77" x14ac:dyDescent="0.3">
      <c r="A26" s="22" t="s">
        <v>69</v>
      </c>
      <c r="B26" s="19">
        <v>1</v>
      </c>
      <c r="C26" s="19">
        <v>4</v>
      </c>
      <c r="D26" s="19">
        <v>8</v>
      </c>
      <c r="E26" s="19">
        <v>13</v>
      </c>
      <c r="F26" s="19">
        <v>25</v>
      </c>
      <c r="G26" s="19">
        <v>24</v>
      </c>
      <c r="H26" s="19">
        <v>12</v>
      </c>
      <c r="I26" s="19"/>
      <c r="J26" s="19"/>
      <c r="K26" s="18">
        <f t="shared" si="33"/>
        <v>87</v>
      </c>
      <c r="L26" s="88"/>
      <c r="M26" s="19">
        <v>0</v>
      </c>
      <c r="N26" s="19">
        <v>0</v>
      </c>
      <c r="O26" s="19">
        <v>1</v>
      </c>
      <c r="P26" s="19">
        <v>3</v>
      </c>
      <c r="Q26" s="19">
        <v>1</v>
      </c>
      <c r="R26" s="19">
        <v>3</v>
      </c>
      <c r="S26" s="19">
        <v>0</v>
      </c>
      <c r="T26" s="19"/>
      <c r="U26" s="19"/>
      <c r="V26" s="18">
        <f t="shared" si="34"/>
        <v>8</v>
      </c>
      <c r="W26" s="88"/>
      <c r="X26" s="19">
        <v>1</v>
      </c>
      <c r="Y26" s="19">
        <v>8</v>
      </c>
      <c r="Z26" s="19">
        <v>12</v>
      </c>
      <c r="AA26" s="19">
        <v>24</v>
      </c>
      <c r="AB26" s="19">
        <v>25</v>
      </c>
      <c r="AC26" s="19">
        <v>21</v>
      </c>
      <c r="AD26" s="19">
        <v>9</v>
      </c>
      <c r="AE26" s="19"/>
      <c r="AF26" s="19"/>
      <c r="AG26" s="18">
        <f t="shared" si="35"/>
        <v>100</v>
      </c>
      <c r="AH26" s="88"/>
      <c r="AI26" s="19">
        <v>0</v>
      </c>
      <c r="AJ26" s="19">
        <v>0</v>
      </c>
      <c r="AK26" s="19">
        <v>4</v>
      </c>
      <c r="AL26" s="19">
        <v>3</v>
      </c>
      <c r="AM26" s="19">
        <v>3</v>
      </c>
      <c r="AN26" s="19">
        <v>2</v>
      </c>
      <c r="AO26" s="19">
        <v>1</v>
      </c>
      <c r="AP26" s="19"/>
      <c r="AQ26" s="19"/>
      <c r="AR26" s="18">
        <f t="shared" si="36"/>
        <v>13</v>
      </c>
      <c r="AS26" s="88"/>
      <c r="AT26" s="19">
        <f t="shared" si="27"/>
        <v>2</v>
      </c>
      <c r="AU26" s="19">
        <f t="shared" si="27"/>
        <v>12</v>
      </c>
      <c r="AV26" s="19">
        <f t="shared" si="27"/>
        <v>20</v>
      </c>
      <c r="AW26" s="19">
        <f t="shared" si="27"/>
        <v>37</v>
      </c>
      <c r="AX26" s="19">
        <f t="shared" si="27"/>
        <v>50</v>
      </c>
      <c r="AY26" s="19">
        <f t="shared" si="27"/>
        <v>45</v>
      </c>
      <c r="AZ26" s="19">
        <f t="shared" si="27"/>
        <v>21</v>
      </c>
      <c r="BA26" s="19"/>
      <c r="BB26" s="19"/>
      <c r="BC26" s="18">
        <f t="shared" si="37"/>
        <v>187</v>
      </c>
      <c r="BE26" s="19">
        <f t="shared" si="29"/>
        <v>0</v>
      </c>
      <c r="BF26" s="19">
        <f t="shared" si="29"/>
        <v>0</v>
      </c>
      <c r="BG26" s="19">
        <f t="shared" si="29"/>
        <v>5</v>
      </c>
      <c r="BH26" s="19">
        <f t="shared" si="29"/>
        <v>6</v>
      </c>
      <c r="BI26" s="19">
        <f t="shared" si="29"/>
        <v>4</v>
      </c>
      <c r="BJ26" s="19">
        <f t="shared" si="29"/>
        <v>5</v>
      </c>
      <c r="BK26" s="19">
        <f t="shared" si="29"/>
        <v>1</v>
      </c>
      <c r="BL26" s="19"/>
      <c r="BM26" s="19"/>
      <c r="BN26" s="18">
        <f t="shared" si="38"/>
        <v>21</v>
      </c>
      <c r="BP26" s="19">
        <f t="shared" si="31"/>
        <v>2</v>
      </c>
      <c r="BQ26" s="19">
        <f t="shared" si="31"/>
        <v>12</v>
      </c>
      <c r="BR26" s="19">
        <f t="shared" si="31"/>
        <v>25</v>
      </c>
      <c r="BS26" s="19">
        <f t="shared" si="31"/>
        <v>43</v>
      </c>
      <c r="BT26" s="19">
        <f t="shared" si="31"/>
        <v>54</v>
      </c>
      <c r="BU26" s="19">
        <f t="shared" si="31"/>
        <v>50</v>
      </c>
      <c r="BV26" s="19">
        <f t="shared" si="31"/>
        <v>22</v>
      </c>
      <c r="BW26" s="19"/>
      <c r="BX26" s="19"/>
      <c r="BY26" s="18">
        <f t="shared" si="39"/>
        <v>208</v>
      </c>
    </row>
    <row r="27" spans="1:77" x14ac:dyDescent="0.3">
      <c r="A27" s="22" t="s">
        <v>66</v>
      </c>
      <c r="B27" s="21">
        <f t="shared" ref="B27:J27" si="40">SUM(B20:B26)</f>
        <v>313</v>
      </c>
      <c r="C27" s="21">
        <f t="shared" si="40"/>
        <v>746</v>
      </c>
      <c r="D27" s="21">
        <f t="shared" si="40"/>
        <v>1165</v>
      </c>
      <c r="E27" s="21">
        <f t="shared" si="40"/>
        <v>1612</v>
      </c>
      <c r="F27" s="21">
        <f t="shared" si="40"/>
        <v>2110</v>
      </c>
      <c r="G27" s="21">
        <f t="shared" si="40"/>
        <v>2896</v>
      </c>
      <c r="H27" s="21">
        <f t="shared" si="40"/>
        <v>3354</v>
      </c>
      <c r="I27" s="21">
        <f t="shared" si="40"/>
        <v>2897</v>
      </c>
      <c r="J27" s="21">
        <f t="shared" si="40"/>
        <v>1289</v>
      </c>
      <c r="K27" s="20">
        <f>SUM(B27:J27)</f>
        <v>16382</v>
      </c>
      <c r="L27" s="88"/>
      <c r="M27" s="21">
        <f t="shared" ref="M27:U27" si="41">SUM(M20:M26)</f>
        <v>156</v>
      </c>
      <c r="N27" s="21">
        <f t="shared" si="41"/>
        <v>378</v>
      </c>
      <c r="O27" s="21">
        <f t="shared" si="41"/>
        <v>741</v>
      </c>
      <c r="P27" s="21">
        <f t="shared" si="41"/>
        <v>969</v>
      </c>
      <c r="Q27" s="21">
        <f t="shared" si="41"/>
        <v>1242</v>
      </c>
      <c r="R27" s="21">
        <f t="shared" si="41"/>
        <v>1596</v>
      </c>
      <c r="S27" s="21">
        <f t="shared" si="41"/>
        <v>2020</v>
      </c>
      <c r="T27" s="21">
        <f t="shared" si="41"/>
        <v>1684</v>
      </c>
      <c r="U27" s="21">
        <f t="shared" si="41"/>
        <v>663</v>
      </c>
      <c r="V27" s="20">
        <f>SUM(M27:U27)</f>
        <v>9449</v>
      </c>
      <c r="W27" s="88"/>
      <c r="X27" s="21">
        <f t="shared" ref="X27:AF27" si="42">SUM(X20:X26)</f>
        <v>204</v>
      </c>
      <c r="Y27" s="21">
        <f t="shared" si="42"/>
        <v>627</v>
      </c>
      <c r="Z27" s="21">
        <f t="shared" si="42"/>
        <v>988</v>
      </c>
      <c r="AA27" s="21">
        <f t="shared" si="42"/>
        <v>1572</v>
      </c>
      <c r="AB27" s="21">
        <f t="shared" si="42"/>
        <v>2173</v>
      </c>
      <c r="AC27" s="21">
        <f t="shared" si="42"/>
        <v>3058</v>
      </c>
      <c r="AD27" s="21">
        <f t="shared" si="42"/>
        <v>3736</v>
      </c>
      <c r="AE27" s="21">
        <f t="shared" si="42"/>
        <v>2941</v>
      </c>
      <c r="AF27" s="21">
        <f t="shared" si="42"/>
        <v>1163</v>
      </c>
      <c r="AG27" s="20">
        <f>SUM(X27:AF27)</f>
        <v>16462</v>
      </c>
      <c r="AH27" s="88"/>
      <c r="AI27" s="21">
        <f t="shared" ref="AI27:AQ27" si="43">SUM(AI20:AI26)</f>
        <v>87</v>
      </c>
      <c r="AJ27" s="21">
        <f t="shared" si="43"/>
        <v>304</v>
      </c>
      <c r="AK27" s="21">
        <f t="shared" si="43"/>
        <v>663</v>
      </c>
      <c r="AL27" s="21">
        <f t="shared" si="43"/>
        <v>957</v>
      </c>
      <c r="AM27" s="21">
        <f t="shared" si="43"/>
        <v>1189</v>
      </c>
      <c r="AN27" s="21">
        <f t="shared" si="43"/>
        <v>1785</v>
      </c>
      <c r="AO27" s="21">
        <f t="shared" si="43"/>
        <v>1909</v>
      </c>
      <c r="AP27" s="21">
        <f t="shared" si="43"/>
        <v>1347</v>
      </c>
      <c r="AQ27" s="21">
        <f t="shared" si="43"/>
        <v>406</v>
      </c>
      <c r="AR27" s="20">
        <f>SUM(AI27:AQ27)</f>
        <v>8647</v>
      </c>
      <c r="AS27" s="88"/>
      <c r="AT27" s="21">
        <f t="shared" ref="AT27:BB27" si="44">SUM(AT20:AT26)</f>
        <v>517</v>
      </c>
      <c r="AU27" s="21">
        <f t="shared" si="44"/>
        <v>1373</v>
      </c>
      <c r="AV27" s="21">
        <f t="shared" si="44"/>
        <v>2153</v>
      </c>
      <c r="AW27" s="21">
        <f t="shared" si="44"/>
        <v>3184</v>
      </c>
      <c r="AX27" s="21">
        <f t="shared" si="44"/>
        <v>4283</v>
      </c>
      <c r="AY27" s="21">
        <f t="shared" si="44"/>
        <v>5954</v>
      </c>
      <c r="AZ27" s="21">
        <f t="shared" si="44"/>
        <v>7090</v>
      </c>
      <c r="BA27" s="21">
        <f t="shared" si="44"/>
        <v>5838</v>
      </c>
      <c r="BB27" s="21">
        <f t="shared" si="44"/>
        <v>2452</v>
      </c>
      <c r="BC27" s="20">
        <f>SUM(AT27:BB27)</f>
        <v>32844</v>
      </c>
      <c r="BE27" s="21">
        <f t="shared" ref="BE27:BM27" si="45">SUM(BE20:BE26)</f>
        <v>243</v>
      </c>
      <c r="BF27" s="21">
        <f t="shared" si="45"/>
        <v>682</v>
      </c>
      <c r="BG27" s="21">
        <f t="shared" si="45"/>
        <v>1404</v>
      </c>
      <c r="BH27" s="21">
        <f t="shared" si="45"/>
        <v>1926</v>
      </c>
      <c r="BI27" s="21">
        <f t="shared" si="45"/>
        <v>2431</v>
      </c>
      <c r="BJ27" s="21">
        <f t="shared" si="45"/>
        <v>3381</v>
      </c>
      <c r="BK27" s="21">
        <f t="shared" si="45"/>
        <v>3929</v>
      </c>
      <c r="BL27" s="21">
        <f t="shared" si="45"/>
        <v>3031</v>
      </c>
      <c r="BM27" s="21">
        <f t="shared" si="45"/>
        <v>1069</v>
      </c>
      <c r="BN27" s="20">
        <f>SUM(BE27:BM27)</f>
        <v>18096</v>
      </c>
      <c r="BP27" s="21">
        <f t="shared" ref="BP27:BX27" si="46">SUM(BP20:BP26)</f>
        <v>760</v>
      </c>
      <c r="BQ27" s="21">
        <f t="shared" si="46"/>
        <v>2055</v>
      </c>
      <c r="BR27" s="21">
        <f t="shared" si="46"/>
        <v>3557</v>
      </c>
      <c r="BS27" s="21">
        <f t="shared" si="46"/>
        <v>5110</v>
      </c>
      <c r="BT27" s="21">
        <f t="shared" si="46"/>
        <v>6714</v>
      </c>
      <c r="BU27" s="21">
        <f t="shared" si="46"/>
        <v>9335</v>
      </c>
      <c r="BV27" s="21">
        <f t="shared" si="46"/>
        <v>11019</v>
      </c>
      <c r="BW27" s="21">
        <f t="shared" si="46"/>
        <v>8869</v>
      </c>
      <c r="BX27" s="21">
        <f t="shared" si="46"/>
        <v>3521</v>
      </c>
      <c r="BY27" s="20">
        <f>SUM(BP27:BX27)</f>
        <v>50940</v>
      </c>
    </row>
    <row r="29" spans="1:77" ht="21" x14ac:dyDescent="0.4">
      <c r="A29"/>
      <c r="B29" s="28" t="s">
        <v>173</v>
      </c>
      <c r="C29"/>
      <c r="D29"/>
      <c r="M29" s="28" t="s">
        <v>177</v>
      </c>
      <c r="X29" s="28" t="s">
        <v>174</v>
      </c>
      <c r="AI29" s="28" t="s">
        <v>178</v>
      </c>
      <c r="AT29" s="28" t="s">
        <v>203</v>
      </c>
      <c r="BE29" s="28" t="s">
        <v>204</v>
      </c>
      <c r="BP29" s="28" t="s">
        <v>205</v>
      </c>
    </row>
    <row r="30" spans="1:77" ht="15.6" x14ac:dyDescent="0.3">
      <c r="A30"/>
      <c r="B30" s="27" t="s">
        <v>67</v>
      </c>
      <c r="C30"/>
      <c r="D30"/>
      <c r="M30" s="27" t="s">
        <v>67</v>
      </c>
      <c r="X30" s="27" t="s">
        <v>67</v>
      </c>
      <c r="AG30" s="27"/>
      <c r="AI30" s="27" t="s">
        <v>67</v>
      </c>
      <c r="AT30" s="27" t="s">
        <v>67</v>
      </c>
      <c r="BE30" s="27" t="s">
        <v>67</v>
      </c>
      <c r="BP30" s="27" t="s">
        <v>67</v>
      </c>
    </row>
    <row r="31" spans="1:77" x14ac:dyDescent="0.3">
      <c r="A31" s="248" t="s">
        <v>73</v>
      </c>
      <c r="B31" s="247" t="s">
        <v>72</v>
      </c>
      <c r="C31" s="247"/>
      <c r="D31" s="247"/>
      <c r="E31" s="247"/>
      <c r="F31" s="247"/>
      <c r="G31" s="247"/>
      <c r="H31" s="247"/>
      <c r="I31" s="247"/>
      <c r="J31" s="247"/>
      <c r="K31" s="26"/>
      <c r="M31" s="247" t="s">
        <v>72</v>
      </c>
      <c r="N31" s="247"/>
      <c r="O31" s="247"/>
      <c r="P31" s="247"/>
      <c r="Q31" s="247"/>
      <c r="R31" s="247"/>
      <c r="S31" s="247"/>
      <c r="T31" s="247"/>
      <c r="U31" s="247"/>
      <c r="V31" s="26"/>
      <c r="X31" s="247" t="s">
        <v>72</v>
      </c>
      <c r="Y31" s="247"/>
      <c r="Z31" s="247"/>
      <c r="AA31" s="247"/>
      <c r="AB31" s="247"/>
      <c r="AC31" s="247"/>
      <c r="AD31" s="247"/>
      <c r="AE31" s="247"/>
      <c r="AF31" s="247"/>
      <c r="AI31" s="247" t="s">
        <v>72</v>
      </c>
      <c r="AJ31" s="247"/>
      <c r="AK31" s="247"/>
      <c r="AL31" s="247"/>
      <c r="AM31" s="247"/>
      <c r="AN31" s="247"/>
      <c r="AO31" s="247"/>
      <c r="AP31" s="247"/>
      <c r="AQ31" s="247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8"/>
      <c r="B32" s="24" t="s">
        <v>71</v>
      </c>
      <c r="C32" s="24" t="s">
        <v>140</v>
      </c>
      <c r="D32" s="24" t="s">
        <v>141</v>
      </c>
      <c r="E32" s="24" t="s">
        <v>142</v>
      </c>
      <c r="F32" s="24" t="s">
        <v>143</v>
      </c>
      <c r="G32" s="24" t="s">
        <v>144</v>
      </c>
      <c r="H32" s="24" t="s">
        <v>145</v>
      </c>
      <c r="I32" s="24" t="s">
        <v>146</v>
      </c>
      <c r="J32" s="24" t="s">
        <v>147</v>
      </c>
      <c r="K32" s="23" t="s">
        <v>70</v>
      </c>
      <c r="L32" s="87"/>
      <c r="M32" s="24" t="s">
        <v>71</v>
      </c>
      <c r="N32" s="24" t="s">
        <v>140</v>
      </c>
      <c r="O32" s="24" t="s">
        <v>141</v>
      </c>
      <c r="P32" s="24" t="s">
        <v>142</v>
      </c>
      <c r="Q32" s="24" t="s">
        <v>143</v>
      </c>
      <c r="R32" s="24" t="s">
        <v>144</v>
      </c>
      <c r="S32" s="24" t="s">
        <v>145</v>
      </c>
      <c r="T32" s="24" t="s">
        <v>146</v>
      </c>
      <c r="U32" s="24" t="s">
        <v>147</v>
      </c>
      <c r="V32" s="23" t="s">
        <v>70</v>
      </c>
      <c r="W32" s="87"/>
      <c r="X32" s="24" t="s">
        <v>71</v>
      </c>
      <c r="Y32" s="24" t="s">
        <v>140</v>
      </c>
      <c r="Z32" s="24" t="s">
        <v>141</v>
      </c>
      <c r="AA32" s="24" t="s">
        <v>142</v>
      </c>
      <c r="AB32" s="24" t="s">
        <v>143</v>
      </c>
      <c r="AC32" s="24" t="s">
        <v>144</v>
      </c>
      <c r="AD32" s="24" t="s">
        <v>145</v>
      </c>
      <c r="AE32" s="24" t="s">
        <v>146</v>
      </c>
      <c r="AF32" s="24" t="s">
        <v>147</v>
      </c>
      <c r="AG32" s="23" t="s">
        <v>70</v>
      </c>
      <c r="AH32" s="87"/>
      <c r="AI32" s="24" t="s">
        <v>71</v>
      </c>
      <c r="AJ32" s="24" t="s">
        <v>140</v>
      </c>
      <c r="AK32" s="24" t="s">
        <v>141</v>
      </c>
      <c r="AL32" s="24" t="s">
        <v>142</v>
      </c>
      <c r="AM32" s="24" t="s">
        <v>143</v>
      </c>
      <c r="AN32" s="24" t="s">
        <v>144</v>
      </c>
      <c r="AO32" s="24" t="s">
        <v>145</v>
      </c>
      <c r="AP32" s="24" t="s">
        <v>146</v>
      </c>
      <c r="AQ32" s="24" t="s">
        <v>147</v>
      </c>
      <c r="AR32" s="2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22" t="s">
        <v>188</v>
      </c>
      <c r="B33" s="19">
        <v>0</v>
      </c>
      <c r="C33" s="19">
        <v>2</v>
      </c>
      <c r="D33" s="19">
        <v>2</v>
      </c>
      <c r="E33" s="19">
        <v>1</v>
      </c>
      <c r="F33" s="19">
        <v>3</v>
      </c>
      <c r="G33" s="19">
        <v>3</v>
      </c>
      <c r="H33" s="19">
        <v>8</v>
      </c>
      <c r="I33" s="19">
        <v>21</v>
      </c>
      <c r="J33" s="19">
        <v>17</v>
      </c>
      <c r="K33" s="18">
        <f t="shared" ref="K33:K36" si="47">SUM(B33:J33)</f>
        <v>57</v>
      </c>
      <c r="L33" s="88"/>
      <c r="M33" s="19">
        <v>0</v>
      </c>
      <c r="N33" s="19">
        <v>0</v>
      </c>
      <c r="O33" s="19">
        <v>0</v>
      </c>
      <c r="P33" s="19">
        <v>1</v>
      </c>
      <c r="Q33" s="19">
        <v>0</v>
      </c>
      <c r="R33" s="19">
        <v>4</v>
      </c>
      <c r="S33" s="19">
        <v>3</v>
      </c>
      <c r="T33" s="19">
        <v>5</v>
      </c>
      <c r="U33" s="19">
        <v>4</v>
      </c>
      <c r="V33" s="18">
        <f t="shared" ref="V33:V36" si="48">SUM(M33:U33)</f>
        <v>17</v>
      </c>
      <c r="W33" s="88"/>
      <c r="X33" s="19">
        <v>0</v>
      </c>
      <c r="Y33" s="19">
        <v>0</v>
      </c>
      <c r="Z33" s="19">
        <v>1</v>
      </c>
      <c r="AA33" s="19">
        <v>1</v>
      </c>
      <c r="AB33" s="19">
        <v>1</v>
      </c>
      <c r="AC33" s="19">
        <v>4</v>
      </c>
      <c r="AD33" s="19">
        <v>3</v>
      </c>
      <c r="AE33" s="19">
        <v>8</v>
      </c>
      <c r="AF33" s="19">
        <v>8</v>
      </c>
      <c r="AG33" s="18">
        <f t="shared" ref="AG33:AG36" si="49">SUM(X33:AF33)</f>
        <v>26</v>
      </c>
      <c r="AH33" s="88"/>
      <c r="AI33" s="19">
        <v>0</v>
      </c>
      <c r="AJ33" s="19">
        <v>1</v>
      </c>
      <c r="AK33" s="19">
        <v>0</v>
      </c>
      <c r="AL33" s="19">
        <v>0</v>
      </c>
      <c r="AM33" s="19">
        <v>1</v>
      </c>
      <c r="AN33" s="19">
        <v>0</v>
      </c>
      <c r="AO33" s="19">
        <v>1</v>
      </c>
      <c r="AP33" s="19">
        <v>3</v>
      </c>
      <c r="AQ33" s="19">
        <v>2</v>
      </c>
      <c r="AR33" s="18">
        <f t="shared" ref="AR33:AR36" si="50">SUM(AI33:AQ33)</f>
        <v>8</v>
      </c>
      <c r="AS33" s="88"/>
      <c r="AT33" s="19">
        <f t="shared" ref="AT33:BB39" si="51">B33+X33</f>
        <v>0</v>
      </c>
      <c r="AU33" s="19">
        <f t="shared" si="51"/>
        <v>2</v>
      </c>
      <c r="AV33" s="19">
        <f t="shared" si="51"/>
        <v>3</v>
      </c>
      <c r="AW33" s="19">
        <f t="shared" si="51"/>
        <v>2</v>
      </c>
      <c r="AX33" s="19">
        <f t="shared" si="51"/>
        <v>4</v>
      </c>
      <c r="AY33" s="19">
        <f t="shared" si="51"/>
        <v>7</v>
      </c>
      <c r="AZ33" s="19">
        <f t="shared" si="51"/>
        <v>11</v>
      </c>
      <c r="BA33" s="19">
        <f t="shared" si="51"/>
        <v>29</v>
      </c>
      <c r="BB33" s="19">
        <f t="shared" si="51"/>
        <v>25</v>
      </c>
      <c r="BC33" s="18">
        <f t="shared" ref="BC33:BC36" si="52">SUM(AT33:BB33)</f>
        <v>83</v>
      </c>
      <c r="BE33" s="19">
        <f t="shared" ref="BE33:BM39" si="53">M33+AI33</f>
        <v>0</v>
      </c>
      <c r="BF33" s="19">
        <f t="shared" si="53"/>
        <v>1</v>
      </c>
      <c r="BG33" s="19">
        <f t="shared" si="53"/>
        <v>0</v>
      </c>
      <c r="BH33" s="19">
        <f t="shared" si="53"/>
        <v>1</v>
      </c>
      <c r="BI33" s="19">
        <f t="shared" si="53"/>
        <v>1</v>
      </c>
      <c r="BJ33" s="19">
        <f t="shared" si="53"/>
        <v>4</v>
      </c>
      <c r="BK33" s="19">
        <f t="shared" si="53"/>
        <v>4</v>
      </c>
      <c r="BL33" s="19">
        <f t="shared" si="53"/>
        <v>8</v>
      </c>
      <c r="BM33" s="19">
        <f t="shared" si="53"/>
        <v>6</v>
      </c>
      <c r="BN33" s="18">
        <f t="shared" ref="BN33:BN36" si="54">SUM(BE33:BM33)</f>
        <v>25</v>
      </c>
      <c r="BP33" s="19">
        <f t="shared" ref="BP33:BX39" si="55">B33+M33+X33+AI33</f>
        <v>0</v>
      </c>
      <c r="BQ33" s="19">
        <f t="shared" si="55"/>
        <v>3</v>
      </c>
      <c r="BR33" s="19">
        <f t="shared" si="55"/>
        <v>3</v>
      </c>
      <c r="BS33" s="19">
        <f t="shared" si="55"/>
        <v>3</v>
      </c>
      <c r="BT33" s="19">
        <f t="shared" si="55"/>
        <v>5</v>
      </c>
      <c r="BU33" s="19">
        <f t="shared" si="55"/>
        <v>11</v>
      </c>
      <c r="BV33" s="19">
        <f t="shared" si="55"/>
        <v>15</v>
      </c>
      <c r="BW33" s="19">
        <f t="shared" si="55"/>
        <v>37</v>
      </c>
      <c r="BX33" s="19">
        <f t="shared" si="55"/>
        <v>31</v>
      </c>
      <c r="BY33" s="18">
        <f t="shared" ref="BY33:BY36" si="56">SUM(BP33:BX33)</f>
        <v>108</v>
      </c>
    </row>
    <row r="34" spans="1:77" x14ac:dyDescent="0.3">
      <c r="A34" s="22" t="s">
        <v>189</v>
      </c>
      <c r="B34" s="19">
        <v>0</v>
      </c>
      <c r="C34" s="19">
        <v>1</v>
      </c>
      <c r="D34" s="19">
        <v>0</v>
      </c>
      <c r="E34" s="19">
        <v>3</v>
      </c>
      <c r="F34" s="19">
        <v>8</v>
      </c>
      <c r="G34" s="19">
        <v>4</v>
      </c>
      <c r="H34" s="19">
        <v>20</v>
      </c>
      <c r="I34" s="19">
        <v>32</v>
      </c>
      <c r="J34" s="19">
        <v>13</v>
      </c>
      <c r="K34" s="18">
        <f t="shared" si="47"/>
        <v>81</v>
      </c>
      <c r="L34" s="88"/>
      <c r="M34" s="19">
        <v>0</v>
      </c>
      <c r="N34" s="19">
        <v>0</v>
      </c>
      <c r="O34" s="19">
        <v>1</v>
      </c>
      <c r="P34" s="19">
        <v>0</v>
      </c>
      <c r="Q34" s="19">
        <v>2</v>
      </c>
      <c r="R34" s="19">
        <v>4</v>
      </c>
      <c r="S34" s="19">
        <v>7</v>
      </c>
      <c r="T34" s="19">
        <v>8</v>
      </c>
      <c r="U34" s="19">
        <v>7</v>
      </c>
      <c r="V34" s="18">
        <f t="shared" si="48"/>
        <v>29</v>
      </c>
      <c r="W34" s="88"/>
      <c r="X34" s="19">
        <v>0</v>
      </c>
      <c r="Y34" s="19">
        <v>2</v>
      </c>
      <c r="Z34" s="19">
        <v>0</v>
      </c>
      <c r="AA34" s="19">
        <v>4</v>
      </c>
      <c r="AB34" s="19">
        <v>1</v>
      </c>
      <c r="AC34" s="19">
        <v>10</v>
      </c>
      <c r="AD34" s="19">
        <v>19</v>
      </c>
      <c r="AE34" s="19">
        <v>14</v>
      </c>
      <c r="AF34" s="19">
        <v>11</v>
      </c>
      <c r="AG34" s="18">
        <f t="shared" si="49"/>
        <v>61</v>
      </c>
      <c r="AH34" s="88"/>
      <c r="AI34" s="19">
        <v>0</v>
      </c>
      <c r="AJ34" s="19">
        <v>0</v>
      </c>
      <c r="AK34" s="19">
        <v>0</v>
      </c>
      <c r="AL34" s="19">
        <v>1</v>
      </c>
      <c r="AM34" s="19">
        <v>1</v>
      </c>
      <c r="AN34" s="19">
        <v>6</v>
      </c>
      <c r="AO34" s="19">
        <v>3</v>
      </c>
      <c r="AP34" s="19">
        <v>4</v>
      </c>
      <c r="AQ34" s="19">
        <v>3</v>
      </c>
      <c r="AR34" s="18">
        <f t="shared" si="50"/>
        <v>18</v>
      </c>
      <c r="AS34" s="88"/>
      <c r="AT34" s="19">
        <f t="shared" si="51"/>
        <v>0</v>
      </c>
      <c r="AU34" s="19">
        <f t="shared" si="51"/>
        <v>3</v>
      </c>
      <c r="AV34" s="19">
        <f t="shared" si="51"/>
        <v>0</v>
      </c>
      <c r="AW34" s="19">
        <f t="shared" si="51"/>
        <v>7</v>
      </c>
      <c r="AX34" s="19">
        <f t="shared" si="51"/>
        <v>9</v>
      </c>
      <c r="AY34" s="19">
        <f t="shared" si="51"/>
        <v>14</v>
      </c>
      <c r="AZ34" s="19">
        <f t="shared" si="51"/>
        <v>39</v>
      </c>
      <c r="BA34" s="19">
        <f t="shared" si="51"/>
        <v>46</v>
      </c>
      <c r="BB34" s="19">
        <f t="shared" si="51"/>
        <v>24</v>
      </c>
      <c r="BC34" s="18">
        <f t="shared" si="52"/>
        <v>142</v>
      </c>
      <c r="BE34" s="19">
        <f t="shared" si="53"/>
        <v>0</v>
      </c>
      <c r="BF34" s="19">
        <f t="shared" si="53"/>
        <v>0</v>
      </c>
      <c r="BG34" s="19">
        <f t="shared" si="53"/>
        <v>1</v>
      </c>
      <c r="BH34" s="19">
        <f t="shared" si="53"/>
        <v>1</v>
      </c>
      <c r="BI34" s="19">
        <f t="shared" si="53"/>
        <v>3</v>
      </c>
      <c r="BJ34" s="19">
        <f t="shared" si="53"/>
        <v>10</v>
      </c>
      <c r="BK34" s="19">
        <f t="shared" si="53"/>
        <v>10</v>
      </c>
      <c r="BL34" s="19">
        <f t="shared" si="53"/>
        <v>12</v>
      </c>
      <c r="BM34" s="19">
        <f t="shared" si="53"/>
        <v>10</v>
      </c>
      <c r="BN34" s="18">
        <f t="shared" si="54"/>
        <v>47</v>
      </c>
      <c r="BP34" s="19">
        <f t="shared" si="55"/>
        <v>0</v>
      </c>
      <c r="BQ34" s="19">
        <f t="shared" si="55"/>
        <v>3</v>
      </c>
      <c r="BR34" s="19">
        <f t="shared" si="55"/>
        <v>1</v>
      </c>
      <c r="BS34" s="19">
        <f t="shared" si="55"/>
        <v>8</v>
      </c>
      <c r="BT34" s="19">
        <f t="shared" si="55"/>
        <v>12</v>
      </c>
      <c r="BU34" s="19">
        <f t="shared" si="55"/>
        <v>24</v>
      </c>
      <c r="BV34" s="19">
        <f t="shared" si="55"/>
        <v>49</v>
      </c>
      <c r="BW34" s="19">
        <f t="shared" si="55"/>
        <v>58</v>
      </c>
      <c r="BX34" s="19">
        <f t="shared" si="55"/>
        <v>34</v>
      </c>
      <c r="BY34" s="18">
        <f t="shared" si="56"/>
        <v>189</v>
      </c>
    </row>
    <row r="35" spans="1:77" x14ac:dyDescent="0.3">
      <c r="A35" s="22" t="s">
        <v>190</v>
      </c>
      <c r="B35" s="19">
        <v>0</v>
      </c>
      <c r="C35" s="19">
        <v>0</v>
      </c>
      <c r="D35" s="19">
        <v>0</v>
      </c>
      <c r="E35" s="19">
        <v>1</v>
      </c>
      <c r="F35" s="19">
        <v>1</v>
      </c>
      <c r="G35" s="19">
        <v>8</v>
      </c>
      <c r="H35" s="19">
        <v>21</v>
      </c>
      <c r="I35" s="19">
        <v>23</v>
      </c>
      <c r="J35" s="19">
        <v>21</v>
      </c>
      <c r="K35" s="18">
        <f t="shared" si="47"/>
        <v>75</v>
      </c>
      <c r="L35" s="88"/>
      <c r="M35" s="19">
        <v>0</v>
      </c>
      <c r="N35" s="19">
        <v>0</v>
      </c>
      <c r="O35" s="19">
        <v>0</v>
      </c>
      <c r="P35" s="19">
        <v>1</v>
      </c>
      <c r="Q35" s="19">
        <v>2</v>
      </c>
      <c r="R35" s="19">
        <v>4</v>
      </c>
      <c r="S35" s="19">
        <v>5</v>
      </c>
      <c r="T35" s="19">
        <v>15</v>
      </c>
      <c r="U35" s="19">
        <v>3</v>
      </c>
      <c r="V35" s="18">
        <f t="shared" si="48"/>
        <v>30</v>
      </c>
      <c r="W35" s="88"/>
      <c r="X35" s="19">
        <v>0</v>
      </c>
      <c r="Y35" s="19">
        <v>0</v>
      </c>
      <c r="Z35" s="19">
        <v>0</v>
      </c>
      <c r="AA35" s="19">
        <v>0</v>
      </c>
      <c r="AB35" s="19">
        <v>1</v>
      </c>
      <c r="AC35" s="19">
        <v>5</v>
      </c>
      <c r="AD35" s="19">
        <v>10</v>
      </c>
      <c r="AE35" s="19">
        <v>14</v>
      </c>
      <c r="AF35" s="19">
        <v>7</v>
      </c>
      <c r="AG35" s="18">
        <f t="shared" si="49"/>
        <v>37</v>
      </c>
      <c r="AH35" s="88"/>
      <c r="AI35" s="19">
        <v>1</v>
      </c>
      <c r="AJ35" s="19">
        <v>0</v>
      </c>
      <c r="AK35" s="19">
        <v>0</v>
      </c>
      <c r="AL35" s="19">
        <v>0</v>
      </c>
      <c r="AM35" s="19">
        <v>1</v>
      </c>
      <c r="AN35" s="19">
        <v>2</v>
      </c>
      <c r="AO35" s="19">
        <v>2</v>
      </c>
      <c r="AP35" s="19">
        <v>3</v>
      </c>
      <c r="AQ35" s="19">
        <v>0</v>
      </c>
      <c r="AR35" s="18">
        <f t="shared" si="50"/>
        <v>9</v>
      </c>
      <c r="AS35" s="88"/>
      <c r="AT35" s="19">
        <f t="shared" si="51"/>
        <v>0</v>
      </c>
      <c r="AU35" s="19">
        <f t="shared" si="51"/>
        <v>0</v>
      </c>
      <c r="AV35" s="19">
        <f t="shared" si="51"/>
        <v>0</v>
      </c>
      <c r="AW35" s="19">
        <f t="shared" si="51"/>
        <v>1</v>
      </c>
      <c r="AX35" s="19">
        <f t="shared" si="51"/>
        <v>2</v>
      </c>
      <c r="AY35" s="19">
        <f t="shared" si="51"/>
        <v>13</v>
      </c>
      <c r="AZ35" s="19">
        <f t="shared" si="51"/>
        <v>31</v>
      </c>
      <c r="BA35" s="19">
        <f t="shared" si="51"/>
        <v>37</v>
      </c>
      <c r="BB35" s="19">
        <f t="shared" si="51"/>
        <v>28</v>
      </c>
      <c r="BC35" s="18">
        <f t="shared" si="52"/>
        <v>112</v>
      </c>
      <c r="BE35" s="19">
        <f t="shared" si="53"/>
        <v>1</v>
      </c>
      <c r="BF35" s="19">
        <f t="shared" si="53"/>
        <v>0</v>
      </c>
      <c r="BG35" s="19">
        <f t="shared" si="53"/>
        <v>0</v>
      </c>
      <c r="BH35" s="19">
        <f t="shared" si="53"/>
        <v>1</v>
      </c>
      <c r="BI35" s="19">
        <f t="shared" si="53"/>
        <v>3</v>
      </c>
      <c r="BJ35" s="19">
        <f t="shared" si="53"/>
        <v>6</v>
      </c>
      <c r="BK35" s="19">
        <f t="shared" si="53"/>
        <v>7</v>
      </c>
      <c r="BL35" s="19">
        <f t="shared" si="53"/>
        <v>18</v>
      </c>
      <c r="BM35" s="19">
        <f t="shared" si="53"/>
        <v>3</v>
      </c>
      <c r="BN35" s="18">
        <f t="shared" si="54"/>
        <v>39</v>
      </c>
      <c r="BP35" s="19">
        <f t="shared" si="55"/>
        <v>1</v>
      </c>
      <c r="BQ35" s="19">
        <f t="shared" si="55"/>
        <v>0</v>
      </c>
      <c r="BR35" s="19">
        <f t="shared" si="55"/>
        <v>0</v>
      </c>
      <c r="BS35" s="19">
        <f t="shared" si="55"/>
        <v>2</v>
      </c>
      <c r="BT35" s="19">
        <f t="shared" si="55"/>
        <v>5</v>
      </c>
      <c r="BU35" s="19">
        <f t="shared" si="55"/>
        <v>19</v>
      </c>
      <c r="BV35" s="19">
        <f t="shared" si="55"/>
        <v>38</v>
      </c>
      <c r="BW35" s="19">
        <f t="shared" si="55"/>
        <v>55</v>
      </c>
      <c r="BX35" s="19">
        <f t="shared" si="55"/>
        <v>31</v>
      </c>
      <c r="BY35" s="18">
        <f t="shared" si="56"/>
        <v>151</v>
      </c>
    </row>
    <row r="36" spans="1:77" x14ac:dyDescent="0.3">
      <c r="A36" s="22" t="s">
        <v>191</v>
      </c>
      <c r="B36" s="19">
        <v>0</v>
      </c>
      <c r="C36" s="19">
        <v>0</v>
      </c>
      <c r="D36" s="19">
        <v>0</v>
      </c>
      <c r="E36" s="19">
        <v>4</v>
      </c>
      <c r="F36" s="19">
        <v>4</v>
      </c>
      <c r="G36" s="19">
        <v>7</v>
      </c>
      <c r="H36" s="19">
        <v>19</v>
      </c>
      <c r="I36" s="19">
        <v>41</v>
      </c>
      <c r="J36" s="19">
        <v>6</v>
      </c>
      <c r="K36" s="18">
        <f t="shared" si="47"/>
        <v>81</v>
      </c>
      <c r="L36" s="88"/>
      <c r="M36" s="19">
        <v>0</v>
      </c>
      <c r="N36" s="19">
        <v>0</v>
      </c>
      <c r="O36" s="19">
        <v>0</v>
      </c>
      <c r="P36" s="19">
        <v>0</v>
      </c>
      <c r="Q36" s="19">
        <v>2</v>
      </c>
      <c r="R36" s="19">
        <v>3</v>
      </c>
      <c r="S36" s="19">
        <v>6</v>
      </c>
      <c r="T36" s="19">
        <v>6</v>
      </c>
      <c r="U36" s="19">
        <v>1</v>
      </c>
      <c r="V36" s="18">
        <f t="shared" si="48"/>
        <v>18</v>
      </c>
      <c r="W36" s="88"/>
      <c r="X36" s="19">
        <v>0</v>
      </c>
      <c r="Y36" s="19">
        <v>0</v>
      </c>
      <c r="Z36" s="19">
        <v>0</v>
      </c>
      <c r="AA36" s="19">
        <v>1</v>
      </c>
      <c r="AB36" s="19">
        <v>4</v>
      </c>
      <c r="AC36" s="19">
        <v>7</v>
      </c>
      <c r="AD36" s="19">
        <v>8</v>
      </c>
      <c r="AE36" s="19">
        <v>15</v>
      </c>
      <c r="AF36" s="19">
        <v>4</v>
      </c>
      <c r="AG36" s="18">
        <f t="shared" si="49"/>
        <v>39</v>
      </c>
      <c r="AH36" s="88"/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2</v>
      </c>
      <c r="AO36" s="19">
        <v>4</v>
      </c>
      <c r="AP36" s="19">
        <v>1</v>
      </c>
      <c r="AQ36" s="19">
        <v>1</v>
      </c>
      <c r="AR36" s="18">
        <f t="shared" si="50"/>
        <v>8</v>
      </c>
      <c r="AS36" s="88"/>
      <c r="AT36" s="19">
        <f t="shared" si="51"/>
        <v>0</v>
      </c>
      <c r="AU36" s="19">
        <f t="shared" si="51"/>
        <v>0</v>
      </c>
      <c r="AV36" s="19">
        <f t="shared" si="51"/>
        <v>0</v>
      </c>
      <c r="AW36" s="19">
        <f t="shared" si="51"/>
        <v>5</v>
      </c>
      <c r="AX36" s="19">
        <f t="shared" si="51"/>
        <v>8</v>
      </c>
      <c r="AY36" s="19">
        <f t="shared" si="51"/>
        <v>14</v>
      </c>
      <c r="AZ36" s="19">
        <f t="shared" si="51"/>
        <v>27</v>
      </c>
      <c r="BA36" s="19">
        <f t="shared" si="51"/>
        <v>56</v>
      </c>
      <c r="BB36" s="19">
        <f t="shared" si="51"/>
        <v>10</v>
      </c>
      <c r="BC36" s="18">
        <f t="shared" si="52"/>
        <v>120</v>
      </c>
      <c r="BE36" s="19">
        <f t="shared" si="53"/>
        <v>0</v>
      </c>
      <c r="BF36" s="19">
        <f t="shared" si="53"/>
        <v>0</v>
      </c>
      <c r="BG36" s="19">
        <f t="shared" si="53"/>
        <v>0</v>
      </c>
      <c r="BH36" s="19">
        <f t="shared" si="53"/>
        <v>0</v>
      </c>
      <c r="BI36" s="19">
        <f t="shared" si="53"/>
        <v>2</v>
      </c>
      <c r="BJ36" s="19">
        <f t="shared" si="53"/>
        <v>5</v>
      </c>
      <c r="BK36" s="19">
        <f t="shared" si="53"/>
        <v>10</v>
      </c>
      <c r="BL36" s="19">
        <f t="shared" si="53"/>
        <v>7</v>
      </c>
      <c r="BM36" s="19">
        <f t="shared" si="53"/>
        <v>2</v>
      </c>
      <c r="BN36" s="18">
        <f t="shared" si="54"/>
        <v>26</v>
      </c>
      <c r="BP36" s="19">
        <f t="shared" si="55"/>
        <v>0</v>
      </c>
      <c r="BQ36" s="19">
        <f t="shared" si="55"/>
        <v>0</v>
      </c>
      <c r="BR36" s="19">
        <f t="shared" si="55"/>
        <v>0</v>
      </c>
      <c r="BS36" s="19">
        <f t="shared" si="55"/>
        <v>5</v>
      </c>
      <c r="BT36" s="19">
        <f t="shared" si="55"/>
        <v>10</v>
      </c>
      <c r="BU36" s="19">
        <f t="shared" si="55"/>
        <v>19</v>
      </c>
      <c r="BV36" s="19">
        <f t="shared" si="55"/>
        <v>37</v>
      </c>
      <c r="BW36" s="19">
        <f t="shared" si="55"/>
        <v>63</v>
      </c>
      <c r="BX36" s="19">
        <f t="shared" si="55"/>
        <v>12</v>
      </c>
      <c r="BY36" s="18">
        <f t="shared" si="56"/>
        <v>146</v>
      </c>
    </row>
    <row r="37" spans="1:77" x14ac:dyDescent="0.3">
      <c r="A37" s="22" t="s">
        <v>192</v>
      </c>
      <c r="B37" s="19">
        <v>0</v>
      </c>
      <c r="C37" s="19">
        <v>0</v>
      </c>
      <c r="D37" s="19">
        <v>0</v>
      </c>
      <c r="E37" s="19">
        <v>0</v>
      </c>
      <c r="F37" s="19">
        <v>2</v>
      </c>
      <c r="G37" s="19">
        <v>10</v>
      </c>
      <c r="H37" s="19">
        <v>15</v>
      </c>
      <c r="I37" s="19">
        <v>25</v>
      </c>
      <c r="J37" s="19">
        <v>5</v>
      </c>
      <c r="K37" s="18">
        <f>SUM(B37:J37)</f>
        <v>57</v>
      </c>
      <c r="L37" s="88"/>
      <c r="M37" s="19">
        <v>0</v>
      </c>
      <c r="N37" s="19">
        <v>1</v>
      </c>
      <c r="O37" s="19">
        <v>1</v>
      </c>
      <c r="P37" s="19">
        <v>0</v>
      </c>
      <c r="Q37" s="19">
        <v>0</v>
      </c>
      <c r="R37" s="19">
        <v>2</v>
      </c>
      <c r="S37" s="19">
        <v>3</v>
      </c>
      <c r="T37" s="19">
        <v>6</v>
      </c>
      <c r="U37" s="19">
        <v>4</v>
      </c>
      <c r="V37" s="18">
        <f>SUM(M37:U37)</f>
        <v>17</v>
      </c>
      <c r="W37" s="88"/>
      <c r="X37" s="19">
        <v>0</v>
      </c>
      <c r="Y37" s="19">
        <v>0</v>
      </c>
      <c r="Z37" s="19">
        <v>0</v>
      </c>
      <c r="AA37" s="19">
        <v>1</v>
      </c>
      <c r="AB37" s="19">
        <v>2</v>
      </c>
      <c r="AC37" s="19">
        <v>3</v>
      </c>
      <c r="AD37" s="19">
        <v>12</v>
      </c>
      <c r="AE37" s="19">
        <v>13</v>
      </c>
      <c r="AF37" s="19">
        <v>1</v>
      </c>
      <c r="AG37" s="18">
        <f>SUM(X37:AF37)</f>
        <v>32</v>
      </c>
      <c r="AH37" s="88"/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1</v>
      </c>
      <c r="AP37" s="19">
        <v>1</v>
      </c>
      <c r="AQ37" s="19">
        <v>1</v>
      </c>
      <c r="AR37" s="18">
        <f>SUM(AI37:AQ37)</f>
        <v>3</v>
      </c>
      <c r="AS37" s="88"/>
      <c r="AT37" s="19">
        <f t="shared" si="51"/>
        <v>0</v>
      </c>
      <c r="AU37" s="19">
        <f t="shared" si="51"/>
        <v>0</v>
      </c>
      <c r="AV37" s="19">
        <f t="shared" si="51"/>
        <v>0</v>
      </c>
      <c r="AW37" s="19">
        <f t="shared" si="51"/>
        <v>1</v>
      </c>
      <c r="AX37" s="19">
        <f t="shared" si="51"/>
        <v>4</v>
      </c>
      <c r="AY37" s="19">
        <f t="shared" si="51"/>
        <v>13</v>
      </c>
      <c r="AZ37" s="19">
        <f t="shared" si="51"/>
        <v>27</v>
      </c>
      <c r="BA37" s="19">
        <f t="shared" si="51"/>
        <v>38</v>
      </c>
      <c r="BB37" s="19">
        <f t="shared" si="51"/>
        <v>6</v>
      </c>
      <c r="BC37" s="18">
        <f>SUM(AT37:BB37)</f>
        <v>89</v>
      </c>
      <c r="BE37" s="19">
        <f t="shared" si="53"/>
        <v>0</v>
      </c>
      <c r="BF37" s="19">
        <f t="shared" si="53"/>
        <v>1</v>
      </c>
      <c r="BG37" s="19">
        <f t="shared" si="53"/>
        <v>1</v>
      </c>
      <c r="BH37" s="19">
        <f t="shared" si="53"/>
        <v>0</v>
      </c>
      <c r="BI37" s="19">
        <f t="shared" si="53"/>
        <v>0</v>
      </c>
      <c r="BJ37" s="19">
        <f t="shared" si="53"/>
        <v>2</v>
      </c>
      <c r="BK37" s="19">
        <f t="shared" si="53"/>
        <v>4</v>
      </c>
      <c r="BL37" s="19">
        <f t="shared" si="53"/>
        <v>7</v>
      </c>
      <c r="BM37" s="19">
        <f t="shared" si="53"/>
        <v>5</v>
      </c>
      <c r="BN37" s="18">
        <f>SUM(BE37:BM37)</f>
        <v>20</v>
      </c>
      <c r="BP37" s="19">
        <f t="shared" si="55"/>
        <v>0</v>
      </c>
      <c r="BQ37" s="19">
        <f t="shared" si="55"/>
        <v>1</v>
      </c>
      <c r="BR37" s="19">
        <f t="shared" si="55"/>
        <v>1</v>
      </c>
      <c r="BS37" s="19">
        <f t="shared" si="55"/>
        <v>1</v>
      </c>
      <c r="BT37" s="19">
        <f t="shared" si="55"/>
        <v>4</v>
      </c>
      <c r="BU37" s="19">
        <f t="shared" si="55"/>
        <v>15</v>
      </c>
      <c r="BV37" s="19">
        <f t="shared" si="55"/>
        <v>31</v>
      </c>
      <c r="BW37" s="19">
        <f t="shared" si="55"/>
        <v>45</v>
      </c>
      <c r="BX37" s="19">
        <f t="shared" si="55"/>
        <v>11</v>
      </c>
      <c r="BY37" s="18">
        <f>SUM(BP37:BX37)</f>
        <v>109</v>
      </c>
    </row>
    <row r="38" spans="1:77" x14ac:dyDescent="0.3">
      <c r="A38" s="22" t="s">
        <v>193</v>
      </c>
      <c r="B38" s="19">
        <v>0</v>
      </c>
      <c r="C38" s="19">
        <v>0</v>
      </c>
      <c r="D38" s="19">
        <v>0</v>
      </c>
      <c r="E38" s="19">
        <v>7</v>
      </c>
      <c r="F38" s="19">
        <v>24</v>
      </c>
      <c r="G38" s="19">
        <v>38</v>
      </c>
      <c r="H38" s="19">
        <v>66</v>
      </c>
      <c r="I38" s="19">
        <v>72</v>
      </c>
      <c r="J38" s="19"/>
      <c r="K38" s="18">
        <f t="shared" ref="K38:K39" si="57">SUM(B38:J38)</f>
        <v>207</v>
      </c>
      <c r="L38" s="88"/>
      <c r="M38" s="19">
        <v>0</v>
      </c>
      <c r="N38" s="19">
        <v>0</v>
      </c>
      <c r="O38" s="19">
        <v>0</v>
      </c>
      <c r="P38" s="19">
        <v>2</v>
      </c>
      <c r="Q38" s="19">
        <v>0</v>
      </c>
      <c r="R38" s="19">
        <v>6</v>
      </c>
      <c r="S38" s="19">
        <v>14</v>
      </c>
      <c r="T38" s="19">
        <v>11</v>
      </c>
      <c r="U38" s="19"/>
      <c r="V38" s="18">
        <f t="shared" ref="V38:V39" si="58">SUM(M38:U38)</f>
        <v>33</v>
      </c>
      <c r="W38" s="88"/>
      <c r="X38" s="19">
        <v>0</v>
      </c>
      <c r="Y38" s="19">
        <v>1</v>
      </c>
      <c r="Z38" s="19">
        <v>7</v>
      </c>
      <c r="AA38" s="19">
        <v>7</v>
      </c>
      <c r="AB38" s="19">
        <v>11</v>
      </c>
      <c r="AC38" s="19">
        <v>27</v>
      </c>
      <c r="AD38" s="19">
        <v>49</v>
      </c>
      <c r="AE38" s="19">
        <v>28</v>
      </c>
      <c r="AF38" s="19"/>
      <c r="AG38" s="18">
        <f t="shared" ref="AG38:AG39" si="59">SUM(X38:AF38)</f>
        <v>130</v>
      </c>
      <c r="AH38" s="88"/>
      <c r="AI38" s="19">
        <v>0</v>
      </c>
      <c r="AJ38" s="19">
        <v>0</v>
      </c>
      <c r="AK38" s="19">
        <v>1</v>
      </c>
      <c r="AL38" s="19">
        <v>3</v>
      </c>
      <c r="AM38" s="19">
        <v>4</v>
      </c>
      <c r="AN38" s="19">
        <v>4</v>
      </c>
      <c r="AO38" s="19">
        <v>10</v>
      </c>
      <c r="AP38" s="19">
        <v>5</v>
      </c>
      <c r="AQ38" s="19"/>
      <c r="AR38" s="18">
        <f t="shared" ref="AR38:AR39" si="60">SUM(AI38:AQ38)</f>
        <v>27</v>
      </c>
      <c r="AS38" s="88"/>
      <c r="AT38" s="19">
        <f t="shared" si="51"/>
        <v>0</v>
      </c>
      <c r="AU38" s="19">
        <f t="shared" si="51"/>
        <v>1</v>
      </c>
      <c r="AV38" s="19">
        <f t="shared" si="51"/>
        <v>7</v>
      </c>
      <c r="AW38" s="19">
        <f t="shared" si="51"/>
        <v>14</v>
      </c>
      <c r="AX38" s="19">
        <f t="shared" si="51"/>
        <v>35</v>
      </c>
      <c r="AY38" s="19">
        <f t="shared" si="51"/>
        <v>65</v>
      </c>
      <c r="AZ38" s="19">
        <f t="shared" si="51"/>
        <v>115</v>
      </c>
      <c r="BA38" s="19">
        <f t="shared" si="51"/>
        <v>100</v>
      </c>
      <c r="BB38" s="19"/>
      <c r="BC38" s="18">
        <f t="shared" ref="BC38:BC39" si="61">SUM(AT38:BB38)</f>
        <v>337</v>
      </c>
      <c r="BE38" s="19">
        <f t="shared" si="53"/>
        <v>0</v>
      </c>
      <c r="BF38" s="19">
        <f t="shared" si="53"/>
        <v>0</v>
      </c>
      <c r="BG38" s="19">
        <f t="shared" si="53"/>
        <v>1</v>
      </c>
      <c r="BH38" s="19">
        <f t="shared" si="53"/>
        <v>5</v>
      </c>
      <c r="BI38" s="19">
        <f t="shared" si="53"/>
        <v>4</v>
      </c>
      <c r="BJ38" s="19">
        <f t="shared" si="53"/>
        <v>10</v>
      </c>
      <c r="BK38" s="19">
        <f t="shared" si="53"/>
        <v>24</v>
      </c>
      <c r="BL38" s="19">
        <f t="shared" si="53"/>
        <v>16</v>
      </c>
      <c r="BM38" s="19"/>
      <c r="BN38" s="18">
        <f t="shared" ref="BN38:BN39" si="62">SUM(BE38:BM38)</f>
        <v>60</v>
      </c>
      <c r="BP38" s="19">
        <f t="shared" si="55"/>
        <v>0</v>
      </c>
      <c r="BQ38" s="19">
        <f t="shared" si="55"/>
        <v>1</v>
      </c>
      <c r="BR38" s="19">
        <f t="shared" si="55"/>
        <v>8</v>
      </c>
      <c r="BS38" s="19">
        <f t="shared" si="55"/>
        <v>19</v>
      </c>
      <c r="BT38" s="19">
        <f t="shared" si="55"/>
        <v>39</v>
      </c>
      <c r="BU38" s="19">
        <f t="shared" si="55"/>
        <v>75</v>
      </c>
      <c r="BV38" s="19">
        <f t="shared" si="55"/>
        <v>139</v>
      </c>
      <c r="BW38" s="19">
        <f t="shared" si="55"/>
        <v>116</v>
      </c>
      <c r="BX38" s="19"/>
      <c r="BY38" s="18">
        <f t="shared" ref="BY38:BY39" si="63">SUM(BP38:BX38)</f>
        <v>397</v>
      </c>
    </row>
    <row r="39" spans="1:77" x14ac:dyDescent="0.3">
      <c r="A39" s="22" t="s">
        <v>69</v>
      </c>
      <c r="B39" s="19">
        <v>0</v>
      </c>
      <c r="C39" s="19">
        <v>6</v>
      </c>
      <c r="D39" s="19">
        <v>15</v>
      </c>
      <c r="E39" s="19">
        <v>28</v>
      </c>
      <c r="F39" s="19">
        <v>51</v>
      </c>
      <c r="G39" s="19">
        <v>49</v>
      </c>
      <c r="H39" s="19">
        <v>30</v>
      </c>
      <c r="I39" s="19"/>
      <c r="J39" s="19"/>
      <c r="K39" s="18">
        <f t="shared" si="57"/>
        <v>179</v>
      </c>
      <c r="L39" s="88"/>
      <c r="M39" s="19">
        <v>0</v>
      </c>
      <c r="N39" s="19">
        <v>1</v>
      </c>
      <c r="O39" s="19">
        <v>0</v>
      </c>
      <c r="P39" s="19">
        <v>5</v>
      </c>
      <c r="Q39" s="19">
        <v>10</v>
      </c>
      <c r="R39" s="19">
        <v>3</v>
      </c>
      <c r="S39" s="19">
        <v>3</v>
      </c>
      <c r="T39" s="19"/>
      <c r="U39" s="19"/>
      <c r="V39" s="18">
        <f t="shared" si="58"/>
        <v>22</v>
      </c>
      <c r="W39" s="88"/>
      <c r="X39" s="19">
        <v>1</v>
      </c>
      <c r="Y39" s="19">
        <v>8</v>
      </c>
      <c r="Z39" s="19">
        <v>12</v>
      </c>
      <c r="AA39" s="19">
        <v>34</v>
      </c>
      <c r="AB39" s="19">
        <v>55</v>
      </c>
      <c r="AC39" s="19">
        <v>37</v>
      </c>
      <c r="AD39" s="19">
        <v>19</v>
      </c>
      <c r="AE39" s="19"/>
      <c r="AF39" s="19"/>
      <c r="AG39" s="18">
        <f t="shared" si="59"/>
        <v>166</v>
      </c>
      <c r="AH39" s="88"/>
      <c r="AI39" s="19">
        <v>0</v>
      </c>
      <c r="AJ39" s="19">
        <v>3</v>
      </c>
      <c r="AK39" s="19">
        <v>2</v>
      </c>
      <c r="AL39" s="19">
        <v>3</v>
      </c>
      <c r="AM39" s="19">
        <v>3</v>
      </c>
      <c r="AN39" s="19">
        <v>6</v>
      </c>
      <c r="AO39" s="19">
        <v>4</v>
      </c>
      <c r="AP39" s="19"/>
      <c r="AQ39" s="19"/>
      <c r="AR39" s="18">
        <f t="shared" si="60"/>
        <v>21</v>
      </c>
      <c r="AS39" s="88"/>
      <c r="AT39" s="19">
        <f t="shared" si="51"/>
        <v>1</v>
      </c>
      <c r="AU39" s="19">
        <f t="shared" si="51"/>
        <v>14</v>
      </c>
      <c r="AV39" s="19">
        <f t="shared" si="51"/>
        <v>27</v>
      </c>
      <c r="AW39" s="19">
        <f t="shared" si="51"/>
        <v>62</v>
      </c>
      <c r="AX39" s="19">
        <f t="shared" si="51"/>
        <v>106</v>
      </c>
      <c r="AY39" s="19">
        <f t="shared" si="51"/>
        <v>86</v>
      </c>
      <c r="AZ39" s="19">
        <f t="shared" si="51"/>
        <v>49</v>
      </c>
      <c r="BA39" s="19"/>
      <c r="BB39" s="19"/>
      <c r="BC39" s="18">
        <f t="shared" si="61"/>
        <v>345</v>
      </c>
      <c r="BE39" s="19">
        <f t="shared" si="53"/>
        <v>0</v>
      </c>
      <c r="BF39" s="19">
        <f t="shared" si="53"/>
        <v>4</v>
      </c>
      <c r="BG39" s="19">
        <f t="shared" si="53"/>
        <v>2</v>
      </c>
      <c r="BH39" s="19">
        <f t="shared" si="53"/>
        <v>8</v>
      </c>
      <c r="BI39" s="19">
        <f t="shared" si="53"/>
        <v>13</v>
      </c>
      <c r="BJ39" s="19">
        <f t="shared" si="53"/>
        <v>9</v>
      </c>
      <c r="BK39" s="19">
        <f t="shared" si="53"/>
        <v>7</v>
      </c>
      <c r="BL39" s="19"/>
      <c r="BM39" s="19"/>
      <c r="BN39" s="18">
        <f t="shared" si="62"/>
        <v>43</v>
      </c>
      <c r="BP39" s="19">
        <f t="shared" si="55"/>
        <v>1</v>
      </c>
      <c r="BQ39" s="19">
        <f t="shared" si="55"/>
        <v>18</v>
      </c>
      <c r="BR39" s="19">
        <f t="shared" si="55"/>
        <v>29</v>
      </c>
      <c r="BS39" s="19">
        <f t="shared" si="55"/>
        <v>70</v>
      </c>
      <c r="BT39" s="19">
        <f t="shared" si="55"/>
        <v>119</v>
      </c>
      <c r="BU39" s="19">
        <f t="shared" si="55"/>
        <v>95</v>
      </c>
      <c r="BV39" s="19">
        <f t="shared" si="55"/>
        <v>56</v>
      </c>
      <c r="BW39" s="19"/>
      <c r="BX39" s="19"/>
      <c r="BY39" s="18">
        <f t="shared" si="63"/>
        <v>388</v>
      </c>
    </row>
    <row r="40" spans="1:77" x14ac:dyDescent="0.3">
      <c r="A40" s="22" t="s">
        <v>66</v>
      </c>
      <c r="B40" s="21">
        <f t="shared" ref="B40:J40" si="64">SUM(B33:B39)</f>
        <v>0</v>
      </c>
      <c r="C40" s="21">
        <f t="shared" si="64"/>
        <v>9</v>
      </c>
      <c r="D40" s="21">
        <f t="shared" si="64"/>
        <v>17</v>
      </c>
      <c r="E40" s="21">
        <f t="shared" si="64"/>
        <v>44</v>
      </c>
      <c r="F40" s="21">
        <f t="shared" si="64"/>
        <v>93</v>
      </c>
      <c r="G40" s="21">
        <f t="shared" si="64"/>
        <v>119</v>
      </c>
      <c r="H40" s="21">
        <f t="shared" si="64"/>
        <v>179</v>
      </c>
      <c r="I40" s="21">
        <f t="shared" si="64"/>
        <v>214</v>
      </c>
      <c r="J40" s="21">
        <f t="shared" si="64"/>
        <v>62</v>
      </c>
      <c r="K40" s="20">
        <f>SUM(B40:J40)</f>
        <v>737</v>
      </c>
      <c r="L40" s="88"/>
      <c r="M40" s="21">
        <f t="shared" ref="M40:U40" si="65">SUM(M33:M39)</f>
        <v>0</v>
      </c>
      <c r="N40" s="21">
        <f t="shared" si="65"/>
        <v>2</v>
      </c>
      <c r="O40" s="21">
        <f t="shared" si="65"/>
        <v>2</v>
      </c>
      <c r="P40" s="21">
        <f t="shared" si="65"/>
        <v>9</v>
      </c>
      <c r="Q40" s="21">
        <f t="shared" si="65"/>
        <v>16</v>
      </c>
      <c r="R40" s="21">
        <f t="shared" si="65"/>
        <v>26</v>
      </c>
      <c r="S40" s="21">
        <f t="shared" si="65"/>
        <v>41</v>
      </c>
      <c r="T40" s="21">
        <f t="shared" si="65"/>
        <v>51</v>
      </c>
      <c r="U40" s="21">
        <f t="shared" si="65"/>
        <v>19</v>
      </c>
      <c r="V40" s="20">
        <f>SUM(M40:U40)</f>
        <v>166</v>
      </c>
      <c r="W40" s="88"/>
      <c r="X40" s="21">
        <f t="shared" ref="X40:AF40" si="66">SUM(X33:X39)</f>
        <v>1</v>
      </c>
      <c r="Y40" s="21">
        <f t="shared" si="66"/>
        <v>11</v>
      </c>
      <c r="Z40" s="21">
        <f t="shared" si="66"/>
        <v>20</v>
      </c>
      <c r="AA40" s="21">
        <f t="shared" si="66"/>
        <v>48</v>
      </c>
      <c r="AB40" s="21">
        <f t="shared" si="66"/>
        <v>75</v>
      </c>
      <c r="AC40" s="21">
        <f t="shared" si="66"/>
        <v>93</v>
      </c>
      <c r="AD40" s="21">
        <f t="shared" si="66"/>
        <v>120</v>
      </c>
      <c r="AE40" s="21">
        <f t="shared" si="66"/>
        <v>92</v>
      </c>
      <c r="AF40" s="21">
        <f t="shared" si="66"/>
        <v>31</v>
      </c>
      <c r="AG40" s="20">
        <f>SUM(X40:AF40)</f>
        <v>491</v>
      </c>
      <c r="AH40" s="88"/>
      <c r="AI40" s="21">
        <f t="shared" ref="AI40:AQ40" si="67">SUM(AI33:AI39)</f>
        <v>1</v>
      </c>
      <c r="AJ40" s="21">
        <f t="shared" si="67"/>
        <v>4</v>
      </c>
      <c r="AK40" s="21">
        <f t="shared" si="67"/>
        <v>3</v>
      </c>
      <c r="AL40" s="21">
        <f t="shared" si="67"/>
        <v>7</v>
      </c>
      <c r="AM40" s="21">
        <f t="shared" si="67"/>
        <v>10</v>
      </c>
      <c r="AN40" s="21">
        <f t="shared" si="67"/>
        <v>20</v>
      </c>
      <c r="AO40" s="21">
        <f t="shared" si="67"/>
        <v>25</v>
      </c>
      <c r="AP40" s="21">
        <f t="shared" si="67"/>
        <v>17</v>
      </c>
      <c r="AQ40" s="21">
        <f t="shared" si="67"/>
        <v>7</v>
      </c>
      <c r="AR40" s="20">
        <f>SUM(AI40:AQ40)</f>
        <v>94</v>
      </c>
      <c r="AS40" s="88"/>
      <c r="AT40" s="21">
        <f t="shared" ref="AT40:BB40" si="68">SUM(AT33:AT39)</f>
        <v>1</v>
      </c>
      <c r="AU40" s="21">
        <f t="shared" si="68"/>
        <v>20</v>
      </c>
      <c r="AV40" s="21">
        <f t="shared" si="68"/>
        <v>37</v>
      </c>
      <c r="AW40" s="21">
        <f t="shared" si="68"/>
        <v>92</v>
      </c>
      <c r="AX40" s="21">
        <f t="shared" si="68"/>
        <v>168</v>
      </c>
      <c r="AY40" s="21">
        <f t="shared" si="68"/>
        <v>212</v>
      </c>
      <c r="AZ40" s="21">
        <f t="shared" si="68"/>
        <v>299</v>
      </c>
      <c r="BA40" s="21">
        <f t="shared" si="68"/>
        <v>306</v>
      </c>
      <c r="BB40" s="21">
        <f t="shared" si="68"/>
        <v>93</v>
      </c>
      <c r="BC40" s="20">
        <f>SUM(AT40:BB40)</f>
        <v>1228</v>
      </c>
      <c r="BE40" s="21">
        <f t="shared" ref="BE40:BM40" si="69">SUM(BE33:BE39)</f>
        <v>1</v>
      </c>
      <c r="BF40" s="21">
        <f t="shared" si="69"/>
        <v>6</v>
      </c>
      <c r="BG40" s="21">
        <f t="shared" si="69"/>
        <v>5</v>
      </c>
      <c r="BH40" s="21">
        <f t="shared" si="69"/>
        <v>16</v>
      </c>
      <c r="BI40" s="21">
        <f t="shared" si="69"/>
        <v>26</v>
      </c>
      <c r="BJ40" s="21">
        <f t="shared" si="69"/>
        <v>46</v>
      </c>
      <c r="BK40" s="21">
        <f t="shared" si="69"/>
        <v>66</v>
      </c>
      <c r="BL40" s="21">
        <f t="shared" si="69"/>
        <v>68</v>
      </c>
      <c r="BM40" s="21">
        <f t="shared" si="69"/>
        <v>26</v>
      </c>
      <c r="BN40" s="20">
        <f>SUM(BE40:BM40)</f>
        <v>260</v>
      </c>
      <c r="BP40" s="21">
        <f t="shared" ref="BP40:BX40" si="70">SUM(BP33:BP39)</f>
        <v>2</v>
      </c>
      <c r="BQ40" s="21">
        <f t="shared" si="70"/>
        <v>26</v>
      </c>
      <c r="BR40" s="21">
        <f t="shared" si="70"/>
        <v>42</v>
      </c>
      <c r="BS40" s="21">
        <f t="shared" si="70"/>
        <v>108</v>
      </c>
      <c r="BT40" s="21">
        <f t="shared" si="70"/>
        <v>194</v>
      </c>
      <c r="BU40" s="21">
        <f t="shared" si="70"/>
        <v>258</v>
      </c>
      <c r="BV40" s="21">
        <f t="shared" si="70"/>
        <v>365</v>
      </c>
      <c r="BW40" s="21">
        <f t="shared" si="70"/>
        <v>374</v>
      </c>
      <c r="BX40" s="21">
        <f t="shared" si="70"/>
        <v>119</v>
      </c>
      <c r="BY40" s="20">
        <f>SUM(BP40:BX40)</f>
        <v>1488</v>
      </c>
    </row>
    <row r="42" spans="1:77" ht="21" x14ac:dyDescent="0.4">
      <c r="A42"/>
      <c r="B42" s="28" t="s">
        <v>173</v>
      </c>
      <c r="C42"/>
      <c r="D42"/>
      <c r="M42" s="28" t="s">
        <v>177</v>
      </c>
      <c r="X42" s="28" t="s">
        <v>174</v>
      </c>
      <c r="AI42" s="28" t="s">
        <v>178</v>
      </c>
      <c r="AT42" s="28" t="s">
        <v>203</v>
      </c>
      <c r="BE42" s="28" t="s">
        <v>204</v>
      </c>
      <c r="BP42" s="28" t="s">
        <v>205</v>
      </c>
    </row>
    <row r="43" spans="1:77" ht="15.6" x14ac:dyDescent="0.3">
      <c r="A43"/>
      <c r="B43" s="27" t="s">
        <v>207</v>
      </c>
      <c r="C43"/>
      <c r="D43"/>
      <c r="M43" s="27" t="s">
        <v>207</v>
      </c>
      <c r="X43" s="27" t="s">
        <v>207</v>
      </c>
      <c r="AG43" s="27"/>
      <c r="AI43" s="27" t="s">
        <v>207</v>
      </c>
      <c r="AT43" s="27" t="s">
        <v>207</v>
      </c>
      <c r="BE43" s="27" t="s">
        <v>207</v>
      </c>
      <c r="BP43" s="27" t="s">
        <v>207</v>
      </c>
    </row>
    <row r="44" spans="1:77" x14ac:dyDescent="0.3">
      <c r="A44" s="248" t="s">
        <v>73</v>
      </c>
      <c r="B44" s="247" t="s">
        <v>72</v>
      </c>
      <c r="C44" s="247"/>
      <c r="D44" s="247"/>
      <c r="E44" s="247"/>
      <c r="F44" s="247"/>
      <c r="G44" s="247"/>
      <c r="H44" s="247"/>
      <c r="I44" s="247"/>
      <c r="J44" s="247"/>
      <c r="K44" s="26"/>
      <c r="M44" s="247" t="s">
        <v>72</v>
      </c>
      <c r="N44" s="247"/>
      <c r="O44" s="247"/>
      <c r="P44" s="247"/>
      <c r="Q44" s="247"/>
      <c r="R44" s="247"/>
      <c r="S44" s="247"/>
      <c r="T44" s="247"/>
      <c r="U44" s="247"/>
      <c r="V44" s="26"/>
      <c r="X44" s="247" t="s">
        <v>72</v>
      </c>
      <c r="Y44" s="247"/>
      <c r="Z44" s="247"/>
      <c r="AA44" s="247"/>
      <c r="AB44" s="247"/>
      <c r="AC44" s="247"/>
      <c r="AD44" s="247"/>
      <c r="AE44" s="247"/>
      <c r="AF44" s="247"/>
      <c r="AI44" s="247" t="s">
        <v>72</v>
      </c>
      <c r="AJ44" s="247"/>
      <c r="AK44" s="247"/>
      <c r="AL44" s="247"/>
      <c r="AM44" s="247"/>
      <c r="AN44" s="247"/>
      <c r="AO44" s="247"/>
      <c r="AP44" s="247"/>
      <c r="AQ44" s="247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8"/>
      <c r="B45" s="24" t="s">
        <v>71</v>
      </c>
      <c r="C45" s="24" t="s">
        <v>140</v>
      </c>
      <c r="D45" s="24" t="s">
        <v>141</v>
      </c>
      <c r="E45" s="24" t="s">
        <v>142</v>
      </c>
      <c r="F45" s="24" t="s">
        <v>143</v>
      </c>
      <c r="G45" s="24" t="s">
        <v>144</v>
      </c>
      <c r="H45" s="24" t="s">
        <v>145</v>
      </c>
      <c r="I45" s="24" t="s">
        <v>146</v>
      </c>
      <c r="J45" s="24" t="s">
        <v>147</v>
      </c>
      <c r="K45" s="23" t="s">
        <v>70</v>
      </c>
      <c r="L45" s="87"/>
      <c r="M45" s="24" t="s">
        <v>71</v>
      </c>
      <c r="N45" s="24" t="s">
        <v>140</v>
      </c>
      <c r="O45" s="24" t="s">
        <v>141</v>
      </c>
      <c r="P45" s="24" t="s">
        <v>142</v>
      </c>
      <c r="Q45" s="24" t="s">
        <v>143</v>
      </c>
      <c r="R45" s="24" t="s">
        <v>144</v>
      </c>
      <c r="S45" s="24" t="s">
        <v>145</v>
      </c>
      <c r="T45" s="24" t="s">
        <v>146</v>
      </c>
      <c r="U45" s="24" t="s">
        <v>147</v>
      </c>
      <c r="V45" s="23" t="s">
        <v>70</v>
      </c>
      <c r="W45" s="87"/>
      <c r="X45" s="24" t="s">
        <v>71</v>
      </c>
      <c r="Y45" s="24" t="s">
        <v>140</v>
      </c>
      <c r="Z45" s="24" t="s">
        <v>141</v>
      </c>
      <c r="AA45" s="24" t="s">
        <v>142</v>
      </c>
      <c r="AB45" s="24" t="s">
        <v>143</v>
      </c>
      <c r="AC45" s="24" t="s">
        <v>144</v>
      </c>
      <c r="AD45" s="24" t="s">
        <v>145</v>
      </c>
      <c r="AE45" s="24" t="s">
        <v>146</v>
      </c>
      <c r="AF45" s="24" t="s">
        <v>147</v>
      </c>
      <c r="AG45" s="23" t="s">
        <v>70</v>
      </c>
      <c r="AH45" s="87"/>
      <c r="AI45" s="24" t="s">
        <v>71</v>
      </c>
      <c r="AJ45" s="24" t="s">
        <v>140</v>
      </c>
      <c r="AK45" s="24" t="s">
        <v>141</v>
      </c>
      <c r="AL45" s="24" t="s">
        <v>142</v>
      </c>
      <c r="AM45" s="24" t="s">
        <v>143</v>
      </c>
      <c r="AN45" s="24" t="s">
        <v>144</v>
      </c>
      <c r="AO45" s="24" t="s">
        <v>145</v>
      </c>
      <c r="AP45" s="24" t="s">
        <v>146</v>
      </c>
      <c r="AQ45" s="24" t="s">
        <v>147</v>
      </c>
      <c r="AR45" s="2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22" t="s">
        <v>188</v>
      </c>
      <c r="B46" s="19">
        <v>185</v>
      </c>
      <c r="C46" s="19">
        <v>362</v>
      </c>
      <c r="D46" s="19">
        <v>496</v>
      </c>
      <c r="E46" s="19">
        <v>646</v>
      </c>
      <c r="F46" s="19">
        <v>828</v>
      </c>
      <c r="G46" s="19">
        <v>1095</v>
      </c>
      <c r="H46" s="19">
        <v>1344</v>
      </c>
      <c r="I46" s="19">
        <v>1234</v>
      </c>
      <c r="J46" s="19">
        <v>695</v>
      </c>
      <c r="K46" s="18">
        <f t="shared" ref="K46:K49" si="71">SUM(B46:J46)</f>
        <v>6885</v>
      </c>
      <c r="L46" s="88"/>
      <c r="M46" s="19">
        <v>114</v>
      </c>
      <c r="N46" s="19">
        <v>252</v>
      </c>
      <c r="O46" s="19">
        <v>494</v>
      </c>
      <c r="P46" s="19">
        <v>644</v>
      </c>
      <c r="Q46" s="19">
        <v>764</v>
      </c>
      <c r="R46" s="19">
        <v>932</v>
      </c>
      <c r="S46" s="19">
        <v>1174</v>
      </c>
      <c r="T46" s="19">
        <v>1004</v>
      </c>
      <c r="U46" s="19">
        <v>480</v>
      </c>
      <c r="V46" s="18">
        <f t="shared" ref="V46:V49" si="72">SUM(M46:U46)</f>
        <v>5858</v>
      </c>
      <c r="W46" s="88"/>
      <c r="X46" s="19">
        <v>108</v>
      </c>
      <c r="Y46" s="19">
        <v>344</v>
      </c>
      <c r="Z46" s="19">
        <v>514</v>
      </c>
      <c r="AA46" s="19">
        <v>624</v>
      </c>
      <c r="AB46" s="19">
        <v>817</v>
      </c>
      <c r="AC46" s="19">
        <v>1167</v>
      </c>
      <c r="AD46" s="19">
        <v>1483</v>
      </c>
      <c r="AE46" s="19">
        <v>1310</v>
      </c>
      <c r="AF46" s="19">
        <v>706</v>
      </c>
      <c r="AG46" s="18">
        <f t="shared" ref="AG46:AG49" si="73">SUM(X46:AF46)</f>
        <v>7073</v>
      </c>
      <c r="AH46" s="88"/>
      <c r="AI46" s="19">
        <v>61</v>
      </c>
      <c r="AJ46" s="19">
        <v>200</v>
      </c>
      <c r="AK46" s="19">
        <v>459</v>
      </c>
      <c r="AL46" s="19">
        <v>623</v>
      </c>
      <c r="AM46" s="19">
        <v>745</v>
      </c>
      <c r="AN46" s="19">
        <v>1055</v>
      </c>
      <c r="AO46" s="19">
        <v>1118</v>
      </c>
      <c r="AP46" s="19">
        <v>865</v>
      </c>
      <c r="AQ46" s="19">
        <v>353</v>
      </c>
      <c r="AR46" s="18">
        <f t="shared" ref="AR46:AR49" si="74">SUM(AI46:AQ46)</f>
        <v>5479</v>
      </c>
      <c r="AS46" s="88"/>
      <c r="AT46" s="19">
        <f t="shared" ref="AT46:BB52" si="75">B46+X46</f>
        <v>293</v>
      </c>
      <c r="AU46" s="19">
        <f t="shared" si="75"/>
        <v>706</v>
      </c>
      <c r="AV46" s="19">
        <f t="shared" si="75"/>
        <v>1010</v>
      </c>
      <c r="AW46" s="19">
        <f t="shared" si="75"/>
        <v>1270</v>
      </c>
      <c r="AX46" s="19">
        <f t="shared" si="75"/>
        <v>1645</v>
      </c>
      <c r="AY46" s="19">
        <f t="shared" si="75"/>
        <v>2262</v>
      </c>
      <c r="AZ46" s="19">
        <f t="shared" si="75"/>
        <v>2827</v>
      </c>
      <c r="BA46" s="19">
        <f t="shared" si="75"/>
        <v>2544</v>
      </c>
      <c r="BB46" s="19">
        <f t="shared" si="75"/>
        <v>1401</v>
      </c>
      <c r="BC46" s="18">
        <f t="shared" ref="BC46:BC49" si="76">SUM(AT46:BB46)</f>
        <v>13958</v>
      </c>
      <c r="BE46" s="19">
        <f t="shared" ref="BE46:BM52" si="77">M46+AI46</f>
        <v>175</v>
      </c>
      <c r="BF46" s="19">
        <f t="shared" si="77"/>
        <v>452</v>
      </c>
      <c r="BG46" s="19">
        <f t="shared" si="77"/>
        <v>953</v>
      </c>
      <c r="BH46" s="19">
        <f t="shared" si="77"/>
        <v>1267</v>
      </c>
      <c r="BI46" s="19">
        <f t="shared" si="77"/>
        <v>1509</v>
      </c>
      <c r="BJ46" s="19">
        <f t="shared" si="77"/>
        <v>1987</v>
      </c>
      <c r="BK46" s="19">
        <f t="shared" si="77"/>
        <v>2292</v>
      </c>
      <c r="BL46" s="19">
        <f t="shared" si="77"/>
        <v>1869</v>
      </c>
      <c r="BM46" s="19">
        <f t="shared" si="77"/>
        <v>833</v>
      </c>
      <c r="BN46" s="18">
        <f t="shared" ref="BN46:BN49" si="78">SUM(BE46:BM46)</f>
        <v>11337</v>
      </c>
      <c r="BP46" s="19">
        <f t="shared" ref="BP46:BX52" si="79">B46+M46+X46+AI46</f>
        <v>468</v>
      </c>
      <c r="BQ46" s="19">
        <f t="shared" si="79"/>
        <v>1158</v>
      </c>
      <c r="BR46" s="19">
        <f t="shared" si="79"/>
        <v>1963</v>
      </c>
      <c r="BS46" s="19">
        <f t="shared" si="79"/>
        <v>2537</v>
      </c>
      <c r="BT46" s="19">
        <f t="shared" si="79"/>
        <v>3154</v>
      </c>
      <c r="BU46" s="19">
        <f t="shared" si="79"/>
        <v>4249</v>
      </c>
      <c r="BV46" s="19">
        <f t="shared" si="79"/>
        <v>5119</v>
      </c>
      <c r="BW46" s="19">
        <f t="shared" si="79"/>
        <v>4413</v>
      </c>
      <c r="BX46" s="19">
        <f t="shared" si="79"/>
        <v>2234</v>
      </c>
      <c r="BY46" s="18">
        <f t="shared" ref="BY46:BY49" si="80">SUM(BP46:BX46)</f>
        <v>25295</v>
      </c>
    </row>
    <row r="47" spans="1:77" x14ac:dyDescent="0.3">
      <c r="A47" s="22" t="s">
        <v>189</v>
      </c>
      <c r="B47" s="19">
        <v>86</v>
      </c>
      <c r="C47" s="19">
        <v>192</v>
      </c>
      <c r="D47" s="19">
        <v>322</v>
      </c>
      <c r="E47" s="19">
        <v>440</v>
      </c>
      <c r="F47" s="19">
        <v>594</v>
      </c>
      <c r="G47" s="19">
        <v>809</v>
      </c>
      <c r="H47" s="19">
        <v>987</v>
      </c>
      <c r="I47" s="19">
        <v>832</v>
      </c>
      <c r="J47" s="19">
        <v>293</v>
      </c>
      <c r="K47" s="18">
        <f t="shared" si="71"/>
        <v>4555</v>
      </c>
      <c r="L47" s="88"/>
      <c r="M47" s="19">
        <v>44</v>
      </c>
      <c r="N47" s="19">
        <v>103</v>
      </c>
      <c r="O47" s="19">
        <v>216</v>
      </c>
      <c r="P47" s="19">
        <v>292</v>
      </c>
      <c r="Q47" s="19">
        <v>385</v>
      </c>
      <c r="R47" s="19">
        <v>511</v>
      </c>
      <c r="S47" s="19">
        <v>584</v>
      </c>
      <c r="T47" s="19">
        <v>457</v>
      </c>
      <c r="U47" s="19">
        <v>161</v>
      </c>
      <c r="V47" s="18">
        <f t="shared" si="72"/>
        <v>2753</v>
      </c>
      <c r="W47" s="88"/>
      <c r="X47" s="19">
        <v>57</v>
      </c>
      <c r="Y47" s="19">
        <v>191</v>
      </c>
      <c r="Z47" s="19">
        <v>322</v>
      </c>
      <c r="AA47" s="19">
        <v>527</v>
      </c>
      <c r="AB47" s="19">
        <v>751</v>
      </c>
      <c r="AC47" s="19">
        <v>1091</v>
      </c>
      <c r="AD47" s="19">
        <v>1369</v>
      </c>
      <c r="AE47" s="19">
        <v>1047</v>
      </c>
      <c r="AF47" s="19">
        <v>396</v>
      </c>
      <c r="AG47" s="18">
        <f t="shared" si="73"/>
        <v>5751</v>
      </c>
      <c r="AH47" s="88"/>
      <c r="AI47" s="19">
        <v>33</v>
      </c>
      <c r="AJ47" s="19">
        <v>95</v>
      </c>
      <c r="AK47" s="19">
        <v>245</v>
      </c>
      <c r="AL47" s="19">
        <v>342</v>
      </c>
      <c r="AM47" s="19">
        <v>466</v>
      </c>
      <c r="AN47" s="19">
        <v>672</v>
      </c>
      <c r="AO47" s="19">
        <v>686</v>
      </c>
      <c r="AP47" s="19">
        <v>427</v>
      </c>
      <c r="AQ47" s="19">
        <v>138</v>
      </c>
      <c r="AR47" s="18">
        <f t="shared" si="74"/>
        <v>3104</v>
      </c>
      <c r="AS47" s="88"/>
      <c r="AT47" s="19">
        <f t="shared" si="75"/>
        <v>143</v>
      </c>
      <c r="AU47" s="19">
        <f t="shared" si="75"/>
        <v>383</v>
      </c>
      <c r="AV47" s="19">
        <f t="shared" si="75"/>
        <v>644</v>
      </c>
      <c r="AW47" s="19">
        <f t="shared" si="75"/>
        <v>967</v>
      </c>
      <c r="AX47" s="19">
        <f t="shared" si="75"/>
        <v>1345</v>
      </c>
      <c r="AY47" s="19">
        <f t="shared" si="75"/>
        <v>1900</v>
      </c>
      <c r="AZ47" s="19">
        <f t="shared" si="75"/>
        <v>2356</v>
      </c>
      <c r="BA47" s="19">
        <f t="shared" si="75"/>
        <v>1879</v>
      </c>
      <c r="BB47" s="19">
        <f t="shared" si="75"/>
        <v>689</v>
      </c>
      <c r="BC47" s="18">
        <f t="shared" si="76"/>
        <v>10306</v>
      </c>
      <c r="BE47" s="19">
        <f t="shared" si="77"/>
        <v>77</v>
      </c>
      <c r="BF47" s="19">
        <f t="shared" si="77"/>
        <v>198</v>
      </c>
      <c r="BG47" s="19">
        <f t="shared" si="77"/>
        <v>461</v>
      </c>
      <c r="BH47" s="19">
        <f t="shared" si="77"/>
        <v>634</v>
      </c>
      <c r="BI47" s="19">
        <f t="shared" si="77"/>
        <v>851</v>
      </c>
      <c r="BJ47" s="19">
        <f t="shared" si="77"/>
        <v>1183</v>
      </c>
      <c r="BK47" s="19">
        <f t="shared" si="77"/>
        <v>1270</v>
      </c>
      <c r="BL47" s="19">
        <f t="shared" si="77"/>
        <v>884</v>
      </c>
      <c r="BM47" s="19">
        <f t="shared" si="77"/>
        <v>299</v>
      </c>
      <c r="BN47" s="18">
        <f t="shared" si="78"/>
        <v>5857</v>
      </c>
      <c r="BP47" s="19">
        <f t="shared" si="79"/>
        <v>220</v>
      </c>
      <c r="BQ47" s="19">
        <f t="shared" si="79"/>
        <v>581</v>
      </c>
      <c r="BR47" s="19">
        <f t="shared" si="79"/>
        <v>1105</v>
      </c>
      <c r="BS47" s="19">
        <f t="shared" si="79"/>
        <v>1601</v>
      </c>
      <c r="BT47" s="19">
        <f t="shared" si="79"/>
        <v>2196</v>
      </c>
      <c r="BU47" s="19">
        <f t="shared" si="79"/>
        <v>3083</v>
      </c>
      <c r="BV47" s="19">
        <f t="shared" si="79"/>
        <v>3626</v>
      </c>
      <c r="BW47" s="19">
        <f t="shared" si="79"/>
        <v>2763</v>
      </c>
      <c r="BX47" s="19">
        <f t="shared" si="79"/>
        <v>988</v>
      </c>
      <c r="BY47" s="18">
        <f t="shared" si="80"/>
        <v>16163</v>
      </c>
    </row>
    <row r="48" spans="1:77" x14ac:dyDescent="0.3">
      <c r="A48" s="22" t="s">
        <v>190</v>
      </c>
      <c r="B48" s="19">
        <v>37</v>
      </c>
      <c r="C48" s="19">
        <v>84</v>
      </c>
      <c r="D48" s="19">
        <v>175</v>
      </c>
      <c r="E48" s="19">
        <v>227</v>
      </c>
      <c r="F48" s="19">
        <v>318</v>
      </c>
      <c r="G48" s="19">
        <v>463</v>
      </c>
      <c r="H48" s="19">
        <v>526</v>
      </c>
      <c r="I48" s="19">
        <v>466</v>
      </c>
      <c r="J48" s="19">
        <v>110</v>
      </c>
      <c r="K48" s="18">
        <f t="shared" si="71"/>
        <v>2406</v>
      </c>
      <c r="L48" s="88"/>
      <c r="M48" s="19">
        <v>14</v>
      </c>
      <c r="N48" s="19">
        <v>29</v>
      </c>
      <c r="O48" s="19">
        <v>60</v>
      </c>
      <c r="P48" s="19">
        <v>84</v>
      </c>
      <c r="Q48" s="19">
        <v>118</v>
      </c>
      <c r="R48" s="19">
        <v>169</v>
      </c>
      <c r="S48" s="19">
        <v>198</v>
      </c>
      <c r="T48" s="19">
        <v>168</v>
      </c>
      <c r="U48" s="19">
        <v>45</v>
      </c>
      <c r="V48" s="18">
        <f t="shared" si="72"/>
        <v>885</v>
      </c>
      <c r="W48" s="88"/>
      <c r="X48" s="19">
        <v>23</v>
      </c>
      <c r="Y48" s="19">
        <v>91</v>
      </c>
      <c r="Z48" s="19">
        <v>187</v>
      </c>
      <c r="AA48" s="19">
        <v>311</v>
      </c>
      <c r="AB48" s="19">
        <v>453</v>
      </c>
      <c r="AC48" s="19">
        <v>620</v>
      </c>
      <c r="AD48" s="19">
        <v>749</v>
      </c>
      <c r="AE48" s="19">
        <v>551</v>
      </c>
      <c r="AF48" s="19">
        <v>135</v>
      </c>
      <c r="AG48" s="18">
        <f t="shared" si="73"/>
        <v>3120</v>
      </c>
      <c r="AH48" s="88"/>
      <c r="AI48" s="19">
        <v>15</v>
      </c>
      <c r="AJ48" s="19">
        <v>36</v>
      </c>
      <c r="AK48" s="19">
        <v>89</v>
      </c>
      <c r="AL48" s="19">
        <v>128</v>
      </c>
      <c r="AM48" s="19">
        <v>185</v>
      </c>
      <c r="AN48" s="19">
        <v>260</v>
      </c>
      <c r="AO48" s="19">
        <v>256</v>
      </c>
      <c r="AP48" s="19">
        <v>162</v>
      </c>
      <c r="AQ48" s="19">
        <v>31</v>
      </c>
      <c r="AR48" s="18">
        <f t="shared" si="74"/>
        <v>1162</v>
      </c>
      <c r="AS48" s="88"/>
      <c r="AT48" s="19">
        <f t="shared" si="75"/>
        <v>60</v>
      </c>
      <c r="AU48" s="19">
        <f t="shared" si="75"/>
        <v>175</v>
      </c>
      <c r="AV48" s="19">
        <f t="shared" si="75"/>
        <v>362</v>
      </c>
      <c r="AW48" s="19">
        <f t="shared" si="75"/>
        <v>538</v>
      </c>
      <c r="AX48" s="19">
        <f t="shared" si="75"/>
        <v>771</v>
      </c>
      <c r="AY48" s="19">
        <f t="shared" si="75"/>
        <v>1083</v>
      </c>
      <c r="AZ48" s="19">
        <f t="shared" si="75"/>
        <v>1275</v>
      </c>
      <c r="BA48" s="19">
        <f t="shared" si="75"/>
        <v>1017</v>
      </c>
      <c r="BB48" s="19">
        <f t="shared" si="75"/>
        <v>245</v>
      </c>
      <c r="BC48" s="18">
        <f t="shared" si="76"/>
        <v>5526</v>
      </c>
      <c r="BE48" s="19">
        <f t="shared" si="77"/>
        <v>29</v>
      </c>
      <c r="BF48" s="19">
        <f t="shared" si="77"/>
        <v>65</v>
      </c>
      <c r="BG48" s="19">
        <f t="shared" si="77"/>
        <v>149</v>
      </c>
      <c r="BH48" s="19">
        <f t="shared" si="77"/>
        <v>212</v>
      </c>
      <c r="BI48" s="19">
        <f t="shared" si="77"/>
        <v>303</v>
      </c>
      <c r="BJ48" s="19">
        <f t="shared" si="77"/>
        <v>429</v>
      </c>
      <c r="BK48" s="19">
        <f t="shared" si="77"/>
        <v>454</v>
      </c>
      <c r="BL48" s="19">
        <f t="shared" si="77"/>
        <v>330</v>
      </c>
      <c r="BM48" s="19">
        <f t="shared" si="77"/>
        <v>76</v>
      </c>
      <c r="BN48" s="18">
        <f t="shared" si="78"/>
        <v>2047</v>
      </c>
      <c r="BP48" s="19">
        <f t="shared" si="79"/>
        <v>89</v>
      </c>
      <c r="BQ48" s="19">
        <f t="shared" si="79"/>
        <v>240</v>
      </c>
      <c r="BR48" s="19">
        <f t="shared" si="79"/>
        <v>511</v>
      </c>
      <c r="BS48" s="19">
        <f t="shared" si="79"/>
        <v>750</v>
      </c>
      <c r="BT48" s="19">
        <f t="shared" si="79"/>
        <v>1074</v>
      </c>
      <c r="BU48" s="19">
        <f t="shared" si="79"/>
        <v>1512</v>
      </c>
      <c r="BV48" s="19">
        <f t="shared" si="79"/>
        <v>1729</v>
      </c>
      <c r="BW48" s="19">
        <f t="shared" si="79"/>
        <v>1347</v>
      </c>
      <c r="BX48" s="19">
        <f t="shared" si="79"/>
        <v>321</v>
      </c>
      <c r="BY48" s="18">
        <f t="shared" si="80"/>
        <v>7573</v>
      </c>
    </row>
    <row r="49" spans="1:77" x14ac:dyDescent="0.3">
      <c r="A49" s="22" t="s">
        <v>191</v>
      </c>
      <c r="B49" s="19">
        <v>4</v>
      </c>
      <c r="C49" s="19">
        <v>9</v>
      </c>
      <c r="D49" s="19">
        <v>24</v>
      </c>
      <c r="E49" s="19">
        <v>38</v>
      </c>
      <c r="F49" s="19">
        <v>57</v>
      </c>
      <c r="G49" s="19">
        <v>77</v>
      </c>
      <c r="H49" s="19">
        <v>94</v>
      </c>
      <c r="I49" s="19">
        <v>75</v>
      </c>
      <c r="J49" s="19">
        <v>9</v>
      </c>
      <c r="K49" s="18">
        <f t="shared" si="71"/>
        <v>387</v>
      </c>
      <c r="L49" s="88"/>
      <c r="M49" s="19">
        <v>2</v>
      </c>
      <c r="N49" s="19">
        <v>4</v>
      </c>
      <c r="O49" s="19">
        <v>8</v>
      </c>
      <c r="P49" s="19">
        <v>10</v>
      </c>
      <c r="Q49" s="19">
        <v>16</v>
      </c>
      <c r="R49" s="19">
        <v>20</v>
      </c>
      <c r="S49" s="19">
        <v>34</v>
      </c>
      <c r="T49" s="19">
        <v>21</v>
      </c>
      <c r="U49" s="19">
        <v>2</v>
      </c>
      <c r="V49" s="18">
        <f t="shared" si="72"/>
        <v>117</v>
      </c>
      <c r="W49" s="88"/>
      <c r="X49" s="19">
        <v>4</v>
      </c>
      <c r="Y49" s="19">
        <v>16</v>
      </c>
      <c r="Z49" s="19">
        <v>33</v>
      </c>
      <c r="AA49" s="19">
        <v>59</v>
      </c>
      <c r="AB49" s="19">
        <v>82</v>
      </c>
      <c r="AC49" s="19">
        <v>107</v>
      </c>
      <c r="AD49" s="19">
        <v>111</v>
      </c>
      <c r="AE49" s="19">
        <v>75</v>
      </c>
      <c r="AF49" s="19">
        <v>9</v>
      </c>
      <c r="AG49" s="18">
        <f t="shared" si="73"/>
        <v>496</v>
      </c>
      <c r="AH49" s="88"/>
      <c r="AI49" s="19">
        <v>2</v>
      </c>
      <c r="AJ49" s="19">
        <v>5</v>
      </c>
      <c r="AK49" s="19">
        <v>14</v>
      </c>
      <c r="AL49" s="19">
        <v>21</v>
      </c>
      <c r="AM49" s="19">
        <v>27</v>
      </c>
      <c r="AN49" s="19">
        <v>37</v>
      </c>
      <c r="AO49" s="19">
        <v>30</v>
      </c>
      <c r="AP49" s="19">
        <v>17</v>
      </c>
      <c r="AQ49" s="19">
        <v>1</v>
      </c>
      <c r="AR49" s="18">
        <f t="shared" si="74"/>
        <v>154</v>
      </c>
      <c r="AS49" s="88"/>
      <c r="AT49" s="19">
        <f t="shared" si="75"/>
        <v>8</v>
      </c>
      <c r="AU49" s="19">
        <f t="shared" si="75"/>
        <v>25</v>
      </c>
      <c r="AV49" s="19">
        <f t="shared" si="75"/>
        <v>57</v>
      </c>
      <c r="AW49" s="19">
        <f t="shared" si="75"/>
        <v>97</v>
      </c>
      <c r="AX49" s="19">
        <f t="shared" si="75"/>
        <v>139</v>
      </c>
      <c r="AY49" s="19">
        <f t="shared" si="75"/>
        <v>184</v>
      </c>
      <c r="AZ49" s="19">
        <f t="shared" si="75"/>
        <v>205</v>
      </c>
      <c r="BA49" s="19">
        <f t="shared" si="75"/>
        <v>150</v>
      </c>
      <c r="BB49" s="19">
        <f t="shared" si="75"/>
        <v>18</v>
      </c>
      <c r="BC49" s="18">
        <f t="shared" si="76"/>
        <v>883</v>
      </c>
      <c r="BE49" s="19">
        <f t="shared" si="77"/>
        <v>4</v>
      </c>
      <c r="BF49" s="19">
        <f t="shared" si="77"/>
        <v>9</v>
      </c>
      <c r="BG49" s="19">
        <f t="shared" si="77"/>
        <v>22</v>
      </c>
      <c r="BH49" s="19">
        <f t="shared" si="77"/>
        <v>31</v>
      </c>
      <c r="BI49" s="19">
        <f t="shared" si="77"/>
        <v>43</v>
      </c>
      <c r="BJ49" s="19">
        <f t="shared" si="77"/>
        <v>57</v>
      </c>
      <c r="BK49" s="19">
        <f t="shared" si="77"/>
        <v>64</v>
      </c>
      <c r="BL49" s="19">
        <f t="shared" si="77"/>
        <v>38</v>
      </c>
      <c r="BM49" s="19">
        <f t="shared" si="77"/>
        <v>3</v>
      </c>
      <c r="BN49" s="18">
        <f t="shared" si="78"/>
        <v>271</v>
      </c>
      <c r="BP49" s="19">
        <f t="shared" si="79"/>
        <v>12</v>
      </c>
      <c r="BQ49" s="19">
        <f t="shared" si="79"/>
        <v>34</v>
      </c>
      <c r="BR49" s="19">
        <f t="shared" si="79"/>
        <v>79</v>
      </c>
      <c r="BS49" s="19">
        <f t="shared" si="79"/>
        <v>128</v>
      </c>
      <c r="BT49" s="19">
        <f t="shared" si="79"/>
        <v>182</v>
      </c>
      <c r="BU49" s="19">
        <f t="shared" si="79"/>
        <v>241</v>
      </c>
      <c r="BV49" s="19">
        <f t="shared" si="79"/>
        <v>269</v>
      </c>
      <c r="BW49" s="19">
        <f t="shared" si="79"/>
        <v>188</v>
      </c>
      <c r="BX49" s="19">
        <f t="shared" si="79"/>
        <v>21</v>
      </c>
      <c r="BY49" s="18">
        <f t="shared" si="80"/>
        <v>1154</v>
      </c>
    </row>
    <row r="50" spans="1:77" x14ac:dyDescent="0.3">
      <c r="A50" s="22" t="s">
        <v>192</v>
      </c>
      <c r="B50" s="19">
        <v>2</v>
      </c>
      <c r="C50" s="19">
        <v>4</v>
      </c>
      <c r="D50" s="19">
        <v>12</v>
      </c>
      <c r="E50" s="19">
        <v>15</v>
      </c>
      <c r="F50" s="19">
        <v>23</v>
      </c>
      <c r="G50" s="19">
        <v>35</v>
      </c>
      <c r="H50" s="19">
        <v>41</v>
      </c>
      <c r="I50" s="19">
        <v>36</v>
      </c>
      <c r="J50" s="19">
        <v>2</v>
      </c>
      <c r="K50" s="18">
        <f>SUM(B50:J50)</f>
        <v>170</v>
      </c>
      <c r="L50" s="88"/>
      <c r="M50" s="19">
        <v>1</v>
      </c>
      <c r="N50" s="19">
        <v>1</v>
      </c>
      <c r="O50" s="19">
        <v>3</v>
      </c>
      <c r="P50" s="19">
        <v>5</v>
      </c>
      <c r="Q50" s="19">
        <v>7</v>
      </c>
      <c r="R50" s="19">
        <v>5</v>
      </c>
      <c r="S50" s="19">
        <v>8</v>
      </c>
      <c r="T50" s="19">
        <v>4</v>
      </c>
      <c r="U50" s="19">
        <v>0</v>
      </c>
      <c r="V50" s="18">
        <f>SUM(M50:U50)</f>
        <v>34</v>
      </c>
      <c r="W50" s="88"/>
      <c r="X50" s="19">
        <v>2</v>
      </c>
      <c r="Y50" s="19">
        <v>8</v>
      </c>
      <c r="Z50" s="19">
        <v>18</v>
      </c>
      <c r="AA50" s="19">
        <v>27</v>
      </c>
      <c r="AB50" s="19">
        <v>33</v>
      </c>
      <c r="AC50" s="19">
        <v>45</v>
      </c>
      <c r="AD50" s="19">
        <v>48</v>
      </c>
      <c r="AE50" s="19">
        <v>30</v>
      </c>
      <c r="AF50" s="19">
        <v>0</v>
      </c>
      <c r="AG50" s="18">
        <f>SUM(X50:AF50)</f>
        <v>211</v>
      </c>
      <c r="AH50" s="88"/>
      <c r="AI50" s="19">
        <v>1</v>
      </c>
      <c r="AJ50" s="19">
        <v>1</v>
      </c>
      <c r="AK50" s="19">
        <v>4</v>
      </c>
      <c r="AL50" s="19">
        <v>8</v>
      </c>
      <c r="AM50" s="19">
        <v>10</v>
      </c>
      <c r="AN50" s="19">
        <v>10</v>
      </c>
      <c r="AO50" s="19">
        <v>8</v>
      </c>
      <c r="AP50" s="19">
        <v>4</v>
      </c>
      <c r="AQ50" s="19">
        <v>0</v>
      </c>
      <c r="AR50" s="18">
        <f>SUM(AI50:AQ50)</f>
        <v>46</v>
      </c>
      <c r="AS50" s="88"/>
      <c r="AT50" s="19">
        <f t="shared" si="75"/>
        <v>4</v>
      </c>
      <c r="AU50" s="19">
        <f t="shared" si="75"/>
        <v>12</v>
      </c>
      <c r="AV50" s="19">
        <f t="shared" si="75"/>
        <v>30</v>
      </c>
      <c r="AW50" s="19">
        <f t="shared" si="75"/>
        <v>42</v>
      </c>
      <c r="AX50" s="19">
        <f t="shared" si="75"/>
        <v>56</v>
      </c>
      <c r="AY50" s="19">
        <f t="shared" si="75"/>
        <v>80</v>
      </c>
      <c r="AZ50" s="19">
        <f t="shared" si="75"/>
        <v>89</v>
      </c>
      <c r="BA50" s="19">
        <f t="shared" si="75"/>
        <v>66</v>
      </c>
      <c r="BB50" s="19">
        <f t="shared" si="75"/>
        <v>2</v>
      </c>
      <c r="BC50" s="18">
        <f>SUM(AT50:BB50)</f>
        <v>381</v>
      </c>
      <c r="BE50" s="19">
        <f t="shared" si="77"/>
        <v>2</v>
      </c>
      <c r="BF50" s="19">
        <f t="shared" si="77"/>
        <v>2</v>
      </c>
      <c r="BG50" s="19">
        <f t="shared" si="77"/>
        <v>7</v>
      </c>
      <c r="BH50" s="19">
        <f t="shared" si="77"/>
        <v>13</v>
      </c>
      <c r="BI50" s="19">
        <f t="shared" si="77"/>
        <v>17</v>
      </c>
      <c r="BJ50" s="19">
        <f t="shared" si="77"/>
        <v>15</v>
      </c>
      <c r="BK50" s="19">
        <f t="shared" si="77"/>
        <v>16</v>
      </c>
      <c r="BL50" s="19">
        <f t="shared" si="77"/>
        <v>8</v>
      </c>
      <c r="BM50" s="19">
        <f t="shared" si="77"/>
        <v>0</v>
      </c>
      <c r="BN50" s="18">
        <f>SUM(BE50:BM50)</f>
        <v>80</v>
      </c>
      <c r="BP50" s="19">
        <f t="shared" si="79"/>
        <v>6</v>
      </c>
      <c r="BQ50" s="19">
        <f t="shared" si="79"/>
        <v>14</v>
      </c>
      <c r="BR50" s="19">
        <f t="shared" si="79"/>
        <v>37</v>
      </c>
      <c r="BS50" s="19">
        <f t="shared" si="79"/>
        <v>55</v>
      </c>
      <c r="BT50" s="19">
        <f t="shared" si="79"/>
        <v>73</v>
      </c>
      <c r="BU50" s="19">
        <f t="shared" si="79"/>
        <v>95</v>
      </c>
      <c r="BV50" s="19">
        <f t="shared" si="79"/>
        <v>105</v>
      </c>
      <c r="BW50" s="19">
        <f t="shared" si="79"/>
        <v>74</v>
      </c>
      <c r="BX50" s="19">
        <f t="shared" si="79"/>
        <v>2</v>
      </c>
      <c r="BY50" s="18">
        <f>SUM(BP50:BX50)</f>
        <v>461</v>
      </c>
    </row>
    <row r="51" spans="1:77" x14ac:dyDescent="0.3">
      <c r="A51" s="22" t="s">
        <v>193</v>
      </c>
      <c r="B51" s="19">
        <v>2</v>
      </c>
      <c r="C51" s="19">
        <v>6</v>
      </c>
      <c r="D51" s="19">
        <v>15</v>
      </c>
      <c r="E51" s="19">
        <v>26</v>
      </c>
      <c r="F51" s="19">
        <v>37</v>
      </c>
      <c r="G51" s="19">
        <v>59</v>
      </c>
      <c r="H51" s="19">
        <v>80</v>
      </c>
      <c r="I51" s="19">
        <v>34</v>
      </c>
      <c r="J51" s="19"/>
      <c r="K51" s="18">
        <f t="shared" ref="K51:K52" si="81">SUM(B51:J51)</f>
        <v>259</v>
      </c>
      <c r="L51" s="88"/>
      <c r="M51" s="19">
        <v>0</v>
      </c>
      <c r="N51" s="19">
        <v>1</v>
      </c>
      <c r="O51" s="19">
        <v>3</v>
      </c>
      <c r="P51" s="19">
        <v>4</v>
      </c>
      <c r="Q51" s="19">
        <v>4</v>
      </c>
      <c r="R51" s="19">
        <v>9</v>
      </c>
      <c r="S51" s="19">
        <v>12</v>
      </c>
      <c r="T51" s="19">
        <v>6</v>
      </c>
      <c r="U51" s="19"/>
      <c r="V51" s="18">
        <f t="shared" ref="V51:V52" si="82">SUM(M51:U51)</f>
        <v>39</v>
      </c>
      <c r="W51" s="88"/>
      <c r="X51" s="19">
        <v>3</v>
      </c>
      <c r="Y51" s="19">
        <v>13</v>
      </c>
      <c r="Z51" s="19">
        <v>31</v>
      </c>
      <c r="AA51" s="19">
        <v>44</v>
      </c>
      <c r="AB51" s="19">
        <v>53</v>
      </c>
      <c r="AC51" s="19">
        <v>55</v>
      </c>
      <c r="AD51" s="19">
        <v>66</v>
      </c>
      <c r="AE51" s="19">
        <v>26</v>
      </c>
      <c r="AF51" s="19"/>
      <c r="AG51" s="18">
        <f t="shared" ref="AG51:AG52" si="83">SUM(X51:AF51)</f>
        <v>291</v>
      </c>
      <c r="AH51" s="88"/>
      <c r="AI51" s="19">
        <v>1</v>
      </c>
      <c r="AJ51" s="19">
        <v>2</v>
      </c>
      <c r="AK51" s="19">
        <v>5</v>
      </c>
      <c r="AL51" s="19">
        <v>12</v>
      </c>
      <c r="AM51" s="19">
        <v>11</v>
      </c>
      <c r="AN51" s="19">
        <v>14</v>
      </c>
      <c r="AO51" s="19">
        <v>15</v>
      </c>
      <c r="AP51" s="19">
        <v>9</v>
      </c>
      <c r="AQ51" s="19"/>
      <c r="AR51" s="18">
        <f t="shared" ref="AR51:AR52" si="84">SUM(AI51:AQ51)</f>
        <v>69</v>
      </c>
      <c r="AS51" s="88"/>
      <c r="AT51" s="19">
        <f t="shared" si="75"/>
        <v>5</v>
      </c>
      <c r="AU51" s="19">
        <f t="shared" si="75"/>
        <v>19</v>
      </c>
      <c r="AV51" s="19">
        <f t="shared" si="75"/>
        <v>46</v>
      </c>
      <c r="AW51" s="19">
        <f t="shared" si="75"/>
        <v>70</v>
      </c>
      <c r="AX51" s="19">
        <f t="shared" si="75"/>
        <v>90</v>
      </c>
      <c r="AY51" s="19">
        <f t="shared" si="75"/>
        <v>114</v>
      </c>
      <c r="AZ51" s="19">
        <f t="shared" si="75"/>
        <v>146</v>
      </c>
      <c r="BA51" s="19">
        <f t="shared" si="75"/>
        <v>60</v>
      </c>
      <c r="BB51" s="19"/>
      <c r="BC51" s="18">
        <f t="shared" ref="BC51:BC52" si="85">SUM(AT51:BB51)</f>
        <v>550</v>
      </c>
      <c r="BE51" s="19">
        <f t="shared" si="77"/>
        <v>1</v>
      </c>
      <c r="BF51" s="19">
        <f t="shared" si="77"/>
        <v>3</v>
      </c>
      <c r="BG51" s="19">
        <f t="shared" si="77"/>
        <v>8</v>
      </c>
      <c r="BH51" s="19">
        <f t="shared" si="77"/>
        <v>16</v>
      </c>
      <c r="BI51" s="19">
        <f t="shared" si="77"/>
        <v>15</v>
      </c>
      <c r="BJ51" s="19">
        <f t="shared" si="77"/>
        <v>23</v>
      </c>
      <c r="BK51" s="19">
        <f t="shared" si="77"/>
        <v>27</v>
      </c>
      <c r="BL51" s="19">
        <f t="shared" si="77"/>
        <v>15</v>
      </c>
      <c r="BM51" s="19"/>
      <c r="BN51" s="18">
        <f t="shared" ref="BN51:BN52" si="86">SUM(BE51:BM51)</f>
        <v>108</v>
      </c>
      <c r="BP51" s="19">
        <f t="shared" si="79"/>
        <v>6</v>
      </c>
      <c r="BQ51" s="19">
        <f t="shared" si="79"/>
        <v>22</v>
      </c>
      <c r="BR51" s="19">
        <f t="shared" si="79"/>
        <v>54</v>
      </c>
      <c r="BS51" s="19">
        <f t="shared" si="79"/>
        <v>86</v>
      </c>
      <c r="BT51" s="19">
        <f t="shared" si="79"/>
        <v>105</v>
      </c>
      <c r="BU51" s="19">
        <f t="shared" si="79"/>
        <v>137</v>
      </c>
      <c r="BV51" s="19">
        <f t="shared" si="79"/>
        <v>173</v>
      </c>
      <c r="BW51" s="19">
        <f t="shared" si="79"/>
        <v>75</v>
      </c>
      <c r="BX51" s="19"/>
      <c r="BY51" s="18">
        <f t="shared" ref="BY51:BY52" si="87">SUM(BP51:BX51)</f>
        <v>658</v>
      </c>
    </row>
    <row r="52" spans="1:77" x14ac:dyDescent="0.3">
      <c r="A52" s="22" t="s">
        <v>69</v>
      </c>
      <c r="B52" s="19">
        <v>1</v>
      </c>
      <c r="C52" s="19">
        <v>3</v>
      </c>
      <c r="D52" s="19">
        <v>8</v>
      </c>
      <c r="E52" s="19">
        <v>13</v>
      </c>
      <c r="F52" s="19">
        <v>17</v>
      </c>
      <c r="G52" s="19">
        <v>16</v>
      </c>
      <c r="H52" s="19">
        <v>9</v>
      </c>
      <c r="I52" s="19"/>
      <c r="J52" s="19"/>
      <c r="K52" s="18">
        <f t="shared" si="81"/>
        <v>67</v>
      </c>
      <c r="L52" s="88"/>
      <c r="M52" s="19">
        <v>0</v>
      </c>
      <c r="N52" s="19">
        <v>0</v>
      </c>
      <c r="O52" s="19">
        <v>1</v>
      </c>
      <c r="P52" s="19">
        <v>2</v>
      </c>
      <c r="Q52" s="19">
        <v>3</v>
      </c>
      <c r="R52" s="19">
        <v>3</v>
      </c>
      <c r="S52" s="19">
        <v>2</v>
      </c>
      <c r="T52" s="19"/>
      <c r="U52" s="19"/>
      <c r="V52" s="18">
        <f t="shared" si="82"/>
        <v>11</v>
      </c>
      <c r="W52" s="88"/>
      <c r="X52" s="19">
        <v>1</v>
      </c>
      <c r="Y52" s="19">
        <v>8</v>
      </c>
      <c r="Z52" s="19">
        <v>17</v>
      </c>
      <c r="AA52" s="19">
        <v>27</v>
      </c>
      <c r="AB52" s="19">
        <v>31</v>
      </c>
      <c r="AC52" s="19">
        <v>27</v>
      </c>
      <c r="AD52" s="19">
        <v>11</v>
      </c>
      <c r="AE52" s="19"/>
      <c r="AF52" s="19"/>
      <c r="AG52" s="18">
        <f t="shared" si="83"/>
        <v>122</v>
      </c>
      <c r="AH52" s="88"/>
      <c r="AI52" s="19">
        <v>0</v>
      </c>
      <c r="AJ52" s="19">
        <v>1</v>
      </c>
      <c r="AK52" s="19">
        <v>2</v>
      </c>
      <c r="AL52" s="19">
        <v>3</v>
      </c>
      <c r="AM52" s="19">
        <v>3</v>
      </c>
      <c r="AN52" s="19">
        <v>3</v>
      </c>
      <c r="AO52" s="19">
        <v>1</v>
      </c>
      <c r="AP52" s="19"/>
      <c r="AQ52" s="19"/>
      <c r="AR52" s="18">
        <f t="shared" si="84"/>
        <v>13</v>
      </c>
      <c r="AS52" s="88"/>
      <c r="AT52" s="19">
        <f t="shared" si="75"/>
        <v>2</v>
      </c>
      <c r="AU52" s="19">
        <f t="shared" si="75"/>
        <v>11</v>
      </c>
      <c r="AV52" s="19">
        <f t="shared" si="75"/>
        <v>25</v>
      </c>
      <c r="AW52" s="19">
        <f t="shared" si="75"/>
        <v>40</v>
      </c>
      <c r="AX52" s="19">
        <f t="shared" si="75"/>
        <v>48</v>
      </c>
      <c r="AY52" s="19">
        <f t="shared" si="75"/>
        <v>43</v>
      </c>
      <c r="AZ52" s="19">
        <f t="shared" si="75"/>
        <v>20</v>
      </c>
      <c r="BA52" s="19"/>
      <c r="BB52" s="19"/>
      <c r="BC52" s="18">
        <f t="shared" si="85"/>
        <v>189</v>
      </c>
      <c r="BE52" s="19">
        <f t="shared" si="77"/>
        <v>0</v>
      </c>
      <c r="BF52" s="19">
        <f t="shared" si="77"/>
        <v>1</v>
      </c>
      <c r="BG52" s="19">
        <f t="shared" si="77"/>
        <v>3</v>
      </c>
      <c r="BH52" s="19">
        <f t="shared" si="77"/>
        <v>5</v>
      </c>
      <c r="BI52" s="19">
        <f t="shared" si="77"/>
        <v>6</v>
      </c>
      <c r="BJ52" s="19">
        <f t="shared" si="77"/>
        <v>6</v>
      </c>
      <c r="BK52" s="19">
        <f t="shared" si="77"/>
        <v>3</v>
      </c>
      <c r="BL52" s="19"/>
      <c r="BM52" s="19"/>
      <c r="BN52" s="18">
        <f t="shared" si="86"/>
        <v>24</v>
      </c>
      <c r="BP52" s="19">
        <f t="shared" si="79"/>
        <v>2</v>
      </c>
      <c r="BQ52" s="19">
        <f t="shared" si="79"/>
        <v>12</v>
      </c>
      <c r="BR52" s="19">
        <f t="shared" si="79"/>
        <v>28</v>
      </c>
      <c r="BS52" s="19">
        <f t="shared" si="79"/>
        <v>45</v>
      </c>
      <c r="BT52" s="19">
        <f t="shared" si="79"/>
        <v>54</v>
      </c>
      <c r="BU52" s="19">
        <f t="shared" si="79"/>
        <v>49</v>
      </c>
      <c r="BV52" s="19">
        <f t="shared" si="79"/>
        <v>23</v>
      </c>
      <c r="BW52" s="19"/>
      <c r="BX52" s="19"/>
      <c r="BY52" s="18">
        <f t="shared" si="87"/>
        <v>213</v>
      </c>
    </row>
    <row r="53" spans="1:77" x14ac:dyDescent="0.3">
      <c r="A53" s="22" t="s">
        <v>66</v>
      </c>
      <c r="B53" s="21">
        <f t="shared" ref="B53:J53" si="88">SUM(B46:B52)</f>
        <v>317</v>
      </c>
      <c r="C53" s="21">
        <f t="shared" si="88"/>
        <v>660</v>
      </c>
      <c r="D53" s="21">
        <f t="shared" si="88"/>
        <v>1052</v>
      </c>
      <c r="E53" s="21">
        <f t="shared" si="88"/>
        <v>1405</v>
      </c>
      <c r="F53" s="21">
        <f t="shared" si="88"/>
        <v>1874</v>
      </c>
      <c r="G53" s="21">
        <f t="shared" si="88"/>
        <v>2554</v>
      </c>
      <c r="H53" s="21">
        <f t="shared" si="88"/>
        <v>3081</v>
      </c>
      <c r="I53" s="21">
        <f t="shared" si="88"/>
        <v>2677</v>
      </c>
      <c r="J53" s="21">
        <f t="shared" si="88"/>
        <v>1109</v>
      </c>
      <c r="K53" s="20">
        <f>SUM(B53:J53)</f>
        <v>14729</v>
      </c>
      <c r="L53" s="88"/>
      <c r="M53" s="21">
        <f t="shared" ref="M53:U53" si="89">SUM(M46:M52)</f>
        <v>175</v>
      </c>
      <c r="N53" s="21">
        <f t="shared" si="89"/>
        <v>390</v>
      </c>
      <c r="O53" s="21">
        <f t="shared" si="89"/>
        <v>785</v>
      </c>
      <c r="P53" s="21">
        <f t="shared" si="89"/>
        <v>1041</v>
      </c>
      <c r="Q53" s="21">
        <f t="shared" si="89"/>
        <v>1297</v>
      </c>
      <c r="R53" s="21">
        <f t="shared" si="89"/>
        <v>1649</v>
      </c>
      <c r="S53" s="21">
        <f t="shared" si="89"/>
        <v>2012</v>
      </c>
      <c r="T53" s="21">
        <f t="shared" si="89"/>
        <v>1660</v>
      </c>
      <c r="U53" s="21">
        <f t="shared" si="89"/>
        <v>688</v>
      </c>
      <c r="V53" s="20">
        <f>SUM(M53:U53)</f>
        <v>9697</v>
      </c>
      <c r="W53" s="88"/>
      <c r="X53" s="21">
        <f t="shared" ref="X53:AF53" si="90">SUM(X46:X52)</f>
        <v>198</v>
      </c>
      <c r="Y53" s="21">
        <f t="shared" si="90"/>
        <v>671</v>
      </c>
      <c r="Z53" s="21">
        <f t="shared" si="90"/>
        <v>1122</v>
      </c>
      <c r="AA53" s="21">
        <f t="shared" si="90"/>
        <v>1619</v>
      </c>
      <c r="AB53" s="21">
        <f t="shared" si="90"/>
        <v>2220</v>
      </c>
      <c r="AC53" s="21">
        <f t="shared" si="90"/>
        <v>3112</v>
      </c>
      <c r="AD53" s="21">
        <f t="shared" si="90"/>
        <v>3837</v>
      </c>
      <c r="AE53" s="21">
        <f t="shared" si="90"/>
        <v>3039</v>
      </c>
      <c r="AF53" s="21">
        <f t="shared" si="90"/>
        <v>1246</v>
      </c>
      <c r="AG53" s="20">
        <f>SUM(X53:AF53)</f>
        <v>17064</v>
      </c>
      <c r="AH53" s="88"/>
      <c r="AI53" s="21">
        <f t="shared" ref="AI53:AQ53" si="91">SUM(AI46:AI52)</f>
        <v>113</v>
      </c>
      <c r="AJ53" s="21">
        <f t="shared" si="91"/>
        <v>340</v>
      </c>
      <c r="AK53" s="21">
        <f t="shared" si="91"/>
        <v>818</v>
      </c>
      <c r="AL53" s="21">
        <f t="shared" si="91"/>
        <v>1137</v>
      </c>
      <c r="AM53" s="21">
        <f t="shared" si="91"/>
        <v>1447</v>
      </c>
      <c r="AN53" s="21">
        <f t="shared" si="91"/>
        <v>2051</v>
      </c>
      <c r="AO53" s="21">
        <f t="shared" si="91"/>
        <v>2114</v>
      </c>
      <c r="AP53" s="21">
        <f t="shared" si="91"/>
        <v>1484</v>
      </c>
      <c r="AQ53" s="21">
        <f t="shared" si="91"/>
        <v>523</v>
      </c>
      <c r="AR53" s="20">
        <f>SUM(AI53:AQ53)</f>
        <v>10027</v>
      </c>
      <c r="AS53" s="88"/>
      <c r="AT53" s="21">
        <f t="shared" ref="AT53:BB53" si="92">SUM(AT46:AT52)</f>
        <v>515</v>
      </c>
      <c r="AU53" s="21">
        <f t="shared" si="92"/>
        <v>1331</v>
      </c>
      <c r="AV53" s="21">
        <f t="shared" si="92"/>
        <v>2174</v>
      </c>
      <c r="AW53" s="21">
        <f t="shared" si="92"/>
        <v>3024</v>
      </c>
      <c r="AX53" s="21">
        <f t="shared" si="92"/>
        <v>4094</v>
      </c>
      <c r="AY53" s="21">
        <f t="shared" si="92"/>
        <v>5666</v>
      </c>
      <c r="AZ53" s="21">
        <f t="shared" si="92"/>
        <v>6918</v>
      </c>
      <c r="BA53" s="21">
        <f t="shared" si="92"/>
        <v>5716</v>
      </c>
      <c r="BB53" s="21">
        <f t="shared" si="92"/>
        <v>2355</v>
      </c>
      <c r="BC53" s="20">
        <f>SUM(AT53:BB53)</f>
        <v>31793</v>
      </c>
      <c r="BE53" s="21">
        <f t="shared" ref="BE53:BM53" si="93">SUM(BE46:BE52)</f>
        <v>288</v>
      </c>
      <c r="BF53" s="21">
        <f t="shared" si="93"/>
        <v>730</v>
      </c>
      <c r="BG53" s="21">
        <f t="shared" si="93"/>
        <v>1603</v>
      </c>
      <c r="BH53" s="21">
        <f t="shared" si="93"/>
        <v>2178</v>
      </c>
      <c r="BI53" s="21">
        <f t="shared" si="93"/>
        <v>2744</v>
      </c>
      <c r="BJ53" s="21">
        <f t="shared" si="93"/>
        <v>3700</v>
      </c>
      <c r="BK53" s="21">
        <f t="shared" si="93"/>
        <v>4126</v>
      </c>
      <c r="BL53" s="21">
        <f t="shared" si="93"/>
        <v>3144</v>
      </c>
      <c r="BM53" s="21">
        <f t="shared" si="93"/>
        <v>1211</v>
      </c>
      <c r="BN53" s="20">
        <f>SUM(BE53:BM53)</f>
        <v>19724</v>
      </c>
      <c r="BP53" s="21">
        <f t="shared" ref="BP53:BX53" si="94">SUM(BP46:BP52)</f>
        <v>803</v>
      </c>
      <c r="BQ53" s="21">
        <f t="shared" si="94"/>
        <v>2061</v>
      </c>
      <c r="BR53" s="21">
        <f t="shared" si="94"/>
        <v>3777</v>
      </c>
      <c r="BS53" s="21">
        <f t="shared" si="94"/>
        <v>5202</v>
      </c>
      <c r="BT53" s="21">
        <f t="shared" si="94"/>
        <v>6838</v>
      </c>
      <c r="BU53" s="21">
        <f t="shared" si="94"/>
        <v>9366</v>
      </c>
      <c r="BV53" s="21">
        <f t="shared" si="94"/>
        <v>11044</v>
      </c>
      <c r="BW53" s="21">
        <f t="shared" si="94"/>
        <v>8860</v>
      </c>
      <c r="BX53" s="21">
        <f t="shared" si="94"/>
        <v>3566</v>
      </c>
      <c r="BY53" s="20">
        <f>SUM(BP53:BX53)</f>
        <v>51517</v>
      </c>
    </row>
    <row r="55" spans="1:77" ht="21" x14ac:dyDescent="0.4">
      <c r="A55"/>
      <c r="B55" s="28" t="s">
        <v>173</v>
      </c>
      <c r="C55"/>
      <c r="D55"/>
      <c r="M55" s="28" t="s">
        <v>177</v>
      </c>
      <c r="X55" s="28" t="s">
        <v>174</v>
      </c>
      <c r="AI55" s="28" t="s">
        <v>178</v>
      </c>
      <c r="AT55" s="28" t="s">
        <v>203</v>
      </c>
      <c r="BE55" s="28" t="s">
        <v>204</v>
      </c>
      <c r="BP55" s="28" t="s">
        <v>205</v>
      </c>
    </row>
    <row r="56" spans="1:77" ht="15.6" x14ac:dyDescent="0.3">
      <c r="A56"/>
      <c r="B56" s="27" t="s">
        <v>75</v>
      </c>
      <c r="C56"/>
      <c r="D56"/>
      <c r="M56" s="27" t="s">
        <v>75</v>
      </c>
      <c r="X56" s="27" t="s">
        <v>75</v>
      </c>
      <c r="AI56" s="27" t="s">
        <v>75</v>
      </c>
      <c r="AT56" s="27" t="s">
        <v>75</v>
      </c>
      <c r="BE56" s="27" t="s">
        <v>75</v>
      </c>
      <c r="BP56" s="27" t="s">
        <v>75</v>
      </c>
    </row>
    <row r="57" spans="1:77" x14ac:dyDescent="0.3">
      <c r="A57" s="248" t="s">
        <v>73</v>
      </c>
      <c r="B57" s="247" t="s">
        <v>72</v>
      </c>
      <c r="C57" s="247"/>
      <c r="D57" s="247"/>
      <c r="E57" s="247"/>
      <c r="F57" s="247"/>
      <c r="G57" s="247"/>
      <c r="H57" s="247"/>
      <c r="I57" s="247"/>
      <c r="J57" s="247"/>
      <c r="K57" s="26"/>
      <c r="L57" s="26"/>
      <c r="M57" s="247" t="s">
        <v>72</v>
      </c>
      <c r="N57" s="247"/>
      <c r="O57" s="247"/>
      <c r="P57" s="247"/>
      <c r="Q57" s="247"/>
      <c r="R57" s="247"/>
      <c r="S57" s="247"/>
      <c r="T57" s="247"/>
      <c r="U57" s="247"/>
      <c r="V57" s="26"/>
      <c r="W57" s="26"/>
      <c r="X57" s="247" t="s">
        <v>72</v>
      </c>
      <c r="Y57" s="247"/>
      <c r="Z57" s="247"/>
      <c r="AA57" s="247"/>
      <c r="AB57" s="247"/>
      <c r="AC57" s="247"/>
      <c r="AD57" s="247"/>
      <c r="AE57" s="247"/>
      <c r="AF57" s="247"/>
      <c r="AG57" s="26"/>
      <c r="AH57" s="26"/>
      <c r="AI57" s="247" t="s">
        <v>72</v>
      </c>
      <c r="AJ57" s="247"/>
      <c r="AK57" s="247"/>
      <c r="AL57" s="247"/>
      <c r="AM57" s="247"/>
      <c r="AN57" s="247"/>
      <c r="AO57" s="247"/>
      <c r="AP57" s="247"/>
      <c r="AQ57" s="247"/>
      <c r="AR57" s="26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8"/>
      <c r="B58" s="24" t="s">
        <v>71</v>
      </c>
      <c r="C58" s="24" t="s">
        <v>140</v>
      </c>
      <c r="D58" s="24" t="s">
        <v>141</v>
      </c>
      <c r="E58" s="24" t="s">
        <v>142</v>
      </c>
      <c r="F58" s="24" t="s">
        <v>143</v>
      </c>
      <c r="G58" s="24" t="s">
        <v>144</v>
      </c>
      <c r="H58" s="24" t="s">
        <v>145</v>
      </c>
      <c r="I58" s="24" t="s">
        <v>146</v>
      </c>
      <c r="J58" s="24" t="s">
        <v>147</v>
      </c>
      <c r="K58" s="23" t="s">
        <v>70</v>
      </c>
      <c r="L58" s="87"/>
      <c r="M58" s="24" t="s">
        <v>71</v>
      </c>
      <c r="N58" s="24" t="s">
        <v>140</v>
      </c>
      <c r="O58" s="24" t="s">
        <v>141</v>
      </c>
      <c r="P58" s="24" t="s">
        <v>142</v>
      </c>
      <c r="Q58" s="24" t="s">
        <v>143</v>
      </c>
      <c r="R58" s="24" t="s">
        <v>144</v>
      </c>
      <c r="S58" s="24" t="s">
        <v>145</v>
      </c>
      <c r="T58" s="24" t="s">
        <v>146</v>
      </c>
      <c r="U58" s="24" t="s">
        <v>147</v>
      </c>
      <c r="V58" s="23" t="s">
        <v>70</v>
      </c>
      <c r="W58" s="87"/>
      <c r="X58" s="24" t="s">
        <v>71</v>
      </c>
      <c r="Y58" s="24" t="s">
        <v>140</v>
      </c>
      <c r="Z58" s="24" t="s">
        <v>141</v>
      </c>
      <c r="AA58" s="24" t="s">
        <v>142</v>
      </c>
      <c r="AB58" s="24" t="s">
        <v>143</v>
      </c>
      <c r="AC58" s="24" t="s">
        <v>144</v>
      </c>
      <c r="AD58" s="24" t="s">
        <v>145</v>
      </c>
      <c r="AE58" s="24" t="s">
        <v>146</v>
      </c>
      <c r="AF58" s="24" t="s">
        <v>147</v>
      </c>
      <c r="AG58" s="23" t="s">
        <v>70</v>
      </c>
      <c r="AH58" s="87"/>
      <c r="AI58" s="24" t="s">
        <v>71</v>
      </c>
      <c r="AJ58" s="24" t="s">
        <v>140</v>
      </c>
      <c r="AK58" s="24" t="s">
        <v>141</v>
      </c>
      <c r="AL58" s="24" t="s">
        <v>142</v>
      </c>
      <c r="AM58" s="24" t="s">
        <v>143</v>
      </c>
      <c r="AN58" s="24" t="s">
        <v>144</v>
      </c>
      <c r="AO58" s="24" t="s">
        <v>145</v>
      </c>
      <c r="AP58" s="24" t="s">
        <v>146</v>
      </c>
      <c r="AQ58" s="24" t="s">
        <v>147</v>
      </c>
      <c r="AR58" s="2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22" t="s">
        <v>188</v>
      </c>
      <c r="B59" s="19">
        <v>4</v>
      </c>
      <c r="C59" s="19">
        <v>10</v>
      </c>
      <c r="D59" s="19">
        <v>19</v>
      </c>
      <c r="E59" s="19">
        <v>35</v>
      </c>
      <c r="F59" s="19">
        <v>60</v>
      </c>
      <c r="G59" s="19">
        <v>101</v>
      </c>
      <c r="H59" s="19">
        <v>159</v>
      </c>
      <c r="I59" s="19">
        <v>202</v>
      </c>
      <c r="J59" s="19">
        <v>156</v>
      </c>
      <c r="K59" s="18">
        <f t="shared" ref="K59:K62" si="95">SUM(B59:J59)</f>
        <v>746</v>
      </c>
      <c r="L59" s="88"/>
      <c r="M59" s="19">
        <v>1</v>
      </c>
      <c r="N59" s="19">
        <v>4</v>
      </c>
      <c r="O59" s="19">
        <v>8</v>
      </c>
      <c r="P59" s="19">
        <v>11</v>
      </c>
      <c r="Q59" s="19">
        <v>16</v>
      </c>
      <c r="R59" s="19">
        <v>28</v>
      </c>
      <c r="S59" s="19">
        <v>46</v>
      </c>
      <c r="T59" s="19">
        <v>71</v>
      </c>
      <c r="U59" s="19">
        <v>47</v>
      </c>
      <c r="V59" s="18">
        <f t="shared" ref="V59:V62" si="96">SUM(M59:U59)</f>
        <v>232</v>
      </c>
      <c r="W59" s="88"/>
      <c r="X59" s="19">
        <v>1</v>
      </c>
      <c r="Y59" s="19">
        <v>6</v>
      </c>
      <c r="Z59" s="19">
        <v>11</v>
      </c>
      <c r="AA59" s="19">
        <v>23</v>
      </c>
      <c r="AB59" s="19">
        <v>42</v>
      </c>
      <c r="AC59" s="19">
        <v>76</v>
      </c>
      <c r="AD59" s="19">
        <v>116</v>
      </c>
      <c r="AE59" s="19">
        <v>126</v>
      </c>
      <c r="AF59" s="19">
        <v>84</v>
      </c>
      <c r="AG59" s="18">
        <f t="shared" ref="AG59:AG62" si="97">SUM(X59:AF59)</f>
        <v>485</v>
      </c>
      <c r="AH59" s="88"/>
      <c r="AI59" s="19">
        <v>1</v>
      </c>
      <c r="AJ59" s="19">
        <v>2</v>
      </c>
      <c r="AK59" s="19">
        <v>5</v>
      </c>
      <c r="AL59" s="19">
        <v>7</v>
      </c>
      <c r="AM59" s="19">
        <v>11</v>
      </c>
      <c r="AN59" s="19">
        <v>20</v>
      </c>
      <c r="AO59" s="19">
        <v>28</v>
      </c>
      <c r="AP59" s="19">
        <v>33</v>
      </c>
      <c r="AQ59" s="19">
        <v>23</v>
      </c>
      <c r="AR59" s="18">
        <f t="shared" ref="AR59:AR62" si="98">SUM(AI59:AQ59)</f>
        <v>130</v>
      </c>
      <c r="AS59" s="88"/>
      <c r="AT59" s="19">
        <f t="shared" ref="AT59:BB65" si="99">B59+X59</f>
        <v>5</v>
      </c>
      <c r="AU59" s="19">
        <f t="shared" si="99"/>
        <v>16</v>
      </c>
      <c r="AV59" s="19">
        <f t="shared" si="99"/>
        <v>30</v>
      </c>
      <c r="AW59" s="19">
        <f t="shared" si="99"/>
        <v>58</v>
      </c>
      <c r="AX59" s="19">
        <f t="shared" si="99"/>
        <v>102</v>
      </c>
      <c r="AY59" s="19">
        <f t="shared" si="99"/>
        <v>177</v>
      </c>
      <c r="AZ59" s="19">
        <f t="shared" si="99"/>
        <v>275</v>
      </c>
      <c r="BA59" s="19">
        <f t="shared" si="99"/>
        <v>328</v>
      </c>
      <c r="BB59" s="19">
        <f t="shared" si="99"/>
        <v>240</v>
      </c>
      <c r="BC59" s="18">
        <f t="shared" ref="BC59:BC62" si="100">SUM(AT59:BB59)</f>
        <v>1231</v>
      </c>
      <c r="BE59" s="19">
        <f t="shared" ref="BE59:BM65" si="101">M59+AI59</f>
        <v>2</v>
      </c>
      <c r="BF59" s="19">
        <f t="shared" si="101"/>
        <v>6</v>
      </c>
      <c r="BG59" s="19">
        <f t="shared" si="101"/>
        <v>13</v>
      </c>
      <c r="BH59" s="19">
        <f t="shared" si="101"/>
        <v>18</v>
      </c>
      <c r="BI59" s="19">
        <f t="shared" si="101"/>
        <v>27</v>
      </c>
      <c r="BJ59" s="19">
        <f t="shared" si="101"/>
        <v>48</v>
      </c>
      <c r="BK59" s="19">
        <f t="shared" si="101"/>
        <v>74</v>
      </c>
      <c r="BL59" s="19">
        <f t="shared" si="101"/>
        <v>104</v>
      </c>
      <c r="BM59" s="19">
        <f t="shared" si="101"/>
        <v>70</v>
      </c>
      <c r="BN59" s="18">
        <f t="shared" ref="BN59:BN62" si="102">SUM(BE59:BM59)</f>
        <v>362</v>
      </c>
      <c r="BP59" s="19">
        <f t="shared" ref="BP59:BX65" si="103">B59+M59+X59+AI59</f>
        <v>7</v>
      </c>
      <c r="BQ59" s="19">
        <f t="shared" si="103"/>
        <v>22</v>
      </c>
      <c r="BR59" s="19">
        <f t="shared" si="103"/>
        <v>43</v>
      </c>
      <c r="BS59" s="19">
        <f t="shared" si="103"/>
        <v>76</v>
      </c>
      <c r="BT59" s="19">
        <f t="shared" si="103"/>
        <v>129</v>
      </c>
      <c r="BU59" s="19">
        <f t="shared" si="103"/>
        <v>225</v>
      </c>
      <c r="BV59" s="19">
        <f t="shared" si="103"/>
        <v>349</v>
      </c>
      <c r="BW59" s="19">
        <f t="shared" si="103"/>
        <v>432</v>
      </c>
      <c r="BX59" s="19">
        <f t="shared" si="103"/>
        <v>310</v>
      </c>
      <c r="BY59" s="18">
        <f t="shared" ref="BY59:BY62" si="104">SUM(BP59:BX59)</f>
        <v>1593</v>
      </c>
    </row>
    <row r="60" spans="1:77" x14ac:dyDescent="0.3">
      <c r="A60" s="22" t="s">
        <v>189</v>
      </c>
      <c r="B60" s="19">
        <v>3</v>
      </c>
      <c r="C60" s="19">
        <v>7</v>
      </c>
      <c r="D60" s="19">
        <v>16</v>
      </c>
      <c r="E60" s="19">
        <v>31</v>
      </c>
      <c r="F60" s="19">
        <v>57</v>
      </c>
      <c r="G60" s="19">
        <v>103</v>
      </c>
      <c r="H60" s="19">
        <v>171</v>
      </c>
      <c r="I60" s="19">
        <v>221</v>
      </c>
      <c r="J60" s="19">
        <v>152</v>
      </c>
      <c r="K60" s="18">
        <f t="shared" si="95"/>
        <v>761</v>
      </c>
      <c r="L60" s="88"/>
      <c r="M60" s="19">
        <v>1</v>
      </c>
      <c r="N60" s="19">
        <v>3</v>
      </c>
      <c r="O60" s="19">
        <v>7</v>
      </c>
      <c r="P60" s="19">
        <v>10</v>
      </c>
      <c r="Q60" s="19">
        <v>17</v>
      </c>
      <c r="R60" s="19">
        <v>32</v>
      </c>
      <c r="S60" s="19">
        <v>55</v>
      </c>
      <c r="T60" s="19">
        <v>85</v>
      </c>
      <c r="U60" s="19">
        <v>49</v>
      </c>
      <c r="V60" s="18">
        <f t="shared" si="96"/>
        <v>259</v>
      </c>
      <c r="W60" s="88"/>
      <c r="X60" s="19">
        <v>1</v>
      </c>
      <c r="Y60" s="19">
        <v>7</v>
      </c>
      <c r="Z60" s="19">
        <v>13</v>
      </c>
      <c r="AA60" s="19">
        <v>29</v>
      </c>
      <c r="AB60" s="19">
        <v>52</v>
      </c>
      <c r="AC60" s="19">
        <v>97</v>
      </c>
      <c r="AD60" s="19">
        <v>149</v>
      </c>
      <c r="AE60" s="19">
        <v>165</v>
      </c>
      <c r="AF60" s="19">
        <v>99</v>
      </c>
      <c r="AG60" s="18">
        <f t="shared" si="97"/>
        <v>612</v>
      </c>
      <c r="AH60" s="88"/>
      <c r="AI60" s="19">
        <v>1</v>
      </c>
      <c r="AJ60" s="19">
        <v>2</v>
      </c>
      <c r="AK60" s="19">
        <v>6</v>
      </c>
      <c r="AL60" s="19">
        <v>9</v>
      </c>
      <c r="AM60" s="19">
        <v>15</v>
      </c>
      <c r="AN60" s="19">
        <v>31</v>
      </c>
      <c r="AO60" s="19">
        <v>42</v>
      </c>
      <c r="AP60" s="19">
        <v>44</v>
      </c>
      <c r="AQ60" s="19">
        <v>28</v>
      </c>
      <c r="AR60" s="18">
        <f t="shared" si="98"/>
        <v>178</v>
      </c>
      <c r="AS60" s="88"/>
      <c r="AT60" s="19">
        <f t="shared" si="99"/>
        <v>4</v>
      </c>
      <c r="AU60" s="19">
        <f t="shared" si="99"/>
        <v>14</v>
      </c>
      <c r="AV60" s="19">
        <f t="shared" si="99"/>
        <v>29</v>
      </c>
      <c r="AW60" s="19">
        <f t="shared" si="99"/>
        <v>60</v>
      </c>
      <c r="AX60" s="19">
        <f t="shared" si="99"/>
        <v>109</v>
      </c>
      <c r="AY60" s="19">
        <f t="shared" si="99"/>
        <v>200</v>
      </c>
      <c r="AZ60" s="19">
        <f t="shared" si="99"/>
        <v>320</v>
      </c>
      <c r="BA60" s="19">
        <f t="shared" si="99"/>
        <v>386</v>
      </c>
      <c r="BB60" s="19">
        <f t="shared" si="99"/>
        <v>251</v>
      </c>
      <c r="BC60" s="18">
        <f t="shared" si="100"/>
        <v>1373</v>
      </c>
      <c r="BE60" s="19">
        <f t="shared" si="101"/>
        <v>2</v>
      </c>
      <c r="BF60" s="19">
        <f t="shared" si="101"/>
        <v>5</v>
      </c>
      <c r="BG60" s="19">
        <f t="shared" si="101"/>
        <v>13</v>
      </c>
      <c r="BH60" s="19">
        <f t="shared" si="101"/>
        <v>19</v>
      </c>
      <c r="BI60" s="19">
        <f t="shared" si="101"/>
        <v>32</v>
      </c>
      <c r="BJ60" s="19">
        <f t="shared" si="101"/>
        <v>63</v>
      </c>
      <c r="BK60" s="19">
        <f t="shared" si="101"/>
        <v>97</v>
      </c>
      <c r="BL60" s="19">
        <f t="shared" si="101"/>
        <v>129</v>
      </c>
      <c r="BM60" s="19">
        <f t="shared" si="101"/>
        <v>77</v>
      </c>
      <c r="BN60" s="18">
        <f t="shared" si="102"/>
        <v>437</v>
      </c>
      <c r="BP60" s="19">
        <f t="shared" si="103"/>
        <v>6</v>
      </c>
      <c r="BQ60" s="19">
        <f t="shared" si="103"/>
        <v>19</v>
      </c>
      <c r="BR60" s="19">
        <f t="shared" si="103"/>
        <v>42</v>
      </c>
      <c r="BS60" s="19">
        <f t="shared" si="103"/>
        <v>79</v>
      </c>
      <c r="BT60" s="19">
        <f t="shared" si="103"/>
        <v>141</v>
      </c>
      <c r="BU60" s="19">
        <f t="shared" si="103"/>
        <v>263</v>
      </c>
      <c r="BV60" s="19">
        <f t="shared" si="103"/>
        <v>417</v>
      </c>
      <c r="BW60" s="19">
        <f t="shared" si="103"/>
        <v>515</v>
      </c>
      <c r="BX60" s="19">
        <f t="shared" si="103"/>
        <v>328</v>
      </c>
      <c r="BY60" s="18">
        <f t="shared" si="104"/>
        <v>1810</v>
      </c>
    </row>
    <row r="61" spans="1:77" x14ac:dyDescent="0.3">
      <c r="A61" s="22" t="s">
        <v>190</v>
      </c>
      <c r="B61" s="19">
        <v>1</v>
      </c>
      <c r="C61" s="19">
        <v>2</v>
      </c>
      <c r="D61" s="19">
        <v>5</v>
      </c>
      <c r="E61" s="19">
        <v>11</v>
      </c>
      <c r="F61" s="19">
        <v>22</v>
      </c>
      <c r="G61" s="19">
        <v>46</v>
      </c>
      <c r="H61" s="19">
        <v>78</v>
      </c>
      <c r="I61" s="19">
        <v>114</v>
      </c>
      <c r="J61" s="19">
        <v>62</v>
      </c>
      <c r="K61" s="18">
        <f t="shared" si="95"/>
        <v>341</v>
      </c>
      <c r="L61" s="88"/>
      <c r="M61" s="19">
        <v>0</v>
      </c>
      <c r="N61" s="19">
        <v>1</v>
      </c>
      <c r="O61" s="19">
        <v>3</v>
      </c>
      <c r="P61" s="19">
        <v>4</v>
      </c>
      <c r="Q61" s="19">
        <v>7</v>
      </c>
      <c r="R61" s="19">
        <v>15</v>
      </c>
      <c r="S61" s="19">
        <v>31</v>
      </c>
      <c r="T61" s="19">
        <v>47</v>
      </c>
      <c r="U61" s="19">
        <v>23</v>
      </c>
      <c r="V61" s="18">
        <f t="shared" si="96"/>
        <v>131</v>
      </c>
      <c r="W61" s="88"/>
      <c r="X61" s="19">
        <v>0</v>
      </c>
      <c r="Y61" s="19">
        <v>3</v>
      </c>
      <c r="Z61" s="19">
        <v>5</v>
      </c>
      <c r="AA61" s="19">
        <v>13</v>
      </c>
      <c r="AB61" s="19">
        <v>24</v>
      </c>
      <c r="AC61" s="19">
        <v>46</v>
      </c>
      <c r="AD61" s="19">
        <v>71</v>
      </c>
      <c r="AE61" s="19">
        <v>85</v>
      </c>
      <c r="AF61" s="19">
        <v>44</v>
      </c>
      <c r="AG61" s="18">
        <f t="shared" si="97"/>
        <v>291</v>
      </c>
      <c r="AH61" s="88"/>
      <c r="AI61" s="19">
        <v>0</v>
      </c>
      <c r="AJ61" s="19">
        <v>1</v>
      </c>
      <c r="AK61" s="19">
        <v>4</v>
      </c>
      <c r="AL61" s="19">
        <v>6</v>
      </c>
      <c r="AM61" s="19">
        <v>10</v>
      </c>
      <c r="AN61" s="19">
        <v>19</v>
      </c>
      <c r="AO61" s="19">
        <v>31</v>
      </c>
      <c r="AP61" s="19">
        <v>29</v>
      </c>
      <c r="AQ61" s="19">
        <v>14</v>
      </c>
      <c r="AR61" s="18">
        <f t="shared" si="98"/>
        <v>114</v>
      </c>
      <c r="AS61" s="88"/>
      <c r="AT61" s="19">
        <f t="shared" si="99"/>
        <v>1</v>
      </c>
      <c r="AU61" s="19">
        <f t="shared" si="99"/>
        <v>5</v>
      </c>
      <c r="AV61" s="19">
        <f t="shared" si="99"/>
        <v>10</v>
      </c>
      <c r="AW61" s="19">
        <f t="shared" si="99"/>
        <v>24</v>
      </c>
      <c r="AX61" s="19">
        <f t="shared" si="99"/>
        <v>46</v>
      </c>
      <c r="AY61" s="19">
        <f t="shared" si="99"/>
        <v>92</v>
      </c>
      <c r="AZ61" s="19">
        <f t="shared" si="99"/>
        <v>149</v>
      </c>
      <c r="BA61" s="19">
        <f t="shared" si="99"/>
        <v>199</v>
      </c>
      <c r="BB61" s="19">
        <f t="shared" si="99"/>
        <v>106</v>
      </c>
      <c r="BC61" s="18">
        <f t="shared" si="100"/>
        <v>632</v>
      </c>
      <c r="BE61" s="19">
        <f t="shared" si="101"/>
        <v>0</v>
      </c>
      <c r="BF61" s="19">
        <f t="shared" si="101"/>
        <v>2</v>
      </c>
      <c r="BG61" s="19">
        <f t="shared" si="101"/>
        <v>7</v>
      </c>
      <c r="BH61" s="19">
        <f t="shared" si="101"/>
        <v>10</v>
      </c>
      <c r="BI61" s="19">
        <f t="shared" si="101"/>
        <v>17</v>
      </c>
      <c r="BJ61" s="19">
        <f t="shared" si="101"/>
        <v>34</v>
      </c>
      <c r="BK61" s="19">
        <f t="shared" si="101"/>
        <v>62</v>
      </c>
      <c r="BL61" s="19">
        <f t="shared" si="101"/>
        <v>76</v>
      </c>
      <c r="BM61" s="19">
        <f t="shared" si="101"/>
        <v>37</v>
      </c>
      <c r="BN61" s="18">
        <f t="shared" si="102"/>
        <v>245</v>
      </c>
      <c r="BP61" s="19">
        <f t="shared" si="103"/>
        <v>1</v>
      </c>
      <c r="BQ61" s="19">
        <f t="shared" si="103"/>
        <v>7</v>
      </c>
      <c r="BR61" s="19">
        <f t="shared" si="103"/>
        <v>17</v>
      </c>
      <c r="BS61" s="19">
        <f t="shared" si="103"/>
        <v>34</v>
      </c>
      <c r="BT61" s="19">
        <f t="shared" si="103"/>
        <v>63</v>
      </c>
      <c r="BU61" s="19">
        <f t="shared" si="103"/>
        <v>126</v>
      </c>
      <c r="BV61" s="19">
        <f t="shared" si="103"/>
        <v>211</v>
      </c>
      <c r="BW61" s="19">
        <f t="shared" si="103"/>
        <v>275</v>
      </c>
      <c r="BX61" s="19">
        <f t="shared" si="103"/>
        <v>143</v>
      </c>
      <c r="BY61" s="18">
        <f t="shared" si="104"/>
        <v>877</v>
      </c>
    </row>
    <row r="62" spans="1:77" x14ac:dyDescent="0.3">
      <c r="A62" s="22" t="s">
        <v>191</v>
      </c>
      <c r="B62" s="19">
        <v>0</v>
      </c>
      <c r="C62" s="19">
        <v>1</v>
      </c>
      <c r="D62" s="19">
        <v>2</v>
      </c>
      <c r="E62" s="19">
        <v>5</v>
      </c>
      <c r="F62" s="19">
        <v>12</v>
      </c>
      <c r="G62" s="19">
        <v>25</v>
      </c>
      <c r="H62" s="19">
        <v>44</v>
      </c>
      <c r="I62" s="19">
        <v>68</v>
      </c>
      <c r="J62" s="19">
        <v>24</v>
      </c>
      <c r="K62" s="18">
        <f t="shared" si="95"/>
        <v>181</v>
      </c>
      <c r="L62" s="88"/>
      <c r="M62" s="19">
        <v>0</v>
      </c>
      <c r="N62" s="19">
        <v>0</v>
      </c>
      <c r="O62" s="19">
        <v>1</v>
      </c>
      <c r="P62" s="19">
        <v>1</v>
      </c>
      <c r="Q62" s="19">
        <v>3</v>
      </c>
      <c r="R62" s="19">
        <v>6</v>
      </c>
      <c r="S62" s="19">
        <v>15</v>
      </c>
      <c r="T62" s="19">
        <v>28</v>
      </c>
      <c r="U62" s="19">
        <v>10</v>
      </c>
      <c r="V62" s="18">
        <f t="shared" si="96"/>
        <v>64</v>
      </c>
      <c r="W62" s="88"/>
      <c r="X62" s="19">
        <v>0</v>
      </c>
      <c r="Y62" s="19">
        <v>1</v>
      </c>
      <c r="Z62" s="19">
        <v>3</v>
      </c>
      <c r="AA62" s="19">
        <v>7</v>
      </c>
      <c r="AB62" s="19">
        <v>13</v>
      </c>
      <c r="AC62" s="19">
        <v>26</v>
      </c>
      <c r="AD62" s="19">
        <v>41</v>
      </c>
      <c r="AE62" s="19">
        <v>53</v>
      </c>
      <c r="AF62" s="19">
        <v>18</v>
      </c>
      <c r="AG62" s="18">
        <f t="shared" si="97"/>
        <v>162</v>
      </c>
      <c r="AH62" s="88"/>
      <c r="AI62" s="19">
        <v>0</v>
      </c>
      <c r="AJ62" s="19">
        <v>0</v>
      </c>
      <c r="AK62" s="19">
        <v>1</v>
      </c>
      <c r="AL62" s="19">
        <v>2</v>
      </c>
      <c r="AM62" s="19">
        <v>4</v>
      </c>
      <c r="AN62" s="19">
        <v>8</v>
      </c>
      <c r="AO62" s="19">
        <v>13</v>
      </c>
      <c r="AP62" s="19">
        <v>15</v>
      </c>
      <c r="AQ62" s="19">
        <v>6</v>
      </c>
      <c r="AR62" s="18">
        <f t="shared" si="98"/>
        <v>49</v>
      </c>
      <c r="AS62" s="88"/>
      <c r="AT62" s="19">
        <f t="shared" si="99"/>
        <v>0</v>
      </c>
      <c r="AU62" s="19">
        <f t="shared" si="99"/>
        <v>2</v>
      </c>
      <c r="AV62" s="19">
        <f t="shared" si="99"/>
        <v>5</v>
      </c>
      <c r="AW62" s="19">
        <f t="shared" si="99"/>
        <v>12</v>
      </c>
      <c r="AX62" s="19">
        <f t="shared" si="99"/>
        <v>25</v>
      </c>
      <c r="AY62" s="19">
        <f t="shared" si="99"/>
        <v>51</v>
      </c>
      <c r="AZ62" s="19">
        <f t="shared" si="99"/>
        <v>85</v>
      </c>
      <c r="BA62" s="19">
        <f t="shared" si="99"/>
        <v>121</v>
      </c>
      <c r="BB62" s="19">
        <f t="shared" si="99"/>
        <v>42</v>
      </c>
      <c r="BC62" s="18">
        <f t="shared" si="100"/>
        <v>343</v>
      </c>
      <c r="BE62" s="19">
        <f t="shared" si="101"/>
        <v>0</v>
      </c>
      <c r="BF62" s="19">
        <f t="shared" si="101"/>
        <v>0</v>
      </c>
      <c r="BG62" s="19">
        <f t="shared" si="101"/>
        <v>2</v>
      </c>
      <c r="BH62" s="19">
        <f t="shared" si="101"/>
        <v>3</v>
      </c>
      <c r="BI62" s="19">
        <f t="shared" si="101"/>
        <v>7</v>
      </c>
      <c r="BJ62" s="19">
        <f t="shared" si="101"/>
        <v>14</v>
      </c>
      <c r="BK62" s="19">
        <f t="shared" si="101"/>
        <v>28</v>
      </c>
      <c r="BL62" s="19">
        <f t="shared" si="101"/>
        <v>43</v>
      </c>
      <c r="BM62" s="19">
        <f t="shared" si="101"/>
        <v>16</v>
      </c>
      <c r="BN62" s="18">
        <f t="shared" si="102"/>
        <v>113</v>
      </c>
      <c r="BP62" s="19">
        <f t="shared" si="103"/>
        <v>0</v>
      </c>
      <c r="BQ62" s="19">
        <f t="shared" si="103"/>
        <v>2</v>
      </c>
      <c r="BR62" s="19">
        <f t="shared" si="103"/>
        <v>7</v>
      </c>
      <c r="BS62" s="19">
        <f t="shared" si="103"/>
        <v>15</v>
      </c>
      <c r="BT62" s="19">
        <f t="shared" si="103"/>
        <v>32</v>
      </c>
      <c r="BU62" s="19">
        <f t="shared" si="103"/>
        <v>65</v>
      </c>
      <c r="BV62" s="19">
        <f t="shared" si="103"/>
        <v>113</v>
      </c>
      <c r="BW62" s="19">
        <f t="shared" si="103"/>
        <v>164</v>
      </c>
      <c r="BX62" s="19">
        <f t="shared" si="103"/>
        <v>58</v>
      </c>
      <c r="BY62" s="18">
        <f t="shared" si="104"/>
        <v>456</v>
      </c>
    </row>
    <row r="63" spans="1:77" x14ac:dyDescent="0.3">
      <c r="A63" s="22" t="s">
        <v>192</v>
      </c>
      <c r="B63" s="19">
        <v>0</v>
      </c>
      <c r="C63" s="19">
        <v>0</v>
      </c>
      <c r="D63" s="19">
        <v>2</v>
      </c>
      <c r="E63" s="19">
        <v>4</v>
      </c>
      <c r="F63" s="19">
        <v>9</v>
      </c>
      <c r="G63" s="19">
        <v>19</v>
      </c>
      <c r="H63" s="19">
        <v>33</v>
      </c>
      <c r="I63" s="19">
        <v>51</v>
      </c>
      <c r="J63" s="19">
        <v>6</v>
      </c>
      <c r="K63" s="18">
        <f>SUM(B63:J63)</f>
        <v>124</v>
      </c>
      <c r="L63" s="88"/>
      <c r="M63" s="19">
        <v>0</v>
      </c>
      <c r="N63" s="19">
        <v>0</v>
      </c>
      <c r="O63" s="19">
        <v>0</v>
      </c>
      <c r="P63" s="19">
        <v>1</v>
      </c>
      <c r="Q63" s="19">
        <v>2</v>
      </c>
      <c r="R63" s="19">
        <v>4</v>
      </c>
      <c r="S63" s="19">
        <v>10</v>
      </c>
      <c r="T63" s="19">
        <v>20</v>
      </c>
      <c r="U63" s="19">
        <v>3</v>
      </c>
      <c r="V63" s="18">
        <f>SUM(M63:U63)</f>
        <v>40</v>
      </c>
      <c r="W63" s="88"/>
      <c r="X63" s="19">
        <v>0</v>
      </c>
      <c r="Y63" s="19">
        <v>1</v>
      </c>
      <c r="Z63" s="19">
        <v>2</v>
      </c>
      <c r="AA63" s="19">
        <v>5</v>
      </c>
      <c r="AB63" s="19">
        <v>10</v>
      </c>
      <c r="AC63" s="19">
        <v>20</v>
      </c>
      <c r="AD63" s="19">
        <v>31</v>
      </c>
      <c r="AE63" s="19">
        <v>40</v>
      </c>
      <c r="AF63" s="19">
        <v>5</v>
      </c>
      <c r="AG63" s="18">
        <f>SUM(X63:AF63)</f>
        <v>114</v>
      </c>
      <c r="AH63" s="88"/>
      <c r="AI63" s="19">
        <v>0</v>
      </c>
      <c r="AJ63" s="19">
        <v>0</v>
      </c>
      <c r="AK63" s="19">
        <v>1</v>
      </c>
      <c r="AL63" s="19">
        <v>1</v>
      </c>
      <c r="AM63" s="19">
        <v>2</v>
      </c>
      <c r="AN63" s="19">
        <v>4</v>
      </c>
      <c r="AO63" s="19">
        <v>7</v>
      </c>
      <c r="AP63" s="19">
        <v>10</v>
      </c>
      <c r="AQ63" s="19">
        <v>2</v>
      </c>
      <c r="AR63" s="18">
        <f>SUM(AI63:AQ63)</f>
        <v>27</v>
      </c>
      <c r="AS63" s="88"/>
      <c r="AT63" s="19">
        <f t="shared" si="99"/>
        <v>0</v>
      </c>
      <c r="AU63" s="19">
        <f t="shared" si="99"/>
        <v>1</v>
      </c>
      <c r="AV63" s="19">
        <f t="shared" si="99"/>
        <v>4</v>
      </c>
      <c r="AW63" s="19">
        <f t="shared" si="99"/>
        <v>9</v>
      </c>
      <c r="AX63" s="19">
        <f t="shared" si="99"/>
        <v>19</v>
      </c>
      <c r="AY63" s="19">
        <f t="shared" si="99"/>
        <v>39</v>
      </c>
      <c r="AZ63" s="19">
        <f t="shared" si="99"/>
        <v>64</v>
      </c>
      <c r="BA63" s="19">
        <f t="shared" si="99"/>
        <v>91</v>
      </c>
      <c r="BB63" s="19">
        <f t="shared" si="99"/>
        <v>11</v>
      </c>
      <c r="BC63" s="18">
        <f>SUM(AT63:BB63)</f>
        <v>238</v>
      </c>
      <c r="BE63" s="19">
        <f t="shared" si="101"/>
        <v>0</v>
      </c>
      <c r="BF63" s="19">
        <f t="shared" si="101"/>
        <v>0</v>
      </c>
      <c r="BG63" s="19">
        <f t="shared" si="101"/>
        <v>1</v>
      </c>
      <c r="BH63" s="19">
        <f t="shared" si="101"/>
        <v>2</v>
      </c>
      <c r="BI63" s="19">
        <f t="shared" si="101"/>
        <v>4</v>
      </c>
      <c r="BJ63" s="19">
        <f t="shared" si="101"/>
        <v>8</v>
      </c>
      <c r="BK63" s="19">
        <f t="shared" si="101"/>
        <v>17</v>
      </c>
      <c r="BL63" s="19">
        <f t="shared" si="101"/>
        <v>30</v>
      </c>
      <c r="BM63" s="19">
        <f t="shared" si="101"/>
        <v>5</v>
      </c>
      <c r="BN63" s="18">
        <f>SUM(BE63:BM63)</f>
        <v>67</v>
      </c>
      <c r="BP63" s="19">
        <f t="shared" si="103"/>
        <v>0</v>
      </c>
      <c r="BQ63" s="19">
        <f t="shared" si="103"/>
        <v>1</v>
      </c>
      <c r="BR63" s="19">
        <f t="shared" si="103"/>
        <v>5</v>
      </c>
      <c r="BS63" s="19">
        <f t="shared" si="103"/>
        <v>11</v>
      </c>
      <c r="BT63" s="19">
        <f t="shared" si="103"/>
        <v>23</v>
      </c>
      <c r="BU63" s="19">
        <f t="shared" si="103"/>
        <v>47</v>
      </c>
      <c r="BV63" s="19">
        <f t="shared" si="103"/>
        <v>81</v>
      </c>
      <c r="BW63" s="19">
        <f t="shared" si="103"/>
        <v>121</v>
      </c>
      <c r="BX63" s="19">
        <f t="shared" si="103"/>
        <v>16</v>
      </c>
      <c r="BY63" s="18">
        <f>SUM(BP63:BX63)</f>
        <v>305</v>
      </c>
    </row>
    <row r="64" spans="1:77" x14ac:dyDescent="0.3">
      <c r="A64" s="22" t="s">
        <v>193</v>
      </c>
      <c r="B64" s="19">
        <v>0</v>
      </c>
      <c r="C64" s="19">
        <v>2</v>
      </c>
      <c r="D64" s="19">
        <v>5</v>
      </c>
      <c r="E64" s="19">
        <v>16</v>
      </c>
      <c r="F64" s="19">
        <v>36</v>
      </c>
      <c r="G64" s="19">
        <v>69</v>
      </c>
      <c r="H64" s="19">
        <v>133</v>
      </c>
      <c r="I64" s="19">
        <v>108</v>
      </c>
      <c r="J64" s="19"/>
      <c r="K64" s="18">
        <f t="shared" ref="K64:K65" si="105">SUM(B64:J64)</f>
        <v>369</v>
      </c>
      <c r="L64" s="88"/>
      <c r="M64" s="19">
        <v>0</v>
      </c>
      <c r="N64" s="19">
        <v>0</v>
      </c>
      <c r="O64" s="19">
        <v>1</v>
      </c>
      <c r="P64" s="19">
        <v>3</v>
      </c>
      <c r="Q64" s="19">
        <v>7</v>
      </c>
      <c r="R64" s="19">
        <v>14</v>
      </c>
      <c r="S64" s="19">
        <v>30</v>
      </c>
      <c r="T64" s="19">
        <v>26</v>
      </c>
      <c r="U64" s="19"/>
      <c r="V64" s="18">
        <f t="shared" ref="V64:V65" si="106">SUM(M64:U64)</f>
        <v>81</v>
      </c>
      <c r="W64" s="88"/>
      <c r="X64" s="19">
        <v>0</v>
      </c>
      <c r="Y64" s="19">
        <v>2</v>
      </c>
      <c r="Z64" s="19">
        <v>6</v>
      </c>
      <c r="AA64" s="19">
        <v>17</v>
      </c>
      <c r="AB64" s="19">
        <v>36</v>
      </c>
      <c r="AC64" s="19">
        <v>64</v>
      </c>
      <c r="AD64" s="19">
        <v>106</v>
      </c>
      <c r="AE64" s="19">
        <v>75</v>
      </c>
      <c r="AF64" s="19"/>
      <c r="AG64" s="18">
        <f t="shared" ref="AG64:AG65" si="107">SUM(X64:AF64)</f>
        <v>306</v>
      </c>
      <c r="AH64" s="88"/>
      <c r="AI64" s="19">
        <v>0</v>
      </c>
      <c r="AJ64" s="19">
        <v>0</v>
      </c>
      <c r="AK64" s="19">
        <v>1</v>
      </c>
      <c r="AL64" s="19">
        <v>3</v>
      </c>
      <c r="AM64" s="19">
        <v>5</v>
      </c>
      <c r="AN64" s="19">
        <v>11</v>
      </c>
      <c r="AO64" s="19">
        <v>16</v>
      </c>
      <c r="AP64" s="19">
        <v>13</v>
      </c>
      <c r="AQ64" s="19"/>
      <c r="AR64" s="18">
        <f t="shared" ref="AR64:AR65" si="108">SUM(AI64:AQ64)</f>
        <v>49</v>
      </c>
      <c r="AS64" s="88"/>
      <c r="AT64" s="19">
        <f t="shared" si="99"/>
        <v>0</v>
      </c>
      <c r="AU64" s="19">
        <f t="shared" si="99"/>
        <v>4</v>
      </c>
      <c r="AV64" s="19">
        <f t="shared" si="99"/>
        <v>11</v>
      </c>
      <c r="AW64" s="19">
        <f t="shared" si="99"/>
        <v>33</v>
      </c>
      <c r="AX64" s="19">
        <f t="shared" si="99"/>
        <v>72</v>
      </c>
      <c r="AY64" s="19">
        <f t="shared" si="99"/>
        <v>133</v>
      </c>
      <c r="AZ64" s="19">
        <f t="shared" si="99"/>
        <v>239</v>
      </c>
      <c r="BA64" s="19">
        <f t="shared" si="99"/>
        <v>183</v>
      </c>
      <c r="BB64" s="19"/>
      <c r="BC64" s="18">
        <f t="shared" ref="BC64:BC65" si="109">SUM(AT64:BB64)</f>
        <v>675</v>
      </c>
      <c r="BE64" s="19">
        <f t="shared" si="101"/>
        <v>0</v>
      </c>
      <c r="BF64" s="19">
        <f t="shared" si="101"/>
        <v>0</v>
      </c>
      <c r="BG64" s="19">
        <f t="shared" si="101"/>
        <v>2</v>
      </c>
      <c r="BH64" s="19">
        <f t="shared" si="101"/>
        <v>6</v>
      </c>
      <c r="BI64" s="19">
        <f t="shared" si="101"/>
        <v>12</v>
      </c>
      <c r="BJ64" s="19">
        <f t="shared" si="101"/>
        <v>25</v>
      </c>
      <c r="BK64" s="19">
        <f t="shared" si="101"/>
        <v>46</v>
      </c>
      <c r="BL64" s="19">
        <f t="shared" si="101"/>
        <v>39</v>
      </c>
      <c r="BM64" s="19"/>
      <c r="BN64" s="18">
        <f t="shared" ref="BN64:BN65" si="110">SUM(BE64:BM64)</f>
        <v>130</v>
      </c>
      <c r="BP64" s="19">
        <f t="shared" si="103"/>
        <v>0</v>
      </c>
      <c r="BQ64" s="19">
        <f t="shared" si="103"/>
        <v>4</v>
      </c>
      <c r="BR64" s="19">
        <f t="shared" si="103"/>
        <v>13</v>
      </c>
      <c r="BS64" s="19">
        <f t="shared" si="103"/>
        <v>39</v>
      </c>
      <c r="BT64" s="19">
        <f t="shared" si="103"/>
        <v>84</v>
      </c>
      <c r="BU64" s="19">
        <f t="shared" si="103"/>
        <v>158</v>
      </c>
      <c r="BV64" s="19">
        <f t="shared" si="103"/>
        <v>285</v>
      </c>
      <c r="BW64" s="19">
        <f t="shared" si="103"/>
        <v>222</v>
      </c>
      <c r="BX64" s="19"/>
      <c r="BY64" s="18">
        <f t="shared" ref="BY64:BY65" si="111">SUM(BP64:BX64)</f>
        <v>805</v>
      </c>
    </row>
    <row r="65" spans="1:77" x14ac:dyDescent="0.3">
      <c r="A65" s="22" t="s">
        <v>69</v>
      </c>
      <c r="B65" s="19">
        <v>1</v>
      </c>
      <c r="C65" s="19">
        <v>7</v>
      </c>
      <c r="D65" s="19">
        <v>23</v>
      </c>
      <c r="E65" s="19">
        <v>48</v>
      </c>
      <c r="F65" s="19">
        <v>69</v>
      </c>
      <c r="G65" s="19">
        <v>73</v>
      </c>
      <c r="H65" s="19">
        <v>48</v>
      </c>
      <c r="I65" s="19"/>
      <c r="J65" s="19"/>
      <c r="K65" s="18">
        <f t="shared" si="105"/>
        <v>269</v>
      </c>
      <c r="L65" s="88"/>
      <c r="M65" s="19">
        <v>0</v>
      </c>
      <c r="N65" s="19">
        <v>1</v>
      </c>
      <c r="O65" s="19">
        <v>4</v>
      </c>
      <c r="P65" s="19">
        <v>6</v>
      </c>
      <c r="Q65" s="19">
        <v>11</v>
      </c>
      <c r="R65" s="19">
        <v>12</v>
      </c>
      <c r="S65" s="19">
        <v>9</v>
      </c>
      <c r="T65" s="19"/>
      <c r="U65" s="19"/>
      <c r="V65" s="18">
        <f t="shared" si="106"/>
        <v>43</v>
      </c>
      <c r="W65" s="88"/>
      <c r="X65" s="19">
        <v>1</v>
      </c>
      <c r="Y65" s="19">
        <v>8</v>
      </c>
      <c r="Z65" s="19">
        <v>24</v>
      </c>
      <c r="AA65" s="19">
        <v>48</v>
      </c>
      <c r="AB65" s="19">
        <v>67</v>
      </c>
      <c r="AC65" s="19">
        <v>70</v>
      </c>
      <c r="AD65" s="19">
        <v>36</v>
      </c>
      <c r="AE65" s="19"/>
      <c r="AF65" s="19"/>
      <c r="AG65" s="18">
        <f t="shared" si="107"/>
        <v>254</v>
      </c>
      <c r="AH65" s="88"/>
      <c r="AI65" s="19">
        <v>0</v>
      </c>
      <c r="AJ65" s="19">
        <v>1</v>
      </c>
      <c r="AK65" s="19">
        <v>3</v>
      </c>
      <c r="AL65" s="19">
        <v>4</v>
      </c>
      <c r="AM65" s="19">
        <v>7</v>
      </c>
      <c r="AN65" s="19">
        <v>9</v>
      </c>
      <c r="AO65" s="19">
        <v>4</v>
      </c>
      <c r="AP65" s="19"/>
      <c r="AQ65" s="19"/>
      <c r="AR65" s="18">
        <f t="shared" si="108"/>
        <v>28</v>
      </c>
      <c r="AS65" s="88"/>
      <c r="AT65" s="19">
        <f t="shared" si="99"/>
        <v>2</v>
      </c>
      <c r="AU65" s="19">
        <f t="shared" si="99"/>
        <v>15</v>
      </c>
      <c r="AV65" s="19">
        <f t="shared" si="99"/>
        <v>47</v>
      </c>
      <c r="AW65" s="19">
        <f t="shared" si="99"/>
        <v>96</v>
      </c>
      <c r="AX65" s="19">
        <f t="shared" si="99"/>
        <v>136</v>
      </c>
      <c r="AY65" s="19">
        <f t="shared" si="99"/>
        <v>143</v>
      </c>
      <c r="AZ65" s="19">
        <f t="shared" si="99"/>
        <v>84</v>
      </c>
      <c r="BA65" s="19"/>
      <c r="BB65" s="19"/>
      <c r="BC65" s="18">
        <f t="shared" si="109"/>
        <v>523</v>
      </c>
      <c r="BE65" s="19">
        <f t="shared" si="101"/>
        <v>0</v>
      </c>
      <c r="BF65" s="19">
        <f t="shared" si="101"/>
        <v>2</v>
      </c>
      <c r="BG65" s="19">
        <f t="shared" si="101"/>
        <v>7</v>
      </c>
      <c r="BH65" s="19">
        <f t="shared" si="101"/>
        <v>10</v>
      </c>
      <c r="BI65" s="19">
        <f t="shared" si="101"/>
        <v>18</v>
      </c>
      <c r="BJ65" s="19">
        <f t="shared" si="101"/>
        <v>21</v>
      </c>
      <c r="BK65" s="19">
        <f t="shared" si="101"/>
        <v>13</v>
      </c>
      <c r="BL65" s="19"/>
      <c r="BM65" s="19"/>
      <c r="BN65" s="18">
        <f t="shared" si="110"/>
        <v>71</v>
      </c>
      <c r="BP65" s="19">
        <f t="shared" si="103"/>
        <v>2</v>
      </c>
      <c r="BQ65" s="19">
        <f t="shared" si="103"/>
        <v>17</v>
      </c>
      <c r="BR65" s="19">
        <f t="shared" si="103"/>
        <v>54</v>
      </c>
      <c r="BS65" s="19">
        <f t="shared" si="103"/>
        <v>106</v>
      </c>
      <c r="BT65" s="19">
        <f t="shared" si="103"/>
        <v>154</v>
      </c>
      <c r="BU65" s="19">
        <f t="shared" si="103"/>
        <v>164</v>
      </c>
      <c r="BV65" s="19">
        <f t="shared" si="103"/>
        <v>97</v>
      </c>
      <c r="BW65" s="19"/>
      <c r="BX65" s="19"/>
      <c r="BY65" s="18">
        <f t="shared" si="111"/>
        <v>594</v>
      </c>
    </row>
    <row r="66" spans="1:77" x14ac:dyDescent="0.3">
      <c r="A66" s="22" t="s">
        <v>66</v>
      </c>
      <c r="B66" s="21">
        <f t="shared" ref="B66:J66" si="112">SUM(B59:B65)</f>
        <v>9</v>
      </c>
      <c r="C66" s="21">
        <f t="shared" si="112"/>
        <v>29</v>
      </c>
      <c r="D66" s="21">
        <f t="shared" si="112"/>
        <v>72</v>
      </c>
      <c r="E66" s="21">
        <f t="shared" si="112"/>
        <v>150</v>
      </c>
      <c r="F66" s="21">
        <f t="shared" si="112"/>
        <v>265</v>
      </c>
      <c r="G66" s="21">
        <f t="shared" si="112"/>
        <v>436</v>
      </c>
      <c r="H66" s="21">
        <f t="shared" si="112"/>
        <v>666</v>
      </c>
      <c r="I66" s="21">
        <f t="shared" si="112"/>
        <v>764</v>
      </c>
      <c r="J66" s="21">
        <f t="shared" si="112"/>
        <v>400</v>
      </c>
      <c r="K66" s="20">
        <f>SUM(B66:J66)</f>
        <v>2791</v>
      </c>
      <c r="L66" s="88"/>
      <c r="M66" s="21">
        <f t="shared" ref="M66:U66" si="113">SUM(M59:M65)</f>
        <v>2</v>
      </c>
      <c r="N66" s="21">
        <f t="shared" si="113"/>
        <v>9</v>
      </c>
      <c r="O66" s="21">
        <f t="shared" si="113"/>
        <v>24</v>
      </c>
      <c r="P66" s="21">
        <f t="shared" si="113"/>
        <v>36</v>
      </c>
      <c r="Q66" s="21">
        <f t="shared" si="113"/>
        <v>63</v>
      </c>
      <c r="R66" s="21">
        <f t="shared" si="113"/>
        <v>111</v>
      </c>
      <c r="S66" s="21">
        <f t="shared" si="113"/>
        <v>196</v>
      </c>
      <c r="T66" s="21">
        <f t="shared" si="113"/>
        <v>277</v>
      </c>
      <c r="U66" s="21">
        <f t="shared" si="113"/>
        <v>132</v>
      </c>
      <c r="V66" s="20">
        <f>SUM(M66:U66)</f>
        <v>850</v>
      </c>
      <c r="W66" s="88"/>
      <c r="X66" s="21">
        <f t="shared" ref="X66:AF66" si="114">SUM(X59:X65)</f>
        <v>3</v>
      </c>
      <c r="Y66" s="21">
        <f t="shared" si="114"/>
        <v>28</v>
      </c>
      <c r="Z66" s="21">
        <f t="shared" si="114"/>
        <v>64</v>
      </c>
      <c r="AA66" s="21">
        <f t="shared" si="114"/>
        <v>142</v>
      </c>
      <c r="AB66" s="21">
        <f t="shared" si="114"/>
        <v>244</v>
      </c>
      <c r="AC66" s="21">
        <f t="shared" si="114"/>
        <v>399</v>
      </c>
      <c r="AD66" s="21">
        <f t="shared" si="114"/>
        <v>550</v>
      </c>
      <c r="AE66" s="21">
        <f t="shared" si="114"/>
        <v>544</v>
      </c>
      <c r="AF66" s="21">
        <f t="shared" si="114"/>
        <v>250</v>
      </c>
      <c r="AG66" s="20">
        <f>SUM(X66:AF66)</f>
        <v>2224</v>
      </c>
      <c r="AH66" s="88"/>
      <c r="AI66" s="21">
        <f t="shared" ref="AI66:AQ66" si="115">SUM(AI59:AI65)</f>
        <v>2</v>
      </c>
      <c r="AJ66" s="21">
        <f t="shared" si="115"/>
        <v>6</v>
      </c>
      <c r="AK66" s="21">
        <f t="shared" si="115"/>
        <v>21</v>
      </c>
      <c r="AL66" s="21">
        <f t="shared" si="115"/>
        <v>32</v>
      </c>
      <c r="AM66" s="21">
        <f t="shared" si="115"/>
        <v>54</v>
      </c>
      <c r="AN66" s="21">
        <f t="shared" si="115"/>
        <v>102</v>
      </c>
      <c r="AO66" s="21">
        <f t="shared" si="115"/>
        <v>141</v>
      </c>
      <c r="AP66" s="21">
        <f t="shared" si="115"/>
        <v>144</v>
      </c>
      <c r="AQ66" s="21">
        <f t="shared" si="115"/>
        <v>73</v>
      </c>
      <c r="AR66" s="20">
        <f>SUM(AI66:AQ66)</f>
        <v>575</v>
      </c>
      <c r="AS66" s="88"/>
      <c r="AT66" s="21">
        <f t="shared" ref="AT66:BB66" si="116">SUM(AT59:AT65)</f>
        <v>12</v>
      </c>
      <c r="AU66" s="21">
        <f t="shared" si="116"/>
        <v>57</v>
      </c>
      <c r="AV66" s="21">
        <f t="shared" si="116"/>
        <v>136</v>
      </c>
      <c r="AW66" s="21">
        <f t="shared" si="116"/>
        <v>292</v>
      </c>
      <c r="AX66" s="21">
        <f t="shared" si="116"/>
        <v>509</v>
      </c>
      <c r="AY66" s="21">
        <f t="shared" si="116"/>
        <v>835</v>
      </c>
      <c r="AZ66" s="21">
        <f t="shared" si="116"/>
        <v>1216</v>
      </c>
      <c r="BA66" s="21">
        <f t="shared" si="116"/>
        <v>1308</v>
      </c>
      <c r="BB66" s="21">
        <f t="shared" si="116"/>
        <v>650</v>
      </c>
      <c r="BC66" s="20">
        <f>SUM(AT66:BB66)</f>
        <v>5015</v>
      </c>
      <c r="BE66" s="21">
        <f t="shared" ref="BE66:BM66" si="117">SUM(BE59:BE65)</f>
        <v>4</v>
      </c>
      <c r="BF66" s="21">
        <f t="shared" si="117"/>
        <v>15</v>
      </c>
      <c r="BG66" s="21">
        <f t="shared" si="117"/>
        <v>45</v>
      </c>
      <c r="BH66" s="21">
        <f t="shared" si="117"/>
        <v>68</v>
      </c>
      <c r="BI66" s="21">
        <f t="shared" si="117"/>
        <v>117</v>
      </c>
      <c r="BJ66" s="21">
        <f t="shared" si="117"/>
        <v>213</v>
      </c>
      <c r="BK66" s="21">
        <f t="shared" si="117"/>
        <v>337</v>
      </c>
      <c r="BL66" s="21">
        <f t="shared" si="117"/>
        <v>421</v>
      </c>
      <c r="BM66" s="21">
        <f t="shared" si="117"/>
        <v>205</v>
      </c>
      <c r="BN66" s="20">
        <f>SUM(BE66:BM66)</f>
        <v>1425</v>
      </c>
      <c r="BP66" s="21">
        <f t="shared" ref="BP66:BX66" si="118">SUM(BP59:BP65)</f>
        <v>16</v>
      </c>
      <c r="BQ66" s="21">
        <f t="shared" si="118"/>
        <v>72</v>
      </c>
      <c r="BR66" s="21">
        <f t="shared" si="118"/>
        <v>181</v>
      </c>
      <c r="BS66" s="21">
        <f t="shared" si="118"/>
        <v>360</v>
      </c>
      <c r="BT66" s="21">
        <f t="shared" si="118"/>
        <v>626</v>
      </c>
      <c r="BU66" s="21">
        <f t="shared" si="118"/>
        <v>1048</v>
      </c>
      <c r="BV66" s="21">
        <f t="shared" si="118"/>
        <v>1553</v>
      </c>
      <c r="BW66" s="21">
        <f t="shared" si="118"/>
        <v>1729</v>
      </c>
      <c r="BX66" s="21">
        <f t="shared" si="118"/>
        <v>855</v>
      </c>
      <c r="BY66" s="20">
        <f>SUM(BP66:BX66)</f>
        <v>6440</v>
      </c>
    </row>
    <row r="68" spans="1:77" ht="21" x14ac:dyDescent="0.4">
      <c r="A68"/>
      <c r="B68" s="28" t="s">
        <v>173</v>
      </c>
      <c r="C68"/>
      <c r="D68"/>
      <c r="M68" s="28" t="s">
        <v>177</v>
      </c>
      <c r="X68" s="28" t="s">
        <v>174</v>
      </c>
      <c r="AI68" s="28" t="s">
        <v>178</v>
      </c>
      <c r="AT68" s="28" t="s">
        <v>203</v>
      </c>
      <c r="BE68" s="28" t="s">
        <v>204</v>
      </c>
      <c r="BP68" s="28" t="s">
        <v>205</v>
      </c>
    </row>
    <row r="69" spans="1:77" ht="15.6" x14ac:dyDescent="0.3">
      <c r="A69"/>
      <c r="B69" s="27" t="s">
        <v>208</v>
      </c>
      <c r="C69"/>
      <c r="D69"/>
      <c r="M69" s="27" t="s">
        <v>208</v>
      </c>
      <c r="X69" s="27" t="s">
        <v>208</v>
      </c>
      <c r="AG69" s="27"/>
      <c r="AI69" s="27" t="s">
        <v>208</v>
      </c>
      <c r="AT69" s="27" t="s">
        <v>208</v>
      </c>
      <c r="BE69" s="27" t="s">
        <v>208</v>
      </c>
      <c r="BP69" s="27" t="s">
        <v>208</v>
      </c>
    </row>
    <row r="70" spans="1:77" x14ac:dyDescent="0.3">
      <c r="A70" s="248" t="s">
        <v>73</v>
      </c>
      <c r="B70" s="247" t="s">
        <v>72</v>
      </c>
      <c r="C70" s="247"/>
      <c r="D70" s="247"/>
      <c r="E70" s="247"/>
      <c r="F70" s="247"/>
      <c r="G70" s="247"/>
      <c r="H70" s="247"/>
      <c r="I70" s="247"/>
      <c r="J70" s="247"/>
      <c r="K70" s="26"/>
      <c r="M70" s="247" t="s">
        <v>72</v>
      </c>
      <c r="N70" s="247"/>
      <c r="O70" s="247"/>
      <c r="P70" s="247"/>
      <c r="Q70" s="247"/>
      <c r="R70" s="247"/>
      <c r="S70" s="247"/>
      <c r="T70" s="247"/>
      <c r="U70" s="247"/>
      <c r="V70" s="26"/>
      <c r="X70" s="247" t="s">
        <v>72</v>
      </c>
      <c r="Y70" s="247"/>
      <c r="Z70" s="247"/>
      <c r="AA70" s="247"/>
      <c r="AB70" s="247"/>
      <c r="AC70" s="247"/>
      <c r="AD70" s="247"/>
      <c r="AE70" s="247"/>
      <c r="AF70" s="247"/>
      <c r="AI70" s="247" t="s">
        <v>72</v>
      </c>
      <c r="AJ70" s="247"/>
      <c r="AK70" s="247"/>
      <c r="AL70" s="247"/>
      <c r="AM70" s="247"/>
      <c r="AN70" s="247"/>
      <c r="AO70" s="247"/>
      <c r="AP70" s="247"/>
      <c r="AQ70" s="247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8"/>
      <c r="B71" s="24" t="s">
        <v>71</v>
      </c>
      <c r="C71" s="24" t="s">
        <v>140</v>
      </c>
      <c r="D71" s="24" t="s">
        <v>141</v>
      </c>
      <c r="E71" s="24" t="s">
        <v>142</v>
      </c>
      <c r="F71" s="24" t="s">
        <v>143</v>
      </c>
      <c r="G71" s="24" t="s">
        <v>144</v>
      </c>
      <c r="H71" s="24" t="s">
        <v>145</v>
      </c>
      <c r="I71" s="24" t="s">
        <v>146</v>
      </c>
      <c r="J71" s="24" t="s">
        <v>147</v>
      </c>
      <c r="K71" s="23" t="s">
        <v>70</v>
      </c>
      <c r="L71" s="87"/>
      <c r="M71" s="24" t="s">
        <v>71</v>
      </c>
      <c r="N71" s="24" t="s">
        <v>140</v>
      </c>
      <c r="O71" s="24" t="s">
        <v>141</v>
      </c>
      <c r="P71" s="24" t="s">
        <v>142</v>
      </c>
      <c r="Q71" s="24" t="s">
        <v>143</v>
      </c>
      <c r="R71" s="24" t="s">
        <v>144</v>
      </c>
      <c r="S71" s="24" t="s">
        <v>145</v>
      </c>
      <c r="T71" s="24" t="s">
        <v>146</v>
      </c>
      <c r="U71" s="24" t="s">
        <v>147</v>
      </c>
      <c r="V71" s="23" t="s">
        <v>70</v>
      </c>
      <c r="W71" s="87"/>
      <c r="X71" s="24" t="s">
        <v>71</v>
      </c>
      <c r="Y71" s="24" t="s">
        <v>140</v>
      </c>
      <c r="Z71" s="24" t="s">
        <v>141</v>
      </c>
      <c r="AA71" s="24" t="s">
        <v>142</v>
      </c>
      <c r="AB71" s="24" t="s">
        <v>143</v>
      </c>
      <c r="AC71" s="24" t="s">
        <v>144</v>
      </c>
      <c r="AD71" s="24" t="s">
        <v>145</v>
      </c>
      <c r="AE71" s="24" t="s">
        <v>146</v>
      </c>
      <c r="AF71" s="24" t="s">
        <v>147</v>
      </c>
      <c r="AG71" s="23" t="s">
        <v>70</v>
      </c>
      <c r="AH71" s="87"/>
      <c r="AI71" s="24" t="s">
        <v>71</v>
      </c>
      <c r="AJ71" s="24" t="s">
        <v>140</v>
      </c>
      <c r="AK71" s="24" t="s">
        <v>141</v>
      </c>
      <c r="AL71" s="24" t="s">
        <v>142</v>
      </c>
      <c r="AM71" s="24" t="s">
        <v>143</v>
      </c>
      <c r="AN71" s="24" t="s">
        <v>144</v>
      </c>
      <c r="AO71" s="24" t="s">
        <v>145</v>
      </c>
      <c r="AP71" s="24" t="s">
        <v>146</v>
      </c>
      <c r="AQ71" s="24" t="s">
        <v>147</v>
      </c>
      <c r="AR71" s="2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22" t="s">
        <v>188</v>
      </c>
      <c r="B72" s="89">
        <f t="shared" ref="B72:K75" si="119">IF(B46=0,"",IF(B46&lt;5,"*  ",B20/B46))</f>
        <v>0.81621621621621621</v>
      </c>
      <c r="C72" s="89">
        <f t="shared" si="119"/>
        <v>0.99723756906077343</v>
      </c>
      <c r="D72" s="89">
        <f t="shared" si="119"/>
        <v>1.0060483870967742</v>
      </c>
      <c r="E72" s="89">
        <f t="shared" si="119"/>
        <v>1.0386996904024768</v>
      </c>
      <c r="F72" s="89">
        <f t="shared" si="119"/>
        <v>0.96376811594202894</v>
      </c>
      <c r="G72" s="89">
        <f t="shared" si="119"/>
        <v>1.0520547945205478</v>
      </c>
      <c r="H72" s="89">
        <f t="shared" si="119"/>
        <v>1.0186011904761905</v>
      </c>
      <c r="I72" s="89">
        <f t="shared" si="119"/>
        <v>1.0802269043760129</v>
      </c>
      <c r="J72" s="89">
        <f t="shared" si="119"/>
        <v>1.1136690647482015</v>
      </c>
      <c r="K72" s="90">
        <f t="shared" si="119"/>
        <v>1.0323892519970952</v>
      </c>
      <c r="L72" s="88"/>
      <c r="M72" s="89">
        <f t="shared" ref="M72:AR75" si="120">IF(M46=0,"",IF(M46&lt;5,"*  ",M20/M46))</f>
        <v>0.84210526315789469</v>
      </c>
      <c r="N72" s="89">
        <f t="shared" si="120"/>
        <v>0.84920634920634919</v>
      </c>
      <c r="O72" s="89">
        <f t="shared" si="120"/>
        <v>0.88866396761133604</v>
      </c>
      <c r="P72" s="89">
        <f t="shared" si="120"/>
        <v>0.76708074534161486</v>
      </c>
      <c r="Q72" s="89">
        <f t="shared" si="120"/>
        <v>0.79319371727748689</v>
      </c>
      <c r="R72" s="89">
        <f t="shared" si="120"/>
        <v>0.84978540772532185</v>
      </c>
      <c r="S72" s="89">
        <f t="shared" si="120"/>
        <v>0.89608177172061332</v>
      </c>
      <c r="T72" s="89">
        <f t="shared" si="120"/>
        <v>0.90438247011952189</v>
      </c>
      <c r="U72" s="89">
        <f t="shared" si="120"/>
        <v>0.90416666666666667</v>
      </c>
      <c r="V72" s="90">
        <f t="shared" si="120"/>
        <v>0.85950836462956637</v>
      </c>
      <c r="W72" s="88"/>
      <c r="X72" s="89">
        <f t="shared" si="120"/>
        <v>0.80555555555555558</v>
      </c>
      <c r="Y72" s="89">
        <f t="shared" si="120"/>
        <v>0.81686046511627908</v>
      </c>
      <c r="Z72" s="89">
        <f t="shared" si="120"/>
        <v>0.76070038910505833</v>
      </c>
      <c r="AA72" s="89">
        <f t="shared" si="120"/>
        <v>0.88461538461538458</v>
      </c>
      <c r="AB72" s="89">
        <f t="shared" si="120"/>
        <v>0.90575275397796817</v>
      </c>
      <c r="AC72" s="89">
        <f t="shared" si="120"/>
        <v>0.97514995715509856</v>
      </c>
      <c r="AD72" s="89">
        <f t="shared" si="120"/>
        <v>0.99730276466621715</v>
      </c>
      <c r="AE72" s="89">
        <f t="shared" si="120"/>
        <v>0.97938931297709919</v>
      </c>
      <c r="AF72" s="89">
        <f t="shared" si="120"/>
        <v>0.94192634560906519</v>
      </c>
      <c r="AG72" s="90">
        <f t="shared" si="120"/>
        <v>0.9353880955747208</v>
      </c>
      <c r="AH72" s="88"/>
      <c r="AI72" s="89">
        <f t="shared" si="120"/>
        <v>0.73770491803278693</v>
      </c>
      <c r="AJ72" s="89">
        <f t="shared" si="120"/>
        <v>0.85</v>
      </c>
      <c r="AK72" s="89">
        <f t="shared" si="120"/>
        <v>0.70152505446623092</v>
      </c>
      <c r="AL72" s="89">
        <f t="shared" si="120"/>
        <v>0.7463884430176565</v>
      </c>
      <c r="AM72" s="89">
        <f t="shared" si="120"/>
        <v>0.75033557046979871</v>
      </c>
      <c r="AN72" s="89">
        <f t="shared" si="120"/>
        <v>0.79620853080568721</v>
      </c>
      <c r="AO72" s="89">
        <f t="shared" si="120"/>
        <v>0.84525939177101972</v>
      </c>
      <c r="AP72" s="89">
        <f t="shared" si="120"/>
        <v>0.92254335260115605</v>
      </c>
      <c r="AQ72" s="89">
        <f t="shared" si="120"/>
        <v>0.78186968838526916</v>
      </c>
      <c r="AR72" s="90">
        <f t="shared" si="120"/>
        <v>0.80671655411571452</v>
      </c>
      <c r="AS72" s="88"/>
      <c r="AT72" s="89">
        <f t="shared" ref="AT72:BC75" si="121">IF(AT46=0,"",IF(AT46&lt;5,"*  ",AT20/AT46))</f>
        <v>0.8122866894197952</v>
      </c>
      <c r="AU72" s="89">
        <f t="shared" si="121"/>
        <v>0.90934844192634556</v>
      </c>
      <c r="AV72" s="89">
        <f t="shared" si="121"/>
        <v>0.88118811881188119</v>
      </c>
      <c r="AW72" s="89">
        <f t="shared" si="121"/>
        <v>0.96299212598425199</v>
      </c>
      <c r="AX72" s="89">
        <f t="shared" si="121"/>
        <v>0.93495440729483281</v>
      </c>
      <c r="AY72" s="89">
        <f t="shared" si="121"/>
        <v>1.0123784261715296</v>
      </c>
      <c r="AZ72" s="89">
        <f t="shared" si="121"/>
        <v>1.0074283692960735</v>
      </c>
      <c r="BA72" s="89">
        <f t="shared" si="121"/>
        <v>1.0283018867924529</v>
      </c>
      <c r="BB72" s="89">
        <f t="shared" si="121"/>
        <v>1.027123483226267</v>
      </c>
      <c r="BC72" s="90">
        <f t="shared" si="121"/>
        <v>0.98323542054735635</v>
      </c>
      <c r="BE72" s="89">
        <f t="shared" ref="BE72:BN75" si="122">IF(BE46=0,"",IF(BE46&lt;5,"*  ",BE20/BE46))</f>
        <v>0.80571428571428572</v>
      </c>
      <c r="BF72" s="89">
        <f t="shared" si="122"/>
        <v>0.84955752212389379</v>
      </c>
      <c r="BG72" s="89">
        <f t="shared" si="122"/>
        <v>0.79853095487932846</v>
      </c>
      <c r="BH72" s="89">
        <f t="shared" si="122"/>
        <v>0.75690607734806625</v>
      </c>
      <c r="BI72" s="89">
        <f t="shared" si="122"/>
        <v>0.7720344599072233</v>
      </c>
      <c r="BJ72" s="89">
        <f t="shared" si="122"/>
        <v>0.82133870156014088</v>
      </c>
      <c r="BK72" s="89">
        <f t="shared" si="122"/>
        <v>0.87129144851657936</v>
      </c>
      <c r="BL72" s="89">
        <f t="shared" si="122"/>
        <v>0.91278758694489026</v>
      </c>
      <c r="BM72" s="89">
        <f t="shared" si="122"/>
        <v>0.85234093637454977</v>
      </c>
      <c r="BN72" s="90">
        <f t="shared" si="122"/>
        <v>0.83399488400811506</v>
      </c>
      <c r="BP72" s="89">
        <f t="shared" ref="BP72:BY75" si="123">IF(BP46=0,"",IF(BP46&lt;5,"*  ",BP20/BP46))</f>
        <v>0.80982905982905984</v>
      </c>
      <c r="BQ72" s="89">
        <f t="shared" si="123"/>
        <v>0.88601036269430056</v>
      </c>
      <c r="BR72" s="89">
        <f t="shared" si="123"/>
        <v>0.84105960264900659</v>
      </c>
      <c r="BS72" s="89">
        <f t="shared" si="123"/>
        <v>0.86007094994087507</v>
      </c>
      <c r="BT72" s="89">
        <f t="shared" si="123"/>
        <v>0.85700697526949909</v>
      </c>
      <c r="BU72" s="89">
        <f t="shared" si="123"/>
        <v>0.9230407154624618</v>
      </c>
      <c r="BV72" s="89">
        <f t="shared" si="123"/>
        <v>0.94647392068763425</v>
      </c>
      <c r="BW72" s="89">
        <f t="shared" si="123"/>
        <v>0.979379107183322</v>
      </c>
      <c r="BX72" s="89">
        <f t="shared" si="123"/>
        <v>0.96195165622202328</v>
      </c>
      <c r="BY72" s="90">
        <f t="shared" si="123"/>
        <v>0.91634710417078469</v>
      </c>
    </row>
    <row r="73" spans="1:77" x14ac:dyDescent="0.3">
      <c r="A73" s="22" t="s">
        <v>189</v>
      </c>
      <c r="B73" s="89">
        <f t="shared" si="119"/>
        <v>0.98837209302325579</v>
      </c>
      <c r="C73" s="89">
        <f t="shared" si="119"/>
        <v>1.1145833333333333</v>
      </c>
      <c r="D73" s="89">
        <f t="shared" si="119"/>
        <v>1.0559006211180124</v>
      </c>
      <c r="E73" s="89">
        <f t="shared" si="119"/>
        <v>1.1545454545454545</v>
      </c>
      <c r="F73" s="89">
        <f t="shared" si="119"/>
        <v>1.1447811447811447</v>
      </c>
      <c r="G73" s="89">
        <f t="shared" si="119"/>
        <v>1.072929542645241</v>
      </c>
      <c r="H73" s="89">
        <f t="shared" si="119"/>
        <v>1.0395136778115501</v>
      </c>
      <c r="I73" s="89">
        <f t="shared" si="119"/>
        <v>0.97355769230769229</v>
      </c>
      <c r="J73" s="89">
        <f t="shared" si="119"/>
        <v>1.2184300341296928</v>
      </c>
      <c r="K73" s="90">
        <f t="shared" si="119"/>
        <v>1.073106476399561</v>
      </c>
      <c r="L73" s="88"/>
      <c r="M73" s="89">
        <f t="shared" si="120"/>
        <v>0.88636363636363635</v>
      </c>
      <c r="N73" s="89">
        <f t="shared" si="120"/>
        <v>1.1067961165048543</v>
      </c>
      <c r="O73" s="89">
        <f t="shared" si="120"/>
        <v>0.95370370370370372</v>
      </c>
      <c r="P73" s="89">
        <f t="shared" si="120"/>
        <v>1.1027397260273972</v>
      </c>
      <c r="Q73" s="89">
        <f t="shared" si="120"/>
        <v>1.096103896103896</v>
      </c>
      <c r="R73" s="89">
        <f t="shared" si="120"/>
        <v>0.9941291585127201</v>
      </c>
      <c r="S73" s="89">
        <f t="shared" si="120"/>
        <v>1.0428082191780821</v>
      </c>
      <c r="T73" s="89">
        <f t="shared" si="120"/>
        <v>1.087527352297593</v>
      </c>
      <c r="U73" s="89">
        <f t="shared" si="120"/>
        <v>1.0372670807453417</v>
      </c>
      <c r="V73" s="90">
        <f t="shared" si="120"/>
        <v>1.0475844533236469</v>
      </c>
      <c r="W73" s="88"/>
      <c r="X73" s="89">
        <f t="shared" si="120"/>
        <v>1.1754385964912282</v>
      </c>
      <c r="Y73" s="89">
        <f t="shared" si="120"/>
        <v>1.0209424083769634</v>
      </c>
      <c r="Z73" s="89">
        <f t="shared" si="120"/>
        <v>0.95341614906832295</v>
      </c>
      <c r="AA73" s="89">
        <f t="shared" si="120"/>
        <v>0.90891840607210628</v>
      </c>
      <c r="AB73" s="89">
        <f t="shared" si="120"/>
        <v>0.91744340878828234</v>
      </c>
      <c r="AC73" s="89">
        <f t="shared" si="120"/>
        <v>0.86892758936755266</v>
      </c>
      <c r="AD73" s="89">
        <f t="shared" si="120"/>
        <v>0.85390796201607011</v>
      </c>
      <c r="AE73" s="89">
        <f t="shared" si="120"/>
        <v>0.86628462273161411</v>
      </c>
      <c r="AF73" s="89">
        <f t="shared" si="120"/>
        <v>0.83838383838383834</v>
      </c>
      <c r="AG73" s="90">
        <f t="shared" si="120"/>
        <v>0.88558511563206399</v>
      </c>
      <c r="AH73" s="88"/>
      <c r="AI73" s="89">
        <f t="shared" si="120"/>
        <v>0.69696969696969702</v>
      </c>
      <c r="AJ73" s="89">
        <f t="shared" si="120"/>
        <v>0.85263157894736841</v>
      </c>
      <c r="AK73" s="89">
        <f t="shared" si="120"/>
        <v>0.86122448979591837</v>
      </c>
      <c r="AL73" s="89">
        <f t="shared" si="120"/>
        <v>0.84795321637426901</v>
      </c>
      <c r="AM73" s="89">
        <f t="shared" si="120"/>
        <v>0.7811158798283262</v>
      </c>
      <c r="AN73" s="89">
        <f t="shared" si="120"/>
        <v>0.84970238095238093</v>
      </c>
      <c r="AO73" s="89">
        <f t="shared" si="120"/>
        <v>0.85131195335276966</v>
      </c>
      <c r="AP73" s="89">
        <f t="shared" si="120"/>
        <v>0.85011709601873531</v>
      </c>
      <c r="AQ73" s="89">
        <f t="shared" si="120"/>
        <v>0.71739130434782605</v>
      </c>
      <c r="AR73" s="90">
        <f t="shared" si="120"/>
        <v>0.83311855670103097</v>
      </c>
      <c r="AS73" s="88"/>
      <c r="AT73" s="89">
        <f t="shared" si="121"/>
        <v>1.0629370629370629</v>
      </c>
      <c r="AU73" s="89">
        <f t="shared" si="121"/>
        <v>1.0678851174934725</v>
      </c>
      <c r="AV73" s="89">
        <f t="shared" si="121"/>
        <v>1.0046583850931676</v>
      </c>
      <c r="AW73" s="89">
        <f t="shared" si="121"/>
        <v>1.0206825232678387</v>
      </c>
      <c r="AX73" s="89">
        <f t="shared" si="121"/>
        <v>1.0178438661710036</v>
      </c>
      <c r="AY73" s="89">
        <f t="shared" si="121"/>
        <v>0.95578947368421052</v>
      </c>
      <c r="AZ73" s="89">
        <f t="shared" si="121"/>
        <v>0.9316638370118846</v>
      </c>
      <c r="BA73" s="89">
        <f t="shared" si="121"/>
        <v>0.91378392762107508</v>
      </c>
      <c r="BB73" s="89">
        <f t="shared" si="121"/>
        <v>1</v>
      </c>
      <c r="BC73" s="90">
        <f t="shared" si="121"/>
        <v>0.96846497186105185</v>
      </c>
      <c r="BE73" s="89">
        <f t="shared" si="122"/>
        <v>0.80519480519480524</v>
      </c>
      <c r="BF73" s="89">
        <f t="shared" si="122"/>
        <v>0.98484848484848486</v>
      </c>
      <c r="BG73" s="89">
        <f t="shared" si="122"/>
        <v>0.90455531453362259</v>
      </c>
      <c r="BH73" s="89">
        <f t="shared" si="122"/>
        <v>0.96529968454258674</v>
      </c>
      <c r="BI73" s="89">
        <f t="shared" si="122"/>
        <v>0.92361927144535838</v>
      </c>
      <c r="BJ73" s="89">
        <f t="shared" si="122"/>
        <v>0.91208791208791207</v>
      </c>
      <c r="BK73" s="89">
        <f t="shared" si="122"/>
        <v>0.93937007874015743</v>
      </c>
      <c r="BL73" s="89">
        <f t="shared" si="122"/>
        <v>0.97285067873303166</v>
      </c>
      <c r="BM73" s="89">
        <f t="shared" si="122"/>
        <v>0.88963210702341133</v>
      </c>
      <c r="BN73" s="90">
        <f t="shared" si="122"/>
        <v>0.93392521768823633</v>
      </c>
      <c r="BP73" s="89">
        <f t="shared" si="123"/>
        <v>0.97272727272727277</v>
      </c>
      <c r="BQ73" s="89">
        <f t="shared" si="123"/>
        <v>1.0395869191049913</v>
      </c>
      <c r="BR73" s="89">
        <f t="shared" si="123"/>
        <v>0.96289592760180998</v>
      </c>
      <c r="BS73" s="89">
        <f t="shared" si="123"/>
        <v>0.99875078076202373</v>
      </c>
      <c r="BT73" s="89">
        <f t="shared" si="123"/>
        <v>0.98132969034608375</v>
      </c>
      <c r="BU73" s="89">
        <f t="shared" si="123"/>
        <v>0.93902043464158291</v>
      </c>
      <c r="BV73" s="89">
        <f t="shared" si="123"/>
        <v>0.93436293436293438</v>
      </c>
      <c r="BW73" s="89">
        <f t="shared" si="123"/>
        <v>0.9326818675352877</v>
      </c>
      <c r="BX73" s="89">
        <f t="shared" si="123"/>
        <v>0.9665991902834008</v>
      </c>
      <c r="BY73" s="90">
        <f t="shared" si="123"/>
        <v>0.95594877188640726</v>
      </c>
    </row>
    <row r="74" spans="1:77" x14ac:dyDescent="0.3">
      <c r="A74" s="22" t="s">
        <v>190</v>
      </c>
      <c r="B74" s="89">
        <f t="shared" si="119"/>
        <v>1.6756756756756757</v>
      </c>
      <c r="C74" s="89">
        <f t="shared" si="119"/>
        <v>1.5833333333333333</v>
      </c>
      <c r="D74" s="89">
        <f t="shared" si="119"/>
        <v>1.4228571428571428</v>
      </c>
      <c r="E74" s="89">
        <f t="shared" si="119"/>
        <v>1.3964757709251101</v>
      </c>
      <c r="F74" s="89">
        <f t="shared" si="119"/>
        <v>1.4622641509433962</v>
      </c>
      <c r="G74" s="89">
        <f t="shared" si="119"/>
        <v>1.3952483801295896</v>
      </c>
      <c r="H74" s="89">
        <f t="shared" si="119"/>
        <v>1.3650190114068441</v>
      </c>
      <c r="I74" s="89">
        <f t="shared" si="119"/>
        <v>1.3133047210300428</v>
      </c>
      <c r="J74" s="89">
        <f t="shared" si="119"/>
        <v>1.3090909090909091</v>
      </c>
      <c r="K74" s="90">
        <f t="shared" si="119"/>
        <v>1.3906899418121363</v>
      </c>
      <c r="L74" s="88"/>
      <c r="M74" s="89">
        <f t="shared" si="120"/>
        <v>1.1428571428571428</v>
      </c>
      <c r="N74" s="89">
        <f t="shared" si="120"/>
        <v>1.3793103448275863</v>
      </c>
      <c r="O74" s="89">
        <f t="shared" si="120"/>
        <v>1.2333333333333334</v>
      </c>
      <c r="P74" s="89">
        <f t="shared" si="120"/>
        <v>1.4285714285714286</v>
      </c>
      <c r="Q74" s="89">
        <f t="shared" si="120"/>
        <v>1.4830508474576272</v>
      </c>
      <c r="R74" s="89">
        <f t="shared" si="120"/>
        <v>1.4142011834319526</v>
      </c>
      <c r="S74" s="89">
        <f t="shared" si="120"/>
        <v>1.4343434343434343</v>
      </c>
      <c r="T74" s="89">
        <f t="shared" si="120"/>
        <v>1.4107142857142858</v>
      </c>
      <c r="U74" s="89">
        <f t="shared" si="120"/>
        <v>1.2444444444444445</v>
      </c>
      <c r="V74" s="90">
        <f t="shared" si="120"/>
        <v>1.4022598870056497</v>
      </c>
      <c r="W74" s="88"/>
      <c r="X74" s="89">
        <f t="shared" si="120"/>
        <v>1.4782608695652173</v>
      </c>
      <c r="Y74" s="89">
        <f t="shared" si="120"/>
        <v>1.1538461538461537</v>
      </c>
      <c r="Z74" s="89">
        <f t="shared" si="120"/>
        <v>1.0909090909090908</v>
      </c>
      <c r="AA74" s="89">
        <f t="shared" si="120"/>
        <v>1.2154340836012862</v>
      </c>
      <c r="AB74" s="89">
        <f t="shared" si="120"/>
        <v>1.2273730684326711</v>
      </c>
      <c r="AC74" s="89">
        <f t="shared" si="120"/>
        <v>1.1741935483870967</v>
      </c>
      <c r="AD74" s="89">
        <f t="shared" si="120"/>
        <v>1.1415220293724966</v>
      </c>
      <c r="AE74" s="89">
        <f t="shared" si="120"/>
        <v>1.1451905626134302</v>
      </c>
      <c r="AF74" s="89">
        <f t="shared" si="120"/>
        <v>1.125925925925926</v>
      </c>
      <c r="AG74" s="90">
        <f t="shared" si="120"/>
        <v>1.1676282051282052</v>
      </c>
      <c r="AH74" s="88"/>
      <c r="AI74" s="89">
        <f t="shared" si="120"/>
        <v>0.8</v>
      </c>
      <c r="AJ74" s="89">
        <f t="shared" si="120"/>
        <v>1.1666666666666667</v>
      </c>
      <c r="AK74" s="89">
        <f t="shared" si="120"/>
        <v>1.0674157303370786</v>
      </c>
      <c r="AL74" s="89">
        <f t="shared" si="120"/>
        <v>1.1875</v>
      </c>
      <c r="AM74" s="89">
        <f t="shared" si="120"/>
        <v>1.1081081081081081</v>
      </c>
      <c r="AN74" s="89">
        <f t="shared" si="120"/>
        <v>1.2307692307692308</v>
      </c>
      <c r="AO74" s="89">
        <f t="shared" si="120"/>
        <v>1.2265625</v>
      </c>
      <c r="AP74" s="89">
        <f t="shared" si="120"/>
        <v>0.95679012345679015</v>
      </c>
      <c r="AQ74" s="89">
        <f t="shared" si="120"/>
        <v>0.80645161290322576</v>
      </c>
      <c r="AR74" s="90">
        <f t="shared" si="120"/>
        <v>1.1359724612736661</v>
      </c>
      <c r="AS74" s="88"/>
      <c r="AT74" s="89">
        <f t="shared" si="121"/>
        <v>1.6</v>
      </c>
      <c r="AU74" s="89">
        <f t="shared" si="121"/>
        <v>1.36</v>
      </c>
      <c r="AV74" s="89">
        <f t="shared" si="121"/>
        <v>1.2513812154696133</v>
      </c>
      <c r="AW74" s="89">
        <f t="shared" si="121"/>
        <v>1.29182156133829</v>
      </c>
      <c r="AX74" s="89">
        <f t="shared" si="121"/>
        <v>1.3242542153047989</v>
      </c>
      <c r="AY74" s="89">
        <f t="shared" si="121"/>
        <v>1.2686980609418284</v>
      </c>
      <c r="AZ74" s="89">
        <f t="shared" si="121"/>
        <v>1.2337254901960784</v>
      </c>
      <c r="BA74" s="89">
        <f t="shared" si="121"/>
        <v>1.2222222222222223</v>
      </c>
      <c r="BB74" s="89">
        <f t="shared" si="121"/>
        <v>1.2081632653061225</v>
      </c>
      <c r="BC74" s="90">
        <f t="shared" si="121"/>
        <v>1.2647484618168656</v>
      </c>
      <c r="BE74" s="89">
        <f t="shared" si="122"/>
        <v>0.96551724137931039</v>
      </c>
      <c r="BF74" s="89">
        <f t="shared" si="122"/>
        <v>1.2615384615384615</v>
      </c>
      <c r="BG74" s="89">
        <f t="shared" si="122"/>
        <v>1.1342281879194631</v>
      </c>
      <c r="BH74" s="89">
        <f t="shared" si="122"/>
        <v>1.2830188679245282</v>
      </c>
      <c r="BI74" s="89">
        <f t="shared" si="122"/>
        <v>1.2541254125412542</v>
      </c>
      <c r="BJ74" s="89">
        <f t="shared" si="122"/>
        <v>1.303030303030303</v>
      </c>
      <c r="BK74" s="89">
        <f t="shared" si="122"/>
        <v>1.3171806167400881</v>
      </c>
      <c r="BL74" s="89">
        <f t="shared" si="122"/>
        <v>1.187878787878788</v>
      </c>
      <c r="BM74" s="89">
        <f t="shared" si="122"/>
        <v>1.0657894736842106</v>
      </c>
      <c r="BN74" s="90">
        <f t="shared" si="122"/>
        <v>1.2510991695163654</v>
      </c>
      <c r="BP74" s="89">
        <f t="shared" si="123"/>
        <v>1.3932584269662922</v>
      </c>
      <c r="BQ74" s="89">
        <f t="shared" si="123"/>
        <v>1.3333333333333333</v>
      </c>
      <c r="BR74" s="89">
        <f t="shared" si="123"/>
        <v>1.2172211350293543</v>
      </c>
      <c r="BS74" s="89">
        <f t="shared" si="123"/>
        <v>1.2893333333333334</v>
      </c>
      <c r="BT74" s="89">
        <f t="shared" si="123"/>
        <v>1.3044692737430168</v>
      </c>
      <c r="BU74" s="89">
        <f t="shared" si="123"/>
        <v>1.2784391534391535</v>
      </c>
      <c r="BV74" s="89">
        <f t="shared" si="123"/>
        <v>1.255639097744361</v>
      </c>
      <c r="BW74" s="89">
        <f t="shared" si="123"/>
        <v>1.2138084632516704</v>
      </c>
      <c r="BX74" s="89">
        <f t="shared" si="123"/>
        <v>1.1744548286604362</v>
      </c>
      <c r="BY74" s="90">
        <f t="shared" si="123"/>
        <v>1.2610590254852767</v>
      </c>
    </row>
    <row r="75" spans="1:77" x14ac:dyDescent="0.3">
      <c r="A75" s="22" t="s">
        <v>191</v>
      </c>
      <c r="B75" s="89" t="str">
        <f>IF(B49=0,"",IF(B49&lt;5,"*  ",B23/B49))</f>
        <v xml:space="preserve">*  </v>
      </c>
      <c r="C75" s="89">
        <f t="shared" si="119"/>
        <v>2.2222222222222223</v>
      </c>
      <c r="D75" s="89">
        <f t="shared" si="119"/>
        <v>1.2083333333333333</v>
      </c>
      <c r="E75" s="89">
        <f t="shared" si="119"/>
        <v>1.1578947368421053</v>
      </c>
      <c r="F75" s="89">
        <f t="shared" si="119"/>
        <v>1.3508771929824561</v>
      </c>
      <c r="G75" s="89">
        <f t="shared" si="119"/>
        <v>1.2077922077922079</v>
      </c>
      <c r="H75" s="89">
        <f t="shared" si="119"/>
        <v>1.1702127659574468</v>
      </c>
      <c r="I75" s="89">
        <f t="shared" si="119"/>
        <v>1.1599999999999999</v>
      </c>
      <c r="J75" s="89">
        <f t="shared" si="119"/>
        <v>1.5555555555555556</v>
      </c>
      <c r="K75" s="90">
        <f t="shared" si="119"/>
        <v>1.2403100775193798</v>
      </c>
      <c r="L75" s="88"/>
      <c r="M75" s="89" t="str">
        <f>IF(M49=0,"",IF(M49&lt;5,"*  ",M23/M49))</f>
        <v xml:space="preserve">*  </v>
      </c>
      <c r="N75" s="89" t="str">
        <f t="shared" si="120"/>
        <v xml:space="preserve">*  </v>
      </c>
      <c r="O75" s="89">
        <f t="shared" si="120"/>
        <v>1.25</v>
      </c>
      <c r="P75" s="89">
        <f t="shared" si="120"/>
        <v>1.6</v>
      </c>
      <c r="Q75" s="89">
        <f t="shared" si="120"/>
        <v>1.3125</v>
      </c>
      <c r="R75" s="89">
        <f t="shared" si="120"/>
        <v>1.75</v>
      </c>
      <c r="S75" s="89">
        <f t="shared" si="120"/>
        <v>1.3823529411764706</v>
      </c>
      <c r="T75" s="89">
        <f t="shared" si="120"/>
        <v>1.0476190476190477</v>
      </c>
      <c r="U75" s="89" t="str">
        <f t="shared" si="120"/>
        <v xml:space="preserve">*  </v>
      </c>
      <c r="V75" s="90">
        <f t="shared" si="120"/>
        <v>1.3931623931623931</v>
      </c>
      <c r="W75" s="88"/>
      <c r="X75" s="89" t="str">
        <f>IF(X49=0,"",IF(X49&lt;5,"*  ",X23/X49))</f>
        <v xml:space="preserve">*  </v>
      </c>
      <c r="Y75" s="89">
        <f t="shared" si="120"/>
        <v>1.25</v>
      </c>
      <c r="Z75" s="89">
        <f t="shared" si="120"/>
        <v>0.90909090909090906</v>
      </c>
      <c r="AA75" s="89">
        <f t="shared" si="120"/>
        <v>0.98305084745762716</v>
      </c>
      <c r="AB75" s="89">
        <f t="shared" si="120"/>
        <v>0.8902439024390244</v>
      </c>
      <c r="AC75" s="89">
        <f t="shared" si="120"/>
        <v>1.0841121495327102</v>
      </c>
      <c r="AD75" s="89">
        <f t="shared" si="120"/>
        <v>1.0540540540540539</v>
      </c>
      <c r="AE75" s="89">
        <f t="shared" si="120"/>
        <v>0.88</v>
      </c>
      <c r="AF75" s="89">
        <f t="shared" si="120"/>
        <v>1.5555555555555556</v>
      </c>
      <c r="AG75" s="90">
        <f t="shared" si="120"/>
        <v>1.0080645161290323</v>
      </c>
      <c r="AH75" s="88"/>
      <c r="AI75" s="89" t="str">
        <f>IF(AI49=0,"",IF(AI49&lt;5,"*  ",AI23/AI49))</f>
        <v xml:space="preserve">*  </v>
      </c>
      <c r="AJ75" s="89">
        <f t="shared" si="120"/>
        <v>2</v>
      </c>
      <c r="AK75" s="89">
        <f t="shared" si="120"/>
        <v>1.5</v>
      </c>
      <c r="AL75" s="89">
        <f t="shared" si="120"/>
        <v>1</v>
      </c>
      <c r="AM75" s="89">
        <f t="shared" si="120"/>
        <v>1.4444444444444444</v>
      </c>
      <c r="AN75" s="89">
        <f t="shared" si="120"/>
        <v>0.89189189189189189</v>
      </c>
      <c r="AO75" s="89">
        <f t="shared" si="120"/>
        <v>1.5333333333333334</v>
      </c>
      <c r="AP75" s="89">
        <f t="shared" si="120"/>
        <v>1.2941176470588236</v>
      </c>
      <c r="AQ75" s="89" t="str">
        <f t="shared" si="120"/>
        <v xml:space="preserve">*  </v>
      </c>
      <c r="AR75" s="90">
        <f t="shared" si="120"/>
        <v>1.3181818181818181</v>
      </c>
      <c r="AS75" s="88"/>
      <c r="AT75" s="89">
        <f>IF(AT49=0,"",IF(AT49&lt;5,"*  ",AT23/AT49))</f>
        <v>1.5</v>
      </c>
      <c r="AU75" s="89">
        <f t="shared" si="121"/>
        <v>1.6</v>
      </c>
      <c r="AV75" s="89">
        <f t="shared" si="121"/>
        <v>1.0350877192982457</v>
      </c>
      <c r="AW75" s="89">
        <f t="shared" si="121"/>
        <v>1.0515463917525774</v>
      </c>
      <c r="AX75" s="89">
        <f t="shared" si="121"/>
        <v>1.079136690647482</v>
      </c>
      <c r="AY75" s="89">
        <f t="shared" si="121"/>
        <v>1.1358695652173914</v>
      </c>
      <c r="AZ75" s="89">
        <f t="shared" si="121"/>
        <v>1.1073170731707318</v>
      </c>
      <c r="BA75" s="89">
        <f t="shared" si="121"/>
        <v>1.02</v>
      </c>
      <c r="BB75" s="89">
        <f t="shared" si="121"/>
        <v>1.5555555555555556</v>
      </c>
      <c r="BC75" s="90">
        <f t="shared" si="121"/>
        <v>1.1098527746319367</v>
      </c>
      <c r="BE75" s="89" t="str">
        <f>IF(BE49=0,"",IF(BE49&lt;5,"*  ",BE23/BE49))</f>
        <v xml:space="preserve">*  </v>
      </c>
      <c r="BF75" s="89">
        <f t="shared" si="122"/>
        <v>1.8888888888888888</v>
      </c>
      <c r="BG75" s="89">
        <f t="shared" si="122"/>
        <v>1.4090909090909092</v>
      </c>
      <c r="BH75" s="89">
        <f t="shared" si="122"/>
        <v>1.1935483870967742</v>
      </c>
      <c r="BI75" s="89">
        <f t="shared" si="122"/>
        <v>1.3953488372093024</v>
      </c>
      <c r="BJ75" s="89">
        <f t="shared" si="122"/>
        <v>1.1929824561403508</v>
      </c>
      <c r="BK75" s="89">
        <f t="shared" si="122"/>
        <v>1.453125</v>
      </c>
      <c r="BL75" s="89">
        <f t="shared" si="122"/>
        <v>1.1578947368421053</v>
      </c>
      <c r="BM75" s="89" t="str">
        <f t="shared" si="122"/>
        <v xml:space="preserve">*  </v>
      </c>
      <c r="BN75" s="90">
        <f t="shared" si="122"/>
        <v>1.3505535055350553</v>
      </c>
      <c r="BP75" s="89">
        <f>IF(BP49=0,"",IF(BP49&lt;5,"*  ",BP23/BP49))</f>
        <v>1.4166666666666667</v>
      </c>
      <c r="BQ75" s="89">
        <f t="shared" si="123"/>
        <v>1.6764705882352942</v>
      </c>
      <c r="BR75" s="89">
        <f t="shared" si="123"/>
        <v>1.139240506329114</v>
      </c>
      <c r="BS75" s="89">
        <f t="shared" si="123"/>
        <v>1.0859375</v>
      </c>
      <c r="BT75" s="89">
        <f t="shared" si="123"/>
        <v>1.1538461538461537</v>
      </c>
      <c r="BU75" s="89">
        <f t="shared" si="123"/>
        <v>1.1493775933609958</v>
      </c>
      <c r="BV75" s="89">
        <f t="shared" si="123"/>
        <v>1.1895910780669146</v>
      </c>
      <c r="BW75" s="89">
        <f t="shared" si="123"/>
        <v>1.0478723404255319</v>
      </c>
      <c r="BX75" s="89">
        <f t="shared" si="123"/>
        <v>1.8571428571428572</v>
      </c>
      <c r="BY75" s="90">
        <f t="shared" si="123"/>
        <v>1.1663778162911611</v>
      </c>
    </row>
    <row r="76" spans="1:77" x14ac:dyDescent="0.3">
      <c r="A76" s="22" t="s">
        <v>192</v>
      </c>
      <c r="B76" s="89" t="str">
        <f t="shared" ref="B76:R79" si="124">IF(B50=0,"",IF(B50&lt;5,"*  ",B24/B50))</f>
        <v xml:space="preserve">*  </v>
      </c>
      <c r="C76" s="89" t="str">
        <f t="shared" si="124"/>
        <v xml:space="preserve">*  </v>
      </c>
      <c r="D76" s="89">
        <f t="shared" si="124"/>
        <v>1.5</v>
      </c>
      <c r="E76" s="89">
        <f t="shared" si="124"/>
        <v>1</v>
      </c>
      <c r="F76" s="89">
        <f t="shared" si="124"/>
        <v>1.3043478260869565</v>
      </c>
      <c r="G76" s="89">
        <f t="shared" si="124"/>
        <v>1.2857142857142858</v>
      </c>
      <c r="H76" s="89">
        <f t="shared" si="124"/>
        <v>1.2926829268292683</v>
      </c>
      <c r="I76" s="89">
        <f t="shared" si="124"/>
        <v>0.69444444444444442</v>
      </c>
      <c r="J76" s="89" t="str">
        <f t="shared" si="124"/>
        <v xml:space="preserve">*  </v>
      </c>
      <c r="K76" s="90">
        <f t="shared" si="124"/>
        <v>1.1411764705882352</v>
      </c>
      <c r="L76" s="88"/>
      <c r="M76" s="89" t="str">
        <f t="shared" ref="M76:AR79" si="125">IF(M50=0,"",IF(M50&lt;5,"*  ",M24/M50))</f>
        <v xml:space="preserve">*  </v>
      </c>
      <c r="N76" s="89" t="str">
        <f t="shared" si="125"/>
        <v xml:space="preserve">*  </v>
      </c>
      <c r="O76" s="89" t="str">
        <f t="shared" si="125"/>
        <v xml:space="preserve">*  </v>
      </c>
      <c r="P76" s="89">
        <f t="shared" si="125"/>
        <v>1.2</v>
      </c>
      <c r="Q76" s="89">
        <f t="shared" si="125"/>
        <v>1.4285714285714286</v>
      </c>
      <c r="R76" s="89">
        <f t="shared" si="125"/>
        <v>1.4</v>
      </c>
      <c r="S76" s="89">
        <f t="shared" si="125"/>
        <v>1.375</v>
      </c>
      <c r="T76" s="89" t="str">
        <f t="shared" si="125"/>
        <v xml:space="preserve">*  </v>
      </c>
      <c r="U76" s="89" t="str">
        <f t="shared" si="125"/>
        <v/>
      </c>
      <c r="V76" s="90">
        <f t="shared" si="125"/>
        <v>1.6764705882352942</v>
      </c>
      <c r="W76" s="88"/>
      <c r="X76" s="89" t="str">
        <f t="shared" si="125"/>
        <v xml:space="preserve">*  </v>
      </c>
      <c r="Y76" s="89">
        <f t="shared" si="125"/>
        <v>0.5</v>
      </c>
      <c r="Z76" s="89">
        <f t="shared" si="125"/>
        <v>1</v>
      </c>
      <c r="AA76" s="89">
        <f t="shared" si="125"/>
        <v>1.2592592592592593</v>
      </c>
      <c r="AB76" s="89">
        <f t="shared" si="125"/>
        <v>1.1212121212121211</v>
      </c>
      <c r="AC76" s="89">
        <f t="shared" si="125"/>
        <v>0.9555555555555556</v>
      </c>
      <c r="AD76" s="89">
        <f t="shared" si="125"/>
        <v>0.97916666666666663</v>
      </c>
      <c r="AE76" s="89">
        <f t="shared" si="125"/>
        <v>0.83333333333333337</v>
      </c>
      <c r="AF76" s="89" t="str">
        <f t="shared" si="125"/>
        <v/>
      </c>
      <c r="AG76" s="90">
        <f t="shared" si="125"/>
        <v>0.99526066350710896</v>
      </c>
      <c r="AH76" s="88"/>
      <c r="AI76" s="89" t="str">
        <f t="shared" si="125"/>
        <v xml:space="preserve">*  </v>
      </c>
      <c r="AJ76" s="89" t="str">
        <f t="shared" si="125"/>
        <v xml:space="preserve">*  </v>
      </c>
      <c r="AK76" s="89" t="str">
        <f t="shared" si="125"/>
        <v xml:space="preserve">*  </v>
      </c>
      <c r="AL76" s="89">
        <f t="shared" si="125"/>
        <v>0.875</v>
      </c>
      <c r="AM76" s="89">
        <f t="shared" si="125"/>
        <v>1.1000000000000001</v>
      </c>
      <c r="AN76" s="89">
        <f t="shared" si="125"/>
        <v>0.5</v>
      </c>
      <c r="AO76" s="89">
        <f t="shared" si="125"/>
        <v>1.25</v>
      </c>
      <c r="AP76" s="89" t="str">
        <f t="shared" si="125"/>
        <v xml:space="preserve">*  </v>
      </c>
      <c r="AQ76" s="89" t="str">
        <f t="shared" si="125"/>
        <v/>
      </c>
      <c r="AR76" s="90">
        <f t="shared" si="125"/>
        <v>0.95652173913043481</v>
      </c>
      <c r="AS76" s="88"/>
      <c r="AT76" s="89" t="str">
        <f t="shared" ref="AT76:BC79" si="126">IF(AT50=0,"",IF(AT50&lt;5,"*  ",AT24/AT50))</f>
        <v xml:space="preserve">*  </v>
      </c>
      <c r="AU76" s="89">
        <f t="shared" si="126"/>
        <v>0.66666666666666663</v>
      </c>
      <c r="AV76" s="89">
        <f t="shared" si="126"/>
        <v>1.2</v>
      </c>
      <c r="AW76" s="89">
        <f t="shared" si="126"/>
        <v>1.1666666666666667</v>
      </c>
      <c r="AX76" s="89">
        <f t="shared" si="126"/>
        <v>1.1964285714285714</v>
      </c>
      <c r="AY76" s="89">
        <f t="shared" si="126"/>
        <v>1.1000000000000001</v>
      </c>
      <c r="AZ76" s="89">
        <f t="shared" si="126"/>
        <v>1.1235955056179776</v>
      </c>
      <c r="BA76" s="89">
        <f t="shared" si="126"/>
        <v>0.75757575757575757</v>
      </c>
      <c r="BB76" s="89" t="str">
        <f t="shared" si="126"/>
        <v xml:space="preserve">*  </v>
      </c>
      <c r="BC76" s="90">
        <f t="shared" si="126"/>
        <v>1.0603674540682415</v>
      </c>
      <c r="BE76" s="89" t="str">
        <f t="shared" ref="BE76:BN79" si="127">IF(BE50=0,"",IF(BE50&lt;5,"*  ",BE24/BE50))</f>
        <v xml:space="preserve">*  </v>
      </c>
      <c r="BF76" s="89" t="str">
        <f t="shared" si="127"/>
        <v xml:space="preserve">*  </v>
      </c>
      <c r="BG76" s="89">
        <f t="shared" si="127"/>
        <v>1.1428571428571428</v>
      </c>
      <c r="BH76" s="89">
        <f t="shared" si="127"/>
        <v>1</v>
      </c>
      <c r="BI76" s="89">
        <f t="shared" si="127"/>
        <v>1.2352941176470589</v>
      </c>
      <c r="BJ76" s="89">
        <f t="shared" si="127"/>
        <v>0.8</v>
      </c>
      <c r="BK76" s="89">
        <f t="shared" si="127"/>
        <v>1.3125</v>
      </c>
      <c r="BL76" s="89">
        <f t="shared" si="127"/>
        <v>2.125</v>
      </c>
      <c r="BM76" s="89" t="str">
        <f t="shared" si="127"/>
        <v/>
      </c>
      <c r="BN76" s="90">
        <f t="shared" si="127"/>
        <v>1.2625</v>
      </c>
      <c r="BP76" s="89">
        <f t="shared" ref="BP76:BY79" si="128">IF(BP50=0,"",IF(BP50&lt;5,"*  ",BP24/BP50))</f>
        <v>1.8333333333333333</v>
      </c>
      <c r="BQ76" s="89">
        <f t="shared" si="128"/>
        <v>0.7857142857142857</v>
      </c>
      <c r="BR76" s="89">
        <f t="shared" si="128"/>
        <v>1.1891891891891893</v>
      </c>
      <c r="BS76" s="89">
        <f t="shared" si="128"/>
        <v>1.1272727272727272</v>
      </c>
      <c r="BT76" s="89">
        <f t="shared" si="128"/>
        <v>1.2054794520547945</v>
      </c>
      <c r="BU76" s="89">
        <f t="shared" si="128"/>
        <v>1.0526315789473684</v>
      </c>
      <c r="BV76" s="89">
        <f t="shared" si="128"/>
        <v>1.1523809523809523</v>
      </c>
      <c r="BW76" s="89">
        <f t="shared" si="128"/>
        <v>0.90540540540540537</v>
      </c>
      <c r="BX76" s="89" t="str">
        <f t="shared" si="128"/>
        <v xml:space="preserve">*  </v>
      </c>
      <c r="BY76" s="90">
        <f t="shared" si="128"/>
        <v>1.0954446854663775</v>
      </c>
    </row>
    <row r="77" spans="1:77" x14ac:dyDescent="0.3">
      <c r="A77" s="22" t="s">
        <v>193</v>
      </c>
      <c r="B77" s="89" t="str">
        <f t="shared" si="124"/>
        <v xml:space="preserve">*  </v>
      </c>
      <c r="C77" s="89">
        <f t="shared" si="124"/>
        <v>1.6666666666666667</v>
      </c>
      <c r="D77" s="89">
        <f t="shared" si="124"/>
        <v>1.4666666666666666</v>
      </c>
      <c r="E77" s="89">
        <f t="shared" si="124"/>
        <v>1.6923076923076923</v>
      </c>
      <c r="F77" s="89">
        <f t="shared" si="124"/>
        <v>0.94594594594594594</v>
      </c>
      <c r="G77" s="89">
        <f t="shared" si="124"/>
        <v>1.152542372881356</v>
      </c>
      <c r="H77" s="89">
        <f t="shared" si="124"/>
        <v>0.82499999999999996</v>
      </c>
      <c r="I77" s="89">
        <f t="shared" si="124"/>
        <v>0.88235294117647056</v>
      </c>
      <c r="J77" s="89"/>
      <c r="K77" s="90">
        <f t="shared" si="124"/>
        <v>1.0772200772200773</v>
      </c>
      <c r="L77" s="88"/>
      <c r="M77" s="89" t="str">
        <f t="shared" si="124"/>
        <v/>
      </c>
      <c r="N77" s="89" t="str">
        <f t="shared" si="124"/>
        <v xml:space="preserve">*  </v>
      </c>
      <c r="O77" s="89" t="str">
        <f t="shared" si="124"/>
        <v xml:space="preserve">*  </v>
      </c>
      <c r="P77" s="89" t="str">
        <f t="shared" si="124"/>
        <v xml:space="preserve">*  </v>
      </c>
      <c r="Q77" s="89" t="str">
        <f t="shared" si="124"/>
        <v xml:space="preserve">*  </v>
      </c>
      <c r="R77" s="89">
        <f t="shared" si="124"/>
        <v>1.3333333333333333</v>
      </c>
      <c r="S77" s="89">
        <f t="shared" si="125"/>
        <v>1.4166666666666667</v>
      </c>
      <c r="T77" s="89">
        <f t="shared" si="125"/>
        <v>1.5</v>
      </c>
      <c r="U77" s="89"/>
      <c r="V77" s="90">
        <f t="shared" si="125"/>
        <v>1.5641025641025641</v>
      </c>
      <c r="W77" s="88"/>
      <c r="X77" s="89" t="str">
        <f t="shared" si="125"/>
        <v xml:space="preserve">*  </v>
      </c>
      <c r="Y77" s="89">
        <f t="shared" si="125"/>
        <v>1.0769230769230769</v>
      </c>
      <c r="Z77" s="89">
        <f t="shared" si="125"/>
        <v>0.83870967741935487</v>
      </c>
      <c r="AA77" s="89">
        <f t="shared" si="125"/>
        <v>1.0681818181818181</v>
      </c>
      <c r="AB77" s="89">
        <f t="shared" si="125"/>
        <v>1</v>
      </c>
      <c r="AC77" s="89">
        <f t="shared" si="125"/>
        <v>1.1636363636363636</v>
      </c>
      <c r="AD77" s="89">
        <f t="shared" si="125"/>
        <v>0.90909090909090906</v>
      </c>
      <c r="AE77" s="89">
        <f t="shared" si="125"/>
        <v>1.1153846153846154</v>
      </c>
      <c r="AF77" s="89"/>
      <c r="AG77" s="90">
        <f t="shared" si="125"/>
        <v>1.0309278350515463</v>
      </c>
      <c r="AH77" s="88"/>
      <c r="AI77" s="89" t="str">
        <f t="shared" si="125"/>
        <v xml:space="preserve">*  </v>
      </c>
      <c r="AJ77" s="89" t="str">
        <f t="shared" si="125"/>
        <v xml:space="preserve">*  </v>
      </c>
      <c r="AK77" s="89">
        <f t="shared" si="125"/>
        <v>1.4</v>
      </c>
      <c r="AL77" s="89">
        <f t="shared" si="125"/>
        <v>1.5833333333333333</v>
      </c>
      <c r="AM77" s="89">
        <f t="shared" si="125"/>
        <v>0.72727272727272729</v>
      </c>
      <c r="AN77" s="89">
        <f t="shared" si="125"/>
        <v>1</v>
      </c>
      <c r="AO77" s="89">
        <f t="shared" si="125"/>
        <v>0.6</v>
      </c>
      <c r="AP77" s="89">
        <f t="shared" si="125"/>
        <v>0.33333333333333331</v>
      </c>
      <c r="AQ77" s="89"/>
      <c r="AR77" s="90">
        <f t="shared" si="125"/>
        <v>0.88405797101449279</v>
      </c>
      <c r="AS77" s="88"/>
      <c r="AT77" s="89">
        <f t="shared" si="126"/>
        <v>2.2000000000000002</v>
      </c>
      <c r="AU77" s="89">
        <f t="shared" si="126"/>
        <v>1.263157894736842</v>
      </c>
      <c r="AV77" s="89">
        <f t="shared" si="126"/>
        <v>1.0434782608695652</v>
      </c>
      <c r="AW77" s="89">
        <f t="shared" si="126"/>
        <v>1.3</v>
      </c>
      <c r="AX77" s="89">
        <f t="shared" si="126"/>
        <v>0.97777777777777775</v>
      </c>
      <c r="AY77" s="89">
        <f t="shared" si="126"/>
        <v>1.1578947368421053</v>
      </c>
      <c r="AZ77" s="89">
        <f t="shared" si="126"/>
        <v>0.86301369863013699</v>
      </c>
      <c r="BA77" s="89">
        <f t="shared" si="126"/>
        <v>0.98333333333333328</v>
      </c>
      <c r="BB77" s="89"/>
      <c r="BC77" s="90">
        <f t="shared" si="126"/>
        <v>1.0527272727272727</v>
      </c>
      <c r="BE77" s="89" t="str">
        <f t="shared" si="127"/>
        <v xml:space="preserve">*  </v>
      </c>
      <c r="BF77" s="89" t="str">
        <f t="shared" si="127"/>
        <v xml:space="preserve">*  </v>
      </c>
      <c r="BG77" s="89">
        <f t="shared" si="127"/>
        <v>1.625</v>
      </c>
      <c r="BH77" s="89">
        <f t="shared" si="127"/>
        <v>1.6875</v>
      </c>
      <c r="BI77" s="89">
        <f t="shared" si="127"/>
        <v>1</v>
      </c>
      <c r="BJ77" s="89">
        <f t="shared" si="127"/>
        <v>1.1304347826086956</v>
      </c>
      <c r="BK77" s="89">
        <f t="shared" si="127"/>
        <v>0.96296296296296291</v>
      </c>
      <c r="BL77" s="89">
        <f t="shared" si="127"/>
        <v>0.8</v>
      </c>
      <c r="BM77" s="89"/>
      <c r="BN77" s="90">
        <f t="shared" si="127"/>
        <v>1.1296296296296295</v>
      </c>
      <c r="BP77" s="89">
        <f t="shared" si="128"/>
        <v>2.1666666666666665</v>
      </c>
      <c r="BQ77" s="89">
        <f t="shared" si="128"/>
        <v>1.1363636363636365</v>
      </c>
      <c r="BR77" s="89">
        <f t="shared" si="128"/>
        <v>1.1296296296296295</v>
      </c>
      <c r="BS77" s="89">
        <f t="shared" si="128"/>
        <v>1.3720930232558139</v>
      </c>
      <c r="BT77" s="89">
        <f t="shared" si="128"/>
        <v>0.98095238095238091</v>
      </c>
      <c r="BU77" s="89">
        <f t="shared" si="128"/>
        <v>1.1532846715328466</v>
      </c>
      <c r="BV77" s="89">
        <f t="shared" si="128"/>
        <v>0.87861271676300579</v>
      </c>
      <c r="BW77" s="89">
        <f t="shared" si="128"/>
        <v>0.94666666666666666</v>
      </c>
      <c r="BX77" s="89"/>
      <c r="BY77" s="90">
        <f t="shared" si="128"/>
        <v>1.0653495440729484</v>
      </c>
    </row>
    <row r="78" spans="1:77" x14ac:dyDescent="0.3">
      <c r="A78" s="22" t="s">
        <v>69</v>
      </c>
      <c r="B78" s="89" t="str">
        <f t="shared" si="124"/>
        <v xml:space="preserve">*  </v>
      </c>
      <c r="C78" s="89" t="str">
        <f t="shared" si="124"/>
        <v xml:space="preserve">*  </v>
      </c>
      <c r="D78" s="89">
        <f t="shared" si="124"/>
        <v>1</v>
      </c>
      <c r="E78" s="89">
        <f t="shared" si="124"/>
        <v>1</v>
      </c>
      <c r="F78" s="89">
        <f t="shared" si="124"/>
        <v>1.4705882352941178</v>
      </c>
      <c r="G78" s="89">
        <f t="shared" si="124"/>
        <v>1.5</v>
      </c>
      <c r="H78" s="89">
        <f t="shared" si="124"/>
        <v>1.3333333333333333</v>
      </c>
      <c r="I78" s="89"/>
      <c r="J78" s="89"/>
      <c r="K78" s="90">
        <f t="shared" si="124"/>
        <v>1.2985074626865671</v>
      </c>
      <c r="L78" s="88"/>
      <c r="M78" s="89" t="str">
        <f t="shared" si="124"/>
        <v/>
      </c>
      <c r="N78" s="89" t="str">
        <f t="shared" si="124"/>
        <v/>
      </c>
      <c r="O78" s="89" t="str">
        <f t="shared" si="124"/>
        <v xml:space="preserve">*  </v>
      </c>
      <c r="P78" s="89" t="str">
        <f t="shared" si="124"/>
        <v xml:space="preserve">*  </v>
      </c>
      <c r="Q78" s="89" t="str">
        <f t="shared" si="124"/>
        <v xml:space="preserve">*  </v>
      </c>
      <c r="R78" s="89" t="str">
        <f t="shared" si="124"/>
        <v xml:space="preserve">*  </v>
      </c>
      <c r="S78" s="89" t="str">
        <f t="shared" si="125"/>
        <v xml:space="preserve">*  </v>
      </c>
      <c r="T78" s="89"/>
      <c r="U78" s="89"/>
      <c r="V78" s="90">
        <f t="shared" si="125"/>
        <v>0.72727272727272729</v>
      </c>
      <c r="W78" s="88"/>
      <c r="X78" s="89" t="str">
        <f t="shared" si="125"/>
        <v xml:space="preserve">*  </v>
      </c>
      <c r="Y78" s="89">
        <f t="shared" si="125"/>
        <v>1</v>
      </c>
      <c r="Z78" s="89">
        <f t="shared" si="125"/>
        <v>0.70588235294117652</v>
      </c>
      <c r="AA78" s="89">
        <f t="shared" si="125"/>
        <v>0.88888888888888884</v>
      </c>
      <c r="AB78" s="89">
        <f t="shared" si="125"/>
        <v>0.80645161290322576</v>
      </c>
      <c r="AC78" s="89">
        <f t="shared" si="125"/>
        <v>0.77777777777777779</v>
      </c>
      <c r="AD78" s="89">
        <f t="shared" si="125"/>
        <v>0.81818181818181823</v>
      </c>
      <c r="AE78" s="89"/>
      <c r="AF78" s="89"/>
      <c r="AG78" s="90">
        <f t="shared" si="125"/>
        <v>0.81967213114754101</v>
      </c>
      <c r="AH78" s="88"/>
      <c r="AI78" s="89" t="str">
        <f t="shared" si="125"/>
        <v/>
      </c>
      <c r="AJ78" s="89" t="str">
        <f t="shared" si="125"/>
        <v xml:space="preserve">*  </v>
      </c>
      <c r="AK78" s="89" t="str">
        <f t="shared" si="125"/>
        <v xml:space="preserve">*  </v>
      </c>
      <c r="AL78" s="89" t="str">
        <f t="shared" si="125"/>
        <v xml:space="preserve">*  </v>
      </c>
      <c r="AM78" s="89" t="str">
        <f t="shared" si="125"/>
        <v xml:space="preserve">*  </v>
      </c>
      <c r="AN78" s="89" t="str">
        <f t="shared" si="125"/>
        <v xml:space="preserve">*  </v>
      </c>
      <c r="AO78" s="89" t="str">
        <f t="shared" si="125"/>
        <v xml:space="preserve">*  </v>
      </c>
      <c r="AP78" s="89"/>
      <c r="AQ78" s="89"/>
      <c r="AR78" s="90">
        <f t="shared" si="125"/>
        <v>1</v>
      </c>
      <c r="AS78" s="88"/>
      <c r="AT78" s="89" t="str">
        <f t="shared" si="126"/>
        <v xml:space="preserve">*  </v>
      </c>
      <c r="AU78" s="89">
        <f t="shared" si="126"/>
        <v>1.0909090909090908</v>
      </c>
      <c r="AV78" s="89">
        <f t="shared" si="126"/>
        <v>0.8</v>
      </c>
      <c r="AW78" s="89">
        <f t="shared" si="126"/>
        <v>0.92500000000000004</v>
      </c>
      <c r="AX78" s="89">
        <f t="shared" si="126"/>
        <v>1.0416666666666667</v>
      </c>
      <c r="AY78" s="89">
        <f t="shared" si="126"/>
        <v>1.0465116279069768</v>
      </c>
      <c r="AZ78" s="89">
        <f t="shared" si="126"/>
        <v>1.05</v>
      </c>
      <c r="BA78" s="89"/>
      <c r="BB78" s="89"/>
      <c r="BC78" s="90">
        <f t="shared" si="126"/>
        <v>0.98941798941798942</v>
      </c>
      <c r="BE78" s="89" t="str">
        <f t="shared" si="127"/>
        <v/>
      </c>
      <c r="BF78" s="89" t="str">
        <f t="shared" si="127"/>
        <v xml:space="preserve">*  </v>
      </c>
      <c r="BG78" s="89" t="str">
        <f t="shared" si="127"/>
        <v xml:space="preserve">*  </v>
      </c>
      <c r="BH78" s="89">
        <f t="shared" si="127"/>
        <v>1.2</v>
      </c>
      <c r="BI78" s="89">
        <f t="shared" si="127"/>
        <v>0.66666666666666663</v>
      </c>
      <c r="BJ78" s="89">
        <f t="shared" si="127"/>
        <v>0.83333333333333337</v>
      </c>
      <c r="BK78" s="89" t="str">
        <f t="shared" si="127"/>
        <v xml:space="preserve">*  </v>
      </c>
      <c r="BL78" s="89"/>
      <c r="BM78" s="89"/>
      <c r="BN78" s="90">
        <f t="shared" si="127"/>
        <v>0.875</v>
      </c>
      <c r="BP78" s="89" t="str">
        <f t="shared" si="128"/>
        <v xml:space="preserve">*  </v>
      </c>
      <c r="BQ78" s="89">
        <f t="shared" si="128"/>
        <v>1</v>
      </c>
      <c r="BR78" s="89">
        <f t="shared" si="128"/>
        <v>0.8928571428571429</v>
      </c>
      <c r="BS78" s="89">
        <f t="shared" si="128"/>
        <v>0.9555555555555556</v>
      </c>
      <c r="BT78" s="89">
        <f t="shared" si="128"/>
        <v>1</v>
      </c>
      <c r="BU78" s="89">
        <f t="shared" si="128"/>
        <v>1.0204081632653061</v>
      </c>
      <c r="BV78" s="89">
        <f t="shared" si="128"/>
        <v>0.95652173913043481</v>
      </c>
      <c r="BW78" s="89"/>
      <c r="BX78" s="89"/>
      <c r="BY78" s="90">
        <f t="shared" si="128"/>
        <v>0.97652582159624413</v>
      </c>
    </row>
    <row r="79" spans="1:77" x14ac:dyDescent="0.3">
      <c r="A79" s="22" t="s">
        <v>66</v>
      </c>
      <c r="B79" s="91">
        <f t="shared" si="124"/>
        <v>0.98738170347003151</v>
      </c>
      <c r="C79" s="91">
        <f t="shared" si="124"/>
        <v>1.1303030303030304</v>
      </c>
      <c r="D79" s="91">
        <f t="shared" si="124"/>
        <v>1.1074144486692015</v>
      </c>
      <c r="E79" s="91">
        <f t="shared" si="124"/>
        <v>1.1473309608540925</v>
      </c>
      <c r="F79" s="91">
        <f t="shared" si="124"/>
        <v>1.1259338313767342</v>
      </c>
      <c r="G79" s="91">
        <f t="shared" si="124"/>
        <v>1.1339075959279561</v>
      </c>
      <c r="H79" s="91">
        <f t="shared" si="124"/>
        <v>1.0886075949367089</v>
      </c>
      <c r="I79" s="91">
        <f t="shared" si="124"/>
        <v>1.0821815465072844</v>
      </c>
      <c r="J79" s="91">
        <f t="shared" si="124"/>
        <v>1.1623083859332732</v>
      </c>
      <c r="K79" s="92">
        <f t="shared" si="124"/>
        <v>1.1122275782469957</v>
      </c>
      <c r="L79" s="88"/>
      <c r="M79" s="91">
        <f t="shared" si="124"/>
        <v>0.89142857142857146</v>
      </c>
      <c r="N79" s="91">
        <f t="shared" si="124"/>
        <v>0.96923076923076923</v>
      </c>
      <c r="O79" s="91">
        <f t="shared" si="124"/>
        <v>0.94394904458598727</v>
      </c>
      <c r="P79" s="91">
        <f t="shared" si="124"/>
        <v>0.93083573487031701</v>
      </c>
      <c r="Q79" s="91">
        <f t="shared" si="124"/>
        <v>0.9575944487278335</v>
      </c>
      <c r="R79" s="91">
        <f t="shared" si="124"/>
        <v>0.96785930867192238</v>
      </c>
      <c r="S79" s="91">
        <f t="shared" si="125"/>
        <v>1.0039761431411531</v>
      </c>
      <c r="T79" s="91">
        <f t="shared" si="125"/>
        <v>1.0144578313253012</v>
      </c>
      <c r="U79" s="91">
        <f t="shared" si="125"/>
        <v>0.96366279069767447</v>
      </c>
      <c r="V79" s="92">
        <f t="shared" si="125"/>
        <v>0.97442507992162519</v>
      </c>
      <c r="W79" s="88"/>
      <c r="X79" s="91">
        <f t="shared" si="125"/>
        <v>1.0303030303030303</v>
      </c>
      <c r="Y79" s="91">
        <f t="shared" si="125"/>
        <v>0.93442622950819676</v>
      </c>
      <c r="Z79" s="91">
        <f t="shared" si="125"/>
        <v>0.88057040998217473</v>
      </c>
      <c r="AA79" s="91">
        <f t="shared" si="125"/>
        <v>0.97096973440395307</v>
      </c>
      <c r="AB79" s="91">
        <f t="shared" si="125"/>
        <v>0.97882882882882882</v>
      </c>
      <c r="AC79" s="91">
        <f t="shared" si="125"/>
        <v>0.98264781491002573</v>
      </c>
      <c r="AD79" s="91">
        <f t="shared" si="125"/>
        <v>0.97367735209799322</v>
      </c>
      <c r="AE79" s="91">
        <f t="shared" si="125"/>
        <v>0.96775255018098061</v>
      </c>
      <c r="AF79" s="91">
        <f t="shared" si="125"/>
        <v>0.9333868378812199</v>
      </c>
      <c r="AG79" s="92">
        <f t="shared" si="125"/>
        <v>0.96472105016408816</v>
      </c>
      <c r="AH79" s="88"/>
      <c r="AI79" s="91">
        <f t="shared" si="125"/>
        <v>0.76991150442477874</v>
      </c>
      <c r="AJ79" s="91">
        <f t="shared" si="125"/>
        <v>0.89411764705882357</v>
      </c>
      <c r="AK79" s="91">
        <f t="shared" si="125"/>
        <v>0.81051344743276288</v>
      </c>
      <c r="AL79" s="91">
        <f t="shared" si="125"/>
        <v>0.84168865435356199</v>
      </c>
      <c r="AM79" s="91">
        <f t="shared" si="125"/>
        <v>0.82170006910850035</v>
      </c>
      <c r="AN79" s="91">
        <f t="shared" si="125"/>
        <v>0.87030716723549484</v>
      </c>
      <c r="AO79" s="91">
        <f t="shared" si="125"/>
        <v>0.9030274361400189</v>
      </c>
      <c r="AP79" s="91">
        <f t="shared" si="125"/>
        <v>0.90768194070080865</v>
      </c>
      <c r="AQ79" s="91">
        <f t="shared" si="125"/>
        <v>0.77629063097514339</v>
      </c>
      <c r="AR79" s="92">
        <f t="shared" si="125"/>
        <v>0.86237159668893981</v>
      </c>
      <c r="AS79" s="88"/>
      <c r="AT79" s="91">
        <f t="shared" si="126"/>
        <v>1.003883495145631</v>
      </c>
      <c r="AU79" s="91">
        <f t="shared" si="126"/>
        <v>1.0315552216378663</v>
      </c>
      <c r="AV79" s="91">
        <f t="shared" si="126"/>
        <v>0.99034038638454458</v>
      </c>
      <c r="AW79" s="91">
        <f t="shared" si="126"/>
        <v>1.052910052910053</v>
      </c>
      <c r="AX79" s="91">
        <f t="shared" si="126"/>
        <v>1.0461651196873474</v>
      </c>
      <c r="AY79" s="91">
        <f t="shared" si="126"/>
        <v>1.0508295093540416</v>
      </c>
      <c r="AZ79" s="91">
        <f t="shared" si="126"/>
        <v>1.024862677074299</v>
      </c>
      <c r="BA79" s="91">
        <f t="shared" si="126"/>
        <v>1.0213435969209237</v>
      </c>
      <c r="BB79" s="91">
        <f t="shared" si="126"/>
        <v>1.0411889596602972</v>
      </c>
      <c r="BC79" s="92">
        <f t="shared" si="126"/>
        <v>1.033057591293681</v>
      </c>
      <c r="BE79" s="91">
        <f t="shared" si="127"/>
        <v>0.84375</v>
      </c>
      <c r="BF79" s="91">
        <f t="shared" si="127"/>
        <v>0.9342465753424658</v>
      </c>
      <c r="BG79" s="91">
        <f t="shared" si="127"/>
        <v>0.87585776668746096</v>
      </c>
      <c r="BH79" s="91">
        <f t="shared" si="127"/>
        <v>0.88429752066115708</v>
      </c>
      <c r="BI79" s="91">
        <f t="shared" si="127"/>
        <v>0.88593294460641403</v>
      </c>
      <c r="BJ79" s="91">
        <f t="shared" si="127"/>
        <v>0.91378378378378378</v>
      </c>
      <c r="BK79" s="91">
        <f t="shared" si="127"/>
        <v>0.95225399903053809</v>
      </c>
      <c r="BL79" s="91">
        <f t="shared" si="127"/>
        <v>0.96405852417302795</v>
      </c>
      <c r="BM79" s="91">
        <f t="shared" si="127"/>
        <v>0.88274153592072668</v>
      </c>
      <c r="BN79" s="92">
        <f t="shared" si="127"/>
        <v>0.91746096126546339</v>
      </c>
      <c r="BP79" s="91">
        <f t="shared" si="128"/>
        <v>0.9464508094645081</v>
      </c>
      <c r="BQ79" s="91">
        <f t="shared" si="128"/>
        <v>0.99708879184861721</v>
      </c>
      <c r="BR79" s="91">
        <f t="shared" si="128"/>
        <v>0.94175271379401637</v>
      </c>
      <c r="BS79" s="91">
        <f t="shared" si="128"/>
        <v>0.98231449442522112</v>
      </c>
      <c r="BT79" s="91">
        <f t="shared" si="128"/>
        <v>0.98186604270254463</v>
      </c>
      <c r="BU79" s="91">
        <f t="shared" si="128"/>
        <v>0.99669015588298104</v>
      </c>
      <c r="BV79" s="91">
        <f t="shared" si="128"/>
        <v>0.99773632741760232</v>
      </c>
      <c r="BW79" s="91">
        <f t="shared" si="128"/>
        <v>1.0010158013544017</v>
      </c>
      <c r="BX79" s="91">
        <f t="shared" si="128"/>
        <v>0.9873808188446439</v>
      </c>
      <c r="BY79" s="92">
        <f t="shared" si="128"/>
        <v>0.98879981365374536</v>
      </c>
    </row>
    <row r="80" spans="1:77" x14ac:dyDescent="0.3">
      <c r="A80" s="93" t="s">
        <v>209</v>
      </c>
    </row>
    <row r="81" spans="1:77" ht="21" x14ac:dyDescent="0.4">
      <c r="A81"/>
      <c r="B81" s="28" t="s">
        <v>173</v>
      </c>
      <c r="C81"/>
      <c r="D81"/>
      <c r="M81" s="28" t="s">
        <v>177</v>
      </c>
      <c r="X81" s="28" t="s">
        <v>174</v>
      </c>
      <c r="AI81" s="28" t="s">
        <v>178</v>
      </c>
      <c r="AT81" s="28" t="s">
        <v>203</v>
      </c>
      <c r="BE81" s="28" t="s">
        <v>204</v>
      </c>
      <c r="BP81" s="28" t="s">
        <v>205</v>
      </c>
    </row>
    <row r="82" spans="1:77" ht="15.6" x14ac:dyDescent="0.3">
      <c r="A82"/>
      <c r="B82" s="27" t="s">
        <v>210</v>
      </c>
      <c r="C82"/>
      <c r="D82"/>
      <c r="M82" s="27" t="s">
        <v>210</v>
      </c>
      <c r="X82" s="27" t="s">
        <v>210</v>
      </c>
      <c r="AI82" s="27" t="s">
        <v>210</v>
      </c>
      <c r="AT82" s="27" t="s">
        <v>210</v>
      </c>
      <c r="BE82" s="27" t="s">
        <v>210</v>
      </c>
      <c r="BP82" s="27" t="s">
        <v>210</v>
      </c>
    </row>
    <row r="83" spans="1:77" x14ac:dyDescent="0.3">
      <c r="A83" s="248" t="s">
        <v>73</v>
      </c>
      <c r="B83" s="247" t="s">
        <v>72</v>
      </c>
      <c r="C83" s="247"/>
      <c r="D83" s="247"/>
      <c r="E83" s="247"/>
      <c r="F83" s="247"/>
      <c r="G83" s="247"/>
      <c r="H83" s="247"/>
      <c r="I83" s="247"/>
      <c r="J83" s="247"/>
      <c r="K83" s="26"/>
      <c r="L83" s="26"/>
      <c r="M83" s="247" t="s">
        <v>72</v>
      </c>
      <c r="N83" s="247"/>
      <c r="O83" s="247"/>
      <c r="P83" s="247"/>
      <c r="Q83" s="247"/>
      <c r="R83" s="247"/>
      <c r="S83" s="247"/>
      <c r="T83" s="247"/>
      <c r="U83" s="247"/>
      <c r="V83" s="26"/>
      <c r="W83" s="26"/>
      <c r="X83" s="247" t="s">
        <v>72</v>
      </c>
      <c r="Y83" s="247"/>
      <c r="Z83" s="247"/>
      <c r="AA83" s="247"/>
      <c r="AB83" s="247"/>
      <c r="AC83" s="247"/>
      <c r="AD83" s="247"/>
      <c r="AE83" s="247"/>
      <c r="AF83" s="247"/>
      <c r="AG83" s="26"/>
      <c r="AH83" s="26"/>
      <c r="AI83" s="247" t="s">
        <v>72</v>
      </c>
      <c r="AJ83" s="247"/>
      <c r="AK83" s="247"/>
      <c r="AL83" s="247"/>
      <c r="AM83" s="247"/>
      <c r="AN83" s="247"/>
      <c r="AO83" s="247"/>
      <c r="AP83" s="247"/>
      <c r="AQ83" s="247"/>
      <c r="AR83" s="26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8"/>
      <c r="B84" s="24" t="s">
        <v>71</v>
      </c>
      <c r="C84" s="24" t="s">
        <v>140</v>
      </c>
      <c r="D84" s="24" t="s">
        <v>141</v>
      </c>
      <c r="E84" s="24" t="s">
        <v>142</v>
      </c>
      <c r="F84" s="24" t="s">
        <v>143</v>
      </c>
      <c r="G84" s="24" t="s">
        <v>144</v>
      </c>
      <c r="H84" s="24" t="s">
        <v>145</v>
      </c>
      <c r="I84" s="24" t="s">
        <v>146</v>
      </c>
      <c r="J84" s="24" t="s">
        <v>147</v>
      </c>
      <c r="K84" s="23" t="s">
        <v>70</v>
      </c>
      <c r="L84" s="87"/>
      <c r="M84" s="24" t="s">
        <v>71</v>
      </c>
      <c r="N84" s="24" t="s">
        <v>140</v>
      </c>
      <c r="O84" s="24" t="s">
        <v>141</v>
      </c>
      <c r="P84" s="24" t="s">
        <v>142</v>
      </c>
      <c r="Q84" s="24" t="s">
        <v>143</v>
      </c>
      <c r="R84" s="24" t="s">
        <v>144</v>
      </c>
      <c r="S84" s="24" t="s">
        <v>145</v>
      </c>
      <c r="T84" s="24" t="s">
        <v>146</v>
      </c>
      <c r="U84" s="24" t="s">
        <v>147</v>
      </c>
      <c r="V84" s="23" t="s">
        <v>70</v>
      </c>
      <c r="W84" s="87"/>
      <c r="X84" s="24" t="s">
        <v>71</v>
      </c>
      <c r="Y84" s="24" t="s">
        <v>140</v>
      </c>
      <c r="Z84" s="24" t="s">
        <v>141</v>
      </c>
      <c r="AA84" s="24" t="s">
        <v>142</v>
      </c>
      <c r="AB84" s="24" t="s">
        <v>143</v>
      </c>
      <c r="AC84" s="24" t="s">
        <v>144</v>
      </c>
      <c r="AD84" s="24" t="s">
        <v>145</v>
      </c>
      <c r="AE84" s="24" t="s">
        <v>146</v>
      </c>
      <c r="AF84" s="24" t="s">
        <v>147</v>
      </c>
      <c r="AG84" s="23" t="s">
        <v>70</v>
      </c>
      <c r="AH84" s="87"/>
      <c r="AI84" s="24" t="s">
        <v>71</v>
      </c>
      <c r="AJ84" s="24" t="s">
        <v>140</v>
      </c>
      <c r="AK84" s="24" t="s">
        <v>141</v>
      </c>
      <c r="AL84" s="24" t="s">
        <v>142</v>
      </c>
      <c r="AM84" s="24" t="s">
        <v>143</v>
      </c>
      <c r="AN84" s="24" t="s">
        <v>144</v>
      </c>
      <c r="AO84" s="24" t="s">
        <v>145</v>
      </c>
      <c r="AP84" s="24" t="s">
        <v>146</v>
      </c>
      <c r="AQ84" s="24" t="s">
        <v>147</v>
      </c>
      <c r="AR84" s="2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22" t="s">
        <v>188</v>
      </c>
      <c r="B85" s="89" t="str">
        <f t="shared" ref="B85:AR92" si="129">IF(B59=0,"",IF(B59&lt;5,"*  ",B33/B59))</f>
        <v xml:space="preserve">*  </v>
      </c>
      <c r="C85" s="89">
        <f t="shared" si="129"/>
        <v>0.2</v>
      </c>
      <c r="D85" s="89">
        <f t="shared" si="129"/>
        <v>0.10526315789473684</v>
      </c>
      <c r="E85" s="89">
        <f t="shared" si="129"/>
        <v>2.8571428571428571E-2</v>
      </c>
      <c r="F85" s="89">
        <f t="shared" si="129"/>
        <v>0.05</v>
      </c>
      <c r="G85" s="89">
        <f t="shared" si="129"/>
        <v>2.9702970297029702E-2</v>
      </c>
      <c r="H85" s="89">
        <f t="shared" si="129"/>
        <v>5.0314465408805034E-2</v>
      </c>
      <c r="I85" s="89">
        <f t="shared" si="129"/>
        <v>0.10396039603960396</v>
      </c>
      <c r="J85" s="89">
        <f t="shared" si="129"/>
        <v>0.10897435897435898</v>
      </c>
      <c r="K85" s="90">
        <f t="shared" si="129"/>
        <v>7.6407506702412864E-2</v>
      </c>
      <c r="L85" s="88"/>
      <c r="M85" s="89" t="str">
        <f t="shared" si="129"/>
        <v xml:space="preserve">*  </v>
      </c>
      <c r="N85" s="89" t="str">
        <f t="shared" si="129"/>
        <v xml:space="preserve">*  </v>
      </c>
      <c r="O85" s="89">
        <f t="shared" si="129"/>
        <v>0</v>
      </c>
      <c r="P85" s="89">
        <f t="shared" si="129"/>
        <v>9.0909090909090912E-2</v>
      </c>
      <c r="Q85" s="89">
        <f t="shared" si="129"/>
        <v>0</v>
      </c>
      <c r="R85" s="89">
        <f t="shared" si="129"/>
        <v>0.14285714285714285</v>
      </c>
      <c r="S85" s="89">
        <f t="shared" si="129"/>
        <v>6.5217391304347824E-2</v>
      </c>
      <c r="T85" s="89">
        <f t="shared" si="129"/>
        <v>7.0422535211267609E-2</v>
      </c>
      <c r="U85" s="89">
        <f t="shared" si="129"/>
        <v>8.5106382978723402E-2</v>
      </c>
      <c r="V85" s="90">
        <f t="shared" si="129"/>
        <v>7.3275862068965511E-2</v>
      </c>
      <c r="W85" s="88"/>
      <c r="X85" s="89" t="str">
        <f t="shared" si="129"/>
        <v xml:space="preserve">*  </v>
      </c>
      <c r="Y85" s="89">
        <f t="shared" si="129"/>
        <v>0</v>
      </c>
      <c r="Z85" s="89">
        <f t="shared" si="129"/>
        <v>9.0909090909090912E-2</v>
      </c>
      <c r="AA85" s="89">
        <f t="shared" si="129"/>
        <v>4.3478260869565216E-2</v>
      </c>
      <c r="AB85" s="89">
        <f t="shared" si="129"/>
        <v>2.3809523809523808E-2</v>
      </c>
      <c r="AC85" s="89">
        <f t="shared" si="129"/>
        <v>5.2631578947368418E-2</v>
      </c>
      <c r="AD85" s="89">
        <f t="shared" si="129"/>
        <v>2.5862068965517241E-2</v>
      </c>
      <c r="AE85" s="89">
        <f t="shared" si="129"/>
        <v>6.3492063492063489E-2</v>
      </c>
      <c r="AF85" s="89">
        <f t="shared" si="129"/>
        <v>9.5238095238095233E-2</v>
      </c>
      <c r="AG85" s="90">
        <f t="shared" si="129"/>
        <v>5.3608247422680409E-2</v>
      </c>
      <c r="AH85" s="88"/>
      <c r="AI85" s="89" t="str">
        <f t="shared" si="129"/>
        <v xml:space="preserve">*  </v>
      </c>
      <c r="AJ85" s="89" t="str">
        <f t="shared" si="129"/>
        <v xml:space="preserve">*  </v>
      </c>
      <c r="AK85" s="89">
        <f t="shared" si="129"/>
        <v>0</v>
      </c>
      <c r="AL85" s="89">
        <f t="shared" si="129"/>
        <v>0</v>
      </c>
      <c r="AM85" s="89">
        <f t="shared" si="129"/>
        <v>9.0909090909090912E-2</v>
      </c>
      <c r="AN85" s="89">
        <f t="shared" si="129"/>
        <v>0</v>
      </c>
      <c r="AO85" s="89">
        <f t="shared" si="129"/>
        <v>3.5714285714285712E-2</v>
      </c>
      <c r="AP85" s="89">
        <f t="shared" si="129"/>
        <v>9.0909090909090912E-2</v>
      </c>
      <c r="AQ85" s="89">
        <f t="shared" si="129"/>
        <v>8.6956521739130432E-2</v>
      </c>
      <c r="AR85" s="90">
        <f t="shared" si="129"/>
        <v>6.1538461538461542E-2</v>
      </c>
      <c r="AS85" s="88"/>
      <c r="AT85" s="89">
        <f t="shared" ref="AT85:BC88" si="130">IF(AT59=0,"",IF(AT59&lt;5,"*  ",AT33/AT59))</f>
        <v>0</v>
      </c>
      <c r="AU85" s="89">
        <f t="shared" si="130"/>
        <v>0.125</v>
      </c>
      <c r="AV85" s="89">
        <f t="shared" si="130"/>
        <v>0.1</v>
      </c>
      <c r="AW85" s="89">
        <f t="shared" si="130"/>
        <v>3.4482758620689655E-2</v>
      </c>
      <c r="AX85" s="89">
        <f t="shared" si="130"/>
        <v>3.9215686274509803E-2</v>
      </c>
      <c r="AY85" s="89">
        <f t="shared" si="130"/>
        <v>3.954802259887006E-2</v>
      </c>
      <c r="AZ85" s="89">
        <f t="shared" si="130"/>
        <v>0.04</v>
      </c>
      <c r="BA85" s="89">
        <f t="shared" si="130"/>
        <v>8.8414634146341459E-2</v>
      </c>
      <c r="BB85" s="89">
        <f t="shared" si="130"/>
        <v>0.10416666666666667</v>
      </c>
      <c r="BC85" s="90">
        <f t="shared" si="130"/>
        <v>6.7424857839155153E-2</v>
      </c>
      <c r="BE85" s="89" t="str">
        <f t="shared" ref="BE85:BN88" si="131">IF(BE59=0,"",IF(BE59&lt;5,"*  ",BE33/BE59))</f>
        <v xml:space="preserve">*  </v>
      </c>
      <c r="BF85" s="89">
        <f t="shared" si="131"/>
        <v>0.16666666666666666</v>
      </c>
      <c r="BG85" s="89">
        <f t="shared" si="131"/>
        <v>0</v>
      </c>
      <c r="BH85" s="89">
        <f t="shared" si="131"/>
        <v>5.5555555555555552E-2</v>
      </c>
      <c r="BI85" s="89">
        <f t="shared" si="131"/>
        <v>3.7037037037037035E-2</v>
      </c>
      <c r="BJ85" s="89">
        <f t="shared" si="131"/>
        <v>8.3333333333333329E-2</v>
      </c>
      <c r="BK85" s="89">
        <f t="shared" si="131"/>
        <v>5.4054054054054057E-2</v>
      </c>
      <c r="BL85" s="89">
        <f t="shared" si="131"/>
        <v>7.6923076923076927E-2</v>
      </c>
      <c r="BM85" s="89">
        <f t="shared" si="131"/>
        <v>8.5714285714285715E-2</v>
      </c>
      <c r="BN85" s="90">
        <f t="shared" si="131"/>
        <v>6.9060773480662987E-2</v>
      </c>
      <c r="BP85" s="89">
        <f t="shared" ref="BP85:BY88" si="132">IF(BP59=0,"",IF(BP59&lt;5,"*  ",BP33/BP59))</f>
        <v>0</v>
      </c>
      <c r="BQ85" s="89">
        <f t="shared" si="132"/>
        <v>0.13636363636363635</v>
      </c>
      <c r="BR85" s="89">
        <f t="shared" si="132"/>
        <v>6.9767441860465115E-2</v>
      </c>
      <c r="BS85" s="89">
        <f t="shared" si="132"/>
        <v>3.9473684210526314E-2</v>
      </c>
      <c r="BT85" s="89">
        <f t="shared" si="132"/>
        <v>3.875968992248062E-2</v>
      </c>
      <c r="BU85" s="89">
        <f t="shared" si="132"/>
        <v>4.8888888888888891E-2</v>
      </c>
      <c r="BV85" s="89">
        <f t="shared" si="132"/>
        <v>4.2979942693409739E-2</v>
      </c>
      <c r="BW85" s="89">
        <f t="shared" si="132"/>
        <v>8.5648148148148154E-2</v>
      </c>
      <c r="BX85" s="89">
        <f t="shared" si="132"/>
        <v>0.1</v>
      </c>
      <c r="BY85" s="90">
        <f t="shared" si="132"/>
        <v>6.7796610169491525E-2</v>
      </c>
    </row>
    <row r="86" spans="1:77" x14ac:dyDescent="0.3">
      <c r="A86" s="22" t="s">
        <v>189</v>
      </c>
      <c r="B86" s="89" t="str">
        <f t="shared" si="129"/>
        <v xml:space="preserve">*  </v>
      </c>
      <c r="C86" s="89">
        <f t="shared" si="129"/>
        <v>0.14285714285714285</v>
      </c>
      <c r="D86" s="89">
        <f t="shared" si="129"/>
        <v>0</v>
      </c>
      <c r="E86" s="89">
        <f t="shared" si="129"/>
        <v>9.6774193548387094E-2</v>
      </c>
      <c r="F86" s="89">
        <f t="shared" si="129"/>
        <v>0.14035087719298245</v>
      </c>
      <c r="G86" s="89">
        <f t="shared" si="129"/>
        <v>3.8834951456310676E-2</v>
      </c>
      <c r="H86" s="89">
        <f t="shared" si="129"/>
        <v>0.11695906432748537</v>
      </c>
      <c r="I86" s="89">
        <f t="shared" si="129"/>
        <v>0.14479638009049775</v>
      </c>
      <c r="J86" s="89">
        <f t="shared" si="129"/>
        <v>8.5526315789473686E-2</v>
      </c>
      <c r="K86" s="90">
        <f t="shared" si="129"/>
        <v>0.10643889618922471</v>
      </c>
      <c r="L86" s="88"/>
      <c r="M86" s="89" t="str">
        <f t="shared" si="129"/>
        <v xml:space="preserve">*  </v>
      </c>
      <c r="N86" s="89" t="str">
        <f t="shared" si="129"/>
        <v xml:space="preserve">*  </v>
      </c>
      <c r="O86" s="89">
        <f t="shared" si="129"/>
        <v>0.14285714285714285</v>
      </c>
      <c r="P86" s="89">
        <f t="shared" si="129"/>
        <v>0</v>
      </c>
      <c r="Q86" s="89">
        <f t="shared" si="129"/>
        <v>0.11764705882352941</v>
      </c>
      <c r="R86" s="89">
        <f t="shared" si="129"/>
        <v>0.125</v>
      </c>
      <c r="S86" s="89">
        <f t="shared" si="129"/>
        <v>0.12727272727272726</v>
      </c>
      <c r="T86" s="89">
        <f t="shared" si="129"/>
        <v>9.4117647058823528E-2</v>
      </c>
      <c r="U86" s="89">
        <f t="shared" si="129"/>
        <v>0.14285714285714285</v>
      </c>
      <c r="V86" s="90">
        <f t="shared" si="129"/>
        <v>0.11196911196911197</v>
      </c>
      <c r="W86" s="88"/>
      <c r="X86" s="89" t="str">
        <f t="shared" si="129"/>
        <v xml:space="preserve">*  </v>
      </c>
      <c r="Y86" s="89">
        <f t="shared" si="129"/>
        <v>0.2857142857142857</v>
      </c>
      <c r="Z86" s="89">
        <f t="shared" si="129"/>
        <v>0</v>
      </c>
      <c r="AA86" s="89">
        <f t="shared" si="129"/>
        <v>0.13793103448275862</v>
      </c>
      <c r="AB86" s="89">
        <f t="shared" si="129"/>
        <v>1.9230769230769232E-2</v>
      </c>
      <c r="AC86" s="89">
        <f t="shared" si="129"/>
        <v>0.10309278350515463</v>
      </c>
      <c r="AD86" s="89">
        <f t="shared" si="129"/>
        <v>0.12751677852348994</v>
      </c>
      <c r="AE86" s="89">
        <f t="shared" si="129"/>
        <v>8.4848484848484854E-2</v>
      </c>
      <c r="AF86" s="89">
        <f t="shared" si="129"/>
        <v>0.1111111111111111</v>
      </c>
      <c r="AG86" s="90">
        <f t="shared" si="129"/>
        <v>9.9673202614379092E-2</v>
      </c>
      <c r="AH86" s="88"/>
      <c r="AI86" s="89" t="str">
        <f t="shared" si="129"/>
        <v xml:space="preserve">*  </v>
      </c>
      <c r="AJ86" s="89" t="str">
        <f t="shared" si="129"/>
        <v xml:space="preserve">*  </v>
      </c>
      <c r="AK86" s="89">
        <f t="shared" si="129"/>
        <v>0</v>
      </c>
      <c r="AL86" s="89">
        <f t="shared" si="129"/>
        <v>0.1111111111111111</v>
      </c>
      <c r="AM86" s="89">
        <f t="shared" si="129"/>
        <v>6.6666666666666666E-2</v>
      </c>
      <c r="AN86" s="89">
        <f t="shared" si="129"/>
        <v>0.19354838709677419</v>
      </c>
      <c r="AO86" s="89">
        <f t="shared" si="129"/>
        <v>7.1428571428571425E-2</v>
      </c>
      <c r="AP86" s="89">
        <f t="shared" si="129"/>
        <v>9.0909090909090912E-2</v>
      </c>
      <c r="AQ86" s="89">
        <f t="shared" si="129"/>
        <v>0.10714285714285714</v>
      </c>
      <c r="AR86" s="90">
        <f t="shared" si="129"/>
        <v>0.10112359550561797</v>
      </c>
      <c r="AS86" s="88"/>
      <c r="AT86" s="89" t="str">
        <f t="shared" si="130"/>
        <v xml:space="preserve">*  </v>
      </c>
      <c r="AU86" s="89">
        <f t="shared" si="130"/>
        <v>0.21428571428571427</v>
      </c>
      <c r="AV86" s="89">
        <f t="shared" si="130"/>
        <v>0</v>
      </c>
      <c r="AW86" s="89">
        <f t="shared" si="130"/>
        <v>0.11666666666666667</v>
      </c>
      <c r="AX86" s="89">
        <f t="shared" si="130"/>
        <v>8.2568807339449546E-2</v>
      </c>
      <c r="AY86" s="89">
        <f t="shared" si="130"/>
        <v>7.0000000000000007E-2</v>
      </c>
      <c r="AZ86" s="89">
        <f t="shared" si="130"/>
        <v>0.121875</v>
      </c>
      <c r="BA86" s="89">
        <f t="shared" si="130"/>
        <v>0.11917098445595854</v>
      </c>
      <c r="BB86" s="89">
        <f t="shared" si="130"/>
        <v>9.5617529880478086E-2</v>
      </c>
      <c r="BC86" s="90">
        <f t="shared" si="130"/>
        <v>0.10342316096139839</v>
      </c>
      <c r="BE86" s="89" t="str">
        <f t="shared" si="131"/>
        <v xml:space="preserve">*  </v>
      </c>
      <c r="BF86" s="89">
        <f t="shared" si="131"/>
        <v>0</v>
      </c>
      <c r="BG86" s="89">
        <f t="shared" si="131"/>
        <v>7.6923076923076927E-2</v>
      </c>
      <c r="BH86" s="89">
        <f t="shared" si="131"/>
        <v>5.2631578947368418E-2</v>
      </c>
      <c r="BI86" s="89">
        <f t="shared" si="131"/>
        <v>9.375E-2</v>
      </c>
      <c r="BJ86" s="89">
        <f t="shared" si="131"/>
        <v>0.15873015873015872</v>
      </c>
      <c r="BK86" s="89">
        <f t="shared" si="131"/>
        <v>0.10309278350515463</v>
      </c>
      <c r="BL86" s="89">
        <f t="shared" si="131"/>
        <v>9.3023255813953487E-2</v>
      </c>
      <c r="BM86" s="89">
        <f t="shared" si="131"/>
        <v>0.12987012987012986</v>
      </c>
      <c r="BN86" s="90">
        <f t="shared" si="131"/>
        <v>0.10755148741418764</v>
      </c>
      <c r="BP86" s="89">
        <f t="shared" si="132"/>
        <v>0</v>
      </c>
      <c r="BQ86" s="89">
        <f t="shared" si="132"/>
        <v>0.15789473684210525</v>
      </c>
      <c r="BR86" s="89">
        <f t="shared" si="132"/>
        <v>2.3809523809523808E-2</v>
      </c>
      <c r="BS86" s="89">
        <f t="shared" si="132"/>
        <v>0.10126582278481013</v>
      </c>
      <c r="BT86" s="89">
        <f t="shared" si="132"/>
        <v>8.5106382978723402E-2</v>
      </c>
      <c r="BU86" s="89">
        <f t="shared" si="132"/>
        <v>9.125475285171103E-2</v>
      </c>
      <c r="BV86" s="89">
        <f t="shared" si="132"/>
        <v>0.11750599520383694</v>
      </c>
      <c r="BW86" s="89">
        <f t="shared" si="132"/>
        <v>0.11262135922330097</v>
      </c>
      <c r="BX86" s="89">
        <f t="shared" si="132"/>
        <v>0.10365853658536585</v>
      </c>
      <c r="BY86" s="90">
        <f t="shared" si="132"/>
        <v>0.10441988950276243</v>
      </c>
    </row>
    <row r="87" spans="1:77" x14ac:dyDescent="0.3">
      <c r="A87" s="22" t="s">
        <v>190</v>
      </c>
      <c r="B87" s="89" t="str">
        <f t="shared" si="129"/>
        <v xml:space="preserve">*  </v>
      </c>
      <c r="C87" s="89" t="str">
        <f t="shared" si="129"/>
        <v xml:space="preserve">*  </v>
      </c>
      <c r="D87" s="89">
        <f t="shared" si="129"/>
        <v>0</v>
      </c>
      <c r="E87" s="89">
        <f t="shared" si="129"/>
        <v>9.0909090909090912E-2</v>
      </c>
      <c r="F87" s="89">
        <f t="shared" si="129"/>
        <v>4.5454545454545456E-2</v>
      </c>
      <c r="G87" s="89">
        <f t="shared" si="129"/>
        <v>0.17391304347826086</v>
      </c>
      <c r="H87" s="89">
        <f t="shared" si="129"/>
        <v>0.26923076923076922</v>
      </c>
      <c r="I87" s="89">
        <f t="shared" si="129"/>
        <v>0.20175438596491227</v>
      </c>
      <c r="J87" s="89">
        <f t="shared" si="129"/>
        <v>0.33870967741935482</v>
      </c>
      <c r="K87" s="90">
        <f t="shared" si="129"/>
        <v>0.21994134897360704</v>
      </c>
      <c r="L87" s="88"/>
      <c r="M87" s="89" t="str">
        <f t="shared" si="129"/>
        <v/>
      </c>
      <c r="N87" s="89" t="str">
        <f t="shared" si="129"/>
        <v xml:space="preserve">*  </v>
      </c>
      <c r="O87" s="89" t="str">
        <f t="shared" si="129"/>
        <v xml:space="preserve">*  </v>
      </c>
      <c r="P87" s="89" t="str">
        <f t="shared" si="129"/>
        <v xml:space="preserve">*  </v>
      </c>
      <c r="Q87" s="89">
        <f t="shared" si="129"/>
        <v>0.2857142857142857</v>
      </c>
      <c r="R87" s="89">
        <f t="shared" si="129"/>
        <v>0.26666666666666666</v>
      </c>
      <c r="S87" s="89">
        <f t="shared" si="129"/>
        <v>0.16129032258064516</v>
      </c>
      <c r="T87" s="89">
        <f t="shared" si="129"/>
        <v>0.31914893617021278</v>
      </c>
      <c r="U87" s="89">
        <f t="shared" si="129"/>
        <v>0.13043478260869565</v>
      </c>
      <c r="V87" s="90">
        <f t="shared" si="129"/>
        <v>0.22900763358778625</v>
      </c>
      <c r="W87" s="88"/>
      <c r="X87" s="89" t="str">
        <f t="shared" si="129"/>
        <v/>
      </c>
      <c r="Y87" s="89" t="str">
        <f t="shared" si="129"/>
        <v xml:space="preserve">*  </v>
      </c>
      <c r="Z87" s="89">
        <f t="shared" si="129"/>
        <v>0</v>
      </c>
      <c r="AA87" s="89">
        <f t="shared" si="129"/>
        <v>0</v>
      </c>
      <c r="AB87" s="89">
        <f t="shared" si="129"/>
        <v>4.1666666666666664E-2</v>
      </c>
      <c r="AC87" s="89">
        <f t="shared" si="129"/>
        <v>0.10869565217391304</v>
      </c>
      <c r="AD87" s="89">
        <f t="shared" si="129"/>
        <v>0.14084507042253522</v>
      </c>
      <c r="AE87" s="89">
        <f t="shared" si="129"/>
        <v>0.16470588235294117</v>
      </c>
      <c r="AF87" s="89">
        <f t="shared" si="129"/>
        <v>0.15909090909090909</v>
      </c>
      <c r="AG87" s="90">
        <f t="shared" si="129"/>
        <v>0.12714776632302405</v>
      </c>
      <c r="AH87" s="88"/>
      <c r="AI87" s="89" t="str">
        <f t="shared" si="129"/>
        <v/>
      </c>
      <c r="AJ87" s="89" t="str">
        <f t="shared" si="129"/>
        <v xml:space="preserve">*  </v>
      </c>
      <c r="AK87" s="89" t="str">
        <f t="shared" si="129"/>
        <v xml:space="preserve">*  </v>
      </c>
      <c r="AL87" s="89">
        <f t="shared" si="129"/>
        <v>0</v>
      </c>
      <c r="AM87" s="89">
        <f t="shared" si="129"/>
        <v>0.1</v>
      </c>
      <c r="AN87" s="89">
        <f t="shared" si="129"/>
        <v>0.10526315789473684</v>
      </c>
      <c r="AO87" s="89">
        <f t="shared" si="129"/>
        <v>6.4516129032258063E-2</v>
      </c>
      <c r="AP87" s="89">
        <f t="shared" si="129"/>
        <v>0.10344827586206896</v>
      </c>
      <c r="AQ87" s="89">
        <f t="shared" si="129"/>
        <v>0</v>
      </c>
      <c r="AR87" s="90">
        <f t="shared" si="129"/>
        <v>7.8947368421052627E-2</v>
      </c>
      <c r="AS87" s="88"/>
      <c r="AT87" s="89" t="str">
        <f t="shared" si="130"/>
        <v xml:space="preserve">*  </v>
      </c>
      <c r="AU87" s="89">
        <f t="shared" si="130"/>
        <v>0</v>
      </c>
      <c r="AV87" s="89">
        <f t="shared" si="130"/>
        <v>0</v>
      </c>
      <c r="AW87" s="89">
        <f t="shared" si="130"/>
        <v>4.1666666666666664E-2</v>
      </c>
      <c r="AX87" s="89">
        <f t="shared" si="130"/>
        <v>4.3478260869565216E-2</v>
      </c>
      <c r="AY87" s="89">
        <f t="shared" si="130"/>
        <v>0.14130434782608695</v>
      </c>
      <c r="AZ87" s="89">
        <f t="shared" si="130"/>
        <v>0.20805369127516779</v>
      </c>
      <c r="BA87" s="89">
        <f t="shared" si="130"/>
        <v>0.18592964824120603</v>
      </c>
      <c r="BB87" s="89">
        <f t="shared" si="130"/>
        <v>0.26415094339622641</v>
      </c>
      <c r="BC87" s="90">
        <f t="shared" si="130"/>
        <v>0.17721518987341772</v>
      </c>
      <c r="BE87" s="89" t="str">
        <f t="shared" si="131"/>
        <v/>
      </c>
      <c r="BF87" s="89" t="str">
        <f t="shared" si="131"/>
        <v xml:space="preserve">*  </v>
      </c>
      <c r="BG87" s="89">
        <f t="shared" si="131"/>
        <v>0</v>
      </c>
      <c r="BH87" s="89">
        <f t="shared" si="131"/>
        <v>0.1</v>
      </c>
      <c r="BI87" s="89">
        <f t="shared" si="131"/>
        <v>0.17647058823529413</v>
      </c>
      <c r="BJ87" s="89">
        <f t="shared" si="131"/>
        <v>0.17647058823529413</v>
      </c>
      <c r="BK87" s="89">
        <f t="shared" si="131"/>
        <v>0.11290322580645161</v>
      </c>
      <c r="BL87" s="89">
        <f t="shared" si="131"/>
        <v>0.23684210526315788</v>
      </c>
      <c r="BM87" s="89">
        <f t="shared" si="131"/>
        <v>8.1081081081081086E-2</v>
      </c>
      <c r="BN87" s="90">
        <f t="shared" si="131"/>
        <v>0.15918367346938775</v>
      </c>
      <c r="BP87" s="89" t="str">
        <f t="shared" si="132"/>
        <v xml:space="preserve">*  </v>
      </c>
      <c r="BQ87" s="89">
        <f t="shared" si="132"/>
        <v>0</v>
      </c>
      <c r="BR87" s="89">
        <f t="shared" si="132"/>
        <v>0</v>
      </c>
      <c r="BS87" s="89">
        <f t="shared" si="132"/>
        <v>5.8823529411764705E-2</v>
      </c>
      <c r="BT87" s="89">
        <f t="shared" si="132"/>
        <v>7.9365079365079361E-2</v>
      </c>
      <c r="BU87" s="89">
        <f t="shared" si="132"/>
        <v>0.15079365079365079</v>
      </c>
      <c r="BV87" s="89">
        <f t="shared" si="132"/>
        <v>0.18009478672985782</v>
      </c>
      <c r="BW87" s="89">
        <f t="shared" si="132"/>
        <v>0.2</v>
      </c>
      <c r="BX87" s="89">
        <f t="shared" si="132"/>
        <v>0.21678321678321677</v>
      </c>
      <c r="BY87" s="90">
        <f t="shared" si="132"/>
        <v>0.17217787913340935</v>
      </c>
    </row>
    <row r="88" spans="1:77" x14ac:dyDescent="0.3">
      <c r="A88" s="22" t="s">
        <v>191</v>
      </c>
      <c r="B88" s="89" t="str">
        <f>IF(B62=0,"",IF(B62&lt;5,"*  ",B36/B62))</f>
        <v/>
      </c>
      <c r="C88" s="89" t="str">
        <f t="shared" si="129"/>
        <v xml:space="preserve">*  </v>
      </c>
      <c r="D88" s="89" t="str">
        <f t="shared" si="129"/>
        <v xml:space="preserve">*  </v>
      </c>
      <c r="E88" s="89">
        <f t="shared" si="129"/>
        <v>0.8</v>
      </c>
      <c r="F88" s="89">
        <f t="shared" si="129"/>
        <v>0.33333333333333331</v>
      </c>
      <c r="G88" s="89">
        <f t="shared" si="129"/>
        <v>0.28000000000000003</v>
      </c>
      <c r="H88" s="89">
        <f t="shared" si="129"/>
        <v>0.43181818181818182</v>
      </c>
      <c r="I88" s="89">
        <f t="shared" si="129"/>
        <v>0.6029411764705882</v>
      </c>
      <c r="J88" s="89">
        <f t="shared" si="129"/>
        <v>0.25</v>
      </c>
      <c r="K88" s="90">
        <f t="shared" si="129"/>
        <v>0.44751381215469616</v>
      </c>
      <c r="L88" s="88"/>
      <c r="M88" s="89" t="str">
        <f>IF(M62=0,"",IF(M62&lt;5,"*  ",M36/M62))</f>
        <v/>
      </c>
      <c r="N88" s="89" t="str">
        <f t="shared" si="129"/>
        <v/>
      </c>
      <c r="O88" s="89" t="str">
        <f t="shared" si="129"/>
        <v xml:space="preserve">*  </v>
      </c>
      <c r="P88" s="89" t="str">
        <f t="shared" si="129"/>
        <v xml:space="preserve">*  </v>
      </c>
      <c r="Q88" s="89" t="str">
        <f t="shared" si="129"/>
        <v xml:space="preserve">*  </v>
      </c>
      <c r="R88" s="89">
        <f t="shared" si="129"/>
        <v>0.5</v>
      </c>
      <c r="S88" s="89">
        <f t="shared" si="129"/>
        <v>0.4</v>
      </c>
      <c r="T88" s="89">
        <f t="shared" si="129"/>
        <v>0.21428571428571427</v>
      </c>
      <c r="U88" s="89">
        <f t="shared" si="129"/>
        <v>0.1</v>
      </c>
      <c r="V88" s="90">
        <f t="shared" si="129"/>
        <v>0.28125</v>
      </c>
      <c r="W88" s="88"/>
      <c r="X88" s="89" t="str">
        <f>IF(X62=0,"",IF(X62&lt;5,"*  ",X36/X62))</f>
        <v/>
      </c>
      <c r="Y88" s="89" t="str">
        <f t="shared" si="129"/>
        <v xml:space="preserve">*  </v>
      </c>
      <c r="Z88" s="89" t="str">
        <f t="shared" si="129"/>
        <v xml:space="preserve">*  </v>
      </c>
      <c r="AA88" s="89">
        <f t="shared" si="129"/>
        <v>0.14285714285714285</v>
      </c>
      <c r="AB88" s="89">
        <f t="shared" si="129"/>
        <v>0.30769230769230771</v>
      </c>
      <c r="AC88" s="89">
        <f t="shared" si="129"/>
        <v>0.26923076923076922</v>
      </c>
      <c r="AD88" s="89">
        <f t="shared" si="129"/>
        <v>0.1951219512195122</v>
      </c>
      <c r="AE88" s="89">
        <f t="shared" si="129"/>
        <v>0.28301886792452829</v>
      </c>
      <c r="AF88" s="89">
        <f t="shared" si="129"/>
        <v>0.22222222222222221</v>
      </c>
      <c r="AG88" s="90">
        <f t="shared" si="129"/>
        <v>0.24074074074074073</v>
      </c>
      <c r="AH88" s="88"/>
      <c r="AI88" s="89" t="str">
        <f>IF(AI62=0,"",IF(AI62&lt;5,"*  ",AI36/AI62))</f>
        <v/>
      </c>
      <c r="AJ88" s="89" t="str">
        <f t="shared" si="129"/>
        <v/>
      </c>
      <c r="AK88" s="89" t="str">
        <f t="shared" si="129"/>
        <v xml:space="preserve">*  </v>
      </c>
      <c r="AL88" s="89" t="str">
        <f t="shared" si="129"/>
        <v xml:space="preserve">*  </v>
      </c>
      <c r="AM88" s="89" t="str">
        <f t="shared" si="129"/>
        <v xml:space="preserve">*  </v>
      </c>
      <c r="AN88" s="89">
        <f t="shared" si="129"/>
        <v>0.25</v>
      </c>
      <c r="AO88" s="89">
        <f t="shared" si="129"/>
        <v>0.30769230769230771</v>
      </c>
      <c r="AP88" s="89">
        <f t="shared" si="129"/>
        <v>6.6666666666666666E-2</v>
      </c>
      <c r="AQ88" s="89">
        <f t="shared" si="129"/>
        <v>0.16666666666666666</v>
      </c>
      <c r="AR88" s="90">
        <f t="shared" si="129"/>
        <v>0.16326530612244897</v>
      </c>
      <c r="AS88" s="88"/>
      <c r="AT88" s="89" t="str">
        <f>IF(AT62=0,"",IF(AT62&lt;5,"*  ",AT36/AT62))</f>
        <v/>
      </c>
      <c r="AU88" s="89" t="str">
        <f t="shared" si="130"/>
        <v xml:space="preserve">*  </v>
      </c>
      <c r="AV88" s="89">
        <f t="shared" si="130"/>
        <v>0</v>
      </c>
      <c r="AW88" s="89">
        <f t="shared" si="130"/>
        <v>0.41666666666666669</v>
      </c>
      <c r="AX88" s="89">
        <f t="shared" si="130"/>
        <v>0.32</v>
      </c>
      <c r="AY88" s="89">
        <f t="shared" si="130"/>
        <v>0.27450980392156865</v>
      </c>
      <c r="AZ88" s="89">
        <f t="shared" si="130"/>
        <v>0.31764705882352939</v>
      </c>
      <c r="BA88" s="89">
        <f t="shared" si="130"/>
        <v>0.46280991735537191</v>
      </c>
      <c r="BB88" s="89">
        <f t="shared" si="130"/>
        <v>0.23809523809523808</v>
      </c>
      <c r="BC88" s="90">
        <f t="shared" si="130"/>
        <v>0.3498542274052478</v>
      </c>
      <c r="BE88" s="89" t="str">
        <f>IF(BE62=0,"",IF(BE62&lt;5,"*  ",BE36/BE62))</f>
        <v/>
      </c>
      <c r="BF88" s="89" t="str">
        <f t="shared" si="131"/>
        <v/>
      </c>
      <c r="BG88" s="89" t="str">
        <f t="shared" si="131"/>
        <v xml:space="preserve">*  </v>
      </c>
      <c r="BH88" s="89" t="str">
        <f t="shared" si="131"/>
        <v xml:space="preserve">*  </v>
      </c>
      <c r="BI88" s="89">
        <f t="shared" si="131"/>
        <v>0.2857142857142857</v>
      </c>
      <c r="BJ88" s="89">
        <f t="shared" si="131"/>
        <v>0.35714285714285715</v>
      </c>
      <c r="BK88" s="89">
        <f t="shared" si="131"/>
        <v>0.35714285714285715</v>
      </c>
      <c r="BL88" s="89">
        <f t="shared" si="131"/>
        <v>0.16279069767441862</v>
      </c>
      <c r="BM88" s="89">
        <f t="shared" si="131"/>
        <v>0.125</v>
      </c>
      <c r="BN88" s="90">
        <f t="shared" si="131"/>
        <v>0.23008849557522124</v>
      </c>
      <c r="BP88" s="89" t="str">
        <f>IF(BP62=0,"",IF(BP62&lt;5,"*  ",BP36/BP62))</f>
        <v/>
      </c>
      <c r="BQ88" s="89" t="str">
        <f t="shared" si="132"/>
        <v xml:space="preserve">*  </v>
      </c>
      <c r="BR88" s="89">
        <f t="shared" si="132"/>
        <v>0</v>
      </c>
      <c r="BS88" s="89">
        <f t="shared" si="132"/>
        <v>0.33333333333333331</v>
      </c>
      <c r="BT88" s="89">
        <f t="shared" si="132"/>
        <v>0.3125</v>
      </c>
      <c r="BU88" s="89">
        <f t="shared" si="132"/>
        <v>0.29230769230769232</v>
      </c>
      <c r="BV88" s="89">
        <f t="shared" si="132"/>
        <v>0.32743362831858408</v>
      </c>
      <c r="BW88" s="89">
        <f t="shared" si="132"/>
        <v>0.38414634146341464</v>
      </c>
      <c r="BX88" s="89">
        <f t="shared" si="132"/>
        <v>0.20689655172413793</v>
      </c>
      <c r="BY88" s="90">
        <f t="shared" si="132"/>
        <v>0.32017543859649122</v>
      </c>
    </row>
    <row r="89" spans="1:77" x14ac:dyDescent="0.3">
      <c r="A89" s="22" t="s">
        <v>192</v>
      </c>
      <c r="B89" s="89" t="str">
        <f t="shared" ref="B89:R92" si="133">IF(B63=0,"",IF(B63&lt;5,"*  ",B37/B63))</f>
        <v/>
      </c>
      <c r="C89" s="89" t="str">
        <f t="shared" si="133"/>
        <v/>
      </c>
      <c r="D89" s="89" t="str">
        <f t="shared" si="133"/>
        <v xml:space="preserve">*  </v>
      </c>
      <c r="E89" s="89" t="str">
        <f t="shared" si="133"/>
        <v xml:space="preserve">*  </v>
      </c>
      <c r="F89" s="89">
        <f t="shared" si="133"/>
        <v>0.22222222222222221</v>
      </c>
      <c r="G89" s="89">
        <f t="shared" si="133"/>
        <v>0.52631578947368418</v>
      </c>
      <c r="H89" s="89">
        <f t="shared" si="133"/>
        <v>0.45454545454545453</v>
      </c>
      <c r="I89" s="89">
        <f t="shared" si="133"/>
        <v>0.49019607843137253</v>
      </c>
      <c r="J89" s="89">
        <f t="shared" si="133"/>
        <v>0.83333333333333337</v>
      </c>
      <c r="K89" s="90">
        <f t="shared" si="133"/>
        <v>0.45967741935483869</v>
      </c>
      <c r="L89" s="88"/>
      <c r="M89" s="89" t="str">
        <f t="shared" si="133"/>
        <v/>
      </c>
      <c r="N89" s="89" t="str">
        <f t="shared" si="133"/>
        <v/>
      </c>
      <c r="O89" s="89" t="str">
        <f t="shared" si="133"/>
        <v/>
      </c>
      <c r="P89" s="89" t="str">
        <f t="shared" si="133"/>
        <v xml:space="preserve">*  </v>
      </c>
      <c r="Q89" s="89" t="str">
        <f t="shared" si="133"/>
        <v xml:space="preserve">*  </v>
      </c>
      <c r="R89" s="89" t="str">
        <f t="shared" si="133"/>
        <v xml:space="preserve">*  </v>
      </c>
      <c r="S89" s="89">
        <f t="shared" si="129"/>
        <v>0.3</v>
      </c>
      <c r="T89" s="89">
        <f t="shared" si="129"/>
        <v>0.3</v>
      </c>
      <c r="U89" s="89" t="str">
        <f t="shared" si="129"/>
        <v xml:space="preserve">*  </v>
      </c>
      <c r="V89" s="90">
        <f t="shared" si="129"/>
        <v>0.42499999999999999</v>
      </c>
      <c r="W89" s="88"/>
      <c r="X89" s="89" t="str">
        <f t="shared" si="129"/>
        <v/>
      </c>
      <c r="Y89" s="89" t="str">
        <f t="shared" si="129"/>
        <v xml:space="preserve">*  </v>
      </c>
      <c r="Z89" s="89" t="str">
        <f t="shared" si="129"/>
        <v xml:space="preserve">*  </v>
      </c>
      <c r="AA89" s="89">
        <f t="shared" si="129"/>
        <v>0.2</v>
      </c>
      <c r="AB89" s="89">
        <f t="shared" si="129"/>
        <v>0.2</v>
      </c>
      <c r="AC89" s="89">
        <f t="shared" si="129"/>
        <v>0.15</v>
      </c>
      <c r="AD89" s="89">
        <f t="shared" si="129"/>
        <v>0.38709677419354838</v>
      </c>
      <c r="AE89" s="89">
        <f t="shared" si="129"/>
        <v>0.32500000000000001</v>
      </c>
      <c r="AF89" s="89">
        <f t="shared" si="129"/>
        <v>0.2</v>
      </c>
      <c r="AG89" s="90">
        <f t="shared" si="129"/>
        <v>0.2807017543859649</v>
      </c>
      <c r="AH89" s="88"/>
      <c r="AI89" s="89" t="str">
        <f t="shared" si="129"/>
        <v/>
      </c>
      <c r="AJ89" s="89" t="str">
        <f t="shared" si="129"/>
        <v/>
      </c>
      <c r="AK89" s="89" t="str">
        <f t="shared" si="129"/>
        <v xml:space="preserve">*  </v>
      </c>
      <c r="AL89" s="89" t="str">
        <f t="shared" si="129"/>
        <v xml:space="preserve">*  </v>
      </c>
      <c r="AM89" s="89" t="str">
        <f t="shared" si="129"/>
        <v xml:space="preserve">*  </v>
      </c>
      <c r="AN89" s="89" t="str">
        <f t="shared" si="129"/>
        <v xml:space="preserve">*  </v>
      </c>
      <c r="AO89" s="89">
        <f t="shared" si="129"/>
        <v>0.14285714285714285</v>
      </c>
      <c r="AP89" s="89">
        <f t="shared" si="129"/>
        <v>0.1</v>
      </c>
      <c r="AQ89" s="89" t="str">
        <f t="shared" si="129"/>
        <v xml:space="preserve">*  </v>
      </c>
      <c r="AR89" s="90">
        <f t="shared" si="129"/>
        <v>0.1111111111111111</v>
      </c>
      <c r="AS89" s="88"/>
      <c r="AT89" s="89" t="str">
        <f t="shared" ref="AT89:BC92" si="134">IF(AT63=0,"",IF(AT63&lt;5,"*  ",AT37/AT63))</f>
        <v/>
      </c>
      <c r="AU89" s="89" t="str">
        <f t="shared" si="134"/>
        <v xml:space="preserve">*  </v>
      </c>
      <c r="AV89" s="89" t="str">
        <f t="shared" si="134"/>
        <v xml:space="preserve">*  </v>
      </c>
      <c r="AW89" s="89">
        <f t="shared" si="134"/>
        <v>0.1111111111111111</v>
      </c>
      <c r="AX89" s="89">
        <f t="shared" si="134"/>
        <v>0.21052631578947367</v>
      </c>
      <c r="AY89" s="89">
        <f t="shared" si="134"/>
        <v>0.33333333333333331</v>
      </c>
      <c r="AZ89" s="89">
        <f t="shared" si="134"/>
        <v>0.421875</v>
      </c>
      <c r="BA89" s="89">
        <f t="shared" si="134"/>
        <v>0.4175824175824176</v>
      </c>
      <c r="BB89" s="89">
        <f t="shared" si="134"/>
        <v>0.54545454545454541</v>
      </c>
      <c r="BC89" s="90">
        <f t="shared" si="134"/>
        <v>0.37394957983193278</v>
      </c>
      <c r="BE89" s="89" t="str">
        <f t="shared" ref="BE89:BN92" si="135">IF(BE63=0,"",IF(BE63&lt;5,"*  ",BE37/BE63))</f>
        <v/>
      </c>
      <c r="BF89" s="89" t="str">
        <f t="shared" si="135"/>
        <v/>
      </c>
      <c r="BG89" s="89" t="str">
        <f t="shared" si="135"/>
        <v xml:space="preserve">*  </v>
      </c>
      <c r="BH89" s="89" t="str">
        <f t="shared" si="135"/>
        <v xml:space="preserve">*  </v>
      </c>
      <c r="BI89" s="89" t="str">
        <f t="shared" si="135"/>
        <v xml:space="preserve">*  </v>
      </c>
      <c r="BJ89" s="89">
        <f t="shared" si="135"/>
        <v>0.25</v>
      </c>
      <c r="BK89" s="89">
        <f t="shared" si="135"/>
        <v>0.23529411764705882</v>
      </c>
      <c r="BL89" s="89">
        <f t="shared" si="135"/>
        <v>0.23333333333333334</v>
      </c>
      <c r="BM89" s="89">
        <f t="shared" si="135"/>
        <v>1</v>
      </c>
      <c r="BN89" s="90">
        <f t="shared" si="135"/>
        <v>0.29850746268656714</v>
      </c>
      <c r="BP89" s="89" t="str">
        <f t="shared" ref="BP89:BY92" si="136">IF(BP63=0,"",IF(BP63&lt;5,"*  ",BP37/BP63))</f>
        <v/>
      </c>
      <c r="BQ89" s="89" t="str">
        <f t="shared" si="136"/>
        <v xml:space="preserve">*  </v>
      </c>
      <c r="BR89" s="89">
        <f t="shared" si="136"/>
        <v>0.2</v>
      </c>
      <c r="BS89" s="89">
        <f t="shared" si="136"/>
        <v>9.0909090909090912E-2</v>
      </c>
      <c r="BT89" s="89">
        <f t="shared" si="136"/>
        <v>0.17391304347826086</v>
      </c>
      <c r="BU89" s="89">
        <f t="shared" si="136"/>
        <v>0.31914893617021278</v>
      </c>
      <c r="BV89" s="89">
        <f t="shared" si="136"/>
        <v>0.38271604938271603</v>
      </c>
      <c r="BW89" s="89">
        <f t="shared" si="136"/>
        <v>0.37190082644628097</v>
      </c>
      <c r="BX89" s="89">
        <f t="shared" si="136"/>
        <v>0.6875</v>
      </c>
      <c r="BY89" s="90">
        <f t="shared" si="136"/>
        <v>0.35737704918032787</v>
      </c>
    </row>
    <row r="90" spans="1:77" x14ac:dyDescent="0.3">
      <c r="A90" s="22" t="s">
        <v>193</v>
      </c>
      <c r="B90" s="89" t="str">
        <f t="shared" si="133"/>
        <v/>
      </c>
      <c r="C90" s="89" t="str">
        <f t="shared" si="133"/>
        <v xml:space="preserve">*  </v>
      </c>
      <c r="D90" s="89">
        <f t="shared" si="133"/>
        <v>0</v>
      </c>
      <c r="E90" s="89">
        <f t="shared" si="133"/>
        <v>0.4375</v>
      </c>
      <c r="F90" s="89">
        <f t="shared" si="133"/>
        <v>0.66666666666666663</v>
      </c>
      <c r="G90" s="89">
        <f t="shared" si="133"/>
        <v>0.55072463768115942</v>
      </c>
      <c r="H90" s="89">
        <f t="shared" si="133"/>
        <v>0.49624060150375937</v>
      </c>
      <c r="I90" s="89">
        <f t="shared" si="133"/>
        <v>0.66666666666666663</v>
      </c>
      <c r="J90" s="89"/>
      <c r="K90" s="90">
        <f t="shared" si="133"/>
        <v>0.56097560975609762</v>
      </c>
      <c r="L90" s="88"/>
      <c r="M90" s="89" t="str">
        <f t="shared" si="133"/>
        <v/>
      </c>
      <c r="N90" s="89" t="str">
        <f t="shared" si="133"/>
        <v/>
      </c>
      <c r="O90" s="89" t="str">
        <f t="shared" si="133"/>
        <v xml:space="preserve">*  </v>
      </c>
      <c r="P90" s="89" t="str">
        <f t="shared" si="133"/>
        <v xml:space="preserve">*  </v>
      </c>
      <c r="Q90" s="89">
        <f t="shared" si="133"/>
        <v>0</v>
      </c>
      <c r="R90" s="89">
        <f t="shared" si="133"/>
        <v>0.42857142857142855</v>
      </c>
      <c r="S90" s="89">
        <f t="shared" si="129"/>
        <v>0.46666666666666667</v>
      </c>
      <c r="T90" s="89">
        <f t="shared" si="129"/>
        <v>0.42307692307692307</v>
      </c>
      <c r="U90" s="89"/>
      <c r="V90" s="90">
        <f t="shared" si="129"/>
        <v>0.40740740740740738</v>
      </c>
      <c r="W90" s="88"/>
      <c r="X90" s="89" t="str">
        <f t="shared" si="129"/>
        <v/>
      </c>
      <c r="Y90" s="89" t="str">
        <f t="shared" si="129"/>
        <v xml:space="preserve">*  </v>
      </c>
      <c r="Z90" s="89">
        <f t="shared" si="129"/>
        <v>1.1666666666666667</v>
      </c>
      <c r="AA90" s="89">
        <f t="shared" si="129"/>
        <v>0.41176470588235292</v>
      </c>
      <c r="AB90" s="89">
        <f t="shared" si="129"/>
        <v>0.30555555555555558</v>
      </c>
      <c r="AC90" s="89">
        <f t="shared" si="129"/>
        <v>0.421875</v>
      </c>
      <c r="AD90" s="89">
        <f t="shared" si="129"/>
        <v>0.46226415094339623</v>
      </c>
      <c r="AE90" s="89">
        <f t="shared" si="129"/>
        <v>0.37333333333333335</v>
      </c>
      <c r="AF90" s="89"/>
      <c r="AG90" s="90">
        <f t="shared" si="129"/>
        <v>0.42483660130718953</v>
      </c>
      <c r="AH90" s="88"/>
      <c r="AI90" s="89" t="str">
        <f t="shared" si="129"/>
        <v/>
      </c>
      <c r="AJ90" s="89" t="str">
        <f t="shared" si="129"/>
        <v/>
      </c>
      <c r="AK90" s="89" t="str">
        <f t="shared" si="129"/>
        <v xml:space="preserve">*  </v>
      </c>
      <c r="AL90" s="89" t="str">
        <f t="shared" si="129"/>
        <v xml:space="preserve">*  </v>
      </c>
      <c r="AM90" s="89">
        <f t="shared" si="129"/>
        <v>0.8</v>
      </c>
      <c r="AN90" s="89">
        <f t="shared" si="129"/>
        <v>0.36363636363636365</v>
      </c>
      <c r="AO90" s="89">
        <f t="shared" si="129"/>
        <v>0.625</v>
      </c>
      <c r="AP90" s="89">
        <f t="shared" si="129"/>
        <v>0.38461538461538464</v>
      </c>
      <c r="AQ90" s="89"/>
      <c r="AR90" s="90">
        <f t="shared" si="129"/>
        <v>0.55102040816326525</v>
      </c>
      <c r="AS90" s="88"/>
      <c r="AT90" s="89" t="str">
        <f t="shared" si="134"/>
        <v/>
      </c>
      <c r="AU90" s="89" t="str">
        <f t="shared" si="134"/>
        <v xml:space="preserve">*  </v>
      </c>
      <c r="AV90" s="89">
        <f t="shared" si="134"/>
        <v>0.63636363636363635</v>
      </c>
      <c r="AW90" s="89">
        <f t="shared" si="134"/>
        <v>0.42424242424242425</v>
      </c>
      <c r="AX90" s="89">
        <f t="shared" si="134"/>
        <v>0.4861111111111111</v>
      </c>
      <c r="AY90" s="89">
        <f t="shared" si="134"/>
        <v>0.48872180451127817</v>
      </c>
      <c r="AZ90" s="89">
        <f t="shared" si="134"/>
        <v>0.48117154811715479</v>
      </c>
      <c r="BA90" s="89">
        <f t="shared" si="134"/>
        <v>0.54644808743169404</v>
      </c>
      <c r="BB90" s="89"/>
      <c r="BC90" s="90">
        <f t="shared" si="134"/>
        <v>0.49925925925925924</v>
      </c>
      <c r="BE90" s="89" t="str">
        <f t="shared" si="135"/>
        <v/>
      </c>
      <c r="BF90" s="89" t="str">
        <f t="shared" si="135"/>
        <v/>
      </c>
      <c r="BG90" s="89" t="str">
        <f t="shared" si="135"/>
        <v xml:space="preserve">*  </v>
      </c>
      <c r="BH90" s="89">
        <f t="shared" si="135"/>
        <v>0.83333333333333337</v>
      </c>
      <c r="BI90" s="89">
        <f t="shared" si="135"/>
        <v>0.33333333333333331</v>
      </c>
      <c r="BJ90" s="89">
        <f t="shared" si="135"/>
        <v>0.4</v>
      </c>
      <c r="BK90" s="89">
        <f t="shared" si="135"/>
        <v>0.52173913043478259</v>
      </c>
      <c r="BL90" s="89">
        <f t="shared" si="135"/>
        <v>0.41025641025641024</v>
      </c>
      <c r="BM90" s="89"/>
      <c r="BN90" s="90">
        <f t="shared" si="135"/>
        <v>0.46153846153846156</v>
      </c>
      <c r="BP90" s="89" t="str">
        <f t="shared" si="136"/>
        <v/>
      </c>
      <c r="BQ90" s="89" t="str">
        <f t="shared" si="136"/>
        <v xml:space="preserve">*  </v>
      </c>
      <c r="BR90" s="89">
        <f t="shared" si="136"/>
        <v>0.61538461538461542</v>
      </c>
      <c r="BS90" s="89">
        <f t="shared" si="136"/>
        <v>0.48717948717948717</v>
      </c>
      <c r="BT90" s="89">
        <f t="shared" si="136"/>
        <v>0.4642857142857143</v>
      </c>
      <c r="BU90" s="89">
        <f t="shared" si="136"/>
        <v>0.47468354430379744</v>
      </c>
      <c r="BV90" s="89">
        <f t="shared" si="136"/>
        <v>0.48771929824561405</v>
      </c>
      <c r="BW90" s="89">
        <f t="shared" si="136"/>
        <v>0.52252252252252251</v>
      </c>
      <c r="BX90" s="89"/>
      <c r="BY90" s="90">
        <f t="shared" si="136"/>
        <v>0.49316770186335401</v>
      </c>
    </row>
    <row r="91" spans="1:77" x14ac:dyDescent="0.3">
      <c r="A91" s="22" t="s">
        <v>69</v>
      </c>
      <c r="B91" s="89" t="str">
        <f t="shared" si="133"/>
        <v xml:space="preserve">*  </v>
      </c>
      <c r="C91" s="89">
        <f t="shared" si="133"/>
        <v>0.8571428571428571</v>
      </c>
      <c r="D91" s="89">
        <f t="shared" si="133"/>
        <v>0.65217391304347827</v>
      </c>
      <c r="E91" s="89">
        <f t="shared" si="133"/>
        <v>0.58333333333333337</v>
      </c>
      <c r="F91" s="89">
        <f t="shared" si="133"/>
        <v>0.73913043478260865</v>
      </c>
      <c r="G91" s="89">
        <f t="shared" si="133"/>
        <v>0.67123287671232879</v>
      </c>
      <c r="H91" s="89">
        <f t="shared" si="133"/>
        <v>0.625</v>
      </c>
      <c r="I91" s="89"/>
      <c r="J91" s="89"/>
      <c r="K91" s="90">
        <f t="shared" si="133"/>
        <v>0.66542750929368033</v>
      </c>
      <c r="L91" s="88"/>
      <c r="M91" s="89" t="str">
        <f t="shared" si="133"/>
        <v/>
      </c>
      <c r="N91" s="89" t="str">
        <f t="shared" si="133"/>
        <v xml:space="preserve">*  </v>
      </c>
      <c r="O91" s="89" t="str">
        <f t="shared" si="133"/>
        <v xml:space="preserve">*  </v>
      </c>
      <c r="P91" s="89">
        <f t="shared" si="133"/>
        <v>0.83333333333333337</v>
      </c>
      <c r="Q91" s="89">
        <f t="shared" si="133"/>
        <v>0.90909090909090906</v>
      </c>
      <c r="R91" s="89">
        <f t="shared" si="133"/>
        <v>0.25</v>
      </c>
      <c r="S91" s="89">
        <f t="shared" si="129"/>
        <v>0.33333333333333331</v>
      </c>
      <c r="T91" s="89"/>
      <c r="U91" s="89"/>
      <c r="V91" s="90">
        <f t="shared" si="129"/>
        <v>0.51162790697674421</v>
      </c>
      <c r="W91" s="88"/>
      <c r="X91" s="89" t="str">
        <f t="shared" si="129"/>
        <v xml:space="preserve">*  </v>
      </c>
      <c r="Y91" s="89">
        <f t="shared" si="129"/>
        <v>1</v>
      </c>
      <c r="Z91" s="89">
        <f t="shared" si="129"/>
        <v>0.5</v>
      </c>
      <c r="AA91" s="89">
        <f t="shared" si="129"/>
        <v>0.70833333333333337</v>
      </c>
      <c r="AB91" s="89">
        <f t="shared" si="129"/>
        <v>0.82089552238805974</v>
      </c>
      <c r="AC91" s="89">
        <f t="shared" si="129"/>
        <v>0.52857142857142858</v>
      </c>
      <c r="AD91" s="89">
        <f t="shared" si="129"/>
        <v>0.52777777777777779</v>
      </c>
      <c r="AE91" s="89"/>
      <c r="AF91" s="89"/>
      <c r="AG91" s="90">
        <f t="shared" si="129"/>
        <v>0.65354330708661412</v>
      </c>
      <c r="AH91" s="88"/>
      <c r="AI91" s="89" t="str">
        <f t="shared" si="129"/>
        <v/>
      </c>
      <c r="AJ91" s="89" t="str">
        <f t="shared" si="129"/>
        <v xml:space="preserve">*  </v>
      </c>
      <c r="AK91" s="89" t="str">
        <f t="shared" si="129"/>
        <v xml:space="preserve">*  </v>
      </c>
      <c r="AL91" s="89" t="str">
        <f t="shared" si="129"/>
        <v xml:space="preserve">*  </v>
      </c>
      <c r="AM91" s="89">
        <f t="shared" si="129"/>
        <v>0.42857142857142855</v>
      </c>
      <c r="AN91" s="89">
        <f t="shared" si="129"/>
        <v>0.66666666666666663</v>
      </c>
      <c r="AO91" s="89" t="str">
        <f t="shared" si="129"/>
        <v xml:space="preserve">*  </v>
      </c>
      <c r="AP91" s="89"/>
      <c r="AQ91" s="89"/>
      <c r="AR91" s="90">
        <f t="shared" si="129"/>
        <v>0.75</v>
      </c>
      <c r="AS91" s="88"/>
      <c r="AT91" s="89" t="str">
        <f t="shared" si="134"/>
        <v xml:space="preserve">*  </v>
      </c>
      <c r="AU91" s="89">
        <f t="shared" si="134"/>
        <v>0.93333333333333335</v>
      </c>
      <c r="AV91" s="89">
        <f t="shared" si="134"/>
        <v>0.57446808510638303</v>
      </c>
      <c r="AW91" s="89">
        <f t="shared" si="134"/>
        <v>0.64583333333333337</v>
      </c>
      <c r="AX91" s="89">
        <f t="shared" si="134"/>
        <v>0.77941176470588236</v>
      </c>
      <c r="AY91" s="89">
        <f t="shared" si="134"/>
        <v>0.60139860139860135</v>
      </c>
      <c r="AZ91" s="89">
        <f t="shared" si="134"/>
        <v>0.58333333333333337</v>
      </c>
      <c r="BA91" s="89"/>
      <c r="BB91" s="89"/>
      <c r="BC91" s="90">
        <f t="shared" si="134"/>
        <v>0.65965583173996178</v>
      </c>
      <c r="BE91" s="89" t="str">
        <f t="shared" si="135"/>
        <v/>
      </c>
      <c r="BF91" s="89" t="str">
        <f t="shared" si="135"/>
        <v xml:space="preserve">*  </v>
      </c>
      <c r="BG91" s="89">
        <f t="shared" si="135"/>
        <v>0.2857142857142857</v>
      </c>
      <c r="BH91" s="89">
        <f t="shared" si="135"/>
        <v>0.8</v>
      </c>
      <c r="BI91" s="89">
        <f t="shared" si="135"/>
        <v>0.72222222222222221</v>
      </c>
      <c r="BJ91" s="89">
        <f t="shared" si="135"/>
        <v>0.42857142857142855</v>
      </c>
      <c r="BK91" s="89">
        <f t="shared" si="135"/>
        <v>0.53846153846153844</v>
      </c>
      <c r="BL91" s="89"/>
      <c r="BM91" s="89"/>
      <c r="BN91" s="90">
        <f t="shared" si="135"/>
        <v>0.60563380281690138</v>
      </c>
      <c r="BP91" s="89" t="str">
        <f t="shared" si="136"/>
        <v xml:space="preserve">*  </v>
      </c>
      <c r="BQ91" s="89">
        <f t="shared" si="136"/>
        <v>1.0588235294117647</v>
      </c>
      <c r="BR91" s="89">
        <f t="shared" si="136"/>
        <v>0.53703703703703709</v>
      </c>
      <c r="BS91" s="89">
        <f t="shared" si="136"/>
        <v>0.660377358490566</v>
      </c>
      <c r="BT91" s="89">
        <f t="shared" si="136"/>
        <v>0.77272727272727271</v>
      </c>
      <c r="BU91" s="89">
        <f t="shared" si="136"/>
        <v>0.57926829268292679</v>
      </c>
      <c r="BV91" s="89">
        <f t="shared" si="136"/>
        <v>0.57731958762886593</v>
      </c>
      <c r="BW91" s="89"/>
      <c r="BX91" s="89"/>
      <c r="BY91" s="90">
        <f t="shared" si="136"/>
        <v>0.65319865319865322</v>
      </c>
    </row>
    <row r="92" spans="1:77" x14ac:dyDescent="0.3">
      <c r="A92" s="22" t="s">
        <v>66</v>
      </c>
      <c r="B92" s="91">
        <f t="shared" si="133"/>
        <v>0</v>
      </c>
      <c r="C92" s="91">
        <f t="shared" si="133"/>
        <v>0.31034482758620691</v>
      </c>
      <c r="D92" s="91">
        <f t="shared" si="133"/>
        <v>0.2361111111111111</v>
      </c>
      <c r="E92" s="91">
        <f t="shared" si="133"/>
        <v>0.29333333333333333</v>
      </c>
      <c r="F92" s="91">
        <f t="shared" si="133"/>
        <v>0.35094339622641507</v>
      </c>
      <c r="G92" s="91">
        <f t="shared" si="133"/>
        <v>0.27293577981651373</v>
      </c>
      <c r="H92" s="91">
        <f t="shared" si="133"/>
        <v>0.26876876876876876</v>
      </c>
      <c r="I92" s="91">
        <f t="shared" si="133"/>
        <v>0.28010471204188481</v>
      </c>
      <c r="J92" s="91">
        <f t="shared" si="133"/>
        <v>0.155</v>
      </c>
      <c r="K92" s="92">
        <f t="shared" si="133"/>
        <v>0.26406305983518452</v>
      </c>
      <c r="L92" s="88"/>
      <c r="M92" s="91" t="str">
        <f t="shared" si="133"/>
        <v xml:space="preserve">*  </v>
      </c>
      <c r="N92" s="91">
        <f t="shared" si="133"/>
        <v>0.22222222222222221</v>
      </c>
      <c r="O92" s="91">
        <f t="shared" si="133"/>
        <v>8.3333333333333329E-2</v>
      </c>
      <c r="P92" s="91">
        <f t="shared" si="133"/>
        <v>0.25</v>
      </c>
      <c r="Q92" s="91">
        <f t="shared" si="133"/>
        <v>0.25396825396825395</v>
      </c>
      <c r="R92" s="91">
        <f t="shared" si="133"/>
        <v>0.23423423423423423</v>
      </c>
      <c r="S92" s="91">
        <f t="shared" si="129"/>
        <v>0.20918367346938777</v>
      </c>
      <c r="T92" s="91">
        <f t="shared" si="129"/>
        <v>0.18411552346570398</v>
      </c>
      <c r="U92" s="91">
        <f t="shared" si="129"/>
        <v>0.14393939393939395</v>
      </c>
      <c r="V92" s="92">
        <f t="shared" si="129"/>
        <v>0.19529411764705881</v>
      </c>
      <c r="W92" s="88"/>
      <c r="X92" s="91" t="str">
        <f t="shared" si="129"/>
        <v xml:space="preserve">*  </v>
      </c>
      <c r="Y92" s="91">
        <f t="shared" si="129"/>
        <v>0.39285714285714285</v>
      </c>
      <c r="Z92" s="91">
        <f t="shared" si="129"/>
        <v>0.3125</v>
      </c>
      <c r="AA92" s="91">
        <f t="shared" si="129"/>
        <v>0.3380281690140845</v>
      </c>
      <c r="AB92" s="91">
        <f t="shared" si="129"/>
        <v>0.30737704918032788</v>
      </c>
      <c r="AC92" s="91">
        <f t="shared" si="129"/>
        <v>0.23308270676691728</v>
      </c>
      <c r="AD92" s="91">
        <f t="shared" si="129"/>
        <v>0.21818181818181817</v>
      </c>
      <c r="AE92" s="91">
        <f t="shared" si="129"/>
        <v>0.16911764705882354</v>
      </c>
      <c r="AF92" s="91">
        <f t="shared" si="129"/>
        <v>0.124</v>
      </c>
      <c r="AG92" s="92">
        <f t="shared" si="129"/>
        <v>0.22077338129496402</v>
      </c>
      <c r="AH92" s="88"/>
      <c r="AI92" s="91" t="str">
        <f t="shared" si="129"/>
        <v xml:space="preserve">*  </v>
      </c>
      <c r="AJ92" s="91">
        <f t="shared" si="129"/>
        <v>0.66666666666666663</v>
      </c>
      <c r="AK92" s="91">
        <f t="shared" si="129"/>
        <v>0.14285714285714285</v>
      </c>
      <c r="AL92" s="91">
        <f t="shared" si="129"/>
        <v>0.21875</v>
      </c>
      <c r="AM92" s="91">
        <f t="shared" si="129"/>
        <v>0.18518518518518517</v>
      </c>
      <c r="AN92" s="91">
        <f t="shared" si="129"/>
        <v>0.19607843137254902</v>
      </c>
      <c r="AO92" s="91">
        <f t="shared" si="129"/>
        <v>0.1773049645390071</v>
      </c>
      <c r="AP92" s="91">
        <f t="shared" si="129"/>
        <v>0.11805555555555555</v>
      </c>
      <c r="AQ92" s="91">
        <f t="shared" si="129"/>
        <v>9.5890410958904104E-2</v>
      </c>
      <c r="AR92" s="92">
        <f t="shared" si="129"/>
        <v>0.16347826086956521</v>
      </c>
      <c r="AS92" s="88"/>
      <c r="AT92" s="91">
        <f t="shared" si="134"/>
        <v>8.3333333333333329E-2</v>
      </c>
      <c r="AU92" s="91">
        <f t="shared" si="134"/>
        <v>0.35087719298245612</v>
      </c>
      <c r="AV92" s="91">
        <f t="shared" si="134"/>
        <v>0.27205882352941174</v>
      </c>
      <c r="AW92" s="91">
        <f t="shared" si="134"/>
        <v>0.31506849315068491</v>
      </c>
      <c r="AX92" s="91">
        <f t="shared" si="134"/>
        <v>0.33005893909626721</v>
      </c>
      <c r="AY92" s="91">
        <f t="shared" si="134"/>
        <v>0.25389221556886227</v>
      </c>
      <c r="AZ92" s="91">
        <f t="shared" si="134"/>
        <v>0.24588815789473684</v>
      </c>
      <c r="BA92" s="91">
        <f t="shared" si="134"/>
        <v>0.23394495412844038</v>
      </c>
      <c r="BB92" s="91">
        <f t="shared" si="134"/>
        <v>0.14307692307692307</v>
      </c>
      <c r="BC92" s="92">
        <f t="shared" si="134"/>
        <v>0.24486540378863408</v>
      </c>
      <c r="BE92" s="91" t="str">
        <f t="shared" si="135"/>
        <v xml:space="preserve">*  </v>
      </c>
      <c r="BF92" s="91">
        <f t="shared" si="135"/>
        <v>0.4</v>
      </c>
      <c r="BG92" s="91">
        <f t="shared" si="135"/>
        <v>0.1111111111111111</v>
      </c>
      <c r="BH92" s="91">
        <f t="shared" si="135"/>
        <v>0.23529411764705882</v>
      </c>
      <c r="BI92" s="91">
        <f t="shared" si="135"/>
        <v>0.22222222222222221</v>
      </c>
      <c r="BJ92" s="91">
        <f t="shared" si="135"/>
        <v>0.215962441314554</v>
      </c>
      <c r="BK92" s="91">
        <f t="shared" si="135"/>
        <v>0.19584569732937684</v>
      </c>
      <c r="BL92" s="91">
        <f t="shared" si="135"/>
        <v>0.16152019002375298</v>
      </c>
      <c r="BM92" s="91">
        <f t="shared" si="135"/>
        <v>0.12682926829268293</v>
      </c>
      <c r="BN92" s="92">
        <f t="shared" si="135"/>
        <v>0.18245614035087721</v>
      </c>
      <c r="BP92" s="91">
        <f t="shared" si="136"/>
        <v>0.125</v>
      </c>
      <c r="BQ92" s="91">
        <f t="shared" si="136"/>
        <v>0.3611111111111111</v>
      </c>
      <c r="BR92" s="91">
        <f t="shared" si="136"/>
        <v>0.23204419889502761</v>
      </c>
      <c r="BS92" s="91">
        <f t="shared" si="136"/>
        <v>0.3</v>
      </c>
      <c r="BT92" s="91">
        <f t="shared" si="136"/>
        <v>0.30990415335463256</v>
      </c>
      <c r="BU92" s="91">
        <f t="shared" si="136"/>
        <v>0.24618320610687022</v>
      </c>
      <c r="BV92" s="91">
        <f t="shared" si="136"/>
        <v>0.23502897617514487</v>
      </c>
      <c r="BW92" s="91">
        <f t="shared" si="136"/>
        <v>0.21631000578369</v>
      </c>
      <c r="BX92" s="91">
        <f t="shared" si="136"/>
        <v>0.1391812865497076</v>
      </c>
      <c r="BY92" s="92">
        <f t="shared" si="136"/>
        <v>0.231055900621118</v>
      </c>
    </row>
    <row r="93" spans="1:77" x14ac:dyDescent="0.3">
      <c r="A93" s="93" t="s">
        <v>209</v>
      </c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8.3333333333333329E-2</v>
      </c>
      <c r="C98" s="75">
        <f t="shared" ref="C98:K98" si="137">IF(C7=0,"",C20/C7/12)</f>
        <v>8.1748188405797104E-2</v>
      </c>
      <c r="D98" s="75">
        <f t="shared" si="137"/>
        <v>6.7946623093681921E-2</v>
      </c>
      <c r="E98" s="75">
        <f t="shared" si="137"/>
        <v>6.486852281515855E-2</v>
      </c>
      <c r="F98" s="75">
        <f t="shared" si="137"/>
        <v>5.5648535564853559E-2</v>
      </c>
      <c r="G98" s="75">
        <f t="shared" si="137"/>
        <v>5.6140350877192984E-2</v>
      </c>
      <c r="H98" s="75">
        <f t="shared" si="137"/>
        <v>4.9025927517547634E-2</v>
      </c>
      <c r="I98" s="75">
        <f t="shared" si="137"/>
        <v>4.2593302658486709E-2</v>
      </c>
      <c r="J98" s="75">
        <f t="shared" si="137"/>
        <v>3.5714285714285712E-2</v>
      </c>
      <c r="K98" s="76">
        <f t="shared" si="137"/>
        <v>5.0892115588395341E-2</v>
      </c>
      <c r="L98" s="88"/>
      <c r="M98" s="75">
        <f>IF(M7=0,"",M20/M7/12)</f>
        <v>0.12121212121212122</v>
      </c>
      <c r="N98" s="75">
        <f t="shared" ref="N98:V98" si="138">IF(N7=0,"",N20/N7/12)</f>
        <v>0.11358811040339702</v>
      </c>
      <c r="O98" s="75">
        <f t="shared" si="138"/>
        <v>0.11432291666666666</v>
      </c>
      <c r="P98" s="75">
        <f t="shared" si="138"/>
        <v>9.3560606060606066E-2</v>
      </c>
      <c r="Q98" s="75">
        <f t="shared" si="138"/>
        <v>9.0017825311942967E-2</v>
      </c>
      <c r="R98" s="75">
        <f t="shared" si="138"/>
        <v>8.8117489986648867E-2</v>
      </c>
      <c r="S98" s="75">
        <f t="shared" si="138"/>
        <v>8.6627140974967057E-2</v>
      </c>
      <c r="T98" s="75">
        <f t="shared" si="138"/>
        <v>7.0518794656725683E-2</v>
      </c>
      <c r="U98" s="75">
        <f t="shared" si="138"/>
        <v>5.6072351421188632E-2</v>
      </c>
      <c r="V98" s="76">
        <f t="shared" si="138"/>
        <v>8.3532417545955265E-2</v>
      </c>
      <c r="W98" s="88"/>
      <c r="X98" s="75">
        <f>IF(X7=0,"",X20/X7/12)</f>
        <v>8.2386363636363633E-2</v>
      </c>
      <c r="Y98" s="75">
        <f t="shared" ref="Y98:AG98" si="139">IF(Y7=0,"",Y20/Y7/12)</f>
        <v>7.294911734164071E-2</v>
      </c>
      <c r="Z98" s="75">
        <f t="shared" si="139"/>
        <v>5.6470248411322942E-2</v>
      </c>
      <c r="AA98" s="75">
        <f t="shared" si="139"/>
        <v>4.9462365591397849E-2</v>
      </c>
      <c r="AB98" s="75">
        <f t="shared" si="139"/>
        <v>4.4016178919819175E-2</v>
      </c>
      <c r="AC98" s="75">
        <f t="shared" si="139"/>
        <v>4.4902146464646464E-2</v>
      </c>
      <c r="AD98" s="75">
        <f t="shared" si="139"/>
        <v>4.3923734853884532E-2</v>
      </c>
      <c r="AE98" s="75">
        <f t="shared" si="139"/>
        <v>3.9864528958488694E-2</v>
      </c>
      <c r="AF98" s="75">
        <f t="shared" si="139"/>
        <v>3.4613783052259005E-2</v>
      </c>
      <c r="AG98" s="76">
        <f t="shared" si="139"/>
        <v>4.4043244394738244E-2</v>
      </c>
      <c r="AH98" s="88"/>
      <c r="AI98" s="75">
        <f>IF(AI7=0,"",AI20/AI7/12)</f>
        <v>9.6153846153846145E-2</v>
      </c>
      <c r="AJ98" s="75">
        <f t="shared" ref="AJ98:AR98" si="140">IF(AJ7=0,"",AJ20/AJ7/12)</f>
        <v>0.10814249363867684</v>
      </c>
      <c r="AK98" s="75">
        <f t="shared" si="140"/>
        <v>8.655913978494624E-2</v>
      </c>
      <c r="AL98" s="75">
        <f t="shared" si="140"/>
        <v>8.9080459770114931E-2</v>
      </c>
      <c r="AM98" s="75">
        <f t="shared" si="140"/>
        <v>7.99028016009148E-2</v>
      </c>
      <c r="AN98" s="75">
        <f t="shared" si="140"/>
        <v>7.9726651480637817E-2</v>
      </c>
      <c r="AO98" s="75">
        <f t="shared" si="140"/>
        <v>7.9225352112676048E-2</v>
      </c>
      <c r="AP98" s="75">
        <f t="shared" si="140"/>
        <v>8.2098765432098764E-2</v>
      </c>
      <c r="AQ98" s="75">
        <f t="shared" si="140"/>
        <v>5.5825242718446605E-2</v>
      </c>
      <c r="AR98" s="76">
        <f t="shared" si="140"/>
        <v>8.0211962833914061E-2</v>
      </c>
      <c r="AS98" s="88"/>
      <c r="AT98" s="75">
        <f>IF(AT7=0,"",AT20/AT7/12)</f>
        <v>8.2984658298465838E-2</v>
      </c>
      <c r="AU98" s="75">
        <f t="shared" ref="AU98:BC98" si="141">IF(AU7=0,"",AU20/AU7/12)</f>
        <v>7.7648766328011612E-2</v>
      </c>
      <c r="AV98" s="75">
        <f t="shared" si="141"/>
        <v>6.2377347911410148E-2</v>
      </c>
      <c r="AW98" s="75">
        <f t="shared" si="141"/>
        <v>5.6873139880952384E-2</v>
      </c>
      <c r="AX98" s="75">
        <f t="shared" si="141"/>
        <v>4.9370826913199793E-2</v>
      </c>
      <c r="AY98" s="75">
        <f t="shared" si="141"/>
        <v>4.993022850165707E-2</v>
      </c>
      <c r="AZ98" s="75">
        <f t="shared" si="141"/>
        <v>4.6236768621339047E-2</v>
      </c>
      <c r="BA98" s="75">
        <f t="shared" si="141"/>
        <v>4.1209829867674859E-2</v>
      </c>
      <c r="BB98" s="75">
        <f t="shared" si="141"/>
        <v>3.5197143136679383E-2</v>
      </c>
      <c r="BC98" s="76">
        <f t="shared" si="141"/>
        <v>4.7343075161098924E-2</v>
      </c>
      <c r="BE98" s="75">
        <f>IF(BE7=0,"",BE20/BE7/12)</f>
        <v>0.1119047619047619</v>
      </c>
      <c r="BF98" s="75">
        <f t="shared" ref="BF98:BN98" si="142">IF(BF7=0,"",BF20/BF7/12)</f>
        <v>0.1111111111111111</v>
      </c>
      <c r="BG98" s="75">
        <f t="shared" si="142"/>
        <v>0.10066137566137566</v>
      </c>
      <c r="BH98" s="75">
        <f t="shared" si="142"/>
        <v>9.1333333333333336E-2</v>
      </c>
      <c r="BI98" s="75">
        <f t="shared" si="142"/>
        <v>8.4863053613053616E-2</v>
      </c>
      <c r="BJ98" s="75">
        <f t="shared" si="142"/>
        <v>8.3589428395820523E-2</v>
      </c>
      <c r="BK98" s="75">
        <f t="shared" si="142"/>
        <v>8.2959454968428048E-2</v>
      </c>
      <c r="BL98" s="75">
        <f t="shared" si="142"/>
        <v>7.5500088511240931E-2</v>
      </c>
      <c r="BM98" s="75">
        <f t="shared" si="142"/>
        <v>5.5976032797224851E-2</v>
      </c>
      <c r="BN98" s="76">
        <f t="shared" si="142"/>
        <v>8.1946611197781252E-2</v>
      </c>
      <c r="BP98" s="75">
        <f>IF(BP7=0,"",BP20/BP7/12)</f>
        <v>9.1812015503875966E-2</v>
      </c>
      <c r="BQ98" s="75">
        <f t="shared" ref="BQ98:BY98" si="143">IF(BQ7=0,"",BQ20/BQ7/12)</f>
        <v>8.7512794268167868E-2</v>
      </c>
      <c r="BR98" s="75">
        <f t="shared" si="143"/>
        <v>7.5636796774784673E-2</v>
      </c>
      <c r="BS98" s="75">
        <f t="shared" si="143"/>
        <v>6.8178977627796525E-2</v>
      </c>
      <c r="BT98" s="75">
        <f t="shared" si="143"/>
        <v>6.0227272727272733E-2</v>
      </c>
      <c r="BU98" s="75">
        <f t="shared" si="143"/>
        <v>5.9980424542729553E-2</v>
      </c>
      <c r="BV98" s="75">
        <f t="shared" si="143"/>
        <v>5.655553999159546E-2</v>
      </c>
      <c r="BW98" s="75">
        <f t="shared" si="143"/>
        <v>5.0211441052093499E-2</v>
      </c>
      <c r="BX98" s="75">
        <f t="shared" si="143"/>
        <v>4.0117234169653522E-2</v>
      </c>
      <c r="BY98" s="76">
        <f t="shared" si="143"/>
        <v>5.7194816218563704E-2</v>
      </c>
    </row>
    <row r="99" spans="1:77" x14ac:dyDescent="0.3">
      <c r="A99" s="22" t="s">
        <v>189</v>
      </c>
      <c r="B99" s="75">
        <f t="shared" ref="B99:AR105" si="144">IF(B8=0,"",B21/B8/12)</f>
        <v>5.8060109289617488E-2</v>
      </c>
      <c r="C99" s="75">
        <f t="shared" si="144"/>
        <v>5.8278867102396513E-2</v>
      </c>
      <c r="D99" s="75">
        <f t="shared" si="144"/>
        <v>4.7143649473100395E-2</v>
      </c>
      <c r="E99" s="75">
        <f t="shared" si="144"/>
        <v>4.7247023809523808E-2</v>
      </c>
      <c r="F99" s="75">
        <f t="shared" si="144"/>
        <v>4.225702212279394E-2</v>
      </c>
      <c r="G99" s="75">
        <f t="shared" si="144"/>
        <v>3.5045219638242898E-2</v>
      </c>
      <c r="H99" s="75">
        <f t="shared" si="144"/>
        <v>2.8875379939209727E-2</v>
      </c>
      <c r="I99" s="75">
        <f t="shared" si="144"/>
        <v>1.9940915805022157E-2</v>
      </c>
      <c r="J99" s="75">
        <f t="shared" si="144"/>
        <v>1.4441747572815534E-2</v>
      </c>
      <c r="K99" s="76">
        <f t="shared" si="144"/>
        <v>2.9654436031838479E-2</v>
      </c>
      <c r="L99" s="88"/>
      <c r="M99" s="75">
        <f t="shared" si="144"/>
        <v>7.2222222222222229E-2</v>
      </c>
      <c r="N99" s="75">
        <f t="shared" si="144"/>
        <v>8.9622641509433956E-2</v>
      </c>
      <c r="O99" s="75">
        <f t="shared" si="144"/>
        <v>7.5624082232011738E-2</v>
      </c>
      <c r="P99" s="75">
        <f t="shared" si="144"/>
        <v>8.3075335397316818E-2</v>
      </c>
      <c r="Q99" s="75">
        <f t="shared" si="144"/>
        <v>7.3416840640222678E-2</v>
      </c>
      <c r="R99" s="75">
        <f t="shared" si="144"/>
        <v>6.1263868789194403E-2</v>
      </c>
      <c r="S99" s="75">
        <f t="shared" si="144"/>
        <v>5.1680244399185338E-2</v>
      </c>
      <c r="T99" s="75">
        <f t="shared" si="144"/>
        <v>3.5581328751431843E-2</v>
      </c>
      <c r="U99" s="75">
        <f t="shared" si="144"/>
        <v>2.2302350427350428E-2</v>
      </c>
      <c r="V99" s="76">
        <f t="shared" si="144"/>
        <v>5.1784816490698847E-2</v>
      </c>
      <c r="W99" s="88"/>
      <c r="X99" s="75">
        <f t="shared" si="144"/>
        <v>6.417624521072797E-2</v>
      </c>
      <c r="Y99" s="75">
        <f t="shared" si="144"/>
        <v>5.0623052959501556E-2</v>
      </c>
      <c r="Z99" s="75">
        <f t="shared" si="144"/>
        <v>3.9298515104966715E-2</v>
      </c>
      <c r="AA99" s="75">
        <f t="shared" si="144"/>
        <v>3.5960960960960957E-2</v>
      </c>
      <c r="AB99" s="75">
        <f t="shared" si="144"/>
        <v>3.4630076397265779E-2</v>
      </c>
      <c r="AC99" s="75">
        <f t="shared" si="144"/>
        <v>3.0501930501930504E-2</v>
      </c>
      <c r="AD99" s="75">
        <f t="shared" si="144"/>
        <v>2.8294123342046663E-2</v>
      </c>
      <c r="AE99" s="75">
        <f t="shared" si="144"/>
        <v>2.2521851410409216E-2</v>
      </c>
      <c r="AF99" s="75">
        <f t="shared" si="144"/>
        <v>1.5327793167128347E-2</v>
      </c>
      <c r="AG99" s="76">
        <f t="shared" si="144"/>
        <v>2.825488760180192E-2</v>
      </c>
      <c r="AH99" s="88"/>
      <c r="AI99" s="75">
        <f t="shared" si="144"/>
        <v>6.1827956989247312E-2</v>
      </c>
      <c r="AJ99" s="75">
        <f t="shared" si="144"/>
        <v>7.1052631578947367E-2</v>
      </c>
      <c r="AK99" s="75">
        <f t="shared" si="144"/>
        <v>7.0333333333333331E-2</v>
      </c>
      <c r="AL99" s="75">
        <f t="shared" si="144"/>
        <v>6.6029143897996356E-2</v>
      </c>
      <c r="AM99" s="75">
        <f t="shared" si="144"/>
        <v>5.6592039800995024E-2</v>
      </c>
      <c r="AN99" s="75">
        <f t="shared" si="144"/>
        <v>5.6311637080867845E-2</v>
      </c>
      <c r="AO99" s="75">
        <f t="shared" si="144"/>
        <v>5.1663128096249115E-2</v>
      </c>
      <c r="AP99" s="75">
        <f t="shared" si="144"/>
        <v>3.9907651715039578E-2</v>
      </c>
      <c r="AQ99" s="75">
        <f t="shared" si="144"/>
        <v>2.1596858638743457E-2</v>
      </c>
      <c r="AR99" s="76">
        <f t="shared" si="144"/>
        <v>5.1248513674197388E-2</v>
      </c>
      <c r="AS99" s="88"/>
      <c r="AT99" s="75">
        <f t="shared" ref="AT99:BC105" si="145">IF(AT8=0,"",AT21/AT8/12)</f>
        <v>6.0606060606060608E-2</v>
      </c>
      <c r="AU99" s="75">
        <f t="shared" si="145"/>
        <v>5.4359383306751725E-2</v>
      </c>
      <c r="AV99" s="75">
        <f t="shared" si="145"/>
        <v>4.3064430244941422E-2</v>
      </c>
      <c r="AW99" s="75">
        <f t="shared" si="145"/>
        <v>4.1001994017946165E-2</v>
      </c>
      <c r="AX99" s="75">
        <f t="shared" si="145"/>
        <v>3.8040457930421254E-2</v>
      </c>
      <c r="AY99" s="75">
        <f t="shared" si="145"/>
        <v>3.2516831399512967E-2</v>
      </c>
      <c r="AZ99" s="75">
        <f t="shared" si="145"/>
        <v>2.8562877368311469E-2</v>
      </c>
      <c r="BA99" s="75">
        <f t="shared" si="145"/>
        <v>2.1225831973495524E-2</v>
      </c>
      <c r="BB99" s="75">
        <f t="shared" si="145"/>
        <v>1.4855541181543768E-2</v>
      </c>
      <c r="BC99" s="76">
        <f t="shared" si="145"/>
        <v>2.8923392565288451E-2</v>
      </c>
      <c r="BE99" s="75">
        <f t="shared" ref="BE99:BN105" si="146">IF(BE8=0,"",BE21/BE8/12)</f>
        <v>6.798245614035088E-2</v>
      </c>
      <c r="BF99" s="75">
        <f t="shared" si="146"/>
        <v>8.0845771144278614E-2</v>
      </c>
      <c r="BG99" s="75">
        <f t="shared" si="146"/>
        <v>7.2851153039832292E-2</v>
      </c>
      <c r="BH99" s="75">
        <f t="shared" si="146"/>
        <v>7.4020319303338175E-2</v>
      </c>
      <c r="BI99" s="75">
        <f t="shared" si="146"/>
        <v>6.4532019704433494E-2</v>
      </c>
      <c r="BJ99" s="75">
        <f t="shared" si="146"/>
        <v>5.8539496527777783E-2</v>
      </c>
      <c r="BK99" s="75">
        <f t="shared" si="146"/>
        <v>5.1671864171864174E-2</v>
      </c>
      <c r="BL99" s="75">
        <f t="shared" si="146"/>
        <v>3.7287547693374959E-2</v>
      </c>
      <c r="BM99" s="75">
        <f t="shared" si="146"/>
        <v>2.2034459907223327E-2</v>
      </c>
      <c r="BN99" s="76">
        <f t="shared" si="146"/>
        <v>5.1529881679101663E-2</v>
      </c>
      <c r="BP99" s="75">
        <f t="shared" ref="BP99:BY105" si="147">IF(BP8=0,"",BP21/BP8/12)</f>
        <v>6.2573099415204683E-2</v>
      </c>
      <c r="BQ99" s="75">
        <f t="shared" si="147"/>
        <v>6.0789049919484701E-2</v>
      </c>
      <c r="BR99" s="75">
        <f t="shared" si="147"/>
        <v>5.1282051282051287E-2</v>
      </c>
      <c r="BS99" s="75">
        <f t="shared" si="147"/>
        <v>4.944341372912802E-2</v>
      </c>
      <c r="BT99" s="75">
        <f t="shared" si="147"/>
        <v>4.4739245972429835E-2</v>
      </c>
      <c r="BU99" s="75">
        <f t="shared" si="147"/>
        <v>3.8974151857835218E-2</v>
      </c>
      <c r="BV99" s="75">
        <f t="shared" si="147"/>
        <v>3.3901697086135128E-2</v>
      </c>
      <c r="BW99" s="75">
        <f t="shared" si="147"/>
        <v>2.4789333948978417E-2</v>
      </c>
      <c r="BX99" s="75">
        <f t="shared" si="147"/>
        <v>1.6338192020803395E-2</v>
      </c>
      <c r="BY99" s="76">
        <f t="shared" si="147"/>
        <v>3.4241505553634907E-2</v>
      </c>
    </row>
    <row r="100" spans="1:77" x14ac:dyDescent="0.3">
      <c r="A100" s="22" t="s">
        <v>190</v>
      </c>
      <c r="B100" s="75">
        <f t="shared" si="144"/>
        <v>0.10544217687074831</v>
      </c>
      <c r="C100" s="75">
        <f t="shared" si="144"/>
        <v>8.727034120734907E-2</v>
      </c>
      <c r="D100" s="75">
        <f t="shared" si="144"/>
        <v>7.2048611111111119E-2</v>
      </c>
      <c r="E100" s="75">
        <f t="shared" si="144"/>
        <v>5.8573540280857352E-2</v>
      </c>
      <c r="F100" s="75">
        <f t="shared" si="144"/>
        <v>5.0786369593709045E-2</v>
      </c>
      <c r="G100" s="75">
        <f t="shared" si="144"/>
        <v>4.0875727663882561E-2</v>
      </c>
      <c r="H100" s="75">
        <f t="shared" si="144"/>
        <v>3.0857830496819668E-2</v>
      </c>
      <c r="I100" s="75">
        <f t="shared" si="144"/>
        <v>2.0359281437125749E-2</v>
      </c>
      <c r="J100" s="75">
        <f t="shared" si="144"/>
        <v>9.9420049710024858E-3</v>
      </c>
      <c r="K100" s="76">
        <f t="shared" si="144"/>
        <v>3.2249980723263162E-2</v>
      </c>
      <c r="L100" s="88"/>
      <c r="M100" s="75">
        <f t="shared" si="144"/>
        <v>8.8888888888888892E-2</v>
      </c>
      <c r="N100" s="75">
        <f t="shared" si="144"/>
        <v>9.5238095238095233E-2</v>
      </c>
      <c r="O100" s="75">
        <f t="shared" si="144"/>
        <v>8.2222222222222224E-2</v>
      </c>
      <c r="P100" s="75">
        <f t="shared" si="144"/>
        <v>8.9285714285714288E-2</v>
      </c>
      <c r="Q100" s="75">
        <f t="shared" si="144"/>
        <v>7.716049382716049E-2</v>
      </c>
      <c r="R100" s="75">
        <f t="shared" si="144"/>
        <v>6.4875135722041261E-2</v>
      </c>
      <c r="S100" s="75">
        <f t="shared" si="144"/>
        <v>4.6496398166339221E-2</v>
      </c>
      <c r="T100" s="75">
        <f t="shared" si="144"/>
        <v>2.6055408970976256E-2</v>
      </c>
      <c r="U100" s="75">
        <f t="shared" si="144"/>
        <v>1.3448607108549471E-2</v>
      </c>
      <c r="V100" s="76">
        <f t="shared" si="144"/>
        <v>4.4063343275102966E-2</v>
      </c>
      <c r="W100" s="88"/>
      <c r="X100" s="75">
        <f t="shared" si="144"/>
        <v>8.0952380952380956E-2</v>
      </c>
      <c r="Y100" s="75">
        <f t="shared" si="144"/>
        <v>5.3030303030303032E-2</v>
      </c>
      <c r="Z100" s="75">
        <f t="shared" si="144"/>
        <v>4.5576407506702415E-2</v>
      </c>
      <c r="AA100" s="75">
        <f t="shared" si="144"/>
        <v>4.7226386806596708E-2</v>
      </c>
      <c r="AB100" s="75">
        <f t="shared" si="144"/>
        <v>4.5380346065948422E-2</v>
      </c>
      <c r="AC100" s="75">
        <f t="shared" si="144"/>
        <v>3.6370903277378096E-2</v>
      </c>
      <c r="AD100" s="75">
        <f t="shared" si="144"/>
        <v>3.1779661016949151E-2</v>
      </c>
      <c r="AE100" s="75">
        <f t="shared" si="144"/>
        <v>2.2177702797694362E-2</v>
      </c>
      <c r="AF100" s="75">
        <f t="shared" si="144"/>
        <v>1.1652867218644588E-2</v>
      </c>
      <c r="AG100" s="76">
        <f t="shared" si="144"/>
        <v>3.1528022986118322E-2</v>
      </c>
      <c r="AH100" s="88"/>
      <c r="AI100" s="75">
        <f t="shared" si="144"/>
        <v>4.9999999999999996E-2</v>
      </c>
      <c r="AJ100" s="75">
        <f t="shared" si="144"/>
        <v>6.8627450980392149E-2</v>
      </c>
      <c r="AK100" s="75">
        <f t="shared" si="144"/>
        <v>5.9974747474747479E-2</v>
      </c>
      <c r="AL100" s="75">
        <f t="shared" si="144"/>
        <v>6.5292096219931275E-2</v>
      </c>
      <c r="AM100" s="75">
        <f t="shared" si="144"/>
        <v>5.3219106957424711E-2</v>
      </c>
      <c r="AN100" s="75">
        <f t="shared" si="144"/>
        <v>5.6140350877192984E-2</v>
      </c>
      <c r="AO100" s="75">
        <f t="shared" si="144"/>
        <v>4.2478354978354976E-2</v>
      </c>
      <c r="AP100" s="75">
        <f t="shared" si="144"/>
        <v>2.2942569567791591E-2</v>
      </c>
      <c r="AQ100" s="75">
        <f t="shared" si="144"/>
        <v>9.3423019431988046E-3</v>
      </c>
      <c r="AR100" s="76">
        <f t="shared" si="144"/>
        <v>4.238921001926782E-2</v>
      </c>
      <c r="AS100" s="88"/>
      <c r="AT100" s="75">
        <f t="shared" si="145"/>
        <v>9.5238095238095233E-2</v>
      </c>
      <c r="AU100" s="75">
        <f t="shared" si="145"/>
        <v>6.7922374429223747E-2</v>
      </c>
      <c r="AV100" s="75">
        <f t="shared" si="145"/>
        <v>5.7110438729198187E-2</v>
      </c>
      <c r="AW100" s="75">
        <f t="shared" si="145"/>
        <v>5.1803816338700064E-2</v>
      </c>
      <c r="AX100" s="75">
        <f t="shared" si="145"/>
        <v>4.7692451420029897E-2</v>
      </c>
      <c r="AY100" s="75">
        <f t="shared" si="145"/>
        <v>3.8358458961474037E-2</v>
      </c>
      <c r="AZ100" s="75">
        <f t="shared" si="145"/>
        <v>3.1352148608785775E-2</v>
      </c>
      <c r="BA100" s="75">
        <f t="shared" si="145"/>
        <v>2.1243505605687722E-2</v>
      </c>
      <c r="BB100" s="75">
        <f t="shared" si="145"/>
        <v>1.075268817204301E-2</v>
      </c>
      <c r="BC100" s="76">
        <f t="shared" si="145"/>
        <v>3.1869585043319652E-2</v>
      </c>
      <c r="BE100" s="75">
        <f t="shared" si="146"/>
        <v>6.6666666666666666E-2</v>
      </c>
      <c r="BF100" s="75">
        <f t="shared" si="146"/>
        <v>7.9457364341085274E-2</v>
      </c>
      <c r="BG100" s="75">
        <f t="shared" si="146"/>
        <v>6.8035426731078902E-2</v>
      </c>
      <c r="BH100" s="75">
        <f t="shared" si="146"/>
        <v>7.407407407407407E-2</v>
      </c>
      <c r="BI100" s="75">
        <f t="shared" si="146"/>
        <v>6.2091503267973858E-2</v>
      </c>
      <c r="BJ100" s="75">
        <f t="shared" si="146"/>
        <v>5.9569479965899404E-2</v>
      </c>
      <c r="BK100" s="75">
        <f t="shared" si="146"/>
        <v>4.4296296296296299E-2</v>
      </c>
      <c r="BL100" s="75">
        <f t="shared" si="146"/>
        <v>2.4728740852889227E-2</v>
      </c>
      <c r="BM100" s="75">
        <f t="shared" si="146"/>
        <v>1.1842105263157895E-2</v>
      </c>
      <c r="BN100" s="76">
        <f t="shared" si="146"/>
        <v>4.3184270875489005E-2</v>
      </c>
      <c r="BP100" s="75">
        <f t="shared" si="147"/>
        <v>8.6834733893557434E-2</v>
      </c>
      <c r="BQ100" s="75">
        <f t="shared" si="147"/>
        <v>7.0546737213403876E-2</v>
      </c>
      <c r="BR100" s="75">
        <f t="shared" si="147"/>
        <v>5.9715821812596E-2</v>
      </c>
      <c r="BS100" s="75">
        <f t="shared" si="147"/>
        <v>5.6589419475655434E-2</v>
      </c>
      <c r="BT100" s="75">
        <f t="shared" si="147"/>
        <v>5.0893635571054925E-2</v>
      </c>
      <c r="BU100" s="75">
        <f t="shared" si="147"/>
        <v>4.2761702504203164E-2</v>
      </c>
      <c r="BV100" s="75">
        <f t="shared" si="147"/>
        <v>3.4096620178414375E-2</v>
      </c>
      <c r="BW100" s="75">
        <f t="shared" si="147"/>
        <v>2.1986445054058414E-2</v>
      </c>
      <c r="BX100" s="75">
        <f t="shared" si="147"/>
        <v>1.0969506517690875E-2</v>
      </c>
      <c r="BY100" s="76">
        <f t="shared" si="147"/>
        <v>3.4278043387747488E-2</v>
      </c>
    </row>
    <row r="101" spans="1:77" x14ac:dyDescent="0.3">
      <c r="A101" s="22" t="s">
        <v>191</v>
      </c>
      <c r="B101" s="75">
        <f t="shared" si="144"/>
        <v>2.6315789473684209E-2</v>
      </c>
      <c r="C101" s="75">
        <f t="shared" si="144"/>
        <v>2.9239766081871343E-2</v>
      </c>
      <c r="D101" s="75">
        <f t="shared" si="144"/>
        <v>1.5199161425576519E-2</v>
      </c>
      <c r="E101" s="75">
        <f t="shared" si="144"/>
        <v>1.3002364066193853E-2</v>
      </c>
      <c r="F101" s="75">
        <f t="shared" si="144"/>
        <v>1.1795343137254902E-2</v>
      </c>
      <c r="G101" s="75">
        <f t="shared" si="144"/>
        <v>7.8760162601626011E-3</v>
      </c>
      <c r="H101" s="75">
        <f t="shared" si="144"/>
        <v>6.2146892655367235E-3</v>
      </c>
      <c r="I101" s="75">
        <f t="shared" si="144"/>
        <v>3.6141575274177468E-3</v>
      </c>
      <c r="J101" s="75">
        <f t="shared" si="144"/>
        <v>1.8786902844873858E-3</v>
      </c>
      <c r="K101" s="76">
        <f t="shared" si="144"/>
        <v>6.5072393037253944E-3</v>
      </c>
      <c r="L101" s="88"/>
      <c r="M101" s="75">
        <f t="shared" si="144"/>
        <v>0</v>
      </c>
      <c r="N101" s="75">
        <f t="shared" si="144"/>
        <v>3.888888888888889E-2</v>
      </c>
      <c r="O101" s="75">
        <f t="shared" si="144"/>
        <v>2.6881720430107527E-2</v>
      </c>
      <c r="P101" s="75">
        <f t="shared" si="144"/>
        <v>2.8985507246376812E-2</v>
      </c>
      <c r="Q101" s="75">
        <f t="shared" si="144"/>
        <v>1.6509433962264151E-2</v>
      </c>
      <c r="R101" s="75">
        <f t="shared" si="144"/>
        <v>1.705653021442495E-2</v>
      </c>
      <c r="S101" s="75">
        <f t="shared" si="144"/>
        <v>1.2163561076604554E-2</v>
      </c>
      <c r="T101" s="75">
        <f t="shared" si="144"/>
        <v>3.3454987834549877E-3</v>
      </c>
      <c r="U101" s="75">
        <f t="shared" si="144"/>
        <v>2.1477663230240547E-3</v>
      </c>
      <c r="V101" s="76">
        <f t="shared" si="144"/>
        <v>9.4394255269863326E-3</v>
      </c>
      <c r="W101" s="88"/>
      <c r="X101" s="75">
        <f t="shared" si="144"/>
        <v>2.7777777777777776E-2</v>
      </c>
      <c r="Y101" s="75">
        <f t="shared" si="144"/>
        <v>1.6181229773462782E-2</v>
      </c>
      <c r="Z101" s="75">
        <f t="shared" si="144"/>
        <v>1.0040160642570281E-2</v>
      </c>
      <c r="AA101" s="75">
        <f t="shared" si="144"/>
        <v>1.0261854210898797E-2</v>
      </c>
      <c r="AB101" s="75">
        <f t="shared" si="144"/>
        <v>8.1111111111111106E-3</v>
      </c>
      <c r="AC101" s="75">
        <f t="shared" si="144"/>
        <v>7.5995807127882597E-3</v>
      </c>
      <c r="AD101" s="75">
        <f t="shared" si="144"/>
        <v>5.5841924398625431E-3</v>
      </c>
      <c r="AE101" s="75">
        <f t="shared" si="144"/>
        <v>2.7975584944048833E-3</v>
      </c>
      <c r="AF101" s="75">
        <f t="shared" si="144"/>
        <v>1.9640852974186309E-3</v>
      </c>
      <c r="AG101" s="76">
        <f t="shared" si="144"/>
        <v>5.8120611893802019E-3</v>
      </c>
      <c r="AH101" s="88"/>
      <c r="AI101" s="75">
        <f t="shared" si="144"/>
        <v>4.6296296296296301E-2</v>
      </c>
      <c r="AJ101" s="75">
        <f t="shared" si="144"/>
        <v>4.1666666666666664E-2</v>
      </c>
      <c r="AK101" s="75">
        <f t="shared" si="144"/>
        <v>3.2407407407407406E-2</v>
      </c>
      <c r="AL101" s="75">
        <f t="shared" si="144"/>
        <v>2.0114942528735632E-2</v>
      </c>
      <c r="AM101" s="75">
        <f t="shared" si="144"/>
        <v>2.2413793103448276E-2</v>
      </c>
      <c r="AN101" s="75">
        <f t="shared" si="144"/>
        <v>1.1270491803278689E-2</v>
      </c>
      <c r="AO101" s="75">
        <f t="shared" si="144"/>
        <v>1.1904761904761904E-2</v>
      </c>
      <c r="AP101" s="75">
        <f t="shared" si="144"/>
        <v>5.208333333333333E-3</v>
      </c>
      <c r="AQ101" s="75">
        <f t="shared" si="144"/>
        <v>4.464285714285714E-3</v>
      </c>
      <c r="AR101" s="76">
        <f t="shared" si="144"/>
        <v>1.2577447335811648E-2</v>
      </c>
      <c r="AS101" s="88"/>
      <c r="AT101" s="75">
        <f t="shared" si="145"/>
        <v>2.7027027027027029E-2</v>
      </c>
      <c r="AU101" s="75">
        <f t="shared" si="145"/>
        <v>2.0833333333333332E-2</v>
      </c>
      <c r="AV101" s="75">
        <f t="shared" si="145"/>
        <v>1.2050653594771242E-2</v>
      </c>
      <c r="AW101" s="75">
        <f t="shared" si="145"/>
        <v>1.1288180610889773E-2</v>
      </c>
      <c r="AX101" s="75">
        <f t="shared" si="145"/>
        <v>9.6599690880989179E-3</v>
      </c>
      <c r="AY101" s="75">
        <f t="shared" si="145"/>
        <v>7.7201536643026003E-3</v>
      </c>
      <c r="AZ101" s="75">
        <f t="shared" si="145"/>
        <v>5.8729173134637281E-3</v>
      </c>
      <c r="BA101" s="75">
        <f t="shared" si="145"/>
        <v>3.2099697885196372E-3</v>
      </c>
      <c r="BB101" s="75">
        <f t="shared" si="145"/>
        <v>1.9204389574759945E-3</v>
      </c>
      <c r="BC101" s="76">
        <f t="shared" si="145"/>
        <v>6.1329728647241408E-3</v>
      </c>
      <c r="BE101" s="75">
        <f t="shared" si="146"/>
        <v>2.7777777777777776E-2</v>
      </c>
      <c r="BF101" s="75">
        <f t="shared" si="146"/>
        <v>4.0476190476190478E-2</v>
      </c>
      <c r="BG101" s="75">
        <f t="shared" si="146"/>
        <v>3.0392156862745098E-2</v>
      </c>
      <c r="BH101" s="75">
        <f t="shared" si="146"/>
        <v>2.3182957393483708E-2</v>
      </c>
      <c r="BI101" s="75">
        <f t="shared" si="146"/>
        <v>1.9920318725099601E-2</v>
      </c>
      <c r="BJ101" s="75">
        <f t="shared" si="146"/>
        <v>1.3654618473895583E-2</v>
      </c>
      <c r="BK101" s="75">
        <f t="shared" si="146"/>
        <v>1.203416149068323E-2</v>
      </c>
      <c r="BL101" s="75">
        <f t="shared" si="146"/>
        <v>4.0740740740740746E-3</v>
      </c>
      <c r="BM101" s="75">
        <f t="shared" si="146"/>
        <v>2.9956427015250544E-3</v>
      </c>
      <c r="BN101" s="76">
        <f t="shared" si="146"/>
        <v>1.0955459770114943E-2</v>
      </c>
      <c r="BP101" s="75">
        <f t="shared" si="147"/>
        <v>2.7243589743589744E-2</v>
      </c>
      <c r="BQ101" s="75">
        <f t="shared" si="147"/>
        <v>2.4358974358974359E-2</v>
      </c>
      <c r="BR101" s="75">
        <f t="shared" si="147"/>
        <v>1.5212981744421906E-2</v>
      </c>
      <c r="BS101" s="75">
        <f t="shared" si="147"/>
        <v>1.3073739653875094E-2</v>
      </c>
      <c r="BT101" s="75">
        <f t="shared" si="147"/>
        <v>1.1326860841423947E-2</v>
      </c>
      <c r="BU101" s="75">
        <f t="shared" si="147"/>
        <v>8.6422064145763137E-3</v>
      </c>
      <c r="BV101" s="75">
        <f t="shared" si="147"/>
        <v>6.8995256576110395E-3</v>
      </c>
      <c r="BW101" s="75">
        <f t="shared" si="147"/>
        <v>3.3695949644225506E-3</v>
      </c>
      <c r="BX101" s="75">
        <f t="shared" si="147"/>
        <v>2.1367521367521365E-3</v>
      </c>
      <c r="BY101" s="76">
        <f t="shared" si="147"/>
        <v>6.9668737060041416E-3</v>
      </c>
    </row>
    <row r="102" spans="1:77" x14ac:dyDescent="0.3">
      <c r="A102" s="22" t="s">
        <v>192</v>
      </c>
      <c r="B102" s="75">
        <f t="shared" si="144"/>
        <v>2.5641025641025644E-2</v>
      </c>
      <c r="C102" s="75">
        <f t="shared" si="144"/>
        <v>7.246376811594203E-3</v>
      </c>
      <c r="D102" s="75">
        <f t="shared" si="144"/>
        <v>1.1111111111111112E-2</v>
      </c>
      <c r="E102" s="75">
        <f t="shared" si="144"/>
        <v>4.921259842519685E-3</v>
      </c>
      <c r="F102" s="75">
        <f t="shared" si="144"/>
        <v>5.1867219917012446E-3</v>
      </c>
      <c r="G102" s="75">
        <f t="shared" si="144"/>
        <v>4.2134831460674156E-3</v>
      </c>
      <c r="H102" s="75">
        <f t="shared" si="144"/>
        <v>3.2813273897969292E-3</v>
      </c>
      <c r="I102" s="75">
        <f t="shared" si="144"/>
        <v>1.1297903109182936E-3</v>
      </c>
      <c r="J102" s="75">
        <f t="shared" si="144"/>
        <v>0</v>
      </c>
      <c r="K102" s="76">
        <f t="shared" si="144"/>
        <v>3.1041986687147978E-3</v>
      </c>
      <c r="L102" s="88"/>
      <c r="M102" s="75">
        <f t="shared" si="144"/>
        <v>0.1111111111111111</v>
      </c>
      <c r="N102" s="75">
        <f t="shared" si="144"/>
        <v>2.7777777777777776E-2</v>
      </c>
      <c r="O102" s="75">
        <f t="shared" si="144"/>
        <v>1.8115942028985508E-2</v>
      </c>
      <c r="P102" s="75">
        <f t="shared" si="144"/>
        <v>1.3513513513513514E-2</v>
      </c>
      <c r="Q102" s="75">
        <f t="shared" si="144"/>
        <v>8.8652482269503553E-3</v>
      </c>
      <c r="R102" s="75">
        <f t="shared" si="144"/>
        <v>3.9414414414414419E-3</v>
      </c>
      <c r="S102" s="75">
        <f t="shared" si="144"/>
        <v>3.2738095238095239E-3</v>
      </c>
      <c r="T102" s="75">
        <f t="shared" si="144"/>
        <v>1.9097222222222222E-3</v>
      </c>
      <c r="U102" s="75">
        <f t="shared" si="144"/>
        <v>1.3888888888888889E-3</v>
      </c>
      <c r="V102" s="76">
        <f t="shared" si="144"/>
        <v>4.1998231653404073E-3</v>
      </c>
      <c r="W102" s="88"/>
      <c r="X102" s="75">
        <f t="shared" si="144"/>
        <v>1.5151515151515152E-2</v>
      </c>
      <c r="Y102" s="75">
        <f t="shared" si="144"/>
        <v>3.6630036630036634E-3</v>
      </c>
      <c r="Z102" s="75">
        <f t="shared" si="144"/>
        <v>6.5217391304347831E-3</v>
      </c>
      <c r="AA102" s="75">
        <f t="shared" si="144"/>
        <v>6.6981875492513792E-3</v>
      </c>
      <c r="AB102" s="75">
        <f t="shared" si="144"/>
        <v>4.3244506778868626E-3</v>
      </c>
      <c r="AC102" s="75">
        <f t="shared" si="144"/>
        <v>3.0418788907753251E-3</v>
      </c>
      <c r="AD102" s="75">
        <f t="shared" si="144"/>
        <v>2.4418121363258519E-3</v>
      </c>
      <c r="AE102" s="75">
        <f t="shared" si="144"/>
        <v>1.1415525114155251E-3</v>
      </c>
      <c r="AF102" s="75">
        <f t="shared" si="144"/>
        <v>0</v>
      </c>
      <c r="AG102" s="76">
        <f t="shared" si="144"/>
        <v>2.7932960893854749E-3</v>
      </c>
      <c r="AH102" s="88"/>
      <c r="AI102" s="75">
        <f t="shared" si="144"/>
        <v>2.0833333333333332E-2</v>
      </c>
      <c r="AJ102" s="75">
        <f t="shared" si="144"/>
        <v>6.9444444444444441E-3</v>
      </c>
      <c r="AK102" s="75">
        <f t="shared" si="144"/>
        <v>7.8125E-3</v>
      </c>
      <c r="AL102" s="75">
        <f t="shared" si="144"/>
        <v>7.8828828828828839E-3</v>
      </c>
      <c r="AM102" s="75">
        <f t="shared" si="144"/>
        <v>8.2582582582582578E-3</v>
      </c>
      <c r="AN102" s="75">
        <f t="shared" si="144"/>
        <v>2.1929824561403508E-3</v>
      </c>
      <c r="AO102" s="75">
        <f t="shared" si="144"/>
        <v>3.5765379113018598E-3</v>
      </c>
      <c r="AP102" s="75">
        <f t="shared" si="144"/>
        <v>1.7064846416382253E-3</v>
      </c>
      <c r="AQ102" s="75">
        <f t="shared" si="144"/>
        <v>0</v>
      </c>
      <c r="AR102" s="76">
        <f t="shared" si="144"/>
        <v>3.7112010796221321E-3</v>
      </c>
      <c r="AS102" s="88"/>
      <c r="AT102" s="75">
        <f t="shared" si="145"/>
        <v>2.0833333333333332E-2</v>
      </c>
      <c r="AU102" s="75">
        <f t="shared" si="145"/>
        <v>4.8661800486618006E-3</v>
      </c>
      <c r="AV102" s="75">
        <f t="shared" si="145"/>
        <v>8.21917808219178E-3</v>
      </c>
      <c r="AW102" s="75">
        <f t="shared" si="145"/>
        <v>6.0315115706548496E-3</v>
      </c>
      <c r="AX102" s="75">
        <f t="shared" si="145"/>
        <v>4.6722454672245466E-3</v>
      </c>
      <c r="AY102" s="75">
        <f t="shared" si="145"/>
        <v>3.5460992907801418E-3</v>
      </c>
      <c r="AZ102" s="75">
        <f t="shared" si="145"/>
        <v>2.8248587570621469E-3</v>
      </c>
      <c r="BA102" s="75">
        <f t="shared" si="145"/>
        <v>1.1356409557554284E-3</v>
      </c>
      <c r="BB102" s="75">
        <f t="shared" si="145"/>
        <v>0</v>
      </c>
      <c r="BC102" s="76">
        <f t="shared" si="145"/>
        <v>2.9344257532176996E-3</v>
      </c>
      <c r="BE102" s="75">
        <f t="shared" si="146"/>
        <v>5.9523809523809527E-2</v>
      </c>
      <c r="BF102" s="75">
        <f t="shared" si="146"/>
        <v>1.3888888888888888E-2</v>
      </c>
      <c r="BG102" s="75">
        <f t="shared" si="146"/>
        <v>1.2121212121212121E-2</v>
      </c>
      <c r="BH102" s="75">
        <f t="shared" si="146"/>
        <v>9.7597597597597601E-3</v>
      </c>
      <c r="BI102" s="75">
        <f t="shared" si="146"/>
        <v>8.5365853658536574E-3</v>
      </c>
      <c r="BJ102" s="75">
        <f t="shared" si="146"/>
        <v>2.9585798816568047E-3</v>
      </c>
      <c r="BK102" s="75">
        <f t="shared" si="146"/>
        <v>3.4113060428849901E-3</v>
      </c>
      <c r="BL102" s="75">
        <f t="shared" si="146"/>
        <v>1.8326865028029324E-3</v>
      </c>
      <c r="BM102" s="75">
        <f t="shared" si="146"/>
        <v>8.4175084175084182E-4</v>
      </c>
      <c r="BN102" s="76">
        <f t="shared" si="146"/>
        <v>3.9719993707723767E-3</v>
      </c>
      <c r="BP102" s="75">
        <f t="shared" si="147"/>
        <v>2.9569892473118281E-2</v>
      </c>
      <c r="BQ102" s="75">
        <f t="shared" si="147"/>
        <v>5.9139784946236557E-3</v>
      </c>
      <c r="BR102" s="75">
        <f t="shared" si="147"/>
        <v>8.7301587301587304E-3</v>
      </c>
      <c r="BS102" s="75">
        <f t="shared" si="147"/>
        <v>6.5566835871404402E-3</v>
      </c>
      <c r="BT102" s="75">
        <f t="shared" si="147"/>
        <v>5.2380952380952387E-3</v>
      </c>
      <c r="BU102" s="75">
        <f t="shared" si="147"/>
        <v>3.4635633139373789E-3</v>
      </c>
      <c r="BV102" s="75">
        <f t="shared" si="147"/>
        <v>2.9117335643469053E-3</v>
      </c>
      <c r="BW102" s="75">
        <f t="shared" si="147"/>
        <v>1.2569413177247486E-3</v>
      </c>
      <c r="BX102" s="75">
        <f t="shared" si="147"/>
        <v>1.7111567419575633E-4</v>
      </c>
      <c r="BY102" s="76">
        <f t="shared" si="147"/>
        <v>3.0961840298214635E-3</v>
      </c>
    </row>
    <row r="103" spans="1:77" x14ac:dyDescent="0.3">
      <c r="A103" s="22" t="s">
        <v>193</v>
      </c>
      <c r="B103" s="75">
        <f t="shared" si="144"/>
        <v>1.1494252873563218E-2</v>
      </c>
      <c r="C103" s="75">
        <f t="shared" si="144"/>
        <v>4.6040515653775317E-3</v>
      </c>
      <c r="D103" s="75">
        <f t="shared" si="144"/>
        <v>3.7957211870255345E-3</v>
      </c>
      <c r="E103" s="75">
        <f t="shared" si="144"/>
        <v>3.1581969566465691E-3</v>
      </c>
      <c r="F103" s="75">
        <f t="shared" si="144"/>
        <v>1.3635655290634254E-3</v>
      </c>
      <c r="G103" s="75">
        <f t="shared" si="144"/>
        <v>1.6915422885572138E-3</v>
      </c>
      <c r="H103" s="75">
        <f t="shared" si="144"/>
        <v>1.0192735359525575E-3</v>
      </c>
      <c r="I103" s="75">
        <f t="shared" si="144"/>
        <v>6.6684449186449725E-4</v>
      </c>
      <c r="J103" s="75"/>
      <c r="K103" s="76">
        <f t="shared" si="144"/>
        <v>1.4101164483260554E-3</v>
      </c>
      <c r="L103" s="88"/>
      <c r="M103" s="75">
        <f t="shared" si="144"/>
        <v>8.3333333333333329E-2</v>
      </c>
      <c r="N103" s="75">
        <f t="shared" si="144"/>
        <v>4.1666666666666666E-3</v>
      </c>
      <c r="O103" s="75">
        <f t="shared" si="144"/>
        <v>6.1728395061728392E-3</v>
      </c>
      <c r="P103" s="75">
        <f t="shared" si="144"/>
        <v>3.787878787878788E-3</v>
      </c>
      <c r="Q103" s="75">
        <f t="shared" si="144"/>
        <v>1.4656616415410384E-3</v>
      </c>
      <c r="R103" s="75">
        <f t="shared" si="144"/>
        <v>1.5673981191222572E-3</v>
      </c>
      <c r="S103" s="75">
        <f t="shared" si="144"/>
        <v>1.263752601843592E-3</v>
      </c>
      <c r="T103" s="75">
        <f t="shared" si="144"/>
        <v>8.3986562150055986E-4</v>
      </c>
      <c r="U103" s="75"/>
      <c r="V103" s="76">
        <f t="shared" si="144"/>
        <v>1.5274439102564103E-3</v>
      </c>
      <c r="W103" s="88"/>
      <c r="X103" s="75">
        <f t="shared" si="144"/>
        <v>1.1666666666666667E-2</v>
      </c>
      <c r="Y103" s="75">
        <f t="shared" si="144"/>
        <v>3.4619188921859545E-3</v>
      </c>
      <c r="Z103" s="75">
        <f t="shared" si="144"/>
        <v>2.3602033405954975E-3</v>
      </c>
      <c r="AA103" s="75">
        <f t="shared" si="144"/>
        <v>2.0538367418283516E-3</v>
      </c>
      <c r="AB103" s="75">
        <f t="shared" si="144"/>
        <v>1.3535601185003575E-3</v>
      </c>
      <c r="AC103" s="75">
        <f t="shared" si="144"/>
        <v>1.1237533361427166E-3</v>
      </c>
      <c r="AD103" s="75">
        <f t="shared" si="144"/>
        <v>7.6359193646915091E-4</v>
      </c>
      <c r="AE103" s="75">
        <f t="shared" si="144"/>
        <v>6.3512921594393343E-4</v>
      </c>
      <c r="AF103" s="75"/>
      <c r="AG103" s="76">
        <f t="shared" si="144"/>
        <v>1.1588022619820153E-3</v>
      </c>
      <c r="AH103" s="88"/>
      <c r="AI103" s="75">
        <f t="shared" si="144"/>
        <v>8.3333333333333332E-3</v>
      </c>
      <c r="AJ103" s="75">
        <f t="shared" si="144"/>
        <v>0</v>
      </c>
      <c r="AK103" s="75">
        <f t="shared" si="144"/>
        <v>5.208333333333333E-3</v>
      </c>
      <c r="AL103" s="75">
        <f t="shared" si="144"/>
        <v>4.979035639412998E-3</v>
      </c>
      <c r="AM103" s="75">
        <f t="shared" si="144"/>
        <v>1.3633265167007499E-3</v>
      </c>
      <c r="AN103" s="75">
        <f t="shared" si="144"/>
        <v>1.5873015873015875E-3</v>
      </c>
      <c r="AO103" s="75">
        <f t="shared" si="144"/>
        <v>8.8652482269503544E-4</v>
      </c>
      <c r="AP103" s="75">
        <f t="shared" si="144"/>
        <v>4.6904315196998124E-4</v>
      </c>
      <c r="AQ103" s="75"/>
      <c r="AR103" s="76">
        <f t="shared" si="144"/>
        <v>1.6445594737409684E-3</v>
      </c>
      <c r="AS103" s="88"/>
      <c r="AT103" s="75">
        <f t="shared" si="145"/>
        <v>1.1603375527426159E-2</v>
      </c>
      <c r="AU103" s="75">
        <f t="shared" si="145"/>
        <v>3.8610038610038607E-3</v>
      </c>
      <c r="AV103" s="75">
        <f t="shared" si="145"/>
        <v>2.8551034975017845E-3</v>
      </c>
      <c r="AW103" s="75">
        <f t="shared" si="145"/>
        <v>2.4717514124293787E-3</v>
      </c>
      <c r="AX103" s="75">
        <f t="shared" si="145"/>
        <v>1.3575219054671108E-3</v>
      </c>
      <c r="AY103" s="75">
        <f t="shared" si="145"/>
        <v>1.358695652173913E-3</v>
      </c>
      <c r="AZ103" s="75">
        <f t="shared" si="145"/>
        <v>8.7910247823174813E-4</v>
      </c>
      <c r="BA103" s="75">
        <f t="shared" si="145"/>
        <v>6.5086929661989227E-4</v>
      </c>
      <c r="BB103" s="75"/>
      <c r="BC103" s="76">
        <f t="shared" si="145"/>
        <v>1.2676685408018497E-3</v>
      </c>
      <c r="BE103" s="75">
        <f t="shared" si="146"/>
        <v>1.5151515151515152E-2</v>
      </c>
      <c r="BF103" s="75">
        <f t="shared" si="146"/>
        <v>1.2254901960784314E-3</v>
      </c>
      <c r="BG103" s="75">
        <f t="shared" si="146"/>
        <v>5.6131260794473233E-3</v>
      </c>
      <c r="BH103" s="75">
        <f t="shared" si="146"/>
        <v>4.5546558704453446E-3</v>
      </c>
      <c r="BI103" s="75">
        <f t="shared" si="146"/>
        <v>1.4092446448703494E-3</v>
      </c>
      <c r="BJ103" s="75">
        <f t="shared" si="146"/>
        <v>1.5780529254673466E-3</v>
      </c>
      <c r="BK103" s="75">
        <f t="shared" si="146"/>
        <v>1.1015082189459414E-3</v>
      </c>
      <c r="BL103" s="75">
        <f t="shared" si="146"/>
        <v>7.0126227208976155E-4</v>
      </c>
      <c r="BM103" s="75"/>
      <c r="BN103" s="76">
        <f t="shared" si="146"/>
        <v>1.58383964272732E-3</v>
      </c>
      <c r="BP103" s="75">
        <f t="shared" si="147"/>
        <v>1.2037037037037035E-2</v>
      </c>
      <c r="BQ103" s="75">
        <f t="shared" si="147"/>
        <v>3.5551763367463029E-3</v>
      </c>
      <c r="BR103" s="75">
        <f t="shared" si="147"/>
        <v>3.1890422417398582E-3</v>
      </c>
      <c r="BS103" s="75">
        <f t="shared" si="147"/>
        <v>2.7606213737600602E-3</v>
      </c>
      <c r="BT103" s="75">
        <f t="shared" si="147"/>
        <v>1.3648168760269253E-3</v>
      </c>
      <c r="BU103" s="75">
        <f t="shared" si="147"/>
        <v>1.3905023409722956E-3</v>
      </c>
      <c r="BV103" s="75">
        <f t="shared" si="147"/>
        <v>9.1055040375721851E-4</v>
      </c>
      <c r="BW103" s="75">
        <f t="shared" si="147"/>
        <v>6.5887156644394958E-4</v>
      </c>
      <c r="BX103" s="75"/>
      <c r="BY103" s="76">
        <f t="shared" si="147"/>
        <v>1.3132948150146506E-3</v>
      </c>
    </row>
    <row r="104" spans="1:77" x14ac:dyDescent="0.3">
      <c r="A104" s="22" t="s">
        <v>69</v>
      </c>
      <c r="B104" s="75">
        <f t="shared" si="144"/>
        <v>9.2592592592592596E-4</v>
      </c>
      <c r="C104" s="75">
        <f t="shared" si="144"/>
        <v>7.326007326007326E-4</v>
      </c>
      <c r="D104" s="75">
        <f t="shared" si="144"/>
        <v>4.978839930296241E-4</v>
      </c>
      <c r="E104" s="75">
        <f t="shared" si="144"/>
        <v>4.5063782584581257E-4</v>
      </c>
      <c r="F104" s="75">
        <f t="shared" si="144"/>
        <v>6.8350831146106732E-4</v>
      </c>
      <c r="G104" s="75">
        <f t="shared" si="144"/>
        <v>6.93000693000693E-4</v>
      </c>
      <c r="H104" s="75">
        <f t="shared" si="144"/>
        <v>5.9559261465157826E-4</v>
      </c>
      <c r="I104" s="75"/>
      <c r="J104" s="75"/>
      <c r="K104" s="76">
        <f t="shared" si="144"/>
        <v>6.0919250483152678E-4</v>
      </c>
      <c r="L104" s="88"/>
      <c r="M104" s="75">
        <f t="shared" si="144"/>
        <v>0</v>
      </c>
      <c r="N104" s="75">
        <f t="shared" si="144"/>
        <v>0</v>
      </c>
      <c r="O104" s="75">
        <f t="shared" si="144"/>
        <v>4.2087542087542091E-4</v>
      </c>
      <c r="P104" s="75">
        <f t="shared" si="144"/>
        <v>8.0128205128205136E-4</v>
      </c>
      <c r="Q104" s="75">
        <f t="shared" si="144"/>
        <v>1.7844396859386153E-4</v>
      </c>
      <c r="R104" s="75">
        <f t="shared" si="144"/>
        <v>5.3879310344827585E-4</v>
      </c>
      <c r="S104" s="75">
        <f t="shared" si="144"/>
        <v>0</v>
      </c>
      <c r="T104" s="75"/>
      <c r="U104" s="75"/>
      <c r="V104" s="76">
        <f t="shared" si="144"/>
        <v>3.6609921288669232E-4</v>
      </c>
      <c r="W104" s="88"/>
      <c r="X104" s="75">
        <f t="shared" si="144"/>
        <v>5.1440329218106989E-4</v>
      </c>
      <c r="Y104" s="75">
        <f t="shared" si="144"/>
        <v>6.66000666000666E-4</v>
      </c>
      <c r="Z104" s="75">
        <f t="shared" si="144"/>
        <v>4.1407867494824016E-4</v>
      </c>
      <c r="AA104" s="75">
        <f t="shared" si="144"/>
        <v>4.8732943469785572E-4</v>
      </c>
      <c r="AB104" s="75">
        <f t="shared" si="144"/>
        <v>4.151720472963996E-4</v>
      </c>
      <c r="AC104" s="75">
        <f t="shared" si="144"/>
        <v>3.7249893571732651E-4</v>
      </c>
      <c r="AD104" s="75">
        <f t="shared" si="144"/>
        <v>3.5578747628083491E-4</v>
      </c>
      <c r="AE104" s="75"/>
      <c r="AF104" s="75"/>
      <c r="AG104" s="76">
        <f t="shared" si="144"/>
        <v>4.2721897535800952E-4</v>
      </c>
      <c r="AH104" s="88"/>
      <c r="AI104" s="75">
        <f t="shared" si="144"/>
        <v>0</v>
      </c>
      <c r="AJ104" s="75">
        <f t="shared" si="144"/>
        <v>0</v>
      </c>
      <c r="AK104" s="75">
        <f t="shared" si="144"/>
        <v>1.1534025374855825E-3</v>
      </c>
      <c r="AL104" s="75">
        <f t="shared" si="144"/>
        <v>6.3775510204081628E-4</v>
      </c>
      <c r="AM104" s="75">
        <f t="shared" si="144"/>
        <v>4.7528517110266159E-4</v>
      </c>
      <c r="AN104" s="75">
        <f t="shared" si="144"/>
        <v>2.8885037550548814E-4</v>
      </c>
      <c r="AO104" s="75">
        <f t="shared" si="144"/>
        <v>3.9872408293460925E-4</v>
      </c>
      <c r="AP104" s="75"/>
      <c r="AQ104" s="75"/>
      <c r="AR104" s="76">
        <f t="shared" si="144"/>
        <v>5.1562747897826433E-4</v>
      </c>
      <c r="AS104" s="88"/>
      <c r="AT104" s="75">
        <f t="shared" si="145"/>
        <v>6.6137566137566134E-4</v>
      </c>
      <c r="AU104" s="75">
        <f t="shared" si="145"/>
        <v>6.8681318681318687E-4</v>
      </c>
      <c r="AV104" s="75">
        <f t="shared" si="145"/>
        <v>4.4397087551056652E-4</v>
      </c>
      <c r="AW104" s="75">
        <f t="shared" si="145"/>
        <v>4.7377586560131118E-4</v>
      </c>
      <c r="AX104" s="75">
        <f t="shared" si="145"/>
        <v>5.1657161748904867E-4</v>
      </c>
      <c r="AY104" s="75">
        <f t="shared" si="145"/>
        <v>4.9446202531645573E-4</v>
      </c>
      <c r="AZ104" s="75">
        <f t="shared" si="145"/>
        <v>4.621072088724584E-4</v>
      </c>
      <c r="BA104" s="75"/>
      <c r="BB104" s="75"/>
      <c r="BC104" s="76">
        <f t="shared" si="145"/>
        <v>4.9617388904808909E-4</v>
      </c>
      <c r="BE104" s="75">
        <f t="shared" si="146"/>
        <v>0</v>
      </c>
      <c r="BF104" s="75">
        <f t="shared" si="146"/>
        <v>0</v>
      </c>
      <c r="BG104" s="75">
        <f t="shared" si="146"/>
        <v>8.5557837097878162E-4</v>
      </c>
      <c r="BH104" s="75">
        <f t="shared" si="146"/>
        <v>7.1022727272727264E-4</v>
      </c>
      <c r="BI104" s="75">
        <f t="shared" si="146"/>
        <v>3.3568311513930849E-4</v>
      </c>
      <c r="BJ104" s="75">
        <f t="shared" si="146"/>
        <v>4.0025616394492479E-4</v>
      </c>
      <c r="BK104" s="75">
        <f t="shared" si="146"/>
        <v>1.6469038208168641E-4</v>
      </c>
      <c r="BL104" s="75"/>
      <c r="BM104" s="75"/>
      <c r="BN104" s="76">
        <f t="shared" si="146"/>
        <v>4.4620091789903115E-4</v>
      </c>
      <c r="BP104" s="75">
        <f t="shared" si="147"/>
        <v>5.5928411633109618E-4</v>
      </c>
      <c r="BQ104" s="75">
        <f t="shared" si="147"/>
        <v>6.2460961898813249E-4</v>
      </c>
      <c r="BR104" s="75">
        <f t="shared" si="147"/>
        <v>4.9123634362964713E-4</v>
      </c>
      <c r="BS104" s="75">
        <f t="shared" si="147"/>
        <v>4.9685709003512667E-4</v>
      </c>
      <c r="BT104" s="75">
        <f t="shared" si="147"/>
        <v>4.9674356993045592E-4</v>
      </c>
      <c r="BU104" s="75">
        <f t="shared" si="147"/>
        <v>4.8309178743961351E-4</v>
      </c>
      <c r="BV104" s="75">
        <f t="shared" si="147"/>
        <v>4.2705178973522786E-4</v>
      </c>
      <c r="BW104" s="75"/>
      <c r="BX104" s="75"/>
      <c r="BY104" s="76">
        <f t="shared" si="147"/>
        <v>4.9062620887467328E-4</v>
      </c>
    </row>
    <row r="105" spans="1:77" x14ac:dyDescent="0.3">
      <c r="A105" s="22" t="s">
        <v>66</v>
      </c>
      <c r="B105" s="77">
        <f t="shared" si="144"/>
        <v>5.5144467935165614E-2</v>
      </c>
      <c r="C105" s="77">
        <f t="shared" si="144"/>
        <v>4.0367965367965365E-2</v>
      </c>
      <c r="D105" s="77">
        <f t="shared" si="144"/>
        <v>2.6840844161828404E-2</v>
      </c>
      <c r="E105" s="77">
        <f t="shared" si="144"/>
        <v>2.1288959323824616E-2</v>
      </c>
      <c r="F105" s="77">
        <f t="shared" si="144"/>
        <v>1.8485421923184749E-2</v>
      </c>
      <c r="G105" s="77">
        <f t="shared" si="144"/>
        <v>1.8281443325000632E-2</v>
      </c>
      <c r="H105" s="77">
        <f t="shared" si="144"/>
        <v>1.6323074227647023E-2</v>
      </c>
      <c r="I105" s="77">
        <f t="shared" si="144"/>
        <v>1.4997618603880639E-2</v>
      </c>
      <c r="J105" s="77">
        <f t="shared" si="144"/>
        <v>1.8230934600588368E-2</v>
      </c>
      <c r="K105" s="78">
        <f t="shared" si="144"/>
        <v>1.8506970333717437E-2</v>
      </c>
      <c r="L105" s="88"/>
      <c r="M105" s="77">
        <f t="shared" si="144"/>
        <v>7.8313253012048195E-2</v>
      </c>
      <c r="N105" s="77">
        <f t="shared" si="144"/>
        <v>8.0357142857142863E-2</v>
      </c>
      <c r="O105" s="77">
        <f t="shared" si="144"/>
        <v>6.4659685863874342E-2</v>
      </c>
      <c r="P105" s="77">
        <f t="shared" si="144"/>
        <v>5.5843706777316732E-2</v>
      </c>
      <c r="Q105" s="77">
        <f t="shared" si="144"/>
        <v>4.5117698343504792E-2</v>
      </c>
      <c r="R105" s="77">
        <f t="shared" si="144"/>
        <v>4.1982323232323232E-2</v>
      </c>
      <c r="S105" s="77">
        <f t="shared" si="144"/>
        <v>3.7217186233325962E-2</v>
      </c>
      <c r="T105" s="77">
        <f t="shared" si="144"/>
        <v>2.8546243558448602E-2</v>
      </c>
      <c r="U105" s="77">
        <f t="shared" si="144"/>
        <v>2.9545454545454545E-2</v>
      </c>
      <c r="V105" s="78">
        <f t="shared" si="144"/>
        <v>3.9909613110322685E-2</v>
      </c>
      <c r="W105" s="88"/>
      <c r="X105" s="77">
        <f t="shared" si="144"/>
        <v>3.7694013303769404E-2</v>
      </c>
      <c r="Y105" s="77">
        <f t="shared" si="144"/>
        <v>2.2338606241983753E-2</v>
      </c>
      <c r="Z105" s="77">
        <f t="shared" si="144"/>
        <v>1.5210296200504958E-2</v>
      </c>
      <c r="AA105" s="77">
        <f t="shared" si="144"/>
        <v>1.3628797336662507E-2</v>
      </c>
      <c r="AB105" s="77">
        <f t="shared" si="144"/>
        <v>1.3099199459876544E-2</v>
      </c>
      <c r="AC105" s="77">
        <f t="shared" si="144"/>
        <v>1.3952766827274055E-2</v>
      </c>
      <c r="AD105" s="77">
        <f t="shared" si="144"/>
        <v>1.5189214681823356E-2</v>
      </c>
      <c r="AE105" s="77">
        <f t="shared" ref="AE105:AR105" si="148">IF(AE14=0,"",AE27/AE14/12)</f>
        <v>1.5312923044881807E-2</v>
      </c>
      <c r="AF105" s="77">
        <f t="shared" si="148"/>
        <v>1.8365864443181102E-2</v>
      </c>
      <c r="AG105" s="78">
        <f t="shared" si="148"/>
        <v>1.4962951651723712E-2</v>
      </c>
      <c r="AH105" s="88"/>
      <c r="AI105" s="77">
        <f t="shared" si="148"/>
        <v>5.6201550387596895E-2</v>
      </c>
      <c r="AJ105" s="77">
        <f t="shared" si="148"/>
        <v>5.6421677802524127E-2</v>
      </c>
      <c r="AK105" s="77">
        <f t="shared" si="148"/>
        <v>4.6861747243426628E-2</v>
      </c>
      <c r="AL105" s="77">
        <f t="shared" si="148"/>
        <v>4.2738478027867094E-2</v>
      </c>
      <c r="AM105" s="77">
        <f t="shared" si="148"/>
        <v>3.6548629042173861E-2</v>
      </c>
      <c r="AN105" s="77">
        <f t="shared" si="148"/>
        <v>3.7715517241379309E-2</v>
      </c>
      <c r="AO105" s="77">
        <f t="shared" si="148"/>
        <v>3.8222809546692292E-2</v>
      </c>
      <c r="AP105" s="77">
        <f t="shared" si="148"/>
        <v>3.3922635237231789E-2</v>
      </c>
      <c r="AQ105" s="77">
        <f t="shared" si="148"/>
        <v>2.896689497716895E-2</v>
      </c>
      <c r="AR105" s="78">
        <f t="shared" si="148"/>
        <v>3.8091839791369313E-2</v>
      </c>
      <c r="AS105" s="88"/>
      <c r="AT105" s="77">
        <f t="shared" si="145"/>
        <v>4.6626984126984128E-2</v>
      </c>
      <c r="AU105" s="77">
        <f t="shared" si="145"/>
        <v>2.9496433788777175E-2</v>
      </c>
      <c r="AV105" s="77">
        <f t="shared" si="145"/>
        <v>1.9868955334071615E-2</v>
      </c>
      <c r="AW105" s="77">
        <f t="shared" si="145"/>
        <v>1.6664573127329062E-2</v>
      </c>
      <c r="AX105" s="77">
        <f t="shared" si="145"/>
        <v>1.5294680607930523E-2</v>
      </c>
      <c r="AY105" s="77">
        <f t="shared" si="145"/>
        <v>1.57688436887547E-2</v>
      </c>
      <c r="AZ105" s="77">
        <f t="shared" si="145"/>
        <v>1.5705298600035441E-2</v>
      </c>
      <c r="BA105" s="77">
        <f t="shared" si="145"/>
        <v>1.5154819014391627E-2</v>
      </c>
      <c r="BB105" s="77">
        <f t="shared" si="145"/>
        <v>1.8294684692750769E-2</v>
      </c>
      <c r="BC105" s="78">
        <f t="shared" si="145"/>
        <v>1.6543062128657516E-2</v>
      </c>
      <c r="BE105" s="77">
        <f t="shared" si="146"/>
        <v>6.864406779661017E-2</v>
      </c>
      <c r="BF105" s="77">
        <f t="shared" si="146"/>
        <v>6.7578279825604437E-2</v>
      </c>
      <c r="BG105" s="77">
        <f t="shared" si="146"/>
        <v>5.4826616682286784E-2</v>
      </c>
      <c r="BH105" s="77">
        <f t="shared" si="146"/>
        <v>4.8460144927536232E-2</v>
      </c>
      <c r="BI105" s="77">
        <f t="shared" si="146"/>
        <v>4.0476190476190478E-2</v>
      </c>
      <c r="BJ105" s="77">
        <f t="shared" si="146"/>
        <v>3.9616141732283464E-2</v>
      </c>
      <c r="BK105" s="77">
        <f t="shared" si="146"/>
        <v>3.7699098061792363E-2</v>
      </c>
      <c r="BL105" s="77">
        <f t="shared" si="146"/>
        <v>3.0709219858156028E-2</v>
      </c>
      <c r="BM105" s="77">
        <f t="shared" si="146"/>
        <v>2.9323019530392801E-2</v>
      </c>
      <c r="BN105" s="78">
        <f t="shared" si="146"/>
        <v>3.9019846301135926E-2</v>
      </c>
      <c r="BP105" s="77">
        <f t="shared" si="147"/>
        <v>5.1955154498222585E-2</v>
      </c>
      <c r="BQ105" s="77">
        <f t="shared" si="147"/>
        <v>3.628177966101695E-2</v>
      </c>
      <c r="BR105" s="77">
        <f t="shared" si="147"/>
        <v>2.6551116684581391E-2</v>
      </c>
      <c r="BS105" s="77">
        <f t="shared" si="147"/>
        <v>2.2139613878201795E-2</v>
      </c>
      <c r="BT105" s="77">
        <f t="shared" si="147"/>
        <v>1.9741716947178998E-2</v>
      </c>
      <c r="BU105" s="77">
        <f t="shared" si="147"/>
        <v>2.0165297111404894E-2</v>
      </c>
      <c r="BV105" s="77">
        <f t="shared" si="147"/>
        <v>1.98304718712882E-2</v>
      </c>
      <c r="BW105" s="77">
        <f t="shared" si="147"/>
        <v>1.8327257999189956E-2</v>
      </c>
      <c r="BX105" s="77">
        <f t="shared" si="147"/>
        <v>2.0652964501067548E-2</v>
      </c>
      <c r="BY105" s="78">
        <f t="shared" si="147"/>
        <v>2.0799239566082296E-2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0</v>
      </c>
      <c r="C111" s="75">
        <f t="shared" ref="C111:K111" si="149">IF(C7=0,"",C33/C7/12)</f>
        <v>4.5289855072463769E-4</v>
      </c>
      <c r="D111" s="75">
        <f t="shared" si="149"/>
        <v>2.7233115468409589E-4</v>
      </c>
      <c r="E111" s="75">
        <f t="shared" si="149"/>
        <v>9.6674400618716155E-5</v>
      </c>
      <c r="F111" s="75">
        <f t="shared" si="149"/>
        <v>2.0920502092050208E-4</v>
      </c>
      <c r="G111" s="75">
        <f t="shared" si="149"/>
        <v>1.4619883040935673E-4</v>
      </c>
      <c r="H111" s="75">
        <f t="shared" si="149"/>
        <v>2.8649190660363845E-4</v>
      </c>
      <c r="I111" s="75">
        <f t="shared" si="149"/>
        <v>6.7101226993865034E-4</v>
      </c>
      <c r="J111" s="75">
        <f t="shared" si="149"/>
        <v>7.8442229605020302E-4</v>
      </c>
      <c r="K111" s="76">
        <f t="shared" si="149"/>
        <v>4.0811066242804362E-4</v>
      </c>
      <c r="L111" s="88"/>
      <c r="M111" s="75">
        <f>IF(M7=0,"",M33/M7/12)</f>
        <v>0</v>
      </c>
      <c r="N111" s="75">
        <f t="shared" ref="N111:V111" si="150">IF(N7=0,"",N33/N7/12)</f>
        <v>0</v>
      </c>
      <c r="O111" s="75">
        <f t="shared" si="150"/>
        <v>0</v>
      </c>
      <c r="P111" s="75">
        <f t="shared" si="150"/>
        <v>1.8939393939393939E-4</v>
      </c>
      <c r="Q111" s="75">
        <f t="shared" si="150"/>
        <v>0</v>
      </c>
      <c r="R111" s="75">
        <f t="shared" si="150"/>
        <v>4.450378282153983E-4</v>
      </c>
      <c r="S111" s="75">
        <f t="shared" si="150"/>
        <v>2.4703557312252963E-4</v>
      </c>
      <c r="T111" s="75">
        <f t="shared" si="150"/>
        <v>3.883193538365952E-4</v>
      </c>
      <c r="U111" s="75">
        <f t="shared" si="150"/>
        <v>5.1679586563307489E-4</v>
      </c>
      <c r="V111" s="76">
        <f t="shared" si="150"/>
        <v>2.8203596788108038E-4</v>
      </c>
      <c r="W111" s="88"/>
      <c r="X111" s="75">
        <f>IF(X7=0,"",X33/X7/12)</f>
        <v>0</v>
      </c>
      <c r="Y111" s="75">
        <f t="shared" ref="Y111:AG111" si="151">IF(Y7=0,"",Y33/Y7/12)</f>
        <v>0</v>
      </c>
      <c r="Z111" s="75">
        <f t="shared" si="151"/>
        <v>1.4442518775274407E-4</v>
      </c>
      <c r="AA111" s="75">
        <f t="shared" si="151"/>
        <v>8.960573476702509E-5</v>
      </c>
      <c r="AB111" s="75">
        <f t="shared" si="151"/>
        <v>5.9481322864620512E-5</v>
      </c>
      <c r="AC111" s="75">
        <f t="shared" si="151"/>
        <v>1.5782828282828284E-4</v>
      </c>
      <c r="AD111" s="75">
        <f t="shared" si="151"/>
        <v>8.9094796863863155E-5</v>
      </c>
      <c r="AE111" s="75">
        <f t="shared" si="151"/>
        <v>2.4857071836937607E-4</v>
      </c>
      <c r="AF111" s="75">
        <f t="shared" si="151"/>
        <v>4.164064126587549E-4</v>
      </c>
      <c r="AG111" s="76">
        <f t="shared" si="151"/>
        <v>1.7308409224050701E-4</v>
      </c>
      <c r="AH111" s="88"/>
      <c r="AI111" s="75">
        <f>IF(AI7=0,"",AI33/AI7/12)</f>
        <v>0</v>
      </c>
      <c r="AJ111" s="75">
        <f t="shared" ref="AJ111:AR111" si="152">IF(AJ7=0,"",AJ33/AJ7/12)</f>
        <v>6.3613231552162844E-4</v>
      </c>
      <c r="AK111" s="75">
        <f t="shared" si="152"/>
        <v>0</v>
      </c>
      <c r="AL111" s="75">
        <f t="shared" si="152"/>
        <v>0</v>
      </c>
      <c r="AM111" s="75">
        <f t="shared" si="152"/>
        <v>1.429388221841052E-4</v>
      </c>
      <c r="AN111" s="75">
        <f t="shared" si="152"/>
        <v>0</v>
      </c>
      <c r="AO111" s="75">
        <f t="shared" si="152"/>
        <v>8.3836351441985256E-5</v>
      </c>
      <c r="AP111" s="75">
        <f t="shared" si="152"/>
        <v>3.0864197530864197E-4</v>
      </c>
      <c r="AQ111" s="75">
        <f t="shared" si="152"/>
        <v>4.0453074433656954E-4</v>
      </c>
      <c r="AR111" s="76">
        <f t="shared" si="152"/>
        <v>1.4518002322880372E-4</v>
      </c>
      <c r="AS111" s="88"/>
      <c r="AT111" s="75">
        <f>IF(AT7=0,"",AT33/AT7/12)</f>
        <v>0</v>
      </c>
      <c r="AU111" s="75">
        <f t="shared" ref="AU111:BC111" si="153">IF(AU7=0,"",AU33/AU7/12)</f>
        <v>2.4189646831156264E-4</v>
      </c>
      <c r="AV111" s="75">
        <f t="shared" si="153"/>
        <v>2.1026072329688816E-4</v>
      </c>
      <c r="AW111" s="75">
        <f t="shared" si="153"/>
        <v>9.3005952380952376E-5</v>
      </c>
      <c r="AX111" s="75">
        <f t="shared" si="153"/>
        <v>1.2840267077555214E-4</v>
      </c>
      <c r="AY111" s="75">
        <f t="shared" si="153"/>
        <v>1.5262515262515263E-4</v>
      </c>
      <c r="AZ111" s="75">
        <f t="shared" si="153"/>
        <v>1.7858302487174492E-4</v>
      </c>
      <c r="BA111" s="75">
        <f t="shared" si="153"/>
        <v>4.5683679899180844E-4</v>
      </c>
      <c r="BB111" s="75">
        <f t="shared" si="153"/>
        <v>6.1148615595342916E-4</v>
      </c>
      <c r="BC111" s="76">
        <f t="shared" si="153"/>
        <v>2.8632142512177288E-4</v>
      </c>
      <c r="BE111" s="75">
        <f>IF(BE7=0,"",BE33/BE7/12)</f>
        <v>0</v>
      </c>
      <c r="BF111" s="75">
        <f t="shared" ref="BF111:BN111" si="154">IF(BF7=0,"",BF33/BF7/12)</f>
        <v>2.8935185185185184E-4</v>
      </c>
      <c r="BG111" s="75">
        <f t="shared" si="154"/>
        <v>0</v>
      </c>
      <c r="BH111" s="75">
        <f t="shared" si="154"/>
        <v>9.5238095238095241E-5</v>
      </c>
      <c r="BI111" s="75">
        <f t="shared" si="154"/>
        <v>7.2843822843822844E-5</v>
      </c>
      <c r="BJ111" s="75">
        <f t="shared" si="154"/>
        <v>2.0487604998975617E-4</v>
      </c>
      <c r="BK111" s="75">
        <f t="shared" si="154"/>
        <v>1.6616816218012627E-4</v>
      </c>
      <c r="BL111" s="75">
        <f t="shared" si="154"/>
        <v>3.5404496371039119E-4</v>
      </c>
      <c r="BM111" s="75">
        <f t="shared" si="154"/>
        <v>4.7303689687795648E-4</v>
      </c>
      <c r="BN111" s="76">
        <f t="shared" si="154"/>
        <v>2.1667533368001387E-4</v>
      </c>
      <c r="BP111" s="75">
        <f>IF(BP7=0,"",BP33/BP7/12)</f>
        <v>0</v>
      </c>
      <c r="BQ111" s="75">
        <f t="shared" ref="BQ111:BY111" si="155">IF(BQ7=0,"",BQ33/BQ7/12)</f>
        <v>2.5588536335721597E-4</v>
      </c>
      <c r="BR111" s="75">
        <f t="shared" si="155"/>
        <v>1.3743815283122595E-4</v>
      </c>
      <c r="BS111" s="75">
        <f t="shared" si="155"/>
        <v>9.3738282714660672E-5</v>
      </c>
      <c r="BT111" s="75">
        <f t="shared" si="155"/>
        <v>1.1140819964349375E-4</v>
      </c>
      <c r="BU111" s="75">
        <f t="shared" si="155"/>
        <v>1.6822658591790542E-4</v>
      </c>
      <c r="BV111" s="75">
        <f t="shared" si="155"/>
        <v>1.7509455105757109E-4</v>
      </c>
      <c r="BW111" s="75">
        <f t="shared" si="155"/>
        <v>4.2985268832194809E-4</v>
      </c>
      <c r="BX111" s="75">
        <f t="shared" si="155"/>
        <v>5.7870370370370367E-4</v>
      </c>
      <c r="BY111" s="76">
        <f t="shared" si="155"/>
        <v>2.6649295274191635E-4</v>
      </c>
    </row>
    <row r="112" spans="1:77" x14ac:dyDescent="0.3">
      <c r="A112" s="22" t="s">
        <v>189</v>
      </c>
      <c r="B112" s="75">
        <f t="shared" ref="B112:AR118" si="156">IF(B8=0,"",B34/B8/12)</f>
        <v>0</v>
      </c>
      <c r="C112" s="75">
        <f t="shared" si="156"/>
        <v>2.7233115468409589E-4</v>
      </c>
      <c r="D112" s="75">
        <f t="shared" si="156"/>
        <v>0</v>
      </c>
      <c r="E112" s="75">
        <f t="shared" si="156"/>
        <v>2.7901785714285713E-4</v>
      </c>
      <c r="F112" s="75">
        <f t="shared" si="156"/>
        <v>4.9714143673875214E-4</v>
      </c>
      <c r="G112" s="75">
        <f t="shared" si="156"/>
        <v>1.6149870801033592E-4</v>
      </c>
      <c r="H112" s="75">
        <f t="shared" si="156"/>
        <v>5.6287290329843514E-4</v>
      </c>
      <c r="I112" s="75">
        <f t="shared" si="156"/>
        <v>7.8778926637124559E-4</v>
      </c>
      <c r="J112" s="75">
        <f t="shared" si="156"/>
        <v>5.2588996763754039E-4</v>
      </c>
      <c r="K112" s="76">
        <f t="shared" si="156"/>
        <v>4.9140943506115317E-4</v>
      </c>
      <c r="L112" s="88"/>
      <c r="M112" s="75">
        <f t="shared" si="156"/>
        <v>0</v>
      </c>
      <c r="N112" s="75">
        <f t="shared" si="156"/>
        <v>0</v>
      </c>
      <c r="O112" s="75">
        <f t="shared" si="156"/>
        <v>3.6710719530102793E-4</v>
      </c>
      <c r="P112" s="75">
        <f t="shared" si="156"/>
        <v>0</v>
      </c>
      <c r="Q112" s="75">
        <f t="shared" si="156"/>
        <v>3.4794711203897004E-4</v>
      </c>
      <c r="R112" s="75">
        <f t="shared" si="156"/>
        <v>4.8239266763145197E-4</v>
      </c>
      <c r="S112" s="75">
        <f t="shared" si="156"/>
        <v>5.9402579769178554E-4</v>
      </c>
      <c r="T112" s="75">
        <f t="shared" si="156"/>
        <v>5.7273768613974802E-4</v>
      </c>
      <c r="U112" s="75">
        <f t="shared" si="156"/>
        <v>9.3482905982905987E-4</v>
      </c>
      <c r="V112" s="76">
        <f t="shared" si="156"/>
        <v>5.2072110895640307E-4</v>
      </c>
      <c r="W112" s="88"/>
      <c r="X112" s="75">
        <f t="shared" si="156"/>
        <v>0</v>
      </c>
      <c r="Y112" s="75">
        <f t="shared" si="156"/>
        <v>5.1921079958463135E-4</v>
      </c>
      <c r="Z112" s="75">
        <f t="shared" si="156"/>
        <v>0</v>
      </c>
      <c r="AA112" s="75">
        <f t="shared" si="156"/>
        <v>3.0030030030030029E-4</v>
      </c>
      <c r="AB112" s="75">
        <f t="shared" si="156"/>
        <v>5.0261359067149175E-5</v>
      </c>
      <c r="AC112" s="75">
        <f t="shared" si="156"/>
        <v>3.2175032175032174E-4</v>
      </c>
      <c r="AD112" s="75">
        <f t="shared" si="156"/>
        <v>4.5987026817697745E-4</v>
      </c>
      <c r="AE112" s="75">
        <f t="shared" si="156"/>
        <v>3.4763607469209378E-4</v>
      </c>
      <c r="AF112" s="75">
        <f t="shared" si="156"/>
        <v>5.0784856879039703E-4</v>
      </c>
      <c r="AG112" s="76">
        <f t="shared" si="156"/>
        <v>3.3841510773805562E-4</v>
      </c>
      <c r="AH112" s="88"/>
      <c r="AI112" s="75">
        <f t="shared" si="156"/>
        <v>0</v>
      </c>
      <c r="AJ112" s="75">
        <f t="shared" si="156"/>
        <v>0</v>
      </c>
      <c r="AK112" s="75">
        <f t="shared" si="156"/>
        <v>0</v>
      </c>
      <c r="AL112" s="75">
        <f t="shared" si="156"/>
        <v>2.2768670309653916E-4</v>
      </c>
      <c r="AM112" s="75">
        <f t="shared" si="156"/>
        <v>1.554726368159204E-4</v>
      </c>
      <c r="AN112" s="75">
        <f t="shared" si="156"/>
        <v>5.9171597633136095E-4</v>
      </c>
      <c r="AO112" s="75">
        <f t="shared" si="156"/>
        <v>2.6539278131634819E-4</v>
      </c>
      <c r="AP112" s="75">
        <f t="shared" si="156"/>
        <v>4.3975373790677217E-4</v>
      </c>
      <c r="AQ112" s="75">
        <f t="shared" si="156"/>
        <v>6.5445026178010464E-4</v>
      </c>
      <c r="AR112" s="76">
        <f t="shared" si="156"/>
        <v>3.5671819262782402E-4</v>
      </c>
      <c r="AS112" s="88"/>
      <c r="AT112" s="75">
        <f t="shared" ref="AT112:BC118" si="157">IF(AT8=0,"",AT34/AT8/12)</f>
        <v>0</v>
      </c>
      <c r="AU112" s="75">
        <f t="shared" si="157"/>
        <v>3.9872408293460925E-4</v>
      </c>
      <c r="AV112" s="75">
        <f t="shared" si="157"/>
        <v>0</v>
      </c>
      <c r="AW112" s="75">
        <f t="shared" si="157"/>
        <v>2.9079428381522098E-4</v>
      </c>
      <c r="AX112" s="75">
        <f t="shared" si="157"/>
        <v>2.5008336112037347E-4</v>
      </c>
      <c r="AY112" s="75">
        <f t="shared" si="157"/>
        <v>2.5068041827818361E-4</v>
      </c>
      <c r="AZ112" s="75">
        <f t="shared" si="157"/>
        <v>5.0749531542785761E-4</v>
      </c>
      <c r="BA112" s="75">
        <f t="shared" si="157"/>
        <v>5.6865944716412008E-4</v>
      </c>
      <c r="BB112" s="75">
        <f t="shared" si="157"/>
        <v>5.1746442432082796E-4</v>
      </c>
      <c r="BC112" s="76">
        <f t="shared" si="157"/>
        <v>4.1149401305189457E-4</v>
      </c>
      <c r="BE112" s="75">
        <f t="shared" ref="BE112:BN118" si="158">IF(BE8=0,"",BE34/BE8/12)</f>
        <v>0</v>
      </c>
      <c r="BF112" s="75">
        <f t="shared" si="158"/>
        <v>0</v>
      </c>
      <c r="BG112" s="75">
        <f t="shared" si="158"/>
        <v>1.7470300489168416E-4</v>
      </c>
      <c r="BH112" s="75">
        <f t="shared" si="158"/>
        <v>1.2094823415578132E-4</v>
      </c>
      <c r="BI112" s="75">
        <f t="shared" si="158"/>
        <v>2.4630541871921186E-4</v>
      </c>
      <c r="BJ112" s="75">
        <f t="shared" si="158"/>
        <v>5.4253472222222225E-4</v>
      </c>
      <c r="BK112" s="75">
        <f t="shared" si="158"/>
        <v>4.3312543312543317E-4</v>
      </c>
      <c r="BL112" s="75">
        <f t="shared" si="158"/>
        <v>5.2029136316337143E-4</v>
      </c>
      <c r="BM112" s="75">
        <f t="shared" si="158"/>
        <v>8.2836315440689204E-4</v>
      </c>
      <c r="BN112" s="76">
        <f t="shared" si="158"/>
        <v>4.427613233853342E-4</v>
      </c>
      <c r="BP112" s="75">
        <f t="shared" ref="BP112:BY118" si="159">IF(BP8=0,"",BP34/BP8/12)</f>
        <v>0</v>
      </c>
      <c r="BQ112" s="75">
        <f t="shared" si="159"/>
        <v>3.0193236714975844E-4</v>
      </c>
      <c r="BR112" s="75">
        <f t="shared" si="159"/>
        <v>4.8197416618469249E-5</v>
      </c>
      <c r="BS112" s="75">
        <f t="shared" si="159"/>
        <v>2.4737167594310452E-4</v>
      </c>
      <c r="BT112" s="75">
        <f t="shared" si="159"/>
        <v>2.4912805181863477E-4</v>
      </c>
      <c r="BU112" s="75">
        <f t="shared" si="159"/>
        <v>3.2310177705977379E-4</v>
      </c>
      <c r="BV112" s="75">
        <f t="shared" si="159"/>
        <v>4.9031380083253281E-4</v>
      </c>
      <c r="BW112" s="75">
        <f t="shared" si="159"/>
        <v>5.5792835430374386E-4</v>
      </c>
      <c r="BX112" s="75">
        <f t="shared" si="159"/>
        <v>5.8167385204954496E-4</v>
      </c>
      <c r="BY112" s="76">
        <f t="shared" si="159"/>
        <v>4.1884955987554182E-4</v>
      </c>
    </row>
    <row r="113" spans="1:77" x14ac:dyDescent="0.3">
      <c r="A113" s="22" t="s">
        <v>190</v>
      </c>
      <c r="B113" s="75">
        <f t="shared" si="156"/>
        <v>0</v>
      </c>
      <c r="C113" s="75">
        <f t="shared" si="156"/>
        <v>0</v>
      </c>
      <c r="D113" s="75">
        <f t="shared" si="156"/>
        <v>0</v>
      </c>
      <c r="E113" s="75">
        <f t="shared" si="156"/>
        <v>1.8477457501847746E-4</v>
      </c>
      <c r="F113" s="75">
        <f t="shared" si="156"/>
        <v>1.0921799912625601E-4</v>
      </c>
      <c r="G113" s="75">
        <f t="shared" si="156"/>
        <v>5.0620096178182741E-4</v>
      </c>
      <c r="H113" s="75">
        <f t="shared" si="156"/>
        <v>9.0252707581227429E-4</v>
      </c>
      <c r="I113" s="75">
        <f t="shared" si="156"/>
        <v>7.6513639387890879E-4</v>
      </c>
      <c r="J113" s="75">
        <f t="shared" si="156"/>
        <v>1.4498757249378623E-3</v>
      </c>
      <c r="K113" s="76">
        <f t="shared" si="156"/>
        <v>7.2287763127457788E-4</v>
      </c>
      <c r="L113" s="88"/>
      <c r="M113" s="75">
        <f t="shared" si="156"/>
        <v>0</v>
      </c>
      <c r="N113" s="75">
        <f t="shared" si="156"/>
        <v>0</v>
      </c>
      <c r="O113" s="75">
        <f t="shared" si="156"/>
        <v>0</v>
      </c>
      <c r="P113" s="75">
        <f t="shared" si="156"/>
        <v>7.4404761904761901E-4</v>
      </c>
      <c r="Q113" s="75">
        <f t="shared" si="156"/>
        <v>8.8183421516754845E-4</v>
      </c>
      <c r="R113" s="75">
        <f t="shared" si="156"/>
        <v>1.0857763300760044E-3</v>
      </c>
      <c r="S113" s="75">
        <f t="shared" si="156"/>
        <v>8.1859855926653567E-4</v>
      </c>
      <c r="T113" s="75">
        <f t="shared" si="156"/>
        <v>1.6490765171503958E-3</v>
      </c>
      <c r="U113" s="75">
        <f t="shared" si="156"/>
        <v>7.2046109510086461E-4</v>
      </c>
      <c r="V113" s="76">
        <f t="shared" si="156"/>
        <v>1.0651896037494675E-3</v>
      </c>
      <c r="W113" s="88"/>
      <c r="X113" s="75">
        <f t="shared" si="156"/>
        <v>0</v>
      </c>
      <c r="Y113" s="75">
        <f t="shared" si="156"/>
        <v>0</v>
      </c>
      <c r="Z113" s="75">
        <f t="shared" si="156"/>
        <v>0</v>
      </c>
      <c r="AA113" s="75">
        <f t="shared" si="156"/>
        <v>0</v>
      </c>
      <c r="AB113" s="75">
        <f t="shared" si="156"/>
        <v>8.1619327456741755E-5</v>
      </c>
      <c r="AC113" s="75">
        <f t="shared" si="156"/>
        <v>2.4980015987210232E-4</v>
      </c>
      <c r="AD113" s="75">
        <f t="shared" si="156"/>
        <v>3.7169194171870356E-4</v>
      </c>
      <c r="AE113" s="75">
        <f t="shared" si="156"/>
        <v>4.9205679741318707E-4</v>
      </c>
      <c r="AF113" s="75">
        <f t="shared" si="156"/>
        <v>5.3664520085863233E-4</v>
      </c>
      <c r="AG113" s="76">
        <f t="shared" si="156"/>
        <v>3.2021324471215426E-4</v>
      </c>
      <c r="AH113" s="88"/>
      <c r="AI113" s="75">
        <f t="shared" si="156"/>
        <v>4.1666666666666666E-3</v>
      </c>
      <c r="AJ113" s="75">
        <f t="shared" si="156"/>
        <v>0</v>
      </c>
      <c r="AK113" s="75">
        <f t="shared" si="156"/>
        <v>0</v>
      </c>
      <c r="AL113" s="75">
        <f t="shared" si="156"/>
        <v>0</v>
      </c>
      <c r="AM113" s="75">
        <f t="shared" si="156"/>
        <v>2.5960539979231567E-4</v>
      </c>
      <c r="AN113" s="75">
        <f t="shared" si="156"/>
        <v>3.5087719298245611E-4</v>
      </c>
      <c r="AO113" s="75">
        <f t="shared" si="156"/>
        <v>2.7056277056277056E-4</v>
      </c>
      <c r="AP113" s="75">
        <f t="shared" si="156"/>
        <v>4.4404973357015987E-4</v>
      </c>
      <c r="AQ113" s="75">
        <f t="shared" si="156"/>
        <v>0</v>
      </c>
      <c r="AR113" s="76">
        <f t="shared" si="156"/>
        <v>2.8901734104046245E-4</v>
      </c>
      <c r="AS113" s="88"/>
      <c r="AT113" s="75">
        <f t="shared" si="157"/>
        <v>0</v>
      </c>
      <c r="AU113" s="75">
        <f t="shared" si="157"/>
        <v>0</v>
      </c>
      <c r="AV113" s="75">
        <f t="shared" si="157"/>
        <v>0</v>
      </c>
      <c r="AW113" s="75">
        <f t="shared" si="157"/>
        <v>7.453786523553965E-5</v>
      </c>
      <c r="AX113" s="75">
        <f t="shared" si="157"/>
        <v>9.3423019431988045E-5</v>
      </c>
      <c r="AY113" s="75">
        <f t="shared" si="157"/>
        <v>3.6292573981016192E-4</v>
      </c>
      <c r="AZ113" s="75">
        <f t="shared" si="157"/>
        <v>6.1787451167982148E-4</v>
      </c>
      <c r="BA113" s="75">
        <f t="shared" si="157"/>
        <v>6.3234891987968276E-4</v>
      </c>
      <c r="BB113" s="75">
        <f t="shared" si="157"/>
        <v>1.0171461784365011E-3</v>
      </c>
      <c r="BC113" s="76">
        <f t="shared" si="157"/>
        <v>5.1071591427268579E-4</v>
      </c>
      <c r="BE113" s="75">
        <f t="shared" si="158"/>
        <v>2.3809523809523807E-3</v>
      </c>
      <c r="BF113" s="75">
        <f t="shared" si="158"/>
        <v>0</v>
      </c>
      <c r="BG113" s="75">
        <f t="shared" si="158"/>
        <v>0</v>
      </c>
      <c r="BH113" s="75">
        <f t="shared" si="158"/>
        <v>2.7233115468409589E-4</v>
      </c>
      <c r="BI113" s="75">
        <f t="shared" si="158"/>
        <v>4.9019607843137254E-4</v>
      </c>
      <c r="BJ113" s="75">
        <f t="shared" si="158"/>
        <v>6.3938618925831207E-4</v>
      </c>
      <c r="BK113" s="75">
        <f t="shared" si="158"/>
        <v>5.1851851851851853E-4</v>
      </c>
      <c r="BL113" s="75">
        <f t="shared" si="158"/>
        <v>1.1355034065102195E-3</v>
      </c>
      <c r="BM113" s="75">
        <f t="shared" si="158"/>
        <v>4.3859649122807018E-4</v>
      </c>
      <c r="BN113" s="76">
        <f t="shared" si="158"/>
        <v>6.5762849048968039E-4</v>
      </c>
      <c r="BP113" s="75">
        <f t="shared" si="159"/>
        <v>7.0028011204481793E-4</v>
      </c>
      <c r="BQ113" s="75">
        <f t="shared" si="159"/>
        <v>0</v>
      </c>
      <c r="BR113" s="75">
        <f t="shared" si="159"/>
        <v>0</v>
      </c>
      <c r="BS113" s="75">
        <f t="shared" si="159"/>
        <v>1.1704119850187266E-4</v>
      </c>
      <c r="BT113" s="75">
        <f t="shared" si="159"/>
        <v>1.8163324614937516E-4</v>
      </c>
      <c r="BU113" s="75">
        <f t="shared" si="159"/>
        <v>4.2031678612512166E-4</v>
      </c>
      <c r="BV113" s="75">
        <f t="shared" si="159"/>
        <v>5.9680864430204802E-4</v>
      </c>
      <c r="BW113" s="75">
        <f t="shared" si="159"/>
        <v>7.3960518530471727E-4</v>
      </c>
      <c r="BX113" s="75">
        <f t="shared" si="159"/>
        <v>9.0200186219739295E-4</v>
      </c>
      <c r="BY113" s="76">
        <f t="shared" si="159"/>
        <v>5.419879111570545E-4</v>
      </c>
    </row>
    <row r="114" spans="1:77" x14ac:dyDescent="0.3">
      <c r="A114" s="22" t="s">
        <v>191</v>
      </c>
      <c r="B114" s="75">
        <f t="shared" si="156"/>
        <v>0</v>
      </c>
      <c r="C114" s="75">
        <f t="shared" si="156"/>
        <v>0</v>
      </c>
      <c r="D114" s="75">
        <f t="shared" si="156"/>
        <v>0</v>
      </c>
      <c r="E114" s="75">
        <f t="shared" si="156"/>
        <v>1.1820330969267139E-3</v>
      </c>
      <c r="F114" s="75">
        <f t="shared" si="156"/>
        <v>6.1274509803921568E-4</v>
      </c>
      <c r="G114" s="75">
        <f t="shared" si="156"/>
        <v>5.9281842818428182E-4</v>
      </c>
      <c r="H114" s="75">
        <f t="shared" si="156"/>
        <v>1.0734463276836157E-3</v>
      </c>
      <c r="I114" s="75">
        <f t="shared" si="156"/>
        <v>1.7032236623462944E-3</v>
      </c>
      <c r="J114" s="75">
        <f t="shared" si="156"/>
        <v>8.0515297906602254E-4</v>
      </c>
      <c r="K114" s="76">
        <f t="shared" si="156"/>
        <v>1.0980966325036604E-3</v>
      </c>
      <c r="L114" s="88"/>
      <c r="M114" s="75">
        <f t="shared" si="156"/>
        <v>0</v>
      </c>
      <c r="N114" s="75">
        <f t="shared" si="156"/>
        <v>0</v>
      </c>
      <c r="O114" s="75">
        <f t="shared" si="156"/>
        <v>0</v>
      </c>
      <c r="P114" s="75">
        <f t="shared" si="156"/>
        <v>0</v>
      </c>
      <c r="Q114" s="75">
        <f t="shared" si="156"/>
        <v>1.5723270440251571E-3</v>
      </c>
      <c r="R114" s="75">
        <f t="shared" si="156"/>
        <v>1.4619883040935672E-3</v>
      </c>
      <c r="S114" s="75">
        <f t="shared" si="156"/>
        <v>1.5527950310559007E-3</v>
      </c>
      <c r="T114" s="75">
        <f t="shared" si="156"/>
        <v>9.1240875912408767E-4</v>
      </c>
      <c r="U114" s="75">
        <f t="shared" si="156"/>
        <v>4.2955326460481099E-4</v>
      </c>
      <c r="V114" s="76">
        <f t="shared" si="156"/>
        <v>1.0423905489923559E-3</v>
      </c>
      <c r="W114" s="88"/>
      <c r="X114" s="75">
        <f t="shared" si="156"/>
        <v>0</v>
      </c>
      <c r="Y114" s="75">
        <f t="shared" si="156"/>
        <v>0</v>
      </c>
      <c r="Z114" s="75">
        <f t="shared" si="156"/>
        <v>0</v>
      </c>
      <c r="AA114" s="75">
        <f t="shared" si="156"/>
        <v>1.7692852087756547E-4</v>
      </c>
      <c r="AB114" s="75">
        <f t="shared" si="156"/>
        <v>4.4444444444444441E-4</v>
      </c>
      <c r="AC114" s="75">
        <f t="shared" si="156"/>
        <v>4.5859538784067083E-4</v>
      </c>
      <c r="AD114" s="75">
        <f t="shared" si="156"/>
        <v>3.8182512409316535E-4</v>
      </c>
      <c r="AE114" s="75">
        <f t="shared" si="156"/>
        <v>6.3580874872838254E-4</v>
      </c>
      <c r="AF114" s="75">
        <f t="shared" si="156"/>
        <v>5.6116722783389444E-4</v>
      </c>
      <c r="AG114" s="76">
        <f t="shared" si="156"/>
        <v>4.5334077277165574E-4</v>
      </c>
      <c r="AH114" s="88"/>
      <c r="AI114" s="75">
        <f t="shared" si="156"/>
        <v>0</v>
      </c>
      <c r="AJ114" s="75">
        <f t="shared" si="156"/>
        <v>0</v>
      </c>
      <c r="AK114" s="75">
        <f t="shared" si="156"/>
        <v>0</v>
      </c>
      <c r="AL114" s="75">
        <f t="shared" si="156"/>
        <v>0</v>
      </c>
      <c r="AM114" s="75">
        <f t="shared" si="156"/>
        <v>0</v>
      </c>
      <c r="AN114" s="75">
        <f t="shared" si="156"/>
        <v>6.8306010928961749E-4</v>
      </c>
      <c r="AO114" s="75">
        <f t="shared" si="156"/>
        <v>1.0351966873706003E-3</v>
      </c>
      <c r="AP114" s="75">
        <f t="shared" si="156"/>
        <v>2.3674242424242425E-4</v>
      </c>
      <c r="AQ114" s="75">
        <f t="shared" si="156"/>
        <v>7.4404761904761901E-4</v>
      </c>
      <c r="AR114" s="76">
        <f t="shared" si="156"/>
        <v>4.9566294919454773E-4</v>
      </c>
      <c r="AS114" s="88"/>
      <c r="AT114" s="75">
        <f t="shared" si="157"/>
        <v>0</v>
      </c>
      <c r="AU114" s="75">
        <f t="shared" si="157"/>
        <v>0</v>
      </c>
      <c r="AV114" s="75">
        <f t="shared" si="157"/>
        <v>0</v>
      </c>
      <c r="AW114" s="75">
        <f t="shared" si="157"/>
        <v>5.5334218680832224E-4</v>
      </c>
      <c r="AX114" s="75">
        <f t="shared" si="157"/>
        <v>5.1519835136527566E-4</v>
      </c>
      <c r="AY114" s="75">
        <f t="shared" si="157"/>
        <v>5.1713947990543734E-4</v>
      </c>
      <c r="AZ114" s="75">
        <f t="shared" si="157"/>
        <v>6.9854082583048743E-4</v>
      </c>
      <c r="BA114" s="75">
        <f t="shared" si="157"/>
        <v>1.1748909029875797E-3</v>
      </c>
      <c r="BB114" s="75">
        <f t="shared" si="157"/>
        <v>6.8587105624142667E-4</v>
      </c>
      <c r="BC114" s="76">
        <f t="shared" si="157"/>
        <v>7.5097626914989496E-4</v>
      </c>
      <c r="BE114" s="75">
        <f t="shared" si="158"/>
        <v>0</v>
      </c>
      <c r="BF114" s="75">
        <f t="shared" si="158"/>
        <v>0</v>
      </c>
      <c r="BG114" s="75">
        <f t="shared" si="158"/>
        <v>0</v>
      </c>
      <c r="BH114" s="75">
        <f t="shared" si="158"/>
        <v>0</v>
      </c>
      <c r="BI114" s="75">
        <f t="shared" si="158"/>
        <v>6.6401062416998667E-4</v>
      </c>
      <c r="BJ114" s="75">
        <f t="shared" si="158"/>
        <v>1.0040160642570282E-3</v>
      </c>
      <c r="BK114" s="75">
        <f t="shared" si="158"/>
        <v>1.2939958592132505E-3</v>
      </c>
      <c r="BL114" s="75">
        <f t="shared" si="158"/>
        <v>6.4814814814814813E-4</v>
      </c>
      <c r="BM114" s="75">
        <f t="shared" si="158"/>
        <v>5.4466230936819177E-4</v>
      </c>
      <c r="BN114" s="76">
        <f t="shared" si="158"/>
        <v>7.7825670498084297E-4</v>
      </c>
      <c r="BP114" s="75">
        <f t="shared" si="159"/>
        <v>0</v>
      </c>
      <c r="BQ114" s="75">
        <f t="shared" si="159"/>
        <v>0</v>
      </c>
      <c r="BR114" s="75">
        <f t="shared" si="159"/>
        <v>0</v>
      </c>
      <c r="BS114" s="75">
        <f t="shared" si="159"/>
        <v>4.7027840481565086E-4</v>
      </c>
      <c r="BT114" s="75">
        <f t="shared" si="159"/>
        <v>5.3937432578209283E-4</v>
      </c>
      <c r="BU114" s="75">
        <f t="shared" si="159"/>
        <v>5.9278672157743668E-4</v>
      </c>
      <c r="BV114" s="75">
        <f t="shared" si="159"/>
        <v>7.9775765416127643E-4</v>
      </c>
      <c r="BW114" s="75">
        <f t="shared" si="159"/>
        <v>1.0775862068965517E-3</v>
      </c>
      <c r="BX114" s="75">
        <f t="shared" si="159"/>
        <v>6.5746219592373442E-4</v>
      </c>
      <c r="BY114" s="76">
        <f t="shared" si="159"/>
        <v>7.5569358178053823E-4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0</v>
      </c>
      <c r="D115" s="75">
        <f t="shared" si="156"/>
        <v>0</v>
      </c>
      <c r="E115" s="75">
        <f t="shared" si="156"/>
        <v>0</v>
      </c>
      <c r="F115" s="75">
        <f t="shared" si="156"/>
        <v>3.4578146611341634E-4</v>
      </c>
      <c r="G115" s="75">
        <f t="shared" si="156"/>
        <v>9.3632958801498128E-4</v>
      </c>
      <c r="H115" s="75">
        <f t="shared" si="156"/>
        <v>9.2867756315007436E-4</v>
      </c>
      <c r="I115" s="75">
        <f t="shared" si="156"/>
        <v>1.1297903109182936E-3</v>
      </c>
      <c r="J115" s="75">
        <f t="shared" si="156"/>
        <v>2.1043771043771043E-3</v>
      </c>
      <c r="K115" s="76">
        <f t="shared" si="156"/>
        <v>9.1205837173579101E-4</v>
      </c>
      <c r="L115" s="88"/>
      <c r="M115" s="75">
        <f t="shared" si="156"/>
        <v>0</v>
      </c>
      <c r="N115" s="75">
        <f t="shared" si="156"/>
        <v>1.3888888888888888E-2</v>
      </c>
      <c r="O115" s="75">
        <f t="shared" si="156"/>
        <v>3.6231884057971015E-3</v>
      </c>
      <c r="P115" s="75">
        <f t="shared" si="156"/>
        <v>0</v>
      </c>
      <c r="Q115" s="75">
        <f t="shared" si="156"/>
        <v>0</v>
      </c>
      <c r="R115" s="75">
        <f t="shared" si="156"/>
        <v>1.1261261261261261E-3</v>
      </c>
      <c r="S115" s="75">
        <f t="shared" si="156"/>
        <v>8.9285714285714283E-4</v>
      </c>
      <c r="T115" s="75">
        <f t="shared" si="156"/>
        <v>1.0416666666666667E-3</v>
      </c>
      <c r="U115" s="75">
        <f t="shared" si="156"/>
        <v>5.5555555555555558E-3</v>
      </c>
      <c r="V115" s="76">
        <f t="shared" si="156"/>
        <v>1.2525788387857354E-3</v>
      </c>
      <c r="W115" s="88"/>
      <c r="X115" s="75">
        <f t="shared" si="156"/>
        <v>0</v>
      </c>
      <c r="Y115" s="75">
        <f t="shared" si="156"/>
        <v>0</v>
      </c>
      <c r="Z115" s="75">
        <f t="shared" si="156"/>
        <v>0</v>
      </c>
      <c r="AA115" s="75">
        <f t="shared" si="156"/>
        <v>1.9700551615445231E-4</v>
      </c>
      <c r="AB115" s="75">
        <f t="shared" si="156"/>
        <v>2.3375409069658717E-4</v>
      </c>
      <c r="AC115" s="75">
        <f t="shared" si="156"/>
        <v>2.1222410865874366E-4</v>
      </c>
      <c r="AD115" s="75">
        <f t="shared" si="156"/>
        <v>6.2344139650872816E-4</v>
      </c>
      <c r="AE115" s="75">
        <f t="shared" si="156"/>
        <v>5.9360730593607304E-4</v>
      </c>
      <c r="AF115" s="75">
        <f t="shared" si="156"/>
        <v>4.3859649122807018E-4</v>
      </c>
      <c r="AG115" s="76">
        <f t="shared" si="156"/>
        <v>4.256451183825485E-4</v>
      </c>
      <c r="AH115" s="88"/>
      <c r="AI115" s="75">
        <f t="shared" si="156"/>
        <v>0</v>
      </c>
      <c r="AJ115" s="75">
        <f t="shared" si="156"/>
        <v>0</v>
      </c>
      <c r="AK115" s="75">
        <f t="shared" si="156"/>
        <v>0</v>
      </c>
      <c r="AL115" s="75">
        <f t="shared" si="156"/>
        <v>0</v>
      </c>
      <c r="AM115" s="75">
        <f t="shared" si="156"/>
        <v>0</v>
      </c>
      <c r="AN115" s="75">
        <f t="shared" si="156"/>
        <v>0</v>
      </c>
      <c r="AO115" s="75">
        <f t="shared" si="156"/>
        <v>3.5765379113018598E-4</v>
      </c>
      <c r="AP115" s="75">
        <f t="shared" si="156"/>
        <v>2.8441410693970419E-4</v>
      </c>
      <c r="AQ115" s="75">
        <f t="shared" si="156"/>
        <v>2.1367521367521365E-3</v>
      </c>
      <c r="AR115" s="76">
        <f t="shared" si="156"/>
        <v>2.5303643724696357E-4</v>
      </c>
      <c r="AS115" s="88"/>
      <c r="AT115" s="75">
        <f t="shared" si="157"/>
        <v>0</v>
      </c>
      <c r="AU115" s="75">
        <f t="shared" si="157"/>
        <v>0</v>
      </c>
      <c r="AV115" s="75">
        <f t="shared" si="157"/>
        <v>0</v>
      </c>
      <c r="AW115" s="75">
        <f t="shared" si="157"/>
        <v>1.2309207287050715E-4</v>
      </c>
      <c r="AX115" s="75">
        <f t="shared" si="157"/>
        <v>2.7894002789400279E-4</v>
      </c>
      <c r="AY115" s="75">
        <f t="shared" si="157"/>
        <v>5.2385557704706643E-4</v>
      </c>
      <c r="AZ115" s="75">
        <f t="shared" si="157"/>
        <v>7.6271186440677967E-4</v>
      </c>
      <c r="BA115" s="75">
        <f t="shared" si="157"/>
        <v>8.6308712637412548E-4</v>
      </c>
      <c r="BB115" s="75">
        <f t="shared" si="157"/>
        <v>1.288659793814433E-3</v>
      </c>
      <c r="BC115" s="76">
        <f t="shared" si="157"/>
        <v>6.4644527731776049E-4</v>
      </c>
      <c r="BE115" s="75">
        <f t="shared" si="158"/>
        <v>0</v>
      </c>
      <c r="BF115" s="75">
        <f t="shared" si="158"/>
        <v>4.6296296296296294E-3</v>
      </c>
      <c r="BG115" s="75">
        <f t="shared" si="158"/>
        <v>1.5151515151515152E-3</v>
      </c>
      <c r="BH115" s="75">
        <f t="shared" si="158"/>
        <v>0</v>
      </c>
      <c r="BI115" s="75">
        <f t="shared" si="158"/>
        <v>0</v>
      </c>
      <c r="BJ115" s="75">
        <f t="shared" si="158"/>
        <v>4.9309664694280081E-4</v>
      </c>
      <c r="BK115" s="75">
        <f t="shared" si="158"/>
        <v>6.4977257959714096E-4</v>
      </c>
      <c r="BL115" s="75">
        <f t="shared" si="158"/>
        <v>7.5463561880120735E-4</v>
      </c>
      <c r="BM115" s="75">
        <f t="shared" si="158"/>
        <v>4.2087542087542087E-3</v>
      </c>
      <c r="BN115" s="76">
        <f t="shared" si="158"/>
        <v>7.8653452886581722E-4</v>
      </c>
      <c r="BP115" s="75">
        <f t="shared" si="159"/>
        <v>0</v>
      </c>
      <c r="BQ115" s="75">
        <f t="shared" si="159"/>
        <v>5.3763440860215054E-4</v>
      </c>
      <c r="BR115" s="75">
        <f t="shared" si="159"/>
        <v>1.9841269841269844E-4</v>
      </c>
      <c r="BS115" s="75">
        <f t="shared" si="159"/>
        <v>1.0575296108291032E-4</v>
      </c>
      <c r="BT115" s="75">
        <f t="shared" si="159"/>
        <v>2.380952380952381E-4</v>
      </c>
      <c r="BU115" s="75">
        <f t="shared" si="159"/>
        <v>5.1953449709060684E-4</v>
      </c>
      <c r="BV115" s="75">
        <f t="shared" si="159"/>
        <v>7.4598132640292612E-4</v>
      </c>
      <c r="BW115" s="75">
        <f t="shared" si="159"/>
        <v>8.442143178748312E-4</v>
      </c>
      <c r="BX115" s="75">
        <f t="shared" si="159"/>
        <v>1.8822724161533199E-3</v>
      </c>
      <c r="BY115" s="76">
        <f t="shared" si="159"/>
        <v>6.6828526584265249E-4</v>
      </c>
    </row>
    <row r="116" spans="1:77" x14ac:dyDescent="0.3">
      <c r="A116" s="22" t="s">
        <v>193</v>
      </c>
      <c r="B116" s="75">
        <f t="shared" si="156"/>
        <v>0</v>
      </c>
      <c r="C116" s="75">
        <f t="shared" si="156"/>
        <v>0</v>
      </c>
      <c r="D116" s="75">
        <f t="shared" si="156"/>
        <v>0</v>
      </c>
      <c r="E116" s="75">
        <f t="shared" si="156"/>
        <v>5.0244042492104512E-4</v>
      </c>
      <c r="F116" s="75">
        <f t="shared" si="156"/>
        <v>9.350163627863487E-4</v>
      </c>
      <c r="G116" s="75">
        <f t="shared" si="156"/>
        <v>9.452736318407961E-4</v>
      </c>
      <c r="H116" s="75">
        <f t="shared" si="156"/>
        <v>1.0192735359525575E-3</v>
      </c>
      <c r="I116" s="75">
        <f t="shared" si="156"/>
        <v>1.6004267804747934E-3</v>
      </c>
      <c r="J116" s="75" t="str">
        <f t="shared" si="156"/>
        <v/>
      </c>
      <c r="K116" s="76">
        <f t="shared" si="156"/>
        <v>1.0462154294032023E-3</v>
      </c>
      <c r="L116" s="88"/>
      <c r="M116" s="75">
        <f t="shared" si="156"/>
        <v>0</v>
      </c>
      <c r="N116" s="75">
        <f t="shared" si="156"/>
        <v>0</v>
      </c>
      <c r="O116" s="75">
        <f t="shared" si="156"/>
        <v>0</v>
      </c>
      <c r="P116" s="75">
        <f t="shared" si="156"/>
        <v>9.46969696969697E-4</v>
      </c>
      <c r="Q116" s="75">
        <f t="shared" si="156"/>
        <v>0</v>
      </c>
      <c r="R116" s="75">
        <f t="shared" si="156"/>
        <v>7.836990595611286E-4</v>
      </c>
      <c r="S116" s="75">
        <f t="shared" si="156"/>
        <v>1.0407374368123698E-3</v>
      </c>
      <c r="T116" s="75">
        <f t="shared" si="156"/>
        <v>1.0265024262784621E-3</v>
      </c>
      <c r="U116" s="75" t="str">
        <f t="shared" si="156"/>
        <v/>
      </c>
      <c r="V116" s="76">
        <f t="shared" si="156"/>
        <v>8.2632211538461538E-4</v>
      </c>
      <c r="W116" s="88"/>
      <c r="X116" s="75">
        <f t="shared" si="156"/>
        <v>0</v>
      </c>
      <c r="Y116" s="75">
        <f t="shared" si="156"/>
        <v>2.4727992087042531E-4</v>
      </c>
      <c r="Z116" s="75">
        <f t="shared" si="156"/>
        <v>6.3543936092955698E-4</v>
      </c>
      <c r="AA116" s="75">
        <f t="shared" si="156"/>
        <v>3.0589057857018006E-4</v>
      </c>
      <c r="AB116" s="75">
        <f t="shared" si="156"/>
        <v>2.8092757176422515E-4</v>
      </c>
      <c r="AC116" s="75">
        <f t="shared" si="156"/>
        <v>4.7408343868520858E-4</v>
      </c>
      <c r="AD116" s="75">
        <f t="shared" si="156"/>
        <v>6.2360008144980662E-4</v>
      </c>
      <c r="AE116" s="75">
        <f t="shared" si="156"/>
        <v>6.1322820849759089E-4</v>
      </c>
      <c r="AF116" s="75" t="str">
        <f t="shared" si="156"/>
        <v/>
      </c>
      <c r="AG116" s="76">
        <f t="shared" si="156"/>
        <v>5.0214764685887331E-4</v>
      </c>
      <c r="AH116" s="88"/>
      <c r="AI116" s="75">
        <f t="shared" si="156"/>
        <v>0</v>
      </c>
      <c r="AJ116" s="75">
        <f t="shared" si="156"/>
        <v>0</v>
      </c>
      <c r="AK116" s="75">
        <f t="shared" si="156"/>
        <v>7.4404761904761901E-4</v>
      </c>
      <c r="AL116" s="75">
        <f t="shared" si="156"/>
        <v>7.8616352201257855E-4</v>
      </c>
      <c r="AM116" s="75">
        <f t="shared" si="156"/>
        <v>6.8166325835037494E-4</v>
      </c>
      <c r="AN116" s="75">
        <f t="shared" si="156"/>
        <v>4.5351473922902491E-4</v>
      </c>
      <c r="AO116" s="75">
        <f t="shared" si="156"/>
        <v>9.8502758077226153E-4</v>
      </c>
      <c r="AP116" s="75">
        <f t="shared" si="156"/>
        <v>7.817385866166355E-4</v>
      </c>
      <c r="AQ116" s="75" t="str">
        <f t="shared" si="156"/>
        <v/>
      </c>
      <c r="AR116" s="76">
        <f t="shared" si="156"/>
        <v>7.2791976706567448E-4</v>
      </c>
      <c r="AS116" s="88"/>
      <c r="AT116" s="75">
        <f t="shared" si="157"/>
        <v>0</v>
      </c>
      <c r="AU116" s="75">
        <f t="shared" si="157"/>
        <v>1.6087516087516087E-4</v>
      </c>
      <c r="AV116" s="75">
        <f t="shared" si="157"/>
        <v>4.1636926005234358E-4</v>
      </c>
      <c r="AW116" s="75">
        <f t="shared" si="157"/>
        <v>3.8026944806605819E-4</v>
      </c>
      <c r="AX116" s="75">
        <f t="shared" si="157"/>
        <v>5.3992348512896455E-4</v>
      </c>
      <c r="AY116" s="75">
        <f t="shared" si="157"/>
        <v>6.6905467720685112E-4</v>
      </c>
      <c r="AZ116" s="75">
        <f t="shared" si="157"/>
        <v>8.0235543648135739E-4</v>
      </c>
      <c r="BA116" s="75">
        <f t="shared" si="157"/>
        <v>1.1031682993557497E-3</v>
      </c>
      <c r="BB116" s="75" t="str">
        <f t="shared" si="157"/>
        <v/>
      </c>
      <c r="BC116" s="76">
        <f t="shared" si="157"/>
        <v>7.3783125777240638E-4</v>
      </c>
      <c r="BE116" s="75">
        <f t="shared" si="158"/>
        <v>0</v>
      </c>
      <c r="BF116" s="75">
        <f t="shared" si="158"/>
        <v>0</v>
      </c>
      <c r="BG116" s="75">
        <f t="shared" si="158"/>
        <v>4.3177892918825565E-4</v>
      </c>
      <c r="BH116" s="75">
        <f t="shared" si="158"/>
        <v>8.4345479082321192E-4</v>
      </c>
      <c r="BI116" s="75">
        <f t="shared" si="158"/>
        <v>3.7579857196542651E-4</v>
      </c>
      <c r="BJ116" s="75">
        <f t="shared" si="158"/>
        <v>6.0694343287205632E-4</v>
      </c>
      <c r="BK116" s="75">
        <f t="shared" si="158"/>
        <v>1.0167768174885613E-3</v>
      </c>
      <c r="BL116" s="75">
        <f t="shared" si="158"/>
        <v>9.350163627863487E-4</v>
      </c>
      <c r="BM116" s="75" t="str">
        <f t="shared" si="158"/>
        <v/>
      </c>
      <c r="BN116" s="76">
        <f t="shared" si="158"/>
        <v>7.7893752921015741E-4</v>
      </c>
      <c r="BP116" s="75">
        <f t="shared" si="159"/>
        <v>0</v>
      </c>
      <c r="BQ116" s="75">
        <f t="shared" si="159"/>
        <v>1.422070534698521E-4</v>
      </c>
      <c r="BR116" s="75">
        <f t="shared" si="159"/>
        <v>4.1823504809703052E-4</v>
      </c>
      <c r="BS116" s="75">
        <f t="shared" si="159"/>
        <v>4.4450683136814523E-4</v>
      </c>
      <c r="BT116" s="75">
        <f t="shared" si="159"/>
        <v>5.167753219907776E-4</v>
      </c>
      <c r="BU116" s="75">
        <f t="shared" si="159"/>
        <v>6.6004857957545685E-4</v>
      </c>
      <c r="BV116" s="75">
        <f t="shared" si="159"/>
        <v>8.3267438238324588E-4</v>
      </c>
      <c r="BW116" s="75">
        <f t="shared" si="159"/>
        <v>1.0764662212323682E-3</v>
      </c>
      <c r="BX116" s="75" t="str">
        <f t="shared" si="159"/>
        <v/>
      </c>
      <c r="BY116" s="76">
        <f t="shared" si="159"/>
        <v>7.4376325472299035E-4</v>
      </c>
    </row>
    <row r="117" spans="1:77" x14ac:dyDescent="0.3">
      <c r="A117" s="22" t="s">
        <v>69</v>
      </c>
      <c r="B117" s="75">
        <f t="shared" si="156"/>
        <v>0</v>
      </c>
      <c r="C117" s="75">
        <f t="shared" si="156"/>
        <v>1.0989010989010989E-3</v>
      </c>
      <c r="D117" s="75">
        <f t="shared" si="156"/>
        <v>9.3353248693054519E-4</v>
      </c>
      <c r="E117" s="75">
        <f t="shared" si="156"/>
        <v>9.7060454797559623E-4</v>
      </c>
      <c r="F117" s="75">
        <f t="shared" si="156"/>
        <v>1.3943569553805776E-3</v>
      </c>
      <c r="G117" s="75">
        <f t="shared" si="156"/>
        <v>1.4148764148764149E-3</v>
      </c>
      <c r="H117" s="75">
        <f t="shared" si="156"/>
        <v>1.4889815366289458E-3</v>
      </c>
      <c r="I117" s="75" t="str">
        <f t="shared" si="156"/>
        <v/>
      </c>
      <c r="J117" s="75" t="str">
        <f t="shared" si="156"/>
        <v/>
      </c>
      <c r="K117" s="76">
        <f t="shared" si="156"/>
        <v>1.2533960731591182E-3</v>
      </c>
      <c r="L117" s="88"/>
      <c r="M117" s="75">
        <f t="shared" si="156"/>
        <v>0</v>
      </c>
      <c r="N117" s="75">
        <f t="shared" si="156"/>
        <v>1.5723270440251571E-3</v>
      </c>
      <c r="O117" s="75">
        <f t="shared" si="156"/>
        <v>0</v>
      </c>
      <c r="P117" s="75">
        <f t="shared" si="156"/>
        <v>1.3354700854700853E-3</v>
      </c>
      <c r="Q117" s="75">
        <f t="shared" si="156"/>
        <v>1.7844396859386152E-3</v>
      </c>
      <c r="R117" s="75">
        <f t="shared" si="156"/>
        <v>5.3879310344827585E-4</v>
      </c>
      <c r="S117" s="75">
        <f t="shared" si="156"/>
        <v>8.4175084175084182E-4</v>
      </c>
      <c r="T117" s="75" t="str">
        <f t="shared" si="156"/>
        <v/>
      </c>
      <c r="U117" s="75" t="str">
        <f t="shared" si="156"/>
        <v/>
      </c>
      <c r="V117" s="76">
        <f t="shared" si="156"/>
        <v>1.0067728354384037E-3</v>
      </c>
      <c r="W117" s="88"/>
      <c r="X117" s="75">
        <f t="shared" si="156"/>
        <v>5.1440329218106989E-4</v>
      </c>
      <c r="Y117" s="75">
        <f t="shared" si="156"/>
        <v>6.66000666000666E-4</v>
      </c>
      <c r="Z117" s="75">
        <f t="shared" si="156"/>
        <v>4.1407867494824016E-4</v>
      </c>
      <c r="AA117" s="75">
        <f t="shared" si="156"/>
        <v>6.9038336582196227E-4</v>
      </c>
      <c r="AB117" s="75">
        <f t="shared" si="156"/>
        <v>9.1337850405207911E-4</v>
      </c>
      <c r="AC117" s="75">
        <f t="shared" si="156"/>
        <v>6.5630764864481339E-4</v>
      </c>
      <c r="AD117" s="75">
        <f t="shared" si="156"/>
        <v>7.5110689437065151E-4</v>
      </c>
      <c r="AE117" s="75" t="str">
        <f t="shared" si="156"/>
        <v/>
      </c>
      <c r="AF117" s="75" t="str">
        <f t="shared" si="156"/>
        <v/>
      </c>
      <c r="AG117" s="76">
        <f t="shared" si="156"/>
        <v>7.0918349909429579E-4</v>
      </c>
      <c r="AH117" s="88"/>
      <c r="AI117" s="75">
        <f t="shared" si="156"/>
        <v>0</v>
      </c>
      <c r="AJ117" s="75">
        <f t="shared" si="156"/>
        <v>2.717391304347826E-3</v>
      </c>
      <c r="AK117" s="75">
        <f t="shared" si="156"/>
        <v>5.7670126874279125E-4</v>
      </c>
      <c r="AL117" s="75">
        <f t="shared" si="156"/>
        <v>6.3775510204081628E-4</v>
      </c>
      <c r="AM117" s="75">
        <f t="shared" si="156"/>
        <v>4.7528517110266159E-4</v>
      </c>
      <c r="AN117" s="75">
        <f t="shared" si="156"/>
        <v>8.6655112651646453E-4</v>
      </c>
      <c r="AO117" s="75">
        <f t="shared" si="156"/>
        <v>1.594896331738437E-3</v>
      </c>
      <c r="AP117" s="75" t="str">
        <f t="shared" si="156"/>
        <v/>
      </c>
      <c r="AQ117" s="75" t="str">
        <f t="shared" si="156"/>
        <v/>
      </c>
      <c r="AR117" s="76">
        <f t="shared" si="156"/>
        <v>8.3293669681104229E-4</v>
      </c>
      <c r="AS117" s="88"/>
      <c r="AT117" s="75">
        <f t="shared" si="157"/>
        <v>3.3068783068783067E-4</v>
      </c>
      <c r="AU117" s="75">
        <f t="shared" si="157"/>
        <v>8.0128205128205136E-4</v>
      </c>
      <c r="AV117" s="75">
        <f t="shared" si="157"/>
        <v>5.9936068193926478E-4</v>
      </c>
      <c r="AW117" s="75">
        <f t="shared" si="157"/>
        <v>7.938946937103052E-4</v>
      </c>
      <c r="AX117" s="75">
        <f t="shared" si="157"/>
        <v>1.0951318290767832E-3</v>
      </c>
      <c r="AY117" s="75">
        <f t="shared" si="157"/>
        <v>9.4497187060478202E-4</v>
      </c>
      <c r="AZ117" s="75">
        <f t="shared" si="157"/>
        <v>1.0782501540357364E-3</v>
      </c>
      <c r="BA117" s="75" t="str">
        <f t="shared" si="157"/>
        <v/>
      </c>
      <c r="BB117" s="75" t="str">
        <f t="shared" si="157"/>
        <v/>
      </c>
      <c r="BC117" s="76">
        <f t="shared" si="157"/>
        <v>9.154010252491483E-4</v>
      </c>
      <c r="BE117" s="75">
        <f t="shared" si="158"/>
        <v>0</v>
      </c>
      <c r="BF117" s="75">
        <f t="shared" si="158"/>
        <v>2.2988505747126436E-3</v>
      </c>
      <c r="BG117" s="75">
        <f t="shared" si="158"/>
        <v>3.4223134839151266E-4</v>
      </c>
      <c r="BH117" s="75">
        <f t="shared" si="158"/>
        <v>9.46969696969697E-4</v>
      </c>
      <c r="BI117" s="75">
        <f t="shared" si="158"/>
        <v>1.0909701242027526E-3</v>
      </c>
      <c r="BJ117" s="75">
        <f t="shared" si="158"/>
        <v>7.2046109510086461E-4</v>
      </c>
      <c r="BK117" s="75">
        <f t="shared" si="158"/>
        <v>1.152832674571805E-3</v>
      </c>
      <c r="BL117" s="75" t="str">
        <f t="shared" si="158"/>
        <v/>
      </c>
      <c r="BM117" s="75" t="str">
        <f t="shared" si="158"/>
        <v/>
      </c>
      <c r="BN117" s="76">
        <f t="shared" si="158"/>
        <v>9.1364949855515896E-4</v>
      </c>
      <c r="BP117" s="75">
        <f t="shared" si="159"/>
        <v>2.7964205816554809E-4</v>
      </c>
      <c r="BQ117" s="75">
        <f t="shared" si="159"/>
        <v>9.3691442848219857E-4</v>
      </c>
      <c r="BR117" s="75">
        <f t="shared" si="159"/>
        <v>5.6983415861039063E-4</v>
      </c>
      <c r="BS117" s="75">
        <f t="shared" si="159"/>
        <v>8.0883712331299683E-4</v>
      </c>
      <c r="BT117" s="75">
        <f t="shared" si="159"/>
        <v>1.0946756448467455E-3</v>
      </c>
      <c r="BU117" s="75">
        <f t="shared" si="159"/>
        <v>9.178743961352657E-4</v>
      </c>
      <c r="BV117" s="75">
        <f t="shared" si="159"/>
        <v>1.0870409193260346E-3</v>
      </c>
      <c r="BW117" s="75" t="str">
        <f t="shared" si="159"/>
        <v/>
      </c>
      <c r="BX117" s="75" t="str">
        <f t="shared" si="159"/>
        <v/>
      </c>
      <c r="BY117" s="76">
        <f t="shared" si="159"/>
        <v>9.152065819392945E-4</v>
      </c>
    </row>
    <row r="118" spans="1:77" x14ac:dyDescent="0.3">
      <c r="A118" s="22" t="s">
        <v>66</v>
      </c>
      <c r="B118" s="77">
        <f t="shared" si="156"/>
        <v>0</v>
      </c>
      <c r="C118" s="77">
        <f t="shared" si="156"/>
        <v>4.8701298701298701E-4</v>
      </c>
      <c r="D118" s="77">
        <f t="shared" si="156"/>
        <v>3.9166897060178787E-4</v>
      </c>
      <c r="E118" s="77">
        <f t="shared" si="156"/>
        <v>5.8108821975699949E-4</v>
      </c>
      <c r="F118" s="77">
        <f t="shared" si="156"/>
        <v>8.1476030277544164E-4</v>
      </c>
      <c r="G118" s="77">
        <f t="shared" si="156"/>
        <v>7.5120571673863081E-4</v>
      </c>
      <c r="H118" s="77">
        <f t="shared" si="156"/>
        <v>8.7114796861920618E-4</v>
      </c>
      <c r="I118" s="77">
        <f t="shared" si="156"/>
        <v>1.1078668903108239E-3</v>
      </c>
      <c r="J118" s="77">
        <f t="shared" si="156"/>
        <v>8.768952251640643E-4</v>
      </c>
      <c r="K118" s="78">
        <f t="shared" si="156"/>
        <v>8.3259901940848193E-4</v>
      </c>
      <c r="L118" s="88"/>
      <c r="M118" s="77">
        <f t="shared" si="156"/>
        <v>0</v>
      </c>
      <c r="N118" s="77">
        <f t="shared" si="156"/>
        <v>4.2517006802721087E-4</v>
      </c>
      <c r="O118" s="77">
        <f t="shared" si="156"/>
        <v>1.7452006980802793E-4</v>
      </c>
      <c r="P118" s="77">
        <f t="shared" si="156"/>
        <v>5.1867219917012448E-4</v>
      </c>
      <c r="Q118" s="77">
        <f t="shared" si="156"/>
        <v>5.812263876780006E-4</v>
      </c>
      <c r="R118" s="77">
        <f t="shared" ref="R118:AR118" si="160">IF(R14=0,"",R40/R14/12)</f>
        <v>6.8392255892255895E-4</v>
      </c>
      <c r="S118" s="77">
        <f t="shared" si="160"/>
        <v>7.5539833443879437E-4</v>
      </c>
      <c r="T118" s="77">
        <f t="shared" si="160"/>
        <v>8.6452400325467851E-4</v>
      </c>
      <c r="U118" s="77">
        <f t="shared" si="160"/>
        <v>8.4670231729055262E-4</v>
      </c>
      <c r="V118" s="78">
        <f t="shared" si="160"/>
        <v>7.0113194796418308E-4</v>
      </c>
      <c r="W118" s="88"/>
      <c r="X118" s="77">
        <f t="shared" si="160"/>
        <v>1.8477457501847746E-4</v>
      </c>
      <c r="Y118" s="77">
        <f t="shared" si="160"/>
        <v>3.9190537266638165E-4</v>
      </c>
      <c r="Z118" s="77">
        <f t="shared" si="160"/>
        <v>3.0790073280374407E-4</v>
      </c>
      <c r="AA118" s="77">
        <f t="shared" si="160"/>
        <v>4.1614648356221392E-4</v>
      </c>
      <c r="AB118" s="77">
        <f t="shared" si="160"/>
        <v>4.5211226851851852E-4</v>
      </c>
      <c r="AC118" s="77">
        <f t="shared" si="160"/>
        <v>4.2433201927288654E-4</v>
      </c>
      <c r="AD118" s="77">
        <f t="shared" si="160"/>
        <v>4.8787627457676734E-4</v>
      </c>
      <c r="AE118" s="77">
        <f t="shared" si="160"/>
        <v>4.7901697386233466E-4</v>
      </c>
      <c r="AF118" s="77">
        <f t="shared" si="160"/>
        <v>4.8954582780620301E-4</v>
      </c>
      <c r="AG118" s="78">
        <f t="shared" si="160"/>
        <v>4.46288984388066E-4</v>
      </c>
      <c r="AH118" s="88"/>
      <c r="AI118" s="77">
        <f t="shared" si="160"/>
        <v>6.459948320413437E-4</v>
      </c>
      <c r="AJ118" s="77">
        <f t="shared" si="160"/>
        <v>7.4239049740163323E-4</v>
      </c>
      <c r="AK118" s="77">
        <f t="shared" si="160"/>
        <v>2.1204410517387619E-4</v>
      </c>
      <c r="AL118" s="77">
        <f t="shared" si="160"/>
        <v>3.1261164701679173E-4</v>
      </c>
      <c r="AM118" s="77">
        <f t="shared" si="160"/>
        <v>3.0738964711668509E-4</v>
      </c>
      <c r="AN118" s="77">
        <f t="shared" si="160"/>
        <v>4.2258282623394185E-4</v>
      </c>
      <c r="AO118" s="77">
        <f t="shared" si="160"/>
        <v>5.0056062790325157E-4</v>
      </c>
      <c r="AP118" s="77">
        <f t="shared" si="160"/>
        <v>4.281253147980256E-4</v>
      </c>
      <c r="AQ118" s="77">
        <f t="shared" si="160"/>
        <v>4.9942922374429221E-4</v>
      </c>
      <c r="AR118" s="78">
        <f t="shared" si="160"/>
        <v>4.1408961956617508E-4</v>
      </c>
      <c r="AS118" s="88"/>
      <c r="AT118" s="77">
        <f t="shared" si="157"/>
        <v>9.0187590187590188E-5</v>
      </c>
      <c r="AU118" s="77">
        <f t="shared" si="157"/>
        <v>4.2966400274984962E-4</v>
      </c>
      <c r="AV118" s="77">
        <f t="shared" si="157"/>
        <v>3.4145441122185311E-4</v>
      </c>
      <c r="AW118" s="77">
        <f t="shared" si="157"/>
        <v>4.8151404764895531E-4</v>
      </c>
      <c r="AX118" s="77">
        <f t="shared" si="157"/>
        <v>5.999314364072678E-4</v>
      </c>
      <c r="AY118" s="77">
        <f t="shared" si="157"/>
        <v>5.6147041686530009E-4</v>
      </c>
      <c r="AZ118" s="77">
        <f t="shared" si="157"/>
        <v>6.6232500443026753E-4</v>
      </c>
      <c r="BA118" s="77">
        <f t="shared" si="157"/>
        <v>7.9434303158681713E-4</v>
      </c>
      <c r="BB118" s="77">
        <f t="shared" si="157"/>
        <v>6.9388485988002501E-4</v>
      </c>
      <c r="BC118" s="78">
        <f t="shared" si="157"/>
        <v>6.1852637601971232E-4</v>
      </c>
      <c r="BE118" s="77">
        <f t="shared" si="158"/>
        <v>2.824858757062147E-4</v>
      </c>
      <c r="BF118" s="77">
        <f t="shared" si="158"/>
        <v>5.9453032104637342E-4</v>
      </c>
      <c r="BG118" s="77">
        <f t="shared" si="158"/>
        <v>1.9525148391127771E-4</v>
      </c>
      <c r="BH118" s="77">
        <f t="shared" si="158"/>
        <v>4.0257648953301127E-4</v>
      </c>
      <c r="BI118" s="77">
        <f t="shared" si="158"/>
        <v>4.329004329004329E-4</v>
      </c>
      <c r="BJ118" s="77">
        <f t="shared" si="158"/>
        <v>5.3899512560929891E-4</v>
      </c>
      <c r="BK118" s="77">
        <f t="shared" si="158"/>
        <v>6.3327576280944157E-4</v>
      </c>
      <c r="BL118" s="77">
        <f t="shared" si="158"/>
        <v>6.8895643363728473E-4</v>
      </c>
      <c r="BM118" s="77">
        <f t="shared" si="158"/>
        <v>7.1318850120693437E-4</v>
      </c>
      <c r="BN118" s="78">
        <f t="shared" si="158"/>
        <v>5.606299755910334E-4</v>
      </c>
      <c r="BP118" s="77">
        <f t="shared" si="159"/>
        <v>1.3672409078479628E-4</v>
      </c>
      <c r="BQ118" s="77">
        <f t="shared" si="159"/>
        <v>4.5903954802259888E-4</v>
      </c>
      <c r="BR118" s="77">
        <f t="shared" si="159"/>
        <v>3.1350770333213904E-4</v>
      </c>
      <c r="BS118" s="77">
        <f t="shared" si="159"/>
        <v>4.6792138920661333E-4</v>
      </c>
      <c r="BT118" s="77">
        <f t="shared" si="159"/>
        <v>5.7043388259647384E-4</v>
      </c>
      <c r="BU118" s="77">
        <f t="shared" si="159"/>
        <v>5.5732690463229379E-4</v>
      </c>
      <c r="BV118" s="77">
        <f t="shared" si="159"/>
        <v>6.5687650721664317E-4</v>
      </c>
      <c r="BW118" s="77">
        <f t="shared" si="159"/>
        <v>7.7284862912358138E-4</v>
      </c>
      <c r="BX118" s="77">
        <f t="shared" si="159"/>
        <v>6.9801271673588128E-4</v>
      </c>
      <c r="BY118" s="78">
        <f t="shared" si="159"/>
        <v>6.0756318167119077E-4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paperSize="0" orientation="portrait" horizontalDpi="0" verticalDpi="0" copie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BY258"/>
  <sheetViews>
    <sheetView zoomScale="75" zoomScaleNormal="75" workbookViewId="0">
      <selection activeCell="E29" sqref="E29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220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/>
      <c r="B3" s="28" t="s">
        <v>173</v>
      </c>
      <c r="C3"/>
      <c r="D3"/>
      <c r="M3" s="28" t="s">
        <v>177</v>
      </c>
      <c r="X3" s="28" t="s">
        <v>174</v>
      </c>
      <c r="AI3" s="28" t="s">
        <v>178</v>
      </c>
      <c r="AT3" s="28" t="s">
        <v>203</v>
      </c>
      <c r="BE3" s="28" t="s">
        <v>204</v>
      </c>
      <c r="BP3" s="28" t="s">
        <v>205</v>
      </c>
    </row>
    <row r="4" spans="1:77" ht="15.6" x14ac:dyDescent="0.3">
      <c r="A4"/>
      <c r="B4" s="27" t="s">
        <v>68</v>
      </c>
      <c r="C4"/>
      <c r="D4"/>
      <c r="M4" s="27" t="s">
        <v>68</v>
      </c>
      <c r="X4" s="27" t="s">
        <v>68</v>
      </c>
      <c r="AI4" s="27" t="s">
        <v>68</v>
      </c>
      <c r="AT4" s="27" t="s">
        <v>68</v>
      </c>
      <c r="BE4" s="27" t="s">
        <v>68</v>
      </c>
      <c r="BP4" s="27" t="s">
        <v>68</v>
      </c>
    </row>
    <row r="5" spans="1:77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L6" s="87"/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W6" s="87"/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H6" s="87"/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22" t="s">
        <v>188</v>
      </c>
      <c r="B7" s="19">
        <v>383</v>
      </c>
      <c r="C7" s="19">
        <v>522</v>
      </c>
      <c r="D7" s="19">
        <v>601</v>
      </c>
      <c r="E7" s="19">
        <v>647</v>
      </c>
      <c r="F7" s="19">
        <v>757</v>
      </c>
      <c r="G7" s="19">
        <v>921</v>
      </c>
      <c r="H7" s="19">
        <v>1006</v>
      </c>
      <c r="I7" s="19">
        <v>847</v>
      </c>
      <c r="J7" s="19">
        <v>483</v>
      </c>
      <c r="K7" s="18">
        <f t="shared" ref="K7:K13" si="0">SUM(B7:J7)</f>
        <v>6167</v>
      </c>
      <c r="L7" s="88"/>
      <c r="M7" s="19">
        <v>114</v>
      </c>
      <c r="N7" s="19">
        <v>184</v>
      </c>
      <c r="O7" s="19">
        <v>261</v>
      </c>
      <c r="P7" s="19">
        <v>306</v>
      </c>
      <c r="Q7" s="19">
        <v>325</v>
      </c>
      <c r="R7" s="19">
        <v>446</v>
      </c>
      <c r="S7" s="19">
        <v>484</v>
      </c>
      <c r="T7" s="19">
        <v>431</v>
      </c>
      <c r="U7" s="19">
        <v>229</v>
      </c>
      <c r="V7" s="18">
        <f t="shared" ref="V7:V10" si="1">SUM(M7:U7)</f>
        <v>2780</v>
      </c>
      <c r="W7" s="88"/>
      <c r="X7" s="19">
        <v>101</v>
      </c>
      <c r="Y7" s="19">
        <v>281</v>
      </c>
      <c r="Z7" s="19">
        <v>354</v>
      </c>
      <c r="AA7" s="19">
        <v>493</v>
      </c>
      <c r="AB7" s="19">
        <v>647</v>
      </c>
      <c r="AC7" s="19">
        <v>867</v>
      </c>
      <c r="AD7" s="19">
        <v>969</v>
      </c>
      <c r="AE7" s="19">
        <v>816</v>
      </c>
      <c r="AF7" s="19">
        <v>464</v>
      </c>
      <c r="AG7" s="18">
        <f t="shared" ref="AG7:AG10" si="2">SUM(X7:AF7)</f>
        <v>4992</v>
      </c>
      <c r="AH7" s="88"/>
      <c r="AI7" s="19">
        <v>27</v>
      </c>
      <c r="AJ7" s="19">
        <v>72</v>
      </c>
      <c r="AK7" s="19">
        <v>128</v>
      </c>
      <c r="AL7" s="19">
        <v>172</v>
      </c>
      <c r="AM7" s="19">
        <v>222</v>
      </c>
      <c r="AN7" s="19">
        <v>293</v>
      </c>
      <c r="AO7" s="19">
        <v>353</v>
      </c>
      <c r="AP7" s="19">
        <v>263</v>
      </c>
      <c r="AQ7" s="19">
        <v>130</v>
      </c>
      <c r="AR7" s="18">
        <f t="shared" ref="AR7:AR10" si="3">SUM(AI7:AQ7)</f>
        <v>1660</v>
      </c>
      <c r="AS7" s="88"/>
      <c r="AT7" s="19">
        <f t="shared" ref="AT7:BB13" si="4">B7+X7</f>
        <v>484</v>
      </c>
      <c r="AU7" s="19">
        <f t="shared" si="4"/>
        <v>803</v>
      </c>
      <c r="AV7" s="19">
        <f t="shared" si="4"/>
        <v>955</v>
      </c>
      <c r="AW7" s="19">
        <f t="shared" si="4"/>
        <v>1140</v>
      </c>
      <c r="AX7" s="19">
        <f t="shared" si="4"/>
        <v>1404</v>
      </c>
      <c r="AY7" s="19">
        <f t="shared" si="4"/>
        <v>1788</v>
      </c>
      <c r="AZ7" s="19">
        <f t="shared" si="4"/>
        <v>1975</v>
      </c>
      <c r="BA7" s="19">
        <f t="shared" si="4"/>
        <v>1663</v>
      </c>
      <c r="BB7" s="19">
        <f t="shared" si="4"/>
        <v>947</v>
      </c>
      <c r="BC7" s="18">
        <f t="shared" ref="BC7:BC10" si="5">SUM(AT7:BB7)</f>
        <v>11159</v>
      </c>
      <c r="BE7" s="19">
        <f t="shared" ref="BE7:BM13" si="6">M7+AI7</f>
        <v>141</v>
      </c>
      <c r="BF7" s="19">
        <f t="shared" si="6"/>
        <v>256</v>
      </c>
      <c r="BG7" s="19">
        <f t="shared" si="6"/>
        <v>389</v>
      </c>
      <c r="BH7" s="19">
        <f t="shared" si="6"/>
        <v>478</v>
      </c>
      <c r="BI7" s="19">
        <f t="shared" si="6"/>
        <v>547</v>
      </c>
      <c r="BJ7" s="19">
        <f t="shared" si="6"/>
        <v>739</v>
      </c>
      <c r="BK7" s="19">
        <f t="shared" si="6"/>
        <v>837</v>
      </c>
      <c r="BL7" s="19">
        <f t="shared" si="6"/>
        <v>694</v>
      </c>
      <c r="BM7" s="19">
        <f t="shared" si="6"/>
        <v>359</v>
      </c>
      <c r="BN7" s="18">
        <f t="shared" ref="BN7:BN10" si="7">SUM(BE7:BM7)</f>
        <v>4440</v>
      </c>
      <c r="BP7" s="19">
        <f t="shared" ref="BP7:BX13" si="8">B7+M7+X7+AI7</f>
        <v>625</v>
      </c>
      <c r="BQ7" s="19">
        <f t="shared" si="8"/>
        <v>1059</v>
      </c>
      <c r="BR7" s="19">
        <f t="shared" si="8"/>
        <v>1344</v>
      </c>
      <c r="BS7" s="19">
        <f t="shared" si="8"/>
        <v>1618</v>
      </c>
      <c r="BT7" s="19">
        <f t="shared" si="8"/>
        <v>1951</v>
      </c>
      <c r="BU7" s="19">
        <f t="shared" si="8"/>
        <v>2527</v>
      </c>
      <c r="BV7" s="19">
        <f t="shared" si="8"/>
        <v>2812</v>
      </c>
      <c r="BW7" s="19">
        <f t="shared" si="8"/>
        <v>2357</v>
      </c>
      <c r="BX7" s="19">
        <f t="shared" si="8"/>
        <v>1306</v>
      </c>
      <c r="BY7" s="18">
        <f t="shared" ref="BY7:BY10" si="9">SUM(BP7:BX7)</f>
        <v>15599</v>
      </c>
    </row>
    <row r="8" spans="1:77" x14ac:dyDescent="0.3">
      <c r="A8" s="22" t="s">
        <v>189</v>
      </c>
      <c r="B8" s="19">
        <v>240</v>
      </c>
      <c r="C8" s="19">
        <v>370</v>
      </c>
      <c r="D8" s="19">
        <v>459</v>
      </c>
      <c r="E8" s="19">
        <v>516</v>
      </c>
      <c r="F8" s="19">
        <v>672</v>
      </c>
      <c r="G8" s="19">
        <v>896</v>
      </c>
      <c r="H8" s="19">
        <v>1036</v>
      </c>
      <c r="I8" s="19">
        <v>911</v>
      </c>
      <c r="J8" s="19">
        <v>498</v>
      </c>
      <c r="K8" s="18">
        <f t="shared" si="0"/>
        <v>5598</v>
      </c>
      <c r="L8" s="88"/>
      <c r="M8" s="19">
        <v>54</v>
      </c>
      <c r="N8" s="19">
        <v>106</v>
      </c>
      <c r="O8" s="19">
        <v>166</v>
      </c>
      <c r="P8" s="19">
        <v>174</v>
      </c>
      <c r="Q8" s="19">
        <v>229</v>
      </c>
      <c r="R8" s="19">
        <v>344</v>
      </c>
      <c r="S8" s="19">
        <v>408</v>
      </c>
      <c r="T8" s="19">
        <v>390</v>
      </c>
      <c r="U8" s="19">
        <v>183</v>
      </c>
      <c r="V8" s="18">
        <f t="shared" si="1"/>
        <v>2054</v>
      </c>
      <c r="W8" s="88"/>
      <c r="X8" s="19">
        <v>81</v>
      </c>
      <c r="Y8" s="19">
        <v>237</v>
      </c>
      <c r="Z8" s="19">
        <v>330</v>
      </c>
      <c r="AA8" s="19">
        <v>462</v>
      </c>
      <c r="AB8" s="19">
        <v>610</v>
      </c>
      <c r="AC8" s="19">
        <v>866</v>
      </c>
      <c r="AD8" s="19">
        <v>948</v>
      </c>
      <c r="AE8" s="19">
        <v>829</v>
      </c>
      <c r="AF8" s="19">
        <v>433</v>
      </c>
      <c r="AG8" s="18">
        <f t="shared" si="2"/>
        <v>4796</v>
      </c>
      <c r="AH8" s="88"/>
      <c r="AI8" s="19">
        <v>19</v>
      </c>
      <c r="AJ8" s="19">
        <v>37</v>
      </c>
      <c r="AK8" s="19">
        <v>85</v>
      </c>
      <c r="AL8" s="19">
        <v>101</v>
      </c>
      <c r="AM8" s="19">
        <v>166</v>
      </c>
      <c r="AN8" s="19">
        <v>212</v>
      </c>
      <c r="AO8" s="19">
        <v>234</v>
      </c>
      <c r="AP8" s="19">
        <v>192</v>
      </c>
      <c r="AQ8" s="19">
        <v>81</v>
      </c>
      <c r="AR8" s="18">
        <f t="shared" si="3"/>
        <v>1127</v>
      </c>
      <c r="AS8" s="88"/>
      <c r="AT8" s="19">
        <f t="shared" si="4"/>
        <v>321</v>
      </c>
      <c r="AU8" s="19">
        <f t="shared" si="4"/>
        <v>607</v>
      </c>
      <c r="AV8" s="19">
        <f t="shared" si="4"/>
        <v>789</v>
      </c>
      <c r="AW8" s="19">
        <f t="shared" si="4"/>
        <v>978</v>
      </c>
      <c r="AX8" s="19">
        <f t="shared" si="4"/>
        <v>1282</v>
      </c>
      <c r="AY8" s="19">
        <f t="shared" si="4"/>
        <v>1762</v>
      </c>
      <c r="AZ8" s="19">
        <f t="shared" si="4"/>
        <v>1984</v>
      </c>
      <c r="BA8" s="19">
        <f t="shared" si="4"/>
        <v>1740</v>
      </c>
      <c r="BB8" s="19">
        <f t="shared" si="4"/>
        <v>931</v>
      </c>
      <c r="BC8" s="18">
        <f t="shared" si="5"/>
        <v>10394</v>
      </c>
      <c r="BE8" s="19">
        <f t="shared" si="6"/>
        <v>73</v>
      </c>
      <c r="BF8" s="19">
        <f t="shared" si="6"/>
        <v>143</v>
      </c>
      <c r="BG8" s="19">
        <f t="shared" si="6"/>
        <v>251</v>
      </c>
      <c r="BH8" s="19">
        <f t="shared" si="6"/>
        <v>275</v>
      </c>
      <c r="BI8" s="19">
        <f t="shared" si="6"/>
        <v>395</v>
      </c>
      <c r="BJ8" s="19">
        <f t="shared" si="6"/>
        <v>556</v>
      </c>
      <c r="BK8" s="19">
        <f t="shared" si="6"/>
        <v>642</v>
      </c>
      <c r="BL8" s="19">
        <f t="shared" si="6"/>
        <v>582</v>
      </c>
      <c r="BM8" s="19">
        <f t="shared" si="6"/>
        <v>264</v>
      </c>
      <c r="BN8" s="18">
        <f t="shared" si="7"/>
        <v>3181</v>
      </c>
      <c r="BP8" s="19">
        <f t="shared" si="8"/>
        <v>394</v>
      </c>
      <c r="BQ8" s="19">
        <f t="shared" si="8"/>
        <v>750</v>
      </c>
      <c r="BR8" s="19">
        <f t="shared" si="8"/>
        <v>1040</v>
      </c>
      <c r="BS8" s="19">
        <f t="shared" si="8"/>
        <v>1253</v>
      </c>
      <c r="BT8" s="19">
        <f t="shared" si="8"/>
        <v>1677</v>
      </c>
      <c r="BU8" s="19">
        <f t="shared" si="8"/>
        <v>2318</v>
      </c>
      <c r="BV8" s="19">
        <f t="shared" si="8"/>
        <v>2626</v>
      </c>
      <c r="BW8" s="19">
        <f t="shared" si="8"/>
        <v>2322</v>
      </c>
      <c r="BX8" s="19">
        <f t="shared" si="8"/>
        <v>1195</v>
      </c>
      <c r="BY8" s="18">
        <f t="shared" si="9"/>
        <v>13575</v>
      </c>
    </row>
    <row r="9" spans="1:77" x14ac:dyDescent="0.3">
      <c r="A9" s="22" t="s">
        <v>190</v>
      </c>
      <c r="B9" s="19">
        <v>107</v>
      </c>
      <c r="C9" s="19">
        <v>177</v>
      </c>
      <c r="D9" s="19">
        <v>198</v>
      </c>
      <c r="E9" s="19">
        <v>252</v>
      </c>
      <c r="F9" s="19">
        <v>360</v>
      </c>
      <c r="G9" s="19">
        <v>501</v>
      </c>
      <c r="H9" s="19">
        <v>630</v>
      </c>
      <c r="I9" s="19">
        <v>589</v>
      </c>
      <c r="J9" s="19">
        <v>290</v>
      </c>
      <c r="K9" s="18">
        <f t="shared" si="0"/>
        <v>3104</v>
      </c>
      <c r="L9" s="88"/>
      <c r="M9" s="19">
        <v>17</v>
      </c>
      <c r="N9" s="19">
        <v>31</v>
      </c>
      <c r="O9" s="19">
        <v>51</v>
      </c>
      <c r="P9" s="19">
        <v>61</v>
      </c>
      <c r="Q9" s="19">
        <v>99</v>
      </c>
      <c r="R9" s="19">
        <v>135</v>
      </c>
      <c r="S9" s="19">
        <v>176</v>
      </c>
      <c r="T9" s="19">
        <v>209</v>
      </c>
      <c r="U9" s="19">
        <v>90</v>
      </c>
      <c r="V9" s="18">
        <f t="shared" si="1"/>
        <v>869</v>
      </c>
      <c r="W9" s="88"/>
      <c r="X9" s="19">
        <v>38</v>
      </c>
      <c r="Y9" s="19">
        <v>102</v>
      </c>
      <c r="Z9" s="19">
        <v>150</v>
      </c>
      <c r="AA9" s="19">
        <v>218</v>
      </c>
      <c r="AB9" s="19">
        <v>294</v>
      </c>
      <c r="AC9" s="19">
        <v>435</v>
      </c>
      <c r="AD9" s="19">
        <v>504</v>
      </c>
      <c r="AE9" s="19">
        <v>511</v>
      </c>
      <c r="AF9" s="19">
        <v>216</v>
      </c>
      <c r="AG9" s="18">
        <f t="shared" si="2"/>
        <v>2468</v>
      </c>
      <c r="AH9" s="88"/>
      <c r="AI9" s="19">
        <v>8</v>
      </c>
      <c r="AJ9" s="19">
        <v>15</v>
      </c>
      <c r="AK9" s="19">
        <v>40</v>
      </c>
      <c r="AL9" s="19">
        <v>41</v>
      </c>
      <c r="AM9" s="19">
        <v>71</v>
      </c>
      <c r="AN9" s="19">
        <v>83</v>
      </c>
      <c r="AO9" s="19">
        <v>118</v>
      </c>
      <c r="AP9" s="19">
        <v>104</v>
      </c>
      <c r="AQ9" s="19">
        <v>33</v>
      </c>
      <c r="AR9" s="18">
        <f t="shared" si="3"/>
        <v>513</v>
      </c>
      <c r="AS9" s="88"/>
      <c r="AT9" s="19">
        <f t="shared" si="4"/>
        <v>145</v>
      </c>
      <c r="AU9" s="19">
        <f t="shared" si="4"/>
        <v>279</v>
      </c>
      <c r="AV9" s="19">
        <f t="shared" si="4"/>
        <v>348</v>
      </c>
      <c r="AW9" s="19">
        <f t="shared" si="4"/>
        <v>470</v>
      </c>
      <c r="AX9" s="19">
        <f t="shared" si="4"/>
        <v>654</v>
      </c>
      <c r="AY9" s="19">
        <f t="shared" si="4"/>
        <v>936</v>
      </c>
      <c r="AZ9" s="19">
        <f t="shared" si="4"/>
        <v>1134</v>
      </c>
      <c r="BA9" s="19">
        <f t="shared" si="4"/>
        <v>1100</v>
      </c>
      <c r="BB9" s="19">
        <f t="shared" si="4"/>
        <v>506</v>
      </c>
      <c r="BC9" s="18">
        <f t="shared" si="5"/>
        <v>5572</v>
      </c>
      <c r="BE9" s="19">
        <f t="shared" si="6"/>
        <v>25</v>
      </c>
      <c r="BF9" s="19">
        <f t="shared" si="6"/>
        <v>46</v>
      </c>
      <c r="BG9" s="19">
        <f t="shared" si="6"/>
        <v>91</v>
      </c>
      <c r="BH9" s="19">
        <f t="shared" si="6"/>
        <v>102</v>
      </c>
      <c r="BI9" s="19">
        <f t="shared" si="6"/>
        <v>170</v>
      </c>
      <c r="BJ9" s="19">
        <f t="shared" si="6"/>
        <v>218</v>
      </c>
      <c r="BK9" s="19">
        <f t="shared" si="6"/>
        <v>294</v>
      </c>
      <c r="BL9" s="19">
        <f t="shared" si="6"/>
        <v>313</v>
      </c>
      <c r="BM9" s="19">
        <f t="shared" si="6"/>
        <v>123</v>
      </c>
      <c r="BN9" s="18">
        <f t="shared" si="7"/>
        <v>1382</v>
      </c>
      <c r="BP9" s="19">
        <f t="shared" si="8"/>
        <v>170</v>
      </c>
      <c r="BQ9" s="19">
        <f t="shared" si="8"/>
        <v>325</v>
      </c>
      <c r="BR9" s="19">
        <f t="shared" si="8"/>
        <v>439</v>
      </c>
      <c r="BS9" s="19">
        <f t="shared" si="8"/>
        <v>572</v>
      </c>
      <c r="BT9" s="19">
        <f t="shared" si="8"/>
        <v>824</v>
      </c>
      <c r="BU9" s="19">
        <f t="shared" si="8"/>
        <v>1154</v>
      </c>
      <c r="BV9" s="19">
        <f t="shared" si="8"/>
        <v>1428</v>
      </c>
      <c r="BW9" s="19">
        <f t="shared" si="8"/>
        <v>1413</v>
      </c>
      <c r="BX9" s="19">
        <f t="shared" si="8"/>
        <v>629</v>
      </c>
      <c r="BY9" s="18">
        <f t="shared" si="9"/>
        <v>6954</v>
      </c>
    </row>
    <row r="10" spans="1:77" x14ac:dyDescent="0.3">
      <c r="A10" s="22" t="s">
        <v>191</v>
      </c>
      <c r="B10" s="19">
        <v>63</v>
      </c>
      <c r="C10" s="19">
        <v>115</v>
      </c>
      <c r="D10" s="19">
        <v>103</v>
      </c>
      <c r="E10" s="19">
        <v>146</v>
      </c>
      <c r="F10" s="19">
        <v>248</v>
      </c>
      <c r="G10" s="19">
        <v>346</v>
      </c>
      <c r="H10" s="19">
        <v>442</v>
      </c>
      <c r="I10" s="19">
        <v>446</v>
      </c>
      <c r="J10" s="19">
        <v>144</v>
      </c>
      <c r="K10" s="18">
        <f t="shared" si="0"/>
        <v>2053</v>
      </c>
      <c r="L10" s="88"/>
      <c r="M10" s="19">
        <v>6</v>
      </c>
      <c r="N10" s="19">
        <v>11</v>
      </c>
      <c r="O10" s="19">
        <v>24</v>
      </c>
      <c r="P10" s="19">
        <v>28</v>
      </c>
      <c r="Q10" s="19">
        <v>35</v>
      </c>
      <c r="R10" s="19">
        <v>78</v>
      </c>
      <c r="S10" s="19">
        <v>105</v>
      </c>
      <c r="T10" s="19">
        <v>133</v>
      </c>
      <c r="U10" s="19">
        <v>42</v>
      </c>
      <c r="V10" s="18">
        <f t="shared" si="1"/>
        <v>462</v>
      </c>
      <c r="W10" s="88"/>
      <c r="X10" s="19">
        <v>28</v>
      </c>
      <c r="Y10" s="19">
        <v>55</v>
      </c>
      <c r="Z10" s="19">
        <v>93</v>
      </c>
      <c r="AA10" s="19">
        <v>140</v>
      </c>
      <c r="AB10" s="19">
        <v>196</v>
      </c>
      <c r="AC10" s="19">
        <v>298</v>
      </c>
      <c r="AD10" s="19">
        <v>344</v>
      </c>
      <c r="AE10" s="19">
        <v>396</v>
      </c>
      <c r="AF10" s="19">
        <v>113</v>
      </c>
      <c r="AG10" s="18">
        <f t="shared" si="2"/>
        <v>1663</v>
      </c>
      <c r="AH10" s="88"/>
      <c r="AI10" s="19">
        <v>5</v>
      </c>
      <c r="AJ10" s="19">
        <v>5</v>
      </c>
      <c r="AK10" s="19">
        <v>14</v>
      </c>
      <c r="AL10" s="19">
        <v>21</v>
      </c>
      <c r="AM10" s="19">
        <v>27</v>
      </c>
      <c r="AN10" s="19">
        <v>38</v>
      </c>
      <c r="AO10" s="19">
        <v>67</v>
      </c>
      <c r="AP10" s="19">
        <v>53</v>
      </c>
      <c r="AQ10" s="19">
        <v>12</v>
      </c>
      <c r="AR10" s="18">
        <f t="shared" si="3"/>
        <v>242</v>
      </c>
      <c r="AS10" s="88"/>
      <c r="AT10" s="19">
        <f t="shared" si="4"/>
        <v>91</v>
      </c>
      <c r="AU10" s="19">
        <f t="shared" si="4"/>
        <v>170</v>
      </c>
      <c r="AV10" s="19">
        <f t="shared" si="4"/>
        <v>196</v>
      </c>
      <c r="AW10" s="19">
        <f t="shared" si="4"/>
        <v>286</v>
      </c>
      <c r="AX10" s="19">
        <f t="shared" si="4"/>
        <v>444</v>
      </c>
      <c r="AY10" s="19">
        <f t="shared" si="4"/>
        <v>644</v>
      </c>
      <c r="AZ10" s="19">
        <f t="shared" si="4"/>
        <v>786</v>
      </c>
      <c r="BA10" s="19">
        <f t="shared" si="4"/>
        <v>842</v>
      </c>
      <c r="BB10" s="19">
        <f t="shared" si="4"/>
        <v>257</v>
      </c>
      <c r="BC10" s="18">
        <f t="shared" si="5"/>
        <v>3716</v>
      </c>
      <c r="BE10" s="19">
        <f t="shared" si="6"/>
        <v>11</v>
      </c>
      <c r="BF10" s="19">
        <f t="shared" si="6"/>
        <v>16</v>
      </c>
      <c r="BG10" s="19">
        <f t="shared" si="6"/>
        <v>38</v>
      </c>
      <c r="BH10" s="19">
        <f t="shared" si="6"/>
        <v>49</v>
      </c>
      <c r="BI10" s="19">
        <f t="shared" si="6"/>
        <v>62</v>
      </c>
      <c r="BJ10" s="19">
        <f t="shared" si="6"/>
        <v>116</v>
      </c>
      <c r="BK10" s="19">
        <f t="shared" si="6"/>
        <v>172</v>
      </c>
      <c r="BL10" s="19">
        <f t="shared" si="6"/>
        <v>186</v>
      </c>
      <c r="BM10" s="19">
        <f t="shared" si="6"/>
        <v>54</v>
      </c>
      <c r="BN10" s="18">
        <f t="shared" si="7"/>
        <v>704</v>
      </c>
      <c r="BP10" s="19">
        <f t="shared" si="8"/>
        <v>102</v>
      </c>
      <c r="BQ10" s="19">
        <f t="shared" si="8"/>
        <v>186</v>
      </c>
      <c r="BR10" s="19">
        <f t="shared" si="8"/>
        <v>234</v>
      </c>
      <c r="BS10" s="19">
        <f t="shared" si="8"/>
        <v>335</v>
      </c>
      <c r="BT10" s="19">
        <f t="shared" si="8"/>
        <v>506</v>
      </c>
      <c r="BU10" s="19">
        <f t="shared" si="8"/>
        <v>760</v>
      </c>
      <c r="BV10" s="19">
        <f t="shared" si="8"/>
        <v>958</v>
      </c>
      <c r="BW10" s="19">
        <f t="shared" si="8"/>
        <v>1028</v>
      </c>
      <c r="BX10" s="19">
        <f t="shared" si="8"/>
        <v>311</v>
      </c>
      <c r="BY10" s="18">
        <f t="shared" si="9"/>
        <v>4420</v>
      </c>
    </row>
    <row r="11" spans="1:77" x14ac:dyDescent="0.3">
      <c r="A11" s="22" t="s">
        <v>192</v>
      </c>
      <c r="B11" s="19">
        <v>47</v>
      </c>
      <c r="C11" s="19">
        <v>98</v>
      </c>
      <c r="D11" s="19">
        <v>88</v>
      </c>
      <c r="E11" s="19">
        <v>126</v>
      </c>
      <c r="F11" s="19">
        <v>210</v>
      </c>
      <c r="G11" s="19">
        <v>300</v>
      </c>
      <c r="H11" s="19">
        <v>380</v>
      </c>
      <c r="I11" s="19">
        <v>407</v>
      </c>
      <c r="J11" s="19">
        <v>49</v>
      </c>
      <c r="K11" s="18">
        <f>SUM(B11:J11)</f>
        <v>1705</v>
      </c>
      <c r="L11" s="88"/>
      <c r="M11" s="19">
        <v>6</v>
      </c>
      <c r="N11" s="19">
        <v>7</v>
      </c>
      <c r="O11" s="19">
        <v>21</v>
      </c>
      <c r="P11" s="19">
        <v>23</v>
      </c>
      <c r="Q11" s="19">
        <v>24</v>
      </c>
      <c r="R11" s="19">
        <v>62</v>
      </c>
      <c r="S11" s="19">
        <v>78</v>
      </c>
      <c r="T11" s="19">
        <v>119</v>
      </c>
      <c r="U11" s="19">
        <v>12</v>
      </c>
      <c r="V11" s="18">
        <f>SUM(M11:U11)</f>
        <v>352</v>
      </c>
      <c r="W11" s="88"/>
      <c r="X11" s="19">
        <v>22</v>
      </c>
      <c r="Y11" s="19">
        <v>45</v>
      </c>
      <c r="Z11" s="19">
        <v>80</v>
      </c>
      <c r="AA11" s="19">
        <v>119</v>
      </c>
      <c r="AB11" s="19">
        <v>171</v>
      </c>
      <c r="AC11" s="19">
        <v>251</v>
      </c>
      <c r="AD11" s="19">
        <v>309</v>
      </c>
      <c r="AE11" s="19">
        <v>352</v>
      </c>
      <c r="AF11" s="19">
        <v>37</v>
      </c>
      <c r="AG11" s="18">
        <f>SUM(X11:AF11)</f>
        <v>1386</v>
      </c>
      <c r="AH11" s="88"/>
      <c r="AI11" s="19">
        <v>3</v>
      </c>
      <c r="AJ11" s="19">
        <v>4</v>
      </c>
      <c r="AK11" s="19">
        <v>8</v>
      </c>
      <c r="AL11" s="19">
        <v>14</v>
      </c>
      <c r="AM11" s="19">
        <v>15</v>
      </c>
      <c r="AN11" s="19">
        <v>34</v>
      </c>
      <c r="AO11" s="19">
        <v>42</v>
      </c>
      <c r="AP11" s="19">
        <v>43</v>
      </c>
      <c r="AQ11" s="19">
        <v>3</v>
      </c>
      <c r="AR11" s="18">
        <f>SUM(AI11:AQ11)</f>
        <v>166</v>
      </c>
      <c r="AS11" s="88"/>
      <c r="AT11" s="19">
        <f t="shared" si="4"/>
        <v>69</v>
      </c>
      <c r="AU11" s="19">
        <f t="shared" si="4"/>
        <v>143</v>
      </c>
      <c r="AV11" s="19">
        <f t="shared" si="4"/>
        <v>168</v>
      </c>
      <c r="AW11" s="19">
        <f t="shared" si="4"/>
        <v>245</v>
      </c>
      <c r="AX11" s="19">
        <f t="shared" si="4"/>
        <v>381</v>
      </c>
      <c r="AY11" s="19">
        <f t="shared" si="4"/>
        <v>551</v>
      </c>
      <c r="AZ11" s="19">
        <f t="shared" si="4"/>
        <v>689</v>
      </c>
      <c r="BA11" s="19">
        <f t="shared" si="4"/>
        <v>759</v>
      </c>
      <c r="BB11" s="19">
        <f t="shared" si="4"/>
        <v>86</v>
      </c>
      <c r="BC11" s="18">
        <f>SUM(AT11:BB11)</f>
        <v>3091</v>
      </c>
      <c r="BE11" s="19">
        <f t="shared" si="6"/>
        <v>9</v>
      </c>
      <c r="BF11" s="19">
        <f t="shared" si="6"/>
        <v>11</v>
      </c>
      <c r="BG11" s="19">
        <f t="shared" si="6"/>
        <v>29</v>
      </c>
      <c r="BH11" s="19">
        <f t="shared" si="6"/>
        <v>37</v>
      </c>
      <c r="BI11" s="19">
        <f t="shared" si="6"/>
        <v>39</v>
      </c>
      <c r="BJ11" s="19">
        <f t="shared" si="6"/>
        <v>96</v>
      </c>
      <c r="BK11" s="19">
        <f t="shared" si="6"/>
        <v>120</v>
      </c>
      <c r="BL11" s="19">
        <f t="shared" si="6"/>
        <v>162</v>
      </c>
      <c r="BM11" s="19">
        <f t="shared" si="6"/>
        <v>15</v>
      </c>
      <c r="BN11" s="18">
        <f>SUM(BE11:BM11)</f>
        <v>518</v>
      </c>
      <c r="BP11" s="19">
        <f t="shared" si="8"/>
        <v>78</v>
      </c>
      <c r="BQ11" s="19">
        <f t="shared" si="8"/>
        <v>154</v>
      </c>
      <c r="BR11" s="19">
        <f t="shared" si="8"/>
        <v>197</v>
      </c>
      <c r="BS11" s="19">
        <f t="shared" si="8"/>
        <v>282</v>
      </c>
      <c r="BT11" s="19">
        <f t="shared" si="8"/>
        <v>420</v>
      </c>
      <c r="BU11" s="19">
        <f t="shared" si="8"/>
        <v>647</v>
      </c>
      <c r="BV11" s="19">
        <f t="shared" si="8"/>
        <v>809</v>
      </c>
      <c r="BW11" s="19">
        <f t="shared" si="8"/>
        <v>921</v>
      </c>
      <c r="BX11" s="19">
        <f t="shared" si="8"/>
        <v>101</v>
      </c>
      <c r="BY11" s="18">
        <f>SUM(BP11:BX11)</f>
        <v>3609</v>
      </c>
    </row>
    <row r="12" spans="1:77" x14ac:dyDescent="0.3">
      <c r="A12" s="22" t="s">
        <v>193</v>
      </c>
      <c r="B12" s="19">
        <v>162</v>
      </c>
      <c r="C12" s="19">
        <v>329</v>
      </c>
      <c r="D12" s="19">
        <v>355</v>
      </c>
      <c r="E12" s="19">
        <v>599</v>
      </c>
      <c r="F12" s="19">
        <v>818</v>
      </c>
      <c r="G12" s="19">
        <v>1152</v>
      </c>
      <c r="H12" s="19">
        <v>1387</v>
      </c>
      <c r="I12" s="19">
        <v>854</v>
      </c>
      <c r="J12" s="19"/>
      <c r="K12" s="18">
        <f t="shared" si="0"/>
        <v>5656</v>
      </c>
      <c r="L12" s="88"/>
      <c r="M12" s="19">
        <v>42</v>
      </c>
      <c r="N12" s="19">
        <v>30</v>
      </c>
      <c r="O12" s="19">
        <v>59</v>
      </c>
      <c r="P12" s="19">
        <v>93</v>
      </c>
      <c r="Q12" s="19">
        <v>127</v>
      </c>
      <c r="R12" s="19">
        <v>246</v>
      </c>
      <c r="S12" s="19">
        <v>243</v>
      </c>
      <c r="T12" s="19">
        <v>237</v>
      </c>
      <c r="U12" s="19"/>
      <c r="V12" s="18">
        <f t="shared" ref="V12:V13" si="10">SUM(M12:U12)</f>
        <v>1077</v>
      </c>
      <c r="W12" s="88"/>
      <c r="X12" s="19">
        <v>61</v>
      </c>
      <c r="Y12" s="19">
        <v>150</v>
      </c>
      <c r="Z12" s="19">
        <v>295</v>
      </c>
      <c r="AA12" s="19">
        <v>460</v>
      </c>
      <c r="AB12" s="19">
        <v>648</v>
      </c>
      <c r="AC12" s="19">
        <v>795</v>
      </c>
      <c r="AD12" s="19">
        <v>1077</v>
      </c>
      <c r="AE12" s="19">
        <v>702</v>
      </c>
      <c r="AF12" s="19"/>
      <c r="AG12" s="18">
        <f t="shared" ref="AG12:AG13" si="11">SUM(X12:AF12)</f>
        <v>4188</v>
      </c>
      <c r="AH12" s="88"/>
      <c r="AI12" s="19">
        <v>13</v>
      </c>
      <c r="AJ12" s="19">
        <v>14</v>
      </c>
      <c r="AK12" s="19">
        <v>22</v>
      </c>
      <c r="AL12" s="19">
        <v>78</v>
      </c>
      <c r="AM12" s="19">
        <v>60</v>
      </c>
      <c r="AN12" s="19">
        <v>147</v>
      </c>
      <c r="AO12" s="19">
        <v>114</v>
      </c>
      <c r="AP12" s="19">
        <v>77</v>
      </c>
      <c r="AQ12" s="19"/>
      <c r="AR12" s="18">
        <f t="shared" ref="AR12:AR13" si="12">SUM(AI12:AQ12)</f>
        <v>525</v>
      </c>
      <c r="AS12" s="88"/>
      <c r="AT12" s="19">
        <f t="shared" si="4"/>
        <v>223</v>
      </c>
      <c r="AU12" s="19">
        <f t="shared" si="4"/>
        <v>479</v>
      </c>
      <c r="AV12" s="19">
        <f t="shared" si="4"/>
        <v>650</v>
      </c>
      <c r="AW12" s="19">
        <f t="shared" si="4"/>
        <v>1059</v>
      </c>
      <c r="AX12" s="19">
        <f t="shared" si="4"/>
        <v>1466</v>
      </c>
      <c r="AY12" s="19">
        <f t="shared" si="4"/>
        <v>1947</v>
      </c>
      <c r="AZ12" s="19">
        <f t="shared" si="4"/>
        <v>2464</v>
      </c>
      <c r="BA12" s="19">
        <f t="shared" si="4"/>
        <v>1556</v>
      </c>
      <c r="BB12" s="19"/>
      <c r="BC12" s="18">
        <f t="shared" ref="BC12:BC13" si="13">SUM(AT12:BB12)</f>
        <v>9844</v>
      </c>
      <c r="BE12" s="19">
        <f t="shared" si="6"/>
        <v>55</v>
      </c>
      <c r="BF12" s="19">
        <f t="shared" si="6"/>
        <v>44</v>
      </c>
      <c r="BG12" s="19">
        <f t="shared" si="6"/>
        <v>81</v>
      </c>
      <c r="BH12" s="19">
        <f t="shared" si="6"/>
        <v>171</v>
      </c>
      <c r="BI12" s="19">
        <f t="shared" si="6"/>
        <v>187</v>
      </c>
      <c r="BJ12" s="19">
        <f t="shared" si="6"/>
        <v>393</v>
      </c>
      <c r="BK12" s="19">
        <f t="shared" si="6"/>
        <v>357</v>
      </c>
      <c r="BL12" s="19">
        <f t="shared" si="6"/>
        <v>314</v>
      </c>
      <c r="BM12" s="19"/>
      <c r="BN12" s="18">
        <f t="shared" ref="BN12:BN13" si="14">SUM(BE12:BM12)</f>
        <v>1602</v>
      </c>
      <c r="BP12" s="19">
        <f t="shared" si="8"/>
        <v>278</v>
      </c>
      <c r="BQ12" s="19">
        <f t="shared" si="8"/>
        <v>523</v>
      </c>
      <c r="BR12" s="19">
        <f t="shared" si="8"/>
        <v>731</v>
      </c>
      <c r="BS12" s="19">
        <f t="shared" si="8"/>
        <v>1230</v>
      </c>
      <c r="BT12" s="19">
        <f t="shared" si="8"/>
        <v>1653</v>
      </c>
      <c r="BU12" s="19">
        <f t="shared" si="8"/>
        <v>2340</v>
      </c>
      <c r="BV12" s="19">
        <f t="shared" si="8"/>
        <v>2821</v>
      </c>
      <c r="BW12" s="19">
        <f t="shared" si="8"/>
        <v>1870</v>
      </c>
      <c r="BX12" s="19"/>
      <c r="BY12" s="18">
        <f t="shared" ref="BY12:BY13" si="15">SUM(BP12:BX12)</f>
        <v>11446</v>
      </c>
    </row>
    <row r="13" spans="1:77" x14ac:dyDescent="0.3">
      <c r="A13" s="22" t="s">
        <v>69</v>
      </c>
      <c r="B13" s="19">
        <v>423</v>
      </c>
      <c r="C13" s="19">
        <v>496</v>
      </c>
      <c r="D13" s="19">
        <v>727</v>
      </c>
      <c r="E13" s="19">
        <v>1032</v>
      </c>
      <c r="F13" s="19">
        <v>1074</v>
      </c>
      <c r="G13" s="19">
        <v>931</v>
      </c>
      <c r="H13" s="19">
        <v>391</v>
      </c>
      <c r="I13" s="19"/>
      <c r="J13" s="19"/>
      <c r="K13" s="18">
        <f t="shared" si="0"/>
        <v>5074</v>
      </c>
      <c r="L13" s="88"/>
      <c r="M13" s="19">
        <v>101</v>
      </c>
      <c r="N13" s="19">
        <v>100</v>
      </c>
      <c r="O13" s="19">
        <v>90</v>
      </c>
      <c r="P13" s="19">
        <v>176</v>
      </c>
      <c r="Q13" s="19">
        <v>201</v>
      </c>
      <c r="R13" s="19">
        <v>178</v>
      </c>
      <c r="S13" s="19">
        <v>57</v>
      </c>
      <c r="T13" s="19"/>
      <c r="U13" s="19"/>
      <c r="V13" s="18">
        <f t="shared" si="10"/>
        <v>903</v>
      </c>
      <c r="W13" s="88"/>
      <c r="X13" s="19">
        <v>240</v>
      </c>
      <c r="Y13" s="19">
        <v>510</v>
      </c>
      <c r="Z13" s="19">
        <v>768</v>
      </c>
      <c r="AA13" s="19">
        <v>1110</v>
      </c>
      <c r="AB13" s="19">
        <v>1049</v>
      </c>
      <c r="AC13" s="19">
        <v>769</v>
      </c>
      <c r="AD13" s="19">
        <v>293</v>
      </c>
      <c r="AE13" s="19"/>
      <c r="AF13" s="19"/>
      <c r="AG13" s="18">
        <f t="shared" si="11"/>
        <v>4739</v>
      </c>
      <c r="AH13" s="88"/>
      <c r="AI13" s="19">
        <v>7</v>
      </c>
      <c r="AJ13" s="19">
        <v>40</v>
      </c>
      <c r="AK13" s="19">
        <v>77</v>
      </c>
      <c r="AL13" s="19">
        <v>104</v>
      </c>
      <c r="AM13" s="19">
        <v>91</v>
      </c>
      <c r="AN13" s="19">
        <v>104</v>
      </c>
      <c r="AO13" s="19">
        <v>26</v>
      </c>
      <c r="AP13" s="19"/>
      <c r="AQ13" s="19"/>
      <c r="AR13" s="18">
        <f t="shared" si="12"/>
        <v>449</v>
      </c>
      <c r="AS13" s="88"/>
      <c r="AT13" s="19">
        <f t="shared" si="4"/>
        <v>663</v>
      </c>
      <c r="AU13" s="19">
        <f t="shared" si="4"/>
        <v>1006</v>
      </c>
      <c r="AV13" s="19">
        <f t="shared" si="4"/>
        <v>1495</v>
      </c>
      <c r="AW13" s="19">
        <f t="shared" si="4"/>
        <v>2142</v>
      </c>
      <c r="AX13" s="19">
        <f t="shared" si="4"/>
        <v>2123</v>
      </c>
      <c r="AY13" s="19">
        <f t="shared" si="4"/>
        <v>1700</v>
      </c>
      <c r="AZ13" s="19">
        <f t="shared" si="4"/>
        <v>684</v>
      </c>
      <c r="BA13" s="19"/>
      <c r="BB13" s="19"/>
      <c r="BC13" s="18">
        <f t="shared" si="13"/>
        <v>9813</v>
      </c>
      <c r="BE13" s="19">
        <f t="shared" si="6"/>
        <v>108</v>
      </c>
      <c r="BF13" s="19">
        <f t="shared" si="6"/>
        <v>140</v>
      </c>
      <c r="BG13" s="19">
        <f t="shared" si="6"/>
        <v>167</v>
      </c>
      <c r="BH13" s="19">
        <f t="shared" si="6"/>
        <v>280</v>
      </c>
      <c r="BI13" s="19">
        <f t="shared" si="6"/>
        <v>292</v>
      </c>
      <c r="BJ13" s="19">
        <f t="shared" si="6"/>
        <v>282</v>
      </c>
      <c r="BK13" s="19">
        <f t="shared" si="6"/>
        <v>83</v>
      </c>
      <c r="BL13" s="19"/>
      <c r="BM13" s="19"/>
      <c r="BN13" s="18">
        <f t="shared" si="14"/>
        <v>1352</v>
      </c>
      <c r="BP13" s="19">
        <f t="shared" si="8"/>
        <v>771</v>
      </c>
      <c r="BQ13" s="19">
        <f t="shared" si="8"/>
        <v>1146</v>
      </c>
      <c r="BR13" s="19">
        <f t="shared" si="8"/>
        <v>1662</v>
      </c>
      <c r="BS13" s="19">
        <f t="shared" si="8"/>
        <v>2422</v>
      </c>
      <c r="BT13" s="19">
        <f t="shared" si="8"/>
        <v>2415</v>
      </c>
      <c r="BU13" s="19">
        <f t="shared" si="8"/>
        <v>1982</v>
      </c>
      <c r="BV13" s="19">
        <f t="shared" si="8"/>
        <v>767</v>
      </c>
      <c r="BW13" s="19"/>
      <c r="BX13" s="19"/>
      <c r="BY13" s="18">
        <f t="shared" si="15"/>
        <v>11165</v>
      </c>
    </row>
    <row r="14" spans="1:77" x14ac:dyDescent="0.3">
      <c r="A14" s="22" t="s">
        <v>66</v>
      </c>
      <c r="B14" s="21">
        <f t="shared" ref="B14:J14" si="16">SUM(B7:B13)</f>
        <v>1425</v>
      </c>
      <c r="C14" s="21">
        <f t="shared" si="16"/>
        <v>2107</v>
      </c>
      <c r="D14" s="21">
        <f t="shared" si="16"/>
        <v>2531</v>
      </c>
      <c r="E14" s="21">
        <f t="shared" si="16"/>
        <v>3318</v>
      </c>
      <c r="F14" s="21">
        <f t="shared" si="16"/>
        <v>4139</v>
      </c>
      <c r="G14" s="21">
        <f t="shared" si="16"/>
        <v>5047</v>
      </c>
      <c r="H14" s="21">
        <f t="shared" si="16"/>
        <v>5272</v>
      </c>
      <c r="I14" s="21">
        <f t="shared" si="16"/>
        <v>4054</v>
      </c>
      <c r="J14" s="21">
        <f t="shared" si="16"/>
        <v>1464</v>
      </c>
      <c r="K14" s="20">
        <f>SUM(B14:J14)</f>
        <v>29357</v>
      </c>
      <c r="L14" s="88"/>
      <c r="M14" s="21">
        <f t="shared" ref="M14:U14" si="17">SUM(M7:M13)</f>
        <v>340</v>
      </c>
      <c r="N14" s="21">
        <f t="shared" si="17"/>
        <v>469</v>
      </c>
      <c r="O14" s="21">
        <f t="shared" si="17"/>
        <v>672</v>
      </c>
      <c r="P14" s="21">
        <f t="shared" si="17"/>
        <v>861</v>
      </c>
      <c r="Q14" s="21">
        <f t="shared" si="17"/>
        <v>1040</v>
      </c>
      <c r="R14" s="21">
        <f t="shared" si="17"/>
        <v>1489</v>
      </c>
      <c r="S14" s="21">
        <f t="shared" si="17"/>
        <v>1551</v>
      </c>
      <c r="T14" s="21">
        <f t="shared" si="17"/>
        <v>1519</v>
      </c>
      <c r="U14" s="21">
        <f t="shared" si="17"/>
        <v>556</v>
      </c>
      <c r="V14" s="20">
        <f>SUM(M14:U14)</f>
        <v>8497</v>
      </c>
      <c r="W14" s="88"/>
      <c r="X14" s="21">
        <f t="shared" ref="X14:AF14" si="18">SUM(X7:X13)</f>
        <v>571</v>
      </c>
      <c r="Y14" s="21">
        <f t="shared" si="18"/>
        <v>1380</v>
      </c>
      <c r="Z14" s="21">
        <f t="shared" si="18"/>
        <v>2070</v>
      </c>
      <c r="AA14" s="21">
        <f t="shared" si="18"/>
        <v>3002</v>
      </c>
      <c r="AB14" s="21">
        <f t="shared" si="18"/>
        <v>3615</v>
      </c>
      <c r="AC14" s="21">
        <f t="shared" si="18"/>
        <v>4281</v>
      </c>
      <c r="AD14" s="21">
        <f t="shared" si="18"/>
        <v>4444</v>
      </c>
      <c r="AE14" s="21">
        <f t="shared" si="18"/>
        <v>3606</v>
      </c>
      <c r="AF14" s="21">
        <f t="shared" si="18"/>
        <v>1263</v>
      </c>
      <c r="AG14" s="20">
        <f>SUM(X14:AF14)</f>
        <v>24232</v>
      </c>
      <c r="AH14" s="88"/>
      <c r="AI14" s="21">
        <f t="shared" ref="AI14:AQ14" si="19">SUM(AI7:AI13)</f>
        <v>82</v>
      </c>
      <c r="AJ14" s="21">
        <f t="shared" si="19"/>
        <v>187</v>
      </c>
      <c r="AK14" s="21">
        <f t="shared" si="19"/>
        <v>374</v>
      </c>
      <c r="AL14" s="21">
        <f t="shared" si="19"/>
        <v>531</v>
      </c>
      <c r="AM14" s="21">
        <f t="shared" si="19"/>
        <v>652</v>
      </c>
      <c r="AN14" s="21">
        <f t="shared" si="19"/>
        <v>911</v>
      </c>
      <c r="AO14" s="21">
        <f t="shared" si="19"/>
        <v>954</v>
      </c>
      <c r="AP14" s="21">
        <f t="shared" si="19"/>
        <v>732</v>
      </c>
      <c r="AQ14" s="21">
        <f t="shared" si="19"/>
        <v>259</v>
      </c>
      <c r="AR14" s="20">
        <f>SUM(AI14:AQ14)</f>
        <v>4682</v>
      </c>
      <c r="AS14" s="88"/>
      <c r="AT14" s="21">
        <f t="shared" ref="AT14:BB14" si="20">SUM(AT7:AT13)</f>
        <v>1996</v>
      </c>
      <c r="AU14" s="21">
        <f t="shared" si="20"/>
        <v>3487</v>
      </c>
      <c r="AV14" s="21">
        <f t="shared" si="20"/>
        <v>4601</v>
      </c>
      <c r="AW14" s="21">
        <f t="shared" si="20"/>
        <v>6320</v>
      </c>
      <c r="AX14" s="21">
        <f t="shared" si="20"/>
        <v>7754</v>
      </c>
      <c r="AY14" s="21">
        <f t="shared" si="20"/>
        <v>9328</v>
      </c>
      <c r="AZ14" s="21">
        <f t="shared" si="20"/>
        <v>9716</v>
      </c>
      <c r="BA14" s="21">
        <f t="shared" si="20"/>
        <v>7660</v>
      </c>
      <c r="BB14" s="21">
        <f t="shared" si="20"/>
        <v>2727</v>
      </c>
      <c r="BC14" s="20">
        <f>SUM(AT14:BB14)</f>
        <v>53589</v>
      </c>
      <c r="BE14" s="21">
        <f t="shared" ref="BE14:BM14" si="21">SUM(BE7:BE13)</f>
        <v>422</v>
      </c>
      <c r="BF14" s="21">
        <f t="shared" si="21"/>
        <v>656</v>
      </c>
      <c r="BG14" s="21">
        <f t="shared" si="21"/>
        <v>1046</v>
      </c>
      <c r="BH14" s="21">
        <f t="shared" si="21"/>
        <v>1392</v>
      </c>
      <c r="BI14" s="21">
        <f t="shared" si="21"/>
        <v>1692</v>
      </c>
      <c r="BJ14" s="21">
        <f t="shared" si="21"/>
        <v>2400</v>
      </c>
      <c r="BK14" s="21">
        <f t="shared" si="21"/>
        <v>2505</v>
      </c>
      <c r="BL14" s="21">
        <f t="shared" si="21"/>
        <v>2251</v>
      </c>
      <c r="BM14" s="21">
        <f t="shared" si="21"/>
        <v>815</v>
      </c>
      <c r="BN14" s="20">
        <f>SUM(BE14:BM14)</f>
        <v>13179</v>
      </c>
      <c r="BP14" s="21">
        <f t="shared" ref="BP14:BX14" si="22">SUM(BP7:BP13)</f>
        <v>2418</v>
      </c>
      <c r="BQ14" s="21">
        <f t="shared" si="22"/>
        <v>4143</v>
      </c>
      <c r="BR14" s="21">
        <f t="shared" si="22"/>
        <v>5647</v>
      </c>
      <c r="BS14" s="21">
        <f t="shared" si="22"/>
        <v>7712</v>
      </c>
      <c r="BT14" s="21">
        <f t="shared" si="22"/>
        <v>9446</v>
      </c>
      <c r="BU14" s="21">
        <f t="shared" si="22"/>
        <v>11728</v>
      </c>
      <c r="BV14" s="21">
        <f t="shared" si="22"/>
        <v>12221</v>
      </c>
      <c r="BW14" s="21">
        <f t="shared" si="22"/>
        <v>9911</v>
      </c>
      <c r="BX14" s="21">
        <f t="shared" si="22"/>
        <v>3542</v>
      </c>
      <c r="BY14" s="20">
        <f>SUM(BP14:BX14)</f>
        <v>66768</v>
      </c>
    </row>
    <row r="15" spans="1:77" x14ac:dyDescent="0.3">
      <c r="E15" s="17"/>
      <c r="F15" s="17"/>
      <c r="G15" s="17"/>
      <c r="H15" s="17"/>
      <c r="I15" s="17"/>
    </row>
    <row r="16" spans="1:77" ht="21" x14ac:dyDescent="0.4">
      <c r="A16"/>
      <c r="B16" s="28" t="s">
        <v>173</v>
      </c>
      <c r="C16"/>
      <c r="D16"/>
      <c r="M16" s="28" t="s">
        <v>177</v>
      </c>
      <c r="X16" s="28" t="s">
        <v>174</v>
      </c>
      <c r="AI16" s="28" t="s">
        <v>178</v>
      </c>
      <c r="AT16" s="28" t="s">
        <v>203</v>
      </c>
      <c r="BE16" s="28" t="s">
        <v>204</v>
      </c>
      <c r="BP16" s="28" t="s">
        <v>205</v>
      </c>
    </row>
    <row r="17" spans="1:77" ht="15.6" x14ac:dyDescent="0.3">
      <c r="A17"/>
      <c r="B17" s="27" t="s">
        <v>206</v>
      </c>
      <c r="C17"/>
      <c r="D17"/>
      <c r="M17" s="27" t="s">
        <v>206</v>
      </c>
      <c r="X17" s="27" t="s">
        <v>206</v>
      </c>
      <c r="AG17" s="27"/>
      <c r="AI17" s="27" t="s">
        <v>206</v>
      </c>
      <c r="AT17" s="27" t="s">
        <v>206</v>
      </c>
      <c r="BE17" s="27" t="s">
        <v>206</v>
      </c>
      <c r="BP17" s="27" t="s">
        <v>206</v>
      </c>
    </row>
    <row r="18" spans="1:77" x14ac:dyDescent="0.3">
      <c r="A18" s="248" t="s">
        <v>73</v>
      </c>
      <c r="B18" s="247" t="s">
        <v>72</v>
      </c>
      <c r="C18" s="247"/>
      <c r="D18" s="247"/>
      <c r="E18" s="247"/>
      <c r="F18" s="247"/>
      <c r="G18" s="247"/>
      <c r="H18" s="247"/>
      <c r="I18" s="247"/>
      <c r="J18" s="247"/>
      <c r="K18" s="26"/>
      <c r="M18" s="247" t="s">
        <v>72</v>
      </c>
      <c r="N18" s="247"/>
      <c r="O18" s="247"/>
      <c r="P18" s="247"/>
      <c r="Q18" s="247"/>
      <c r="R18" s="247"/>
      <c r="S18" s="247"/>
      <c r="T18" s="247"/>
      <c r="U18" s="247"/>
      <c r="V18" s="26"/>
      <c r="X18" s="247" t="s">
        <v>72</v>
      </c>
      <c r="Y18" s="247"/>
      <c r="Z18" s="247"/>
      <c r="AA18" s="247"/>
      <c r="AB18" s="247"/>
      <c r="AC18" s="247"/>
      <c r="AD18" s="247"/>
      <c r="AE18" s="247"/>
      <c r="AF18" s="247"/>
      <c r="AI18" s="247" t="s">
        <v>72</v>
      </c>
      <c r="AJ18" s="247"/>
      <c r="AK18" s="247"/>
      <c r="AL18" s="247"/>
      <c r="AM18" s="247"/>
      <c r="AN18" s="247"/>
      <c r="AO18" s="247"/>
      <c r="AP18" s="247"/>
      <c r="AQ18" s="247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8"/>
      <c r="B19" s="24" t="s">
        <v>71</v>
      </c>
      <c r="C19" s="24" t="s">
        <v>140</v>
      </c>
      <c r="D19" s="24" t="s">
        <v>141</v>
      </c>
      <c r="E19" s="24" t="s">
        <v>142</v>
      </c>
      <c r="F19" s="24" t="s">
        <v>143</v>
      </c>
      <c r="G19" s="24" t="s">
        <v>144</v>
      </c>
      <c r="H19" s="24" t="s">
        <v>145</v>
      </c>
      <c r="I19" s="24" t="s">
        <v>146</v>
      </c>
      <c r="J19" s="24" t="s">
        <v>147</v>
      </c>
      <c r="K19" s="23" t="s">
        <v>70</v>
      </c>
      <c r="L19" s="87"/>
      <c r="M19" s="24" t="s">
        <v>71</v>
      </c>
      <c r="N19" s="24" t="s">
        <v>140</v>
      </c>
      <c r="O19" s="24" t="s">
        <v>141</v>
      </c>
      <c r="P19" s="24" t="s">
        <v>142</v>
      </c>
      <c r="Q19" s="24" t="s">
        <v>143</v>
      </c>
      <c r="R19" s="24" t="s">
        <v>144</v>
      </c>
      <c r="S19" s="24" t="s">
        <v>145</v>
      </c>
      <c r="T19" s="24" t="s">
        <v>146</v>
      </c>
      <c r="U19" s="24" t="s">
        <v>147</v>
      </c>
      <c r="V19" s="23" t="s">
        <v>70</v>
      </c>
      <c r="W19" s="87"/>
      <c r="X19" s="24" t="s">
        <v>71</v>
      </c>
      <c r="Y19" s="24" t="s">
        <v>140</v>
      </c>
      <c r="Z19" s="24" t="s">
        <v>141</v>
      </c>
      <c r="AA19" s="24" t="s">
        <v>142</v>
      </c>
      <c r="AB19" s="24" t="s">
        <v>143</v>
      </c>
      <c r="AC19" s="24" t="s">
        <v>144</v>
      </c>
      <c r="AD19" s="24" t="s">
        <v>145</v>
      </c>
      <c r="AE19" s="24" t="s">
        <v>146</v>
      </c>
      <c r="AF19" s="24" t="s">
        <v>147</v>
      </c>
      <c r="AG19" s="23" t="s">
        <v>70</v>
      </c>
      <c r="AH19" s="87"/>
      <c r="AI19" s="24" t="s">
        <v>71</v>
      </c>
      <c r="AJ19" s="24" t="s">
        <v>140</v>
      </c>
      <c r="AK19" s="24" t="s">
        <v>141</v>
      </c>
      <c r="AL19" s="24" t="s">
        <v>142</v>
      </c>
      <c r="AM19" s="24" t="s">
        <v>143</v>
      </c>
      <c r="AN19" s="24" t="s">
        <v>144</v>
      </c>
      <c r="AO19" s="24" t="s">
        <v>145</v>
      </c>
      <c r="AP19" s="24" t="s">
        <v>146</v>
      </c>
      <c r="AQ19" s="24" t="s">
        <v>147</v>
      </c>
      <c r="AR19" s="2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22" t="s">
        <v>188</v>
      </c>
      <c r="B20" s="19">
        <v>573</v>
      </c>
      <c r="C20" s="19">
        <v>655</v>
      </c>
      <c r="D20" s="19">
        <v>756</v>
      </c>
      <c r="E20" s="19">
        <v>760</v>
      </c>
      <c r="F20" s="19">
        <v>838</v>
      </c>
      <c r="G20" s="19">
        <v>860</v>
      </c>
      <c r="H20" s="19">
        <v>871</v>
      </c>
      <c r="I20" s="19">
        <v>686</v>
      </c>
      <c r="J20" s="19">
        <v>277</v>
      </c>
      <c r="K20" s="18">
        <f t="shared" ref="K20:K23" si="23">SUM(B20:J20)</f>
        <v>6276</v>
      </c>
      <c r="L20" s="88"/>
      <c r="M20" s="19">
        <v>224</v>
      </c>
      <c r="N20" s="19">
        <v>368</v>
      </c>
      <c r="O20" s="19">
        <v>428</v>
      </c>
      <c r="P20" s="19">
        <v>510</v>
      </c>
      <c r="Q20" s="19">
        <v>555</v>
      </c>
      <c r="R20" s="19">
        <v>637</v>
      </c>
      <c r="S20" s="19">
        <v>617</v>
      </c>
      <c r="T20" s="19">
        <v>506</v>
      </c>
      <c r="U20" s="19">
        <v>228</v>
      </c>
      <c r="V20" s="18">
        <f t="shared" ref="V20:V23" si="24">SUM(M20:U20)</f>
        <v>4073</v>
      </c>
      <c r="W20" s="88"/>
      <c r="X20" s="19">
        <v>119</v>
      </c>
      <c r="Y20" s="19">
        <v>284</v>
      </c>
      <c r="Z20" s="19">
        <v>305</v>
      </c>
      <c r="AA20" s="19">
        <v>420</v>
      </c>
      <c r="AB20" s="19">
        <v>551</v>
      </c>
      <c r="AC20" s="19">
        <v>695</v>
      </c>
      <c r="AD20" s="19">
        <v>839</v>
      </c>
      <c r="AE20" s="19">
        <v>733</v>
      </c>
      <c r="AF20" s="19">
        <v>340</v>
      </c>
      <c r="AG20" s="18">
        <f t="shared" ref="AG20:AG23" si="25">SUM(X20:AF20)</f>
        <v>4286</v>
      </c>
      <c r="AH20" s="88"/>
      <c r="AI20" s="19">
        <v>49</v>
      </c>
      <c r="AJ20" s="19">
        <v>116</v>
      </c>
      <c r="AK20" s="19">
        <v>206</v>
      </c>
      <c r="AL20" s="19">
        <v>267</v>
      </c>
      <c r="AM20" s="19">
        <v>318</v>
      </c>
      <c r="AN20" s="19">
        <v>423</v>
      </c>
      <c r="AO20" s="19">
        <v>510</v>
      </c>
      <c r="AP20" s="19">
        <v>379</v>
      </c>
      <c r="AQ20" s="19">
        <v>164</v>
      </c>
      <c r="AR20" s="18">
        <f t="shared" ref="AR20:AR23" si="26">SUM(AI20:AQ20)</f>
        <v>2432</v>
      </c>
      <c r="AS20" s="88"/>
      <c r="AT20" s="19">
        <f t="shared" ref="AT20:BB26" si="27">B20+X20</f>
        <v>692</v>
      </c>
      <c r="AU20" s="19">
        <f t="shared" si="27"/>
        <v>939</v>
      </c>
      <c r="AV20" s="19">
        <f t="shared" si="27"/>
        <v>1061</v>
      </c>
      <c r="AW20" s="19">
        <f t="shared" si="27"/>
        <v>1180</v>
      </c>
      <c r="AX20" s="19">
        <f t="shared" si="27"/>
        <v>1389</v>
      </c>
      <c r="AY20" s="19">
        <f t="shared" si="27"/>
        <v>1555</v>
      </c>
      <c r="AZ20" s="19">
        <f t="shared" si="27"/>
        <v>1710</v>
      </c>
      <c r="BA20" s="19">
        <f t="shared" si="27"/>
        <v>1419</v>
      </c>
      <c r="BB20" s="19">
        <f t="shared" si="27"/>
        <v>617</v>
      </c>
      <c r="BC20" s="18">
        <f t="shared" ref="BC20:BC23" si="28">SUM(AT20:BB20)</f>
        <v>10562</v>
      </c>
      <c r="BE20" s="19">
        <f t="shared" ref="BE20:BM26" si="29">M20+AI20</f>
        <v>273</v>
      </c>
      <c r="BF20" s="19">
        <f t="shared" si="29"/>
        <v>484</v>
      </c>
      <c r="BG20" s="19">
        <f t="shared" si="29"/>
        <v>634</v>
      </c>
      <c r="BH20" s="19">
        <f t="shared" si="29"/>
        <v>777</v>
      </c>
      <c r="BI20" s="19">
        <f t="shared" si="29"/>
        <v>873</v>
      </c>
      <c r="BJ20" s="19">
        <f t="shared" si="29"/>
        <v>1060</v>
      </c>
      <c r="BK20" s="19">
        <f t="shared" si="29"/>
        <v>1127</v>
      </c>
      <c r="BL20" s="19">
        <f t="shared" si="29"/>
        <v>885</v>
      </c>
      <c r="BM20" s="19">
        <f t="shared" si="29"/>
        <v>392</v>
      </c>
      <c r="BN20" s="18">
        <f t="shared" ref="BN20:BN23" si="30">SUM(BE20:BM20)</f>
        <v>6505</v>
      </c>
      <c r="BP20" s="19">
        <f t="shared" ref="BP20:BX26" si="31">B20+M20+X20+AI20</f>
        <v>965</v>
      </c>
      <c r="BQ20" s="19">
        <f t="shared" si="31"/>
        <v>1423</v>
      </c>
      <c r="BR20" s="19">
        <f t="shared" si="31"/>
        <v>1695</v>
      </c>
      <c r="BS20" s="19">
        <f t="shared" si="31"/>
        <v>1957</v>
      </c>
      <c r="BT20" s="19">
        <f t="shared" si="31"/>
        <v>2262</v>
      </c>
      <c r="BU20" s="19">
        <f t="shared" si="31"/>
        <v>2615</v>
      </c>
      <c r="BV20" s="19">
        <f t="shared" si="31"/>
        <v>2837</v>
      </c>
      <c r="BW20" s="19">
        <f t="shared" si="31"/>
        <v>2304</v>
      </c>
      <c r="BX20" s="19">
        <f t="shared" si="31"/>
        <v>1009</v>
      </c>
      <c r="BY20" s="18">
        <f t="shared" ref="BY20:BY23" si="32">SUM(BP20:BX20)</f>
        <v>17067</v>
      </c>
    </row>
    <row r="21" spans="1:77" x14ac:dyDescent="0.3">
      <c r="A21" s="22" t="s">
        <v>189</v>
      </c>
      <c r="B21" s="19">
        <v>210</v>
      </c>
      <c r="C21" s="19">
        <v>289</v>
      </c>
      <c r="D21" s="19">
        <v>326</v>
      </c>
      <c r="E21" s="19">
        <v>343</v>
      </c>
      <c r="F21" s="19">
        <v>405</v>
      </c>
      <c r="G21" s="19">
        <v>463</v>
      </c>
      <c r="H21" s="19">
        <v>473</v>
      </c>
      <c r="I21" s="19">
        <v>357</v>
      </c>
      <c r="J21" s="19">
        <v>99</v>
      </c>
      <c r="K21" s="18">
        <f t="shared" si="23"/>
        <v>2965</v>
      </c>
      <c r="L21" s="88"/>
      <c r="M21" s="19">
        <v>58</v>
      </c>
      <c r="N21" s="19">
        <v>108</v>
      </c>
      <c r="O21" s="19">
        <v>181</v>
      </c>
      <c r="P21" s="19">
        <v>181</v>
      </c>
      <c r="Q21" s="19">
        <v>192</v>
      </c>
      <c r="R21" s="19">
        <v>292</v>
      </c>
      <c r="S21" s="19">
        <v>311</v>
      </c>
      <c r="T21" s="19">
        <v>196</v>
      </c>
      <c r="U21" s="19">
        <v>75</v>
      </c>
      <c r="V21" s="18">
        <f t="shared" si="24"/>
        <v>1594</v>
      </c>
      <c r="W21" s="88"/>
      <c r="X21" s="19">
        <v>50</v>
      </c>
      <c r="Y21" s="19">
        <v>149</v>
      </c>
      <c r="Z21" s="19">
        <v>200</v>
      </c>
      <c r="AA21" s="19">
        <v>271</v>
      </c>
      <c r="AB21" s="19">
        <v>338</v>
      </c>
      <c r="AC21" s="19">
        <v>435</v>
      </c>
      <c r="AD21" s="19">
        <v>492</v>
      </c>
      <c r="AE21" s="19">
        <v>352</v>
      </c>
      <c r="AF21" s="19">
        <v>143</v>
      </c>
      <c r="AG21" s="18">
        <f t="shared" si="25"/>
        <v>2430</v>
      </c>
      <c r="AH21" s="88"/>
      <c r="AI21" s="19">
        <v>14</v>
      </c>
      <c r="AJ21" s="19">
        <v>39</v>
      </c>
      <c r="AK21" s="19">
        <v>78</v>
      </c>
      <c r="AL21" s="19">
        <v>105</v>
      </c>
      <c r="AM21" s="19">
        <v>137</v>
      </c>
      <c r="AN21" s="19">
        <v>179</v>
      </c>
      <c r="AO21" s="19">
        <v>197</v>
      </c>
      <c r="AP21" s="19">
        <v>135</v>
      </c>
      <c r="AQ21" s="19">
        <v>41</v>
      </c>
      <c r="AR21" s="18">
        <f t="shared" si="26"/>
        <v>925</v>
      </c>
      <c r="AS21" s="88"/>
      <c r="AT21" s="19">
        <f t="shared" si="27"/>
        <v>260</v>
      </c>
      <c r="AU21" s="19">
        <f t="shared" si="27"/>
        <v>438</v>
      </c>
      <c r="AV21" s="19">
        <f t="shared" si="27"/>
        <v>526</v>
      </c>
      <c r="AW21" s="19">
        <f t="shared" si="27"/>
        <v>614</v>
      </c>
      <c r="AX21" s="19">
        <f t="shared" si="27"/>
        <v>743</v>
      </c>
      <c r="AY21" s="19">
        <f t="shared" si="27"/>
        <v>898</v>
      </c>
      <c r="AZ21" s="19">
        <f t="shared" si="27"/>
        <v>965</v>
      </c>
      <c r="BA21" s="19">
        <f t="shared" si="27"/>
        <v>709</v>
      </c>
      <c r="BB21" s="19">
        <f t="shared" si="27"/>
        <v>242</v>
      </c>
      <c r="BC21" s="18">
        <f t="shared" si="28"/>
        <v>5395</v>
      </c>
      <c r="BE21" s="19">
        <f t="shared" si="29"/>
        <v>72</v>
      </c>
      <c r="BF21" s="19">
        <f t="shared" si="29"/>
        <v>147</v>
      </c>
      <c r="BG21" s="19">
        <f t="shared" si="29"/>
        <v>259</v>
      </c>
      <c r="BH21" s="19">
        <f t="shared" si="29"/>
        <v>286</v>
      </c>
      <c r="BI21" s="19">
        <f t="shared" si="29"/>
        <v>329</v>
      </c>
      <c r="BJ21" s="19">
        <f t="shared" si="29"/>
        <v>471</v>
      </c>
      <c r="BK21" s="19">
        <f t="shared" si="29"/>
        <v>508</v>
      </c>
      <c r="BL21" s="19">
        <f t="shared" si="29"/>
        <v>331</v>
      </c>
      <c r="BM21" s="19">
        <f t="shared" si="29"/>
        <v>116</v>
      </c>
      <c r="BN21" s="18">
        <f t="shared" si="30"/>
        <v>2519</v>
      </c>
      <c r="BP21" s="19">
        <f t="shared" si="31"/>
        <v>332</v>
      </c>
      <c r="BQ21" s="19">
        <f t="shared" si="31"/>
        <v>585</v>
      </c>
      <c r="BR21" s="19">
        <f t="shared" si="31"/>
        <v>785</v>
      </c>
      <c r="BS21" s="19">
        <f t="shared" si="31"/>
        <v>900</v>
      </c>
      <c r="BT21" s="19">
        <f t="shared" si="31"/>
        <v>1072</v>
      </c>
      <c r="BU21" s="19">
        <f t="shared" si="31"/>
        <v>1369</v>
      </c>
      <c r="BV21" s="19">
        <f t="shared" si="31"/>
        <v>1473</v>
      </c>
      <c r="BW21" s="19">
        <f t="shared" si="31"/>
        <v>1040</v>
      </c>
      <c r="BX21" s="19">
        <f t="shared" si="31"/>
        <v>358</v>
      </c>
      <c r="BY21" s="18">
        <f t="shared" si="32"/>
        <v>7914</v>
      </c>
    </row>
    <row r="22" spans="1:77" x14ac:dyDescent="0.3">
      <c r="A22" s="22" t="s">
        <v>190</v>
      </c>
      <c r="B22" s="19">
        <v>74</v>
      </c>
      <c r="C22" s="19">
        <v>128</v>
      </c>
      <c r="D22" s="19">
        <v>185</v>
      </c>
      <c r="E22" s="19">
        <v>187</v>
      </c>
      <c r="F22" s="19">
        <v>203</v>
      </c>
      <c r="G22" s="19">
        <v>272</v>
      </c>
      <c r="H22" s="19">
        <v>263</v>
      </c>
      <c r="I22" s="19">
        <v>191</v>
      </c>
      <c r="J22" s="19">
        <v>41</v>
      </c>
      <c r="K22" s="18">
        <f t="shared" si="23"/>
        <v>1544</v>
      </c>
      <c r="L22" s="88"/>
      <c r="M22" s="19">
        <v>22</v>
      </c>
      <c r="N22" s="19">
        <v>37</v>
      </c>
      <c r="O22" s="19">
        <v>61</v>
      </c>
      <c r="P22" s="19">
        <v>63</v>
      </c>
      <c r="Q22" s="19">
        <v>96</v>
      </c>
      <c r="R22" s="19">
        <v>127</v>
      </c>
      <c r="S22" s="19">
        <v>118</v>
      </c>
      <c r="T22" s="19">
        <v>102</v>
      </c>
      <c r="U22" s="19">
        <v>28</v>
      </c>
      <c r="V22" s="18">
        <f t="shared" si="24"/>
        <v>654</v>
      </c>
      <c r="W22" s="88"/>
      <c r="X22" s="19">
        <v>23</v>
      </c>
      <c r="Y22" s="19">
        <v>93</v>
      </c>
      <c r="Z22" s="19">
        <v>112</v>
      </c>
      <c r="AA22" s="19">
        <v>146</v>
      </c>
      <c r="AB22" s="19">
        <v>183</v>
      </c>
      <c r="AC22" s="19">
        <v>244</v>
      </c>
      <c r="AD22" s="19">
        <v>247</v>
      </c>
      <c r="AE22" s="19">
        <v>164</v>
      </c>
      <c r="AF22" s="19">
        <v>39</v>
      </c>
      <c r="AG22" s="18">
        <f t="shared" si="25"/>
        <v>1251</v>
      </c>
      <c r="AH22" s="88"/>
      <c r="AI22" s="19">
        <v>5</v>
      </c>
      <c r="AJ22" s="19">
        <v>13</v>
      </c>
      <c r="AK22" s="19">
        <v>29</v>
      </c>
      <c r="AL22" s="19">
        <v>29</v>
      </c>
      <c r="AM22" s="19">
        <v>65</v>
      </c>
      <c r="AN22" s="19">
        <v>81</v>
      </c>
      <c r="AO22" s="19">
        <v>66</v>
      </c>
      <c r="AP22" s="19">
        <v>60</v>
      </c>
      <c r="AQ22" s="19">
        <v>12</v>
      </c>
      <c r="AR22" s="18">
        <f t="shared" si="26"/>
        <v>360</v>
      </c>
      <c r="AS22" s="88"/>
      <c r="AT22" s="19">
        <f t="shared" si="27"/>
        <v>97</v>
      </c>
      <c r="AU22" s="19">
        <f t="shared" si="27"/>
        <v>221</v>
      </c>
      <c r="AV22" s="19">
        <f t="shared" si="27"/>
        <v>297</v>
      </c>
      <c r="AW22" s="19">
        <f t="shared" si="27"/>
        <v>333</v>
      </c>
      <c r="AX22" s="19">
        <f t="shared" si="27"/>
        <v>386</v>
      </c>
      <c r="AY22" s="19">
        <f t="shared" si="27"/>
        <v>516</v>
      </c>
      <c r="AZ22" s="19">
        <f t="shared" si="27"/>
        <v>510</v>
      </c>
      <c r="BA22" s="19">
        <f t="shared" si="27"/>
        <v>355</v>
      </c>
      <c r="BB22" s="19">
        <f t="shared" si="27"/>
        <v>80</v>
      </c>
      <c r="BC22" s="18">
        <f t="shared" si="28"/>
        <v>2795</v>
      </c>
      <c r="BE22" s="19">
        <f t="shared" si="29"/>
        <v>27</v>
      </c>
      <c r="BF22" s="19">
        <f t="shared" si="29"/>
        <v>50</v>
      </c>
      <c r="BG22" s="19">
        <f t="shared" si="29"/>
        <v>90</v>
      </c>
      <c r="BH22" s="19">
        <f t="shared" si="29"/>
        <v>92</v>
      </c>
      <c r="BI22" s="19">
        <f t="shared" si="29"/>
        <v>161</v>
      </c>
      <c r="BJ22" s="19">
        <f t="shared" si="29"/>
        <v>208</v>
      </c>
      <c r="BK22" s="19">
        <f t="shared" si="29"/>
        <v>184</v>
      </c>
      <c r="BL22" s="19">
        <f t="shared" si="29"/>
        <v>162</v>
      </c>
      <c r="BM22" s="19">
        <f t="shared" si="29"/>
        <v>40</v>
      </c>
      <c r="BN22" s="18">
        <f t="shared" si="30"/>
        <v>1014</v>
      </c>
      <c r="BP22" s="19">
        <f t="shared" si="31"/>
        <v>124</v>
      </c>
      <c r="BQ22" s="19">
        <f t="shared" si="31"/>
        <v>271</v>
      </c>
      <c r="BR22" s="19">
        <f t="shared" si="31"/>
        <v>387</v>
      </c>
      <c r="BS22" s="19">
        <f t="shared" si="31"/>
        <v>425</v>
      </c>
      <c r="BT22" s="19">
        <f t="shared" si="31"/>
        <v>547</v>
      </c>
      <c r="BU22" s="19">
        <f t="shared" si="31"/>
        <v>724</v>
      </c>
      <c r="BV22" s="19">
        <f t="shared" si="31"/>
        <v>694</v>
      </c>
      <c r="BW22" s="19">
        <f t="shared" si="31"/>
        <v>517</v>
      </c>
      <c r="BX22" s="19">
        <f t="shared" si="31"/>
        <v>120</v>
      </c>
      <c r="BY22" s="18">
        <f t="shared" si="32"/>
        <v>3809</v>
      </c>
    </row>
    <row r="23" spans="1:77" x14ac:dyDescent="0.3">
      <c r="A23" s="22" t="s">
        <v>191</v>
      </c>
      <c r="B23" s="19">
        <v>20</v>
      </c>
      <c r="C23" s="19">
        <v>16</v>
      </c>
      <c r="D23" s="19">
        <v>20</v>
      </c>
      <c r="E23" s="19">
        <v>21</v>
      </c>
      <c r="F23" s="19">
        <v>49</v>
      </c>
      <c r="G23" s="19">
        <v>39</v>
      </c>
      <c r="H23" s="19">
        <v>46</v>
      </c>
      <c r="I23" s="19">
        <v>25</v>
      </c>
      <c r="J23" s="19">
        <v>6</v>
      </c>
      <c r="K23" s="18">
        <f t="shared" si="23"/>
        <v>242</v>
      </c>
      <c r="L23" s="88"/>
      <c r="M23" s="19">
        <v>2</v>
      </c>
      <c r="N23" s="19">
        <v>4</v>
      </c>
      <c r="O23" s="19">
        <v>5</v>
      </c>
      <c r="P23" s="19">
        <v>11</v>
      </c>
      <c r="Q23" s="19">
        <v>16</v>
      </c>
      <c r="R23" s="19">
        <v>24</v>
      </c>
      <c r="S23" s="19">
        <v>23</v>
      </c>
      <c r="T23" s="19">
        <v>18</v>
      </c>
      <c r="U23" s="19">
        <v>2</v>
      </c>
      <c r="V23" s="18">
        <f t="shared" si="24"/>
        <v>105</v>
      </c>
      <c r="W23" s="88"/>
      <c r="X23" s="19">
        <v>2</v>
      </c>
      <c r="Y23" s="19">
        <v>13</v>
      </c>
      <c r="Z23" s="19">
        <v>12</v>
      </c>
      <c r="AA23" s="19">
        <v>20</v>
      </c>
      <c r="AB23" s="19">
        <v>26</v>
      </c>
      <c r="AC23" s="19">
        <v>32</v>
      </c>
      <c r="AD23" s="19">
        <v>30</v>
      </c>
      <c r="AE23" s="19">
        <v>20</v>
      </c>
      <c r="AF23" s="19">
        <v>1</v>
      </c>
      <c r="AG23" s="18">
        <f t="shared" si="25"/>
        <v>156</v>
      </c>
      <c r="AH23" s="88"/>
      <c r="AI23" s="19">
        <v>3</v>
      </c>
      <c r="AJ23" s="19">
        <v>1</v>
      </c>
      <c r="AK23" s="19">
        <v>7</v>
      </c>
      <c r="AL23" s="19">
        <v>8</v>
      </c>
      <c r="AM23" s="19">
        <v>17</v>
      </c>
      <c r="AN23" s="19">
        <v>5</v>
      </c>
      <c r="AO23" s="19">
        <v>13</v>
      </c>
      <c r="AP23" s="19">
        <v>4</v>
      </c>
      <c r="AQ23" s="19">
        <v>2</v>
      </c>
      <c r="AR23" s="18">
        <f t="shared" si="26"/>
        <v>60</v>
      </c>
      <c r="AS23" s="88"/>
      <c r="AT23" s="19">
        <f t="shared" si="27"/>
        <v>22</v>
      </c>
      <c r="AU23" s="19">
        <f t="shared" si="27"/>
        <v>29</v>
      </c>
      <c r="AV23" s="19">
        <f t="shared" si="27"/>
        <v>32</v>
      </c>
      <c r="AW23" s="19">
        <f t="shared" si="27"/>
        <v>41</v>
      </c>
      <c r="AX23" s="19">
        <f t="shared" si="27"/>
        <v>75</v>
      </c>
      <c r="AY23" s="19">
        <f t="shared" si="27"/>
        <v>71</v>
      </c>
      <c r="AZ23" s="19">
        <f t="shared" si="27"/>
        <v>76</v>
      </c>
      <c r="BA23" s="19">
        <f t="shared" si="27"/>
        <v>45</v>
      </c>
      <c r="BB23" s="19">
        <f t="shared" si="27"/>
        <v>7</v>
      </c>
      <c r="BC23" s="18">
        <f t="shared" si="28"/>
        <v>398</v>
      </c>
      <c r="BE23" s="19">
        <f t="shared" si="29"/>
        <v>5</v>
      </c>
      <c r="BF23" s="19">
        <f t="shared" si="29"/>
        <v>5</v>
      </c>
      <c r="BG23" s="19">
        <f t="shared" si="29"/>
        <v>12</v>
      </c>
      <c r="BH23" s="19">
        <f t="shared" si="29"/>
        <v>19</v>
      </c>
      <c r="BI23" s="19">
        <f t="shared" si="29"/>
        <v>33</v>
      </c>
      <c r="BJ23" s="19">
        <f t="shared" si="29"/>
        <v>29</v>
      </c>
      <c r="BK23" s="19">
        <f t="shared" si="29"/>
        <v>36</v>
      </c>
      <c r="BL23" s="19">
        <f t="shared" si="29"/>
        <v>22</v>
      </c>
      <c r="BM23" s="19">
        <f t="shared" si="29"/>
        <v>4</v>
      </c>
      <c r="BN23" s="18">
        <f t="shared" si="30"/>
        <v>165</v>
      </c>
      <c r="BP23" s="19">
        <f t="shared" si="31"/>
        <v>27</v>
      </c>
      <c r="BQ23" s="19">
        <f t="shared" si="31"/>
        <v>34</v>
      </c>
      <c r="BR23" s="19">
        <f t="shared" si="31"/>
        <v>44</v>
      </c>
      <c r="BS23" s="19">
        <f t="shared" si="31"/>
        <v>60</v>
      </c>
      <c r="BT23" s="19">
        <f t="shared" si="31"/>
        <v>108</v>
      </c>
      <c r="BU23" s="19">
        <f t="shared" si="31"/>
        <v>100</v>
      </c>
      <c r="BV23" s="19">
        <f t="shared" si="31"/>
        <v>112</v>
      </c>
      <c r="BW23" s="19">
        <f t="shared" si="31"/>
        <v>67</v>
      </c>
      <c r="BX23" s="19">
        <f t="shared" si="31"/>
        <v>11</v>
      </c>
      <c r="BY23" s="18">
        <f t="shared" si="32"/>
        <v>563</v>
      </c>
    </row>
    <row r="24" spans="1:77" x14ac:dyDescent="0.3">
      <c r="A24" s="22" t="s">
        <v>192</v>
      </c>
      <c r="B24" s="19">
        <v>10</v>
      </c>
      <c r="C24" s="19">
        <v>7</v>
      </c>
      <c r="D24" s="19">
        <v>6</v>
      </c>
      <c r="E24" s="19">
        <v>11</v>
      </c>
      <c r="F24" s="19">
        <v>18</v>
      </c>
      <c r="G24" s="19">
        <v>13</v>
      </c>
      <c r="H24" s="19">
        <v>21</v>
      </c>
      <c r="I24" s="19">
        <v>9</v>
      </c>
      <c r="J24" s="19">
        <v>1</v>
      </c>
      <c r="K24" s="18">
        <f>SUM(B24:J24)</f>
        <v>96</v>
      </c>
      <c r="L24" s="88"/>
      <c r="M24" s="19">
        <v>0</v>
      </c>
      <c r="N24" s="19">
        <v>2</v>
      </c>
      <c r="O24" s="19">
        <v>5</v>
      </c>
      <c r="P24" s="19">
        <v>3</v>
      </c>
      <c r="Q24" s="19">
        <v>4</v>
      </c>
      <c r="R24" s="19">
        <v>5</v>
      </c>
      <c r="S24" s="19">
        <v>4</v>
      </c>
      <c r="T24" s="19">
        <v>4</v>
      </c>
      <c r="U24" s="19">
        <v>0</v>
      </c>
      <c r="V24" s="18">
        <f>SUM(M24:U24)</f>
        <v>27</v>
      </c>
      <c r="W24" s="88"/>
      <c r="X24" s="19">
        <v>4</v>
      </c>
      <c r="Y24" s="19">
        <v>6</v>
      </c>
      <c r="Z24" s="19">
        <v>8</v>
      </c>
      <c r="AA24" s="19">
        <v>9</v>
      </c>
      <c r="AB24" s="19">
        <v>8</v>
      </c>
      <c r="AC24" s="19">
        <v>12</v>
      </c>
      <c r="AD24" s="19">
        <v>14</v>
      </c>
      <c r="AE24" s="19">
        <v>9</v>
      </c>
      <c r="AF24" s="19">
        <v>1</v>
      </c>
      <c r="AG24" s="18">
        <f>SUM(X24:AF24)</f>
        <v>71</v>
      </c>
      <c r="AH24" s="88"/>
      <c r="AI24" s="19">
        <v>0</v>
      </c>
      <c r="AJ24" s="19">
        <v>0</v>
      </c>
      <c r="AK24" s="19">
        <v>3</v>
      </c>
      <c r="AL24" s="19">
        <v>1</v>
      </c>
      <c r="AM24" s="19">
        <v>2</v>
      </c>
      <c r="AN24" s="19">
        <v>2</v>
      </c>
      <c r="AO24" s="19">
        <v>2</v>
      </c>
      <c r="AP24" s="19">
        <v>2</v>
      </c>
      <c r="AQ24" s="19">
        <v>0</v>
      </c>
      <c r="AR24" s="18">
        <f>SUM(AI24:AQ24)</f>
        <v>12</v>
      </c>
      <c r="AS24" s="88"/>
      <c r="AT24" s="19">
        <f t="shared" si="27"/>
        <v>14</v>
      </c>
      <c r="AU24" s="19">
        <f t="shared" si="27"/>
        <v>13</v>
      </c>
      <c r="AV24" s="19">
        <f t="shared" si="27"/>
        <v>14</v>
      </c>
      <c r="AW24" s="19">
        <f t="shared" si="27"/>
        <v>20</v>
      </c>
      <c r="AX24" s="19">
        <f t="shared" si="27"/>
        <v>26</v>
      </c>
      <c r="AY24" s="19">
        <f t="shared" si="27"/>
        <v>25</v>
      </c>
      <c r="AZ24" s="19">
        <f t="shared" si="27"/>
        <v>35</v>
      </c>
      <c r="BA24" s="19">
        <f t="shared" si="27"/>
        <v>18</v>
      </c>
      <c r="BB24" s="19">
        <f t="shared" si="27"/>
        <v>2</v>
      </c>
      <c r="BC24" s="18">
        <f>SUM(AT24:BB24)</f>
        <v>167</v>
      </c>
      <c r="BE24" s="19">
        <f t="shared" si="29"/>
        <v>0</v>
      </c>
      <c r="BF24" s="19">
        <f t="shared" si="29"/>
        <v>2</v>
      </c>
      <c r="BG24" s="19">
        <f t="shared" si="29"/>
        <v>8</v>
      </c>
      <c r="BH24" s="19">
        <f t="shared" si="29"/>
        <v>4</v>
      </c>
      <c r="BI24" s="19">
        <f t="shared" si="29"/>
        <v>6</v>
      </c>
      <c r="BJ24" s="19">
        <f t="shared" si="29"/>
        <v>7</v>
      </c>
      <c r="BK24" s="19">
        <f t="shared" si="29"/>
        <v>6</v>
      </c>
      <c r="BL24" s="19">
        <f t="shared" si="29"/>
        <v>6</v>
      </c>
      <c r="BM24" s="19">
        <f t="shared" si="29"/>
        <v>0</v>
      </c>
      <c r="BN24" s="18">
        <f>SUM(BE24:BM24)</f>
        <v>39</v>
      </c>
      <c r="BP24" s="19">
        <f t="shared" si="31"/>
        <v>14</v>
      </c>
      <c r="BQ24" s="19">
        <f t="shared" si="31"/>
        <v>15</v>
      </c>
      <c r="BR24" s="19">
        <f t="shared" si="31"/>
        <v>22</v>
      </c>
      <c r="BS24" s="19">
        <f t="shared" si="31"/>
        <v>24</v>
      </c>
      <c r="BT24" s="19">
        <f t="shared" si="31"/>
        <v>32</v>
      </c>
      <c r="BU24" s="19">
        <f t="shared" si="31"/>
        <v>32</v>
      </c>
      <c r="BV24" s="19">
        <f t="shared" si="31"/>
        <v>41</v>
      </c>
      <c r="BW24" s="19">
        <f t="shared" si="31"/>
        <v>24</v>
      </c>
      <c r="BX24" s="19">
        <f t="shared" si="31"/>
        <v>2</v>
      </c>
      <c r="BY24" s="18">
        <f>SUM(BP24:BX24)</f>
        <v>206</v>
      </c>
    </row>
    <row r="25" spans="1:77" x14ac:dyDescent="0.3">
      <c r="A25" s="22" t="s">
        <v>193</v>
      </c>
      <c r="B25" s="19">
        <v>8</v>
      </c>
      <c r="C25" s="19">
        <v>18</v>
      </c>
      <c r="D25" s="19">
        <v>21</v>
      </c>
      <c r="E25" s="19">
        <v>19</v>
      </c>
      <c r="F25" s="19">
        <v>21</v>
      </c>
      <c r="G25" s="19">
        <v>26</v>
      </c>
      <c r="H25" s="19">
        <v>26</v>
      </c>
      <c r="I25" s="19">
        <v>12</v>
      </c>
      <c r="J25" s="19"/>
      <c r="K25" s="18">
        <f t="shared" ref="K25:K26" si="33">SUM(B25:J25)</f>
        <v>151</v>
      </c>
      <c r="L25" s="88"/>
      <c r="M25" s="19">
        <v>1</v>
      </c>
      <c r="N25" s="19">
        <v>1</v>
      </c>
      <c r="O25" s="19">
        <v>5</v>
      </c>
      <c r="P25" s="19">
        <v>6</v>
      </c>
      <c r="Q25" s="19">
        <v>1</v>
      </c>
      <c r="R25" s="19">
        <v>6</v>
      </c>
      <c r="S25" s="19">
        <v>6</v>
      </c>
      <c r="T25" s="19">
        <v>5</v>
      </c>
      <c r="U25" s="19"/>
      <c r="V25" s="18">
        <f t="shared" ref="V25:V26" si="34">SUM(M25:U25)</f>
        <v>31</v>
      </c>
      <c r="W25" s="88"/>
      <c r="X25" s="19">
        <v>3</v>
      </c>
      <c r="Y25" s="19">
        <v>13</v>
      </c>
      <c r="Z25" s="19">
        <v>11</v>
      </c>
      <c r="AA25" s="19">
        <v>26</v>
      </c>
      <c r="AB25" s="19">
        <v>14</v>
      </c>
      <c r="AC25" s="19">
        <v>13</v>
      </c>
      <c r="AD25" s="19">
        <v>17</v>
      </c>
      <c r="AE25" s="19">
        <v>7</v>
      </c>
      <c r="AF25" s="19"/>
      <c r="AG25" s="18">
        <f t="shared" ref="AG25:AG26" si="35">SUM(X25:AF25)</f>
        <v>104</v>
      </c>
      <c r="AH25" s="88"/>
      <c r="AI25" s="19">
        <v>0</v>
      </c>
      <c r="AJ25" s="19">
        <v>1</v>
      </c>
      <c r="AK25" s="19">
        <v>1</v>
      </c>
      <c r="AL25" s="19">
        <v>3</v>
      </c>
      <c r="AM25" s="19">
        <v>0</v>
      </c>
      <c r="AN25" s="19">
        <v>4</v>
      </c>
      <c r="AO25" s="19">
        <v>3</v>
      </c>
      <c r="AP25" s="19">
        <v>1</v>
      </c>
      <c r="AQ25" s="19"/>
      <c r="AR25" s="18">
        <f t="shared" ref="AR25:AR26" si="36">SUM(AI25:AQ25)</f>
        <v>13</v>
      </c>
      <c r="AS25" s="88"/>
      <c r="AT25" s="19">
        <f t="shared" si="27"/>
        <v>11</v>
      </c>
      <c r="AU25" s="19">
        <f t="shared" si="27"/>
        <v>31</v>
      </c>
      <c r="AV25" s="19">
        <f t="shared" si="27"/>
        <v>32</v>
      </c>
      <c r="AW25" s="19">
        <f t="shared" si="27"/>
        <v>45</v>
      </c>
      <c r="AX25" s="19">
        <f t="shared" si="27"/>
        <v>35</v>
      </c>
      <c r="AY25" s="19">
        <f t="shared" si="27"/>
        <v>39</v>
      </c>
      <c r="AZ25" s="19">
        <f t="shared" si="27"/>
        <v>43</v>
      </c>
      <c r="BA25" s="19">
        <f t="shared" si="27"/>
        <v>19</v>
      </c>
      <c r="BB25" s="19"/>
      <c r="BC25" s="18">
        <f t="shared" ref="BC25:BC26" si="37">SUM(AT25:BB25)</f>
        <v>255</v>
      </c>
      <c r="BE25" s="19">
        <f t="shared" si="29"/>
        <v>1</v>
      </c>
      <c r="BF25" s="19">
        <f t="shared" si="29"/>
        <v>2</v>
      </c>
      <c r="BG25" s="19">
        <f t="shared" si="29"/>
        <v>6</v>
      </c>
      <c r="BH25" s="19">
        <f t="shared" si="29"/>
        <v>9</v>
      </c>
      <c r="BI25" s="19">
        <f t="shared" si="29"/>
        <v>1</v>
      </c>
      <c r="BJ25" s="19">
        <f t="shared" si="29"/>
        <v>10</v>
      </c>
      <c r="BK25" s="19">
        <f t="shared" si="29"/>
        <v>9</v>
      </c>
      <c r="BL25" s="19">
        <f t="shared" si="29"/>
        <v>6</v>
      </c>
      <c r="BM25" s="19"/>
      <c r="BN25" s="18">
        <f t="shared" ref="BN25:BN26" si="38">SUM(BE25:BM25)</f>
        <v>44</v>
      </c>
      <c r="BP25" s="19">
        <f t="shared" si="31"/>
        <v>12</v>
      </c>
      <c r="BQ25" s="19">
        <f t="shared" si="31"/>
        <v>33</v>
      </c>
      <c r="BR25" s="19">
        <f t="shared" si="31"/>
        <v>38</v>
      </c>
      <c r="BS25" s="19">
        <f t="shared" si="31"/>
        <v>54</v>
      </c>
      <c r="BT25" s="19">
        <f t="shared" si="31"/>
        <v>36</v>
      </c>
      <c r="BU25" s="19">
        <f t="shared" si="31"/>
        <v>49</v>
      </c>
      <c r="BV25" s="19">
        <f t="shared" si="31"/>
        <v>52</v>
      </c>
      <c r="BW25" s="19">
        <f t="shared" si="31"/>
        <v>25</v>
      </c>
      <c r="BX25" s="19"/>
      <c r="BY25" s="18">
        <f t="shared" ref="BY25:BY26" si="39">SUM(BP25:BX25)</f>
        <v>299</v>
      </c>
    </row>
    <row r="26" spans="1:77" x14ac:dyDescent="0.3">
      <c r="A26" s="22" t="s">
        <v>69</v>
      </c>
      <c r="B26" s="19">
        <v>2</v>
      </c>
      <c r="C26" s="19">
        <v>3</v>
      </c>
      <c r="D26" s="19">
        <v>6</v>
      </c>
      <c r="E26" s="19">
        <v>10</v>
      </c>
      <c r="F26" s="19">
        <v>6</v>
      </c>
      <c r="G26" s="19">
        <v>8</v>
      </c>
      <c r="H26" s="19">
        <v>2</v>
      </c>
      <c r="I26" s="19"/>
      <c r="J26" s="19"/>
      <c r="K26" s="18">
        <f t="shared" si="33"/>
        <v>37</v>
      </c>
      <c r="L26" s="88"/>
      <c r="M26" s="19">
        <v>0</v>
      </c>
      <c r="N26" s="19">
        <v>0</v>
      </c>
      <c r="O26" s="19">
        <v>2</v>
      </c>
      <c r="P26" s="19">
        <v>1</v>
      </c>
      <c r="Q26" s="19">
        <v>4</v>
      </c>
      <c r="R26" s="19">
        <v>0</v>
      </c>
      <c r="S26" s="19">
        <v>2</v>
      </c>
      <c r="T26" s="19"/>
      <c r="U26" s="19"/>
      <c r="V26" s="18">
        <f t="shared" si="34"/>
        <v>9</v>
      </c>
      <c r="W26" s="88"/>
      <c r="X26" s="19">
        <v>0</v>
      </c>
      <c r="Y26" s="19">
        <v>4</v>
      </c>
      <c r="Z26" s="19">
        <v>5</v>
      </c>
      <c r="AA26" s="19">
        <v>7</v>
      </c>
      <c r="AB26" s="19">
        <v>3</v>
      </c>
      <c r="AC26" s="19">
        <v>3</v>
      </c>
      <c r="AD26" s="19">
        <v>3</v>
      </c>
      <c r="AE26" s="19"/>
      <c r="AF26" s="19"/>
      <c r="AG26" s="18">
        <f t="shared" si="35"/>
        <v>25</v>
      </c>
      <c r="AH26" s="88"/>
      <c r="AI26" s="19">
        <v>0</v>
      </c>
      <c r="AJ26" s="19">
        <v>0</v>
      </c>
      <c r="AK26" s="19">
        <v>1</v>
      </c>
      <c r="AL26" s="19">
        <v>2</v>
      </c>
      <c r="AM26" s="19">
        <v>0</v>
      </c>
      <c r="AN26" s="19">
        <v>0</v>
      </c>
      <c r="AO26" s="19">
        <v>0</v>
      </c>
      <c r="AP26" s="19"/>
      <c r="AQ26" s="19"/>
      <c r="AR26" s="18">
        <f t="shared" si="36"/>
        <v>3</v>
      </c>
      <c r="AS26" s="88"/>
      <c r="AT26" s="19">
        <f t="shared" si="27"/>
        <v>2</v>
      </c>
      <c r="AU26" s="19">
        <f t="shared" si="27"/>
        <v>7</v>
      </c>
      <c r="AV26" s="19">
        <f t="shared" si="27"/>
        <v>11</v>
      </c>
      <c r="AW26" s="19">
        <f t="shared" si="27"/>
        <v>17</v>
      </c>
      <c r="AX26" s="19">
        <f t="shared" si="27"/>
        <v>9</v>
      </c>
      <c r="AY26" s="19">
        <f t="shared" si="27"/>
        <v>11</v>
      </c>
      <c r="AZ26" s="19">
        <f t="shared" si="27"/>
        <v>5</v>
      </c>
      <c r="BA26" s="19"/>
      <c r="BB26" s="19"/>
      <c r="BC26" s="18">
        <f t="shared" si="37"/>
        <v>62</v>
      </c>
      <c r="BE26" s="19">
        <f t="shared" si="29"/>
        <v>0</v>
      </c>
      <c r="BF26" s="19">
        <f t="shared" si="29"/>
        <v>0</v>
      </c>
      <c r="BG26" s="19">
        <f t="shared" si="29"/>
        <v>3</v>
      </c>
      <c r="BH26" s="19">
        <f t="shared" si="29"/>
        <v>3</v>
      </c>
      <c r="BI26" s="19">
        <f t="shared" si="29"/>
        <v>4</v>
      </c>
      <c r="BJ26" s="19">
        <f t="shared" si="29"/>
        <v>0</v>
      </c>
      <c r="BK26" s="19">
        <f t="shared" si="29"/>
        <v>2</v>
      </c>
      <c r="BL26" s="19"/>
      <c r="BM26" s="19"/>
      <c r="BN26" s="18">
        <f t="shared" si="38"/>
        <v>12</v>
      </c>
      <c r="BP26" s="19">
        <f t="shared" si="31"/>
        <v>2</v>
      </c>
      <c r="BQ26" s="19">
        <f t="shared" si="31"/>
        <v>7</v>
      </c>
      <c r="BR26" s="19">
        <f t="shared" si="31"/>
        <v>14</v>
      </c>
      <c r="BS26" s="19">
        <f t="shared" si="31"/>
        <v>20</v>
      </c>
      <c r="BT26" s="19">
        <f t="shared" si="31"/>
        <v>13</v>
      </c>
      <c r="BU26" s="19">
        <f t="shared" si="31"/>
        <v>11</v>
      </c>
      <c r="BV26" s="19">
        <f t="shared" si="31"/>
        <v>7</v>
      </c>
      <c r="BW26" s="19"/>
      <c r="BX26" s="19"/>
      <c r="BY26" s="18">
        <f t="shared" si="39"/>
        <v>74</v>
      </c>
    </row>
    <row r="27" spans="1:77" x14ac:dyDescent="0.3">
      <c r="A27" s="22" t="s">
        <v>66</v>
      </c>
      <c r="B27" s="21">
        <f t="shared" ref="B27:J27" si="40">SUM(B20:B26)</f>
        <v>897</v>
      </c>
      <c r="C27" s="21">
        <f t="shared" si="40"/>
        <v>1116</v>
      </c>
      <c r="D27" s="21">
        <f t="shared" si="40"/>
        <v>1320</v>
      </c>
      <c r="E27" s="21">
        <f t="shared" si="40"/>
        <v>1351</v>
      </c>
      <c r="F27" s="21">
        <f t="shared" si="40"/>
        <v>1540</v>
      </c>
      <c r="G27" s="21">
        <f t="shared" si="40"/>
        <v>1681</v>
      </c>
      <c r="H27" s="21">
        <f t="shared" si="40"/>
        <v>1702</v>
      </c>
      <c r="I27" s="21">
        <f t="shared" si="40"/>
        <v>1280</v>
      </c>
      <c r="J27" s="21">
        <f t="shared" si="40"/>
        <v>424</v>
      </c>
      <c r="K27" s="20">
        <f>SUM(B27:J27)</f>
        <v>11311</v>
      </c>
      <c r="L27" s="88"/>
      <c r="M27" s="21">
        <f t="shared" ref="M27:U27" si="41">SUM(M20:M26)</f>
        <v>307</v>
      </c>
      <c r="N27" s="21">
        <f t="shared" si="41"/>
        <v>520</v>
      </c>
      <c r="O27" s="21">
        <f t="shared" si="41"/>
        <v>687</v>
      </c>
      <c r="P27" s="21">
        <f t="shared" si="41"/>
        <v>775</v>
      </c>
      <c r="Q27" s="21">
        <f t="shared" si="41"/>
        <v>868</v>
      </c>
      <c r="R27" s="21">
        <f t="shared" si="41"/>
        <v>1091</v>
      </c>
      <c r="S27" s="21">
        <f t="shared" si="41"/>
        <v>1081</v>
      </c>
      <c r="T27" s="21">
        <f t="shared" si="41"/>
        <v>831</v>
      </c>
      <c r="U27" s="21">
        <f t="shared" si="41"/>
        <v>333</v>
      </c>
      <c r="V27" s="20">
        <f>SUM(M27:U27)</f>
        <v>6493</v>
      </c>
      <c r="W27" s="88"/>
      <c r="X27" s="21">
        <f t="shared" ref="X27:AF27" si="42">SUM(X20:X26)</f>
        <v>201</v>
      </c>
      <c r="Y27" s="21">
        <f t="shared" si="42"/>
        <v>562</v>
      </c>
      <c r="Z27" s="21">
        <f t="shared" si="42"/>
        <v>653</v>
      </c>
      <c r="AA27" s="21">
        <f t="shared" si="42"/>
        <v>899</v>
      </c>
      <c r="AB27" s="21">
        <f t="shared" si="42"/>
        <v>1123</v>
      </c>
      <c r="AC27" s="21">
        <f t="shared" si="42"/>
        <v>1434</v>
      </c>
      <c r="AD27" s="21">
        <f t="shared" si="42"/>
        <v>1642</v>
      </c>
      <c r="AE27" s="21">
        <f t="shared" si="42"/>
        <v>1285</v>
      </c>
      <c r="AF27" s="21">
        <f t="shared" si="42"/>
        <v>524</v>
      </c>
      <c r="AG27" s="20">
        <f>SUM(X27:AF27)</f>
        <v>8323</v>
      </c>
      <c r="AH27" s="88"/>
      <c r="AI27" s="21">
        <f t="shared" ref="AI27:AQ27" si="43">SUM(AI20:AI26)</f>
        <v>71</v>
      </c>
      <c r="AJ27" s="21">
        <f t="shared" si="43"/>
        <v>170</v>
      </c>
      <c r="AK27" s="21">
        <f t="shared" si="43"/>
        <v>325</v>
      </c>
      <c r="AL27" s="21">
        <f t="shared" si="43"/>
        <v>415</v>
      </c>
      <c r="AM27" s="21">
        <f t="shared" si="43"/>
        <v>539</v>
      </c>
      <c r="AN27" s="21">
        <f t="shared" si="43"/>
        <v>694</v>
      </c>
      <c r="AO27" s="21">
        <f t="shared" si="43"/>
        <v>791</v>
      </c>
      <c r="AP27" s="21">
        <f t="shared" si="43"/>
        <v>581</v>
      </c>
      <c r="AQ27" s="21">
        <f t="shared" si="43"/>
        <v>219</v>
      </c>
      <c r="AR27" s="20">
        <f>SUM(AI27:AQ27)</f>
        <v>3805</v>
      </c>
      <c r="AS27" s="88"/>
      <c r="AT27" s="21">
        <f t="shared" ref="AT27:BB27" si="44">SUM(AT20:AT26)</f>
        <v>1098</v>
      </c>
      <c r="AU27" s="21">
        <f t="shared" si="44"/>
        <v>1678</v>
      </c>
      <c r="AV27" s="21">
        <f t="shared" si="44"/>
        <v>1973</v>
      </c>
      <c r="AW27" s="21">
        <f t="shared" si="44"/>
        <v>2250</v>
      </c>
      <c r="AX27" s="21">
        <f t="shared" si="44"/>
        <v>2663</v>
      </c>
      <c r="AY27" s="21">
        <f t="shared" si="44"/>
        <v>3115</v>
      </c>
      <c r="AZ27" s="21">
        <f t="shared" si="44"/>
        <v>3344</v>
      </c>
      <c r="BA27" s="21">
        <f t="shared" si="44"/>
        <v>2565</v>
      </c>
      <c r="BB27" s="21">
        <f t="shared" si="44"/>
        <v>948</v>
      </c>
      <c r="BC27" s="20">
        <f>SUM(AT27:BB27)</f>
        <v>19634</v>
      </c>
      <c r="BE27" s="21">
        <f t="shared" ref="BE27:BM27" si="45">SUM(BE20:BE26)</f>
        <v>378</v>
      </c>
      <c r="BF27" s="21">
        <f t="shared" si="45"/>
        <v>690</v>
      </c>
      <c r="BG27" s="21">
        <f t="shared" si="45"/>
        <v>1012</v>
      </c>
      <c r="BH27" s="21">
        <f t="shared" si="45"/>
        <v>1190</v>
      </c>
      <c r="BI27" s="21">
        <f t="shared" si="45"/>
        <v>1407</v>
      </c>
      <c r="BJ27" s="21">
        <f t="shared" si="45"/>
        <v>1785</v>
      </c>
      <c r="BK27" s="21">
        <f t="shared" si="45"/>
        <v>1872</v>
      </c>
      <c r="BL27" s="21">
        <f t="shared" si="45"/>
        <v>1412</v>
      </c>
      <c r="BM27" s="21">
        <f t="shared" si="45"/>
        <v>552</v>
      </c>
      <c r="BN27" s="20">
        <f>SUM(BE27:BM27)</f>
        <v>10298</v>
      </c>
      <c r="BP27" s="21">
        <f t="shared" ref="BP27:BX27" si="46">SUM(BP20:BP26)</f>
        <v>1476</v>
      </c>
      <c r="BQ27" s="21">
        <f t="shared" si="46"/>
        <v>2368</v>
      </c>
      <c r="BR27" s="21">
        <f t="shared" si="46"/>
        <v>2985</v>
      </c>
      <c r="BS27" s="21">
        <f t="shared" si="46"/>
        <v>3440</v>
      </c>
      <c r="BT27" s="21">
        <f t="shared" si="46"/>
        <v>4070</v>
      </c>
      <c r="BU27" s="21">
        <f t="shared" si="46"/>
        <v>4900</v>
      </c>
      <c r="BV27" s="21">
        <f t="shared" si="46"/>
        <v>5216</v>
      </c>
      <c r="BW27" s="21">
        <f t="shared" si="46"/>
        <v>3977</v>
      </c>
      <c r="BX27" s="21">
        <f t="shared" si="46"/>
        <v>1500</v>
      </c>
      <c r="BY27" s="20">
        <f>SUM(BP27:BX27)</f>
        <v>29932</v>
      </c>
    </row>
    <row r="29" spans="1:77" ht="21" x14ac:dyDescent="0.4">
      <c r="A29"/>
      <c r="B29" s="28" t="s">
        <v>173</v>
      </c>
      <c r="C29"/>
      <c r="D29"/>
      <c r="M29" s="28" t="s">
        <v>177</v>
      </c>
      <c r="X29" s="28" t="s">
        <v>174</v>
      </c>
      <c r="AI29" s="28" t="s">
        <v>178</v>
      </c>
      <c r="AT29" s="28" t="s">
        <v>203</v>
      </c>
      <c r="BE29" s="28" t="s">
        <v>204</v>
      </c>
      <c r="BP29" s="28" t="s">
        <v>205</v>
      </c>
    </row>
    <row r="30" spans="1:77" ht="15.6" x14ac:dyDescent="0.3">
      <c r="A30"/>
      <c r="B30" s="27" t="s">
        <v>67</v>
      </c>
      <c r="C30"/>
      <c r="D30"/>
      <c r="M30" s="27" t="s">
        <v>67</v>
      </c>
      <c r="X30" s="27" t="s">
        <v>67</v>
      </c>
      <c r="AG30" s="27"/>
      <c r="AI30" s="27" t="s">
        <v>67</v>
      </c>
      <c r="AT30" s="27" t="s">
        <v>67</v>
      </c>
      <c r="BE30" s="27" t="s">
        <v>67</v>
      </c>
      <c r="BP30" s="27" t="s">
        <v>67</v>
      </c>
    </row>
    <row r="31" spans="1:77" x14ac:dyDescent="0.3">
      <c r="A31" s="248" t="s">
        <v>73</v>
      </c>
      <c r="B31" s="247" t="s">
        <v>72</v>
      </c>
      <c r="C31" s="247"/>
      <c r="D31" s="247"/>
      <c r="E31" s="247"/>
      <c r="F31" s="247"/>
      <c r="G31" s="247"/>
      <c r="H31" s="247"/>
      <c r="I31" s="247"/>
      <c r="J31" s="247"/>
      <c r="K31" s="26"/>
      <c r="M31" s="247" t="s">
        <v>72</v>
      </c>
      <c r="N31" s="247"/>
      <c r="O31" s="247"/>
      <c r="P31" s="247"/>
      <c r="Q31" s="247"/>
      <c r="R31" s="247"/>
      <c r="S31" s="247"/>
      <c r="T31" s="247"/>
      <c r="U31" s="247"/>
      <c r="V31" s="26"/>
      <c r="X31" s="247" t="s">
        <v>72</v>
      </c>
      <c r="Y31" s="247"/>
      <c r="Z31" s="247"/>
      <c r="AA31" s="247"/>
      <c r="AB31" s="247"/>
      <c r="AC31" s="247"/>
      <c r="AD31" s="247"/>
      <c r="AE31" s="247"/>
      <c r="AF31" s="247"/>
      <c r="AI31" s="247" t="s">
        <v>72</v>
      </c>
      <c r="AJ31" s="247"/>
      <c r="AK31" s="247"/>
      <c r="AL31" s="247"/>
      <c r="AM31" s="247"/>
      <c r="AN31" s="247"/>
      <c r="AO31" s="247"/>
      <c r="AP31" s="247"/>
      <c r="AQ31" s="247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8"/>
      <c r="B32" s="24" t="s">
        <v>71</v>
      </c>
      <c r="C32" s="24" t="s">
        <v>140</v>
      </c>
      <c r="D32" s="24" t="s">
        <v>141</v>
      </c>
      <c r="E32" s="24" t="s">
        <v>142</v>
      </c>
      <c r="F32" s="24" t="s">
        <v>143</v>
      </c>
      <c r="G32" s="24" t="s">
        <v>144</v>
      </c>
      <c r="H32" s="24" t="s">
        <v>145</v>
      </c>
      <c r="I32" s="24" t="s">
        <v>146</v>
      </c>
      <c r="J32" s="24" t="s">
        <v>147</v>
      </c>
      <c r="K32" s="23" t="s">
        <v>70</v>
      </c>
      <c r="L32" s="87"/>
      <c r="M32" s="24" t="s">
        <v>71</v>
      </c>
      <c r="N32" s="24" t="s">
        <v>140</v>
      </c>
      <c r="O32" s="24" t="s">
        <v>141</v>
      </c>
      <c r="P32" s="24" t="s">
        <v>142</v>
      </c>
      <c r="Q32" s="24" t="s">
        <v>143</v>
      </c>
      <c r="R32" s="24" t="s">
        <v>144</v>
      </c>
      <c r="S32" s="24" t="s">
        <v>145</v>
      </c>
      <c r="T32" s="24" t="s">
        <v>146</v>
      </c>
      <c r="U32" s="24" t="s">
        <v>147</v>
      </c>
      <c r="V32" s="23" t="s">
        <v>70</v>
      </c>
      <c r="W32" s="87"/>
      <c r="X32" s="24" t="s">
        <v>71</v>
      </c>
      <c r="Y32" s="24" t="s">
        <v>140</v>
      </c>
      <c r="Z32" s="24" t="s">
        <v>141</v>
      </c>
      <c r="AA32" s="24" t="s">
        <v>142</v>
      </c>
      <c r="AB32" s="24" t="s">
        <v>143</v>
      </c>
      <c r="AC32" s="24" t="s">
        <v>144</v>
      </c>
      <c r="AD32" s="24" t="s">
        <v>145</v>
      </c>
      <c r="AE32" s="24" t="s">
        <v>146</v>
      </c>
      <c r="AF32" s="24" t="s">
        <v>147</v>
      </c>
      <c r="AG32" s="23" t="s">
        <v>70</v>
      </c>
      <c r="AH32" s="87"/>
      <c r="AI32" s="24" t="s">
        <v>71</v>
      </c>
      <c r="AJ32" s="24" t="s">
        <v>140</v>
      </c>
      <c r="AK32" s="24" t="s">
        <v>141</v>
      </c>
      <c r="AL32" s="24" t="s">
        <v>142</v>
      </c>
      <c r="AM32" s="24" t="s">
        <v>143</v>
      </c>
      <c r="AN32" s="24" t="s">
        <v>144</v>
      </c>
      <c r="AO32" s="24" t="s">
        <v>145</v>
      </c>
      <c r="AP32" s="24" t="s">
        <v>146</v>
      </c>
      <c r="AQ32" s="24" t="s">
        <v>147</v>
      </c>
      <c r="AR32" s="2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22" t="s">
        <v>188</v>
      </c>
      <c r="B33" s="19">
        <v>0</v>
      </c>
      <c r="C33" s="19">
        <v>0</v>
      </c>
      <c r="D33" s="19">
        <v>0</v>
      </c>
      <c r="E33" s="19">
        <v>3</v>
      </c>
      <c r="F33" s="19">
        <v>0</v>
      </c>
      <c r="G33" s="19">
        <v>3</v>
      </c>
      <c r="H33" s="19">
        <v>8</v>
      </c>
      <c r="I33" s="19">
        <v>7</v>
      </c>
      <c r="J33" s="19">
        <v>7</v>
      </c>
      <c r="K33" s="18">
        <f t="shared" ref="K33:K36" si="47">SUM(B33:J33)</f>
        <v>28</v>
      </c>
      <c r="L33" s="88"/>
      <c r="M33" s="19">
        <v>0</v>
      </c>
      <c r="N33" s="19">
        <v>0</v>
      </c>
      <c r="O33" s="19">
        <v>0</v>
      </c>
      <c r="P33" s="19">
        <v>1</v>
      </c>
      <c r="Q33" s="19">
        <v>1</v>
      </c>
      <c r="R33" s="19">
        <v>0</v>
      </c>
      <c r="S33" s="19">
        <v>4</v>
      </c>
      <c r="T33" s="19">
        <v>8</v>
      </c>
      <c r="U33" s="19">
        <v>1</v>
      </c>
      <c r="V33" s="18">
        <f t="shared" ref="V33:V36" si="48">SUM(M33:U33)</f>
        <v>15</v>
      </c>
      <c r="W33" s="88"/>
      <c r="X33" s="19">
        <v>0</v>
      </c>
      <c r="Y33" s="19">
        <v>1</v>
      </c>
      <c r="Z33" s="19">
        <v>0</v>
      </c>
      <c r="AA33" s="19">
        <v>1</v>
      </c>
      <c r="AB33" s="19">
        <v>1</v>
      </c>
      <c r="AC33" s="19">
        <v>1</v>
      </c>
      <c r="AD33" s="19">
        <v>5</v>
      </c>
      <c r="AE33" s="19">
        <v>2</v>
      </c>
      <c r="AF33" s="19">
        <v>3</v>
      </c>
      <c r="AG33" s="18">
        <f t="shared" ref="AG33:AG36" si="49">SUM(X33:AF33)</f>
        <v>14</v>
      </c>
      <c r="AH33" s="88"/>
      <c r="AI33" s="19">
        <v>0</v>
      </c>
      <c r="AJ33" s="19">
        <v>0</v>
      </c>
      <c r="AK33" s="19">
        <v>0</v>
      </c>
      <c r="AL33" s="19">
        <v>0</v>
      </c>
      <c r="AM33" s="19">
        <v>1</v>
      </c>
      <c r="AN33" s="19">
        <v>0</v>
      </c>
      <c r="AO33" s="19">
        <v>2</v>
      </c>
      <c r="AP33" s="19">
        <v>1</v>
      </c>
      <c r="AQ33" s="19">
        <v>1</v>
      </c>
      <c r="AR33" s="18">
        <f t="shared" ref="AR33:AR36" si="50">SUM(AI33:AQ33)</f>
        <v>5</v>
      </c>
      <c r="AS33" s="88"/>
      <c r="AT33" s="19">
        <f t="shared" ref="AT33:BB39" si="51">B33+X33</f>
        <v>0</v>
      </c>
      <c r="AU33" s="19">
        <f t="shared" si="51"/>
        <v>1</v>
      </c>
      <c r="AV33" s="19">
        <f t="shared" si="51"/>
        <v>0</v>
      </c>
      <c r="AW33" s="19">
        <f t="shared" si="51"/>
        <v>4</v>
      </c>
      <c r="AX33" s="19">
        <f t="shared" si="51"/>
        <v>1</v>
      </c>
      <c r="AY33" s="19">
        <f t="shared" si="51"/>
        <v>4</v>
      </c>
      <c r="AZ33" s="19">
        <f t="shared" si="51"/>
        <v>13</v>
      </c>
      <c r="BA33" s="19">
        <f t="shared" si="51"/>
        <v>9</v>
      </c>
      <c r="BB33" s="19">
        <f t="shared" si="51"/>
        <v>10</v>
      </c>
      <c r="BC33" s="18">
        <f t="shared" ref="BC33:BC36" si="52">SUM(AT33:BB33)</f>
        <v>42</v>
      </c>
      <c r="BE33" s="19">
        <f t="shared" ref="BE33:BM39" si="53">M33+AI33</f>
        <v>0</v>
      </c>
      <c r="BF33" s="19">
        <f t="shared" si="53"/>
        <v>0</v>
      </c>
      <c r="BG33" s="19">
        <f t="shared" si="53"/>
        <v>0</v>
      </c>
      <c r="BH33" s="19">
        <f t="shared" si="53"/>
        <v>1</v>
      </c>
      <c r="BI33" s="19">
        <f t="shared" si="53"/>
        <v>2</v>
      </c>
      <c r="BJ33" s="19">
        <f t="shared" si="53"/>
        <v>0</v>
      </c>
      <c r="BK33" s="19">
        <f t="shared" si="53"/>
        <v>6</v>
      </c>
      <c r="BL33" s="19">
        <f t="shared" si="53"/>
        <v>9</v>
      </c>
      <c r="BM33" s="19">
        <f t="shared" si="53"/>
        <v>2</v>
      </c>
      <c r="BN33" s="18">
        <f t="shared" ref="BN33:BN36" si="54">SUM(BE33:BM33)</f>
        <v>20</v>
      </c>
      <c r="BP33" s="19">
        <f t="shared" ref="BP33:BX39" si="55">B33+M33+X33+AI33</f>
        <v>0</v>
      </c>
      <c r="BQ33" s="19">
        <f t="shared" si="55"/>
        <v>1</v>
      </c>
      <c r="BR33" s="19">
        <f t="shared" si="55"/>
        <v>0</v>
      </c>
      <c r="BS33" s="19">
        <f t="shared" si="55"/>
        <v>5</v>
      </c>
      <c r="BT33" s="19">
        <f t="shared" si="55"/>
        <v>3</v>
      </c>
      <c r="BU33" s="19">
        <f t="shared" si="55"/>
        <v>4</v>
      </c>
      <c r="BV33" s="19">
        <f t="shared" si="55"/>
        <v>19</v>
      </c>
      <c r="BW33" s="19">
        <f t="shared" si="55"/>
        <v>18</v>
      </c>
      <c r="BX33" s="19">
        <f t="shared" si="55"/>
        <v>12</v>
      </c>
      <c r="BY33" s="18">
        <f t="shared" ref="BY33:BY36" si="56">SUM(BP33:BX33)</f>
        <v>62</v>
      </c>
    </row>
    <row r="34" spans="1:77" x14ac:dyDescent="0.3">
      <c r="A34" s="22" t="s">
        <v>189</v>
      </c>
      <c r="B34" s="19">
        <v>0</v>
      </c>
      <c r="C34" s="19">
        <v>1</v>
      </c>
      <c r="D34" s="19">
        <v>1</v>
      </c>
      <c r="E34" s="19">
        <v>0</v>
      </c>
      <c r="F34" s="19">
        <v>5</v>
      </c>
      <c r="G34" s="19">
        <v>7</v>
      </c>
      <c r="H34" s="19">
        <v>16</v>
      </c>
      <c r="I34" s="19">
        <v>6</v>
      </c>
      <c r="J34" s="19">
        <v>7</v>
      </c>
      <c r="K34" s="18">
        <f t="shared" si="47"/>
        <v>43</v>
      </c>
      <c r="L34" s="88"/>
      <c r="M34" s="19">
        <v>0</v>
      </c>
      <c r="N34" s="19">
        <v>0</v>
      </c>
      <c r="O34" s="19">
        <v>0</v>
      </c>
      <c r="P34" s="19">
        <v>0</v>
      </c>
      <c r="Q34" s="19">
        <v>1</v>
      </c>
      <c r="R34" s="19">
        <v>1</v>
      </c>
      <c r="S34" s="19">
        <v>2</v>
      </c>
      <c r="T34" s="19">
        <v>4</v>
      </c>
      <c r="U34" s="19">
        <v>2</v>
      </c>
      <c r="V34" s="18">
        <f t="shared" si="48"/>
        <v>10</v>
      </c>
      <c r="W34" s="88"/>
      <c r="X34" s="19">
        <v>0</v>
      </c>
      <c r="Y34" s="19">
        <v>1</v>
      </c>
      <c r="Z34" s="19">
        <v>1</v>
      </c>
      <c r="AA34" s="19">
        <v>1</v>
      </c>
      <c r="AB34" s="19">
        <v>0</v>
      </c>
      <c r="AC34" s="19">
        <v>3</v>
      </c>
      <c r="AD34" s="19">
        <v>6</v>
      </c>
      <c r="AE34" s="19">
        <v>6</v>
      </c>
      <c r="AF34" s="19">
        <v>2</v>
      </c>
      <c r="AG34" s="18">
        <f t="shared" si="49"/>
        <v>20</v>
      </c>
      <c r="AH34" s="88"/>
      <c r="AI34" s="19">
        <v>0</v>
      </c>
      <c r="AJ34" s="19">
        <v>0</v>
      </c>
      <c r="AK34" s="19">
        <v>1</v>
      </c>
      <c r="AL34" s="19">
        <v>0</v>
      </c>
      <c r="AM34" s="19">
        <v>1</v>
      </c>
      <c r="AN34" s="19">
        <v>0</v>
      </c>
      <c r="AO34" s="19">
        <v>0</v>
      </c>
      <c r="AP34" s="19">
        <v>1</v>
      </c>
      <c r="AQ34" s="19">
        <v>1</v>
      </c>
      <c r="AR34" s="18">
        <f t="shared" si="50"/>
        <v>4</v>
      </c>
      <c r="AS34" s="88"/>
      <c r="AT34" s="19">
        <f t="shared" si="51"/>
        <v>0</v>
      </c>
      <c r="AU34" s="19">
        <f t="shared" si="51"/>
        <v>2</v>
      </c>
      <c r="AV34" s="19">
        <f t="shared" si="51"/>
        <v>2</v>
      </c>
      <c r="AW34" s="19">
        <f t="shared" si="51"/>
        <v>1</v>
      </c>
      <c r="AX34" s="19">
        <f t="shared" si="51"/>
        <v>5</v>
      </c>
      <c r="AY34" s="19">
        <f t="shared" si="51"/>
        <v>10</v>
      </c>
      <c r="AZ34" s="19">
        <f t="shared" si="51"/>
        <v>22</v>
      </c>
      <c r="BA34" s="19">
        <f t="shared" si="51"/>
        <v>12</v>
      </c>
      <c r="BB34" s="19">
        <f t="shared" si="51"/>
        <v>9</v>
      </c>
      <c r="BC34" s="18">
        <f t="shared" si="52"/>
        <v>63</v>
      </c>
      <c r="BE34" s="19">
        <f t="shared" si="53"/>
        <v>0</v>
      </c>
      <c r="BF34" s="19">
        <f t="shared" si="53"/>
        <v>0</v>
      </c>
      <c r="BG34" s="19">
        <f t="shared" si="53"/>
        <v>1</v>
      </c>
      <c r="BH34" s="19">
        <f t="shared" si="53"/>
        <v>0</v>
      </c>
      <c r="BI34" s="19">
        <f t="shared" si="53"/>
        <v>2</v>
      </c>
      <c r="BJ34" s="19">
        <f t="shared" si="53"/>
        <v>1</v>
      </c>
      <c r="BK34" s="19">
        <f t="shared" si="53"/>
        <v>2</v>
      </c>
      <c r="BL34" s="19">
        <f t="shared" si="53"/>
        <v>5</v>
      </c>
      <c r="BM34" s="19">
        <f t="shared" si="53"/>
        <v>3</v>
      </c>
      <c r="BN34" s="18">
        <f t="shared" si="54"/>
        <v>14</v>
      </c>
      <c r="BP34" s="19">
        <f t="shared" si="55"/>
        <v>0</v>
      </c>
      <c r="BQ34" s="19">
        <f t="shared" si="55"/>
        <v>2</v>
      </c>
      <c r="BR34" s="19">
        <f t="shared" si="55"/>
        <v>3</v>
      </c>
      <c r="BS34" s="19">
        <f t="shared" si="55"/>
        <v>1</v>
      </c>
      <c r="BT34" s="19">
        <f t="shared" si="55"/>
        <v>7</v>
      </c>
      <c r="BU34" s="19">
        <f t="shared" si="55"/>
        <v>11</v>
      </c>
      <c r="BV34" s="19">
        <f t="shared" si="55"/>
        <v>24</v>
      </c>
      <c r="BW34" s="19">
        <f t="shared" si="55"/>
        <v>17</v>
      </c>
      <c r="BX34" s="19">
        <f t="shared" si="55"/>
        <v>12</v>
      </c>
      <c r="BY34" s="18">
        <f t="shared" si="56"/>
        <v>77</v>
      </c>
    </row>
    <row r="35" spans="1:77" x14ac:dyDescent="0.3">
      <c r="A35" s="22" t="s">
        <v>190</v>
      </c>
      <c r="B35" s="19">
        <v>2</v>
      </c>
      <c r="C35" s="19">
        <v>0</v>
      </c>
      <c r="D35" s="19">
        <v>3</v>
      </c>
      <c r="E35" s="19">
        <v>2</v>
      </c>
      <c r="F35" s="19">
        <v>1</v>
      </c>
      <c r="G35" s="19">
        <v>9</v>
      </c>
      <c r="H35" s="19">
        <v>7</v>
      </c>
      <c r="I35" s="19">
        <v>6</v>
      </c>
      <c r="J35" s="19">
        <v>4</v>
      </c>
      <c r="K35" s="18">
        <f t="shared" si="47"/>
        <v>34</v>
      </c>
      <c r="L35" s="88"/>
      <c r="M35" s="19">
        <v>0</v>
      </c>
      <c r="N35" s="19">
        <v>0</v>
      </c>
      <c r="O35" s="19">
        <v>0</v>
      </c>
      <c r="P35" s="19">
        <v>0</v>
      </c>
      <c r="Q35" s="19">
        <v>1</v>
      </c>
      <c r="R35" s="19">
        <v>0</v>
      </c>
      <c r="S35" s="19">
        <v>1</v>
      </c>
      <c r="T35" s="19">
        <v>2</v>
      </c>
      <c r="U35" s="19">
        <v>1</v>
      </c>
      <c r="V35" s="18">
        <f t="shared" si="48"/>
        <v>5</v>
      </c>
      <c r="W35" s="88"/>
      <c r="X35" s="19">
        <v>0</v>
      </c>
      <c r="Y35" s="19">
        <v>0</v>
      </c>
      <c r="Z35" s="19">
        <v>0</v>
      </c>
      <c r="AA35" s="19">
        <v>1</v>
      </c>
      <c r="AB35" s="19">
        <v>3</v>
      </c>
      <c r="AC35" s="19">
        <v>1</v>
      </c>
      <c r="AD35" s="19">
        <v>6</v>
      </c>
      <c r="AE35" s="19">
        <v>2</v>
      </c>
      <c r="AF35" s="19">
        <v>1</v>
      </c>
      <c r="AG35" s="18">
        <f t="shared" si="49"/>
        <v>14</v>
      </c>
      <c r="AH35" s="88"/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1</v>
      </c>
      <c r="AO35" s="19">
        <v>0</v>
      </c>
      <c r="AP35" s="19">
        <v>1</v>
      </c>
      <c r="AQ35" s="19">
        <v>0</v>
      </c>
      <c r="AR35" s="18">
        <f t="shared" si="50"/>
        <v>2</v>
      </c>
      <c r="AS35" s="88"/>
      <c r="AT35" s="19">
        <f t="shared" si="51"/>
        <v>2</v>
      </c>
      <c r="AU35" s="19">
        <f t="shared" si="51"/>
        <v>0</v>
      </c>
      <c r="AV35" s="19">
        <f t="shared" si="51"/>
        <v>3</v>
      </c>
      <c r="AW35" s="19">
        <f t="shared" si="51"/>
        <v>3</v>
      </c>
      <c r="AX35" s="19">
        <f t="shared" si="51"/>
        <v>4</v>
      </c>
      <c r="AY35" s="19">
        <f t="shared" si="51"/>
        <v>10</v>
      </c>
      <c r="AZ35" s="19">
        <f t="shared" si="51"/>
        <v>13</v>
      </c>
      <c r="BA35" s="19">
        <f t="shared" si="51"/>
        <v>8</v>
      </c>
      <c r="BB35" s="19">
        <f t="shared" si="51"/>
        <v>5</v>
      </c>
      <c r="BC35" s="18">
        <f t="shared" si="52"/>
        <v>48</v>
      </c>
      <c r="BE35" s="19">
        <f t="shared" si="53"/>
        <v>0</v>
      </c>
      <c r="BF35" s="19">
        <f t="shared" si="53"/>
        <v>0</v>
      </c>
      <c r="BG35" s="19">
        <f t="shared" si="53"/>
        <v>0</v>
      </c>
      <c r="BH35" s="19">
        <f t="shared" si="53"/>
        <v>0</v>
      </c>
      <c r="BI35" s="19">
        <f t="shared" si="53"/>
        <v>1</v>
      </c>
      <c r="BJ35" s="19">
        <f t="shared" si="53"/>
        <v>1</v>
      </c>
      <c r="BK35" s="19">
        <f t="shared" si="53"/>
        <v>1</v>
      </c>
      <c r="BL35" s="19">
        <f t="shared" si="53"/>
        <v>3</v>
      </c>
      <c r="BM35" s="19">
        <f t="shared" si="53"/>
        <v>1</v>
      </c>
      <c r="BN35" s="18">
        <f t="shared" si="54"/>
        <v>7</v>
      </c>
      <c r="BP35" s="19">
        <f t="shared" si="55"/>
        <v>2</v>
      </c>
      <c r="BQ35" s="19">
        <f t="shared" si="55"/>
        <v>0</v>
      </c>
      <c r="BR35" s="19">
        <f t="shared" si="55"/>
        <v>3</v>
      </c>
      <c r="BS35" s="19">
        <f t="shared" si="55"/>
        <v>3</v>
      </c>
      <c r="BT35" s="19">
        <f t="shared" si="55"/>
        <v>5</v>
      </c>
      <c r="BU35" s="19">
        <f t="shared" si="55"/>
        <v>11</v>
      </c>
      <c r="BV35" s="19">
        <f t="shared" si="55"/>
        <v>14</v>
      </c>
      <c r="BW35" s="19">
        <f t="shared" si="55"/>
        <v>11</v>
      </c>
      <c r="BX35" s="19">
        <f t="shared" si="55"/>
        <v>6</v>
      </c>
      <c r="BY35" s="18">
        <f t="shared" si="56"/>
        <v>55</v>
      </c>
    </row>
    <row r="36" spans="1:77" x14ac:dyDescent="0.3">
      <c r="A36" s="22" t="s">
        <v>191</v>
      </c>
      <c r="B36" s="19">
        <v>0</v>
      </c>
      <c r="C36" s="19">
        <v>1</v>
      </c>
      <c r="D36" s="19">
        <v>1</v>
      </c>
      <c r="E36" s="19">
        <v>1</v>
      </c>
      <c r="F36" s="19">
        <v>0</v>
      </c>
      <c r="G36" s="19">
        <v>5</v>
      </c>
      <c r="H36" s="19">
        <v>5</v>
      </c>
      <c r="I36" s="19">
        <v>10</v>
      </c>
      <c r="J36" s="19">
        <v>1</v>
      </c>
      <c r="K36" s="18">
        <f t="shared" si="47"/>
        <v>24</v>
      </c>
      <c r="L36" s="88"/>
      <c r="M36" s="19">
        <v>0</v>
      </c>
      <c r="N36" s="19">
        <v>1</v>
      </c>
      <c r="O36" s="19">
        <v>0</v>
      </c>
      <c r="P36" s="19">
        <v>0</v>
      </c>
      <c r="Q36" s="19">
        <v>1</v>
      </c>
      <c r="R36" s="19">
        <v>0</v>
      </c>
      <c r="S36" s="19">
        <v>0</v>
      </c>
      <c r="T36" s="19">
        <v>5</v>
      </c>
      <c r="U36" s="19">
        <v>2</v>
      </c>
      <c r="V36" s="18">
        <f t="shared" si="48"/>
        <v>9</v>
      </c>
      <c r="W36" s="88"/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2</v>
      </c>
      <c r="AD36" s="19">
        <v>2</v>
      </c>
      <c r="AE36" s="19">
        <v>3</v>
      </c>
      <c r="AF36" s="19">
        <v>0</v>
      </c>
      <c r="AG36" s="18">
        <f t="shared" si="49"/>
        <v>8</v>
      </c>
      <c r="AH36" s="88"/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1</v>
      </c>
      <c r="AP36" s="19">
        <v>0</v>
      </c>
      <c r="AQ36" s="19">
        <v>1</v>
      </c>
      <c r="AR36" s="18">
        <f t="shared" si="50"/>
        <v>2</v>
      </c>
      <c r="AS36" s="88"/>
      <c r="AT36" s="19">
        <f t="shared" si="51"/>
        <v>0</v>
      </c>
      <c r="AU36" s="19">
        <f t="shared" si="51"/>
        <v>1</v>
      </c>
      <c r="AV36" s="19">
        <f t="shared" si="51"/>
        <v>2</v>
      </c>
      <c r="AW36" s="19">
        <f t="shared" si="51"/>
        <v>1</v>
      </c>
      <c r="AX36" s="19">
        <f t="shared" si="51"/>
        <v>0</v>
      </c>
      <c r="AY36" s="19">
        <f t="shared" si="51"/>
        <v>7</v>
      </c>
      <c r="AZ36" s="19">
        <f t="shared" si="51"/>
        <v>7</v>
      </c>
      <c r="BA36" s="19">
        <f t="shared" si="51"/>
        <v>13</v>
      </c>
      <c r="BB36" s="19">
        <f t="shared" si="51"/>
        <v>1</v>
      </c>
      <c r="BC36" s="18">
        <f t="shared" si="52"/>
        <v>32</v>
      </c>
      <c r="BE36" s="19">
        <f t="shared" si="53"/>
        <v>0</v>
      </c>
      <c r="BF36" s="19">
        <f t="shared" si="53"/>
        <v>1</v>
      </c>
      <c r="BG36" s="19">
        <f t="shared" si="53"/>
        <v>0</v>
      </c>
      <c r="BH36" s="19">
        <f t="shared" si="53"/>
        <v>0</v>
      </c>
      <c r="BI36" s="19">
        <f t="shared" si="53"/>
        <v>1</v>
      </c>
      <c r="BJ36" s="19">
        <f t="shared" si="53"/>
        <v>0</v>
      </c>
      <c r="BK36" s="19">
        <f t="shared" si="53"/>
        <v>1</v>
      </c>
      <c r="BL36" s="19">
        <f t="shared" si="53"/>
        <v>5</v>
      </c>
      <c r="BM36" s="19">
        <f t="shared" si="53"/>
        <v>3</v>
      </c>
      <c r="BN36" s="18">
        <f t="shared" si="54"/>
        <v>11</v>
      </c>
      <c r="BP36" s="19">
        <f t="shared" si="55"/>
        <v>0</v>
      </c>
      <c r="BQ36" s="19">
        <f t="shared" si="55"/>
        <v>2</v>
      </c>
      <c r="BR36" s="19">
        <f t="shared" si="55"/>
        <v>2</v>
      </c>
      <c r="BS36" s="19">
        <f t="shared" si="55"/>
        <v>1</v>
      </c>
      <c r="BT36" s="19">
        <f t="shared" si="55"/>
        <v>1</v>
      </c>
      <c r="BU36" s="19">
        <f t="shared" si="55"/>
        <v>7</v>
      </c>
      <c r="BV36" s="19">
        <f t="shared" si="55"/>
        <v>8</v>
      </c>
      <c r="BW36" s="19">
        <f t="shared" si="55"/>
        <v>18</v>
      </c>
      <c r="BX36" s="19">
        <f t="shared" si="55"/>
        <v>4</v>
      </c>
      <c r="BY36" s="18">
        <f t="shared" si="56"/>
        <v>43</v>
      </c>
    </row>
    <row r="37" spans="1:77" x14ac:dyDescent="0.3">
      <c r="A37" s="22" t="s">
        <v>192</v>
      </c>
      <c r="B37" s="19">
        <v>0</v>
      </c>
      <c r="C37" s="19">
        <v>3</v>
      </c>
      <c r="D37" s="19">
        <v>0</v>
      </c>
      <c r="E37" s="19">
        <v>0</v>
      </c>
      <c r="F37" s="19">
        <v>6</v>
      </c>
      <c r="G37" s="19">
        <v>6</v>
      </c>
      <c r="H37" s="19">
        <v>2</v>
      </c>
      <c r="I37" s="19">
        <v>8</v>
      </c>
      <c r="J37" s="19">
        <v>0</v>
      </c>
      <c r="K37" s="18">
        <f>SUM(B37:J37)</f>
        <v>25</v>
      </c>
      <c r="L37" s="88"/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1</v>
      </c>
      <c r="S37" s="19">
        <v>1</v>
      </c>
      <c r="T37" s="19">
        <v>3</v>
      </c>
      <c r="U37" s="19">
        <v>0</v>
      </c>
      <c r="V37" s="18">
        <f>SUM(M37:U37)</f>
        <v>5</v>
      </c>
      <c r="W37" s="88"/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1</v>
      </c>
      <c r="AD37" s="19">
        <v>1</v>
      </c>
      <c r="AE37" s="19">
        <v>5</v>
      </c>
      <c r="AF37" s="19">
        <v>0</v>
      </c>
      <c r="AG37" s="18">
        <f>SUM(X37:AF37)</f>
        <v>7</v>
      </c>
      <c r="AH37" s="88"/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1</v>
      </c>
      <c r="AP37" s="19">
        <v>0</v>
      </c>
      <c r="AQ37" s="19">
        <v>0</v>
      </c>
      <c r="AR37" s="18">
        <f>SUM(AI37:AQ37)</f>
        <v>1</v>
      </c>
      <c r="AS37" s="88"/>
      <c r="AT37" s="19">
        <f t="shared" si="51"/>
        <v>0</v>
      </c>
      <c r="AU37" s="19">
        <f t="shared" si="51"/>
        <v>3</v>
      </c>
      <c r="AV37" s="19">
        <f t="shared" si="51"/>
        <v>0</v>
      </c>
      <c r="AW37" s="19">
        <f t="shared" si="51"/>
        <v>0</v>
      </c>
      <c r="AX37" s="19">
        <f t="shared" si="51"/>
        <v>6</v>
      </c>
      <c r="AY37" s="19">
        <f t="shared" si="51"/>
        <v>7</v>
      </c>
      <c r="AZ37" s="19">
        <f t="shared" si="51"/>
        <v>3</v>
      </c>
      <c r="BA37" s="19">
        <f t="shared" si="51"/>
        <v>13</v>
      </c>
      <c r="BB37" s="19">
        <f t="shared" si="51"/>
        <v>0</v>
      </c>
      <c r="BC37" s="18">
        <f>SUM(AT37:BB37)</f>
        <v>32</v>
      </c>
      <c r="BE37" s="19">
        <f t="shared" si="53"/>
        <v>0</v>
      </c>
      <c r="BF37" s="19">
        <f t="shared" si="53"/>
        <v>0</v>
      </c>
      <c r="BG37" s="19">
        <f t="shared" si="53"/>
        <v>0</v>
      </c>
      <c r="BH37" s="19">
        <f t="shared" si="53"/>
        <v>0</v>
      </c>
      <c r="BI37" s="19">
        <f t="shared" si="53"/>
        <v>0</v>
      </c>
      <c r="BJ37" s="19">
        <f t="shared" si="53"/>
        <v>1</v>
      </c>
      <c r="BK37" s="19">
        <f t="shared" si="53"/>
        <v>2</v>
      </c>
      <c r="BL37" s="19">
        <f t="shared" si="53"/>
        <v>3</v>
      </c>
      <c r="BM37" s="19">
        <f t="shared" si="53"/>
        <v>0</v>
      </c>
      <c r="BN37" s="18">
        <f>SUM(BE37:BM37)</f>
        <v>6</v>
      </c>
      <c r="BP37" s="19">
        <f t="shared" si="55"/>
        <v>0</v>
      </c>
      <c r="BQ37" s="19">
        <f t="shared" si="55"/>
        <v>3</v>
      </c>
      <c r="BR37" s="19">
        <f t="shared" si="55"/>
        <v>0</v>
      </c>
      <c r="BS37" s="19">
        <f t="shared" si="55"/>
        <v>0</v>
      </c>
      <c r="BT37" s="19">
        <f t="shared" si="55"/>
        <v>6</v>
      </c>
      <c r="BU37" s="19">
        <f t="shared" si="55"/>
        <v>8</v>
      </c>
      <c r="BV37" s="19">
        <f t="shared" si="55"/>
        <v>5</v>
      </c>
      <c r="BW37" s="19">
        <f t="shared" si="55"/>
        <v>16</v>
      </c>
      <c r="BX37" s="19">
        <f t="shared" si="55"/>
        <v>0</v>
      </c>
      <c r="BY37" s="18">
        <f>SUM(BP37:BX37)</f>
        <v>38</v>
      </c>
    </row>
    <row r="38" spans="1:77" x14ac:dyDescent="0.3">
      <c r="A38" s="22" t="s">
        <v>193</v>
      </c>
      <c r="B38" s="19">
        <v>2</v>
      </c>
      <c r="C38" s="19">
        <v>0</v>
      </c>
      <c r="D38" s="19">
        <v>3</v>
      </c>
      <c r="E38" s="19">
        <v>6</v>
      </c>
      <c r="F38" s="19">
        <v>4</v>
      </c>
      <c r="G38" s="19">
        <v>9</v>
      </c>
      <c r="H38" s="19">
        <v>18</v>
      </c>
      <c r="I38" s="19">
        <v>14</v>
      </c>
      <c r="J38" s="19"/>
      <c r="K38" s="18">
        <f t="shared" ref="K38:K39" si="57">SUM(B38:J38)</f>
        <v>56</v>
      </c>
      <c r="L38" s="88"/>
      <c r="M38" s="19">
        <v>0</v>
      </c>
      <c r="N38" s="19">
        <v>0</v>
      </c>
      <c r="O38" s="19">
        <v>1</v>
      </c>
      <c r="P38" s="19">
        <v>0</v>
      </c>
      <c r="Q38" s="19">
        <v>0</v>
      </c>
      <c r="R38" s="19">
        <v>5</v>
      </c>
      <c r="S38" s="19">
        <v>3</v>
      </c>
      <c r="T38" s="19">
        <v>4</v>
      </c>
      <c r="U38" s="19"/>
      <c r="V38" s="18">
        <f t="shared" ref="V38:V39" si="58">SUM(M38:U38)</f>
        <v>13</v>
      </c>
      <c r="W38" s="88"/>
      <c r="X38" s="19">
        <v>0</v>
      </c>
      <c r="Y38" s="19">
        <v>0</v>
      </c>
      <c r="Z38" s="19">
        <v>0</v>
      </c>
      <c r="AA38" s="19">
        <v>1</v>
      </c>
      <c r="AB38" s="19">
        <v>2</v>
      </c>
      <c r="AC38" s="19">
        <v>4</v>
      </c>
      <c r="AD38" s="19">
        <v>8</v>
      </c>
      <c r="AE38" s="19">
        <v>6</v>
      </c>
      <c r="AF38" s="19"/>
      <c r="AG38" s="18">
        <f t="shared" ref="AG38:AG39" si="59">SUM(X38:AF38)</f>
        <v>21</v>
      </c>
      <c r="AH38" s="88"/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1</v>
      </c>
      <c r="AO38" s="19">
        <v>1</v>
      </c>
      <c r="AP38" s="19">
        <v>0</v>
      </c>
      <c r="AQ38" s="19"/>
      <c r="AR38" s="18">
        <f t="shared" ref="AR38:AR39" si="60">SUM(AI38:AQ38)</f>
        <v>2</v>
      </c>
      <c r="AS38" s="88"/>
      <c r="AT38" s="19">
        <f t="shared" si="51"/>
        <v>2</v>
      </c>
      <c r="AU38" s="19">
        <f t="shared" si="51"/>
        <v>0</v>
      </c>
      <c r="AV38" s="19">
        <f t="shared" si="51"/>
        <v>3</v>
      </c>
      <c r="AW38" s="19">
        <f t="shared" si="51"/>
        <v>7</v>
      </c>
      <c r="AX38" s="19">
        <f t="shared" si="51"/>
        <v>6</v>
      </c>
      <c r="AY38" s="19">
        <f t="shared" si="51"/>
        <v>13</v>
      </c>
      <c r="AZ38" s="19">
        <f t="shared" si="51"/>
        <v>26</v>
      </c>
      <c r="BA38" s="19">
        <f t="shared" si="51"/>
        <v>20</v>
      </c>
      <c r="BB38" s="19"/>
      <c r="BC38" s="18">
        <f t="shared" ref="BC38:BC39" si="61">SUM(AT38:BB38)</f>
        <v>77</v>
      </c>
      <c r="BE38" s="19">
        <f t="shared" si="53"/>
        <v>0</v>
      </c>
      <c r="BF38" s="19">
        <f t="shared" si="53"/>
        <v>0</v>
      </c>
      <c r="BG38" s="19">
        <f t="shared" si="53"/>
        <v>1</v>
      </c>
      <c r="BH38" s="19">
        <f t="shared" si="53"/>
        <v>0</v>
      </c>
      <c r="BI38" s="19">
        <f t="shared" si="53"/>
        <v>0</v>
      </c>
      <c r="BJ38" s="19">
        <f t="shared" si="53"/>
        <v>6</v>
      </c>
      <c r="BK38" s="19">
        <f t="shared" si="53"/>
        <v>4</v>
      </c>
      <c r="BL38" s="19">
        <f t="shared" si="53"/>
        <v>4</v>
      </c>
      <c r="BM38" s="19"/>
      <c r="BN38" s="18">
        <f t="shared" ref="BN38:BN39" si="62">SUM(BE38:BM38)</f>
        <v>15</v>
      </c>
      <c r="BP38" s="19">
        <f t="shared" si="55"/>
        <v>2</v>
      </c>
      <c r="BQ38" s="19">
        <f t="shared" si="55"/>
        <v>0</v>
      </c>
      <c r="BR38" s="19">
        <f t="shared" si="55"/>
        <v>4</v>
      </c>
      <c r="BS38" s="19">
        <f t="shared" si="55"/>
        <v>7</v>
      </c>
      <c r="BT38" s="19">
        <f t="shared" si="55"/>
        <v>6</v>
      </c>
      <c r="BU38" s="19">
        <f t="shared" si="55"/>
        <v>19</v>
      </c>
      <c r="BV38" s="19">
        <f t="shared" si="55"/>
        <v>30</v>
      </c>
      <c r="BW38" s="19">
        <f t="shared" si="55"/>
        <v>24</v>
      </c>
      <c r="BX38" s="19"/>
      <c r="BY38" s="18">
        <f t="shared" ref="BY38:BY39" si="63">SUM(BP38:BX38)</f>
        <v>92</v>
      </c>
    </row>
    <row r="39" spans="1:77" x14ac:dyDescent="0.3">
      <c r="A39" s="22" t="s">
        <v>69</v>
      </c>
      <c r="B39" s="19">
        <v>7</v>
      </c>
      <c r="C39" s="19">
        <v>8</v>
      </c>
      <c r="D39" s="19">
        <v>6</v>
      </c>
      <c r="E39" s="19">
        <v>13</v>
      </c>
      <c r="F39" s="19">
        <v>16</v>
      </c>
      <c r="G39" s="19">
        <v>14</v>
      </c>
      <c r="H39" s="19">
        <v>5</v>
      </c>
      <c r="I39" s="19"/>
      <c r="J39" s="19"/>
      <c r="K39" s="18">
        <f t="shared" si="57"/>
        <v>69</v>
      </c>
      <c r="L39" s="88"/>
      <c r="M39" s="19">
        <v>2</v>
      </c>
      <c r="N39" s="19">
        <v>3</v>
      </c>
      <c r="O39" s="19">
        <v>1</v>
      </c>
      <c r="P39" s="19">
        <v>4</v>
      </c>
      <c r="Q39" s="19">
        <v>3</v>
      </c>
      <c r="R39" s="19">
        <v>1</v>
      </c>
      <c r="S39" s="19">
        <v>1</v>
      </c>
      <c r="T39" s="19"/>
      <c r="U39" s="19"/>
      <c r="V39" s="18">
        <f t="shared" si="58"/>
        <v>15</v>
      </c>
      <c r="W39" s="88"/>
      <c r="X39" s="19">
        <v>3</v>
      </c>
      <c r="Y39" s="19">
        <v>1</v>
      </c>
      <c r="Z39" s="19">
        <v>7</v>
      </c>
      <c r="AA39" s="19">
        <v>11</v>
      </c>
      <c r="AB39" s="19">
        <v>14</v>
      </c>
      <c r="AC39" s="19">
        <v>7</v>
      </c>
      <c r="AD39" s="19">
        <v>1</v>
      </c>
      <c r="AE39" s="19"/>
      <c r="AF39" s="19"/>
      <c r="AG39" s="18">
        <f t="shared" si="59"/>
        <v>44</v>
      </c>
      <c r="AH39" s="88"/>
      <c r="AI39" s="19">
        <v>0</v>
      </c>
      <c r="AJ39" s="19">
        <v>1</v>
      </c>
      <c r="AK39" s="19">
        <v>0</v>
      </c>
      <c r="AL39" s="19">
        <v>1</v>
      </c>
      <c r="AM39" s="19">
        <v>3</v>
      </c>
      <c r="AN39" s="19">
        <v>3</v>
      </c>
      <c r="AO39" s="19">
        <v>0</v>
      </c>
      <c r="AP39" s="19"/>
      <c r="AQ39" s="19"/>
      <c r="AR39" s="18">
        <f t="shared" si="60"/>
        <v>8</v>
      </c>
      <c r="AS39" s="88"/>
      <c r="AT39" s="19">
        <f t="shared" si="51"/>
        <v>10</v>
      </c>
      <c r="AU39" s="19">
        <f t="shared" si="51"/>
        <v>9</v>
      </c>
      <c r="AV39" s="19">
        <f t="shared" si="51"/>
        <v>13</v>
      </c>
      <c r="AW39" s="19">
        <f t="shared" si="51"/>
        <v>24</v>
      </c>
      <c r="AX39" s="19">
        <f t="shared" si="51"/>
        <v>30</v>
      </c>
      <c r="AY39" s="19">
        <f t="shared" si="51"/>
        <v>21</v>
      </c>
      <c r="AZ39" s="19">
        <f t="shared" si="51"/>
        <v>6</v>
      </c>
      <c r="BA39" s="19"/>
      <c r="BB39" s="19"/>
      <c r="BC39" s="18">
        <f t="shared" si="61"/>
        <v>113</v>
      </c>
      <c r="BE39" s="19">
        <f t="shared" si="53"/>
        <v>2</v>
      </c>
      <c r="BF39" s="19">
        <f t="shared" si="53"/>
        <v>4</v>
      </c>
      <c r="BG39" s="19">
        <f t="shared" si="53"/>
        <v>1</v>
      </c>
      <c r="BH39" s="19">
        <f t="shared" si="53"/>
        <v>5</v>
      </c>
      <c r="BI39" s="19">
        <f t="shared" si="53"/>
        <v>6</v>
      </c>
      <c r="BJ39" s="19">
        <f t="shared" si="53"/>
        <v>4</v>
      </c>
      <c r="BK39" s="19">
        <f t="shared" si="53"/>
        <v>1</v>
      </c>
      <c r="BL39" s="19"/>
      <c r="BM39" s="19"/>
      <c r="BN39" s="18">
        <f t="shared" si="62"/>
        <v>23</v>
      </c>
      <c r="BP39" s="19">
        <f t="shared" si="55"/>
        <v>12</v>
      </c>
      <c r="BQ39" s="19">
        <f t="shared" si="55"/>
        <v>13</v>
      </c>
      <c r="BR39" s="19">
        <f t="shared" si="55"/>
        <v>14</v>
      </c>
      <c r="BS39" s="19">
        <f t="shared" si="55"/>
        <v>29</v>
      </c>
      <c r="BT39" s="19">
        <f t="shared" si="55"/>
        <v>36</v>
      </c>
      <c r="BU39" s="19">
        <f t="shared" si="55"/>
        <v>25</v>
      </c>
      <c r="BV39" s="19">
        <f t="shared" si="55"/>
        <v>7</v>
      </c>
      <c r="BW39" s="19"/>
      <c r="BX39" s="19"/>
      <c r="BY39" s="18">
        <f t="shared" si="63"/>
        <v>136</v>
      </c>
    </row>
    <row r="40" spans="1:77" x14ac:dyDescent="0.3">
      <c r="A40" s="22" t="s">
        <v>66</v>
      </c>
      <c r="B40" s="21">
        <f t="shared" ref="B40:J40" si="64">SUM(B33:B39)</f>
        <v>11</v>
      </c>
      <c r="C40" s="21">
        <f t="shared" si="64"/>
        <v>13</v>
      </c>
      <c r="D40" s="21">
        <f t="shared" si="64"/>
        <v>14</v>
      </c>
      <c r="E40" s="21">
        <f t="shared" si="64"/>
        <v>25</v>
      </c>
      <c r="F40" s="21">
        <f t="shared" si="64"/>
        <v>32</v>
      </c>
      <c r="G40" s="21">
        <f t="shared" si="64"/>
        <v>53</v>
      </c>
      <c r="H40" s="21">
        <f t="shared" si="64"/>
        <v>61</v>
      </c>
      <c r="I40" s="21">
        <f t="shared" si="64"/>
        <v>51</v>
      </c>
      <c r="J40" s="21">
        <f t="shared" si="64"/>
        <v>19</v>
      </c>
      <c r="K40" s="20">
        <f>SUM(B40:J40)</f>
        <v>279</v>
      </c>
      <c r="L40" s="88"/>
      <c r="M40" s="21">
        <f t="shared" ref="M40:U40" si="65">SUM(M33:M39)</f>
        <v>2</v>
      </c>
      <c r="N40" s="21">
        <f t="shared" si="65"/>
        <v>4</v>
      </c>
      <c r="O40" s="21">
        <f t="shared" si="65"/>
        <v>2</v>
      </c>
      <c r="P40" s="21">
        <f t="shared" si="65"/>
        <v>5</v>
      </c>
      <c r="Q40" s="21">
        <f t="shared" si="65"/>
        <v>7</v>
      </c>
      <c r="R40" s="21">
        <f t="shared" si="65"/>
        <v>8</v>
      </c>
      <c r="S40" s="21">
        <f t="shared" si="65"/>
        <v>12</v>
      </c>
      <c r="T40" s="21">
        <f t="shared" si="65"/>
        <v>26</v>
      </c>
      <c r="U40" s="21">
        <f t="shared" si="65"/>
        <v>6</v>
      </c>
      <c r="V40" s="20">
        <f>SUM(M40:U40)</f>
        <v>72</v>
      </c>
      <c r="W40" s="88"/>
      <c r="X40" s="21">
        <f t="shared" ref="X40:AF40" si="66">SUM(X33:X39)</f>
        <v>3</v>
      </c>
      <c r="Y40" s="21">
        <f t="shared" si="66"/>
        <v>3</v>
      </c>
      <c r="Z40" s="21">
        <f t="shared" si="66"/>
        <v>9</v>
      </c>
      <c r="AA40" s="21">
        <f t="shared" si="66"/>
        <v>15</v>
      </c>
      <c r="AB40" s="21">
        <f t="shared" si="66"/>
        <v>20</v>
      </c>
      <c r="AC40" s="21">
        <f t="shared" si="66"/>
        <v>19</v>
      </c>
      <c r="AD40" s="21">
        <f t="shared" si="66"/>
        <v>29</v>
      </c>
      <c r="AE40" s="21">
        <f t="shared" si="66"/>
        <v>24</v>
      </c>
      <c r="AF40" s="21">
        <f t="shared" si="66"/>
        <v>6</v>
      </c>
      <c r="AG40" s="20">
        <f>SUM(X40:AF40)</f>
        <v>128</v>
      </c>
      <c r="AH40" s="88"/>
      <c r="AI40" s="21">
        <f t="shared" ref="AI40:AQ40" si="67">SUM(AI33:AI39)</f>
        <v>0</v>
      </c>
      <c r="AJ40" s="21">
        <f t="shared" si="67"/>
        <v>1</v>
      </c>
      <c r="AK40" s="21">
        <f t="shared" si="67"/>
        <v>1</v>
      </c>
      <c r="AL40" s="21">
        <f t="shared" si="67"/>
        <v>1</v>
      </c>
      <c r="AM40" s="21">
        <f t="shared" si="67"/>
        <v>5</v>
      </c>
      <c r="AN40" s="21">
        <f t="shared" si="67"/>
        <v>5</v>
      </c>
      <c r="AO40" s="21">
        <f t="shared" si="67"/>
        <v>5</v>
      </c>
      <c r="AP40" s="21">
        <f t="shared" si="67"/>
        <v>3</v>
      </c>
      <c r="AQ40" s="21">
        <f t="shared" si="67"/>
        <v>3</v>
      </c>
      <c r="AR40" s="20">
        <f>SUM(AI40:AQ40)</f>
        <v>24</v>
      </c>
      <c r="AS40" s="88"/>
      <c r="AT40" s="21">
        <f t="shared" ref="AT40:BB40" si="68">SUM(AT33:AT39)</f>
        <v>14</v>
      </c>
      <c r="AU40" s="21">
        <f t="shared" si="68"/>
        <v>16</v>
      </c>
      <c r="AV40" s="21">
        <f t="shared" si="68"/>
        <v>23</v>
      </c>
      <c r="AW40" s="21">
        <f t="shared" si="68"/>
        <v>40</v>
      </c>
      <c r="AX40" s="21">
        <f t="shared" si="68"/>
        <v>52</v>
      </c>
      <c r="AY40" s="21">
        <f t="shared" si="68"/>
        <v>72</v>
      </c>
      <c r="AZ40" s="21">
        <f t="shared" si="68"/>
        <v>90</v>
      </c>
      <c r="BA40" s="21">
        <f t="shared" si="68"/>
        <v>75</v>
      </c>
      <c r="BB40" s="21">
        <f t="shared" si="68"/>
        <v>25</v>
      </c>
      <c r="BC40" s="20">
        <f>SUM(AT40:BB40)</f>
        <v>407</v>
      </c>
      <c r="BE40" s="21">
        <f t="shared" ref="BE40:BM40" si="69">SUM(BE33:BE39)</f>
        <v>2</v>
      </c>
      <c r="BF40" s="21">
        <f t="shared" si="69"/>
        <v>5</v>
      </c>
      <c r="BG40" s="21">
        <f t="shared" si="69"/>
        <v>3</v>
      </c>
      <c r="BH40" s="21">
        <f t="shared" si="69"/>
        <v>6</v>
      </c>
      <c r="BI40" s="21">
        <f t="shared" si="69"/>
        <v>12</v>
      </c>
      <c r="BJ40" s="21">
        <f t="shared" si="69"/>
        <v>13</v>
      </c>
      <c r="BK40" s="21">
        <f t="shared" si="69"/>
        <v>17</v>
      </c>
      <c r="BL40" s="21">
        <f t="shared" si="69"/>
        <v>29</v>
      </c>
      <c r="BM40" s="21">
        <f t="shared" si="69"/>
        <v>9</v>
      </c>
      <c r="BN40" s="20">
        <f>SUM(BE40:BM40)</f>
        <v>96</v>
      </c>
      <c r="BP40" s="21">
        <f t="shared" ref="BP40:BX40" si="70">SUM(BP33:BP39)</f>
        <v>16</v>
      </c>
      <c r="BQ40" s="21">
        <f t="shared" si="70"/>
        <v>21</v>
      </c>
      <c r="BR40" s="21">
        <f t="shared" si="70"/>
        <v>26</v>
      </c>
      <c r="BS40" s="21">
        <f t="shared" si="70"/>
        <v>46</v>
      </c>
      <c r="BT40" s="21">
        <f t="shared" si="70"/>
        <v>64</v>
      </c>
      <c r="BU40" s="21">
        <f t="shared" si="70"/>
        <v>85</v>
      </c>
      <c r="BV40" s="21">
        <f t="shared" si="70"/>
        <v>107</v>
      </c>
      <c r="BW40" s="21">
        <f t="shared" si="70"/>
        <v>104</v>
      </c>
      <c r="BX40" s="21">
        <f t="shared" si="70"/>
        <v>34</v>
      </c>
      <c r="BY40" s="20">
        <f>SUM(BP40:BX40)</f>
        <v>503</v>
      </c>
    </row>
    <row r="42" spans="1:77" ht="21" x14ac:dyDescent="0.4">
      <c r="A42"/>
      <c r="B42" s="28" t="s">
        <v>173</v>
      </c>
      <c r="C42"/>
      <c r="D42"/>
      <c r="M42" s="28" t="s">
        <v>177</v>
      </c>
      <c r="X42" s="28" t="s">
        <v>174</v>
      </c>
      <c r="AI42" s="28" t="s">
        <v>178</v>
      </c>
      <c r="AT42" s="28" t="s">
        <v>203</v>
      </c>
      <c r="BE42" s="28" t="s">
        <v>204</v>
      </c>
      <c r="BP42" s="28" t="s">
        <v>205</v>
      </c>
    </row>
    <row r="43" spans="1:77" ht="15.6" x14ac:dyDescent="0.3">
      <c r="A43"/>
      <c r="B43" s="27" t="s">
        <v>207</v>
      </c>
      <c r="C43"/>
      <c r="D43"/>
      <c r="M43" s="27" t="s">
        <v>207</v>
      </c>
      <c r="X43" s="27" t="s">
        <v>207</v>
      </c>
      <c r="AG43" s="27"/>
      <c r="AI43" s="27" t="s">
        <v>207</v>
      </c>
      <c r="AT43" s="27" t="s">
        <v>207</v>
      </c>
      <c r="BE43" s="27" t="s">
        <v>207</v>
      </c>
      <c r="BP43" s="27" t="s">
        <v>207</v>
      </c>
    </row>
    <row r="44" spans="1:77" x14ac:dyDescent="0.3">
      <c r="A44" s="248" t="s">
        <v>73</v>
      </c>
      <c r="B44" s="247" t="s">
        <v>72</v>
      </c>
      <c r="C44" s="247"/>
      <c r="D44" s="247"/>
      <c r="E44" s="247"/>
      <c r="F44" s="247"/>
      <c r="G44" s="247"/>
      <c r="H44" s="247"/>
      <c r="I44" s="247"/>
      <c r="J44" s="247"/>
      <c r="K44" s="26"/>
      <c r="M44" s="247" t="s">
        <v>72</v>
      </c>
      <c r="N44" s="247"/>
      <c r="O44" s="247"/>
      <c r="P44" s="247"/>
      <c r="Q44" s="247"/>
      <c r="R44" s="247"/>
      <c r="S44" s="247"/>
      <c r="T44" s="247"/>
      <c r="U44" s="247"/>
      <c r="V44" s="26"/>
      <c r="X44" s="247" t="s">
        <v>72</v>
      </c>
      <c r="Y44" s="247"/>
      <c r="Z44" s="247"/>
      <c r="AA44" s="247"/>
      <c r="AB44" s="247"/>
      <c r="AC44" s="247"/>
      <c r="AD44" s="247"/>
      <c r="AE44" s="247"/>
      <c r="AF44" s="247"/>
      <c r="AI44" s="247" t="s">
        <v>72</v>
      </c>
      <c r="AJ44" s="247"/>
      <c r="AK44" s="247"/>
      <c r="AL44" s="247"/>
      <c r="AM44" s="247"/>
      <c r="AN44" s="247"/>
      <c r="AO44" s="247"/>
      <c r="AP44" s="247"/>
      <c r="AQ44" s="247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8"/>
      <c r="B45" s="24" t="s">
        <v>71</v>
      </c>
      <c r="C45" s="24" t="s">
        <v>140</v>
      </c>
      <c r="D45" s="24" t="s">
        <v>141</v>
      </c>
      <c r="E45" s="24" t="s">
        <v>142</v>
      </c>
      <c r="F45" s="24" t="s">
        <v>143</v>
      </c>
      <c r="G45" s="24" t="s">
        <v>144</v>
      </c>
      <c r="H45" s="24" t="s">
        <v>145</v>
      </c>
      <c r="I45" s="24" t="s">
        <v>146</v>
      </c>
      <c r="J45" s="24" t="s">
        <v>147</v>
      </c>
      <c r="K45" s="23" t="s">
        <v>70</v>
      </c>
      <c r="L45" s="87"/>
      <c r="M45" s="24" t="s">
        <v>71</v>
      </c>
      <c r="N45" s="24" t="s">
        <v>140</v>
      </c>
      <c r="O45" s="24" t="s">
        <v>141</v>
      </c>
      <c r="P45" s="24" t="s">
        <v>142</v>
      </c>
      <c r="Q45" s="24" t="s">
        <v>143</v>
      </c>
      <c r="R45" s="24" t="s">
        <v>144</v>
      </c>
      <c r="S45" s="24" t="s">
        <v>145</v>
      </c>
      <c r="T45" s="24" t="s">
        <v>146</v>
      </c>
      <c r="U45" s="24" t="s">
        <v>147</v>
      </c>
      <c r="V45" s="23" t="s">
        <v>70</v>
      </c>
      <c r="W45" s="87"/>
      <c r="X45" s="24" t="s">
        <v>71</v>
      </c>
      <c r="Y45" s="24" t="s">
        <v>140</v>
      </c>
      <c r="Z45" s="24" t="s">
        <v>141</v>
      </c>
      <c r="AA45" s="24" t="s">
        <v>142</v>
      </c>
      <c r="AB45" s="24" t="s">
        <v>143</v>
      </c>
      <c r="AC45" s="24" t="s">
        <v>144</v>
      </c>
      <c r="AD45" s="24" t="s">
        <v>145</v>
      </c>
      <c r="AE45" s="24" t="s">
        <v>146</v>
      </c>
      <c r="AF45" s="24" t="s">
        <v>147</v>
      </c>
      <c r="AG45" s="23" t="s">
        <v>70</v>
      </c>
      <c r="AH45" s="87"/>
      <c r="AI45" s="24" t="s">
        <v>71</v>
      </c>
      <c r="AJ45" s="24" t="s">
        <v>140</v>
      </c>
      <c r="AK45" s="24" t="s">
        <v>141</v>
      </c>
      <c r="AL45" s="24" t="s">
        <v>142</v>
      </c>
      <c r="AM45" s="24" t="s">
        <v>143</v>
      </c>
      <c r="AN45" s="24" t="s">
        <v>144</v>
      </c>
      <c r="AO45" s="24" t="s">
        <v>145</v>
      </c>
      <c r="AP45" s="24" t="s">
        <v>146</v>
      </c>
      <c r="AQ45" s="24" t="s">
        <v>147</v>
      </c>
      <c r="AR45" s="2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22" t="s">
        <v>188</v>
      </c>
      <c r="B46" s="19">
        <v>476</v>
      </c>
      <c r="C46" s="19">
        <v>515</v>
      </c>
      <c r="D46" s="19">
        <v>491</v>
      </c>
      <c r="E46" s="19">
        <v>490</v>
      </c>
      <c r="F46" s="19">
        <v>528</v>
      </c>
      <c r="G46" s="19">
        <v>594</v>
      </c>
      <c r="H46" s="19">
        <v>586</v>
      </c>
      <c r="I46" s="19">
        <v>404</v>
      </c>
      <c r="J46" s="19">
        <v>188</v>
      </c>
      <c r="K46" s="18">
        <f t="shared" ref="K46:K49" si="71">SUM(B46:J46)</f>
        <v>4272</v>
      </c>
      <c r="L46" s="88"/>
      <c r="M46" s="19">
        <v>201</v>
      </c>
      <c r="N46" s="19">
        <v>301</v>
      </c>
      <c r="O46" s="19">
        <v>406</v>
      </c>
      <c r="P46" s="19">
        <v>454</v>
      </c>
      <c r="Q46" s="19">
        <v>449</v>
      </c>
      <c r="R46" s="19">
        <v>561</v>
      </c>
      <c r="S46" s="19">
        <v>566</v>
      </c>
      <c r="T46" s="19">
        <v>412</v>
      </c>
      <c r="U46" s="19">
        <v>172</v>
      </c>
      <c r="V46" s="18">
        <f t="shared" ref="V46:V49" si="72">SUM(M46:U46)</f>
        <v>3522</v>
      </c>
      <c r="W46" s="88"/>
      <c r="X46" s="19">
        <v>127</v>
      </c>
      <c r="Y46" s="19">
        <v>304</v>
      </c>
      <c r="Z46" s="19">
        <v>320</v>
      </c>
      <c r="AA46" s="19">
        <v>333</v>
      </c>
      <c r="AB46" s="19">
        <v>379</v>
      </c>
      <c r="AC46" s="19">
        <v>481</v>
      </c>
      <c r="AD46" s="19">
        <v>514</v>
      </c>
      <c r="AE46" s="19">
        <v>400</v>
      </c>
      <c r="AF46" s="19">
        <v>206</v>
      </c>
      <c r="AG46" s="18">
        <f t="shared" ref="AG46:AG49" si="73">SUM(X46:AF46)</f>
        <v>3064</v>
      </c>
      <c r="AH46" s="88"/>
      <c r="AI46" s="19">
        <v>43</v>
      </c>
      <c r="AJ46" s="19">
        <v>111</v>
      </c>
      <c r="AK46" s="19">
        <v>190</v>
      </c>
      <c r="AL46" s="19">
        <v>249</v>
      </c>
      <c r="AM46" s="19">
        <v>286</v>
      </c>
      <c r="AN46" s="19">
        <v>354</v>
      </c>
      <c r="AO46" s="19">
        <v>400</v>
      </c>
      <c r="AP46" s="19">
        <v>284</v>
      </c>
      <c r="AQ46" s="19">
        <v>113</v>
      </c>
      <c r="AR46" s="18">
        <f t="shared" ref="AR46:AR49" si="74">SUM(AI46:AQ46)</f>
        <v>2030</v>
      </c>
      <c r="AS46" s="88"/>
      <c r="AT46" s="19">
        <f t="shared" ref="AT46:BB52" si="75">B46+X46</f>
        <v>603</v>
      </c>
      <c r="AU46" s="19">
        <f t="shared" si="75"/>
        <v>819</v>
      </c>
      <c r="AV46" s="19">
        <f t="shared" si="75"/>
        <v>811</v>
      </c>
      <c r="AW46" s="19">
        <f t="shared" si="75"/>
        <v>823</v>
      </c>
      <c r="AX46" s="19">
        <f t="shared" si="75"/>
        <v>907</v>
      </c>
      <c r="AY46" s="19">
        <f t="shared" si="75"/>
        <v>1075</v>
      </c>
      <c r="AZ46" s="19">
        <f t="shared" si="75"/>
        <v>1100</v>
      </c>
      <c r="BA46" s="19">
        <f t="shared" si="75"/>
        <v>804</v>
      </c>
      <c r="BB46" s="19">
        <f t="shared" si="75"/>
        <v>394</v>
      </c>
      <c r="BC46" s="18">
        <f t="shared" ref="BC46:BC49" si="76">SUM(AT46:BB46)</f>
        <v>7336</v>
      </c>
      <c r="BE46" s="19">
        <f t="shared" ref="BE46:BM52" si="77">M46+AI46</f>
        <v>244</v>
      </c>
      <c r="BF46" s="19">
        <f t="shared" si="77"/>
        <v>412</v>
      </c>
      <c r="BG46" s="19">
        <f t="shared" si="77"/>
        <v>596</v>
      </c>
      <c r="BH46" s="19">
        <f t="shared" si="77"/>
        <v>703</v>
      </c>
      <c r="BI46" s="19">
        <f t="shared" si="77"/>
        <v>735</v>
      </c>
      <c r="BJ46" s="19">
        <f t="shared" si="77"/>
        <v>915</v>
      </c>
      <c r="BK46" s="19">
        <f t="shared" si="77"/>
        <v>966</v>
      </c>
      <c r="BL46" s="19">
        <f t="shared" si="77"/>
        <v>696</v>
      </c>
      <c r="BM46" s="19">
        <f t="shared" si="77"/>
        <v>285</v>
      </c>
      <c r="BN46" s="18">
        <f t="shared" ref="BN46:BN49" si="78">SUM(BE46:BM46)</f>
        <v>5552</v>
      </c>
      <c r="BP46" s="19">
        <f t="shared" ref="BP46:BX52" si="79">B46+M46+X46+AI46</f>
        <v>847</v>
      </c>
      <c r="BQ46" s="19">
        <f t="shared" si="79"/>
        <v>1231</v>
      </c>
      <c r="BR46" s="19">
        <f t="shared" si="79"/>
        <v>1407</v>
      </c>
      <c r="BS46" s="19">
        <f t="shared" si="79"/>
        <v>1526</v>
      </c>
      <c r="BT46" s="19">
        <f t="shared" si="79"/>
        <v>1642</v>
      </c>
      <c r="BU46" s="19">
        <f t="shared" si="79"/>
        <v>1990</v>
      </c>
      <c r="BV46" s="19">
        <f t="shared" si="79"/>
        <v>2066</v>
      </c>
      <c r="BW46" s="19">
        <f t="shared" si="79"/>
        <v>1500</v>
      </c>
      <c r="BX46" s="19">
        <f t="shared" si="79"/>
        <v>679</v>
      </c>
      <c r="BY46" s="18">
        <f t="shared" ref="BY46:BY49" si="80">SUM(BP46:BX46)</f>
        <v>12888</v>
      </c>
    </row>
    <row r="47" spans="1:77" x14ac:dyDescent="0.3">
      <c r="A47" s="22" t="s">
        <v>189</v>
      </c>
      <c r="B47" s="19">
        <v>169</v>
      </c>
      <c r="C47" s="19">
        <v>232</v>
      </c>
      <c r="D47" s="19">
        <v>244</v>
      </c>
      <c r="E47" s="19">
        <v>254</v>
      </c>
      <c r="F47" s="19">
        <v>299</v>
      </c>
      <c r="G47" s="19">
        <v>350</v>
      </c>
      <c r="H47" s="19">
        <v>345</v>
      </c>
      <c r="I47" s="19">
        <v>226</v>
      </c>
      <c r="J47" s="19">
        <v>71</v>
      </c>
      <c r="K47" s="18">
        <f t="shared" si="71"/>
        <v>2190</v>
      </c>
      <c r="L47" s="88"/>
      <c r="M47" s="19">
        <v>52</v>
      </c>
      <c r="N47" s="19">
        <v>101</v>
      </c>
      <c r="O47" s="19">
        <v>154</v>
      </c>
      <c r="P47" s="19">
        <v>159</v>
      </c>
      <c r="Q47" s="19">
        <v>182</v>
      </c>
      <c r="R47" s="19">
        <v>256</v>
      </c>
      <c r="S47" s="19">
        <v>247</v>
      </c>
      <c r="T47" s="19">
        <v>154</v>
      </c>
      <c r="U47" s="19">
        <v>48</v>
      </c>
      <c r="V47" s="18">
        <f t="shared" si="72"/>
        <v>1353</v>
      </c>
      <c r="W47" s="88"/>
      <c r="X47" s="19">
        <v>54</v>
      </c>
      <c r="Y47" s="19">
        <v>140</v>
      </c>
      <c r="Z47" s="19">
        <v>165</v>
      </c>
      <c r="AA47" s="19">
        <v>221</v>
      </c>
      <c r="AB47" s="19">
        <v>281</v>
      </c>
      <c r="AC47" s="19">
        <v>370</v>
      </c>
      <c r="AD47" s="19">
        <v>386</v>
      </c>
      <c r="AE47" s="19">
        <v>262</v>
      </c>
      <c r="AF47" s="19">
        <v>97</v>
      </c>
      <c r="AG47" s="18">
        <f t="shared" si="73"/>
        <v>1976</v>
      </c>
      <c r="AH47" s="88"/>
      <c r="AI47" s="19">
        <v>20</v>
      </c>
      <c r="AJ47" s="19">
        <v>37</v>
      </c>
      <c r="AK47" s="19">
        <v>84</v>
      </c>
      <c r="AL47" s="19">
        <v>97</v>
      </c>
      <c r="AM47" s="19">
        <v>146</v>
      </c>
      <c r="AN47" s="19">
        <v>171</v>
      </c>
      <c r="AO47" s="19">
        <v>172</v>
      </c>
      <c r="AP47" s="19">
        <v>110</v>
      </c>
      <c r="AQ47" s="19">
        <v>30</v>
      </c>
      <c r="AR47" s="18">
        <f t="shared" si="74"/>
        <v>867</v>
      </c>
      <c r="AS47" s="88"/>
      <c r="AT47" s="19">
        <f t="shared" si="75"/>
        <v>223</v>
      </c>
      <c r="AU47" s="19">
        <f t="shared" si="75"/>
        <v>372</v>
      </c>
      <c r="AV47" s="19">
        <f t="shared" si="75"/>
        <v>409</v>
      </c>
      <c r="AW47" s="19">
        <f t="shared" si="75"/>
        <v>475</v>
      </c>
      <c r="AX47" s="19">
        <f t="shared" si="75"/>
        <v>580</v>
      </c>
      <c r="AY47" s="19">
        <f t="shared" si="75"/>
        <v>720</v>
      </c>
      <c r="AZ47" s="19">
        <f t="shared" si="75"/>
        <v>731</v>
      </c>
      <c r="BA47" s="19">
        <f t="shared" si="75"/>
        <v>488</v>
      </c>
      <c r="BB47" s="19">
        <f t="shared" si="75"/>
        <v>168</v>
      </c>
      <c r="BC47" s="18">
        <f t="shared" si="76"/>
        <v>4166</v>
      </c>
      <c r="BE47" s="19">
        <f t="shared" si="77"/>
        <v>72</v>
      </c>
      <c r="BF47" s="19">
        <f t="shared" si="77"/>
        <v>138</v>
      </c>
      <c r="BG47" s="19">
        <f t="shared" si="77"/>
        <v>238</v>
      </c>
      <c r="BH47" s="19">
        <f t="shared" si="77"/>
        <v>256</v>
      </c>
      <c r="BI47" s="19">
        <f t="shared" si="77"/>
        <v>328</v>
      </c>
      <c r="BJ47" s="19">
        <f t="shared" si="77"/>
        <v>427</v>
      </c>
      <c r="BK47" s="19">
        <f t="shared" si="77"/>
        <v>419</v>
      </c>
      <c r="BL47" s="19">
        <f t="shared" si="77"/>
        <v>264</v>
      </c>
      <c r="BM47" s="19">
        <f t="shared" si="77"/>
        <v>78</v>
      </c>
      <c r="BN47" s="18">
        <f t="shared" si="78"/>
        <v>2220</v>
      </c>
      <c r="BP47" s="19">
        <f t="shared" si="79"/>
        <v>295</v>
      </c>
      <c r="BQ47" s="19">
        <f t="shared" si="79"/>
        <v>510</v>
      </c>
      <c r="BR47" s="19">
        <f t="shared" si="79"/>
        <v>647</v>
      </c>
      <c r="BS47" s="19">
        <f t="shared" si="79"/>
        <v>731</v>
      </c>
      <c r="BT47" s="19">
        <f t="shared" si="79"/>
        <v>908</v>
      </c>
      <c r="BU47" s="19">
        <f t="shared" si="79"/>
        <v>1147</v>
      </c>
      <c r="BV47" s="19">
        <f t="shared" si="79"/>
        <v>1150</v>
      </c>
      <c r="BW47" s="19">
        <f t="shared" si="79"/>
        <v>752</v>
      </c>
      <c r="BX47" s="19">
        <f t="shared" si="79"/>
        <v>246</v>
      </c>
      <c r="BY47" s="18">
        <f t="shared" si="80"/>
        <v>6386</v>
      </c>
    </row>
    <row r="48" spans="1:77" x14ac:dyDescent="0.3">
      <c r="A48" s="22" t="s">
        <v>190</v>
      </c>
      <c r="B48" s="19">
        <v>79</v>
      </c>
      <c r="C48" s="19">
        <v>119</v>
      </c>
      <c r="D48" s="19">
        <v>121</v>
      </c>
      <c r="E48" s="19">
        <v>127</v>
      </c>
      <c r="F48" s="19">
        <v>150</v>
      </c>
      <c r="G48" s="19">
        <v>179</v>
      </c>
      <c r="H48" s="19">
        <v>173</v>
      </c>
      <c r="I48" s="19">
        <v>112</v>
      </c>
      <c r="J48" s="19">
        <v>26</v>
      </c>
      <c r="K48" s="18">
        <f t="shared" si="71"/>
        <v>1086</v>
      </c>
      <c r="L48" s="88"/>
      <c r="M48" s="19">
        <v>17</v>
      </c>
      <c r="N48" s="19">
        <v>24</v>
      </c>
      <c r="O48" s="19">
        <v>43</v>
      </c>
      <c r="P48" s="19">
        <v>44</v>
      </c>
      <c r="Q48" s="19">
        <v>63</v>
      </c>
      <c r="R48" s="19">
        <v>73</v>
      </c>
      <c r="S48" s="19">
        <v>67</v>
      </c>
      <c r="T48" s="19">
        <v>47</v>
      </c>
      <c r="U48" s="19">
        <v>11</v>
      </c>
      <c r="V48" s="18">
        <f t="shared" si="72"/>
        <v>389</v>
      </c>
      <c r="W48" s="88"/>
      <c r="X48" s="19">
        <v>24</v>
      </c>
      <c r="Y48" s="19">
        <v>56</v>
      </c>
      <c r="Z48" s="19">
        <v>75</v>
      </c>
      <c r="AA48" s="19">
        <v>102</v>
      </c>
      <c r="AB48" s="19">
        <v>131</v>
      </c>
      <c r="AC48" s="19">
        <v>162</v>
      </c>
      <c r="AD48" s="19">
        <v>170</v>
      </c>
      <c r="AE48" s="19">
        <v>120</v>
      </c>
      <c r="AF48" s="19">
        <v>26</v>
      </c>
      <c r="AG48" s="18">
        <f t="shared" si="73"/>
        <v>866</v>
      </c>
      <c r="AH48" s="88"/>
      <c r="AI48" s="19">
        <v>5</v>
      </c>
      <c r="AJ48" s="19">
        <v>9</v>
      </c>
      <c r="AK48" s="19">
        <v>29</v>
      </c>
      <c r="AL48" s="19">
        <v>27</v>
      </c>
      <c r="AM48" s="19">
        <v>41</v>
      </c>
      <c r="AN48" s="19">
        <v>46</v>
      </c>
      <c r="AO48" s="19">
        <v>53</v>
      </c>
      <c r="AP48" s="19">
        <v>31</v>
      </c>
      <c r="AQ48" s="19">
        <v>5</v>
      </c>
      <c r="AR48" s="18">
        <f t="shared" si="74"/>
        <v>246</v>
      </c>
      <c r="AS48" s="88"/>
      <c r="AT48" s="19">
        <f t="shared" si="75"/>
        <v>103</v>
      </c>
      <c r="AU48" s="19">
        <f t="shared" si="75"/>
        <v>175</v>
      </c>
      <c r="AV48" s="19">
        <f t="shared" si="75"/>
        <v>196</v>
      </c>
      <c r="AW48" s="19">
        <f t="shared" si="75"/>
        <v>229</v>
      </c>
      <c r="AX48" s="19">
        <f t="shared" si="75"/>
        <v>281</v>
      </c>
      <c r="AY48" s="19">
        <f t="shared" si="75"/>
        <v>341</v>
      </c>
      <c r="AZ48" s="19">
        <f t="shared" si="75"/>
        <v>343</v>
      </c>
      <c r="BA48" s="19">
        <f t="shared" si="75"/>
        <v>232</v>
      </c>
      <c r="BB48" s="19">
        <f t="shared" si="75"/>
        <v>52</v>
      </c>
      <c r="BC48" s="18">
        <f t="shared" si="76"/>
        <v>1952</v>
      </c>
      <c r="BE48" s="19">
        <f t="shared" si="77"/>
        <v>22</v>
      </c>
      <c r="BF48" s="19">
        <f t="shared" si="77"/>
        <v>33</v>
      </c>
      <c r="BG48" s="19">
        <f t="shared" si="77"/>
        <v>72</v>
      </c>
      <c r="BH48" s="19">
        <f t="shared" si="77"/>
        <v>71</v>
      </c>
      <c r="BI48" s="19">
        <f t="shared" si="77"/>
        <v>104</v>
      </c>
      <c r="BJ48" s="19">
        <f t="shared" si="77"/>
        <v>119</v>
      </c>
      <c r="BK48" s="19">
        <f t="shared" si="77"/>
        <v>120</v>
      </c>
      <c r="BL48" s="19">
        <f t="shared" si="77"/>
        <v>78</v>
      </c>
      <c r="BM48" s="19">
        <f t="shared" si="77"/>
        <v>16</v>
      </c>
      <c r="BN48" s="18">
        <f t="shared" si="78"/>
        <v>635</v>
      </c>
      <c r="BP48" s="19">
        <f t="shared" si="79"/>
        <v>125</v>
      </c>
      <c r="BQ48" s="19">
        <f t="shared" si="79"/>
        <v>208</v>
      </c>
      <c r="BR48" s="19">
        <f t="shared" si="79"/>
        <v>268</v>
      </c>
      <c r="BS48" s="19">
        <f t="shared" si="79"/>
        <v>300</v>
      </c>
      <c r="BT48" s="19">
        <f t="shared" si="79"/>
        <v>385</v>
      </c>
      <c r="BU48" s="19">
        <f t="shared" si="79"/>
        <v>460</v>
      </c>
      <c r="BV48" s="19">
        <f t="shared" si="79"/>
        <v>463</v>
      </c>
      <c r="BW48" s="19">
        <f t="shared" si="79"/>
        <v>310</v>
      </c>
      <c r="BX48" s="19">
        <f t="shared" si="79"/>
        <v>68</v>
      </c>
      <c r="BY48" s="18">
        <f t="shared" si="80"/>
        <v>2587</v>
      </c>
    </row>
    <row r="49" spans="1:77" x14ac:dyDescent="0.3">
      <c r="A49" s="22" t="s">
        <v>191</v>
      </c>
      <c r="B49" s="19">
        <v>14</v>
      </c>
      <c r="C49" s="19">
        <v>17</v>
      </c>
      <c r="D49" s="19">
        <v>16</v>
      </c>
      <c r="E49" s="19">
        <v>20</v>
      </c>
      <c r="F49" s="19">
        <v>26</v>
      </c>
      <c r="G49" s="19">
        <v>27</v>
      </c>
      <c r="H49" s="19">
        <v>28</v>
      </c>
      <c r="I49" s="19">
        <v>17</v>
      </c>
      <c r="J49" s="19">
        <v>2</v>
      </c>
      <c r="K49" s="18">
        <f t="shared" si="71"/>
        <v>167</v>
      </c>
      <c r="L49" s="88"/>
      <c r="M49" s="19">
        <v>2</v>
      </c>
      <c r="N49" s="19">
        <v>3</v>
      </c>
      <c r="O49" s="19">
        <v>6</v>
      </c>
      <c r="P49" s="19">
        <v>6</v>
      </c>
      <c r="Q49" s="19">
        <v>6</v>
      </c>
      <c r="R49" s="19">
        <v>9</v>
      </c>
      <c r="S49" s="19">
        <v>11</v>
      </c>
      <c r="T49" s="19">
        <v>5</v>
      </c>
      <c r="U49" s="19">
        <v>0</v>
      </c>
      <c r="V49" s="18">
        <f t="shared" si="72"/>
        <v>48</v>
      </c>
      <c r="W49" s="88"/>
      <c r="X49" s="19">
        <v>6</v>
      </c>
      <c r="Y49" s="19">
        <v>9</v>
      </c>
      <c r="Z49" s="19">
        <v>13</v>
      </c>
      <c r="AA49" s="19">
        <v>18</v>
      </c>
      <c r="AB49" s="19">
        <v>22</v>
      </c>
      <c r="AC49" s="19">
        <v>25</v>
      </c>
      <c r="AD49" s="19">
        <v>22</v>
      </c>
      <c r="AE49" s="19">
        <v>15</v>
      </c>
      <c r="AF49" s="19">
        <v>2</v>
      </c>
      <c r="AG49" s="18">
        <f t="shared" si="73"/>
        <v>132</v>
      </c>
      <c r="AH49" s="88"/>
      <c r="AI49" s="19">
        <v>1</v>
      </c>
      <c r="AJ49" s="19">
        <v>1</v>
      </c>
      <c r="AK49" s="19">
        <v>3</v>
      </c>
      <c r="AL49" s="19">
        <v>5</v>
      </c>
      <c r="AM49" s="19">
        <v>5</v>
      </c>
      <c r="AN49" s="19">
        <v>6</v>
      </c>
      <c r="AO49" s="19">
        <v>6</v>
      </c>
      <c r="AP49" s="19">
        <v>3</v>
      </c>
      <c r="AQ49" s="19">
        <v>0</v>
      </c>
      <c r="AR49" s="18">
        <f t="shared" si="74"/>
        <v>30</v>
      </c>
      <c r="AS49" s="88"/>
      <c r="AT49" s="19">
        <f t="shared" si="75"/>
        <v>20</v>
      </c>
      <c r="AU49" s="19">
        <f t="shared" si="75"/>
        <v>26</v>
      </c>
      <c r="AV49" s="19">
        <f t="shared" si="75"/>
        <v>29</v>
      </c>
      <c r="AW49" s="19">
        <f t="shared" si="75"/>
        <v>38</v>
      </c>
      <c r="AX49" s="19">
        <f t="shared" si="75"/>
        <v>48</v>
      </c>
      <c r="AY49" s="19">
        <f t="shared" si="75"/>
        <v>52</v>
      </c>
      <c r="AZ49" s="19">
        <f t="shared" si="75"/>
        <v>50</v>
      </c>
      <c r="BA49" s="19">
        <f t="shared" si="75"/>
        <v>32</v>
      </c>
      <c r="BB49" s="19">
        <f t="shared" si="75"/>
        <v>4</v>
      </c>
      <c r="BC49" s="18">
        <f t="shared" si="76"/>
        <v>299</v>
      </c>
      <c r="BE49" s="19">
        <f t="shared" si="77"/>
        <v>3</v>
      </c>
      <c r="BF49" s="19">
        <f t="shared" si="77"/>
        <v>4</v>
      </c>
      <c r="BG49" s="19">
        <f t="shared" si="77"/>
        <v>9</v>
      </c>
      <c r="BH49" s="19">
        <f t="shared" si="77"/>
        <v>11</v>
      </c>
      <c r="BI49" s="19">
        <f t="shared" si="77"/>
        <v>11</v>
      </c>
      <c r="BJ49" s="19">
        <f t="shared" si="77"/>
        <v>15</v>
      </c>
      <c r="BK49" s="19">
        <f t="shared" si="77"/>
        <v>17</v>
      </c>
      <c r="BL49" s="19">
        <f t="shared" si="77"/>
        <v>8</v>
      </c>
      <c r="BM49" s="19">
        <f t="shared" si="77"/>
        <v>0</v>
      </c>
      <c r="BN49" s="18">
        <f t="shared" si="78"/>
        <v>78</v>
      </c>
      <c r="BP49" s="19">
        <f t="shared" si="79"/>
        <v>23</v>
      </c>
      <c r="BQ49" s="19">
        <f t="shared" si="79"/>
        <v>30</v>
      </c>
      <c r="BR49" s="19">
        <f t="shared" si="79"/>
        <v>38</v>
      </c>
      <c r="BS49" s="19">
        <f t="shared" si="79"/>
        <v>49</v>
      </c>
      <c r="BT49" s="19">
        <f t="shared" si="79"/>
        <v>59</v>
      </c>
      <c r="BU49" s="19">
        <f t="shared" si="79"/>
        <v>67</v>
      </c>
      <c r="BV49" s="19">
        <f t="shared" si="79"/>
        <v>67</v>
      </c>
      <c r="BW49" s="19">
        <f t="shared" si="79"/>
        <v>40</v>
      </c>
      <c r="BX49" s="19">
        <f t="shared" si="79"/>
        <v>4</v>
      </c>
      <c r="BY49" s="18">
        <f t="shared" si="80"/>
        <v>377</v>
      </c>
    </row>
    <row r="50" spans="1:77" x14ac:dyDescent="0.3">
      <c r="A50" s="22" t="s">
        <v>192</v>
      </c>
      <c r="B50" s="19">
        <v>8</v>
      </c>
      <c r="C50" s="19">
        <v>9</v>
      </c>
      <c r="D50" s="19">
        <v>8</v>
      </c>
      <c r="E50" s="19">
        <v>7</v>
      </c>
      <c r="F50" s="19">
        <v>10</v>
      </c>
      <c r="G50" s="19">
        <v>12</v>
      </c>
      <c r="H50" s="19">
        <v>12</v>
      </c>
      <c r="I50" s="19">
        <v>8</v>
      </c>
      <c r="J50" s="19">
        <v>1</v>
      </c>
      <c r="K50" s="18">
        <f>SUM(B50:J50)</f>
        <v>75</v>
      </c>
      <c r="L50" s="88"/>
      <c r="M50" s="19">
        <v>1</v>
      </c>
      <c r="N50" s="19">
        <v>1</v>
      </c>
      <c r="O50" s="19">
        <v>3</v>
      </c>
      <c r="P50" s="19">
        <v>3</v>
      </c>
      <c r="Q50" s="19">
        <v>2</v>
      </c>
      <c r="R50" s="19">
        <v>2</v>
      </c>
      <c r="S50" s="19">
        <v>2</v>
      </c>
      <c r="T50" s="19">
        <v>1</v>
      </c>
      <c r="U50" s="19">
        <v>0</v>
      </c>
      <c r="V50" s="18">
        <f>SUM(M50:U50)</f>
        <v>15</v>
      </c>
      <c r="W50" s="88"/>
      <c r="X50" s="19">
        <v>4</v>
      </c>
      <c r="Y50" s="19">
        <v>4</v>
      </c>
      <c r="Z50" s="19">
        <v>6</v>
      </c>
      <c r="AA50" s="19">
        <v>8</v>
      </c>
      <c r="AB50" s="19">
        <v>8</v>
      </c>
      <c r="AC50" s="19">
        <v>10</v>
      </c>
      <c r="AD50" s="19">
        <v>9</v>
      </c>
      <c r="AE50" s="19">
        <v>6</v>
      </c>
      <c r="AF50" s="19">
        <v>0</v>
      </c>
      <c r="AG50" s="18">
        <f>SUM(X50:AF50)</f>
        <v>55</v>
      </c>
      <c r="AH50" s="88"/>
      <c r="AI50" s="19">
        <v>0</v>
      </c>
      <c r="AJ50" s="19">
        <v>0</v>
      </c>
      <c r="AK50" s="19">
        <v>1</v>
      </c>
      <c r="AL50" s="19">
        <v>2</v>
      </c>
      <c r="AM50" s="19">
        <v>1</v>
      </c>
      <c r="AN50" s="19">
        <v>2</v>
      </c>
      <c r="AO50" s="19">
        <v>2</v>
      </c>
      <c r="AP50" s="19">
        <v>1</v>
      </c>
      <c r="AQ50" s="19">
        <v>0</v>
      </c>
      <c r="AR50" s="18">
        <f>SUM(AI50:AQ50)</f>
        <v>9</v>
      </c>
      <c r="AS50" s="88"/>
      <c r="AT50" s="19">
        <f t="shared" si="75"/>
        <v>12</v>
      </c>
      <c r="AU50" s="19">
        <f t="shared" si="75"/>
        <v>13</v>
      </c>
      <c r="AV50" s="19">
        <f t="shared" si="75"/>
        <v>14</v>
      </c>
      <c r="AW50" s="19">
        <f t="shared" si="75"/>
        <v>15</v>
      </c>
      <c r="AX50" s="19">
        <f t="shared" si="75"/>
        <v>18</v>
      </c>
      <c r="AY50" s="19">
        <f t="shared" si="75"/>
        <v>22</v>
      </c>
      <c r="AZ50" s="19">
        <f t="shared" si="75"/>
        <v>21</v>
      </c>
      <c r="BA50" s="19">
        <f t="shared" si="75"/>
        <v>14</v>
      </c>
      <c r="BB50" s="19">
        <f t="shared" si="75"/>
        <v>1</v>
      </c>
      <c r="BC50" s="18">
        <f>SUM(AT50:BB50)</f>
        <v>130</v>
      </c>
      <c r="BE50" s="19">
        <f t="shared" si="77"/>
        <v>1</v>
      </c>
      <c r="BF50" s="19">
        <f t="shared" si="77"/>
        <v>1</v>
      </c>
      <c r="BG50" s="19">
        <f t="shared" si="77"/>
        <v>4</v>
      </c>
      <c r="BH50" s="19">
        <f t="shared" si="77"/>
        <v>5</v>
      </c>
      <c r="BI50" s="19">
        <f t="shared" si="77"/>
        <v>3</v>
      </c>
      <c r="BJ50" s="19">
        <f t="shared" si="77"/>
        <v>4</v>
      </c>
      <c r="BK50" s="19">
        <f t="shared" si="77"/>
        <v>4</v>
      </c>
      <c r="BL50" s="19">
        <f t="shared" si="77"/>
        <v>2</v>
      </c>
      <c r="BM50" s="19">
        <f t="shared" si="77"/>
        <v>0</v>
      </c>
      <c r="BN50" s="18">
        <f>SUM(BE50:BM50)</f>
        <v>24</v>
      </c>
      <c r="BP50" s="19">
        <f t="shared" si="79"/>
        <v>13</v>
      </c>
      <c r="BQ50" s="19">
        <f t="shared" si="79"/>
        <v>14</v>
      </c>
      <c r="BR50" s="19">
        <f t="shared" si="79"/>
        <v>18</v>
      </c>
      <c r="BS50" s="19">
        <f t="shared" si="79"/>
        <v>20</v>
      </c>
      <c r="BT50" s="19">
        <f t="shared" si="79"/>
        <v>21</v>
      </c>
      <c r="BU50" s="19">
        <f t="shared" si="79"/>
        <v>26</v>
      </c>
      <c r="BV50" s="19">
        <f t="shared" si="79"/>
        <v>25</v>
      </c>
      <c r="BW50" s="19">
        <f t="shared" si="79"/>
        <v>16</v>
      </c>
      <c r="BX50" s="19">
        <f t="shared" si="79"/>
        <v>1</v>
      </c>
      <c r="BY50" s="18">
        <f>SUM(BP50:BX50)</f>
        <v>154</v>
      </c>
    </row>
    <row r="51" spans="1:77" x14ac:dyDescent="0.3">
      <c r="A51" s="22" t="s">
        <v>193</v>
      </c>
      <c r="B51" s="19">
        <v>8</v>
      </c>
      <c r="C51" s="19">
        <v>12</v>
      </c>
      <c r="D51" s="19">
        <v>11</v>
      </c>
      <c r="E51" s="19">
        <v>13</v>
      </c>
      <c r="F51" s="19">
        <v>15</v>
      </c>
      <c r="G51" s="19">
        <v>20</v>
      </c>
      <c r="H51" s="19">
        <v>21</v>
      </c>
      <c r="I51" s="19">
        <v>8</v>
      </c>
      <c r="J51" s="19"/>
      <c r="K51" s="18">
        <f t="shared" ref="K51:K52" si="81">SUM(B51:J51)</f>
        <v>108</v>
      </c>
      <c r="L51" s="88"/>
      <c r="M51" s="19">
        <v>0</v>
      </c>
      <c r="N51" s="19">
        <v>1</v>
      </c>
      <c r="O51" s="19">
        <v>2</v>
      </c>
      <c r="P51" s="19">
        <v>2</v>
      </c>
      <c r="Q51" s="19">
        <v>1</v>
      </c>
      <c r="R51" s="19">
        <v>4</v>
      </c>
      <c r="S51" s="19">
        <v>3</v>
      </c>
      <c r="T51" s="19">
        <v>2</v>
      </c>
      <c r="U51" s="19"/>
      <c r="V51" s="18">
        <f t="shared" ref="V51:V52" si="82">SUM(M51:U51)</f>
        <v>15</v>
      </c>
      <c r="W51" s="88"/>
      <c r="X51" s="19">
        <v>4</v>
      </c>
      <c r="Y51" s="19">
        <v>6</v>
      </c>
      <c r="Z51" s="19">
        <v>10</v>
      </c>
      <c r="AA51" s="19">
        <v>11</v>
      </c>
      <c r="AB51" s="19">
        <v>11</v>
      </c>
      <c r="AC51" s="19">
        <v>10</v>
      </c>
      <c r="AD51" s="19">
        <v>11</v>
      </c>
      <c r="AE51" s="19">
        <v>5</v>
      </c>
      <c r="AF51" s="19"/>
      <c r="AG51" s="18">
        <f t="shared" ref="AG51:AG52" si="83">SUM(X51:AF51)</f>
        <v>68</v>
      </c>
      <c r="AH51" s="88"/>
      <c r="AI51" s="19">
        <v>1</v>
      </c>
      <c r="AJ51" s="19">
        <v>1</v>
      </c>
      <c r="AK51" s="19">
        <v>1</v>
      </c>
      <c r="AL51" s="19">
        <v>3</v>
      </c>
      <c r="AM51" s="19">
        <v>1</v>
      </c>
      <c r="AN51" s="19">
        <v>3</v>
      </c>
      <c r="AO51" s="19">
        <v>2</v>
      </c>
      <c r="AP51" s="19">
        <v>1</v>
      </c>
      <c r="AQ51" s="19"/>
      <c r="AR51" s="18">
        <f t="shared" ref="AR51:AR52" si="84">SUM(AI51:AQ51)</f>
        <v>13</v>
      </c>
      <c r="AS51" s="88"/>
      <c r="AT51" s="19">
        <f t="shared" si="75"/>
        <v>12</v>
      </c>
      <c r="AU51" s="19">
        <f t="shared" si="75"/>
        <v>18</v>
      </c>
      <c r="AV51" s="19">
        <f t="shared" si="75"/>
        <v>21</v>
      </c>
      <c r="AW51" s="19">
        <f t="shared" si="75"/>
        <v>24</v>
      </c>
      <c r="AX51" s="19">
        <f t="shared" si="75"/>
        <v>26</v>
      </c>
      <c r="AY51" s="19">
        <f t="shared" si="75"/>
        <v>30</v>
      </c>
      <c r="AZ51" s="19">
        <f t="shared" si="75"/>
        <v>32</v>
      </c>
      <c r="BA51" s="19">
        <f t="shared" si="75"/>
        <v>13</v>
      </c>
      <c r="BB51" s="19"/>
      <c r="BC51" s="18">
        <f t="shared" ref="BC51:BC52" si="85">SUM(AT51:BB51)</f>
        <v>176</v>
      </c>
      <c r="BE51" s="19">
        <f t="shared" si="77"/>
        <v>1</v>
      </c>
      <c r="BF51" s="19">
        <f t="shared" si="77"/>
        <v>2</v>
      </c>
      <c r="BG51" s="19">
        <f t="shared" si="77"/>
        <v>3</v>
      </c>
      <c r="BH51" s="19">
        <f t="shared" si="77"/>
        <v>5</v>
      </c>
      <c r="BI51" s="19">
        <f t="shared" si="77"/>
        <v>2</v>
      </c>
      <c r="BJ51" s="19">
        <f t="shared" si="77"/>
        <v>7</v>
      </c>
      <c r="BK51" s="19">
        <f t="shared" si="77"/>
        <v>5</v>
      </c>
      <c r="BL51" s="19">
        <f t="shared" si="77"/>
        <v>3</v>
      </c>
      <c r="BM51" s="19"/>
      <c r="BN51" s="18">
        <f t="shared" ref="BN51:BN52" si="86">SUM(BE51:BM51)</f>
        <v>28</v>
      </c>
      <c r="BP51" s="19">
        <f t="shared" si="79"/>
        <v>13</v>
      </c>
      <c r="BQ51" s="19">
        <f t="shared" si="79"/>
        <v>20</v>
      </c>
      <c r="BR51" s="19">
        <f t="shared" si="79"/>
        <v>24</v>
      </c>
      <c r="BS51" s="19">
        <f t="shared" si="79"/>
        <v>29</v>
      </c>
      <c r="BT51" s="19">
        <f t="shared" si="79"/>
        <v>28</v>
      </c>
      <c r="BU51" s="19">
        <f t="shared" si="79"/>
        <v>37</v>
      </c>
      <c r="BV51" s="19">
        <f t="shared" si="79"/>
        <v>37</v>
      </c>
      <c r="BW51" s="19">
        <f t="shared" si="79"/>
        <v>16</v>
      </c>
      <c r="BX51" s="19"/>
      <c r="BY51" s="18">
        <f t="shared" ref="BY51:BY52" si="87">SUM(BP51:BX51)</f>
        <v>204</v>
      </c>
    </row>
    <row r="52" spans="1:77" x14ac:dyDescent="0.3">
      <c r="A52" s="22" t="s">
        <v>69</v>
      </c>
      <c r="B52" s="19">
        <v>3</v>
      </c>
      <c r="C52" s="19">
        <v>3</v>
      </c>
      <c r="D52" s="19">
        <v>4</v>
      </c>
      <c r="E52" s="19">
        <v>6</v>
      </c>
      <c r="F52" s="19">
        <v>6</v>
      </c>
      <c r="G52" s="19">
        <v>5</v>
      </c>
      <c r="H52" s="19">
        <v>2</v>
      </c>
      <c r="I52" s="19"/>
      <c r="J52" s="19"/>
      <c r="K52" s="18">
        <f t="shared" si="81"/>
        <v>29</v>
      </c>
      <c r="L52" s="88"/>
      <c r="M52" s="19">
        <v>1</v>
      </c>
      <c r="N52" s="19">
        <v>1</v>
      </c>
      <c r="O52" s="19">
        <v>1</v>
      </c>
      <c r="P52" s="19">
        <v>1</v>
      </c>
      <c r="Q52" s="19">
        <v>1</v>
      </c>
      <c r="R52" s="19">
        <v>1</v>
      </c>
      <c r="S52" s="19">
        <v>0</v>
      </c>
      <c r="T52" s="19"/>
      <c r="U52" s="19"/>
      <c r="V52" s="18">
        <f t="shared" si="82"/>
        <v>6</v>
      </c>
      <c r="W52" s="88"/>
      <c r="X52" s="19">
        <v>2</v>
      </c>
      <c r="Y52" s="19">
        <v>4</v>
      </c>
      <c r="Z52" s="19">
        <v>5</v>
      </c>
      <c r="AA52" s="19">
        <v>7</v>
      </c>
      <c r="AB52" s="19">
        <v>6</v>
      </c>
      <c r="AC52" s="19">
        <v>4</v>
      </c>
      <c r="AD52" s="19">
        <v>2</v>
      </c>
      <c r="AE52" s="19"/>
      <c r="AF52" s="19"/>
      <c r="AG52" s="18">
        <f t="shared" si="83"/>
        <v>30</v>
      </c>
      <c r="AH52" s="88"/>
      <c r="AI52" s="19">
        <v>0</v>
      </c>
      <c r="AJ52" s="19">
        <v>0</v>
      </c>
      <c r="AK52" s="19">
        <v>1</v>
      </c>
      <c r="AL52" s="19">
        <v>1</v>
      </c>
      <c r="AM52" s="19">
        <v>1</v>
      </c>
      <c r="AN52" s="19">
        <v>1</v>
      </c>
      <c r="AO52" s="19">
        <v>0</v>
      </c>
      <c r="AP52" s="19"/>
      <c r="AQ52" s="19"/>
      <c r="AR52" s="18">
        <f t="shared" si="84"/>
        <v>4</v>
      </c>
      <c r="AS52" s="88"/>
      <c r="AT52" s="19">
        <f t="shared" si="75"/>
        <v>5</v>
      </c>
      <c r="AU52" s="19">
        <f t="shared" si="75"/>
        <v>7</v>
      </c>
      <c r="AV52" s="19">
        <f t="shared" si="75"/>
        <v>9</v>
      </c>
      <c r="AW52" s="19">
        <f t="shared" si="75"/>
        <v>13</v>
      </c>
      <c r="AX52" s="19">
        <f t="shared" si="75"/>
        <v>12</v>
      </c>
      <c r="AY52" s="19">
        <f t="shared" si="75"/>
        <v>9</v>
      </c>
      <c r="AZ52" s="19">
        <f t="shared" si="75"/>
        <v>4</v>
      </c>
      <c r="BA52" s="19"/>
      <c r="BB52" s="19"/>
      <c r="BC52" s="18">
        <f t="shared" si="85"/>
        <v>59</v>
      </c>
      <c r="BE52" s="19">
        <f t="shared" si="77"/>
        <v>1</v>
      </c>
      <c r="BF52" s="19">
        <f t="shared" si="77"/>
        <v>1</v>
      </c>
      <c r="BG52" s="19">
        <f t="shared" si="77"/>
        <v>2</v>
      </c>
      <c r="BH52" s="19">
        <f t="shared" si="77"/>
        <v>2</v>
      </c>
      <c r="BI52" s="19">
        <f t="shared" si="77"/>
        <v>2</v>
      </c>
      <c r="BJ52" s="19">
        <f t="shared" si="77"/>
        <v>2</v>
      </c>
      <c r="BK52" s="19">
        <f t="shared" si="77"/>
        <v>0</v>
      </c>
      <c r="BL52" s="19"/>
      <c r="BM52" s="19"/>
      <c r="BN52" s="18">
        <f t="shared" si="86"/>
        <v>10</v>
      </c>
      <c r="BP52" s="19">
        <f t="shared" si="79"/>
        <v>6</v>
      </c>
      <c r="BQ52" s="19">
        <f t="shared" si="79"/>
        <v>8</v>
      </c>
      <c r="BR52" s="19">
        <f t="shared" si="79"/>
        <v>11</v>
      </c>
      <c r="BS52" s="19">
        <f t="shared" si="79"/>
        <v>15</v>
      </c>
      <c r="BT52" s="19">
        <f t="shared" si="79"/>
        <v>14</v>
      </c>
      <c r="BU52" s="19">
        <f t="shared" si="79"/>
        <v>11</v>
      </c>
      <c r="BV52" s="19">
        <f t="shared" si="79"/>
        <v>4</v>
      </c>
      <c r="BW52" s="19"/>
      <c r="BX52" s="19"/>
      <c r="BY52" s="18">
        <f t="shared" si="87"/>
        <v>69</v>
      </c>
    </row>
    <row r="53" spans="1:77" x14ac:dyDescent="0.3">
      <c r="A53" s="22" t="s">
        <v>66</v>
      </c>
      <c r="B53" s="21">
        <f t="shared" ref="B53:J53" si="88">SUM(B46:B52)</f>
        <v>757</v>
      </c>
      <c r="C53" s="21">
        <f t="shared" si="88"/>
        <v>907</v>
      </c>
      <c r="D53" s="21">
        <f t="shared" si="88"/>
        <v>895</v>
      </c>
      <c r="E53" s="21">
        <f t="shared" si="88"/>
        <v>917</v>
      </c>
      <c r="F53" s="21">
        <f t="shared" si="88"/>
        <v>1034</v>
      </c>
      <c r="G53" s="21">
        <f t="shared" si="88"/>
        <v>1187</v>
      </c>
      <c r="H53" s="21">
        <f t="shared" si="88"/>
        <v>1167</v>
      </c>
      <c r="I53" s="21">
        <f t="shared" si="88"/>
        <v>775</v>
      </c>
      <c r="J53" s="21">
        <f t="shared" si="88"/>
        <v>288</v>
      </c>
      <c r="K53" s="20">
        <f>SUM(B53:J53)</f>
        <v>7927</v>
      </c>
      <c r="L53" s="88"/>
      <c r="M53" s="21">
        <f t="shared" ref="M53:U53" si="89">SUM(M46:M52)</f>
        <v>274</v>
      </c>
      <c r="N53" s="21">
        <f t="shared" si="89"/>
        <v>432</v>
      </c>
      <c r="O53" s="21">
        <f t="shared" si="89"/>
        <v>615</v>
      </c>
      <c r="P53" s="21">
        <f t="shared" si="89"/>
        <v>669</v>
      </c>
      <c r="Q53" s="21">
        <f t="shared" si="89"/>
        <v>704</v>
      </c>
      <c r="R53" s="21">
        <f t="shared" si="89"/>
        <v>906</v>
      </c>
      <c r="S53" s="21">
        <f t="shared" si="89"/>
        <v>896</v>
      </c>
      <c r="T53" s="21">
        <f t="shared" si="89"/>
        <v>621</v>
      </c>
      <c r="U53" s="21">
        <f t="shared" si="89"/>
        <v>231</v>
      </c>
      <c r="V53" s="20">
        <f>SUM(M53:U53)</f>
        <v>5348</v>
      </c>
      <c r="W53" s="88"/>
      <c r="X53" s="21">
        <f t="shared" ref="X53:AF53" si="90">SUM(X46:X52)</f>
        <v>221</v>
      </c>
      <c r="Y53" s="21">
        <f t="shared" si="90"/>
        <v>523</v>
      </c>
      <c r="Z53" s="21">
        <f t="shared" si="90"/>
        <v>594</v>
      </c>
      <c r="AA53" s="21">
        <f t="shared" si="90"/>
        <v>700</v>
      </c>
      <c r="AB53" s="21">
        <f t="shared" si="90"/>
        <v>838</v>
      </c>
      <c r="AC53" s="21">
        <f t="shared" si="90"/>
        <v>1062</v>
      </c>
      <c r="AD53" s="21">
        <f t="shared" si="90"/>
        <v>1114</v>
      </c>
      <c r="AE53" s="21">
        <f t="shared" si="90"/>
        <v>808</v>
      </c>
      <c r="AF53" s="21">
        <f t="shared" si="90"/>
        <v>331</v>
      </c>
      <c r="AG53" s="20">
        <f>SUM(X53:AF53)</f>
        <v>6191</v>
      </c>
      <c r="AH53" s="88"/>
      <c r="AI53" s="21">
        <f t="shared" ref="AI53:AQ53" si="91">SUM(AI46:AI52)</f>
        <v>70</v>
      </c>
      <c r="AJ53" s="21">
        <f t="shared" si="91"/>
        <v>159</v>
      </c>
      <c r="AK53" s="21">
        <f t="shared" si="91"/>
        <v>309</v>
      </c>
      <c r="AL53" s="21">
        <f t="shared" si="91"/>
        <v>384</v>
      </c>
      <c r="AM53" s="21">
        <f t="shared" si="91"/>
        <v>481</v>
      </c>
      <c r="AN53" s="21">
        <f t="shared" si="91"/>
        <v>583</v>
      </c>
      <c r="AO53" s="21">
        <f t="shared" si="91"/>
        <v>635</v>
      </c>
      <c r="AP53" s="21">
        <f t="shared" si="91"/>
        <v>430</v>
      </c>
      <c r="AQ53" s="21">
        <f t="shared" si="91"/>
        <v>148</v>
      </c>
      <c r="AR53" s="20">
        <f>SUM(AI53:AQ53)</f>
        <v>3199</v>
      </c>
      <c r="AS53" s="88"/>
      <c r="AT53" s="21">
        <f t="shared" ref="AT53:BB53" si="92">SUM(AT46:AT52)</f>
        <v>978</v>
      </c>
      <c r="AU53" s="21">
        <f t="shared" si="92"/>
        <v>1430</v>
      </c>
      <c r="AV53" s="21">
        <f t="shared" si="92"/>
        <v>1489</v>
      </c>
      <c r="AW53" s="21">
        <f t="shared" si="92"/>
        <v>1617</v>
      </c>
      <c r="AX53" s="21">
        <f t="shared" si="92"/>
        <v>1872</v>
      </c>
      <c r="AY53" s="21">
        <f t="shared" si="92"/>
        <v>2249</v>
      </c>
      <c r="AZ53" s="21">
        <f t="shared" si="92"/>
        <v>2281</v>
      </c>
      <c r="BA53" s="21">
        <f t="shared" si="92"/>
        <v>1583</v>
      </c>
      <c r="BB53" s="21">
        <f t="shared" si="92"/>
        <v>619</v>
      </c>
      <c r="BC53" s="20">
        <f>SUM(AT53:BB53)</f>
        <v>14118</v>
      </c>
      <c r="BE53" s="21">
        <f t="shared" ref="BE53:BM53" si="93">SUM(BE46:BE52)</f>
        <v>344</v>
      </c>
      <c r="BF53" s="21">
        <f t="shared" si="93"/>
        <v>591</v>
      </c>
      <c r="BG53" s="21">
        <f t="shared" si="93"/>
        <v>924</v>
      </c>
      <c r="BH53" s="21">
        <f t="shared" si="93"/>
        <v>1053</v>
      </c>
      <c r="BI53" s="21">
        <f t="shared" si="93"/>
        <v>1185</v>
      </c>
      <c r="BJ53" s="21">
        <f t="shared" si="93"/>
        <v>1489</v>
      </c>
      <c r="BK53" s="21">
        <f t="shared" si="93"/>
        <v>1531</v>
      </c>
      <c r="BL53" s="21">
        <f t="shared" si="93"/>
        <v>1051</v>
      </c>
      <c r="BM53" s="21">
        <f t="shared" si="93"/>
        <v>379</v>
      </c>
      <c r="BN53" s="20">
        <f>SUM(BE53:BM53)</f>
        <v>8547</v>
      </c>
      <c r="BP53" s="21">
        <f t="shared" ref="BP53:BX53" si="94">SUM(BP46:BP52)</f>
        <v>1322</v>
      </c>
      <c r="BQ53" s="21">
        <f t="shared" si="94"/>
        <v>2021</v>
      </c>
      <c r="BR53" s="21">
        <f t="shared" si="94"/>
        <v>2413</v>
      </c>
      <c r="BS53" s="21">
        <f t="shared" si="94"/>
        <v>2670</v>
      </c>
      <c r="BT53" s="21">
        <f t="shared" si="94"/>
        <v>3057</v>
      </c>
      <c r="BU53" s="21">
        <f t="shared" si="94"/>
        <v>3738</v>
      </c>
      <c r="BV53" s="21">
        <f t="shared" si="94"/>
        <v>3812</v>
      </c>
      <c r="BW53" s="21">
        <f t="shared" si="94"/>
        <v>2634</v>
      </c>
      <c r="BX53" s="21">
        <f t="shared" si="94"/>
        <v>998</v>
      </c>
      <c r="BY53" s="20">
        <f>SUM(BP53:BX53)</f>
        <v>22665</v>
      </c>
    </row>
    <row r="55" spans="1:77" ht="21" x14ac:dyDescent="0.4">
      <c r="A55"/>
      <c r="B55" s="28" t="s">
        <v>173</v>
      </c>
      <c r="C55"/>
      <c r="D55"/>
      <c r="M55" s="28" t="s">
        <v>177</v>
      </c>
      <c r="X55" s="28" t="s">
        <v>174</v>
      </c>
      <c r="AI55" s="28" t="s">
        <v>178</v>
      </c>
      <c r="AT55" s="28" t="s">
        <v>203</v>
      </c>
      <c r="BE55" s="28" t="s">
        <v>204</v>
      </c>
      <c r="BP55" s="28" t="s">
        <v>205</v>
      </c>
    </row>
    <row r="56" spans="1:77" ht="15.6" x14ac:dyDescent="0.3">
      <c r="A56"/>
      <c r="B56" s="27" t="s">
        <v>75</v>
      </c>
      <c r="C56"/>
      <c r="D56"/>
      <c r="M56" s="27" t="s">
        <v>75</v>
      </c>
      <c r="X56" s="27" t="s">
        <v>75</v>
      </c>
      <c r="AI56" s="27" t="s">
        <v>75</v>
      </c>
      <c r="AT56" s="27" t="s">
        <v>75</v>
      </c>
      <c r="BE56" s="27" t="s">
        <v>75</v>
      </c>
      <c r="BP56" s="27" t="s">
        <v>75</v>
      </c>
    </row>
    <row r="57" spans="1:77" x14ac:dyDescent="0.3">
      <c r="A57" s="248" t="s">
        <v>73</v>
      </c>
      <c r="B57" s="247" t="s">
        <v>72</v>
      </c>
      <c r="C57" s="247"/>
      <c r="D57" s="247"/>
      <c r="E57" s="247"/>
      <c r="F57" s="247"/>
      <c r="G57" s="247"/>
      <c r="H57" s="247"/>
      <c r="I57" s="247"/>
      <c r="J57" s="247"/>
      <c r="K57" s="26"/>
      <c r="L57" s="26"/>
      <c r="M57" s="247" t="s">
        <v>72</v>
      </c>
      <c r="N57" s="247"/>
      <c r="O57" s="247"/>
      <c r="P57" s="247"/>
      <c r="Q57" s="247"/>
      <c r="R57" s="247"/>
      <c r="S57" s="247"/>
      <c r="T57" s="247"/>
      <c r="U57" s="247"/>
      <c r="V57" s="26"/>
      <c r="W57" s="26"/>
      <c r="X57" s="247" t="s">
        <v>72</v>
      </c>
      <c r="Y57" s="247"/>
      <c r="Z57" s="247"/>
      <c r="AA57" s="247"/>
      <c r="AB57" s="247"/>
      <c r="AC57" s="247"/>
      <c r="AD57" s="247"/>
      <c r="AE57" s="247"/>
      <c r="AF57" s="247"/>
      <c r="AG57" s="26"/>
      <c r="AH57" s="26"/>
      <c r="AI57" s="247" t="s">
        <v>72</v>
      </c>
      <c r="AJ57" s="247"/>
      <c r="AK57" s="247"/>
      <c r="AL57" s="247"/>
      <c r="AM57" s="247"/>
      <c r="AN57" s="247"/>
      <c r="AO57" s="247"/>
      <c r="AP57" s="247"/>
      <c r="AQ57" s="247"/>
      <c r="AR57" s="26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8"/>
      <c r="B58" s="24" t="s">
        <v>71</v>
      </c>
      <c r="C58" s="24" t="s">
        <v>140</v>
      </c>
      <c r="D58" s="24" t="s">
        <v>141</v>
      </c>
      <c r="E58" s="24" t="s">
        <v>142</v>
      </c>
      <c r="F58" s="24" t="s">
        <v>143</v>
      </c>
      <c r="G58" s="24" t="s">
        <v>144</v>
      </c>
      <c r="H58" s="24" t="s">
        <v>145</v>
      </c>
      <c r="I58" s="24" t="s">
        <v>146</v>
      </c>
      <c r="J58" s="24" t="s">
        <v>147</v>
      </c>
      <c r="K58" s="23" t="s">
        <v>70</v>
      </c>
      <c r="L58" s="87"/>
      <c r="M58" s="24" t="s">
        <v>71</v>
      </c>
      <c r="N58" s="24" t="s">
        <v>140</v>
      </c>
      <c r="O58" s="24" t="s">
        <v>141</v>
      </c>
      <c r="P58" s="24" t="s">
        <v>142</v>
      </c>
      <c r="Q58" s="24" t="s">
        <v>143</v>
      </c>
      <c r="R58" s="24" t="s">
        <v>144</v>
      </c>
      <c r="S58" s="24" t="s">
        <v>145</v>
      </c>
      <c r="T58" s="24" t="s">
        <v>146</v>
      </c>
      <c r="U58" s="24" t="s">
        <v>147</v>
      </c>
      <c r="V58" s="23" t="s">
        <v>70</v>
      </c>
      <c r="W58" s="87"/>
      <c r="X58" s="24" t="s">
        <v>71</v>
      </c>
      <c r="Y58" s="24" t="s">
        <v>140</v>
      </c>
      <c r="Z58" s="24" t="s">
        <v>141</v>
      </c>
      <c r="AA58" s="24" t="s">
        <v>142</v>
      </c>
      <c r="AB58" s="24" t="s">
        <v>143</v>
      </c>
      <c r="AC58" s="24" t="s">
        <v>144</v>
      </c>
      <c r="AD58" s="24" t="s">
        <v>145</v>
      </c>
      <c r="AE58" s="24" t="s">
        <v>146</v>
      </c>
      <c r="AF58" s="24" t="s">
        <v>147</v>
      </c>
      <c r="AG58" s="23" t="s">
        <v>70</v>
      </c>
      <c r="AH58" s="87"/>
      <c r="AI58" s="24" t="s">
        <v>71</v>
      </c>
      <c r="AJ58" s="24" t="s">
        <v>140</v>
      </c>
      <c r="AK58" s="24" t="s">
        <v>141</v>
      </c>
      <c r="AL58" s="24" t="s">
        <v>142</v>
      </c>
      <c r="AM58" s="24" t="s">
        <v>143</v>
      </c>
      <c r="AN58" s="24" t="s">
        <v>144</v>
      </c>
      <c r="AO58" s="24" t="s">
        <v>145</v>
      </c>
      <c r="AP58" s="24" t="s">
        <v>146</v>
      </c>
      <c r="AQ58" s="24" t="s">
        <v>147</v>
      </c>
      <c r="AR58" s="2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22" t="s">
        <v>188</v>
      </c>
      <c r="B59" s="19">
        <v>10</v>
      </c>
      <c r="C59" s="19">
        <v>14</v>
      </c>
      <c r="D59" s="19">
        <v>19</v>
      </c>
      <c r="E59" s="19">
        <v>26</v>
      </c>
      <c r="F59" s="19">
        <v>37</v>
      </c>
      <c r="G59" s="19">
        <v>54</v>
      </c>
      <c r="H59" s="19">
        <v>68</v>
      </c>
      <c r="I59" s="19">
        <v>65</v>
      </c>
      <c r="J59" s="19">
        <v>42</v>
      </c>
      <c r="K59" s="18">
        <f t="shared" ref="K59:K62" si="95">SUM(B59:J59)</f>
        <v>335</v>
      </c>
      <c r="L59" s="88"/>
      <c r="M59" s="19">
        <v>2</v>
      </c>
      <c r="N59" s="19">
        <v>4</v>
      </c>
      <c r="O59" s="19">
        <v>7</v>
      </c>
      <c r="P59" s="19">
        <v>8</v>
      </c>
      <c r="Q59" s="19">
        <v>9</v>
      </c>
      <c r="R59" s="19">
        <v>16</v>
      </c>
      <c r="S59" s="19">
        <v>22</v>
      </c>
      <c r="T59" s="19">
        <v>28</v>
      </c>
      <c r="U59" s="19">
        <v>17</v>
      </c>
      <c r="V59" s="18">
        <f t="shared" ref="V59:V62" si="96">SUM(M59:U59)</f>
        <v>113</v>
      </c>
      <c r="W59" s="88"/>
      <c r="X59" s="19">
        <v>2</v>
      </c>
      <c r="Y59" s="19">
        <v>6</v>
      </c>
      <c r="Z59" s="19">
        <v>7</v>
      </c>
      <c r="AA59" s="19">
        <v>12</v>
      </c>
      <c r="AB59" s="19">
        <v>19</v>
      </c>
      <c r="AC59" s="19">
        <v>31</v>
      </c>
      <c r="AD59" s="19">
        <v>40</v>
      </c>
      <c r="AE59" s="19">
        <v>38</v>
      </c>
      <c r="AF59" s="19">
        <v>24</v>
      </c>
      <c r="AG59" s="18">
        <f t="shared" ref="AG59:AG62" si="97">SUM(X59:AF59)</f>
        <v>179</v>
      </c>
      <c r="AH59" s="88"/>
      <c r="AI59" s="19">
        <v>0</v>
      </c>
      <c r="AJ59" s="19">
        <v>1</v>
      </c>
      <c r="AK59" s="19">
        <v>2</v>
      </c>
      <c r="AL59" s="19">
        <v>3</v>
      </c>
      <c r="AM59" s="19">
        <v>4</v>
      </c>
      <c r="AN59" s="19">
        <v>7</v>
      </c>
      <c r="AO59" s="19">
        <v>10</v>
      </c>
      <c r="AP59" s="19">
        <v>11</v>
      </c>
      <c r="AQ59" s="19">
        <v>7</v>
      </c>
      <c r="AR59" s="18">
        <f t="shared" ref="AR59:AR62" si="98">SUM(AI59:AQ59)</f>
        <v>45</v>
      </c>
      <c r="AS59" s="88"/>
      <c r="AT59" s="19">
        <f t="shared" ref="AT59:BB65" si="99">B59+X59</f>
        <v>12</v>
      </c>
      <c r="AU59" s="19">
        <f t="shared" si="99"/>
        <v>20</v>
      </c>
      <c r="AV59" s="19">
        <f t="shared" si="99"/>
        <v>26</v>
      </c>
      <c r="AW59" s="19">
        <f t="shared" si="99"/>
        <v>38</v>
      </c>
      <c r="AX59" s="19">
        <f t="shared" si="99"/>
        <v>56</v>
      </c>
      <c r="AY59" s="19">
        <f t="shared" si="99"/>
        <v>85</v>
      </c>
      <c r="AZ59" s="19">
        <f t="shared" si="99"/>
        <v>108</v>
      </c>
      <c r="BA59" s="19">
        <f t="shared" si="99"/>
        <v>103</v>
      </c>
      <c r="BB59" s="19">
        <f t="shared" si="99"/>
        <v>66</v>
      </c>
      <c r="BC59" s="18">
        <f t="shared" ref="BC59:BC62" si="100">SUM(AT59:BB59)</f>
        <v>514</v>
      </c>
      <c r="BE59" s="19">
        <f t="shared" ref="BE59:BM65" si="101">M59+AI59</f>
        <v>2</v>
      </c>
      <c r="BF59" s="19">
        <f t="shared" si="101"/>
        <v>5</v>
      </c>
      <c r="BG59" s="19">
        <f t="shared" si="101"/>
        <v>9</v>
      </c>
      <c r="BH59" s="19">
        <f t="shared" si="101"/>
        <v>11</v>
      </c>
      <c r="BI59" s="19">
        <f t="shared" si="101"/>
        <v>13</v>
      </c>
      <c r="BJ59" s="19">
        <f t="shared" si="101"/>
        <v>23</v>
      </c>
      <c r="BK59" s="19">
        <f t="shared" si="101"/>
        <v>32</v>
      </c>
      <c r="BL59" s="19">
        <f t="shared" si="101"/>
        <v>39</v>
      </c>
      <c r="BM59" s="19">
        <f t="shared" si="101"/>
        <v>24</v>
      </c>
      <c r="BN59" s="18">
        <f t="shared" ref="BN59:BN62" si="102">SUM(BE59:BM59)</f>
        <v>158</v>
      </c>
      <c r="BP59" s="19">
        <f t="shared" ref="BP59:BX65" si="103">B59+M59+X59+AI59</f>
        <v>14</v>
      </c>
      <c r="BQ59" s="19">
        <f t="shared" si="103"/>
        <v>25</v>
      </c>
      <c r="BR59" s="19">
        <f t="shared" si="103"/>
        <v>35</v>
      </c>
      <c r="BS59" s="19">
        <f t="shared" si="103"/>
        <v>49</v>
      </c>
      <c r="BT59" s="19">
        <f t="shared" si="103"/>
        <v>69</v>
      </c>
      <c r="BU59" s="19">
        <f t="shared" si="103"/>
        <v>108</v>
      </c>
      <c r="BV59" s="19">
        <f t="shared" si="103"/>
        <v>140</v>
      </c>
      <c r="BW59" s="19">
        <f t="shared" si="103"/>
        <v>142</v>
      </c>
      <c r="BX59" s="19">
        <f t="shared" si="103"/>
        <v>90</v>
      </c>
      <c r="BY59" s="18">
        <f t="shared" ref="BY59:BY62" si="104">SUM(BP59:BX59)</f>
        <v>672</v>
      </c>
    </row>
    <row r="60" spans="1:77" x14ac:dyDescent="0.3">
      <c r="A60" s="22" t="s">
        <v>189</v>
      </c>
      <c r="B60" s="19">
        <v>5</v>
      </c>
      <c r="C60" s="19">
        <v>9</v>
      </c>
      <c r="D60" s="19">
        <v>12</v>
      </c>
      <c r="E60" s="19">
        <v>18</v>
      </c>
      <c r="F60" s="19">
        <v>29</v>
      </c>
      <c r="G60" s="19">
        <v>45</v>
      </c>
      <c r="H60" s="19">
        <v>60</v>
      </c>
      <c r="I60" s="19">
        <v>60</v>
      </c>
      <c r="J60" s="19">
        <v>37</v>
      </c>
      <c r="K60" s="18">
        <f t="shared" si="95"/>
        <v>275</v>
      </c>
      <c r="L60" s="88"/>
      <c r="M60" s="19">
        <v>1</v>
      </c>
      <c r="N60" s="19">
        <v>3</v>
      </c>
      <c r="O60" s="19">
        <v>5</v>
      </c>
      <c r="P60" s="19">
        <v>6</v>
      </c>
      <c r="Q60" s="19">
        <v>8</v>
      </c>
      <c r="R60" s="19">
        <v>16</v>
      </c>
      <c r="S60" s="19">
        <v>23</v>
      </c>
      <c r="T60" s="19">
        <v>28</v>
      </c>
      <c r="U60" s="19">
        <v>14</v>
      </c>
      <c r="V60" s="18">
        <f t="shared" si="96"/>
        <v>104</v>
      </c>
      <c r="W60" s="88"/>
      <c r="X60" s="19">
        <v>1</v>
      </c>
      <c r="Y60" s="19">
        <v>5</v>
      </c>
      <c r="Z60" s="19">
        <v>7</v>
      </c>
      <c r="AA60" s="19">
        <v>12</v>
      </c>
      <c r="AB60" s="19">
        <v>19</v>
      </c>
      <c r="AC60" s="19">
        <v>33</v>
      </c>
      <c r="AD60" s="19">
        <v>41</v>
      </c>
      <c r="AE60" s="19">
        <v>41</v>
      </c>
      <c r="AF60" s="19">
        <v>24</v>
      </c>
      <c r="AG60" s="18">
        <f t="shared" si="97"/>
        <v>183</v>
      </c>
      <c r="AH60" s="88"/>
      <c r="AI60" s="19">
        <v>0</v>
      </c>
      <c r="AJ60" s="19">
        <v>1</v>
      </c>
      <c r="AK60" s="19">
        <v>2</v>
      </c>
      <c r="AL60" s="19">
        <v>3</v>
      </c>
      <c r="AM60" s="19">
        <v>5</v>
      </c>
      <c r="AN60" s="19">
        <v>8</v>
      </c>
      <c r="AO60" s="19">
        <v>10</v>
      </c>
      <c r="AP60" s="19">
        <v>11</v>
      </c>
      <c r="AQ60" s="19">
        <v>6</v>
      </c>
      <c r="AR60" s="18">
        <f t="shared" si="98"/>
        <v>46</v>
      </c>
      <c r="AS60" s="88"/>
      <c r="AT60" s="19">
        <f t="shared" si="99"/>
        <v>6</v>
      </c>
      <c r="AU60" s="19">
        <f t="shared" si="99"/>
        <v>14</v>
      </c>
      <c r="AV60" s="19">
        <f t="shared" si="99"/>
        <v>19</v>
      </c>
      <c r="AW60" s="19">
        <f t="shared" si="99"/>
        <v>30</v>
      </c>
      <c r="AX60" s="19">
        <f t="shared" si="99"/>
        <v>48</v>
      </c>
      <c r="AY60" s="19">
        <f t="shared" si="99"/>
        <v>78</v>
      </c>
      <c r="AZ60" s="19">
        <f t="shared" si="99"/>
        <v>101</v>
      </c>
      <c r="BA60" s="19">
        <f t="shared" si="99"/>
        <v>101</v>
      </c>
      <c r="BB60" s="19">
        <f t="shared" si="99"/>
        <v>61</v>
      </c>
      <c r="BC60" s="18">
        <f t="shared" si="100"/>
        <v>458</v>
      </c>
      <c r="BE60" s="19">
        <f t="shared" si="101"/>
        <v>1</v>
      </c>
      <c r="BF60" s="19">
        <f t="shared" si="101"/>
        <v>4</v>
      </c>
      <c r="BG60" s="19">
        <f t="shared" si="101"/>
        <v>7</v>
      </c>
      <c r="BH60" s="19">
        <f t="shared" si="101"/>
        <v>9</v>
      </c>
      <c r="BI60" s="19">
        <f t="shared" si="101"/>
        <v>13</v>
      </c>
      <c r="BJ60" s="19">
        <f t="shared" si="101"/>
        <v>24</v>
      </c>
      <c r="BK60" s="19">
        <f t="shared" si="101"/>
        <v>33</v>
      </c>
      <c r="BL60" s="19">
        <f t="shared" si="101"/>
        <v>39</v>
      </c>
      <c r="BM60" s="19">
        <f t="shared" si="101"/>
        <v>20</v>
      </c>
      <c r="BN60" s="18">
        <f t="shared" si="102"/>
        <v>150</v>
      </c>
      <c r="BP60" s="19">
        <f t="shared" si="103"/>
        <v>7</v>
      </c>
      <c r="BQ60" s="19">
        <f t="shared" si="103"/>
        <v>18</v>
      </c>
      <c r="BR60" s="19">
        <f t="shared" si="103"/>
        <v>26</v>
      </c>
      <c r="BS60" s="19">
        <f t="shared" si="103"/>
        <v>39</v>
      </c>
      <c r="BT60" s="19">
        <f t="shared" si="103"/>
        <v>61</v>
      </c>
      <c r="BU60" s="19">
        <f t="shared" si="103"/>
        <v>102</v>
      </c>
      <c r="BV60" s="19">
        <f t="shared" si="103"/>
        <v>134</v>
      </c>
      <c r="BW60" s="19">
        <f t="shared" si="103"/>
        <v>140</v>
      </c>
      <c r="BX60" s="19">
        <f t="shared" si="103"/>
        <v>81</v>
      </c>
      <c r="BY60" s="18">
        <f t="shared" si="104"/>
        <v>608</v>
      </c>
    </row>
    <row r="61" spans="1:77" x14ac:dyDescent="0.3">
      <c r="A61" s="22" t="s">
        <v>190</v>
      </c>
      <c r="B61" s="19">
        <v>2</v>
      </c>
      <c r="C61" s="19">
        <v>3</v>
      </c>
      <c r="D61" s="19">
        <v>4</v>
      </c>
      <c r="E61" s="19">
        <v>6</v>
      </c>
      <c r="F61" s="19">
        <v>11</v>
      </c>
      <c r="G61" s="19">
        <v>17</v>
      </c>
      <c r="H61" s="19">
        <v>25</v>
      </c>
      <c r="I61" s="19">
        <v>27</v>
      </c>
      <c r="J61" s="19">
        <v>15</v>
      </c>
      <c r="K61" s="18">
        <f t="shared" si="95"/>
        <v>110</v>
      </c>
      <c r="L61" s="88"/>
      <c r="M61" s="19">
        <v>0</v>
      </c>
      <c r="N61" s="19">
        <v>1</v>
      </c>
      <c r="O61" s="19">
        <v>2</v>
      </c>
      <c r="P61" s="19">
        <v>2</v>
      </c>
      <c r="Q61" s="19">
        <v>4</v>
      </c>
      <c r="R61" s="19">
        <v>7</v>
      </c>
      <c r="S61" s="19">
        <v>11</v>
      </c>
      <c r="T61" s="19">
        <v>13</v>
      </c>
      <c r="U61" s="19">
        <v>6</v>
      </c>
      <c r="V61" s="18">
        <f t="shared" si="96"/>
        <v>46</v>
      </c>
      <c r="W61" s="88"/>
      <c r="X61" s="19">
        <v>0</v>
      </c>
      <c r="Y61" s="19">
        <v>2</v>
      </c>
      <c r="Z61" s="19">
        <v>2</v>
      </c>
      <c r="AA61" s="19">
        <v>4</v>
      </c>
      <c r="AB61" s="19">
        <v>7</v>
      </c>
      <c r="AC61" s="19">
        <v>12</v>
      </c>
      <c r="AD61" s="19">
        <v>16</v>
      </c>
      <c r="AE61" s="19">
        <v>18</v>
      </c>
      <c r="AF61" s="19">
        <v>9</v>
      </c>
      <c r="AG61" s="18">
        <f t="shared" si="97"/>
        <v>70</v>
      </c>
      <c r="AH61" s="88"/>
      <c r="AI61" s="19">
        <v>0</v>
      </c>
      <c r="AJ61" s="19">
        <v>0</v>
      </c>
      <c r="AK61" s="19">
        <v>1</v>
      </c>
      <c r="AL61" s="19">
        <v>1</v>
      </c>
      <c r="AM61" s="19">
        <v>2</v>
      </c>
      <c r="AN61" s="19">
        <v>3</v>
      </c>
      <c r="AO61" s="19">
        <v>6</v>
      </c>
      <c r="AP61" s="19">
        <v>5</v>
      </c>
      <c r="AQ61" s="19">
        <v>2</v>
      </c>
      <c r="AR61" s="18">
        <f t="shared" si="98"/>
        <v>20</v>
      </c>
      <c r="AS61" s="88"/>
      <c r="AT61" s="19">
        <f t="shared" si="99"/>
        <v>2</v>
      </c>
      <c r="AU61" s="19">
        <f t="shared" si="99"/>
        <v>5</v>
      </c>
      <c r="AV61" s="19">
        <f t="shared" si="99"/>
        <v>6</v>
      </c>
      <c r="AW61" s="19">
        <f t="shared" si="99"/>
        <v>10</v>
      </c>
      <c r="AX61" s="19">
        <f t="shared" si="99"/>
        <v>18</v>
      </c>
      <c r="AY61" s="19">
        <f t="shared" si="99"/>
        <v>29</v>
      </c>
      <c r="AZ61" s="19">
        <f t="shared" si="99"/>
        <v>41</v>
      </c>
      <c r="BA61" s="19">
        <f t="shared" si="99"/>
        <v>45</v>
      </c>
      <c r="BB61" s="19">
        <f t="shared" si="99"/>
        <v>24</v>
      </c>
      <c r="BC61" s="18">
        <f t="shared" si="100"/>
        <v>180</v>
      </c>
      <c r="BE61" s="19">
        <f t="shared" si="101"/>
        <v>0</v>
      </c>
      <c r="BF61" s="19">
        <f t="shared" si="101"/>
        <v>1</v>
      </c>
      <c r="BG61" s="19">
        <f t="shared" si="101"/>
        <v>3</v>
      </c>
      <c r="BH61" s="19">
        <f t="shared" si="101"/>
        <v>3</v>
      </c>
      <c r="BI61" s="19">
        <f t="shared" si="101"/>
        <v>6</v>
      </c>
      <c r="BJ61" s="19">
        <f t="shared" si="101"/>
        <v>10</v>
      </c>
      <c r="BK61" s="19">
        <f t="shared" si="101"/>
        <v>17</v>
      </c>
      <c r="BL61" s="19">
        <f t="shared" si="101"/>
        <v>18</v>
      </c>
      <c r="BM61" s="19">
        <f t="shared" si="101"/>
        <v>8</v>
      </c>
      <c r="BN61" s="18">
        <f t="shared" si="102"/>
        <v>66</v>
      </c>
      <c r="BP61" s="19">
        <f t="shared" si="103"/>
        <v>2</v>
      </c>
      <c r="BQ61" s="19">
        <f t="shared" si="103"/>
        <v>6</v>
      </c>
      <c r="BR61" s="19">
        <f t="shared" si="103"/>
        <v>9</v>
      </c>
      <c r="BS61" s="19">
        <f t="shared" si="103"/>
        <v>13</v>
      </c>
      <c r="BT61" s="19">
        <f t="shared" si="103"/>
        <v>24</v>
      </c>
      <c r="BU61" s="19">
        <f t="shared" si="103"/>
        <v>39</v>
      </c>
      <c r="BV61" s="19">
        <f t="shared" si="103"/>
        <v>58</v>
      </c>
      <c r="BW61" s="19">
        <f t="shared" si="103"/>
        <v>63</v>
      </c>
      <c r="BX61" s="19">
        <f t="shared" si="103"/>
        <v>32</v>
      </c>
      <c r="BY61" s="18">
        <f t="shared" si="104"/>
        <v>246</v>
      </c>
    </row>
    <row r="62" spans="1:77" x14ac:dyDescent="0.3">
      <c r="A62" s="22" t="s">
        <v>191</v>
      </c>
      <c r="B62" s="19">
        <v>1</v>
      </c>
      <c r="C62" s="19">
        <v>1</v>
      </c>
      <c r="D62" s="19">
        <v>1</v>
      </c>
      <c r="E62" s="19">
        <v>3</v>
      </c>
      <c r="F62" s="19">
        <v>5</v>
      </c>
      <c r="G62" s="19">
        <v>9</v>
      </c>
      <c r="H62" s="19">
        <v>13</v>
      </c>
      <c r="I62" s="19">
        <v>15</v>
      </c>
      <c r="J62" s="19">
        <v>5</v>
      </c>
      <c r="K62" s="18">
        <f t="shared" si="95"/>
        <v>53</v>
      </c>
      <c r="L62" s="88"/>
      <c r="M62" s="19">
        <v>0</v>
      </c>
      <c r="N62" s="19">
        <v>0</v>
      </c>
      <c r="O62" s="19">
        <v>1</v>
      </c>
      <c r="P62" s="19">
        <v>1</v>
      </c>
      <c r="Q62" s="19">
        <v>1</v>
      </c>
      <c r="R62" s="19">
        <v>3</v>
      </c>
      <c r="S62" s="19">
        <v>5</v>
      </c>
      <c r="T62" s="19">
        <v>7</v>
      </c>
      <c r="U62" s="19">
        <v>2</v>
      </c>
      <c r="V62" s="18">
        <f t="shared" si="96"/>
        <v>20</v>
      </c>
      <c r="W62" s="88"/>
      <c r="X62" s="19">
        <v>0</v>
      </c>
      <c r="Y62" s="19">
        <v>1</v>
      </c>
      <c r="Z62" s="19">
        <v>1</v>
      </c>
      <c r="AA62" s="19">
        <v>2</v>
      </c>
      <c r="AB62" s="19">
        <v>3</v>
      </c>
      <c r="AC62" s="19">
        <v>6</v>
      </c>
      <c r="AD62" s="19">
        <v>8</v>
      </c>
      <c r="AE62" s="19">
        <v>11</v>
      </c>
      <c r="AF62" s="19">
        <v>3</v>
      </c>
      <c r="AG62" s="18">
        <f t="shared" si="97"/>
        <v>35</v>
      </c>
      <c r="AH62" s="88"/>
      <c r="AI62" s="19">
        <v>0</v>
      </c>
      <c r="AJ62" s="19">
        <v>0</v>
      </c>
      <c r="AK62" s="19">
        <v>0</v>
      </c>
      <c r="AL62" s="19">
        <v>0</v>
      </c>
      <c r="AM62" s="19">
        <v>1</v>
      </c>
      <c r="AN62" s="19">
        <v>1</v>
      </c>
      <c r="AO62" s="19">
        <v>3</v>
      </c>
      <c r="AP62" s="19">
        <v>2</v>
      </c>
      <c r="AQ62" s="19">
        <v>1</v>
      </c>
      <c r="AR62" s="18">
        <f t="shared" si="98"/>
        <v>8</v>
      </c>
      <c r="AS62" s="88"/>
      <c r="AT62" s="19">
        <f t="shared" si="99"/>
        <v>1</v>
      </c>
      <c r="AU62" s="19">
        <f t="shared" si="99"/>
        <v>2</v>
      </c>
      <c r="AV62" s="19">
        <f t="shared" si="99"/>
        <v>2</v>
      </c>
      <c r="AW62" s="19">
        <f t="shared" si="99"/>
        <v>5</v>
      </c>
      <c r="AX62" s="19">
        <f t="shared" si="99"/>
        <v>8</v>
      </c>
      <c r="AY62" s="19">
        <f t="shared" si="99"/>
        <v>15</v>
      </c>
      <c r="AZ62" s="19">
        <f t="shared" si="99"/>
        <v>21</v>
      </c>
      <c r="BA62" s="19">
        <f t="shared" si="99"/>
        <v>26</v>
      </c>
      <c r="BB62" s="19">
        <f t="shared" si="99"/>
        <v>8</v>
      </c>
      <c r="BC62" s="18">
        <f t="shared" si="100"/>
        <v>88</v>
      </c>
      <c r="BE62" s="19">
        <f t="shared" si="101"/>
        <v>0</v>
      </c>
      <c r="BF62" s="19">
        <f t="shared" si="101"/>
        <v>0</v>
      </c>
      <c r="BG62" s="19">
        <f t="shared" si="101"/>
        <v>1</v>
      </c>
      <c r="BH62" s="19">
        <f t="shared" si="101"/>
        <v>1</v>
      </c>
      <c r="BI62" s="19">
        <f t="shared" si="101"/>
        <v>2</v>
      </c>
      <c r="BJ62" s="19">
        <f t="shared" si="101"/>
        <v>4</v>
      </c>
      <c r="BK62" s="19">
        <f t="shared" si="101"/>
        <v>8</v>
      </c>
      <c r="BL62" s="19">
        <f t="shared" si="101"/>
        <v>9</v>
      </c>
      <c r="BM62" s="19">
        <f t="shared" si="101"/>
        <v>3</v>
      </c>
      <c r="BN62" s="18">
        <f t="shared" si="102"/>
        <v>28</v>
      </c>
      <c r="BP62" s="19">
        <f t="shared" si="103"/>
        <v>1</v>
      </c>
      <c r="BQ62" s="19">
        <f t="shared" si="103"/>
        <v>2</v>
      </c>
      <c r="BR62" s="19">
        <f t="shared" si="103"/>
        <v>3</v>
      </c>
      <c r="BS62" s="19">
        <f t="shared" si="103"/>
        <v>6</v>
      </c>
      <c r="BT62" s="19">
        <f t="shared" si="103"/>
        <v>10</v>
      </c>
      <c r="BU62" s="19">
        <f t="shared" si="103"/>
        <v>19</v>
      </c>
      <c r="BV62" s="19">
        <f t="shared" si="103"/>
        <v>29</v>
      </c>
      <c r="BW62" s="19">
        <f t="shared" si="103"/>
        <v>35</v>
      </c>
      <c r="BX62" s="19">
        <f t="shared" si="103"/>
        <v>11</v>
      </c>
      <c r="BY62" s="18">
        <f t="shared" si="104"/>
        <v>116</v>
      </c>
    </row>
    <row r="63" spans="1:77" x14ac:dyDescent="0.3">
      <c r="A63" s="22" t="s">
        <v>192</v>
      </c>
      <c r="B63" s="19">
        <v>0</v>
      </c>
      <c r="C63" s="19">
        <v>1</v>
      </c>
      <c r="D63" s="19">
        <v>1</v>
      </c>
      <c r="E63" s="19">
        <v>2</v>
      </c>
      <c r="F63" s="19">
        <v>4</v>
      </c>
      <c r="G63" s="19">
        <v>6</v>
      </c>
      <c r="H63" s="19">
        <v>9</v>
      </c>
      <c r="I63" s="19">
        <v>11</v>
      </c>
      <c r="J63" s="19">
        <v>2</v>
      </c>
      <c r="K63" s="18">
        <f>SUM(B63:J63)</f>
        <v>36</v>
      </c>
      <c r="L63" s="88"/>
      <c r="M63" s="19">
        <v>0</v>
      </c>
      <c r="N63" s="19">
        <v>0</v>
      </c>
      <c r="O63" s="19">
        <v>0</v>
      </c>
      <c r="P63" s="19">
        <v>0</v>
      </c>
      <c r="Q63" s="19">
        <v>1</v>
      </c>
      <c r="R63" s="19">
        <v>2</v>
      </c>
      <c r="S63" s="19">
        <v>3</v>
      </c>
      <c r="T63" s="19">
        <v>5</v>
      </c>
      <c r="U63" s="19">
        <v>1</v>
      </c>
      <c r="V63" s="18">
        <f>SUM(M63:U63)</f>
        <v>12</v>
      </c>
      <c r="W63" s="88"/>
      <c r="X63" s="19">
        <v>0</v>
      </c>
      <c r="Y63" s="19">
        <v>0</v>
      </c>
      <c r="Z63" s="19">
        <v>1</v>
      </c>
      <c r="AA63" s="19">
        <v>1</v>
      </c>
      <c r="AB63" s="19">
        <v>2</v>
      </c>
      <c r="AC63" s="19">
        <v>4</v>
      </c>
      <c r="AD63" s="19">
        <v>6</v>
      </c>
      <c r="AE63" s="19">
        <v>8</v>
      </c>
      <c r="AF63" s="19">
        <v>1</v>
      </c>
      <c r="AG63" s="18">
        <f>SUM(X63:AF63)</f>
        <v>23</v>
      </c>
      <c r="AH63" s="88"/>
      <c r="AI63" s="19">
        <v>0</v>
      </c>
      <c r="AJ63" s="19">
        <v>0</v>
      </c>
      <c r="AK63" s="19">
        <v>0</v>
      </c>
      <c r="AL63" s="19">
        <v>0</v>
      </c>
      <c r="AM63" s="19">
        <v>0</v>
      </c>
      <c r="AN63" s="19">
        <v>1</v>
      </c>
      <c r="AO63" s="19">
        <v>1</v>
      </c>
      <c r="AP63" s="19">
        <v>2</v>
      </c>
      <c r="AQ63" s="19">
        <v>0</v>
      </c>
      <c r="AR63" s="18">
        <f>SUM(AI63:AQ63)</f>
        <v>4</v>
      </c>
      <c r="AS63" s="88"/>
      <c r="AT63" s="19">
        <f t="shared" si="99"/>
        <v>0</v>
      </c>
      <c r="AU63" s="19">
        <f t="shared" si="99"/>
        <v>1</v>
      </c>
      <c r="AV63" s="19">
        <f t="shared" si="99"/>
        <v>2</v>
      </c>
      <c r="AW63" s="19">
        <f t="shared" si="99"/>
        <v>3</v>
      </c>
      <c r="AX63" s="19">
        <f t="shared" si="99"/>
        <v>6</v>
      </c>
      <c r="AY63" s="19">
        <f t="shared" si="99"/>
        <v>10</v>
      </c>
      <c r="AZ63" s="19">
        <f t="shared" si="99"/>
        <v>15</v>
      </c>
      <c r="BA63" s="19">
        <f t="shared" si="99"/>
        <v>19</v>
      </c>
      <c r="BB63" s="19">
        <f t="shared" si="99"/>
        <v>3</v>
      </c>
      <c r="BC63" s="18">
        <f>SUM(AT63:BB63)</f>
        <v>59</v>
      </c>
      <c r="BE63" s="19">
        <f t="shared" si="101"/>
        <v>0</v>
      </c>
      <c r="BF63" s="19">
        <f t="shared" si="101"/>
        <v>0</v>
      </c>
      <c r="BG63" s="19">
        <f t="shared" si="101"/>
        <v>0</v>
      </c>
      <c r="BH63" s="19">
        <f t="shared" si="101"/>
        <v>0</v>
      </c>
      <c r="BI63" s="19">
        <f t="shared" si="101"/>
        <v>1</v>
      </c>
      <c r="BJ63" s="19">
        <f t="shared" si="101"/>
        <v>3</v>
      </c>
      <c r="BK63" s="19">
        <f t="shared" si="101"/>
        <v>4</v>
      </c>
      <c r="BL63" s="19">
        <f t="shared" si="101"/>
        <v>7</v>
      </c>
      <c r="BM63" s="19">
        <f t="shared" si="101"/>
        <v>1</v>
      </c>
      <c r="BN63" s="18">
        <f>SUM(BE63:BM63)</f>
        <v>16</v>
      </c>
      <c r="BP63" s="19">
        <f t="shared" si="103"/>
        <v>0</v>
      </c>
      <c r="BQ63" s="19">
        <f t="shared" si="103"/>
        <v>1</v>
      </c>
      <c r="BR63" s="19">
        <f t="shared" si="103"/>
        <v>2</v>
      </c>
      <c r="BS63" s="19">
        <f t="shared" si="103"/>
        <v>3</v>
      </c>
      <c r="BT63" s="19">
        <f t="shared" si="103"/>
        <v>7</v>
      </c>
      <c r="BU63" s="19">
        <f t="shared" si="103"/>
        <v>13</v>
      </c>
      <c r="BV63" s="19">
        <f t="shared" si="103"/>
        <v>19</v>
      </c>
      <c r="BW63" s="19">
        <f t="shared" si="103"/>
        <v>26</v>
      </c>
      <c r="BX63" s="19">
        <f t="shared" si="103"/>
        <v>4</v>
      </c>
      <c r="BY63" s="18">
        <f>SUM(BP63:BX63)</f>
        <v>75</v>
      </c>
    </row>
    <row r="64" spans="1:77" x14ac:dyDescent="0.3">
      <c r="A64" s="22" t="s">
        <v>193</v>
      </c>
      <c r="B64" s="19">
        <v>2</v>
      </c>
      <c r="C64" s="19">
        <v>3</v>
      </c>
      <c r="D64" s="19">
        <v>4</v>
      </c>
      <c r="E64" s="19">
        <v>8</v>
      </c>
      <c r="F64" s="19">
        <v>14</v>
      </c>
      <c r="G64" s="19">
        <v>24</v>
      </c>
      <c r="H64" s="19">
        <v>34</v>
      </c>
      <c r="I64" s="19">
        <v>25</v>
      </c>
      <c r="J64" s="19"/>
      <c r="K64" s="18">
        <f t="shared" ref="K64:K65" si="105">SUM(B64:J64)</f>
        <v>114</v>
      </c>
      <c r="L64" s="88"/>
      <c r="M64" s="19">
        <v>0</v>
      </c>
      <c r="N64" s="19">
        <v>0</v>
      </c>
      <c r="O64" s="19">
        <v>1</v>
      </c>
      <c r="P64" s="19">
        <v>1</v>
      </c>
      <c r="Q64" s="19">
        <v>2</v>
      </c>
      <c r="R64" s="19">
        <v>5</v>
      </c>
      <c r="S64" s="19">
        <v>7</v>
      </c>
      <c r="T64" s="19">
        <v>7</v>
      </c>
      <c r="U64" s="19"/>
      <c r="V64" s="18">
        <f t="shared" ref="V64:V65" si="106">SUM(M64:U64)</f>
        <v>23</v>
      </c>
      <c r="W64" s="88"/>
      <c r="X64" s="19">
        <v>0</v>
      </c>
      <c r="Y64" s="19">
        <v>1</v>
      </c>
      <c r="Z64" s="19">
        <v>2</v>
      </c>
      <c r="AA64" s="19">
        <v>4</v>
      </c>
      <c r="AB64" s="19">
        <v>7</v>
      </c>
      <c r="AC64" s="19">
        <v>11</v>
      </c>
      <c r="AD64" s="19">
        <v>18</v>
      </c>
      <c r="AE64" s="19">
        <v>14</v>
      </c>
      <c r="AF64" s="19"/>
      <c r="AG64" s="18">
        <f t="shared" ref="AG64:AG65" si="107">SUM(X64:AF64)</f>
        <v>57</v>
      </c>
      <c r="AH64" s="88"/>
      <c r="AI64" s="19">
        <v>0</v>
      </c>
      <c r="AJ64" s="19">
        <v>0</v>
      </c>
      <c r="AK64" s="19">
        <v>0</v>
      </c>
      <c r="AL64" s="19">
        <v>1</v>
      </c>
      <c r="AM64" s="19">
        <v>1</v>
      </c>
      <c r="AN64" s="19">
        <v>2</v>
      </c>
      <c r="AO64" s="19">
        <v>2</v>
      </c>
      <c r="AP64" s="19">
        <v>2</v>
      </c>
      <c r="AQ64" s="19"/>
      <c r="AR64" s="18">
        <f t="shared" ref="AR64:AR65" si="108">SUM(AI64:AQ64)</f>
        <v>8</v>
      </c>
      <c r="AS64" s="88"/>
      <c r="AT64" s="19">
        <f t="shared" si="99"/>
        <v>2</v>
      </c>
      <c r="AU64" s="19">
        <f t="shared" si="99"/>
        <v>4</v>
      </c>
      <c r="AV64" s="19">
        <f t="shared" si="99"/>
        <v>6</v>
      </c>
      <c r="AW64" s="19">
        <f t="shared" si="99"/>
        <v>12</v>
      </c>
      <c r="AX64" s="19">
        <f t="shared" si="99"/>
        <v>21</v>
      </c>
      <c r="AY64" s="19">
        <f t="shared" si="99"/>
        <v>35</v>
      </c>
      <c r="AZ64" s="19">
        <f t="shared" si="99"/>
        <v>52</v>
      </c>
      <c r="BA64" s="19">
        <f t="shared" si="99"/>
        <v>39</v>
      </c>
      <c r="BB64" s="19"/>
      <c r="BC64" s="18">
        <f t="shared" ref="BC64:BC65" si="109">SUM(AT64:BB64)</f>
        <v>171</v>
      </c>
      <c r="BE64" s="19">
        <f t="shared" si="101"/>
        <v>0</v>
      </c>
      <c r="BF64" s="19">
        <f t="shared" si="101"/>
        <v>0</v>
      </c>
      <c r="BG64" s="19">
        <f t="shared" si="101"/>
        <v>1</v>
      </c>
      <c r="BH64" s="19">
        <f t="shared" si="101"/>
        <v>2</v>
      </c>
      <c r="BI64" s="19">
        <f t="shared" si="101"/>
        <v>3</v>
      </c>
      <c r="BJ64" s="19">
        <f t="shared" si="101"/>
        <v>7</v>
      </c>
      <c r="BK64" s="19">
        <f t="shared" si="101"/>
        <v>9</v>
      </c>
      <c r="BL64" s="19">
        <f t="shared" si="101"/>
        <v>9</v>
      </c>
      <c r="BM64" s="19"/>
      <c r="BN64" s="18">
        <f t="shared" ref="BN64:BN65" si="110">SUM(BE64:BM64)</f>
        <v>31</v>
      </c>
      <c r="BP64" s="19">
        <f t="shared" si="103"/>
        <v>2</v>
      </c>
      <c r="BQ64" s="19">
        <f t="shared" si="103"/>
        <v>4</v>
      </c>
      <c r="BR64" s="19">
        <f t="shared" si="103"/>
        <v>7</v>
      </c>
      <c r="BS64" s="19">
        <f t="shared" si="103"/>
        <v>14</v>
      </c>
      <c r="BT64" s="19">
        <f t="shared" si="103"/>
        <v>24</v>
      </c>
      <c r="BU64" s="19">
        <f t="shared" si="103"/>
        <v>42</v>
      </c>
      <c r="BV64" s="19">
        <f t="shared" si="103"/>
        <v>61</v>
      </c>
      <c r="BW64" s="19">
        <f t="shared" si="103"/>
        <v>48</v>
      </c>
      <c r="BX64" s="19"/>
      <c r="BY64" s="18">
        <f t="shared" ref="BY64:BY65" si="111">SUM(BP64:BX64)</f>
        <v>202</v>
      </c>
    </row>
    <row r="65" spans="1:77" x14ac:dyDescent="0.3">
      <c r="A65" s="22" t="s">
        <v>69</v>
      </c>
      <c r="B65" s="19">
        <v>6</v>
      </c>
      <c r="C65" s="19">
        <v>7</v>
      </c>
      <c r="D65" s="19">
        <v>13</v>
      </c>
      <c r="E65" s="19">
        <v>21</v>
      </c>
      <c r="F65" s="19">
        <v>25</v>
      </c>
      <c r="G65" s="19">
        <v>24</v>
      </c>
      <c r="H65" s="19">
        <v>11</v>
      </c>
      <c r="I65" s="19"/>
      <c r="J65" s="19"/>
      <c r="K65" s="18">
        <f t="shared" si="105"/>
        <v>107</v>
      </c>
      <c r="L65" s="88"/>
      <c r="M65" s="19">
        <v>1</v>
      </c>
      <c r="N65" s="19">
        <v>2</v>
      </c>
      <c r="O65" s="19">
        <v>1</v>
      </c>
      <c r="P65" s="19">
        <v>3</v>
      </c>
      <c r="Q65" s="19">
        <v>4</v>
      </c>
      <c r="R65" s="19">
        <v>5</v>
      </c>
      <c r="S65" s="19">
        <v>2</v>
      </c>
      <c r="T65" s="19"/>
      <c r="U65" s="19"/>
      <c r="V65" s="18">
        <f t="shared" si="106"/>
        <v>18</v>
      </c>
      <c r="W65" s="88"/>
      <c r="X65" s="19">
        <v>2</v>
      </c>
      <c r="Y65" s="19">
        <v>4</v>
      </c>
      <c r="Z65" s="19">
        <v>8</v>
      </c>
      <c r="AA65" s="19">
        <v>13</v>
      </c>
      <c r="AB65" s="19">
        <v>15</v>
      </c>
      <c r="AC65" s="19">
        <v>12</v>
      </c>
      <c r="AD65" s="19">
        <v>5</v>
      </c>
      <c r="AE65" s="19"/>
      <c r="AF65" s="19"/>
      <c r="AG65" s="18">
        <f t="shared" si="107"/>
        <v>59</v>
      </c>
      <c r="AH65" s="88"/>
      <c r="AI65" s="19">
        <v>0</v>
      </c>
      <c r="AJ65" s="19">
        <v>0</v>
      </c>
      <c r="AK65" s="19">
        <v>1</v>
      </c>
      <c r="AL65" s="19">
        <v>1</v>
      </c>
      <c r="AM65" s="19">
        <v>1</v>
      </c>
      <c r="AN65" s="19">
        <v>2</v>
      </c>
      <c r="AO65" s="19">
        <v>0</v>
      </c>
      <c r="AP65" s="19"/>
      <c r="AQ65" s="19"/>
      <c r="AR65" s="18">
        <f t="shared" si="108"/>
        <v>5</v>
      </c>
      <c r="AS65" s="88"/>
      <c r="AT65" s="19">
        <f t="shared" si="99"/>
        <v>8</v>
      </c>
      <c r="AU65" s="19">
        <f t="shared" si="99"/>
        <v>11</v>
      </c>
      <c r="AV65" s="19">
        <f t="shared" si="99"/>
        <v>21</v>
      </c>
      <c r="AW65" s="19">
        <f t="shared" si="99"/>
        <v>34</v>
      </c>
      <c r="AX65" s="19">
        <f t="shared" si="99"/>
        <v>40</v>
      </c>
      <c r="AY65" s="19">
        <f t="shared" si="99"/>
        <v>36</v>
      </c>
      <c r="AZ65" s="19">
        <f t="shared" si="99"/>
        <v>16</v>
      </c>
      <c r="BA65" s="19"/>
      <c r="BB65" s="19"/>
      <c r="BC65" s="18">
        <f t="shared" si="109"/>
        <v>166</v>
      </c>
      <c r="BE65" s="19">
        <f t="shared" si="101"/>
        <v>1</v>
      </c>
      <c r="BF65" s="19">
        <f t="shared" si="101"/>
        <v>2</v>
      </c>
      <c r="BG65" s="19">
        <f t="shared" si="101"/>
        <v>2</v>
      </c>
      <c r="BH65" s="19">
        <f t="shared" si="101"/>
        <v>4</v>
      </c>
      <c r="BI65" s="19">
        <f t="shared" si="101"/>
        <v>5</v>
      </c>
      <c r="BJ65" s="19">
        <f t="shared" si="101"/>
        <v>7</v>
      </c>
      <c r="BK65" s="19">
        <f t="shared" si="101"/>
        <v>2</v>
      </c>
      <c r="BL65" s="19"/>
      <c r="BM65" s="19"/>
      <c r="BN65" s="18">
        <f t="shared" si="110"/>
        <v>23</v>
      </c>
      <c r="BP65" s="19">
        <f t="shared" si="103"/>
        <v>9</v>
      </c>
      <c r="BQ65" s="19">
        <f t="shared" si="103"/>
        <v>13</v>
      </c>
      <c r="BR65" s="19">
        <f t="shared" si="103"/>
        <v>23</v>
      </c>
      <c r="BS65" s="19">
        <f t="shared" si="103"/>
        <v>38</v>
      </c>
      <c r="BT65" s="19">
        <f t="shared" si="103"/>
        <v>45</v>
      </c>
      <c r="BU65" s="19">
        <f t="shared" si="103"/>
        <v>43</v>
      </c>
      <c r="BV65" s="19">
        <f t="shared" si="103"/>
        <v>18</v>
      </c>
      <c r="BW65" s="19"/>
      <c r="BX65" s="19"/>
      <c r="BY65" s="18">
        <f t="shared" si="111"/>
        <v>189</v>
      </c>
    </row>
    <row r="66" spans="1:77" x14ac:dyDescent="0.3">
      <c r="A66" s="22" t="s">
        <v>66</v>
      </c>
      <c r="B66" s="21">
        <f t="shared" ref="B66:J66" si="112">SUM(B59:B65)</f>
        <v>26</v>
      </c>
      <c r="C66" s="21">
        <f t="shared" si="112"/>
        <v>38</v>
      </c>
      <c r="D66" s="21">
        <f t="shared" si="112"/>
        <v>54</v>
      </c>
      <c r="E66" s="21">
        <f t="shared" si="112"/>
        <v>84</v>
      </c>
      <c r="F66" s="21">
        <f t="shared" si="112"/>
        <v>125</v>
      </c>
      <c r="G66" s="21">
        <f t="shared" si="112"/>
        <v>179</v>
      </c>
      <c r="H66" s="21">
        <f t="shared" si="112"/>
        <v>220</v>
      </c>
      <c r="I66" s="21">
        <f t="shared" si="112"/>
        <v>203</v>
      </c>
      <c r="J66" s="21">
        <f t="shared" si="112"/>
        <v>101</v>
      </c>
      <c r="K66" s="20">
        <f>SUM(B66:J66)</f>
        <v>1030</v>
      </c>
      <c r="L66" s="88"/>
      <c r="M66" s="21">
        <f t="shared" ref="M66:U66" si="113">SUM(M59:M65)</f>
        <v>4</v>
      </c>
      <c r="N66" s="21">
        <f t="shared" si="113"/>
        <v>10</v>
      </c>
      <c r="O66" s="21">
        <f t="shared" si="113"/>
        <v>17</v>
      </c>
      <c r="P66" s="21">
        <f t="shared" si="113"/>
        <v>21</v>
      </c>
      <c r="Q66" s="21">
        <f t="shared" si="113"/>
        <v>29</v>
      </c>
      <c r="R66" s="21">
        <f t="shared" si="113"/>
        <v>54</v>
      </c>
      <c r="S66" s="21">
        <f t="shared" si="113"/>
        <v>73</v>
      </c>
      <c r="T66" s="21">
        <f t="shared" si="113"/>
        <v>88</v>
      </c>
      <c r="U66" s="21">
        <f t="shared" si="113"/>
        <v>40</v>
      </c>
      <c r="V66" s="20">
        <f>SUM(M66:U66)</f>
        <v>336</v>
      </c>
      <c r="W66" s="88"/>
      <c r="X66" s="21">
        <f t="shared" ref="X66:AF66" si="114">SUM(X59:X65)</f>
        <v>5</v>
      </c>
      <c r="Y66" s="21">
        <f t="shared" si="114"/>
        <v>19</v>
      </c>
      <c r="Z66" s="21">
        <f t="shared" si="114"/>
        <v>28</v>
      </c>
      <c r="AA66" s="21">
        <f t="shared" si="114"/>
        <v>48</v>
      </c>
      <c r="AB66" s="21">
        <f t="shared" si="114"/>
        <v>72</v>
      </c>
      <c r="AC66" s="21">
        <f t="shared" si="114"/>
        <v>109</v>
      </c>
      <c r="AD66" s="21">
        <f t="shared" si="114"/>
        <v>134</v>
      </c>
      <c r="AE66" s="21">
        <f t="shared" si="114"/>
        <v>130</v>
      </c>
      <c r="AF66" s="21">
        <f t="shared" si="114"/>
        <v>61</v>
      </c>
      <c r="AG66" s="20">
        <f>SUM(X66:AF66)</f>
        <v>606</v>
      </c>
      <c r="AH66" s="88"/>
      <c r="AI66" s="21">
        <f t="shared" ref="AI66:AQ66" si="115">SUM(AI59:AI65)</f>
        <v>0</v>
      </c>
      <c r="AJ66" s="21">
        <f t="shared" si="115"/>
        <v>2</v>
      </c>
      <c r="AK66" s="21">
        <f t="shared" si="115"/>
        <v>6</v>
      </c>
      <c r="AL66" s="21">
        <f t="shared" si="115"/>
        <v>9</v>
      </c>
      <c r="AM66" s="21">
        <f t="shared" si="115"/>
        <v>14</v>
      </c>
      <c r="AN66" s="21">
        <f t="shared" si="115"/>
        <v>24</v>
      </c>
      <c r="AO66" s="21">
        <f t="shared" si="115"/>
        <v>32</v>
      </c>
      <c r="AP66" s="21">
        <f t="shared" si="115"/>
        <v>33</v>
      </c>
      <c r="AQ66" s="21">
        <f t="shared" si="115"/>
        <v>16</v>
      </c>
      <c r="AR66" s="20">
        <f>SUM(AI66:AQ66)</f>
        <v>136</v>
      </c>
      <c r="AS66" s="88"/>
      <c r="AT66" s="21">
        <f t="shared" ref="AT66:BB66" si="116">SUM(AT59:AT65)</f>
        <v>31</v>
      </c>
      <c r="AU66" s="21">
        <f t="shared" si="116"/>
        <v>57</v>
      </c>
      <c r="AV66" s="21">
        <f t="shared" si="116"/>
        <v>82</v>
      </c>
      <c r="AW66" s="21">
        <f t="shared" si="116"/>
        <v>132</v>
      </c>
      <c r="AX66" s="21">
        <f t="shared" si="116"/>
        <v>197</v>
      </c>
      <c r="AY66" s="21">
        <f t="shared" si="116"/>
        <v>288</v>
      </c>
      <c r="AZ66" s="21">
        <f t="shared" si="116"/>
        <v>354</v>
      </c>
      <c r="BA66" s="21">
        <f t="shared" si="116"/>
        <v>333</v>
      </c>
      <c r="BB66" s="21">
        <f t="shared" si="116"/>
        <v>162</v>
      </c>
      <c r="BC66" s="20">
        <f>SUM(AT66:BB66)</f>
        <v>1636</v>
      </c>
      <c r="BE66" s="21">
        <f t="shared" ref="BE66:BM66" si="117">SUM(BE59:BE65)</f>
        <v>4</v>
      </c>
      <c r="BF66" s="21">
        <f t="shared" si="117"/>
        <v>12</v>
      </c>
      <c r="BG66" s="21">
        <f t="shared" si="117"/>
        <v>23</v>
      </c>
      <c r="BH66" s="21">
        <f t="shared" si="117"/>
        <v>30</v>
      </c>
      <c r="BI66" s="21">
        <f t="shared" si="117"/>
        <v>43</v>
      </c>
      <c r="BJ66" s="21">
        <f t="shared" si="117"/>
        <v>78</v>
      </c>
      <c r="BK66" s="21">
        <f t="shared" si="117"/>
        <v>105</v>
      </c>
      <c r="BL66" s="21">
        <f t="shared" si="117"/>
        <v>121</v>
      </c>
      <c r="BM66" s="21">
        <f t="shared" si="117"/>
        <v>56</v>
      </c>
      <c r="BN66" s="20">
        <f>SUM(BE66:BM66)</f>
        <v>472</v>
      </c>
      <c r="BP66" s="21">
        <f t="shared" ref="BP66:BX66" si="118">SUM(BP59:BP65)</f>
        <v>35</v>
      </c>
      <c r="BQ66" s="21">
        <f t="shared" si="118"/>
        <v>69</v>
      </c>
      <c r="BR66" s="21">
        <f t="shared" si="118"/>
        <v>105</v>
      </c>
      <c r="BS66" s="21">
        <f t="shared" si="118"/>
        <v>162</v>
      </c>
      <c r="BT66" s="21">
        <f t="shared" si="118"/>
        <v>240</v>
      </c>
      <c r="BU66" s="21">
        <f t="shared" si="118"/>
        <v>366</v>
      </c>
      <c r="BV66" s="21">
        <f t="shared" si="118"/>
        <v>459</v>
      </c>
      <c r="BW66" s="21">
        <f t="shared" si="118"/>
        <v>454</v>
      </c>
      <c r="BX66" s="21">
        <f t="shared" si="118"/>
        <v>218</v>
      </c>
      <c r="BY66" s="20">
        <f>SUM(BP66:BX66)</f>
        <v>2108</v>
      </c>
    </row>
    <row r="68" spans="1:77" ht="21" x14ac:dyDescent="0.4">
      <c r="A68"/>
      <c r="B68" s="28" t="s">
        <v>173</v>
      </c>
      <c r="C68"/>
      <c r="D68"/>
      <c r="M68" s="28" t="s">
        <v>177</v>
      </c>
      <c r="X68" s="28" t="s">
        <v>174</v>
      </c>
      <c r="AI68" s="28" t="s">
        <v>178</v>
      </c>
      <c r="AT68" s="28" t="s">
        <v>203</v>
      </c>
      <c r="BE68" s="28" t="s">
        <v>204</v>
      </c>
      <c r="BP68" s="28" t="s">
        <v>205</v>
      </c>
    </row>
    <row r="69" spans="1:77" ht="15.6" x14ac:dyDescent="0.3">
      <c r="A69"/>
      <c r="B69" s="27" t="s">
        <v>208</v>
      </c>
      <c r="C69"/>
      <c r="D69"/>
      <c r="M69" s="27" t="s">
        <v>208</v>
      </c>
      <c r="X69" s="27" t="s">
        <v>208</v>
      </c>
      <c r="AG69" s="27"/>
      <c r="AI69" s="27" t="s">
        <v>208</v>
      </c>
      <c r="AT69" s="27" t="s">
        <v>208</v>
      </c>
      <c r="BE69" s="27" t="s">
        <v>208</v>
      </c>
      <c r="BP69" s="27" t="s">
        <v>208</v>
      </c>
    </row>
    <row r="70" spans="1:77" x14ac:dyDescent="0.3">
      <c r="A70" s="248" t="s">
        <v>73</v>
      </c>
      <c r="B70" s="247" t="s">
        <v>72</v>
      </c>
      <c r="C70" s="247"/>
      <c r="D70" s="247"/>
      <c r="E70" s="247"/>
      <c r="F70" s="247"/>
      <c r="G70" s="247"/>
      <c r="H70" s="247"/>
      <c r="I70" s="247"/>
      <c r="J70" s="247"/>
      <c r="K70" s="26"/>
      <c r="M70" s="247" t="s">
        <v>72</v>
      </c>
      <c r="N70" s="247"/>
      <c r="O70" s="247"/>
      <c r="P70" s="247"/>
      <c r="Q70" s="247"/>
      <c r="R70" s="247"/>
      <c r="S70" s="247"/>
      <c r="T70" s="247"/>
      <c r="U70" s="247"/>
      <c r="V70" s="26"/>
      <c r="X70" s="247" t="s">
        <v>72</v>
      </c>
      <c r="Y70" s="247"/>
      <c r="Z70" s="247"/>
      <c r="AA70" s="247"/>
      <c r="AB70" s="247"/>
      <c r="AC70" s="247"/>
      <c r="AD70" s="247"/>
      <c r="AE70" s="247"/>
      <c r="AF70" s="247"/>
      <c r="AI70" s="247" t="s">
        <v>72</v>
      </c>
      <c r="AJ70" s="247"/>
      <c r="AK70" s="247"/>
      <c r="AL70" s="247"/>
      <c r="AM70" s="247"/>
      <c r="AN70" s="247"/>
      <c r="AO70" s="247"/>
      <c r="AP70" s="247"/>
      <c r="AQ70" s="247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8"/>
      <c r="B71" s="24" t="s">
        <v>71</v>
      </c>
      <c r="C71" s="24" t="s">
        <v>140</v>
      </c>
      <c r="D71" s="24" t="s">
        <v>141</v>
      </c>
      <c r="E71" s="24" t="s">
        <v>142</v>
      </c>
      <c r="F71" s="24" t="s">
        <v>143</v>
      </c>
      <c r="G71" s="24" t="s">
        <v>144</v>
      </c>
      <c r="H71" s="24" t="s">
        <v>145</v>
      </c>
      <c r="I71" s="24" t="s">
        <v>146</v>
      </c>
      <c r="J71" s="24" t="s">
        <v>147</v>
      </c>
      <c r="K71" s="23" t="s">
        <v>70</v>
      </c>
      <c r="L71" s="87"/>
      <c r="M71" s="24" t="s">
        <v>71</v>
      </c>
      <c r="N71" s="24" t="s">
        <v>140</v>
      </c>
      <c r="O71" s="24" t="s">
        <v>141</v>
      </c>
      <c r="P71" s="24" t="s">
        <v>142</v>
      </c>
      <c r="Q71" s="24" t="s">
        <v>143</v>
      </c>
      <c r="R71" s="24" t="s">
        <v>144</v>
      </c>
      <c r="S71" s="24" t="s">
        <v>145</v>
      </c>
      <c r="T71" s="24" t="s">
        <v>146</v>
      </c>
      <c r="U71" s="24" t="s">
        <v>147</v>
      </c>
      <c r="V71" s="23" t="s">
        <v>70</v>
      </c>
      <c r="W71" s="87"/>
      <c r="X71" s="24" t="s">
        <v>71</v>
      </c>
      <c r="Y71" s="24" t="s">
        <v>140</v>
      </c>
      <c r="Z71" s="24" t="s">
        <v>141</v>
      </c>
      <c r="AA71" s="24" t="s">
        <v>142</v>
      </c>
      <c r="AB71" s="24" t="s">
        <v>143</v>
      </c>
      <c r="AC71" s="24" t="s">
        <v>144</v>
      </c>
      <c r="AD71" s="24" t="s">
        <v>145</v>
      </c>
      <c r="AE71" s="24" t="s">
        <v>146</v>
      </c>
      <c r="AF71" s="24" t="s">
        <v>147</v>
      </c>
      <c r="AG71" s="23" t="s">
        <v>70</v>
      </c>
      <c r="AH71" s="87"/>
      <c r="AI71" s="24" t="s">
        <v>71</v>
      </c>
      <c r="AJ71" s="24" t="s">
        <v>140</v>
      </c>
      <c r="AK71" s="24" t="s">
        <v>141</v>
      </c>
      <c r="AL71" s="24" t="s">
        <v>142</v>
      </c>
      <c r="AM71" s="24" t="s">
        <v>143</v>
      </c>
      <c r="AN71" s="24" t="s">
        <v>144</v>
      </c>
      <c r="AO71" s="24" t="s">
        <v>145</v>
      </c>
      <c r="AP71" s="24" t="s">
        <v>146</v>
      </c>
      <c r="AQ71" s="24" t="s">
        <v>147</v>
      </c>
      <c r="AR71" s="2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22" t="s">
        <v>188</v>
      </c>
      <c r="B72" s="89">
        <f t="shared" ref="B72:K75" si="119">IF(B46=0,"",IF(B46&lt;5,"*  ",B20/B46))</f>
        <v>1.203781512605042</v>
      </c>
      <c r="C72" s="89">
        <f t="shared" si="119"/>
        <v>1.2718446601941749</v>
      </c>
      <c r="D72" s="89">
        <f t="shared" si="119"/>
        <v>1.539714867617108</v>
      </c>
      <c r="E72" s="89">
        <f t="shared" si="119"/>
        <v>1.5510204081632653</v>
      </c>
      <c r="F72" s="89">
        <f t="shared" si="119"/>
        <v>1.5871212121212122</v>
      </c>
      <c r="G72" s="89">
        <f t="shared" si="119"/>
        <v>1.4478114478114479</v>
      </c>
      <c r="H72" s="89">
        <f t="shared" si="119"/>
        <v>1.4863481228668942</v>
      </c>
      <c r="I72" s="89">
        <f t="shared" si="119"/>
        <v>1.698019801980198</v>
      </c>
      <c r="J72" s="89">
        <f t="shared" si="119"/>
        <v>1.4734042553191489</v>
      </c>
      <c r="K72" s="90">
        <f t="shared" si="119"/>
        <v>1.4691011235955056</v>
      </c>
      <c r="L72" s="88"/>
      <c r="M72" s="89">
        <f t="shared" ref="M72:AR75" si="120">IF(M46=0,"",IF(M46&lt;5,"*  ",M20/M46))</f>
        <v>1.1144278606965174</v>
      </c>
      <c r="N72" s="89">
        <f t="shared" si="120"/>
        <v>1.2225913621262459</v>
      </c>
      <c r="O72" s="89">
        <f t="shared" si="120"/>
        <v>1.0541871921182266</v>
      </c>
      <c r="P72" s="89">
        <f t="shared" si="120"/>
        <v>1.1233480176211454</v>
      </c>
      <c r="Q72" s="89">
        <f t="shared" si="120"/>
        <v>1.2360801781737194</v>
      </c>
      <c r="R72" s="89">
        <f t="shared" si="120"/>
        <v>1.1354723707664884</v>
      </c>
      <c r="S72" s="89">
        <f t="shared" si="120"/>
        <v>1.0901060070671378</v>
      </c>
      <c r="T72" s="89">
        <f t="shared" si="120"/>
        <v>1.2281553398058251</v>
      </c>
      <c r="U72" s="89">
        <f t="shared" si="120"/>
        <v>1.3255813953488371</v>
      </c>
      <c r="V72" s="90">
        <f t="shared" si="120"/>
        <v>1.1564452015900057</v>
      </c>
      <c r="W72" s="88"/>
      <c r="X72" s="89">
        <f t="shared" si="120"/>
        <v>0.93700787401574803</v>
      </c>
      <c r="Y72" s="89">
        <f t="shared" si="120"/>
        <v>0.93421052631578949</v>
      </c>
      <c r="Z72" s="89">
        <f t="shared" si="120"/>
        <v>0.953125</v>
      </c>
      <c r="AA72" s="89">
        <f t="shared" si="120"/>
        <v>1.2612612612612613</v>
      </c>
      <c r="AB72" s="89">
        <f t="shared" si="120"/>
        <v>1.4538258575197889</v>
      </c>
      <c r="AC72" s="89">
        <f t="shared" si="120"/>
        <v>1.4449064449064448</v>
      </c>
      <c r="AD72" s="89">
        <f t="shared" si="120"/>
        <v>1.632295719844358</v>
      </c>
      <c r="AE72" s="89">
        <f t="shared" si="120"/>
        <v>1.8325</v>
      </c>
      <c r="AF72" s="89">
        <f t="shared" si="120"/>
        <v>1.6504854368932038</v>
      </c>
      <c r="AG72" s="90">
        <f t="shared" si="120"/>
        <v>1.3988250652741514</v>
      </c>
      <c r="AH72" s="88"/>
      <c r="AI72" s="89">
        <f t="shared" si="120"/>
        <v>1.1395348837209303</v>
      </c>
      <c r="AJ72" s="89">
        <f t="shared" si="120"/>
        <v>1.045045045045045</v>
      </c>
      <c r="AK72" s="89">
        <f t="shared" si="120"/>
        <v>1.0842105263157895</v>
      </c>
      <c r="AL72" s="89">
        <f t="shared" si="120"/>
        <v>1.072289156626506</v>
      </c>
      <c r="AM72" s="89">
        <f t="shared" si="120"/>
        <v>1.1118881118881119</v>
      </c>
      <c r="AN72" s="89">
        <f t="shared" si="120"/>
        <v>1.1949152542372881</v>
      </c>
      <c r="AO72" s="89">
        <f t="shared" si="120"/>
        <v>1.2749999999999999</v>
      </c>
      <c r="AP72" s="89">
        <f t="shared" si="120"/>
        <v>1.3345070422535212</v>
      </c>
      <c r="AQ72" s="89">
        <f t="shared" si="120"/>
        <v>1.4513274336283186</v>
      </c>
      <c r="AR72" s="90">
        <f t="shared" si="120"/>
        <v>1.1980295566502464</v>
      </c>
      <c r="AS72" s="88"/>
      <c r="AT72" s="89">
        <f t="shared" ref="AT72:BC75" si="121">IF(AT46=0,"",IF(AT46&lt;5,"*  ",AT20/AT46))</f>
        <v>1.1475953565505805</v>
      </c>
      <c r="AU72" s="89">
        <f t="shared" si="121"/>
        <v>1.1465201465201464</v>
      </c>
      <c r="AV72" s="89">
        <f t="shared" si="121"/>
        <v>1.3082614056720099</v>
      </c>
      <c r="AW72" s="89">
        <f t="shared" si="121"/>
        <v>1.4337788578371811</v>
      </c>
      <c r="AX72" s="89">
        <f t="shared" si="121"/>
        <v>1.5314222712238148</v>
      </c>
      <c r="AY72" s="89">
        <f t="shared" si="121"/>
        <v>1.4465116279069767</v>
      </c>
      <c r="AZ72" s="89">
        <f t="shared" si="121"/>
        <v>1.5545454545454545</v>
      </c>
      <c r="BA72" s="89">
        <f t="shared" si="121"/>
        <v>1.7649253731343284</v>
      </c>
      <c r="BB72" s="89">
        <f t="shared" si="121"/>
        <v>1.5659898477157361</v>
      </c>
      <c r="BC72" s="90">
        <f t="shared" si="121"/>
        <v>1.4397491821155943</v>
      </c>
      <c r="BE72" s="89">
        <f t="shared" ref="BE72:BN75" si="122">IF(BE46=0,"",IF(BE46&lt;5,"*  ",BE20/BE46))</f>
        <v>1.1188524590163935</v>
      </c>
      <c r="BF72" s="89">
        <f t="shared" si="122"/>
        <v>1.174757281553398</v>
      </c>
      <c r="BG72" s="89">
        <f t="shared" si="122"/>
        <v>1.063758389261745</v>
      </c>
      <c r="BH72" s="89">
        <f t="shared" si="122"/>
        <v>1.1052631578947369</v>
      </c>
      <c r="BI72" s="89">
        <f t="shared" si="122"/>
        <v>1.1877551020408164</v>
      </c>
      <c r="BJ72" s="89">
        <f t="shared" si="122"/>
        <v>1.1584699453551912</v>
      </c>
      <c r="BK72" s="89">
        <f t="shared" si="122"/>
        <v>1.1666666666666667</v>
      </c>
      <c r="BL72" s="89">
        <f t="shared" si="122"/>
        <v>1.271551724137931</v>
      </c>
      <c r="BM72" s="89">
        <f t="shared" si="122"/>
        <v>1.3754385964912281</v>
      </c>
      <c r="BN72" s="90">
        <f t="shared" si="122"/>
        <v>1.171649855907781</v>
      </c>
      <c r="BP72" s="89">
        <f t="shared" ref="BP72:BY75" si="123">IF(BP46=0,"",IF(BP46&lt;5,"*  ",BP20/BP46))</f>
        <v>1.1393152302243212</v>
      </c>
      <c r="BQ72" s="89">
        <f t="shared" si="123"/>
        <v>1.1559707554833469</v>
      </c>
      <c r="BR72" s="89">
        <f t="shared" si="123"/>
        <v>1.2046908315565032</v>
      </c>
      <c r="BS72" s="89">
        <f t="shared" si="123"/>
        <v>1.2824377457404981</v>
      </c>
      <c r="BT72" s="89">
        <f t="shared" si="123"/>
        <v>1.3775883069427528</v>
      </c>
      <c r="BU72" s="89">
        <f t="shared" si="123"/>
        <v>1.3140703517587939</v>
      </c>
      <c r="BV72" s="89">
        <f t="shared" si="123"/>
        <v>1.3731848983543078</v>
      </c>
      <c r="BW72" s="89">
        <f t="shared" si="123"/>
        <v>1.536</v>
      </c>
      <c r="BX72" s="89">
        <f t="shared" si="123"/>
        <v>1.4860088365243005</v>
      </c>
      <c r="BY72" s="90">
        <f t="shared" si="123"/>
        <v>1.3242551210428306</v>
      </c>
    </row>
    <row r="73" spans="1:77" x14ac:dyDescent="0.3">
      <c r="A73" s="22" t="s">
        <v>189</v>
      </c>
      <c r="B73" s="89">
        <f t="shared" si="119"/>
        <v>1.2426035502958579</v>
      </c>
      <c r="C73" s="89">
        <f t="shared" si="119"/>
        <v>1.2456896551724137</v>
      </c>
      <c r="D73" s="89">
        <f t="shared" si="119"/>
        <v>1.3360655737704918</v>
      </c>
      <c r="E73" s="89">
        <f t="shared" si="119"/>
        <v>1.3503937007874016</v>
      </c>
      <c r="F73" s="89">
        <f t="shared" si="119"/>
        <v>1.3545150501672241</v>
      </c>
      <c r="G73" s="89">
        <f t="shared" si="119"/>
        <v>1.322857142857143</v>
      </c>
      <c r="H73" s="89">
        <f t="shared" si="119"/>
        <v>1.3710144927536232</v>
      </c>
      <c r="I73" s="89">
        <f t="shared" si="119"/>
        <v>1.5796460176991149</v>
      </c>
      <c r="J73" s="89">
        <f t="shared" si="119"/>
        <v>1.3943661971830985</v>
      </c>
      <c r="K73" s="90">
        <f t="shared" si="119"/>
        <v>1.3538812785388128</v>
      </c>
      <c r="L73" s="88"/>
      <c r="M73" s="89">
        <f t="shared" si="120"/>
        <v>1.1153846153846154</v>
      </c>
      <c r="N73" s="89">
        <f t="shared" si="120"/>
        <v>1.0693069306930694</v>
      </c>
      <c r="O73" s="89">
        <f t="shared" si="120"/>
        <v>1.1753246753246753</v>
      </c>
      <c r="P73" s="89">
        <f t="shared" si="120"/>
        <v>1.1383647798742138</v>
      </c>
      <c r="Q73" s="89">
        <f t="shared" si="120"/>
        <v>1.054945054945055</v>
      </c>
      <c r="R73" s="89">
        <f t="shared" si="120"/>
        <v>1.140625</v>
      </c>
      <c r="S73" s="89">
        <f t="shared" si="120"/>
        <v>1.2591093117408907</v>
      </c>
      <c r="T73" s="89">
        <f t="shared" si="120"/>
        <v>1.2727272727272727</v>
      </c>
      <c r="U73" s="89">
        <f t="shared" si="120"/>
        <v>1.5625</v>
      </c>
      <c r="V73" s="90">
        <f t="shared" si="120"/>
        <v>1.1781226903178124</v>
      </c>
      <c r="W73" s="88"/>
      <c r="X73" s="89">
        <f t="shared" si="120"/>
        <v>0.92592592592592593</v>
      </c>
      <c r="Y73" s="89">
        <f t="shared" si="120"/>
        <v>1.0642857142857143</v>
      </c>
      <c r="Z73" s="89">
        <f t="shared" si="120"/>
        <v>1.2121212121212122</v>
      </c>
      <c r="AA73" s="89">
        <f t="shared" si="120"/>
        <v>1.2262443438914028</v>
      </c>
      <c r="AB73" s="89">
        <f t="shared" si="120"/>
        <v>1.2028469750889679</v>
      </c>
      <c r="AC73" s="89">
        <f t="shared" si="120"/>
        <v>1.1756756756756757</v>
      </c>
      <c r="AD73" s="89">
        <f t="shared" si="120"/>
        <v>1.2746113989637307</v>
      </c>
      <c r="AE73" s="89">
        <f t="shared" si="120"/>
        <v>1.3435114503816794</v>
      </c>
      <c r="AF73" s="89">
        <f t="shared" si="120"/>
        <v>1.4742268041237114</v>
      </c>
      <c r="AG73" s="90">
        <f t="shared" si="120"/>
        <v>1.2297570850202428</v>
      </c>
      <c r="AH73" s="88"/>
      <c r="AI73" s="89">
        <f t="shared" si="120"/>
        <v>0.7</v>
      </c>
      <c r="AJ73" s="89">
        <f t="shared" si="120"/>
        <v>1.0540540540540539</v>
      </c>
      <c r="AK73" s="89">
        <f t="shared" si="120"/>
        <v>0.9285714285714286</v>
      </c>
      <c r="AL73" s="89">
        <f t="shared" si="120"/>
        <v>1.0824742268041236</v>
      </c>
      <c r="AM73" s="89">
        <f t="shared" si="120"/>
        <v>0.93835616438356162</v>
      </c>
      <c r="AN73" s="89">
        <f t="shared" si="120"/>
        <v>1.0467836257309941</v>
      </c>
      <c r="AO73" s="89">
        <f t="shared" si="120"/>
        <v>1.1453488372093024</v>
      </c>
      <c r="AP73" s="89">
        <f t="shared" si="120"/>
        <v>1.2272727272727273</v>
      </c>
      <c r="AQ73" s="89">
        <f t="shared" si="120"/>
        <v>1.3666666666666667</v>
      </c>
      <c r="AR73" s="90">
        <f t="shared" si="120"/>
        <v>1.0668973471741638</v>
      </c>
      <c r="AS73" s="88"/>
      <c r="AT73" s="89">
        <f t="shared" si="121"/>
        <v>1.1659192825112108</v>
      </c>
      <c r="AU73" s="89">
        <f t="shared" si="121"/>
        <v>1.1774193548387097</v>
      </c>
      <c r="AV73" s="89">
        <f t="shared" si="121"/>
        <v>1.2860635696821516</v>
      </c>
      <c r="AW73" s="89">
        <f t="shared" si="121"/>
        <v>1.2926315789473684</v>
      </c>
      <c r="AX73" s="89">
        <f t="shared" si="121"/>
        <v>1.2810344827586206</v>
      </c>
      <c r="AY73" s="89">
        <f t="shared" si="121"/>
        <v>1.2472222222222222</v>
      </c>
      <c r="AZ73" s="89">
        <f t="shared" si="121"/>
        <v>1.320109439124487</v>
      </c>
      <c r="BA73" s="89">
        <f t="shared" si="121"/>
        <v>1.4528688524590163</v>
      </c>
      <c r="BB73" s="89">
        <f t="shared" si="121"/>
        <v>1.4404761904761905</v>
      </c>
      <c r="BC73" s="90">
        <f t="shared" si="121"/>
        <v>1.2950072011521843</v>
      </c>
      <c r="BE73" s="89">
        <f t="shared" si="122"/>
        <v>1</v>
      </c>
      <c r="BF73" s="89">
        <f t="shared" si="122"/>
        <v>1.0652173913043479</v>
      </c>
      <c r="BG73" s="89">
        <f t="shared" si="122"/>
        <v>1.088235294117647</v>
      </c>
      <c r="BH73" s="89">
        <f t="shared" si="122"/>
        <v>1.1171875</v>
      </c>
      <c r="BI73" s="89">
        <f t="shared" si="122"/>
        <v>1.0030487804878048</v>
      </c>
      <c r="BJ73" s="89">
        <f t="shared" si="122"/>
        <v>1.1030444964871193</v>
      </c>
      <c r="BK73" s="89">
        <f t="shared" si="122"/>
        <v>1.2124105011933175</v>
      </c>
      <c r="BL73" s="89">
        <f t="shared" si="122"/>
        <v>1.2537878787878789</v>
      </c>
      <c r="BM73" s="89">
        <f t="shared" si="122"/>
        <v>1.4871794871794872</v>
      </c>
      <c r="BN73" s="90">
        <f t="shared" si="122"/>
        <v>1.1346846846846848</v>
      </c>
      <c r="BP73" s="89">
        <f t="shared" si="123"/>
        <v>1.1254237288135593</v>
      </c>
      <c r="BQ73" s="89">
        <f t="shared" si="123"/>
        <v>1.1470588235294117</v>
      </c>
      <c r="BR73" s="89">
        <f t="shared" si="123"/>
        <v>1.213292117465224</v>
      </c>
      <c r="BS73" s="89">
        <f t="shared" si="123"/>
        <v>1.2311901504787961</v>
      </c>
      <c r="BT73" s="89">
        <f t="shared" si="123"/>
        <v>1.1806167400881058</v>
      </c>
      <c r="BU73" s="89">
        <f t="shared" si="123"/>
        <v>1.1935483870967742</v>
      </c>
      <c r="BV73" s="89">
        <f t="shared" si="123"/>
        <v>1.2808695652173914</v>
      </c>
      <c r="BW73" s="89">
        <f t="shared" si="123"/>
        <v>1.3829787234042554</v>
      </c>
      <c r="BX73" s="89">
        <f t="shared" si="123"/>
        <v>1.4552845528455285</v>
      </c>
      <c r="BY73" s="90">
        <f t="shared" si="123"/>
        <v>1.2392734105856562</v>
      </c>
    </row>
    <row r="74" spans="1:77" x14ac:dyDescent="0.3">
      <c r="A74" s="22" t="s">
        <v>190</v>
      </c>
      <c r="B74" s="89">
        <f t="shared" si="119"/>
        <v>0.93670886075949367</v>
      </c>
      <c r="C74" s="89">
        <f t="shared" si="119"/>
        <v>1.0756302521008403</v>
      </c>
      <c r="D74" s="89">
        <f t="shared" si="119"/>
        <v>1.5289256198347108</v>
      </c>
      <c r="E74" s="89">
        <f t="shared" si="119"/>
        <v>1.4724409448818898</v>
      </c>
      <c r="F74" s="89">
        <f t="shared" si="119"/>
        <v>1.3533333333333333</v>
      </c>
      <c r="G74" s="89">
        <f t="shared" si="119"/>
        <v>1.5195530726256983</v>
      </c>
      <c r="H74" s="89">
        <f t="shared" si="119"/>
        <v>1.5202312138728324</v>
      </c>
      <c r="I74" s="89">
        <f t="shared" si="119"/>
        <v>1.7053571428571428</v>
      </c>
      <c r="J74" s="89">
        <f t="shared" si="119"/>
        <v>1.5769230769230769</v>
      </c>
      <c r="K74" s="90">
        <f t="shared" si="119"/>
        <v>1.4217311233885819</v>
      </c>
      <c r="L74" s="88"/>
      <c r="M74" s="89">
        <f t="shared" si="120"/>
        <v>1.2941176470588236</v>
      </c>
      <c r="N74" s="89">
        <f t="shared" si="120"/>
        <v>1.5416666666666667</v>
      </c>
      <c r="O74" s="89">
        <f t="shared" si="120"/>
        <v>1.4186046511627908</v>
      </c>
      <c r="P74" s="89">
        <f t="shared" si="120"/>
        <v>1.4318181818181819</v>
      </c>
      <c r="Q74" s="89">
        <f t="shared" si="120"/>
        <v>1.5238095238095237</v>
      </c>
      <c r="R74" s="89">
        <f t="shared" si="120"/>
        <v>1.7397260273972603</v>
      </c>
      <c r="S74" s="89">
        <f t="shared" si="120"/>
        <v>1.7611940298507462</v>
      </c>
      <c r="T74" s="89">
        <f t="shared" si="120"/>
        <v>2.1702127659574466</v>
      </c>
      <c r="U74" s="89">
        <f t="shared" si="120"/>
        <v>2.5454545454545454</v>
      </c>
      <c r="V74" s="90">
        <f t="shared" si="120"/>
        <v>1.6812339331619537</v>
      </c>
      <c r="W74" s="88"/>
      <c r="X74" s="89">
        <f t="shared" si="120"/>
        <v>0.95833333333333337</v>
      </c>
      <c r="Y74" s="89">
        <f t="shared" si="120"/>
        <v>1.6607142857142858</v>
      </c>
      <c r="Z74" s="89">
        <f t="shared" si="120"/>
        <v>1.4933333333333334</v>
      </c>
      <c r="AA74" s="89">
        <f t="shared" si="120"/>
        <v>1.4313725490196079</v>
      </c>
      <c r="AB74" s="89">
        <f t="shared" si="120"/>
        <v>1.3969465648854962</v>
      </c>
      <c r="AC74" s="89">
        <f t="shared" si="120"/>
        <v>1.5061728395061729</v>
      </c>
      <c r="AD74" s="89">
        <f t="shared" si="120"/>
        <v>1.4529411764705882</v>
      </c>
      <c r="AE74" s="89">
        <f t="shared" si="120"/>
        <v>1.3666666666666667</v>
      </c>
      <c r="AF74" s="89">
        <f t="shared" si="120"/>
        <v>1.5</v>
      </c>
      <c r="AG74" s="90">
        <f t="shared" si="120"/>
        <v>1.4445727482678983</v>
      </c>
      <c r="AH74" s="88"/>
      <c r="AI74" s="89">
        <f t="shared" si="120"/>
        <v>1</v>
      </c>
      <c r="AJ74" s="89">
        <f t="shared" si="120"/>
        <v>1.4444444444444444</v>
      </c>
      <c r="AK74" s="89">
        <f t="shared" si="120"/>
        <v>1</v>
      </c>
      <c r="AL74" s="89">
        <f t="shared" si="120"/>
        <v>1.0740740740740742</v>
      </c>
      <c r="AM74" s="89">
        <f t="shared" si="120"/>
        <v>1.5853658536585367</v>
      </c>
      <c r="AN74" s="89">
        <f t="shared" si="120"/>
        <v>1.7608695652173914</v>
      </c>
      <c r="AO74" s="89">
        <f t="shared" si="120"/>
        <v>1.2452830188679245</v>
      </c>
      <c r="AP74" s="89">
        <f t="shared" si="120"/>
        <v>1.935483870967742</v>
      </c>
      <c r="AQ74" s="89">
        <f t="shared" si="120"/>
        <v>2.4</v>
      </c>
      <c r="AR74" s="90">
        <f t="shared" si="120"/>
        <v>1.4634146341463414</v>
      </c>
      <c r="AS74" s="88"/>
      <c r="AT74" s="89">
        <f t="shared" si="121"/>
        <v>0.94174757281553401</v>
      </c>
      <c r="AU74" s="89">
        <f t="shared" si="121"/>
        <v>1.2628571428571429</v>
      </c>
      <c r="AV74" s="89">
        <f t="shared" si="121"/>
        <v>1.5153061224489797</v>
      </c>
      <c r="AW74" s="89">
        <f t="shared" si="121"/>
        <v>1.4541484716157205</v>
      </c>
      <c r="AX74" s="89">
        <f t="shared" si="121"/>
        <v>1.3736654804270463</v>
      </c>
      <c r="AY74" s="89">
        <f t="shared" si="121"/>
        <v>1.5131964809384164</v>
      </c>
      <c r="AZ74" s="89">
        <f t="shared" si="121"/>
        <v>1.4868804664723032</v>
      </c>
      <c r="BA74" s="89">
        <f t="shared" si="121"/>
        <v>1.5301724137931034</v>
      </c>
      <c r="BB74" s="89">
        <f t="shared" si="121"/>
        <v>1.5384615384615385</v>
      </c>
      <c r="BC74" s="90">
        <f t="shared" si="121"/>
        <v>1.4318647540983607</v>
      </c>
      <c r="BE74" s="89">
        <f t="shared" si="122"/>
        <v>1.2272727272727273</v>
      </c>
      <c r="BF74" s="89">
        <f t="shared" si="122"/>
        <v>1.5151515151515151</v>
      </c>
      <c r="BG74" s="89">
        <f t="shared" si="122"/>
        <v>1.25</v>
      </c>
      <c r="BH74" s="89">
        <f t="shared" si="122"/>
        <v>1.295774647887324</v>
      </c>
      <c r="BI74" s="89">
        <f t="shared" si="122"/>
        <v>1.5480769230769231</v>
      </c>
      <c r="BJ74" s="89">
        <f t="shared" si="122"/>
        <v>1.7478991596638656</v>
      </c>
      <c r="BK74" s="89">
        <f t="shared" si="122"/>
        <v>1.5333333333333334</v>
      </c>
      <c r="BL74" s="89">
        <f t="shared" si="122"/>
        <v>2.0769230769230771</v>
      </c>
      <c r="BM74" s="89">
        <f t="shared" si="122"/>
        <v>2.5</v>
      </c>
      <c r="BN74" s="90">
        <f t="shared" si="122"/>
        <v>1.5968503937007874</v>
      </c>
      <c r="BP74" s="89">
        <f t="shared" si="123"/>
        <v>0.99199999999999999</v>
      </c>
      <c r="BQ74" s="89">
        <f t="shared" si="123"/>
        <v>1.3028846153846154</v>
      </c>
      <c r="BR74" s="89">
        <f t="shared" si="123"/>
        <v>1.4440298507462686</v>
      </c>
      <c r="BS74" s="89">
        <f t="shared" si="123"/>
        <v>1.4166666666666667</v>
      </c>
      <c r="BT74" s="89">
        <f t="shared" si="123"/>
        <v>1.4207792207792207</v>
      </c>
      <c r="BU74" s="89">
        <f t="shared" si="123"/>
        <v>1.5739130434782609</v>
      </c>
      <c r="BV74" s="89">
        <f t="shared" si="123"/>
        <v>1.4989200863930885</v>
      </c>
      <c r="BW74" s="89">
        <f t="shared" si="123"/>
        <v>1.667741935483871</v>
      </c>
      <c r="BX74" s="89">
        <f t="shared" si="123"/>
        <v>1.7647058823529411</v>
      </c>
      <c r="BY74" s="90">
        <f t="shared" si="123"/>
        <v>1.4723618090452262</v>
      </c>
    </row>
    <row r="75" spans="1:77" x14ac:dyDescent="0.3">
      <c r="A75" s="22" t="s">
        <v>191</v>
      </c>
      <c r="B75" s="89">
        <f>IF(B49=0,"",IF(B49&lt;5,"*  ",B23/B49))</f>
        <v>1.4285714285714286</v>
      </c>
      <c r="C75" s="89">
        <f t="shared" si="119"/>
        <v>0.94117647058823528</v>
      </c>
      <c r="D75" s="89">
        <f t="shared" si="119"/>
        <v>1.25</v>
      </c>
      <c r="E75" s="89">
        <f t="shared" si="119"/>
        <v>1.05</v>
      </c>
      <c r="F75" s="89">
        <f t="shared" si="119"/>
        <v>1.8846153846153846</v>
      </c>
      <c r="G75" s="89">
        <f t="shared" si="119"/>
        <v>1.4444444444444444</v>
      </c>
      <c r="H75" s="89">
        <f t="shared" si="119"/>
        <v>1.6428571428571428</v>
      </c>
      <c r="I75" s="89">
        <f t="shared" si="119"/>
        <v>1.4705882352941178</v>
      </c>
      <c r="J75" s="89" t="str">
        <f t="shared" si="119"/>
        <v xml:space="preserve">*  </v>
      </c>
      <c r="K75" s="90">
        <f t="shared" si="119"/>
        <v>1.4491017964071857</v>
      </c>
      <c r="L75" s="88"/>
      <c r="M75" s="89" t="str">
        <f>IF(M49=0,"",IF(M49&lt;5,"*  ",M23/M49))</f>
        <v xml:space="preserve">*  </v>
      </c>
      <c r="N75" s="89" t="str">
        <f t="shared" si="120"/>
        <v xml:space="preserve">*  </v>
      </c>
      <c r="O75" s="89">
        <f t="shared" si="120"/>
        <v>0.83333333333333337</v>
      </c>
      <c r="P75" s="89">
        <f t="shared" si="120"/>
        <v>1.8333333333333333</v>
      </c>
      <c r="Q75" s="89">
        <f t="shared" si="120"/>
        <v>2.6666666666666665</v>
      </c>
      <c r="R75" s="89">
        <f t="shared" si="120"/>
        <v>2.6666666666666665</v>
      </c>
      <c r="S75" s="89">
        <f t="shared" si="120"/>
        <v>2.0909090909090908</v>
      </c>
      <c r="T75" s="89">
        <f t="shared" si="120"/>
        <v>3.6</v>
      </c>
      <c r="U75" s="89" t="str">
        <f t="shared" si="120"/>
        <v/>
      </c>
      <c r="V75" s="90">
        <f t="shared" si="120"/>
        <v>2.1875</v>
      </c>
      <c r="W75" s="88"/>
      <c r="X75" s="89">
        <f>IF(X49=0,"",IF(X49&lt;5,"*  ",X23/X49))</f>
        <v>0.33333333333333331</v>
      </c>
      <c r="Y75" s="89">
        <f t="shared" si="120"/>
        <v>1.4444444444444444</v>
      </c>
      <c r="Z75" s="89">
        <f t="shared" si="120"/>
        <v>0.92307692307692313</v>
      </c>
      <c r="AA75" s="89">
        <f t="shared" si="120"/>
        <v>1.1111111111111112</v>
      </c>
      <c r="AB75" s="89">
        <f t="shared" si="120"/>
        <v>1.1818181818181819</v>
      </c>
      <c r="AC75" s="89">
        <f t="shared" si="120"/>
        <v>1.28</v>
      </c>
      <c r="AD75" s="89">
        <f t="shared" si="120"/>
        <v>1.3636363636363635</v>
      </c>
      <c r="AE75" s="89">
        <f t="shared" si="120"/>
        <v>1.3333333333333333</v>
      </c>
      <c r="AF75" s="89" t="str">
        <f t="shared" si="120"/>
        <v xml:space="preserve">*  </v>
      </c>
      <c r="AG75" s="90">
        <f t="shared" si="120"/>
        <v>1.1818181818181819</v>
      </c>
      <c r="AH75" s="88"/>
      <c r="AI75" s="89" t="str">
        <f>IF(AI49=0,"",IF(AI49&lt;5,"*  ",AI23/AI49))</f>
        <v xml:space="preserve">*  </v>
      </c>
      <c r="AJ75" s="89" t="str">
        <f t="shared" si="120"/>
        <v xml:space="preserve">*  </v>
      </c>
      <c r="AK75" s="89" t="str">
        <f t="shared" si="120"/>
        <v xml:space="preserve">*  </v>
      </c>
      <c r="AL75" s="89">
        <f t="shared" si="120"/>
        <v>1.6</v>
      </c>
      <c r="AM75" s="89">
        <f t="shared" si="120"/>
        <v>3.4</v>
      </c>
      <c r="AN75" s="89">
        <f t="shared" si="120"/>
        <v>0.83333333333333337</v>
      </c>
      <c r="AO75" s="89">
        <f t="shared" si="120"/>
        <v>2.1666666666666665</v>
      </c>
      <c r="AP75" s="89" t="str">
        <f t="shared" si="120"/>
        <v xml:space="preserve">*  </v>
      </c>
      <c r="AQ75" s="89" t="str">
        <f t="shared" si="120"/>
        <v/>
      </c>
      <c r="AR75" s="90">
        <f t="shared" si="120"/>
        <v>2</v>
      </c>
      <c r="AS75" s="88"/>
      <c r="AT75" s="89">
        <f>IF(AT49=0,"",IF(AT49&lt;5,"*  ",AT23/AT49))</f>
        <v>1.1000000000000001</v>
      </c>
      <c r="AU75" s="89">
        <f t="shared" si="121"/>
        <v>1.1153846153846154</v>
      </c>
      <c r="AV75" s="89">
        <f t="shared" si="121"/>
        <v>1.103448275862069</v>
      </c>
      <c r="AW75" s="89">
        <f t="shared" si="121"/>
        <v>1.0789473684210527</v>
      </c>
      <c r="AX75" s="89">
        <f t="shared" si="121"/>
        <v>1.5625</v>
      </c>
      <c r="AY75" s="89">
        <f t="shared" si="121"/>
        <v>1.3653846153846154</v>
      </c>
      <c r="AZ75" s="89">
        <f t="shared" si="121"/>
        <v>1.52</v>
      </c>
      <c r="BA75" s="89">
        <f t="shared" si="121"/>
        <v>1.40625</v>
      </c>
      <c r="BB75" s="89" t="str">
        <f t="shared" si="121"/>
        <v xml:space="preserve">*  </v>
      </c>
      <c r="BC75" s="90">
        <f t="shared" si="121"/>
        <v>1.3311036789297659</v>
      </c>
      <c r="BE75" s="89" t="str">
        <f>IF(BE49=0,"",IF(BE49&lt;5,"*  ",BE23/BE49))</f>
        <v xml:space="preserve">*  </v>
      </c>
      <c r="BF75" s="89" t="str">
        <f t="shared" si="122"/>
        <v xml:space="preserve">*  </v>
      </c>
      <c r="BG75" s="89">
        <f t="shared" si="122"/>
        <v>1.3333333333333333</v>
      </c>
      <c r="BH75" s="89">
        <f t="shared" si="122"/>
        <v>1.7272727272727273</v>
      </c>
      <c r="BI75" s="89">
        <f t="shared" si="122"/>
        <v>3</v>
      </c>
      <c r="BJ75" s="89">
        <f t="shared" si="122"/>
        <v>1.9333333333333333</v>
      </c>
      <c r="BK75" s="89">
        <f t="shared" si="122"/>
        <v>2.1176470588235294</v>
      </c>
      <c r="BL75" s="89">
        <f t="shared" si="122"/>
        <v>2.75</v>
      </c>
      <c r="BM75" s="89" t="str">
        <f t="shared" si="122"/>
        <v/>
      </c>
      <c r="BN75" s="90">
        <f t="shared" si="122"/>
        <v>2.1153846153846154</v>
      </c>
      <c r="BP75" s="89">
        <f>IF(BP49=0,"",IF(BP49&lt;5,"*  ",BP23/BP49))</f>
        <v>1.173913043478261</v>
      </c>
      <c r="BQ75" s="89">
        <f t="shared" si="123"/>
        <v>1.1333333333333333</v>
      </c>
      <c r="BR75" s="89">
        <f t="shared" si="123"/>
        <v>1.1578947368421053</v>
      </c>
      <c r="BS75" s="89">
        <f t="shared" si="123"/>
        <v>1.2244897959183674</v>
      </c>
      <c r="BT75" s="89">
        <f t="shared" si="123"/>
        <v>1.8305084745762712</v>
      </c>
      <c r="BU75" s="89">
        <f t="shared" si="123"/>
        <v>1.4925373134328359</v>
      </c>
      <c r="BV75" s="89">
        <f t="shared" si="123"/>
        <v>1.6716417910447761</v>
      </c>
      <c r="BW75" s="89">
        <f t="shared" si="123"/>
        <v>1.675</v>
      </c>
      <c r="BX75" s="89" t="str">
        <f t="shared" si="123"/>
        <v xml:space="preserve">*  </v>
      </c>
      <c r="BY75" s="90">
        <f t="shared" si="123"/>
        <v>1.493368700265252</v>
      </c>
    </row>
    <row r="76" spans="1:77" x14ac:dyDescent="0.3">
      <c r="A76" s="22" t="s">
        <v>192</v>
      </c>
      <c r="B76" s="89">
        <f t="shared" ref="B76:R79" si="124">IF(B50=0,"",IF(B50&lt;5,"*  ",B24/B50))</f>
        <v>1.25</v>
      </c>
      <c r="C76" s="89">
        <f t="shared" si="124"/>
        <v>0.77777777777777779</v>
      </c>
      <c r="D76" s="89">
        <f t="shared" si="124"/>
        <v>0.75</v>
      </c>
      <c r="E76" s="89">
        <f t="shared" si="124"/>
        <v>1.5714285714285714</v>
      </c>
      <c r="F76" s="89">
        <f t="shared" si="124"/>
        <v>1.8</v>
      </c>
      <c r="G76" s="89">
        <f t="shared" si="124"/>
        <v>1.0833333333333333</v>
      </c>
      <c r="H76" s="89">
        <f t="shared" si="124"/>
        <v>1.75</v>
      </c>
      <c r="I76" s="89">
        <f t="shared" si="124"/>
        <v>1.125</v>
      </c>
      <c r="J76" s="89" t="str">
        <f t="shared" si="124"/>
        <v xml:space="preserve">*  </v>
      </c>
      <c r="K76" s="90">
        <f t="shared" si="124"/>
        <v>1.28</v>
      </c>
      <c r="L76" s="88"/>
      <c r="M76" s="89" t="str">
        <f t="shared" ref="M76:AR79" si="125">IF(M50=0,"",IF(M50&lt;5,"*  ",M24/M50))</f>
        <v xml:space="preserve">*  </v>
      </c>
      <c r="N76" s="89" t="str">
        <f t="shared" si="125"/>
        <v xml:space="preserve">*  </v>
      </c>
      <c r="O76" s="89" t="str">
        <f t="shared" si="125"/>
        <v xml:space="preserve">*  </v>
      </c>
      <c r="P76" s="89" t="str">
        <f t="shared" si="125"/>
        <v xml:space="preserve">*  </v>
      </c>
      <c r="Q76" s="89" t="str">
        <f t="shared" si="125"/>
        <v xml:space="preserve">*  </v>
      </c>
      <c r="R76" s="89" t="str">
        <f t="shared" si="125"/>
        <v xml:space="preserve">*  </v>
      </c>
      <c r="S76" s="89" t="str">
        <f t="shared" si="125"/>
        <v xml:space="preserve">*  </v>
      </c>
      <c r="T76" s="89" t="str">
        <f t="shared" si="125"/>
        <v xml:space="preserve">*  </v>
      </c>
      <c r="U76" s="89" t="str">
        <f t="shared" si="125"/>
        <v/>
      </c>
      <c r="V76" s="90">
        <f t="shared" si="125"/>
        <v>1.8</v>
      </c>
      <c r="W76" s="88"/>
      <c r="X76" s="89" t="str">
        <f t="shared" si="125"/>
        <v xml:space="preserve">*  </v>
      </c>
      <c r="Y76" s="89" t="str">
        <f t="shared" si="125"/>
        <v xml:space="preserve">*  </v>
      </c>
      <c r="Z76" s="89">
        <f t="shared" si="125"/>
        <v>1.3333333333333333</v>
      </c>
      <c r="AA76" s="89">
        <f t="shared" si="125"/>
        <v>1.125</v>
      </c>
      <c r="AB76" s="89">
        <f t="shared" si="125"/>
        <v>1</v>
      </c>
      <c r="AC76" s="89">
        <f t="shared" si="125"/>
        <v>1.2</v>
      </c>
      <c r="AD76" s="89">
        <f t="shared" si="125"/>
        <v>1.5555555555555556</v>
      </c>
      <c r="AE76" s="89">
        <f t="shared" si="125"/>
        <v>1.5</v>
      </c>
      <c r="AF76" s="89" t="str">
        <f t="shared" si="125"/>
        <v/>
      </c>
      <c r="AG76" s="90">
        <f t="shared" si="125"/>
        <v>1.290909090909091</v>
      </c>
      <c r="AH76" s="88"/>
      <c r="AI76" s="89" t="str">
        <f t="shared" si="125"/>
        <v/>
      </c>
      <c r="AJ76" s="89" t="str">
        <f t="shared" si="125"/>
        <v/>
      </c>
      <c r="AK76" s="89" t="str">
        <f t="shared" si="125"/>
        <v xml:space="preserve">*  </v>
      </c>
      <c r="AL76" s="89" t="str">
        <f t="shared" si="125"/>
        <v xml:space="preserve">*  </v>
      </c>
      <c r="AM76" s="89" t="str">
        <f t="shared" si="125"/>
        <v xml:space="preserve">*  </v>
      </c>
      <c r="AN76" s="89" t="str">
        <f t="shared" si="125"/>
        <v xml:space="preserve">*  </v>
      </c>
      <c r="AO76" s="89" t="str">
        <f t="shared" si="125"/>
        <v xml:space="preserve">*  </v>
      </c>
      <c r="AP76" s="89" t="str">
        <f t="shared" si="125"/>
        <v xml:space="preserve">*  </v>
      </c>
      <c r="AQ76" s="89" t="str">
        <f t="shared" si="125"/>
        <v/>
      </c>
      <c r="AR76" s="90">
        <f t="shared" si="125"/>
        <v>1.3333333333333333</v>
      </c>
      <c r="AS76" s="88"/>
      <c r="AT76" s="89">
        <f t="shared" ref="AT76:BC79" si="126">IF(AT50=0,"",IF(AT50&lt;5,"*  ",AT24/AT50))</f>
        <v>1.1666666666666667</v>
      </c>
      <c r="AU76" s="89">
        <f t="shared" si="126"/>
        <v>1</v>
      </c>
      <c r="AV76" s="89">
        <f t="shared" si="126"/>
        <v>1</v>
      </c>
      <c r="AW76" s="89">
        <f t="shared" si="126"/>
        <v>1.3333333333333333</v>
      </c>
      <c r="AX76" s="89">
        <f t="shared" si="126"/>
        <v>1.4444444444444444</v>
      </c>
      <c r="AY76" s="89">
        <f t="shared" si="126"/>
        <v>1.1363636363636365</v>
      </c>
      <c r="AZ76" s="89">
        <f t="shared" si="126"/>
        <v>1.6666666666666667</v>
      </c>
      <c r="BA76" s="89">
        <f t="shared" si="126"/>
        <v>1.2857142857142858</v>
      </c>
      <c r="BB76" s="89" t="str">
        <f t="shared" si="126"/>
        <v xml:space="preserve">*  </v>
      </c>
      <c r="BC76" s="90">
        <f t="shared" si="126"/>
        <v>1.2846153846153847</v>
      </c>
      <c r="BE76" s="89" t="str">
        <f t="shared" ref="BE76:BN79" si="127">IF(BE50=0,"",IF(BE50&lt;5,"*  ",BE24/BE50))</f>
        <v xml:space="preserve">*  </v>
      </c>
      <c r="BF76" s="89" t="str">
        <f t="shared" si="127"/>
        <v xml:space="preserve">*  </v>
      </c>
      <c r="BG76" s="89" t="str">
        <f t="shared" si="127"/>
        <v xml:space="preserve">*  </v>
      </c>
      <c r="BH76" s="89">
        <f t="shared" si="127"/>
        <v>0.8</v>
      </c>
      <c r="BI76" s="89" t="str">
        <f t="shared" si="127"/>
        <v xml:space="preserve">*  </v>
      </c>
      <c r="BJ76" s="89" t="str">
        <f t="shared" si="127"/>
        <v xml:space="preserve">*  </v>
      </c>
      <c r="BK76" s="89" t="str">
        <f t="shared" si="127"/>
        <v xml:space="preserve">*  </v>
      </c>
      <c r="BL76" s="89" t="str">
        <f t="shared" si="127"/>
        <v xml:space="preserve">*  </v>
      </c>
      <c r="BM76" s="89" t="str">
        <f t="shared" si="127"/>
        <v/>
      </c>
      <c r="BN76" s="90">
        <f t="shared" si="127"/>
        <v>1.625</v>
      </c>
      <c r="BP76" s="89">
        <f t="shared" ref="BP76:BY79" si="128">IF(BP50=0,"",IF(BP50&lt;5,"*  ",BP24/BP50))</f>
        <v>1.0769230769230769</v>
      </c>
      <c r="BQ76" s="89">
        <f t="shared" si="128"/>
        <v>1.0714285714285714</v>
      </c>
      <c r="BR76" s="89">
        <f t="shared" si="128"/>
        <v>1.2222222222222223</v>
      </c>
      <c r="BS76" s="89">
        <f t="shared" si="128"/>
        <v>1.2</v>
      </c>
      <c r="BT76" s="89">
        <f t="shared" si="128"/>
        <v>1.5238095238095237</v>
      </c>
      <c r="BU76" s="89">
        <f t="shared" si="128"/>
        <v>1.2307692307692308</v>
      </c>
      <c r="BV76" s="89">
        <f t="shared" si="128"/>
        <v>1.64</v>
      </c>
      <c r="BW76" s="89">
        <f t="shared" si="128"/>
        <v>1.5</v>
      </c>
      <c r="BX76" s="89" t="str">
        <f t="shared" si="128"/>
        <v xml:space="preserve">*  </v>
      </c>
      <c r="BY76" s="90">
        <f t="shared" si="128"/>
        <v>1.3376623376623376</v>
      </c>
    </row>
    <row r="77" spans="1:77" x14ac:dyDescent="0.3">
      <c r="A77" s="22" t="s">
        <v>193</v>
      </c>
      <c r="B77" s="89">
        <f t="shared" si="124"/>
        <v>1</v>
      </c>
      <c r="C77" s="89">
        <f t="shared" si="124"/>
        <v>1.5</v>
      </c>
      <c r="D77" s="89">
        <f t="shared" si="124"/>
        <v>1.9090909090909092</v>
      </c>
      <c r="E77" s="89">
        <f t="shared" si="124"/>
        <v>1.4615384615384615</v>
      </c>
      <c r="F77" s="89">
        <f t="shared" si="124"/>
        <v>1.4</v>
      </c>
      <c r="G77" s="89">
        <f t="shared" si="124"/>
        <v>1.3</v>
      </c>
      <c r="H77" s="89">
        <f t="shared" si="124"/>
        <v>1.2380952380952381</v>
      </c>
      <c r="I77" s="89">
        <f t="shared" si="124"/>
        <v>1.5</v>
      </c>
      <c r="J77" s="89"/>
      <c r="K77" s="90">
        <f t="shared" si="124"/>
        <v>1.3981481481481481</v>
      </c>
      <c r="L77" s="88"/>
      <c r="M77" s="89" t="str">
        <f t="shared" si="124"/>
        <v/>
      </c>
      <c r="N77" s="89" t="str">
        <f t="shared" si="124"/>
        <v xml:space="preserve">*  </v>
      </c>
      <c r="O77" s="89" t="str">
        <f t="shared" si="124"/>
        <v xml:space="preserve">*  </v>
      </c>
      <c r="P77" s="89" t="str">
        <f t="shared" si="124"/>
        <v xml:space="preserve">*  </v>
      </c>
      <c r="Q77" s="89" t="str">
        <f t="shared" si="124"/>
        <v xml:space="preserve">*  </v>
      </c>
      <c r="R77" s="89" t="str">
        <f t="shared" si="124"/>
        <v xml:space="preserve">*  </v>
      </c>
      <c r="S77" s="89" t="str">
        <f t="shared" si="125"/>
        <v xml:space="preserve">*  </v>
      </c>
      <c r="T77" s="89" t="str">
        <f t="shared" si="125"/>
        <v xml:space="preserve">*  </v>
      </c>
      <c r="U77" s="89"/>
      <c r="V77" s="90">
        <f t="shared" si="125"/>
        <v>2.0666666666666669</v>
      </c>
      <c r="W77" s="88"/>
      <c r="X77" s="89" t="str">
        <f t="shared" si="125"/>
        <v xml:space="preserve">*  </v>
      </c>
      <c r="Y77" s="89">
        <f t="shared" si="125"/>
        <v>2.1666666666666665</v>
      </c>
      <c r="Z77" s="89">
        <f t="shared" si="125"/>
        <v>1.1000000000000001</v>
      </c>
      <c r="AA77" s="89">
        <f t="shared" si="125"/>
        <v>2.3636363636363638</v>
      </c>
      <c r="AB77" s="89">
        <f t="shared" si="125"/>
        <v>1.2727272727272727</v>
      </c>
      <c r="AC77" s="89">
        <f t="shared" si="125"/>
        <v>1.3</v>
      </c>
      <c r="AD77" s="89">
        <f t="shared" si="125"/>
        <v>1.5454545454545454</v>
      </c>
      <c r="AE77" s="89">
        <f t="shared" si="125"/>
        <v>1.4</v>
      </c>
      <c r="AF77" s="89"/>
      <c r="AG77" s="90">
        <f t="shared" si="125"/>
        <v>1.5294117647058822</v>
      </c>
      <c r="AH77" s="88"/>
      <c r="AI77" s="89" t="str">
        <f t="shared" si="125"/>
        <v xml:space="preserve">*  </v>
      </c>
      <c r="AJ77" s="89" t="str">
        <f t="shared" si="125"/>
        <v xml:space="preserve">*  </v>
      </c>
      <c r="AK77" s="89" t="str">
        <f t="shared" si="125"/>
        <v xml:space="preserve">*  </v>
      </c>
      <c r="AL77" s="89" t="str">
        <f t="shared" si="125"/>
        <v xml:space="preserve">*  </v>
      </c>
      <c r="AM77" s="89" t="str">
        <f t="shared" si="125"/>
        <v xml:space="preserve">*  </v>
      </c>
      <c r="AN77" s="89" t="str">
        <f t="shared" si="125"/>
        <v xml:space="preserve">*  </v>
      </c>
      <c r="AO77" s="89" t="str">
        <f t="shared" si="125"/>
        <v xml:space="preserve">*  </v>
      </c>
      <c r="AP77" s="89" t="str">
        <f t="shared" si="125"/>
        <v xml:space="preserve">*  </v>
      </c>
      <c r="AQ77" s="89"/>
      <c r="AR77" s="90">
        <f t="shared" si="125"/>
        <v>1</v>
      </c>
      <c r="AS77" s="88"/>
      <c r="AT77" s="89">
        <f t="shared" si="126"/>
        <v>0.91666666666666663</v>
      </c>
      <c r="AU77" s="89">
        <f t="shared" si="126"/>
        <v>1.7222222222222223</v>
      </c>
      <c r="AV77" s="89">
        <f t="shared" si="126"/>
        <v>1.5238095238095237</v>
      </c>
      <c r="AW77" s="89">
        <f t="shared" si="126"/>
        <v>1.875</v>
      </c>
      <c r="AX77" s="89">
        <f t="shared" si="126"/>
        <v>1.3461538461538463</v>
      </c>
      <c r="AY77" s="89">
        <f t="shared" si="126"/>
        <v>1.3</v>
      </c>
      <c r="AZ77" s="89">
        <f t="shared" si="126"/>
        <v>1.34375</v>
      </c>
      <c r="BA77" s="89">
        <f t="shared" si="126"/>
        <v>1.4615384615384615</v>
      </c>
      <c r="BB77" s="89"/>
      <c r="BC77" s="90">
        <f t="shared" si="126"/>
        <v>1.4488636363636365</v>
      </c>
      <c r="BE77" s="89" t="str">
        <f t="shared" si="127"/>
        <v xml:space="preserve">*  </v>
      </c>
      <c r="BF77" s="89" t="str">
        <f t="shared" si="127"/>
        <v xml:space="preserve">*  </v>
      </c>
      <c r="BG77" s="89" t="str">
        <f t="shared" si="127"/>
        <v xml:space="preserve">*  </v>
      </c>
      <c r="BH77" s="89">
        <f t="shared" si="127"/>
        <v>1.8</v>
      </c>
      <c r="BI77" s="89" t="str">
        <f t="shared" si="127"/>
        <v xml:space="preserve">*  </v>
      </c>
      <c r="BJ77" s="89">
        <f t="shared" si="127"/>
        <v>1.4285714285714286</v>
      </c>
      <c r="BK77" s="89">
        <f t="shared" si="127"/>
        <v>1.8</v>
      </c>
      <c r="BL77" s="89" t="str">
        <f t="shared" si="127"/>
        <v xml:space="preserve">*  </v>
      </c>
      <c r="BM77" s="89"/>
      <c r="BN77" s="90">
        <f t="shared" si="127"/>
        <v>1.5714285714285714</v>
      </c>
      <c r="BP77" s="89">
        <f t="shared" si="128"/>
        <v>0.92307692307692313</v>
      </c>
      <c r="BQ77" s="89">
        <f t="shared" si="128"/>
        <v>1.65</v>
      </c>
      <c r="BR77" s="89">
        <f t="shared" si="128"/>
        <v>1.5833333333333333</v>
      </c>
      <c r="BS77" s="89">
        <f t="shared" si="128"/>
        <v>1.8620689655172413</v>
      </c>
      <c r="BT77" s="89">
        <f t="shared" si="128"/>
        <v>1.2857142857142858</v>
      </c>
      <c r="BU77" s="89">
        <f t="shared" si="128"/>
        <v>1.3243243243243243</v>
      </c>
      <c r="BV77" s="89">
        <f t="shared" si="128"/>
        <v>1.4054054054054055</v>
      </c>
      <c r="BW77" s="89">
        <f t="shared" si="128"/>
        <v>1.5625</v>
      </c>
      <c r="BX77" s="89"/>
      <c r="BY77" s="90">
        <f t="shared" si="128"/>
        <v>1.4656862745098038</v>
      </c>
    </row>
    <row r="78" spans="1:77" x14ac:dyDescent="0.3">
      <c r="A78" s="22" t="s">
        <v>69</v>
      </c>
      <c r="B78" s="89" t="str">
        <f t="shared" si="124"/>
        <v xml:space="preserve">*  </v>
      </c>
      <c r="C78" s="89" t="str">
        <f t="shared" si="124"/>
        <v xml:space="preserve">*  </v>
      </c>
      <c r="D78" s="89" t="str">
        <f t="shared" si="124"/>
        <v xml:space="preserve">*  </v>
      </c>
      <c r="E78" s="89">
        <f t="shared" si="124"/>
        <v>1.6666666666666667</v>
      </c>
      <c r="F78" s="89">
        <f t="shared" si="124"/>
        <v>1</v>
      </c>
      <c r="G78" s="89">
        <f t="shared" si="124"/>
        <v>1.6</v>
      </c>
      <c r="H78" s="89" t="str">
        <f t="shared" si="124"/>
        <v xml:space="preserve">*  </v>
      </c>
      <c r="I78" s="89"/>
      <c r="J78" s="89"/>
      <c r="K78" s="90">
        <f t="shared" si="124"/>
        <v>1.2758620689655173</v>
      </c>
      <c r="L78" s="88"/>
      <c r="M78" s="89" t="str">
        <f t="shared" si="124"/>
        <v xml:space="preserve">*  </v>
      </c>
      <c r="N78" s="89" t="str">
        <f t="shared" si="124"/>
        <v xml:space="preserve">*  </v>
      </c>
      <c r="O78" s="89" t="str">
        <f t="shared" si="124"/>
        <v xml:space="preserve">*  </v>
      </c>
      <c r="P78" s="89" t="str">
        <f t="shared" si="124"/>
        <v xml:space="preserve">*  </v>
      </c>
      <c r="Q78" s="89" t="str">
        <f t="shared" si="124"/>
        <v xml:space="preserve">*  </v>
      </c>
      <c r="R78" s="89" t="str">
        <f t="shared" si="124"/>
        <v xml:space="preserve">*  </v>
      </c>
      <c r="S78" s="89" t="str">
        <f t="shared" si="125"/>
        <v/>
      </c>
      <c r="T78" s="89"/>
      <c r="U78" s="89"/>
      <c r="V78" s="90">
        <f t="shared" si="125"/>
        <v>1.5</v>
      </c>
      <c r="W78" s="88"/>
      <c r="X78" s="89" t="str">
        <f t="shared" si="125"/>
        <v xml:space="preserve">*  </v>
      </c>
      <c r="Y78" s="89" t="str">
        <f t="shared" si="125"/>
        <v xml:space="preserve">*  </v>
      </c>
      <c r="Z78" s="89">
        <f t="shared" si="125"/>
        <v>1</v>
      </c>
      <c r="AA78" s="89">
        <f t="shared" si="125"/>
        <v>1</v>
      </c>
      <c r="AB78" s="89">
        <f t="shared" si="125"/>
        <v>0.5</v>
      </c>
      <c r="AC78" s="89" t="str">
        <f t="shared" si="125"/>
        <v xml:space="preserve">*  </v>
      </c>
      <c r="AD78" s="89" t="str">
        <f t="shared" si="125"/>
        <v xml:space="preserve">*  </v>
      </c>
      <c r="AE78" s="89"/>
      <c r="AF78" s="89"/>
      <c r="AG78" s="90">
        <f t="shared" si="125"/>
        <v>0.83333333333333337</v>
      </c>
      <c r="AH78" s="88"/>
      <c r="AI78" s="89" t="str">
        <f t="shared" si="125"/>
        <v/>
      </c>
      <c r="AJ78" s="89" t="str">
        <f t="shared" si="125"/>
        <v/>
      </c>
      <c r="AK78" s="89" t="str">
        <f t="shared" si="125"/>
        <v xml:space="preserve">*  </v>
      </c>
      <c r="AL78" s="89" t="str">
        <f t="shared" si="125"/>
        <v xml:space="preserve">*  </v>
      </c>
      <c r="AM78" s="89" t="str">
        <f t="shared" si="125"/>
        <v xml:space="preserve">*  </v>
      </c>
      <c r="AN78" s="89" t="str">
        <f t="shared" si="125"/>
        <v xml:space="preserve">*  </v>
      </c>
      <c r="AO78" s="89" t="str">
        <f t="shared" si="125"/>
        <v/>
      </c>
      <c r="AP78" s="89"/>
      <c r="AQ78" s="89"/>
      <c r="AR78" s="90" t="str">
        <f t="shared" si="125"/>
        <v xml:space="preserve">*  </v>
      </c>
      <c r="AS78" s="88"/>
      <c r="AT78" s="89">
        <f t="shared" si="126"/>
        <v>0.4</v>
      </c>
      <c r="AU78" s="89">
        <f t="shared" si="126"/>
        <v>1</v>
      </c>
      <c r="AV78" s="89">
        <f t="shared" si="126"/>
        <v>1.2222222222222223</v>
      </c>
      <c r="AW78" s="89">
        <f t="shared" si="126"/>
        <v>1.3076923076923077</v>
      </c>
      <c r="AX78" s="89">
        <f t="shared" si="126"/>
        <v>0.75</v>
      </c>
      <c r="AY78" s="89">
        <f t="shared" si="126"/>
        <v>1.2222222222222223</v>
      </c>
      <c r="AZ78" s="89" t="str">
        <f t="shared" si="126"/>
        <v xml:space="preserve">*  </v>
      </c>
      <c r="BA78" s="89"/>
      <c r="BB78" s="89"/>
      <c r="BC78" s="90">
        <f t="shared" si="126"/>
        <v>1.0508474576271187</v>
      </c>
      <c r="BE78" s="89" t="str">
        <f t="shared" si="127"/>
        <v xml:space="preserve">*  </v>
      </c>
      <c r="BF78" s="89" t="str">
        <f t="shared" si="127"/>
        <v xml:space="preserve">*  </v>
      </c>
      <c r="BG78" s="89" t="str">
        <f t="shared" si="127"/>
        <v xml:space="preserve">*  </v>
      </c>
      <c r="BH78" s="89" t="str">
        <f t="shared" si="127"/>
        <v xml:space="preserve">*  </v>
      </c>
      <c r="BI78" s="89" t="str">
        <f t="shared" si="127"/>
        <v xml:space="preserve">*  </v>
      </c>
      <c r="BJ78" s="89" t="str">
        <f t="shared" si="127"/>
        <v xml:space="preserve">*  </v>
      </c>
      <c r="BK78" s="89" t="str">
        <f t="shared" si="127"/>
        <v/>
      </c>
      <c r="BL78" s="89"/>
      <c r="BM78" s="89"/>
      <c r="BN78" s="90">
        <f t="shared" si="127"/>
        <v>1.2</v>
      </c>
      <c r="BP78" s="89">
        <f t="shared" si="128"/>
        <v>0.33333333333333331</v>
      </c>
      <c r="BQ78" s="89">
        <f t="shared" si="128"/>
        <v>0.875</v>
      </c>
      <c r="BR78" s="89">
        <f t="shared" si="128"/>
        <v>1.2727272727272727</v>
      </c>
      <c r="BS78" s="89">
        <f t="shared" si="128"/>
        <v>1.3333333333333333</v>
      </c>
      <c r="BT78" s="89">
        <f t="shared" si="128"/>
        <v>0.9285714285714286</v>
      </c>
      <c r="BU78" s="89">
        <f t="shared" si="128"/>
        <v>1</v>
      </c>
      <c r="BV78" s="89" t="str">
        <f t="shared" si="128"/>
        <v xml:space="preserve">*  </v>
      </c>
      <c r="BW78" s="89"/>
      <c r="BX78" s="89"/>
      <c r="BY78" s="90">
        <f t="shared" si="128"/>
        <v>1.0724637681159421</v>
      </c>
    </row>
    <row r="79" spans="1:77" x14ac:dyDescent="0.3">
      <c r="A79" s="22" t="s">
        <v>66</v>
      </c>
      <c r="B79" s="91">
        <f t="shared" si="124"/>
        <v>1.1849405548216645</v>
      </c>
      <c r="C79" s="91">
        <f t="shared" si="124"/>
        <v>1.2304299889746417</v>
      </c>
      <c r="D79" s="91">
        <f t="shared" si="124"/>
        <v>1.4748603351955307</v>
      </c>
      <c r="E79" s="91">
        <f t="shared" si="124"/>
        <v>1.4732824427480915</v>
      </c>
      <c r="F79" s="91">
        <f t="shared" si="124"/>
        <v>1.4893617021276595</v>
      </c>
      <c r="G79" s="91">
        <f t="shared" si="124"/>
        <v>1.4161752316764953</v>
      </c>
      <c r="H79" s="91">
        <f t="shared" si="124"/>
        <v>1.4584404455869751</v>
      </c>
      <c r="I79" s="91">
        <f t="shared" si="124"/>
        <v>1.6516129032258065</v>
      </c>
      <c r="J79" s="91">
        <f t="shared" si="124"/>
        <v>1.4722222222222223</v>
      </c>
      <c r="K79" s="92">
        <f t="shared" si="124"/>
        <v>1.4268954207140154</v>
      </c>
      <c r="L79" s="88"/>
      <c r="M79" s="91">
        <f t="shared" si="124"/>
        <v>1.1204379562043796</v>
      </c>
      <c r="N79" s="91">
        <f t="shared" si="124"/>
        <v>1.2037037037037037</v>
      </c>
      <c r="O79" s="91">
        <f t="shared" si="124"/>
        <v>1.1170731707317074</v>
      </c>
      <c r="P79" s="91">
        <f t="shared" si="124"/>
        <v>1.1584454409566518</v>
      </c>
      <c r="Q79" s="91">
        <f t="shared" si="124"/>
        <v>1.2329545454545454</v>
      </c>
      <c r="R79" s="91">
        <f t="shared" si="124"/>
        <v>1.2041942604856513</v>
      </c>
      <c r="S79" s="91">
        <f t="shared" si="125"/>
        <v>1.2064732142857142</v>
      </c>
      <c r="T79" s="91">
        <f t="shared" si="125"/>
        <v>1.3381642512077294</v>
      </c>
      <c r="U79" s="91">
        <f t="shared" si="125"/>
        <v>1.4415584415584415</v>
      </c>
      <c r="V79" s="92">
        <f t="shared" si="125"/>
        <v>1.2140987284966342</v>
      </c>
      <c r="W79" s="88"/>
      <c r="X79" s="91">
        <f t="shared" si="125"/>
        <v>0.9095022624434389</v>
      </c>
      <c r="Y79" s="91">
        <f t="shared" si="125"/>
        <v>1.0745697896749522</v>
      </c>
      <c r="Z79" s="91">
        <f t="shared" si="125"/>
        <v>1.0993265993265993</v>
      </c>
      <c r="AA79" s="91">
        <f t="shared" si="125"/>
        <v>1.2842857142857143</v>
      </c>
      <c r="AB79" s="91">
        <f t="shared" si="125"/>
        <v>1.3400954653937946</v>
      </c>
      <c r="AC79" s="91">
        <f t="shared" si="125"/>
        <v>1.3502824858757063</v>
      </c>
      <c r="AD79" s="91">
        <f t="shared" si="125"/>
        <v>1.4739676840215439</v>
      </c>
      <c r="AE79" s="91">
        <f t="shared" si="125"/>
        <v>1.5903465346534653</v>
      </c>
      <c r="AF79" s="91">
        <f t="shared" si="125"/>
        <v>1.5830815709969788</v>
      </c>
      <c r="AG79" s="92">
        <f t="shared" si="125"/>
        <v>1.3443708609271523</v>
      </c>
      <c r="AH79" s="88"/>
      <c r="AI79" s="91">
        <f t="shared" si="125"/>
        <v>1.0142857142857142</v>
      </c>
      <c r="AJ79" s="91">
        <f t="shared" si="125"/>
        <v>1.0691823899371069</v>
      </c>
      <c r="AK79" s="91">
        <f t="shared" si="125"/>
        <v>1.051779935275081</v>
      </c>
      <c r="AL79" s="91">
        <f t="shared" si="125"/>
        <v>1.0807291666666667</v>
      </c>
      <c r="AM79" s="91">
        <f t="shared" si="125"/>
        <v>1.1205821205821205</v>
      </c>
      <c r="AN79" s="91">
        <f t="shared" si="125"/>
        <v>1.1903945111492282</v>
      </c>
      <c r="AO79" s="91">
        <f t="shared" si="125"/>
        <v>1.2456692913385827</v>
      </c>
      <c r="AP79" s="91">
        <f t="shared" si="125"/>
        <v>1.3511627906976744</v>
      </c>
      <c r="AQ79" s="91">
        <f t="shared" si="125"/>
        <v>1.4797297297297298</v>
      </c>
      <c r="AR79" s="92">
        <f t="shared" si="125"/>
        <v>1.1894341981869334</v>
      </c>
      <c r="AS79" s="88"/>
      <c r="AT79" s="91">
        <f t="shared" si="126"/>
        <v>1.1226993865030674</v>
      </c>
      <c r="AU79" s="91">
        <f t="shared" si="126"/>
        <v>1.1734265734265734</v>
      </c>
      <c r="AV79" s="91">
        <f t="shared" si="126"/>
        <v>1.3250503693754196</v>
      </c>
      <c r="AW79" s="91">
        <f t="shared" si="126"/>
        <v>1.3914656771799629</v>
      </c>
      <c r="AX79" s="91">
        <f t="shared" si="126"/>
        <v>1.4225427350427351</v>
      </c>
      <c r="AY79" s="91">
        <f t="shared" si="126"/>
        <v>1.3850600266785238</v>
      </c>
      <c r="AZ79" s="91">
        <f t="shared" si="126"/>
        <v>1.4660236738272687</v>
      </c>
      <c r="BA79" s="91">
        <f t="shared" si="126"/>
        <v>1.6203411244472521</v>
      </c>
      <c r="BB79" s="91">
        <f t="shared" si="126"/>
        <v>1.5315024232633279</v>
      </c>
      <c r="BC79" s="92">
        <f t="shared" si="126"/>
        <v>1.3907068989941918</v>
      </c>
      <c r="BE79" s="91">
        <f t="shared" si="127"/>
        <v>1.0988372093023255</v>
      </c>
      <c r="BF79" s="91">
        <f t="shared" si="127"/>
        <v>1.1675126903553299</v>
      </c>
      <c r="BG79" s="91">
        <f t="shared" si="127"/>
        <v>1.0952380952380953</v>
      </c>
      <c r="BH79" s="91">
        <f t="shared" si="127"/>
        <v>1.1301044634377968</v>
      </c>
      <c r="BI79" s="91">
        <f t="shared" si="127"/>
        <v>1.1873417721518988</v>
      </c>
      <c r="BJ79" s="91">
        <f t="shared" si="127"/>
        <v>1.1987911349899261</v>
      </c>
      <c r="BK79" s="91">
        <f t="shared" si="127"/>
        <v>1.2227302416721098</v>
      </c>
      <c r="BL79" s="91">
        <f t="shared" si="127"/>
        <v>1.3434823977164605</v>
      </c>
      <c r="BM79" s="91">
        <f t="shared" si="127"/>
        <v>1.4564643799472297</v>
      </c>
      <c r="BN79" s="92">
        <f t="shared" si="127"/>
        <v>1.2048672048672049</v>
      </c>
      <c r="BP79" s="91">
        <f t="shared" si="128"/>
        <v>1.1164901664145235</v>
      </c>
      <c r="BQ79" s="91">
        <f t="shared" si="128"/>
        <v>1.1716971796140525</v>
      </c>
      <c r="BR79" s="91">
        <f t="shared" si="128"/>
        <v>1.2370493162038956</v>
      </c>
      <c r="BS79" s="91">
        <f t="shared" si="128"/>
        <v>1.2883895131086143</v>
      </c>
      <c r="BT79" s="91">
        <f t="shared" si="128"/>
        <v>1.3313706247955512</v>
      </c>
      <c r="BU79" s="91">
        <f t="shared" si="128"/>
        <v>1.3108614232209739</v>
      </c>
      <c r="BV79" s="91">
        <f t="shared" si="128"/>
        <v>1.3683105981112278</v>
      </c>
      <c r="BW79" s="91">
        <f t="shared" si="128"/>
        <v>1.5098709187547457</v>
      </c>
      <c r="BX79" s="91">
        <f t="shared" si="128"/>
        <v>1.503006012024048</v>
      </c>
      <c r="BY79" s="92">
        <f t="shared" si="128"/>
        <v>1.3206265166556364</v>
      </c>
    </row>
    <row r="80" spans="1:77" x14ac:dyDescent="0.3">
      <c r="A80" s="93" t="s">
        <v>209</v>
      </c>
    </row>
    <row r="81" spans="1:77" ht="21" x14ac:dyDescent="0.4">
      <c r="A81"/>
      <c r="B81" s="28" t="s">
        <v>173</v>
      </c>
      <c r="C81"/>
      <c r="D81"/>
      <c r="M81" s="28" t="s">
        <v>177</v>
      </c>
      <c r="X81" s="28" t="s">
        <v>174</v>
      </c>
      <c r="AI81" s="28" t="s">
        <v>178</v>
      </c>
      <c r="AT81" s="28" t="s">
        <v>203</v>
      </c>
      <c r="BE81" s="28" t="s">
        <v>204</v>
      </c>
      <c r="BP81" s="28" t="s">
        <v>205</v>
      </c>
    </row>
    <row r="82" spans="1:77" ht="15.6" x14ac:dyDescent="0.3">
      <c r="A82"/>
      <c r="B82" s="27" t="s">
        <v>210</v>
      </c>
      <c r="C82"/>
      <c r="D82"/>
      <c r="M82" s="27" t="s">
        <v>210</v>
      </c>
      <c r="X82" s="27" t="s">
        <v>210</v>
      </c>
      <c r="AI82" s="27" t="s">
        <v>210</v>
      </c>
      <c r="AT82" s="27" t="s">
        <v>210</v>
      </c>
      <c r="BE82" s="27" t="s">
        <v>210</v>
      </c>
      <c r="BP82" s="27" t="s">
        <v>210</v>
      </c>
    </row>
    <row r="83" spans="1:77" x14ac:dyDescent="0.3">
      <c r="A83" s="248" t="s">
        <v>73</v>
      </c>
      <c r="B83" s="247" t="s">
        <v>72</v>
      </c>
      <c r="C83" s="247"/>
      <c r="D83" s="247"/>
      <c r="E83" s="247"/>
      <c r="F83" s="247"/>
      <c r="G83" s="247"/>
      <c r="H83" s="247"/>
      <c r="I83" s="247"/>
      <c r="J83" s="247"/>
      <c r="K83" s="26"/>
      <c r="L83" s="26"/>
      <c r="M83" s="247" t="s">
        <v>72</v>
      </c>
      <c r="N83" s="247"/>
      <c r="O83" s="247"/>
      <c r="P83" s="247"/>
      <c r="Q83" s="247"/>
      <c r="R83" s="247"/>
      <c r="S83" s="247"/>
      <c r="T83" s="247"/>
      <c r="U83" s="247"/>
      <c r="V83" s="26"/>
      <c r="W83" s="26"/>
      <c r="X83" s="247" t="s">
        <v>72</v>
      </c>
      <c r="Y83" s="247"/>
      <c r="Z83" s="247"/>
      <c r="AA83" s="247"/>
      <c r="AB83" s="247"/>
      <c r="AC83" s="247"/>
      <c r="AD83" s="247"/>
      <c r="AE83" s="247"/>
      <c r="AF83" s="247"/>
      <c r="AG83" s="26"/>
      <c r="AH83" s="26"/>
      <c r="AI83" s="247" t="s">
        <v>72</v>
      </c>
      <c r="AJ83" s="247"/>
      <c r="AK83" s="247"/>
      <c r="AL83" s="247"/>
      <c r="AM83" s="247"/>
      <c r="AN83" s="247"/>
      <c r="AO83" s="247"/>
      <c r="AP83" s="247"/>
      <c r="AQ83" s="247"/>
      <c r="AR83" s="26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8"/>
      <c r="B84" s="24" t="s">
        <v>71</v>
      </c>
      <c r="C84" s="24" t="s">
        <v>140</v>
      </c>
      <c r="D84" s="24" t="s">
        <v>141</v>
      </c>
      <c r="E84" s="24" t="s">
        <v>142</v>
      </c>
      <c r="F84" s="24" t="s">
        <v>143</v>
      </c>
      <c r="G84" s="24" t="s">
        <v>144</v>
      </c>
      <c r="H84" s="24" t="s">
        <v>145</v>
      </c>
      <c r="I84" s="24" t="s">
        <v>146</v>
      </c>
      <c r="J84" s="24" t="s">
        <v>147</v>
      </c>
      <c r="K84" s="23" t="s">
        <v>70</v>
      </c>
      <c r="L84" s="87"/>
      <c r="M84" s="24" t="s">
        <v>71</v>
      </c>
      <c r="N84" s="24" t="s">
        <v>140</v>
      </c>
      <c r="O84" s="24" t="s">
        <v>141</v>
      </c>
      <c r="P84" s="24" t="s">
        <v>142</v>
      </c>
      <c r="Q84" s="24" t="s">
        <v>143</v>
      </c>
      <c r="R84" s="24" t="s">
        <v>144</v>
      </c>
      <c r="S84" s="24" t="s">
        <v>145</v>
      </c>
      <c r="T84" s="24" t="s">
        <v>146</v>
      </c>
      <c r="U84" s="24" t="s">
        <v>147</v>
      </c>
      <c r="V84" s="23" t="s">
        <v>70</v>
      </c>
      <c r="W84" s="87"/>
      <c r="X84" s="24" t="s">
        <v>71</v>
      </c>
      <c r="Y84" s="24" t="s">
        <v>140</v>
      </c>
      <c r="Z84" s="24" t="s">
        <v>141</v>
      </c>
      <c r="AA84" s="24" t="s">
        <v>142</v>
      </c>
      <c r="AB84" s="24" t="s">
        <v>143</v>
      </c>
      <c r="AC84" s="24" t="s">
        <v>144</v>
      </c>
      <c r="AD84" s="24" t="s">
        <v>145</v>
      </c>
      <c r="AE84" s="24" t="s">
        <v>146</v>
      </c>
      <c r="AF84" s="24" t="s">
        <v>147</v>
      </c>
      <c r="AG84" s="23" t="s">
        <v>70</v>
      </c>
      <c r="AH84" s="87"/>
      <c r="AI84" s="24" t="s">
        <v>71</v>
      </c>
      <c r="AJ84" s="24" t="s">
        <v>140</v>
      </c>
      <c r="AK84" s="24" t="s">
        <v>141</v>
      </c>
      <c r="AL84" s="24" t="s">
        <v>142</v>
      </c>
      <c r="AM84" s="24" t="s">
        <v>143</v>
      </c>
      <c r="AN84" s="24" t="s">
        <v>144</v>
      </c>
      <c r="AO84" s="24" t="s">
        <v>145</v>
      </c>
      <c r="AP84" s="24" t="s">
        <v>146</v>
      </c>
      <c r="AQ84" s="24" t="s">
        <v>147</v>
      </c>
      <c r="AR84" s="2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22" t="s">
        <v>188</v>
      </c>
      <c r="B85" s="89">
        <f t="shared" ref="B85:AR92" si="129">IF(B59=0,"",IF(B59&lt;5,"*  ",B33/B59))</f>
        <v>0</v>
      </c>
      <c r="C85" s="89">
        <f t="shared" si="129"/>
        <v>0</v>
      </c>
      <c r="D85" s="89">
        <f t="shared" si="129"/>
        <v>0</v>
      </c>
      <c r="E85" s="89">
        <f t="shared" si="129"/>
        <v>0.11538461538461539</v>
      </c>
      <c r="F85" s="89">
        <f t="shared" si="129"/>
        <v>0</v>
      </c>
      <c r="G85" s="89">
        <f t="shared" si="129"/>
        <v>5.5555555555555552E-2</v>
      </c>
      <c r="H85" s="89">
        <f t="shared" si="129"/>
        <v>0.11764705882352941</v>
      </c>
      <c r="I85" s="89">
        <f t="shared" si="129"/>
        <v>0.1076923076923077</v>
      </c>
      <c r="J85" s="89">
        <f t="shared" si="129"/>
        <v>0.16666666666666666</v>
      </c>
      <c r="K85" s="90">
        <f t="shared" si="129"/>
        <v>8.3582089552238809E-2</v>
      </c>
      <c r="L85" s="88"/>
      <c r="M85" s="89" t="str">
        <f t="shared" si="129"/>
        <v xml:space="preserve">*  </v>
      </c>
      <c r="N85" s="89" t="str">
        <f t="shared" si="129"/>
        <v xml:space="preserve">*  </v>
      </c>
      <c r="O85" s="89">
        <f t="shared" si="129"/>
        <v>0</v>
      </c>
      <c r="P85" s="89">
        <f t="shared" si="129"/>
        <v>0.125</v>
      </c>
      <c r="Q85" s="89">
        <f t="shared" si="129"/>
        <v>0.1111111111111111</v>
      </c>
      <c r="R85" s="89">
        <f t="shared" si="129"/>
        <v>0</v>
      </c>
      <c r="S85" s="89">
        <f t="shared" si="129"/>
        <v>0.18181818181818182</v>
      </c>
      <c r="T85" s="89">
        <f t="shared" si="129"/>
        <v>0.2857142857142857</v>
      </c>
      <c r="U85" s="89">
        <f t="shared" si="129"/>
        <v>5.8823529411764705E-2</v>
      </c>
      <c r="V85" s="90">
        <f t="shared" si="129"/>
        <v>0.13274336283185842</v>
      </c>
      <c r="W85" s="88"/>
      <c r="X85" s="89" t="str">
        <f t="shared" si="129"/>
        <v xml:space="preserve">*  </v>
      </c>
      <c r="Y85" s="89">
        <f t="shared" si="129"/>
        <v>0.16666666666666666</v>
      </c>
      <c r="Z85" s="89">
        <f t="shared" si="129"/>
        <v>0</v>
      </c>
      <c r="AA85" s="89">
        <f t="shared" si="129"/>
        <v>8.3333333333333329E-2</v>
      </c>
      <c r="AB85" s="89">
        <f t="shared" si="129"/>
        <v>5.2631578947368418E-2</v>
      </c>
      <c r="AC85" s="89">
        <f t="shared" si="129"/>
        <v>3.2258064516129031E-2</v>
      </c>
      <c r="AD85" s="89">
        <f t="shared" si="129"/>
        <v>0.125</v>
      </c>
      <c r="AE85" s="89">
        <f t="shared" si="129"/>
        <v>5.2631578947368418E-2</v>
      </c>
      <c r="AF85" s="89">
        <f t="shared" si="129"/>
        <v>0.125</v>
      </c>
      <c r="AG85" s="90">
        <f t="shared" si="129"/>
        <v>7.8212290502793297E-2</v>
      </c>
      <c r="AH85" s="88"/>
      <c r="AI85" s="89" t="str">
        <f t="shared" si="129"/>
        <v/>
      </c>
      <c r="AJ85" s="89" t="str">
        <f t="shared" si="129"/>
        <v xml:space="preserve">*  </v>
      </c>
      <c r="AK85" s="89" t="str">
        <f t="shared" si="129"/>
        <v xml:space="preserve">*  </v>
      </c>
      <c r="AL85" s="89" t="str">
        <f t="shared" si="129"/>
        <v xml:space="preserve">*  </v>
      </c>
      <c r="AM85" s="89" t="str">
        <f t="shared" si="129"/>
        <v xml:space="preserve">*  </v>
      </c>
      <c r="AN85" s="89">
        <f t="shared" si="129"/>
        <v>0</v>
      </c>
      <c r="AO85" s="89">
        <f t="shared" si="129"/>
        <v>0.2</v>
      </c>
      <c r="AP85" s="89">
        <f t="shared" si="129"/>
        <v>9.0909090909090912E-2</v>
      </c>
      <c r="AQ85" s="89">
        <f t="shared" si="129"/>
        <v>0.14285714285714285</v>
      </c>
      <c r="AR85" s="90">
        <f t="shared" si="129"/>
        <v>0.1111111111111111</v>
      </c>
      <c r="AS85" s="88"/>
      <c r="AT85" s="89">
        <f t="shared" ref="AT85:BC88" si="130">IF(AT59=0,"",IF(AT59&lt;5,"*  ",AT33/AT59))</f>
        <v>0</v>
      </c>
      <c r="AU85" s="89">
        <f t="shared" si="130"/>
        <v>0.05</v>
      </c>
      <c r="AV85" s="89">
        <f t="shared" si="130"/>
        <v>0</v>
      </c>
      <c r="AW85" s="89">
        <f t="shared" si="130"/>
        <v>0.10526315789473684</v>
      </c>
      <c r="AX85" s="89">
        <f t="shared" si="130"/>
        <v>1.7857142857142856E-2</v>
      </c>
      <c r="AY85" s="89">
        <f t="shared" si="130"/>
        <v>4.7058823529411764E-2</v>
      </c>
      <c r="AZ85" s="89">
        <f t="shared" si="130"/>
        <v>0.12037037037037036</v>
      </c>
      <c r="BA85" s="89">
        <f t="shared" si="130"/>
        <v>8.7378640776699032E-2</v>
      </c>
      <c r="BB85" s="89">
        <f t="shared" si="130"/>
        <v>0.15151515151515152</v>
      </c>
      <c r="BC85" s="90">
        <f t="shared" si="130"/>
        <v>8.171206225680934E-2</v>
      </c>
      <c r="BE85" s="89" t="str">
        <f t="shared" ref="BE85:BN88" si="131">IF(BE59=0,"",IF(BE59&lt;5,"*  ",BE33/BE59))</f>
        <v xml:space="preserve">*  </v>
      </c>
      <c r="BF85" s="89">
        <f t="shared" si="131"/>
        <v>0</v>
      </c>
      <c r="BG85" s="89">
        <f t="shared" si="131"/>
        <v>0</v>
      </c>
      <c r="BH85" s="89">
        <f t="shared" si="131"/>
        <v>9.0909090909090912E-2</v>
      </c>
      <c r="BI85" s="89">
        <f t="shared" si="131"/>
        <v>0.15384615384615385</v>
      </c>
      <c r="BJ85" s="89">
        <f t="shared" si="131"/>
        <v>0</v>
      </c>
      <c r="BK85" s="89">
        <f t="shared" si="131"/>
        <v>0.1875</v>
      </c>
      <c r="BL85" s="89">
        <f t="shared" si="131"/>
        <v>0.23076923076923078</v>
      </c>
      <c r="BM85" s="89">
        <f t="shared" si="131"/>
        <v>8.3333333333333329E-2</v>
      </c>
      <c r="BN85" s="90">
        <f t="shared" si="131"/>
        <v>0.12658227848101267</v>
      </c>
      <c r="BP85" s="89">
        <f t="shared" ref="BP85:BY88" si="132">IF(BP59=0,"",IF(BP59&lt;5,"*  ",BP33/BP59))</f>
        <v>0</v>
      </c>
      <c r="BQ85" s="89">
        <f t="shared" si="132"/>
        <v>0.04</v>
      </c>
      <c r="BR85" s="89">
        <f t="shared" si="132"/>
        <v>0</v>
      </c>
      <c r="BS85" s="89">
        <f t="shared" si="132"/>
        <v>0.10204081632653061</v>
      </c>
      <c r="BT85" s="89">
        <f t="shared" si="132"/>
        <v>4.3478260869565216E-2</v>
      </c>
      <c r="BU85" s="89">
        <f t="shared" si="132"/>
        <v>3.7037037037037035E-2</v>
      </c>
      <c r="BV85" s="89">
        <f t="shared" si="132"/>
        <v>0.1357142857142857</v>
      </c>
      <c r="BW85" s="89">
        <f t="shared" si="132"/>
        <v>0.12676056338028169</v>
      </c>
      <c r="BX85" s="89">
        <f t="shared" si="132"/>
        <v>0.13333333333333333</v>
      </c>
      <c r="BY85" s="90">
        <f t="shared" si="132"/>
        <v>9.2261904761904767E-2</v>
      </c>
    </row>
    <row r="86" spans="1:77" x14ac:dyDescent="0.3">
      <c r="A86" s="22" t="s">
        <v>189</v>
      </c>
      <c r="B86" s="89">
        <f t="shared" si="129"/>
        <v>0</v>
      </c>
      <c r="C86" s="89">
        <f t="shared" si="129"/>
        <v>0.1111111111111111</v>
      </c>
      <c r="D86" s="89">
        <f t="shared" si="129"/>
        <v>8.3333333333333329E-2</v>
      </c>
      <c r="E86" s="89">
        <f t="shared" si="129"/>
        <v>0</v>
      </c>
      <c r="F86" s="89">
        <f t="shared" si="129"/>
        <v>0.17241379310344829</v>
      </c>
      <c r="G86" s="89">
        <f t="shared" si="129"/>
        <v>0.15555555555555556</v>
      </c>
      <c r="H86" s="89">
        <f t="shared" si="129"/>
        <v>0.26666666666666666</v>
      </c>
      <c r="I86" s="89">
        <f t="shared" si="129"/>
        <v>0.1</v>
      </c>
      <c r="J86" s="89">
        <f t="shared" si="129"/>
        <v>0.1891891891891892</v>
      </c>
      <c r="K86" s="90">
        <f t="shared" si="129"/>
        <v>0.15636363636363637</v>
      </c>
      <c r="L86" s="88"/>
      <c r="M86" s="89" t="str">
        <f t="shared" si="129"/>
        <v xml:space="preserve">*  </v>
      </c>
      <c r="N86" s="89" t="str">
        <f t="shared" si="129"/>
        <v xml:space="preserve">*  </v>
      </c>
      <c r="O86" s="89">
        <f t="shared" si="129"/>
        <v>0</v>
      </c>
      <c r="P86" s="89">
        <f t="shared" si="129"/>
        <v>0</v>
      </c>
      <c r="Q86" s="89">
        <f t="shared" si="129"/>
        <v>0.125</v>
      </c>
      <c r="R86" s="89">
        <f t="shared" si="129"/>
        <v>6.25E-2</v>
      </c>
      <c r="S86" s="89">
        <f t="shared" si="129"/>
        <v>8.6956521739130432E-2</v>
      </c>
      <c r="T86" s="89">
        <f t="shared" si="129"/>
        <v>0.14285714285714285</v>
      </c>
      <c r="U86" s="89">
        <f t="shared" si="129"/>
        <v>0.14285714285714285</v>
      </c>
      <c r="V86" s="90">
        <f t="shared" si="129"/>
        <v>9.6153846153846159E-2</v>
      </c>
      <c r="W86" s="88"/>
      <c r="X86" s="89" t="str">
        <f t="shared" si="129"/>
        <v xml:space="preserve">*  </v>
      </c>
      <c r="Y86" s="89">
        <f t="shared" si="129"/>
        <v>0.2</v>
      </c>
      <c r="Z86" s="89">
        <f t="shared" si="129"/>
        <v>0.14285714285714285</v>
      </c>
      <c r="AA86" s="89">
        <f t="shared" si="129"/>
        <v>8.3333333333333329E-2</v>
      </c>
      <c r="AB86" s="89">
        <f t="shared" si="129"/>
        <v>0</v>
      </c>
      <c r="AC86" s="89">
        <f t="shared" si="129"/>
        <v>9.0909090909090912E-2</v>
      </c>
      <c r="AD86" s="89">
        <f t="shared" si="129"/>
        <v>0.14634146341463414</v>
      </c>
      <c r="AE86" s="89">
        <f t="shared" si="129"/>
        <v>0.14634146341463414</v>
      </c>
      <c r="AF86" s="89">
        <f t="shared" si="129"/>
        <v>8.3333333333333329E-2</v>
      </c>
      <c r="AG86" s="90">
        <f t="shared" si="129"/>
        <v>0.10928961748633879</v>
      </c>
      <c r="AH86" s="88"/>
      <c r="AI86" s="89" t="str">
        <f t="shared" si="129"/>
        <v/>
      </c>
      <c r="AJ86" s="89" t="str">
        <f t="shared" si="129"/>
        <v xml:space="preserve">*  </v>
      </c>
      <c r="AK86" s="89" t="str">
        <f t="shared" si="129"/>
        <v xml:space="preserve">*  </v>
      </c>
      <c r="AL86" s="89" t="str">
        <f t="shared" si="129"/>
        <v xml:space="preserve">*  </v>
      </c>
      <c r="AM86" s="89">
        <f t="shared" si="129"/>
        <v>0.2</v>
      </c>
      <c r="AN86" s="89">
        <f t="shared" si="129"/>
        <v>0</v>
      </c>
      <c r="AO86" s="89">
        <f t="shared" si="129"/>
        <v>0</v>
      </c>
      <c r="AP86" s="89">
        <f t="shared" si="129"/>
        <v>9.0909090909090912E-2</v>
      </c>
      <c r="AQ86" s="89">
        <f t="shared" si="129"/>
        <v>0.16666666666666666</v>
      </c>
      <c r="AR86" s="90">
        <f t="shared" si="129"/>
        <v>8.6956521739130432E-2</v>
      </c>
      <c r="AS86" s="88"/>
      <c r="AT86" s="89">
        <f t="shared" si="130"/>
        <v>0</v>
      </c>
      <c r="AU86" s="89">
        <f t="shared" si="130"/>
        <v>0.14285714285714285</v>
      </c>
      <c r="AV86" s="89">
        <f t="shared" si="130"/>
        <v>0.10526315789473684</v>
      </c>
      <c r="AW86" s="89">
        <f t="shared" si="130"/>
        <v>3.3333333333333333E-2</v>
      </c>
      <c r="AX86" s="89">
        <f t="shared" si="130"/>
        <v>0.10416666666666667</v>
      </c>
      <c r="AY86" s="89">
        <f t="shared" si="130"/>
        <v>0.12820512820512819</v>
      </c>
      <c r="AZ86" s="89">
        <f t="shared" si="130"/>
        <v>0.21782178217821782</v>
      </c>
      <c r="BA86" s="89">
        <f t="shared" si="130"/>
        <v>0.11881188118811881</v>
      </c>
      <c r="BB86" s="89">
        <f t="shared" si="130"/>
        <v>0.14754098360655737</v>
      </c>
      <c r="BC86" s="90">
        <f t="shared" si="130"/>
        <v>0.13755458515283842</v>
      </c>
      <c r="BE86" s="89" t="str">
        <f t="shared" si="131"/>
        <v xml:space="preserve">*  </v>
      </c>
      <c r="BF86" s="89" t="str">
        <f t="shared" si="131"/>
        <v xml:space="preserve">*  </v>
      </c>
      <c r="BG86" s="89">
        <f t="shared" si="131"/>
        <v>0.14285714285714285</v>
      </c>
      <c r="BH86" s="89">
        <f t="shared" si="131"/>
        <v>0</v>
      </c>
      <c r="BI86" s="89">
        <f t="shared" si="131"/>
        <v>0.15384615384615385</v>
      </c>
      <c r="BJ86" s="89">
        <f t="shared" si="131"/>
        <v>4.1666666666666664E-2</v>
      </c>
      <c r="BK86" s="89">
        <f t="shared" si="131"/>
        <v>6.0606060606060608E-2</v>
      </c>
      <c r="BL86" s="89">
        <f t="shared" si="131"/>
        <v>0.12820512820512819</v>
      </c>
      <c r="BM86" s="89">
        <f t="shared" si="131"/>
        <v>0.15</v>
      </c>
      <c r="BN86" s="90">
        <f t="shared" si="131"/>
        <v>9.3333333333333338E-2</v>
      </c>
      <c r="BP86" s="89">
        <f t="shared" si="132"/>
        <v>0</v>
      </c>
      <c r="BQ86" s="89">
        <f t="shared" si="132"/>
        <v>0.1111111111111111</v>
      </c>
      <c r="BR86" s="89">
        <f t="shared" si="132"/>
        <v>0.11538461538461539</v>
      </c>
      <c r="BS86" s="89">
        <f t="shared" si="132"/>
        <v>2.564102564102564E-2</v>
      </c>
      <c r="BT86" s="89">
        <f t="shared" si="132"/>
        <v>0.11475409836065574</v>
      </c>
      <c r="BU86" s="89">
        <f t="shared" si="132"/>
        <v>0.10784313725490197</v>
      </c>
      <c r="BV86" s="89">
        <f t="shared" si="132"/>
        <v>0.17910447761194029</v>
      </c>
      <c r="BW86" s="89">
        <f t="shared" si="132"/>
        <v>0.12142857142857143</v>
      </c>
      <c r="BX86" s="89">
        <f t="shared" si="132"/>
        <v>0.14814814814814814</v>
      </c>
      <c r="BY86" s="90">
        <f t="shared" si="132"/>
        <v>0.12664473684210525</v>
      </c>
    </row>
    <row r="87" spans="1:77" x14ac:dyDescent="0.3">
      <c r="A87" s="22" t="s">
        <v>190</v>
      </c>
      <c r="B87" s="89" t="str">
        <f t="shared" si="129"/>
        <v xml:space="preserve">*  </v>
      </c>
      <c r="C87" s="89" t="str">
        <f t="shared" si="129"/>
        <v xml:space="preserve">*  </v>
      </c>
      <c r="D87" s="89" t="str">
        <f t="shared" si="129"/>
        <v xml:space="preserve">*  </v>
      </c>
      <c r="E87" s="89">
        <f t="shared" si="129"/>
        <v>0.33333333333333331</v>
      </c>
      <c r="F87" s="89">
        <f t="shared" si="129"/>
        <v>9.0909090909090912E-2</v>
      </c>
      <c r="G87" s="89">
        <f t="shared" si="129"/>
        <v>0.52941176470588236</v>
      </c>
      <c r="H87" s="89">
        <f t="shared" si="129"/>
        <v>0.28000000000000003</v>
      </c>
      <c r="I87" s="89">
        <f t="shared" si="129"/>
        <v>0.22222222222222221</v>
      </c>
      <c r="J87" s="89">
        <f t="shared" si="129"/>
        <v>0.26666666666666666</v>
      </c>
      <c r="K87" s="90">
        <f t="shared" si="129"/>
        <v>0.30909090909090908</v>
      </c>
      <c r="L87" s="88"/>
      <c r="M87" s="89" t="str">
        <f t="shared" si="129"/>
        <v/>
      </c>
      <c r="N87" s="89" t="str">
        <f t="shared" si="129"/>
        <v xml:space="preserve">*  </v>
      </c>
      <c r="O87" s="89" t="str">
        <f t="shared" si="129"/>
        <v xml:space="preserve">*  </v>
      </c>
      <c r="P87" s="89" t="str">
        <f t="shared" si="129"/>
        <v xml:space="preserve">*  </v>
      </c>
      <c r="Q87" s="89" t="str">
        <f t="shared" si="129"/>
        <v xml:space="preserve">*  </v>
      </c>
      <c r="R87" s="89">
        <f t="shared" si="129"/>
        <v>0</v>
      </c>
      <c r="S87" s="89">
        <f t="shared" si="129"/>
        <v>9.0909090909090912E-2</v>
      </c>
      <c r="T87" s="89">
        <f t="shared" si="129"/>
        <v>0.15384615384615385</v>
      </c>
      <c r="U87" s="89">
        <f t="shared" si="129"/>
        <v>0.16666666666666666</v>
      </c>
      <c r="V87" s="90">
        <f t="shared" si="129"/>
        <v>0.10869565217391304</v>
      </c>
      <c r="W87" s="88"/>
      <c r="X87" s="89" t="str">
        <f t="shared" si="129"/>
        <v/>
      </c>
      <c r="Y87" s="89" t="str">
        <f t="shared" si="129"/>
        <v xml:space="preserve">*  </v>
      </c>
      <c r="Z87" s="89" t="str">
        <f t="shared" si="129"/>
        <v xml:space="preserve">*  </v>
      </c>
      <c r="AA87" s="89" t="str">
        <f t="shared" si="129"/>
        <v xml:space="preserve">*  </v>
      </c>
      <c r="AB87" s="89">
        <f t="shared" si="129"/>
        <v>0.42857142857142855</v>
      </c>
      <c r="AC87" s="89">
        <f t="shared" si="129"/>
        <v>8.3333333333333329E-2</v>
      </c>
      <c r="AD87" s="89">
        <f t="shared" si="129"/>
        <v>0.375</v>
      </c>
      <c r="AE87" s="89">
        <f t="shared" si="129"/>
        <v>0.1111111111111111</v>
      </c>
      <c r="AF87" s="89">
        <f t="shared" si="129"/>
        <v>0.1111111111111111</v>
      </c>
      <c r="AG87" s="90">
        <f t="shared" si="129"/>
        <v>0.2</v>
      </c>
      <c r="AH87" s="88"/>
      <c r="AI87" s="89" t="str">
        <f t="shared" si="129"/>
        <v/>
      </c>
      <c r="AJ87" s="89" t="str">
        <f t="shared" si="129"/>
        <v/>
      </c>
      <c r="AK87" s="89" t="str">
        <f t="shared" si="129"/>
        <v xml:space="preserve">*  </v>
      </c>
      <c r="AL87" s="89" t="str">
        <f t="shared" si="129"/>
        <v xml:space="preserve">*  </v>
      </c>
      <c r="AM87" s="89" t="str">
        <f t="shared" si="129"/>
        <v xml:space="preserve">*  </v>
      </c>
      <c r="AN87" s="89" t="str">
        <f t="shared" si="129"/>
        <v xml:space="preserve">*  </v>
      </c>
      <c r="AO87" s="89">
        <f t="shared" si="129"/>
        <v>0</v>
      </c>
      <c r="AP87" s="89">
        <f t="shared" si="129"/>
        <v>0.2</v>
      </c>
      <c r="AQ87" s="89" t="str">
        <f t="shared" si="129"/>
        <v xml:space="preserve">*  </v>
      </c>
      <c r="AR87" s="90">
        <f t="shared" si="129"/>
        <v>0.1</v>
      </c>
      <c r="AS87" s="88"/>
      <c r="AT87" s="89" t="str">
        <f t="shared" si="130"/>
        <v xml:space="preserve">*  </v>
      </c>
      <c r="AU87" s="89">
        <f t="shared" si="130"/>
        <v>0</v>
      </c>
      <c r="AV87" s="89">
        <f t="shared" si="130"/>
        <v>0.5</v>
      </c>
      <c r="AW87" s="89">
        <f t="shared" si="130"/>
        <v>0.3</v>
      </c>
      <c r="AX87" s="89">
        <f t="shared" si="130"/>
        <v>0.22222222222222221</v>
      </c>
      <c r="AY87" s="89">
        <f t="shared" si="130"/>
        <v>0.34482758620689657</v>
      </c>
      <c r="AZ87" s="89">
        <f t="shared" si="130"/>
        <v>0.31707317073170732</v>
      </c>
      <c r="BA87" s="89">
        <f t="shared" si="130"/>
        <v>0.17777777777777778</v>
      </c>
      <c r="BB87" s="89">
        <f t="shared" si="130"/>
        <v>0.20833333333333334</v>
      </c>
      <c r="BC87" s="90">
        <f t="shared" si="130"/>
        <v>0.26666666666666666</v>
      </c>
      <c r="BE87" s="89" t="str">
        <f t="shared" si="131"/>
        <v/>
      </c>
      <c r="BF87" s="89" t="str">
        <f t="shared" si="131"/>
        <v xml:space="preserve">*  </v>
      </c>
      <c r="BG87" s="89" t="str">
        <f t="shared" si="131"/>
        <v xml:space="preserve">*  </v>
      </c>
      <c r="BH87" s="89" t="str">
        <f t="shared" si="131"/>
        <v xml:space="preserve">*  </v>
      </c>
      <c r="BI87" s="89">
        <f t="shared" si="131"/>
        <v>0.16666666666666666</v>
      </c>
      <c r="BJ87" s="89">
        <f t="shared" si="131"/>
        <v>0.1</v>
      </c>
      <c r="BK87" s="89">
        <f t="shared" si="131"/>
        <v>5.8823529411764705E-2</v>
      </c>
      <c r="BL87" s="89">
        <f t="shared" si="131"/>
        <v>0.16666666666666666</v>
      </c>
      <c r="BM87" s="89">
        <f t="shared" si="131"/>
        <v>0.125</v>
      </c>
      <c r="BN87" s="90">
        <f t="shared" si="131"/>
        <v>0.10606060606060606</v>
      </c>
      <c r="BP87" s="89" t="str">
        <f t="shared" si="132"/>
        <v xml:space="preserve">*  </v>
      </c>
      <c r="BQ87" s="89">
        <f t="shared" si="132"/>
        <v>0</v>
      </c>
      <c r="BR87" s="89">
        <f t="shared" si="132"/>
        <v>0.33333333333333331</v>
      </c>
      <c r="BS87" s="89">
        <f t="shared" si="132"/>
        <v>0.23076923076923078</v>
      </c>
      <c r="BT87" s="89">
        <f t="shared" si="132"/>
        <v>0.20833333333333334</v>
      </c>
      <c r="BU87" s="89">
        <f t="shared" si="132"/>
        <v>0.28205128205128205</v>
      </c>
      <c r="BV87" s="89">
        <f t="shared" si="132"/>
        <v>0.2413793103448276</v>
      </c>
      <c r="BW87" s="89">
        <f t="shared" si="132"/>
        <v>0.17460317460317459</v>
      </c>
      <c r="BX87" s="89">
        <f t="shared" si="132"/>
        <v>0.1875</v>
      </c>
      <c r="BY87" s="90">
        <f t="shared" si="132"/>
        <v>0.22357723577235772</v>
      </c>
    </row>
    <row r="88" spans="1:77" x14ac:dyDescent="0.3">
      <c r="A88" s="22" t="s">
        <v>191</v>
      </c>
      <c r="B88" s="89" t="str">
        <f>IF(B62=0,"",IF(B62&lt;5,"*  ",B36/B62))</f>
        <v xml:space="preserve">*  </v>
      </c>
      <c r="C88" s="89" t="str">
        <f t="shared" si="129"/>
        <v xml:space="preserve">*  </v>
      </c>
      <c r="D88" s="89" t="str">
        <f t="shared" si="129"/>
        <v xml:space="preserve">*  </v>
      </c>
      <c r="E88" s="89" t="str">
        <f t="shared" si="129"/>
        <v xml:space="preserve">*  </v>
      </c>
      <c r="F88" s="89">
        <f t="shared" si="129"/>
        <v>0</v>
      </c>
      <c r="G88" s="89">
        <f t="shared" si="129"/>
        <v>0.55555555555555558</v>
      </c>
      <c r="H88" s="89">
        <f t="shared" si="129"/>
        <v>0.38461538461538464</v>
      </c>
      <c r="I88" s="89">
        <f t="shared" si="129"/>
        <v>0.66666666666666663</v>
      </c>
      <c r="J88" s="89">
        <f t="shared" si="129"/>
        <v>0.2</v>
      </c>
      <c r="K88" s="90">
        <f t="shared" si="129"/>
        <v>0.45283018867924529</v>
      </c>
      <c r="L88" s="88"/>
      <c r="M88" s="89" t="str">
        <f>IF(M62=0,"",IF(M62&lt;5,"*  ",M36/M62))</f>
        <v/>
      </c>
      <c r="N88" s="89" t="str">
        <f t="shared" si="129"/>
        <v/>
      </c>
      <c r="O88" s="89" t="str">
        <f t="shared" si="129"/>
        <v xml:space="preserve">*  </v>
      </c>
      <c r="P88" s="89" t="str">
        <f t="shared" si="129"/>
        <v xml:space="preserve">*  </v>
      </c>
      <c r="Q88" s="89" t="str">
        <f t="shared" si="129"/>
        <v xml:space="preserve">*  </v>
      </c>
      <c r="R88" s="89" t="str">
        <f t="shared" si="129"/>
        <v xml:space="preserve">*  </v>
      </c>
      <c r="S88" s="89">
        <f t="shared" si="129"/>
        <v>0</v>
      </c>
      <c r="T88" s="89">
        <f t="shared" si="129"/>
        <v>0.7142857142857143</v>
      </c>
      <c r="U88" s="89" t="str">
        <f t="shared" si="129"/>
        <v xml:space="preserve">*  </v>
      </c>
      <c r="V88" s="90">
        <f t="shared" si="129"/>
        <v>0.45</v>
      </c>
      <c r="W88" s="88"/>
      <c r="X88" s="89" t="str">
        <f>IF(X62=0,"",IF(X62&lt;5,"*  ",X36/X62))</f>
        <v/>
      </c>
      <c r="Y88" s="89" t="str">
        <f t="shared" si="129"/>
        <v xml:space="preserve">*  </v>
      </c>
      <c r="Z88" s="89" t="str">
        <f t="shared" si="129"/>
        <v xml:space="preserve">*  </v>
      </c>
      <c r="AA88" s="89" t="str">
        <f t="shared" si="129"/>
        <v xml:space="preserve">*  </v>
      </c>
      <c r="AB88" s="89" t="str">
        <f t="shared" si="129"/>
        <v xml:space="preserve">*  </v>
      </c>
      <c r="AC88" s="89">
        <f t="shared" si="129"/>
        <v>0.33333333333333331</v>
      </c>
      <c r="AD88" s="89">
        <f t="shared" si="129"/>
        <v>0.25</v>
      </c>
      <c r="AE88" s="89">
        <f t="shared" si="129"/>
        <v>0.27272727272727271</v>
      </c>
      <c r="AF88" s="89" t="str">
        <f t="shared" si="129"/>
        <v xml:space="preserve">*  </v>
      </c>
      <c r="AG88" s="90">
        <f t="shared" si="129"/>
        <v>0.22857142857142856</v>
      </c>
      <c r="AH88" s="88"/>
      <c r="AI88" s="89" t="str">
        <f>IF(AI62=0,"",IF(AI62&lt;5,"*  ",AI36/AI62))</f>
        <v/>
      </c>
      <c r="AJ88" s="89" t="str">
        <f t="shared" si="129"/>
        <v/>
      </c>
      <c r="AK88" s="89" t="str">
        <f t="shared" si="129"/>
        <v/>
      </c>
      <c r="AL88" s="89" t="str">
        <f t="shared" si="129"/>
        <v/>
      </c>
      <c r="AM88" s="89" t="str">
        <f t="shared" si="129"/>
        <v xml:space="preserve">*  </v>
      </c>
      <c r="AN88" s="89" t="str">
        <f t="shared" si="129"/>
        <v xml:space="preserve">*  </v>
      </c>
      <c r="AO88" s="89" t="str">
        <f t="shared" si="129"/>
        <v xml:space="preserve">*  </v>
      </c>
      <c r="AP88" s="89" t="str">
        <f t="shared" si="129"/>
        <v xml:space="preserve">*  </v>
      </c>
      <c r="AQ88" s="89" t="str">
        <f t="shared" si="129"/>
        <v xml:space="preserve">*  </v>
      </c>
      <c r="AR88" s="90">
        <f t="shared" si="129"/>
        <v>0.25</v>
      </c>
      <c r="AS88" s="88"/>
      <c r="AT88" s="89" t="str">
        <f>IF(AT62=0,"",IF(AT62&lt;5,"*  ",AT36/AT62))</f>
        <v xml:space="preserve">*  </v>
      </c>
      <c r="AU88" s="89" t="str">
        <f t="shared" si="130"/>
        <v xml:space="preserve">*  </v>
      </c>
      <c r="AV88" s="89" t="str">
        <f t="shared" si="130"/>
        <v xml:space="preserve">*  </v>
      </c>
      <c r="AW88" s="89">
        <f t="shared" si="130"/>
        <v>0.2</v>
      </c>
      <c r="AX88" s="89">
        <f t="shared" si="130"/>
        <v>0</v>
      </c>
      <c r="AY88" s="89">
        <f t="shared" si="130"/>
        <v>0.46666666666666667</v>
      </c>
      <c r="AZ88" s="89">
        <f t="shared" si="130"/>
        <v>0.33333333333333331</v>
      </c>
      <c r="BA88" s="89">
        <f t="shared" si="130"/>
        <v>0.5</v>
      </c>
      <c r="BB88" s="89">
        <f t="shared" si="130"/>
        <v>0.125</v>
      </c>
      <c r="BC88" s="90">
        <f t="shared" si="130"/>
        <v>0.36363636363636365</v>
      </c>
      <c r="BE88" s="89" t="str">
        <f>IF(BE62=0,"",IF(BE62&lt;5,"*  ",BE36/BE62))</f>
        <v/>
      </c>
      <c r="BF88" s="89" t="str">
        <f t="shared" si="131"/>
        <v/>
      </c>
      <c r="BG88" s="89" t="str">
        <f t="shared" si="131"/>
        <v xml:space="preserve">*  </v>
      </c>
      <c r="BH88" s="89" t="str">
        <f t="shared" si="131"/>
        <v xml:space="preserve">*  </v>
      </c>
      <c r="BI88" s="89" t="str">
        <f t="shared" si="131"/>
        <v xml:space="preserve">*  </v>
      </c>
      <c r="BJ88" s="89" t="str">
        <f t="shared" si="131"/>
        <v xml:space="preserve">*  </v>
      </c>
      <c r="BK88" s="89">
        <f t="shared" si="131"/>
        <v>0.125</v>
      </c>
      <c r="BL88" s="89">
        <f t="shared" si="131"/>
        <v>0.55555555555555558</v>
      </c>
      <c r="BM88" s="89" t="str">
        <f t="shared" si="131"/>
        <v xml:space="preserve">*  </v>
      </c>
      <c r="BN88" s="90">
        <f t="shared" si="131"/>
        <v>0.39285714285714285</v>
      </c>
      <c r="BP88" s="89" t="str">
        <f>IF(BP62=0,"",IF(BP62&lt;5,"*  ",BP36/BP62))</f>
        <v xml:space="preserve">*  </v>
      </c>
      <c r="BQ88" s="89" t="str">
        <f t="shared" si="132"/>
        <v xml:space="preserve">*  </v>
      </c>
      <c r="BR88" s="89" t="str">
        <f t="shared" si="132"/>
        <v xml:space="preserve">*  </v>
      </c>
      <c r="BS88" s="89">
        <f t="shared" si="132"/>
        <v>0.16666666666666666</v>
      </c>
      <c r="BT88" s="89">
        <f t="shared" si="132"/>
        <v>0.1</v>
      </c>
      <c r="BU88" s="89">
        <f t="shared" si="132"/>
        <v>0.36842105263157893</v>
      </c>
      <c r="BV88" s="89">
        <f t="shared" si="132"/>
        <v>0.27586206896551724</v>
      </c>
      <c r="BW88" s="89">
        <f t="shared" si="132"/>
        <v>0.51428571428571423</v>
      </c>
      <c r="BX88" s="89">
        <f t="shared" si="132"/>
        <v>0.36363636363636365</v>
      </c>
      <c r="BY88" s="90">
        <f t="shared" si="132"/>
        <v>0.37068965517241381</v>
      </c>
    </row>
    <row r="89" spans="1:77" x14ac:dyDescent="0.3">
      <c r="A89" s="22" t="s">
        <v>192</v>
      </c>
      <c r="B89" s="89" t="str">
        <f t="shared" ref="B89:R92" si="133">IF(B63=0,"",IF(B63&lt;5,"*  ",B37/B63))</f>
        <v/>
      </c>
      <c r="C89" s="89" t="str">
        <f t="shared" si="133"/>
        <v xml:space="preserve">*  </v>
      </c>
      <c r="D89" s="89" t="str">
        <f t="shared" si="133"/>
        <v xml:space="preserve">*  </v>
      </c>
      <c r="E89" s="89" t="str">
        <f t="shared" si="133"/>
        <v xml:space="preserve">*  </v>
      </c>
      <c r="F89" s="89" t="str">
        <f t="shared" si="133"/>
        <v xml:space="preserve">*  </v>
      </c>
      <c r="G89" s="89">
        <f t="shared" si="133"/>
        <v>1</v>
      </c>
      <c r="H89" s="89">
        <f t="shared" si="133"/>
        <v>0.22222222222222221</v>
      </c>
      <c r="I89" s="89">
        <f t="shared" si="133"/>
        <v>0.72727272727272729</v>
      </c>
      <c r="J89" s="89" t="str">
        <f t="shared" si="133"/>
        <v xml:space="preserve">*  </v>
      </c>
      <c r="K89" s="90">
        <f t="shared" si="133"/>
        <v>0.69444444444444442</v>
      </c>
      <c r="L89" s="88"/>
      <c r="M89" s="89" t="str">
        <f t="shared" si="133"/>
        <v/>
      </c>
      <c r="N89" s="89" t="str">
        <f t="shared" si="133"/>
        <v/>
      </c>
      <c r="O89" s="89" t="str">
        <f t="shared" si="133"/>
        <v/>
      </c>
      <c r="P89" s="89" t="str">
        <f t="shared" si="133"/>
        <v/>
      </c>
      <c r="Q89" s="89" t="str">
        <f t="shared" si="133"/>
        <v xml:space="preserve">*  </v>
      </c>
      <c r="R89" s="89" t="str">
        <f t="shared" si="133"/>
        <v xml:space="preserve">*  </v>
      </c>
      <c r="S89" s="89" t="str">
        <f t="shared" si="129"/>
        <v xml:space="preserve">*  </v>
      </c>
      <c r="T89" s="89">
        <f t="shared" si="129"/>
        <v>0.6</v>
      </c>
      <c r="U89" s="89" t="str">
        <f t="shared" si="129"/>
        <v xml:space="preserve">*  </v>
      </c>
      <c r="V89" s="90">
        <f t="shared" si="129"/>
        <v>0.41666666666666669</v>
      </c>
      <c r="W89" s="88"/>
      <c r="X89" s="89" t="str">
        <f t="shared" si="129"/>
        <v/>
      </c>
      <c r="Y89" s="89" t="str">
        <f t="shared" si="129"/>
        <v/>
      </c>
      <c r="Z89" s="89" t="str">
        <f t="shared" si="129"/>
        <v xml:space="preserve">*  </v>
      </c>
      <c r="AA89" s="89" t="str">
        <f t="shared" si="129"/>
        <v xml:space="preserve">*  </v>
      </c>
      <c r="AB89" s="89" t="str">
        <f t="shared" si="129"/>
        <v xml:space="preserve">*  </v>
      </c>
      <c r="AC89" s="89" t="str">
        <f t="shared" si="129"/>
        <v xml:space="preserve">*  </v>
      </c>
      <c r="AD89" s="89">
        <f t="shared" si="129"/>
        <v>0.16666666666666666</v>
      </c>
      <c r="AE89" s="89">
        <f t="shared" si="129"/>
        <v>0.625</v>
      </c>
      <c r="AF89" s="89" t="str">
        <f t="shared" si="129"/>
        <v xml:space="preserve">*  </v>
      </c>
      <c r="AG89" s="90">
        <f t="shared" si="129"/>
        <v>0.30434782608695654</v>
      </c>
      <c r="AH89" s="88"/>
      <c r="AI89" s="89" t="str">
        <f t="shared" si="129"/>
        <v/>
      </c>
      <c r="AJ89" s="89" t="str">
        <f t="shared" si="129"/>
        <v/>
      </c>
      <c r="AK89" s="89" t="str">
        <f t="shared" si="129"/>
        <v/>
      </c>
      <c r="AL89" s="89" t="str">
        <f t="shared" si="129"/>
        <v/>
      </c>
      <c r="AM89" s="89" t="str">
        <f t="shared" si="129"/>
        <v/>
      </c>
      <c r="AN89" s="89" t="str">
        <f t="shared" si="129"/>
        <v xml:space="preserve">*  </v>
      </c>
      <c r="AO89" s="89" t="str">
        <f t="shared" si="129"/>
        <v xml:space="preserve">*  </v>
      </c>
      <c r="AP89" s="89" t="str">
        <f t="shared" si="129"/>
        <v xml:space="preserve">*  </v>
      </c>
      <c r="AQ89" s="89" t="str">
        <f t="shared" si="129"/>
        <v/>
      </c>
      <c r="AR89" s="90" t="str">
        <f t="shared" si="129"/>
        <v xml:space="preserve">*  </v>
      </c>
      <c r="AS89" s="88"/>
      <c r="AT89" s="89" t="str">
        <f t="shared" ref="AT89:BC92" si="134">IF(AT63=0,"",IF(AT63&lt;5,"*  ",AT37/AT63))</f>
        <v/>
      </c>
      <c r="AU89" s="89" t="str">
        <f t="shared" si="134"/>
        <v xml:space="preserve">*  </v>
      </c>
      <c r="AV89" s="89" t="str">
        <f t="shared" si="134"/>
        <v xml:space="preserve">*  </v>
      </c>
      <c r="AW89" s="89" t="str">
        <f t="shared" si="134"/>
        <v xml:space="preserve">*  </v>
      </c>
      <c r="AX89" s="89">
        <f t="shared" si="134"/>
        <v>1</v>
      </c>
      <c r="AY89" s="89">
        <f t="shared" si="134"/>
        <v>0.7</v>
      </c>
      <c r="AZ89" s="89">
        <f t="shared" si="134"/>
        <v>0.2</v>
      </c>
      <c r="BA89" s="89">
        <f t="shared" si="134"/>
        <v>0.68421052631578949</v>
      </c>
      <c r="BB89" s="89" t="str">
        <f t="shared" si="134"/>
        <v xml:space="preserve">*  </v>
      </c>
      <c r="BC89" s="90">
        <f t="shared" si="134"/>
        <v>0.5423728813559322</v>
      </c>
      <c r="BE89" s="89" t="str">
        <f t="shared" ref="BE89:BN92" si="135">IF(BE63=0,"",IF(BE63&lt;5,"*  ",BE37/BE63))</f>
        <v/>
      </c>
      <c r="BF89" s="89" t="str">
        <f t="shared" si="135"/>
        <v/>
      </c>
      <c r="BG89" s="89" t="str">
        <f t="shared" si="135"/>
        <v/>
      </c>
      <c r="BH89" s="89" t="str">
        <f t="shared" si="135"/>
        <v/>
      </c>
      <c r="BI89" s="89" t="str">
        <f t="shared" si="135"/>
        <v xml:space="preserve">*  </v>
      </c>
      <c r="BJ89" s="89" t="str">
        <f t="shared" si="135"/>
        <v xml:space="preserve">*  </v>
      </c>
      <c r="BK89" s="89" t="str">
        <f t="shared" si="135"/>
        <v xml:space="preserve">*  </v>
      </c>
      <c r="BL89" s="89">
        <f t="shared" si="135"/>
        <v>0.42857142857142855</v>
      </c>
      <c r="BM89" s="89" t="str">
        <f t="shared" si="135"/>
        <v xml:space="preserve">*  </v>
      </c>
      <c r="BN89" s="90">
        <f t="shared" si="135"/>
        <v>0.375</v>
      </c>
      <c r="BP89" s="89" t="str">
        <f t="shared" ref="BP89:BY92" si="136">IF(BP63=0,"",IF(BP63&lt;5,"*  ",BP37/BP63))</f>
        <v/>
      </c>
      <c r="BQ89" s="89" t="str">
        <f t="shared" si="136"/>
        <v xml:space="preserve">*  </v>
      </c>
      <c r="BR89" s="89" t="str">
        <f t="shared" si="136"/>
        <v xml:space="preserve">*  </v>
      </c>
      <c r="BS89" s="89" t="str">
        <f t="shared" si="136"/>
        <v xml:space="preserve">*  </v>
      </c>
      <c r="BT89" s="89">
        <f t="shared" si="136"/>
        <v>0.8571428571428571</v>
      </c>
      <c r="BU89" s="89">
        <f t="shared" si="136"/>
        <v>0.61538461538461542</v>
      </c>
      <c r="BV89" s="89">
        <f t="shared" si="136"/>
        <v>0.26315789473684209</v>
      </c>
      <c r="BW89" s="89">
        <f t="shared" si="136"/>
        <v>0.61538461538461542</v>
      </c>
      <c r="BX89" s="89" t="str">
        <f t="shared" si="136"/>
        <v xml:space="preserve">*  </v>
      </c>
      <c r="BY89" s="90">
        <f t="shared" si="136"/>
        <v>0.50666666666666671</v>
      </c>
    </row>
    <row r="90" spans="1:77" x14ac:dyDescent="0.3">
      <c r="A90" s="22" t="s">
        <v>193</v>
      </c>
      <c r="B90" s="89" t="str">
        <f t="shared" si="133"/>
        <v xml:space="preserve">*  </v>
      </c>
      <c r="C90" s="89" t="str">
        <f t="shared" si="133"/>
        <v xml:space="preserve">*  </v>
      </c>
      <c r="D90" s="89" t="str">
        <f t="shared" si="133"/>
        <v xml:space="preserve">*  </v>
      </c>
      <c r="E90" s="89">
        <f t="shared" si="133"/>
        <v>0.75</v>
      </c>
      <c r="F90" s="89">
        <f t="shared" si="133"/>
        <v>0.2857142857142857</v>
      </c>
      <c r="G90" s="89">
        <f t="shared" si="133"/>
        <v>0.375</v>
      </c>
      <c r="H90" s="89">
        <f t="shared" si="133"/>
        <v>0.52941176470588236</v>
      </c>
      <c r="I90" s="89">
        <f t="shared" si="133"/>
        <v>0.56000000000000005</v>
      </c>
      <c r="J90" s="89"/>
      <c r="K90" s="90">
        <f t="shared" si="133"/>
        <v>0.49122807017543857</v>
      </c>
      <c r="L90" s="88"/>
      <c r="M90" s="89" t="str">
        <f t="shared" si="133"/>
        <v/>
      </c>
      <c r="N90" s="89" t="str">
        <f t="shared" si="133"/>
        <v/>
      </c>
      <c r="O90" s="89" t="str">
        <f t="shared" si="133"/>
        <v xml:space="preserve">*  </v>
      </c>
      <c r="P90" s="89" t="str">
        <f t="shared" si="133"/>
        <v xml:space="preserve">*  </v>
      </c>
      <c r="Q90" s="89" t="str">
        <f t="shared" si="133"/>
        <v xml:space="preserve">*  </v>
      </c>
      <c r="R90" s="89">
        <f t="shared" si="133"/>
        <v>1</v>
      </c>
      <c r="S90" s="89">
        <f t="shared" si="129"/>
        <v>0.42857142857142855</v>
      </c>
      <c r="T90" s="89">
        <f t="shared" si="129"/>
        <v>0.5714285714285714</v>
      </c>
      <c r="U90" s="89"/>
      <c r="V90" s="90">
        <f t="shared" si="129"/>
        <v>0.56521739130434778</v>
      </c>
      <c r="W90" s="88"/>
      <c r="X90" s="89" t="str">
        <f t="shared" si="129"/>
        <v/>
      </c>
      <c r="Y90" s="89" t="str">
        <f t="shared" si="129"/>
        <v xml:space="preserve">*  </v>
      </c>
      <c r="Z90" s="89" t="str">
        <f t="shared" si="129"/>
        <v xml:space="preserve">*  </v>
      </c>
      <c r="AA90" s="89" t="str">
        <f t="shared" si="129"/>
        <v xml:space="preserve">*  </v>
      </c>
      <c r="AB90" s="89">
        <f t="shared" si="129"/>
        <v>0.2857142857142857</v>
      </c>
      <c r="AC90" s="89">
        <f t="shared" si="129"/>
        <v>0.36363636363636365</v>
      </c>
      <c r="AD90" s="89">
        <f t="shared" si="129"/>
        <v>0.44444444444444442</v>
      </c>
      <c r="AE90" s="89">
        <f t="shared" si="129"/>
        <v>0.42857142857142855</v>
      </c>
      <c r="AF90" s="89"/>
      <c r="AG90" s="90">
        <f t="shared" si="129"/>
        <v>0.36842105263157893</v>
      </c>
      <c r="AH90" s="88"/>
      <c r="AI90" s="89" t="str">
        <f t="shared" si="129"/>
        <v/>
      </c>
      <c r="AJ90" s="89" t="str">
        <f t="shared" si="129"/>
        <v/>
      </c>
      <c r="AK90" s="89" t="str">
        <f t="shared" si="129"/>
        <v/>
      </c>
      <c r="AL90" s="89" t="str">
        <f t="shared" si="129"/>
        <v xml:space="preserve">*  </v>
      </c>
      <c r="AM90" s="89" t="str">
        <f t="shared" si="129"/>
        <v xml:space="preserve">*  </v>
      </c>
      <c r="AN90" s="89" t="str">
        <f t="shared" si="129"/>
        <v xml:space="preserve">*  </v>
      </c>
      <c r="AO90" s="89" t="str">
        <f t="shared" si="129"/>
        <v xml:space="preserve">*  </v>
      </c>
      <c r="AP90" s="89" t="str">
        <f t="shared" si="129"/>
        <v xml:space="preserve">*  </v>
      </c>
      <c r="AQ90" s="89"/>
      <c r="AR90" s="90">
        <f t="shared" si="129"/>
        <v>0.25</v>
      </c>
      <c r="AS90" s="88"/>
      <c r="AT90" s="89" t="str">
        <f t="shared" si="134"/>
        <v xml:space="preserve">*  </v>
      </c>
      <c r="AU90" s="89" t="str">
        <f t="shared" si="134"/>
        <v xml:space="preserve">*  </v>
      </c>
      <c r="AV90" s="89">
        <f t="shared" si="134"/>
        <v>0.5</v>
      </c>
      <c r="AW90" s="89">
        <f t="shared" si="134"/>
        <v>0.58333333333333337</v>
      </c>
      <c r="AX90" s="89">
        <f t="shared" si="134"/>
        <v>0.2857142857142857</v>
      </c>
      <c r="AY90" s="89">
        <f t="shared" si="134"/>
        <v>0.37142857142857144</v>
      </c>
      <c r="AZ90" s="89">
        <f t="shared" si="134"/>
        <v>0.5</v>
      </c>
      <c r="BA90" s="89">
        <f t="shared" si="134"/>
        <v>0.51282051282051277</v>
      </c>
      <c r="BB90" s="89"/>
      <c r="BC90" s="90">
        <f t="shared" si="134"/>
        <v>0.45029239766081869</v>
      </c>
      <c r="BE90" s="89" t="str">
        <f t="shared" si="135"/>
        <v/>
      </c>
      <c r="BF90" s="89" t="str">
        <f t="shared" si="135"/>
        <v/>
      </c>
      <c r="BG90" s="89" t="str">
        <f t="shared" si="135"/>
        <v xml:space="preserve">*  </v>
      </c>
      <c r="BH90" s="89" t="str">
        <f t="shared" si="135"/>
        <v xml:space="preserve">*  </v>
      </c>
      <c r="BI90" s="89" t="str">
        <f t="shared" si="135"/>
        <v xml:space="preserve">*  </v>
      </c>
      <c r="BJ90" s="89">
        <f t="shared" si="135"/>
        <v>0.8571428571428571</v>
      </c>
      <c r="BK90" s="89">
        <f t="shared" si="135"/>
        <v>0.44444444444444442</v>
      </c>
      <c r="BL90" s="89">
        <f t="shared" si="135"/>
        <v>0.44444444444444442</v>
      </c>
      <c r="BM90" s="89"/>
      <c r="BN90" s="90">
        <f t="shared" si="135"/>
        <v>0.4838709677419355</v>
      </c>
      <c r="BP90" s="89" t="str">
        <f t="shared" si="136"/>
        <v xml:space="preserve">*  </v>
      </c>
      <c r="BQ90" s="89" t="str">
        <f t="shared" si="136"/>
        <v xml:space="preserve">*  </v>
      </c>
      <c r="BR90" s="89">
        <f t="shared" si="136"/>
        <v>0.5714285714285714</v>
      </c>
      <c r="BS90" s="89">
        <f t="shared" si="136"/>
        <v>0.5</v>
      </c>
      <c r="BT90" s="89">
        <f t="shared" si="136"/>
        <v>0.25</v>
      </c>
      <c r="BU90" s="89">
        <f t="shared" si="136"/>
        <v>0.45238095238095238</v>
      </c>
      <c r="BV90" s="89">
        <f t="shared" si="136"/>
        <v>0.49180327868852458</v>
      </c>
      <c r="BW90" s="89">
        <f t="shared" si="136"/>
        <v>0.5</v>
      </c>
      <c r="BX90" s="89"/>
      <c r="BY90" s="90">
        <f t="shared" si="136"/>
        <v>0.45544554455445546</v>
      </c>
    </row>
    <row r="91" spans="1:77" x14ac:dyDescent="0.3">
      <c r="A91" s="22" t="s">
        <v>69</v>
      </c>
      <c r="B91" s="89">
        <f t="shared" si="133"/>
        <v>1.1666666666666667</v>
      </c>
      <c r="C91" s="89">
        <f t="shared" si="133"/>
        <v>1.1428571428571428</v>
      </c>
      <c r="D91" s="89">
        <f t="shared" si="133"/>
        <v>0.46153846153846156</v>
      </c>
      <c r="E91" s="89">
        <f t="shared" si="133"/>
        <v>0.61904761904761907</v>
      </c>
      <c r="F91" s="89">
        <f t="shared" si="133"/>
        <v>0.64</v>
      </c>
      <c r="G91" s="89">
        <f t="shared" si="133"/>
        <v>0.58333333333333337</v>
      </c>
      <c r="H91" s="89">
        <f t="shared" si="133"/>
        <v>0.45454545454545453</v>
      </c>
      <c r="I91" s="89"/>
      <c r="J91" s="89"/>
      <c r="K91" s="90">
        <f t="shared" si="133"/>
        <v>0.64485981308411211</v>
      </c>
      <c r="L91" s="88"/>
      <c r="M91" s="89" t="str">
        <f t="shared" si="133"/>
        <v xml:space="preserve">*  </v>
      </c>
      <c r="N91" s="89" t="str">
        <f t="shared" si="133"/>
        <v xml:space="preserve">*  </v>
      </c>
      <c r="O91" s="89" t="str">
        <f t="shared" si="133"/>
        <v xml:space="preserve">*  </v>
      </c>
      <c r="P91" s="89" t="str">
        <f t="shared" si="133"/>
        <v xml:space="preserve">*  </v>
      </c>
      <c r="Q91" s="89" t="str">
        <f t="shared" si="133"/>
        <v xml:space="preserve">*  </v>
      </c>
      <c r="R91" s="89">
        <f t="shared" si="133"/>
        <v>0.2</v>
      </c>
      <c r="S91" s="89" t="str">
        <f t="shared" si="129"/>
        <v xml:space="preserve">*  </v>
      </c>
      <c r="T91" s="89"/>
      <c r="U91" s="89"/>
      <c r="V91" s="90">
        <f t="shared" si="129"/>
        <v>0.83333333333333337</v>
      </c>
      <c r="W91" s="88"/>
      <c r="X91" s="89" t="str">
        <f t="shared" si="129"/>
        <v xml:space="preserve">*  </v>
      </c>
      <c r="Y91" s="89" t="str">
        <f t="shared" si="129"/>
        <v xml:space="preserve">*  </v>
      </c>
      <c r="Z91" s="89">
        <f t="shared" si="129"/>
        <v>0.875</v>
      </c>
      <c r="AA91" s="89">
        <f t="shared" si="129"/>
        <v>0.84615384615384615</v>
      </c>
      <c r="AB91" s="89">
        <f t="shared" si="129"/>
        <v>0.93333333333333335</v>
      </c>
      <c r="AC91" s="89">
        <f t="shared" si="129"/>
        <v>0.58333333333333337</v>
      </c>
      <c r="AD91" s="89">
        <f t="shared" si="129"/>
        <v>0.2</v>
      </c>
      <c r="AE91" s="89"/>
      <c r="AF91" s="89"/>
      <c r="AG91" s="90">
        <f t="shared" si="129"/>
        <v>0.74576271186440679</v>
      </c>
      <c r="AH91" s="88"/>
      <c r="AI91" s="89" t="str">
        <f t="shared" si="129"/>
        <v/>
      </c>
      <c r="AJ91" s="89" t="str">
        <f t="shared" si="129"/>
        <v/>
      </c>
      <c r="AK91" s="89" t="str">
        <f t="shared" si="129"/>
        <v xml:space="preserve">*  </v>
      </c>
      <c r="AL91" s="89" t="str">
        <f t="shared" si="129"/>
        <v xml:space="preserve">*  </v>
      </c>
      <c r="AM91" s="89" t="str">
        <f t="shared" si="129"/>
        <v xml:space="preserve">*  </v>
      </c>
      <c r="AN91" s="89" t="str">
        <f t="shared" si="129"/>
        <v xml:space="preserve">*  </v>
      </c>
      <c r="AO91" s="89" t="str">
        <f t="shared" si="129"/>
        <v/>
      </c>
      <c r="AP91" s="89"/>
      <c r="AQ91" s="89"/>
      <c r="AR91" s="90">
        <f t="shared" si="129"/>
        <v>1.6</v>
      </c>
      <c r="AS91" s="88"/>
      <c r="AT91" s="89">
        <f t="shared" si="134"/>
        <v>1.25</v>
      </c>
      <c r="AU91" s="89">
        <f t="shared" si="134"/>
        <v>0.81818181818181823</v>
      </c>
      <c r="AV91" s="89">
        <f t="shared" si="134"/>
        <v>0.61904761904761907</v>
      </c>
      <c r="AW91" s="89">
        <f t="shared" si="134"/>
        <v>0.70588235294117652</v>
      </c>
      <c r="AX91" s="89">
        <f t="shared" si="134"/>
        <v>0.75</v>
      </c>
      <c r="AY91" s="89">
        <f t="shared" si="134"/>
        <v>0.58333333333333337</v>
      </c>
      <c r="AZ91" s="89">
        <f t="shared" si="134"/>
        <v>0.375</v>
      </c>
      <c r="BA91" s="89"/>
      <c r="BB91" s="89"/>
      <c r="BC91" s="90">
        <f t="shared" si="134"/>
        <v>0.68072289156626509</v>
      </c>
      <c r="BE91" s="89" t="str">
        <f t="shared" si="135"/>
        <v xml:space="preserve">*  </v>
      </c>
      <c r="BF91" s="89" t="str">
        <f t="shared" si="135"/>
        <v xml:space="preserve">*  </v>
      </c>
      <c r="BG91" s="89" t="str">
        <f t="shared" si="135"/>
        <v xml:space="preserve">*  </v>
      </c>
      <c r="BH91" s="89" t="str">
        <f t="shared" si="135"/>
        <v xml:space="preserve">*  </v>
      </c>
      <c r="BI91" s="89">
        <f t="shared" si="135"/>
        <v>1.2</v>
      </c>
      <c r="BJ91" s="89">
        <f t="shared" si="135"/>
        <v>0.5714285714285714</v>
      </c>
      <c r="BK91" s="89" t="str">
        <f t="shared" si="135"/>
        <v xml:space="preserve">*  </v>
      </c>
      <c r="BL91" s="89"/>
      <c r="BM91" s="89"/>
      <c r="BN91" s="90">
        <f t="shared" si="135"/>
        <v>1</v>
      </c>
      <c r="BP91" s="89">
        <f t="shared" si="136"/>
        <v>1.3333333333333333</v>
      </c>
      <c r="BQ91" s="89">
        <f t="shared" si="136"/>
        <v>1</v>
      </c>
      <c r="BR91" s="89">
        <f t="shared" si="136"/>
        <v>0.60869565217391308</v>
      </c>
      <c r="BS91" s="89">
        <f t="shared" si="136"/>
        <v>0.76315789473684215</v>
      </c>
      <c r="BT91" s="89">
        <f t="shared" si="136"/>
        <v>0.8</v>
      </c>
      <c r="BU91" s="89">
        <f t="shared" si="136"/>
        <v>0.58139534883720934</v>
      </c>
      <c r="BV91" s="89">
        <f t="shared" si="136"/>
        <v>0.3888888888888889</v>
      </c>
      <c r="BW91" s="89"/>
      <c r="BX91" s="89"/>
      <c r="BY91" s="90">
        <f t="shared" si="136"/>
        <v>0.71957671957671954</v>
      </c>
    </row>
    <row r="92" spans="1:77" x14ac:dyDescent="0.3">
      <c r="A92" s="22" t="s">
        <v>66</v>
      </c>
      <c r="B92" s="91">
        <f t="shared" si="133"/>
        <v>0.42307692307692307</v>
      </c>
      <c r="C92" s="91">
        <f t="shared" si="133"/>
        <v>0.34210526315789475</v>
      </c>
      <c r="D92" s="91">
        <f t="shared" si="133"/>
        <v>0.25925925925925924</v>
      </c>
      <c r="E92" s="91">
        <f t="shared" si="133"/>
        <v>0.29761904761904762</v>
      </c>
      <c r="F92" s="91">
        <f t="shared" si="133"/>
        <v>0.25600000000000001</v>
      </c>
      <c r="G92" s="91">
        <f t="shared" si="133"/>
        <v>0.29608938547486036</v>
      </c>
      <c r="H92" s="91">
        <f t="shared" si="133"/>
        <v>0.27727272727272728</v>
      </c>
      <c r="I92" s="91">
        <f t="shared" si="133"/>
        <v>0.25123152709359609</v>
      </c>
      <c r="J92" s="91">
        <f t="shared" si="133"/>
        <v>0.18811881188118812</v>
      </c>
      <c r="K92" s="92">
        <f t="shared" si="133"/>
        <v>0.27087378640776699</v>
      </c>
      <c r="L92" s="88"/>
      <c r="M92" s="91" t="str">
        <f t="shared" si="133"/>
        <v xml:space="preserve">*  </v>
      </c>
      <c r="N92" s="91">
        <f t="shared" si="133"/>
        <v>0.4</v>
      </c>
      <c r="O92" s="91">
        <f t="shared" si="133"/>
        <v>0.11764705882352941</v>
      </c>
      <c r="P92" s="91">
        <f t="shared" si="133"/>
        <v>0.23809523809523808</v>
      </c>
      <c r="Q92" s="91">
        <f t="shared" si="133"/>
        <v>0.2413793103448276</v>
      </c>
      <c r="R92" s="91">
        <f t="shared" si="133"/>
        <v>0.14814814814814814</v>
      </c>
      <c r="S92" s="91">
        <f t="shared" si="129"/>
        <v>0.16438356164383561</v>
      </c>
      <c r="T92" s="91">
        <f t="shared" si="129"/>
        <v>0.29545454545454547</v>
      </c>
      <c r="U92" s="91">
        <f t="shared" si="129"/>
        <v>0.15</v>
      </c>
      <c r="V92" s="92">
        <f t="shared" si="129"/>
        <v>0.21428571428571427</v>
      </c>
      <c r="W92" s="88"/>
      <c r="X92" s="91">
        <f t="shared" si="129"/>
        <v>0.6</v>
      </c>
      <c r="Y92" s="91">
        <f t="shared" si="129"/>
        <v>0.15789473684210525</v>
      </c>
      <c r="Z92" s="91">
        <f t="shared" si="129"/>
        <v>0.32142857142857145</v>
      </c>
      <c r="AA92" s="91">
        <f t="shared" si="129"/>
        <v>0.3125</v>
      </c>
      <c r="AB92" s="91">
        <f t="shared" si="129"/>
        <v>0.27777777777777779</v>
      </c>
      <c r="AC92" s="91">
        <f t="shared" si="129"/>
        <v>0.1743119266055046</v>
      </c>
      <c r="AD92" s="91">
        <f t="shared" si="129"/>
        <v>0.21641791044776118</v>
      </c>
      <c r="AE92" s="91">
        <f t="shared" si="129"/>
        <v>0.18461538461538463</v>
      </c>
      <c r="AF92" s="91">
        <f t="shared" si="129"/>
        <v>9.8360655737704916E-2</v>
      </c>
      <c r="AG92" s="92">
        <f t="shared" si="129"/>
        <v>0.21122112211221122</v>
      </c>
      <c r="AH92" s="88"/>
      <c r="AI92" s="91" t="str">
        <f t="shared" si="129"/>
        <v/>
      </c>
      <c r="AJ92" s="91" t="str">
        <f t="shared" si="129"/>
        <v xml:space="preserve">*  </v>
      </c>
      <c r="AK92" s="91">
        <f t="shared" si="129"/>
        <v>0.16666666666666666</v>
      </c>
      <c r="AL92" s="91">
        <f t="shared" si="129"/>
        <v>0.1111111111111111</v>
      </c>
      <c r="AM92" s="91">
        <f t="shared" si="129"/>
        <v>0.35714285714285715</v>
      </c>
      <c r="AN92" s="91">
        <f t="shared" si="129"/>
        <v>0.20833333333333334</v>
      </c>
      <c r="AO92" s="91">
        <f t="shared" si="129"/>
        <v>0.15625</v>
      </c>
      <c r="AP92" s="91">
        <f t="shared" si="129"/>
        <v>9.0909090909090912E-2</v>
      </c>
      <c r="AQ92" s="91">
        <f t="shared" si="129"/>
        <v>0.1875</v>
      </c>
      <c r="AR92" s="92">
        <f t="shared" si="129"/>
        <v>0.17647058823529413</v>
      </c>
      <c r="AS92" s="88"/>
      <c r="AT92" s="91">
        <f t="shared" si="134"/>
        <v>0.45161290322580644</v>
      </c>
      <c r="AU92" s="91">
        <f t="shared" si="134"/>
        <v>0.2807017543859649</v>
      </c>
      <c r="AV92" s="91">
        <f t="shared" si="134"/>
        <v>0.28048780487804881</v>
      </c>
      <c r="AW92" s="91">
        <f t="shared" si="134"/>
        <v>0.30303030303030304</v>
      </c>
      <c r="AX92" s="91">
        <f t="shared" si="134"/>
        <v>0.26395939086294418</v>
      </c>
      <c r="AY92" s="91">
        <f t="shared" si="134"/>
        <v>0.25</v>
      </c>
      <c r="AZ92" s="91">
        <f t="shared" si="134"/>
        <v>0.25423728813559321</v>
      </c>
      <c r="BA92" s="91">
        <f t="shared" si="134"/>
        <v>0.22522522522522523</v>
      </c>
      <c r="BB92" s="91">
        <f t="shared" si="134"/>
        <v>0.15432098765432098</v>
      </c>
      <c r="BC92" s="92">
        <f t="shared" si="134"/>
        <v>0.24877750611246943</v>
      </c>
      <c r="BE92" s="91" t="str">
        <f t="shared" si="135"/>
        <v xml:space="preserve">*  </v>
      </c>
      <c r="BF92" s="91">
        <f t="shared" si="135"/>
        <v>0.41666666666666669</v>
      </c>
      <c r="BG92" s="91">
        <f t="shared" si="135"/>
        <v>0.13043478260869565</v>
      </c>
      <c r="BH92" s="91">
        <f t="shared" si="135"/>
        <v>0.2</v>
      </c>
      <c r="BI92" s="91">
        <f t="shared" si="135"/>
        <v>0.27906976744186046</v>
      </c>
      <c r="BJ92" s="91">
        <f t="shared" si="135"/>
        <v>0.16666666666666666</v>
      </c>
      <c r="BK92" s="91">
        <f t="shared" si="135"/>
        <v>0.16190476190476191</v>
      </c>
      <c r="BL92" s="91">
        <f t="shared" si="135"/>
        <v>0.23966942148760331</v>
      </c>
      <c r="BM92" s="91">
        <f t="shared" si="135"/>
        <v>0.16071428571428573</v>
      </c>
      <c r="BN92" s="92">
        <f t="shared" si="135"/>
        <v>0.20338983050847459</v>
      </c>
      <c r="BP92" s="91">
        <f t="shared" si="136"/>
        <v>0.45714285714285713</v>
      </c>
      <c r="BQ92" s="91">
        <f t="shared" si="136"/>
        <v>0.30434782608695654</v>
      </c>
      <c r="BR92" s="91">
        <f t="shared" si="136"/>
        <v>0.24761904761904763</v>
      </c>
      <c r="BS92" s="91">
        <f t="shared" si="136"/>
        <v>0.2839506172839506</v>
      </c>
      <c r="BT92" s="91">
        <f t="shared" si="136"/>
        <v>0.26666666666666666</v>
      </c>
      <c r="BU92" s="91">
        <f t="shared" si="136"/>
        <v>0.23224043715846995</v>
      </c>
      <c r="BV92" s="91">
        <f t="shared" si="136"/>
        <v>0.23311546840958605</v>
      </c>
      <c r="BW92" s="91">
        <f t="shared" si="136"/>
        <v>0.22907488986784141</v>
      </c>
      <c r="BX92" s="91">
        <f t="shared" si="136"/>
        <v>0.15596330275229359</v>
      </c>
      <c r="BY92" s="92">
        <f t="shared" si="136"/>
        <v>0.23861480075901328</v>
      </c>
    </row>
    <row r="93" spans="1:77" x14ac:dyDescent="0.3">
      <c r="A93" s="93" t="s">
        <v>209</v>
      </c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0.12467362924281984</v>
      </c>
      <c r="C98" s="75">
        <f t="shared" ref="C98:K98" si="137">IF(C7=0,"",C20/C7/12)</f>
        <v>0.10456577266922094</v>
      </c>
      <c r="D98" s="75">
        <f t="shared" si="137"/>
        <v>0.1048252911813644</v>
      </c>
      <c r="E98" s="75">
        <f t="shared" si="137"/>
        <v>9.7887686759402362E-2</v>
      </c>
      <c r="F98" s="75">
        <f t="shared" si="137"/>
        <v>9.2250110083663586E-2</v>
      </c>
      <c r="G98" s="75">
        <f t="shared" si="137"/>
        <v>7.7813970322113638E-2</v>
      </c>
      <c r="H98" s="75">
        <f t="shared" si="137"/>
        <v>7.2150430748840297E-2</v>
      </c>
      <c r="I98" s="75">
        <f t="shared" si="137"/>
        <v>6.7493112947658404E-2</v>
      </c>
      <c r="J98" s="75">
        <f t="shared" si="137"/>
        <v>4.7791580400276056E-2</v>
      </c>
      <c r="K98" s="76">
        <f t="shared" si="137"/>
        <v>8.4806226690449169E-2</v>
      </c>
      <c r="L98" s="88"/>
      <c r="M98" s="75">
        <f>IF(M7=0,"",M20/M7/12)</f>
        <v>0.16374269005847952</v>
      </c>
      <c r="N98" s="75">
        <f t="shared" ref="N98:V98" si="138">IF(N7=0,"",N20/N7/12)</f>
        <v>0.16666666666666666</v>
      </c>
      <c r="O98" s="75">
        <f t="shared" si="138"/>
        <v>0.13665389527458494</v>
      </c>
      <c r="P98" s="75">
        <f t="shared" si="138"/>
        <v>0.1388888888888889</v>
      </c>
      <c r="Q98" s="75">
        <f t="shared" si="138"/>
        <v>0.1423076923076923</v>
      </c>
      <c r="R98" s="75">
        <f t="shared" si="138"/>
        <v>0.11902092675635277</v>
      </c>
      <c r="S98" s="75">
        <f t="shared" si="138"/>
        <v>0.106232782369146</v>
      </c>
      <c r="T98" s="75">
        <f t="shared" si="138"/>
        <v>9.7834493426140756E-2</v>
      </c>
      <c r="U98" s="75">
        <f t="shared" si="138"/>
        <v>8.296943231441048E-2</v>
      </c>
      <c r="V98" s="76">
        <f t="shared" si="138"/>
        <v>0.12209232613908873</v>
      </c>
      <c r="W98" s="88"/>
      <c r="X98" s="75">
        <f>IF(X7=0,"",X20/X7/12)</f>
        <v>9.818481848184818E-2</v>
      </c>
      <c r="Y98" s="75">
        <f t="shared" ref="Y98:AG98" si="139">IF(Y7=0,"",Y20/Y7/12)</f>
        <v>8.4223013048635831E-2</v>
      </c>
      <c r="Z98" s="75">
        <f t="shared" si="139"/>
        <v>7.17984934086629E-2</v>
      </c>
      <c r="AA98" s="75">
        <f t="shared" si="139"/>
        <v>7.099391480730223E-2</v>
      </c>
      <c r="AB98" s="75">
        <f t="shared" si="139"/>
        <v>7.0968572900566726E-2</v>
      </c>
      <c r="AC98" s="75">
        <f t="shared" si="139"/>
        <v>6.6801230296039987E-2</v>
      </c>
      <c r="AD98" s="75">
        <f t="shared" si="139"/>
        <v>7.2153422772617812E-2</v>
      </c>
      <c r="AE98" s="75">
        <f t="shared" si="139"/>
        <v>7.4857026143790847E-2</v>
      </c>
      <c r="AF98" s="75">
        <f t="shared" si="139"/>
        <v>6.1063218390804593E-2</v>
      </c>
      <c r="AG98" s="76">
        <f t="shared" si="139"/>
        <v>7.1547809829059825E-2</v>
      </c>
      <c r="AH98" s="88"/>
      <c r="AI98" s="75">
        <f>IF(AI7=0,"",AI20/AI7/12)</f>
        <v>0.15123456790123457</v>
      </c>
      <c r="AJ98" s="75">
        <f t="shared" ref="AJ98:AR98" si="140">IF(AJ7=0,"",AJ20/AJ7/12)</f>
        <v>0.13425925925925927</v>
      </c>
      <c r="AK98" s="75">
        <f t="shared" si="140"/>
        <v>0.13411458333333334</v>
      </c>
      <c r="AL98" s="75">
        <f t="shared" si="140"/>
        <v>0.12936046511627908</v>
      </c>
      <c r="AM98" s="75">
        <f t="shared" si="140"/>
        <v>0.11936936936936937</v>
      </c>
      <c r="AN98" s="75">
        <f t="shared" si="140"/>
        <v>0.12030716723549488</v>
      </c>
      <c r="AO98" s="75">
        <f t="shared" si="140"/>
        <v>0.12039660056657224</v>
      </c>
      <c r="AP98" s="75">
        <f t="shared" si="140"/>
        <v>0.12008871989860583</v>
      </c>
      <c r="AQ98" s="75">
        <f t="shared" si="140"/>
        <v>0.10512820512820513</v>
      </c>
      <c r="AR98" s="76">
        <f t="shared" si="140"/>
        <v>0.12208835341365461</v>
      </c>
      <c r="AS98" s="88"/>
      <c r="AT98" s="75">
        <f>IF(AT7=0,"",AT20/AT7/12)</f>
        <v>0.11914600550964187</v>
      </c>
      <c r="AU98" s="75">
        <f t="shared" ref="AU98:BC98" si="141">IF(AU7=0,"",AU20/AU7/12)</f>
        <v>9.7447073474470736E-2</v>
      </c>
      <c r="AV98" s="75">
        <f t="shared" si="141"/>
        <v>9.2582897033158806E-2</v>
      </c>
      <c r="AW98" s="75">
        <f t="shared" si="141"/>
        <v>8.6257309941520477E-2</v>
      </c>
      <c r="AX98" s="75">
        <f t="shared" si="141"/>
        <v>8.2443019943019946E-2</v>
      </c>
      <c r="AY98" s="75">
        <f t="shared" si="141"/>
        <v>7.2473900074571218E-2</v>
      </c>
      <c r="AZ98" s="75">
        <f t="shared" si="141"/>
        <v>7.2151898734177211E-2</v>
      </c>
      <c r="BA98" s="75">
        <f t="shared" si="141"/>
        <v>7.1106434155141313E-2</v>
      </c>
      <c r="BB98" s="75">
        <f t="shared" si="141"/>
        <v>5.4294262583597326E-2</v>
      </c>
      <c r="BC98" s="76">
        <f t="shared" si="141"/>
        <v>7.8875048540789194E-2</v>
      </c>
      <c r="BE98" s="75">
        <f>IF(BE7=0,"",BE20/BE7/12)</f>
        <v>0.16134751773049646</v>
      </c>
      <c r="BF98" s="75">
        <f t="shared" ref="BF98:BN98" si="142">IF(BF7=0,"",BF20/BF7/12)</f>
        <v>0.15755208333333334</v>
      </c>
      <c r="BG98" s="75">
        <f t="shared" si="142"/>
        <v>0.13581833761782347</v>
      </c>
      <c r="BH98" s="75">
        <f t="shared" si="142"/>
        <v>0.1354602510460251</v>
      </c>
      <c r="BI98" s="75">
        <f t="shared" si="142"/>
        <v>0.13299817184643511</v>
      </c>
      <c r="BJ98" s="75">
        <f t="shared" si="142"/>
        <v>0.11953089760938206</v>
      </c>
      <c r="BK98" s="75">
        <f t="shared" si="142"/>
        <v>0.11220629231381919</v>
      </c>
      <c r="BL98" s="75">
        <f t="shared" si="142"/>
        <v>0.10626801152737753</v>
      </c>
      <c r="BM98" s="75">
        <f t="shared" si="142"/>
        <v>9.0993500464252544E-2</v>
      </c>
      <c r="BN98" s="76">
        <f t="shared" si="142"/>
        <v>0.12209084084084083</v>
      </c>
      <c r="BP98" s="75">
        <f>IF(BP7=0,"",BP20/BP7/12)</f>
        <v>0.12866666666666668</v>
      </c>
      <c r="BQ98" s="75">
        <f t="shared" ref="BQ98:BY98" si="143">IF(BQ7=0,"",BQ20/BQ7/12)</f>
        <v>0.11197670758577273</v>
      </c>
      <c r="BR98" s="75">
        <f t="shared" si="143"/>
        <v>0.10509672619047618</v>
      </c>
      <c r="BS98" s="75">
        <f t="shared" si="143"/>
        <v>0.1007931602801813</v>
      </c>
      <c r="BT98" s="75">
        <f t="shared" si="143"/>
        <v>9.6617119425935413E-2</v>
      </c>
      <c r="BU98" s="75">
        <f t="shared" si="143"/>
        <v>8.6235325154992756E-2</v>
      </c>
      <c r="BV98" s="75">
        <f t="shared" si="143"/>
        <v>8.4074205784732112E-2</v>
      </c>
      <c r="BW98" s="75">
        <f t="shared" si="143"/>
        <v>8.1459482392872304E-2</v>
      </c>
      <c r="BX98" s="75">
        <f t="shared" si="143"/>
        <v>6.4382337927514036E-2</v>
      </c>
      <c r="BY98" s="76">
        <f t="shared" si="143"/>
        <v>9.1175716392076403E-2</v>
      </c>
    </row>
    <row r="99" spans="1:77" x14ac:dyDescent="0.3">
      <c r="A99" s="22" t="s">
        <v>189</v>
      </c>
      <c r="B99" s="75">
        <f t="shared" ref="B99:AR105" si="144">IF(B8=0,"",B21/B8/12)</f>
        <v>7.2916666666666671E-2</v>
      </c>
      <c r="C99" s="75">
        <f t="shared" si="144"/>
        <v>6.5090090090090091E-2</v>
      </c>
      <c r="D99" s="75">
        <f t="shared" si="144"/>
        <v>5.9186637618010164E-2</v>
      </c>
      <c r="E99" s="75">
        <f t="shared" si="144"/>
        <v>5.5394056847545219E-2</v>
      </c>
      <c r="F99" s="75">
        <f t="shared" si="144"/>
        <v>5.0223214285714281E-2</v>
      </c>
      <c r="G99" s="75">
        <f t="shared" si="144"/>
        <v>4.3061755952380952E-2</v>
      </c>
      <c r="H99" s="75">
        <f t="shared" si="144"/>
        <v>3.8046975546975545E-2</v>
      </c>
      <c r="I99" s="75">
        <f t="shared" si="144"/>
        <v>3.265642151481888E-2</v>
      </c>
      <c r="J99" s="75">
        <f t="shared" si="144"/>
        <v>1.6566265060240965E-2</v>
      </c>
      <c r="K99" s="76">
        <f t="shared" si="144"/>
        <v>4.4137787304989878E-2</v>
      </c>
      <c r="L99" s="88"/>
      <c r="M99" s="75">
        <f t="shared" si="144"/>
        <v>8.9506172839506182E-2</v>
      </c>
      <c r="N99" s="75">
        <f t="shared" si="144"/>
        <v>8.4905660377358486E-2</v>
      </c>
      <c r="O99" s="75">
        <f t="shared" si="144"/>
        <v>9.086345381526105E-2</v>
      </c>
      <c r="P99" s="75">
        <f t="shared" si="144"/>
        <v>8.6685823754789268E-2</v>
      </c>
      <c r="Q99" s="75">
        <f t="shared" si="144"/>
        <v>6.9868995633187769E-2</v>
      </c>
      <c r="R99" s="75">
        <f t="shared" si="144"/>
        <v>7.0736434108527133E-2</v>
      </c>
      <c r="S99" s="75">
        <f t="shared" si="144"/>
        <v>6.3521241830065356E-2</v>
      </c>
      <c r="T99" s="75">
        <f t="shared" si="144"/>
        <v>4.1880341880341877E-2</v>
      </c>
      <c r="U99" s="75">
        <f t="shared" si="144"/>
        <v>3.4153005464480878E-2</v>
      </c>
      <c r="V99" s="76">
        <f t="shared" si="144"/>
        <v>6.4670561506004545E-2</v>
      </c>
      <c r="W99" s="88"/>
      <c r="X99" s="75">
        <f t="shared" si="144"/>
        <v>5.1440329218106991E-2</v>
      </c>
      <c r="Y99" s="75">
        <f t="shared" si="144"/>
        <v>5.239099859353024E-2</v>
      </c>
      <c r="Z99" s="75">
        <f t="shared" si="144"/>
        <v>5.0505050505050504E-2</v>
      </c>
      <c r="AA99" s="75">
        <f t="shared" si="144"/>
        <v>4.888167388167388E-2</v>
      </c>
      <c r="AB99" s="75">
        <f t="shared" si="144"/>
        <v>4.6174863387978139E-2</v>
      </c>
      <c r="AC99" s="75">
        <f t="shared" si="144"/>
        <v>4.1859122401847575E-2</v>
      </c>
      <c r="AD99" s="75">
        <f t="shared" si="144"/>
        <v>4.3248945147679324E-2</v>
      </c>
      <c r="AE99" s="75">
        <f t="shared" si="144"/>
        <v>3.5383996783273024E-2</v>
      </c>
      <c r="AF99" s="75">
        <f t="shared" si="144"/>
        <v>2.7521170130869899E-2</v>
      </c>
      <c r="AG99" s="76">
        <f t="shared" si="144"/>
        <v>4.2222685571309426E-2</v>
      </c>
      <c r="AH99" s="88"/>
      <c r="AI99" s="75">
        <f t="shared" si="144"/>
        <v>6.1403508771929821E-2</v>
      </c>
      <c r="AJ99" s="75">
        <f t="shared" si="144"/>
        <v>8.7837837837837829E-2</v>
      </c>
      <c r="AK99" s="75">
        <f t="shared" si="144"/>
        <v>7.647058823529411E-2</v>
      </c>
      <c r="AL99" s="75">
        <f t="shared" si="144"/>
        <v>8.6633663366336641E-2</v>
      </c>
      <c r="AM99" s="75">
        <f t="shared" si="144"/>
        <v>6.8775100401606434E-2</v>
      </c>
      <c r="AN99" s="75">
        <f t="shared" si="144"/>
        <v>7.0361635220125784E-2</v>
      </c>
      <c r="AO99" s="75">
        <f t="shared" si="144"/>
        <v>7.0156695156695162E-2</v>
      </c>
      <c r="AP99" s="75">
        <f t="shared" si="144"/>
        <v>5.859375E-2</v>
      </c>
      <c r="AQ99" s="75">
        <f t="shared" si="144"/>
        <v>4.2181069958847739E-2</v>
      </c>
      <c r="AR99" s="76">
        <f t="shared" si="144"/>
        <v>6.8396923986986102E-2</v>
      </c>
      <c r="AS99" s="88"/>
      <c r="AT99" s="75">
        <f t="shared" ref="AT99:BC105" si="145">IF(AT8=0,"",AT21/AT8/12)</f>
        <v>6.749740394600208E-2</v>
      </c>
      <c r="AU99" s="75">
        <f t="shared" si="145"/>
        <v>6.0131795716639208E-2</v>
      </c>
      <c r="AV99" s="75">
        <f t="shared" si="145"/>
        <v>5.5555555555555552E-2</v>
      </c>
      <c r="AW99" s="75">
        <f t="shared" si="145"/>
        <v>5.2317655078391277E-2</v>
      </c>
      <c r="AX99" s="75">
        <f t="shared" si="145"/>
        <v>4.8296931877275094E-2</v>
      </c>
      <c r="AY99" s="75">
        <f t="shared" si="145"/>
        <v>4.2470677260688615E-2</v>
      </c>
      <c r="AZ99" s="75">
        <f t="shared" si="145"/>
        <v>4.0532594086021508E-2</v>
      </c>
      <c r="BA99" s="75">
        <f t="shared" si="145"/>
        <v>3.3955938697318007E-2</v>
      </c>
      <c r="BB99" s="75">
        <f t="shared" si="145"/>
        <v>2.1661296097386321E-2</v>
      </c>
      <c r="BC99" s="76">
        <f t="shared" si="145"/>
        <v>4.3254120967224675E-2</v>
      </c>
      <c r="BE99" s="75">
        <f t="shared" ref="BE99:BN105" si="146">IF(BE8=0,"",BE21/BE8/12)</f>
        <v>8.2191780821917804E-2</v>
      </c>
      <c r="BF99" s="75">
        <f t="shared" si="146"/>
        <v>8.5664335664335664E-2</v>
      </c>
      <c r="BG99" s="75">
        <f t="shared" si="146"/>
        <v>8.5989375830013273E-2</v>
      </c>
      <c r="BH99" s="75">
        <f t="shared" si="146"/>
        <v>8.666666666666667E-2</v>
      </c>
      <c r="BI99" s="75">
        <f t="shared" si="146"/>
        <v>6.9409282700421945E-2</v>
      </c>
      <c r="BJ99" s="75">
        <f t="shared" si="146"/>
        <v>7.0593525179856106E-2</v>
      </c>
      <c r="BK99" s="75">
        <f t="shared" si="146"/>
        <v>6.5939771547248185E-2</v>
      </c>
      <c r="BL99" s="75">
        <f t="shared" si="146"/>
        <v>4.7394043528064145E-2</v>
      </c>
      <c r="BM99" s="75">
        <f t="shared" si="146"/>
        <v>3.6616161616161616E-2</v>
      </c>
      <c r="BN99" s="76">
        <f t="shared" si="146"/>
        <v>6.5990778581158968E-2</v>
      </c>
      <c r="BP99" s="75">
        <f t="shared" ref="BP99:BY105" si="147">IF(BP8=0,"",BP21/BP8/12)</f>
        <v>7.0219966159052447E-2</v>
      </c>
      <c r="BQ99" s="75">
        <f t="shared" si="147"/>
        <v>6.5000000000000002E-2</v>
      </c>
      <c r="BR99" s="75">
        <f t="shared" si="147"/>
        <v>6.2900641025641024E-2</v>
      </c>
      <c r="BS99" s="75">
        <f t="shared" si="147"/>
        <v>5.9856344772545894E-2</v>
      </c>
      <c r="BT99" s="75">
        <f t="shared" si="147"/>
        <v>5.3269727688332345E-2</v>
      </c>
      <c r="BU99" s="75">
        <f t="shared" si="147"/>
        <v>4.9216278400920334E-2</v>
      </c>
      <c r="BV99" s="75">
        <f t="shared" si="147"/>
        <v>4.6744097486671743E-2</v>
      </c>
      <c r="BW99" s="75">
        <f t="shared" si="147"/>
        <v>3.7324145851277635E-2</v>
      </c>
      <c r="BX99" s="75">
        <f t="shared" si="147"/>
        <v>2.4965132496513248E-2</v>
      </c>
      <c r="BY99" s="76">
        <f t="shared" si="147"/>
        <v>4.8581952117863723E-2</v>
      </c>
    </row>
    <row r="100" spans="1:77" x14ac:dyDescent="0.3">
      <c r="A100" s="22" t="s">
        <v>190</v>
      </c>
      <c r="B100" s="75">
        <f t="shared" si="144"/>
        <v>5.763239875389408E-2</v>
      </c>
      <c r="C100" s="75">
        <f t="shared" si="144"/>
        <v>6.0263653483992465E-2</v>
      </c>
      <c r="D100" s="75">
        <f t="shared" si="144"/>
        <v>7.7861952861952868E-2</v>
      </c>
      <c r="E100" s="75">
        <f t="shared" si="144"/>
        <v>6.1838624338624339E-2</v>
      </c>
      <c r="F100" s="75">
        <f t="shared" si="144"/>
        <v>4.6990740740740743E-2</v>
      </c>
      <c r="G100" s="75">
        <f t="shared" si="144"/>
        <v>4.5242847638057221E-2</v>
      </c>
      <c r="H100" s="75">
        <f t="shared" si="144"/>
        <v>3.4788359788359792E-2</v>
      </c>
      <c r="I100" s="75">
        <f t="shared" si="144"/>
        <v>2.7023203169213358E-2</v>
      </c>
      <c r="J100" s="75">
        <f t="shared" si="144"/>
        <v>1.1781609195402299E-2</v>
      </c>
      <c r="K100" s="76">
        <f t="shared" si="144"/>
        <v>4.145189003436426E-2</v>
      </c>
      <c r="L100" s="88"/>
      <c r="M100" s="75">
        <f t="shared" si="144"/>
        <v>0.10784313725490197</v>
      </c>
      <c r="N100" s="75">
        <f t="shared" si="144"/>
        <v>9.9462365591397858E-2</v>
      </c>
      <c r="O100" s="75">
        <f t="shared" si="144"/>
        <v>9.9673202614379078E-2</v>
      </c>
      <c r="P100" s="75">
        <f t="shared" si="144"/>
        <v>8.6065573770491802E-2</v>
      </c>
      <c r="Q100" s="75">
        <f t="shared" si="144"/>
        <v>8.0808080808080815E-2</v>
      </c>
      <c r="R100" s="75">
        <f t="shared" si="144"/>
        <v>7.8395061728395068E-2</v>
      </c>
      <c r="S100" s="75">
        <f t="shared" si="144"/>
        <v>5.587121212121212E-2</v>
      </c>
      <c r="T100" s="75">
        <f t="shared" si="144"/>
        <v>4.0669856459330141E-2</v>
      </c>
      <c r="U100" s="75">
        <f t="shared" si="144"/>
        <v>2.5925925925925925E-2</v>
      </c>
      <c r="V100" s="76">
        <f t="shared" si="144"/>
        <v>6.2715765247410821E-2</v>
      </c>
      <c r="W100" s="88"/>
      <c r="X100" s="75">
        <f t="shared" si="144"/>
        <v>5.0438596491228067E-2</v>
      </c>
      <c r="Y100" s="75">
        <f t="shared" si="144"/>
        <v>7.5980392156862739E-2</v>
      </c>
      <c r="Z100" s="75">
        <f t="shared" si="144"/>
        <v>6.2222222222222227E-2</v>
      </c>
      <c r="AA100" s="75">
        <f t="shared" si="144"/>
        <v>5.581039755351682E-2</v>
      </c>
      <c r="AB100" s="75">
        <f t="shared" si="144"/>
        <v>5.187074829931973E-2</v>
      </c>
      <c r="AC100" s="75">
        <f t="shared" si="144"/>
        <v>4.674329501915709E-2</v>
      </c>
      <c r="AD100" s="75">
        <f t="shared" si="144"/>
        <v>4.0839947089947086E-2</v>
      </c>
      <c r="AE100" s="75">
        <f t="shared" si="144"/>
        <v>2.674494455316373E-2</v>
      </c>
      <c r="AF100" s="75">
        <f t="shared" si="144"/>
        <v>1.5046296296296295E-2</v>
      </c>
      <c r="AG100" s="76">
        <f t="shared" si="144"/>
        <v>4.2240680713128038E-2</v>
      </c>
      <c r="AH100" s="88"/>
      <c r="AI100" s="75">
        <f t="shared" si="144"/>
        <v>5.2083333333333336E-2</v>
      </c>
      <c r="AJ100" s="75">
        <f t="shared" si="144"/>
        <v>7.2222222222222229E-2</v>
      </c>
      <c r="AK100" s="75">
        <f t="shared" si="144"/>
        <v>6.0416666666666667E-2</v>
      </c>
      <c r="AL100" s="75">
        <f t="shared" si="144"/>
        <v>5.8943089430894303E-2</v>
      </c>
      <c r="AM100" s="75">
        <f t="shared" si="144"/>
        <v>7.6291079812206578E-2</v>
      </c>
      <c r="AN100" s="75">
        <f t="shared" si="144"/>
        <v>8.1325301204819275E-2</v>
      </c>
      <c r="AO100" s="75">
        <f t="shared" si="144"/>
        <v>4.6610169491525417E-2</v>
      </c>
      <c r="AP100" s="75">
        <f t="shared" si="144"/>
        <v>4.8076923076923073E-2</v>
      </c>
      <c r="AQ100" s="75">
        <f t="shared" si="144"/>
        <v>3.0303030303030304E-2</v>
      </c>
      <c r="AR100" s="76">
        <f t="shared" si="144"/>
        <v>5.8479532163742687E-2</v>
      </c>
      <c r="AS100" s="88"/>
      <c r="AT100" s="75">
        <f t="shared" si="145"/>
        <v>5.5747126436781612E-2</v>
      </c>
      <c r="AU100" s="75">
        <f t="shared" si="145"/>
        <v>6.6009557945041819E-2</v>
      </c>
      <c r="AV100" s="75">
        <f t="shared" si="145"/>
        <v>7.1120689655172417E-2</v>
      </c>
      <c r="AW100" s="75">
        <f t="shared" si="145"/>
        <v>5.9042553191489357E-2</v>
      </c>
      <c r="AX100" s="75">
        <f t="shared" si="145"/>
        <v>4.9184505606523959E-2</v>
      </c>
      <c r="AY100" s="75">
        <f t="shared" si="145"/>
        <v>4.5940170940170943E-2</v>
      </c>
      <c r="AZ100" s="75">
        <f t="shared" si="145"/>
        <v>3.7477954144620809E-2</v>
      </c>
      <c r="BA100" s="75">
        <f t="shared" si="145"/>
        <v>2.6893939393939397E-2</v>
      </c>
      <c r="BB100" s="75">
        <f t="shared" si="145"/>
        <v>1.3175230566534914E-2</v>
      </c>
      <c r="BC100" s="76">
        <f t="shared" si="145"/>
        <v>4.1801268245991868E-2</v>
      </c>
      <c r="BE100" s="75">
        <f t="shared" si="146"/>
        <v>9.0000000000000011E-2</v>
      </c>
      <c r="BF100" s="75">
        <f t="shared" si="146"/>
        <v>9.0579710144927536E-2</v>
      </c>
      <c r="BG100" s="75">
        <f t="shared" si="146"/>
        <v>8.2417582417582416E-2</v>
      </c>
      <c r="BH100" s="75">
        <f t="shared" si="146"/>
        <v>7.5163398692810454E-2</v>
      </c>
      <c r="BI100" s="75">
        <f t="shared" si="146"/>
        <v>7.8921568627450978E-2</v>
      </c>
      <c r="BJ100" s="75">
        <f t="shared" si="146"/>
        <v>7.9510703363914373E-2</v>
      </c>
      <c r="BK100" s="75">
        <f t="shared" si="146"/>
        <v>5.2154195011337869E-2</v>
      </c>
      <c r="BL100" s="75">
        <f t="shared" si="146"/>
        <v>4.3130990415335461E-2</v>
      </c>
      <c r="BM100" s="75">
        <f t="shared" si="146"/>
        <v>2.7100271002710025E-2</v>
      </c>
      <c r="BN100" s="76">
        <f t="shared" si="146"/>
        <v>6.1143270622286534E-2</v>
      </c>
      <c r="BP100" s="75">
        <f t="shared" si="147"/>
        <v>6.0784313725490195E-2</v>
      </c>
      <c r="BQ100" s="75">
        <f t="shared" si="147"/>
        <v>6.9487179487179487E-2</v>
      </c>
      <c r="BR100" s="75">
        <f t="shared" si="147"/>
        <v>7.3462414578587695E-2</v>
      </c>
      <c r="BS100" s="75">
        <f t="shared" si="147"/>
        <v>6.1917249417249416E-2</v>
      </c>
      <c r="BT100" s="75">
        <f t="shared" si="147"/>
        <v>5.5319579288025889E-2</v>
      </c>
      <c r="BU100" s="75">
        <f t="shared" si="147"/>
        <v>5.2281917966493362E-2</v>
      </c>
      <c r="BV100" s="75">
        <f t="shared" si="147"/>
        <v>4.0499533146591972E-2</v>
      </c>
      <c r="BW100" s="75">
        <f t="shared" si="147"/>
        <v>3.0490681764567113E-2</v>
      </c>
      <c r="BX100" s="75">
        <f t="shared" si="147"/>
        <v>1.5898251192368842E-2</v>
      </c>
      <c r="BY100" s="76">
        <f t="shared" si="147"/>
        <v>4.564519221551145E-2</v>
      </c>
    </row>
    <row r="101" spans="1:77" x14ac:dyDescent="0.3">
      <c r="A101" s="22" t="s">
        <v>191</v>
      </c>
      <c r="B101" s="75">
        <f t="shared" si="144"/>
        <v>2.6455026455026454E-2</v>
      </c>
      <c r="C101" s="75">
        <f t="shared" si="144"/>
        <v>1.1594202898550725E-2</v>
      </c>
      <c r="D101" s="75">
        <f t="shared" si="144"/>
        <v>1.6181229773462782E-2</v>
      </c>
      <c r="E101" s="75">
        <f t="shared" si="144"/>
        <v>1.1986301369863013E-2</v>
      </c>
      <c r="F101" s="75">
        <f t="shared" si="144"/>
        <v>1.6465053763440859E-2</v>
      </c>
      <c r="G101" s="75">
        <f t="shared" si="144"/>
        <v>9.3930635838150294E-3</v>
      </c>
      <c r="H101" s="75">
        <f t="shared" si="144"/>
        <v>8.6726998491704378E-3</v>
      </c>
      <c r="I101" s="75">
        <f t="shared" si="144"/>
        <v>4.6711509715994023E-3</v>
      </c>
      <c r="J101" s="75">
        <f t="shared" si="144"/>
        <v>3.472222222222222E-3</v>
      </c>
      <c r="K101" s="76">
        <f t="shared" si="144"/>
        <v>9.8230232180548781E-3</v>
      </c>
      <c r="L101" s="88"/>
      <c r="M101" s="75">
        <f t="shared" si="144"/>
        <v>2.7777777777777776E-2</v>
      </c>
      <c r="N101" s="75">
        <f t="shared" si="144"/>
        <v>3.0303030303030304E-2</v>
      </c>
      <c r="O101" s="75">
        <f t="shared" si="144"/>
        <v>1.7361111111111112E-2</v>
      </c>
      <c r="P101" s="75">
        <f t="shared" si="144"/>
        <v>3.273809523809524E-2</v>
      </c>
      <c r="Q101" s="75">
        <f t="shared" si="144"/>
        <v>3.8095238095238092E-2</v>
      </c>
      <c r="R101" s="75">
        <f t="shared" si="144"/>
        <v>2.5641025641025644E-2</v>
      </c>
      <c r="S101" s="75">
        <f t="shared" si="144"/>
        <v>1.8253968253968255E-2</v>
      </c>
      <c r="T101" s="75">
        <f t="shared" si="144"/>
        <v>1.1278195488721804E-2</v>
      </c>
      <c r="U101" s="75">
        <f t="shared" si="144"/>
        <v>3.968253968253968E-3</v>
      </c>
      <c r="V101" s="76">
        <f t="shared" si="144"/>
        <v>1.893939393939394E-2</v>
      </c>
      <c r="W101" s="88"/>
      <c r="X101" s="75">
        <f t="shared" si="144"/>
        <v>5.9523809523809521E-3</v>
      </c>
      <c r="Y101" s="75">
        <f t="shared" si="144"/>
        <v>1.9696969696969695E-2</v>
      </c>
      <c r="Z101" s="75">
        <f t="shared" si="144"/>
        <v>1.075268817204301E-2</v>
      </c>
      <c r="AA101" s="75">
        <f t="shared" si="144"/>
        <v>1.1904761904761904E-2</v>
      </c>
      <c r="AB101" s="75">
        <f t="shared" si="144"/>
        <v>1.1054421768707483E-2</v>
      </c>
      <c r="AC101" s="75">
        <f t="shared" si="144"/>
        <v>8.948545861297539E-3</v>
      </c>
      <c r="AD101" s="75">
        <f t="shared" si="144"/>
        <v>7.2674418604651162E-3</v>
      </c>
      <c r="AE101" s="75">
        <f t="shared" si="144"/>
        <v>4.2087542087542087E-3</v>
      </c>
      <c r="AF101" s="75">
        <f t="shared" si="144"/>
        <v>7.3746312684365781E-4</v>
      </c>
      <c r="AG101" s="76">
        <f t="shared" si="144"/>
        <v>7.8171978352375229E-3</v>
      </c>
      <c r="AH101" s="88"/>
      <c r="AI101" s="75">
        <f t="shared" si="144"/>
        <v>4.9999999999999996E-2</v>
      </c>
      <c r="AJ101" s="75">
        <f t="shared" si="144"/>
        <v>1.6666666666666666E-2</v>
      </c>
      <c r="AK101" s="75">
        <f t="shared" si="144"/>
        <v>4.1666666666666664E-2</v>
      </c>
      <c r="AL101" s="75">
        <f t="shared" si="144"/>
        <v>3.1746031746031744E-2</v>
      </c>
      <c r="AM101" s="75">
        <f t="shared" si="144"/>
        <v>5.246913580246914E-2</v>
      </c>
      <c r="AN101" s="75">
        <f t="shared" si="144"/>
        <v>1.0964912280701754E-2</v>
      </c>
      <c r="AO101" s="75">
        <f t="shared" si="144"/>
        <v>1.6169154228855721E-2</v>
      </c>
      <c r="AP101" s="75">
        <f t="shared" si="144"/>
        <v>6.2893081761006284E-3</v>
      </c>
      <c r="AQ101" s="75">
        <f t="shared" si="144"/>
        <v>1.3888888888888888E-2</v>
      </c>
      <c r="AR101" s="76">
        <f t="shared" si="144"/>
        <v>2.0661157024793389E-2</v>
      </c>
      <c r="AS101" s="88"/>
      <c r="AT101" s="75">
        <f t="shared" si="145"/>
        <v>2.0146520146520148E-2</v>
      </c>
      <c r="AU101" s="75">
        <f t="shared" si="145"/>
        <v>1.4215686274509804E-2</v>
      </c>
      <c r="AV101" s="75">
        <f t="shared" si="145"/>
        <v>1.3605442176870748E-2</v>
      </c>
      <c r="AW101" s="75">
        <f t="shared" si="145"/>
        <v>1.1946386946386946E-2</v>
      </c>
      <c r="AX101" s="75">
        <f t="shared" si="145"/>
        <v>1.4076576576576577E-2</v>
      </c>
      <c r="AY101" s="75">
        <f t="shared" si="145"/>
        <v>9.1873706004140781E-3</v>
      </c>
      <c r="AZ101" s="75">
        <f t="shared" si="145"/>
        <v>8.0576759966072952E-3</v>
      </c>
      <c r="BA101" s="75">
        <f t="shared" si="145"/>
        <v>4.4536817102137768E-3</v>
      </c>
      <c r="BB101" s="75">
        <f t="shared" si="145"/>
        <v>2.2697795071335929E-3</v>
      </c>
      <c r="BC101" s="76">
        <f t="shared" si="145"/>
        <v>8.9253677789738074E-3</v>
      </c>
      <c r="BE101" s="75">
        <f t="shared" si="146"/>
        <v>3.787878787878788E-2</v>
      </c>
      <c r="BF101" s="75">
        <f t="shared" si="146"/>
        <v>2.6041666666666668E-2</v>
      </c>
      <c r="BG101" s="75">
        <f t="shared" si="146"/>
        <v>2.6315789473684209E-2</v>
      </c>
      <c r="BH101" s="75">
        <f t="shared" si="146"/>
        <v>3.2312925170068028E-2</v>
      </c>
      <c r="BI101" s="75">
        <f t="shared" si="146"/>
        <v>4.4354838709677415E-2</v>
      </c>
      <c r="BJ101" s="75">
        <f t="shared" si="146"/>
        <v>2.0833333333333332E-2</v>
      </c>
      <c r="BK101" s="75">
        <f t="shared" si="146"/>
        <v>1.7441860465116279E-2</v>
      </c>
      <c r="BL101" s="75">
        <f t="shared" si="146"/>
        <v>9.8566308243727609E-3</v>
      </c>
      <c r="BM101" s="75">
        <f t="shared" si="146"/>
        <v>6.1728395061728392E-3</v>
      </c>
      <c r="BN101" s="76">
        <f t="shared" si="146"/>
        <v>1.953125E-2</v>
      </c>
      <c r="BP101" s="75">
        <f t="shared" si="147"/>
        <v>2.2058823529411766E-2</v>
      </c>
      <c r="BQ101" s="75">
        <f t="shared" si="147"/>
        <v>1.5232974910394265E-2</v>
      </c>
      <c r="BR101" s="75">
        <f t="shared" si="147"/>
        <v>1.5669515669515671E-2</v>
      </c>
      <c r="BS101" s="75">
        <f t="shared" si="147"/>
        <v>1.4925373134328358E-2</v>
      </c>
      <c r="BT101" s="75">
        <f t="shared" si="147"/>
        <v>1.7786561264822132E-2</v>
      </c>
      <c r="BU101" s="75">
        <f t="shared" si="147"/>
        <v>1.0964912280701754E-2</v>
      </c>
      <c r="BV101" s="75">
        <f t="shared" si="147"/>
        <v>9.7425191370911612E-3</v>
      </c>
      <c r="BW101" s="75">
        <f t="shared" si="147"/>
        <v>5.4312581063553833E-3</v>
      </c>
      <c r="BX101" s="75">
        <f t="shared" si="147"/>
        <v>2.9474812433011792E-3</v>
      </c>
      <c r="BY101" s="76">
        <f t="shared" si="147"/>
        <v>1.0614630467571643E-2</v>
      </c>
    </row>
    <row r="102" spans="1:77" x14ac:dyDescent="0.3">
      <c r="A102" s="22" t="s">
        <v>192</v>
      </c>
      <c r="B102" s="75">
        <f t="shared" si="144"/>
        <v>1.7730496453900711E-2</v>
      </c>
      <c r="C102" s="75">
        <f t="shared" si="144"/>
        <v>5.9523809523809521E-3</v>
      </c>
      <c r="D102" s="75">
        <f t="shared" si="144"/>
        <v>5.6818181818181811E-3</v>
      </c>
      <c r="E102" s="75">
        <f t="shared" si="144"/>
        <v>7.2751322751322747E-3</v>
      </c>
      <c r="F102" s="75">
        <f t="shared" si="144"/>
        <v>7.1428571428571426E-3</v>
      </c>
      <c r="G102" s="75">
        <f t="shared" si="144"/>
        <v>3.6111111111111114E-3</v>
      </c>
      <c r="H102" s="75">
        <f t="shared" si="144"/>
        <v>4.6052631578947364E-3</v>
      </c>
      <c r="I102" s="75">
        <f t="shared" si="144"/>
        <v>1.8427518427518426E-3</v>
      </c>
      <c r="J102" s="75">
        <f t="shared" si="144"/>
        <v>1.7006802721088435E-3</v>
      </c>
      <c r="K102" s="76">
        <f t="shared" si="144"/>
        <v>4.6920821114369501E-3</v>
      </c>
      <c r="L102" s="88"/>
      <c r="M102" s="75">
        <f t="shared" si="144"/>
        <v>0</v>
      </c>
      <c r="N102" s="75">
        <f t="shared" si="144"/>
        <v>2.3809523809523808E-2</v>
      </c>
      <c r="O102" s="75">
        <f t="shared" si="144"/>
        <v>1.984126984126984E-2</v>
      </c>
      <c r="P102" s="75">
        <f t="shared" si="144"/>
        <v>1.0869565217391304E-2</v>
      </c>
      <c r="Q102" s="75">
        <f t="shared" si="144"/>
        <v>1.3888888888888888E-2</v>
      </c>
      <c r="R102" s="75">
        <f t="shared" si="144"/>
        <v>6.7204301075268818E-3</v>
      </c>
      <c r="S102" s="75">
        <f t="shared" si="144"/>
        <v>4.2735042735042731E-3</v>
      </c>
      <c r="T102" s="75">
        <f t="shared" si="144"/>
        <v>2.8011204481792717E-3</v>
      </c>
      <c r="U102" s="75">
        <f t="shared" si="144"/>
        <v>0</v>
      </c>
      <c r="V102" s="76">
        <f t="shared" si="144"/>
        <v>6.3920454545454549E-3</v>
      </c>
      <c r="W102" s="88"/>
      <c r="X102" s="75">
        <f t="shared" si="144"/>
        <v>1.5151515151515152E-2</v>
      </c>
      <c r="Y102" s="75">
        <f t="shared" si="144"/>
        <v>1.1111111111111112E-2</v>
      </c>
      <c r="Z102" s="75">
        <f t="shared" si="144"/>
        <v>8.3333333333333332E-3</v>
      </c>
      <c r="AA102" s="75">
        <f t="shared" si="144"/>
        <v>6.3025210084033606E-3</v>
      </c>
      <c r="AB102" s="75">
        <f t="shared" si="144"/>
        <v>3.8986354775828458E-3</v>
      </c>
      <c r="AC102" s="75">
        <f t="shared" si="144"/>
        <v>3.9840637450199202E-3</v>
      </c>
      <c r="AD102" s="75">
        <f t="shared" si="144"/>
        <v>3.7756202804746495E-3</v>
      </c>
      <c r="AE102" s="75">
        <f t="shared" si="144"/>
        <v>2.1306818181818185E-3</v>
      </c>
      <c r="AF102" s="75">
        <f t="shared" si="144"/>
        <v>2.2522522522522522E-3</v>
      </c>
      <c r="AG102" s="76">
        <f t="shared" si="144"/>
        <v>4.2688792688792684E-3</v>
      </c>
      <c r="AH102" s="88"/>
      <c r="AI102" s="75">
        <f t="shared" si="144"/>
        <v>0</v>
      </c>
      <c r="AJ102" s="75">
        <f t="shared" si="144"/>
        <v>0</v>
      </c>
      <c r="AK102" s="75">
        <f t="shared" si="144"/>
        <v>3.125E-2</v>
      </c>
      <c r="AL102" s="75">
        <f t="shared" si="144"/>
        <v>5.9523809523809521E-3</v>
      </c>
      <c r="AM102" s="75">
        <f t="shared" si="144"/>
        <v>1.1111111111111112E-2</v>
      </c>
      <c r="AN102" s="75">
        <f t="shared" si="144"/>
        <v>4.9019607843137254E-3</v>
      </c>
      <c r="AO102" s="75">
        <f t="shared" si="144"/>
        <v>3.968253968253968E-3</v>
      </c>
      <c r="AP102" s="75">
        <f t="shared" si="144"/>
        <v>3.875968992248062E-3</v>
      </c>
      <c r="AQ102" s="75">
        <f t="shared" si="144"/>
        <v>0</v>
      </c>
      <c r="AR102" s="76">
        <f t="shared" si="144"/>
        <v>6.0240963855421681E-3</v>
      </c>
      <c r="AS102" s="88"/>
      <c r="AT102" s="75">
        <f t="shared" si="145"/>
        <v>1.6908212560386476E-2</v>
      </c>
      <c r="AU102" s="75">
        <f t="shared" si="145"/>
        <v>7.575757575757576E-3</v>
      </c>
      <c r="AV102" s="75">
        <f t="shared" si="145"/>
        <v>6.9444444444444441E-3</v>
      </c>
      <c r="AW102" s="75">
        <f t="shared" si="145"/>
        <v>6.8027210884353739E-3</v>
      </c>
      <c r="AX102" s="75">
        <f t="shared" si="145"/>
        <v>5.6867891513560807E-3</v>
      </c>
      <c r="AY102" s="75">
        <f t="shared" si="145"/>
        <v>3.7810042347247428E-3</v>
      </c>
      <c r="AZ102" s="75">
        <f t="shared" si="145"/>
        <v>4.2331881954523467E-3</v>
      </c>
      <c r="BA102" s="75">
        <f t="shared" si="145"/>
        <v>1.976284584980237E-3</v>
      </c>
      <c r="BB102" s="75">
        <f t="shared" si="145"/>
        <v>1.937984496124031E-3</v>
      </c>
      <c r="BC102" s="76">
        <f t="shared" si="145"/>
        <v>4.5023185592580608E-3</v>
      </c>
      <c r="BE102" s="75">
        <f t="shared" si="146"/>
        <v>0</v>
      </c>
      <c r="BF102" s="75">
        <f t="shared" si="146"/>
        <v>1.5151515151515152E-2</v>
      </c>
      <c r="BG102" s="75">
        <f t="shared" si="146"/>
        <v>2.2988505747126436E-2</v>
      </c>
      <c r="BH102" s="75">
        <f t="shared" si="146"/>
        <v>9.0090090090090089E-3</v>
      </c>
      <c r="BI102" s="75">
        <f t="shared" si="146"/>
        <v>1.2820512820512822E-2</v>
      </c>
      <c r="BJ102" s="75">
        <f t="shared" si="146"/>
        <v>6.076388888888889E-3</v>
      </c>
      <c r="BK102" s="75">
        <f t="shared" si="146"/>
        <v>4.1666666666666666E-3</v>
      </c>
      <c r="BL102" s="75">
        <f t="shared" si="146"/>
        <v>3.0864197530864196E-3</v>
      </c>
      <c r="BM102" s="75">
        <f t="shared" si="146"/>
        <v>0</v>
      </c>
      <c r="BN102" s="76">
        <f t="shared" si="146"/>
        <v>6.2741312741312746E-3</v>
      </c>
      <c r="BP102" s="75">
        <f t="shared" si="147"/>
        <v>1.4957264957264958E-2</v>
      </c>
      <c r="BQ102" s="75">
        <f t="shared" si="147"/>
        <v>8.1168831168831179E-3</v>
      </c>
      <c r="BR102" s="75">
        <f t="shared" si="147"/>
        <v>9.3062605752961079E-3</v>
      </c>
      <c r="BS102" s="75">
        <f t="shared" si="147"/>
        <v>7.0921985815602835E-3</v>
      </c>
      <c r="BT102" s="75">
        <f t="shared" si="147"/>
        <v>6.3492063492063501E-3</v>
      </c>
      <c r="BU102" s="75">
        <f t="shared" si="147"/>
        <v>4.1215868109222053E-3</v>
      </c>
      <c r="BV102" s="75">
        <f t="shared" si="147"/>
        <v>4.2233209723939015E-3</v>
      </c>
      <c r="BW102" s="75">
        <f t="shared" si="147"/>
        <v>2.1715526601520088E-3</v>
      </c>
      <c r="BX102" s="75">
        <f t="shared" si="147"/>
        <v>1.6501650165016502E-3</v>
      </c>
      <c r="BY102" s="76">
        <f t="shared" si="147"/>
        <v>4.756626951140667E-3</v>
      </c>
    </row>
    <row r="103" spans="1:77" x14ac:dyDescent="0.3">
      <c r="A103" s="22" t="s">
        <v>193</v>
      </c>
      <c r="B103" s="75">
        <f t="shared" si="144"/>
        <v>4.1152263374485592E-3</v>
      </c>
      <c r="C103" s="75">
        <f t="shared" si="144"/>
        <v>4.559270516717325E-3</v>
      </c>
      <c r="D103" s="75">
        <f t="shared" si="144"/>
        <v>4.9295774647887319E-3</v>
      </c>
      <c r="E103" s="75">
        <f t="shared" si="144"/>
        <v>2.6432943795214243E-3</v>
      </c>
      <c r="F103" s="75">
        <f t="shared" si="144"/>
        <v>2.139364303178484E-3</v>
      </c>
      <c r="G103" s="75">
        <f t="shared" si="144"/>
        <v>1.8807870370370369E-3</v>
      </c>
      <c r="H103" s="75">
        <f t="shared" si="144"/>
        <v>1.5621244893054553E-3</v>
      </c>
      <c r="I103" s="75">
        <f t="shared" si="144"/>
        <v>1.17096018735363E-3</v>
      </c>
      <c r="J103" s="75"/>
      <c r="K103" s="76">
        <f t="shared" si="144"/>
        <v>2.2247760490334747E-3</v>
      </c>
      <c r="L103" s="88"/>
      <c r="M103" s="75">
        <f t="shared" si="144"/>
        <v>1.984126984126984E-3</v>
      </c>
      <c r="N103" s="75">
        <f t="shared" si="144"/>
        <v>2.7777777777777779E-3</v>
      </c>
      <c r="O103" s="75">
        <f t="shared" si="144"/>
        <v>7.0621468926553672E-3</v>
      </c>
      <c r="P103" s="75">
        <f t="shared" si="144"/>
        <v>5.3763440860215049E-3</v>
      </c>
      <c r="Q103" s="75">
        <f t="shared" si="144"/>
        <v>6.5616797900262466E-4</v>
      </c>
      <c r="R103" s="75">
        <f t="shared" si="144"/>
        <v>2.0325203252032522E-3</v>
      </c>
      <c r="S103" s="75">
        <f t="shared" si="144"/>
        <v>2.0576131687242796E-3</v>
      </c>
      <c r="T103" s="75">
        <f t="shared" si="144"/>
        <v>1.7580872011251757E-3</v>
      </c>
      <c r="U103" s="75"/>
      <c r="V103" s="76">
        <f t="shared" si="144"/>
        <v>2.3986381925100589E-3</v>
      </c>
      <c r="W103" s="88"/>
      <c r="X103" s="75">
        <f t="shared" si="144"/>
        <v>4.0983606557377051E-3</v>
      </c>
      <c r="Y103" s="75">
        <f t="shared" si="144"/>
        <v>7.2222222222222228E-3</v>
      </c>
      <c r="Z103" s="75">
        <f t="shared" si="144"/>
        <v>3.1073446327683617E-3</v>
      </c>
      <c r="AA103" s="75">
        <f t="shared" si="144"/>
        <v>4.7101449275362322E-3</v>
      </c>
      <c r="AB103" s="75">
        <f t="shared" si="144"/>
        <v>1.8004115226337447E-3</v>
      </c>
      <c r="AC103" s="75">
        <f t="shared" si="144"/>
        <v>1.3626834381551363E-3</v>
      </c>
      <c r="AD103" s="75">
        <f t="shared" si="144"/>
        <v>1.3153822346022902E-3</v>
      </c>
      <c r="AE103" s="75">
        <f t="shared" si="144"/>
        <v>8.3095916429249761E-4</v>
      </c>
      <c r="AF103" s="75"/>
      <c r="AG103" s="76">
        <f t="shared" si="144"/>
        <v>2.0694046482012097E-3</v>
      </c>
      <c r="AH103" s="88"/>
      <c r="AI103" s="75">
        <f t="shared" si="144"/>
        <v>0</v>
      </c>
      <c r="AJ103" s="75">
        <f t="shared" si="144"/>
        <v>5.9523809523809521E-3</v>
      </c>
      <c r="AK103" s="75">
        <f t="shared" si="144"/>
        <v>3.787878787878788E-3</v>
      </c>
      <c r="AL103" s="75">
        <f t="shared" si="144"/>
        <v>3.2051282051282055E-3</v>
      </c>
      <c r="AM103" s="75">
        <f t="shared" si="144"/>
        <v>0</v>
      </c>
      <c r="AN103" s="75">
        <f t="shared" si="144"/>
        <v>2.2675736961451248E-3</v>
      </c>
      <c r="AO103" s="75">
        <f t="shared" si="144"/>
        <v>2.1929824561403508E-3</v>
      </c>
      <c r="AP103" s="75">
        <f t="shared" si="144"/>
        <v>1.0822510822510823E-3</v>
      </c>
      <c r="AQ103" s="75"/>
      <c r="AR103" s="76">
        <f t="shared" si="144"/>
        <v>2.0634920634920637E-3</v>
      </c>
      <c r="AS103" s="88"/>
      <c r="AT103" s="75">
        <f t="shared" si="145"/>
        <v>4.1106128550074733E-3</v>
      </c>
      <c r="AU103" s="75">
        <f t="shared" si="145"/>
        <v>5.3931802366040359E-3</v>
      </c>
      <c r="AV103" s="75">
        <f t="shared" si="145"/>
        <v>4.1025641025641026E-3</v>
      </c>
      <c r="AW103" s="75">
        <f t="shared" si="145"/>
        <v>3.5410764872521247E-3</v>
      </c>
      <c r="AX103" s="75">
        <f t="shared" si="145"/>
        <v>1.9895407003183265E-3</v>
      </c>
      <c r="AY103" s="75">
        <f t="shared" si="145"/>
        <v>1.6692347200821776E-3</v>
      </c>
      <c r="AZ103" s="75">
        <f t="shared" si="145"/>
        <v>1.4542748917748918E-3</v>
      </c>
      <c r="BA103" s="75">
        <f t="shared" si="145"/>
        <v>1.0175664095972579E-3</v>
      </c>
      <c r="BB103" s="75"/>
      <c r="BC103" s="76">
        <f t="shared" si="145"/>
        <v>2.1586753352295816E-3</v>
      </c>
      <c r="BE103" s="75">
        <f t="shared" si="146"/>
        <v>1.5151515151515152E-3</v>
      </c>
      <c r="BF103" s="75">
        <f t="shared" si="146"/>
        <v>3.787878787878788E-3</v>
      </c>
      <c r="BG103" s="75">
        <f t="shared" si="146"/>
        <v>6.1728395061728392E-3</v>
      </c>
      <c r="BH103" s="75">
        <f t="shared" si="146"/>
        <v>4.3859649122807015E-3</v>
      </c>
      <c r="BI103" s="75">
        <f t="shared" si="146"/>
        <v>4.4563279857397502E-4</v>
      </c>
      <c r="BJ103" s="75">
        <f t="shared" si="146"/>
        <v>2.1204410517387615E-3</v>
      </c>
      <c r="BK103" s="75">
        <f t="shared" si="146"/>
        <v>2.1008403361344537E-3</v>
      </c>
      <c r="BL103" s="75">
        <f t="shared" si="146"/>
        <v>1.592356687898089E-3</v>
      </c>
      <c r="BM103" s="75"/>
      <c r="BN103" s="76">
        <f t="shared" si="146"/>
        <v>2.2888056595921765E-3</v>
      </c>
      <c r="BP103" s="75">
        <f t="shared" si="147"/>
        <v>3.5971223021582736E-3</v>
      </c>
      <c r="BQ103" s="75">
        <f t="shared" si="147"/>
        <v>5.25812619502868E-3</v>
      </c>
      <c r="BR103" s="75">
        <f t="shared" si="147"/>
        <v>4.3319653442772457E-3</v>
      </c>
      <c r="BS103" s="75">
        <f t="shared" si="147"/>
        <v>3.6585365853658534E-3</v>
      </c>
      <c r="BT103" s="75">
        <f t="shared" si="147"/>
        <v>1.8148820326678765E-3</v>
      </c>
      <c r="BU103" s="75">
        <f t="shared" si="147"/>
        <v>1.7450142450142448E-3</v>
      </c>
      <c r="BV103" s="75">
        <f t="shared" si="147"/>
        <v>1.5360983102918587E-3</v>
      </c>
      <c r="BW103" s="75">
        <f t="shared" si="147"/>
        <v>1.1140819964349377E-3</v>
      </c>
      <c r="BX103" s="75"/>
      <c r="BY103" s="76">
        <f t="shared" si="147"/>
        <v>2.1768885782514997E-3</v>
      </c>
    </row>
    <row r="104" spans="1:77" x14ac:dyDescent="0.3">
      <c r="A104" s="22" t="s">
        <v>69</v>
      </c>
      <c r="B104" s="75">
        <f t="shared" si="144"/>
        <v>3.9401103230890462E-4</v>
      </c>
      <c r="C104" s="75">
        <f t="shared" si="144"/>
        <v>5.0403225806451612E-4</v>
      </c>
      <c r="D104" s="75">
        <f t="shared" si="144"/>
        <v>6.8775790921595588E-4</v>
      </c>
      <c r="E104" s="75">
        <f t="shared" si="144"/>
        <v>8.0749354005167954E-4</v>
      </c>
      <c r="F104" s="75">
        <f t="shared" si="144"/>
        <v>4.6554934823091247E-4</v>
      </c>
      <c r="G104" s="75">
        <f t="shared" si="144"/>
        <v>7.160759040458288E-4</v>
      </c>
      <c r="H104" s="75">
        <f t="shared" si="144"/>
        <v>4.262574595055414E-4</v>
      </c>
      <c r="I104" s="75"/>
      <c r="J104" s="75"/>
      <c r="K104" s="76">
        <f t="shared" si="144"/>
        <v>6.0767310471685724E-4</v>
      </c>
      <c r="L104" s="88"/>
      <c r="M104" s="75">
        <f t="shared" si="144"/>
        <v>0</v>
      </c>
      <c r="N104" s="75">
        <f t="shared" si="144"/>
        <v>0</v>
      </c>
      <c r="O104" s="75">
        <f t="shared" si="144"/>
        <v>1.8518518518518519E-3</v>
      </c>
      <c r="P104" s="75">
        <f t="shared" si="144"/>
        <v>4.734848484848485E-4</v>
      </c>
      <c r="Q104" s="75">
        <f t="shared" si="144"/>
        <v>1.658374792703151E-3</v>
      </c>
      <c r="R104" s="75">
        <f t="shared" si="144"/>
        <v>0</v>
      </c>
      <c r="S104" s="75">
        <f t="shared" si="144"/>
        <v>2.9239766081871343E-3</v>
      </c>
      <c r="T104" s="75"/>
      <c r="U104" s="75"/>
      <c r="V104" s="76">
        <f t="shared" si="144"/>
        <v>8.3056478405315606E-4</v>
      </c>
      <c r="W104" s="88"/>
      <c r="X104" s="75">
        <f t="shared" si="144"/>
        <v>0</v>
      </c>
      <c r="Y104" s="75">
        <f t="shared" si="144"/>
        <v>6.5359477124183002E-4</v>
      </c>
      <c r="Z104" s="75">
        <f t="shared" si="144"/>
        <v>5.4253472222222225E-4</v>
      </c>
      <c r="AA104" s="75">
        <f t="shared" si="144"/>
        <v>5.2552552552552554E-4</v>
      </c>
      <c r="AB104" s="75">
        <f t="shared" si="144"/>
        <v>2.3832221163012392E-4</v>
      </c>
      <c r="AC104" s="75">
        <f t="shared" si="144"/>
        <v>3.2509752925877764E-4</v>
      </c>
      <c r="AD104" s="75">
        <f t="shared" si="144"/>
        <v>8.5324232081911264E-4</v>
      </c>
      <c r="AE104" s="75"/>
      <c r="AF104" s="75"/>
      <c r="AG104" s="76">
        <f t="shared" si="144"/>
        <v>4.3961454596609689E-4</v>
      </c>
      <c r="AH104" s="88"/>
      <c r="AI104" s="75">
        <f t="shared" si="144"/>
        <v>0</v>
      </c>
      <c r="AJ104" s="75">
        <f t="shared" si="144"/>
        <v>0</v>
      </c>
      <c r="AK104" s="75">
        <f t="shared" si="144"/>
        <v>1.0822510822510823E-3</v>
      </c>
      <c r="AL104" s="75">
        <f t="shared" si="144"/>
        <v>1.6025641025641027E-3</v>
      </c>
      <c r="AM104" s="75">
        <f t="shared" si="144"/>
        <v>0</v>
      </c>
      <c r="AN104" s="75">
        <f t="shared" si="144"/>
        <v>0</v>
      </c>
      <c r="AO104" s="75">
        <f t="shared" si="144"/>
        <v>0</v>
      </c>
      <c r="AP104" s="75"/>
      <c r="AQ104" s="75"/>
      <c r="AR104" s="76">
        <f t="shared" si="144"/>
        <v>5.5679287305122492E-4</v>
      </c>
      <c r="AS104" s="88"/>
      <c r="AT104" s="75">
        <f t="shared" si="145"/>
        <v>2.5138260432378082E-4</v>
      </c>
      <c r="AU104" s="75">
        <f t="shared" si="145"/>
        <v>5.7985420808482442E-4</v>
      </c>
      <c r="AV104" s="75">
        <f t="shared" si="145"/>
        <v>6.1315496098104797E-4</v>
      </c>
      <c r="AW104" s="75">
        <f t="shared" si="145"/>
        <v>6.6137566137566134E-4</v>
      </c>
      <c r="AX104" s="75">
        <f t="shared" si="145"/>
        <v>3.5327366933584551E-4</v>
      </c>
      <c r="AY104" s="75">
        <f t="shared" si="145"/>
        <v>5.3921568627450977E-4</v>
      </c>
      <c r="AZ104" s="75">
        <f t="shared" si="145"/>
        <v>6.0916179337231965E-4</v>
      </c>
      <c r="BA104" s="75"/>
      <c r="BB104" s="75"/>
      <c r="BC104" s="76">
        <f t="shared" si="145"/>
        <v>5.2651244947178914E-4</v>
      </c>
      <c r="BE104" s="75">
        <f t="shared" si="146"/>
        <v>0</v>
      </c>
      <c r="BF104" s="75">
        <f t="shared" si="146"/>
        <v>0</v>
      </c>
      <c r="BG104" s="75">
        <f t="shared" si="146"/>
        <v>1.497005988023952E-3</v>
      </c>
      <c r="BH104" s="75">
        <f t="shared" si="146"/>
        <v>8.9285714285714283E-4</v>
      </c>
      <c r="BI104" s="75">
        <f t="shared" si="146"/>
        <v>1.1415525114155251E-3</v>
      </c>
      <c r="BJ104" s="75">
        <f t="shared" si="146"/>
        <v>0</v>
      </c>
      <c r="BK104" s="75">
        <f t="shared" si="146"/>
        <v>2.0080321285140565E-3</v>
      </c>
      <c r="BL104" s="75"/>
      <c r="BM104" s="75"/>
      <c r="BN104" s="76">
        <f t="shared" si="146"/>
        <v>7.3964497041420117E-4</v>
      </c>
      <c r="BP104" s="75">
        <f t="shared" si="147"/>
        <v>2.1616947686986597E-4</v>
      </c>
      <c r="BQ104" s="75">
        <f t="shared" si="147"/>
        <v>5.0901687027341479E-4</v>
      </c>
      <c r="BR104" s="75">
        <f t="shared" si="147"/>
        <v>7.0196550340954672E-4</v>
      </c>
      <c r="BS104" s="75">
        <f t="shared" si="147"/>
        <v>6.8813652628681523E-4</v>
      </c>
      <c r="BT104" s="75">
        <f t="shared" si="147"/>
        <v>4.4858523119392684E-4</v>
      </c>
      <c r="BU104" s="75">
        <f t="shared" si="147"/>
        <v>4.6249579549276828E-4</v>
      </c>
      <c r="BV104" s="75">
        <f t="shared" si="147"/>
        <v>7.6053889613211638E-4</v>
      </c>
      <c r="BW104" s="75"/>
      <c r="BX104" s="75"/>
      <c r="BY104" s="76">
        <f t="shared" si="147"/>
        <v>5.5232124197641442E-4</v>
      </c>
    </row>
    <row r="105" spans="1:77" x14ac:dyDescent="0.3">
      <c r="A105" s="22" t="s">
        <v>66</v>
      </c>
      <c r="B105" s="77">
        <f t="shared" si="144"/>
        <v>5.2456140350877194E-2</v>
      </c>
      <c r="C105" s="77">
        <f t="shared" si="144"/>
        <v>4.4138585666824874E-2</v>
      </c>
      <c r="D105" s="77">
        <f t="shared" si="144"/>
        <v>4.3461082576056888E-2</v>
      </c>
      <c r="E105" s="77">
        <f t="shared" si="144"/>
        <v>3.3931082981715897E-2</v>
      </c>
      <c r="F105" s="77">
        <f t="shared" si="144"/>
        <v>3.1005879036804379E-2</v>
      </c>
      <c r="G105" s="77">
        <f t="shared" si="144"/>
        <v>2.7755762499174427E-2</v>
      </c>
      <c r="H105" s="77">
        <f t="shared" si="144"/>
        <v>2.6903136064744562E-2</v>
      </c>
      <c r="I105" s="77">
        <f t="shared" si="144"/>
        <v>2.6311461930603519E-2</v>
      </c>
      <c r="J105" s="77">
        <f t="shared" si="144"/>
        <v>2.4134790528233151E-2</v>
      </c>
      <c r="K105" s="78">
        <f t="shared" si="144"/>
        <v>3.2107617717523358E-2</v>
      </c>
      <c r="L105" s="88"/>
      <c r="M105" s="77">
        <f t="shared" si="144"/>
        <v>7.5245098039215683E-2</v>
      </c>
      <c r="N105" s="77">
        <f t="shared" si="144"/>
        <v>9.2395167022032695E-2</v>
      </c>
      <c r="O105" s="77">
        <f t="shared" si="144"/>
        <v>8.5193452380952384E-2</v>
      </c>
      <c r="P105" s="77">
        <f t="shared" si="144"/>
        <v>7.5009678668215257E-2</v>
      </c>
      <c r="Q105" s="77">
        <f t="shared" si="144"/>
        <v>6.9551282051282054E-2</v>
      </c>
      <c r="R105" s="77">
        <f t="shared" si="144"/>
        <v>6.1058876203268414E-2</v>
      </c>
      <c r="S105" s="77">
        <f t="shared" si="144"/>
        <v>5.8080808080808087E-2</v>
      </c>
      <c r="T105" s="77">
        <f t="shared" si="144"/>
        <v>4.5589203423304803E-2</v>
      </c>
      <c r="U105" s="77">
        <f t="shared" si="144"/>
        <v>4.9910071942446045E-2</v>
      </c>
      <c r="V105" s="78">
        <f t="shared" si="144"/>
        <v>6.3679337805499989E-2</v>
      </c>
      <c r="W105" s="88"/>
      <c r="X105" s="77">
        <f t="shared" si="144"/>
        <v>2.9334500875656741E-2</v>
      </c>
      <c r="Y105" s="77">
        <f t="shared" si="144"/>
        <v>3.3937198067632852E-2</v>
      </c>
      <c r="Z105" s="77">
        <f t="shared" si="144"/>
        <v>2.6288244766505636E-2</v>
      </c>
      <c r="AA105" s="77">
        <f t="shared" si="144"/>
        <v>2.4955585165445257E-2</v>
      </c>
      <c r="AB105" s="77">
        <f t="shared" si="144"/>
        <v>2.5887505763024437E-2</v>
      </c>
      <c r="AC105" s="77">
        <f t="shared" si="144"/>
        <v>2.7914038775986919E-2</v>
      </c>
      <c r="AD105" s="77">
        <f t="shared" si="144"/>
        <v>3.079057905790579E-2</v>
      </c>
      <c r="AE105" s="77">
        <f t="shared" ref="AE105:AR105" si="148">IF(AE14=0,"",AE27/AE14/12)</f>
        <v>2.9695877241634316E-2</v>
      </c>
      <c r="AF105" s="77">
        <f t="shared" si="148"/>
        <v>3.4573766165215097E-2</v>
      </c>
      <c r="AG105" s="78">
        <f t="shared" si="148"/>
        <v>2.8622620226697482E-2</v>
      </c>
      <c r="AH105" s="88"/>
      <c r="AI105" s="77">
        <f t="shared" si="148"/>
        <v>7.2154471544715451E-2</v>
      </c>
      <c r="AJ105" s="77">
        <f t="shared" si="148"/>
        <v>7.575757575757576E-2</v>
      </c>
      <c r="AK105" s="77">
        <f t="shared" si="148"/>
        <v>7.2415329768270947E-2</v>
      </c>
      <c r="AL105" s="77">
        <f t="shared" si="148"/>
        <v>6.5128688010043942E-2</v>
      </c>
      <c r="AM105" s="77">
        <f t="shared" si="148"/>
        <v>6.8890593047034765E-2</v>
      </c>
      <c r="AN105" s="77">
        <f t="shared" si="148"/>
        <v>6.348335162824735E-2</v>
      </c>
      <c r="AO105" s="77">
        <f t="shared" si="148"/>
        <v>6.9095038434661069E-2</v>
      </c>
      <c r="AP105" s="77">
        <f t="shared" si="148"/>
        <v>6.6142987249544635E-2</v>
      </c>
      <c r="AQ105" s="77">
        <f t="shared" si="148"/>
        <v>7.0463320463320461E-2</v>
      </c>
      <c r="AR105" s="78">
        <f t="shared" si="148"/>
        <v>6.7723907162181407E-2</v>
      </c>
      <c r="AS105" s="88"/>
      <c r="AT105" s="77">
        <f t="shared" si="145"/>
        <v>4.5841683366733471E-2</v>
      </c>
      <c r="AU105" s="77">
        <f t="shared" si="145"/>
        <v>4.0101328744861865E-2</v>
      </c>
      <c r="AV105" s="77">
        <f t="shared" si="145"/>
        <v>3.5734985148156199E-2</v>
      </c>
      <c r="AW105" s="77">
        <f t="shared" si="145"/>
        <v>2.9667721518987344E-2</v>
      </c>
      <c r="AX105" s="77">
        <f t="shared" si="145"/>
        <v>2.8619637176511049E-2</v>
      </c>
      <c r="AY105" s="77">
        <f t="shared" si="145"/>
        <v>2.7828401943967979E-2</v>
      </c>
      <c r="AZ105" s="77">
        <f t="shared" si="145"/>
        <v>2.8681213119253465E-2</v>
      </c>
      <c r="BA105" s="77">
        <f t="shared" si="145"/>
        <v>2.7904699738903391E-2</v>
      </c>
      <c r="BB105" s="77">
        <f t="shared" si="145"/>
        <v>2.8969563623028969E-2</v>
      </c>
      <c r="BC105" s="78">
        <f t="shared" si="145"/>
        <v>3.0531763359395895E-2</v>
      </c>
      <c r="BE105" s="77">
        <f t="shared" si="146"/>
        <v>7.4644549763033183E-2</v>
      </c>
      <c r="BF105" s="77">
        <f t="shared" si="146"/>
        <v>8.7652439024390238E-2</v>
      </c>
      <c r="BG105" s="77">
        <f t="shared" si="146"/>
        <v>8.0624601657106429E-2</v>
      </c>
      <c r="BH105" s="77">
        <f t="shared" si="146"/>
        <v>7.1240421455938702E-2</v>
      </c>
      <c r="BI105" s="77">
        <f t="shared" si="146"/>
        <v>6.9296690307328601E-2</v>
      </c>
      <c r="BJ105" s="77">
        <f t="shared" si="146"/>
        <v>6.1979166666666669E-2</v>
      </c>
      <c r="BK105" s="77">
        <f t="shared" si="146"/>
        <v>6.2275449101796408E-2</v>
      </c>
      <c r="BL105" s="77">
        <f t="shared" si="146"/>
        <v>5.2273063823485864E-2</v>
      </c>
      <c r="BM105" s="77">
        <f t="shared" si="146"/>
        <v>5.6441717791411043E-2</v>
      </c>
      <c r="BN105" s="78">
        <f t="shared" si="146"/>
        <v>6.5116220249386653E-2</v>
      </c>
      <c r="BP105" s="77">
        <f t="shared" si="147"/>
        <v>5.0868486352357321E-2</v>
      </c>
      <c r="BQ105" s="77">
        <f t="shared" si="147"/>
        <v>4.7630541475581302E-2</v>
      </c>
      <c r="BR105" s="77">
        <f t="shared" si="147"/>
        <v>4.4049938020187716E-2</v>
      </c>
      <c r="BS105" s="77">
        <f t="shared" si="147"/>
        <v>3.7171507607192254E-2</v>
      </c>
      <c r="BT105" s="77">
        <f t="shared" si="147"/>
        <v>3.5905850801044532E-2</v>
      </c>
      <c r="BU105" s="77">
        <f t="shared" si="147"/>
        <v>3.4816962255570717E-2</v>
      </c>
      <c r="BV105" s="77">
        <f t="shared" si="147"/>
        <v>3.5567193082944655E-2</v>
      </c>
      <c r="BW105" s="77">
        <f t="shared" si="147"/>
        <v>3.3439276225069786E-2</v>
      </c>
      <c r="BX105" s="77">
        <f t="shared" si="147"/>
        <v>3.5290796160361376E-2</v>
      </c>
      <c r="BY105" s="78">
        <f t="shared" si="147"/>
        <v>3.735821551242112E-2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0</v>
      </c>
      <c r="C111" s="75">
        <f t="shared" ref="C111:K111" si="149">IF(C7=0,"",C33/C7/12)</f>
        <v>0</v>
      </c>
      <c r="D111" s="75">
        <f t="shared" si="149"/>
        <v>0</v>
      </c>
      <c r="E111" s="75">
        <f t="shared" si="149"/>
        <v>3.8639876352395672E-4</v>
      </c>
      <c r="F111" s="75">
        <f t="shared" si="149"/>
        <v>0</v>
      </c>
      <c r="G111" s="75">
        <f t="shared" si="149"/>
        <v>2.714440825190011E-4</v>
      </c>
      <c r="H111" s="75">
        <f t="shared" si="149"/>
        <v>6.6269052352551348E-4</v>
      </c>
      <c r="I111" s="75">
        <f t="shared" si="149"/>
        <v>6.8870523415977963E-4</v>
      </c>
      <c r="J111" s="75">
        <f t="shared" si="149"/>
        <v>1.2077294685990338E-3</v>
      </c>
      <c r="K111" s="76">
        <f t="shared" si="149"/>
        <v>3.7835792659856221E-4</v>
      </c>
      <c r="L111" s="88"/>
      <c r="M111" s="75">
        <f>IF(M7=0,"",M33/M7/12)</f>
        <v>0</v>
      </c>
      <c r="N111" s="75">
        <f t="shared" ref="N111:V111" si="150">IF(N7=0,"",N33/N7/12)</f>
        <v>0</v>
      </c>
      <c r="O111" s="75">
        <f t="shared" si="150"/>
        <v>0</v>
      </c>
      <c r="P111" s="75">
        <f t="shared" si="150"/>
        <v>2.7233115468409589E-4</v>
      </c>
      <c r="Q111" s="75">
        <f t="shared" si="150"/>
        <v>2.5641025641025641E-4</v>
      </c>
      <c r="R111" s="75">
        <f t="shared" si="150"/>
        <v>0</v>
      </c>
      <c r="S111" s="75">
        <f t="shared" si="150"/>
        <v>6.8870523415977963E-4</v>
      </c>
      <c r="T111" s="75">
        <f t="shared" si="150"/>
        <v>1.5467904098994585E-3</v>
      </c>
      <c r="U111" s="75">
        <f t="shared" si="150"/>
        <v>3.6390101892285295E-4</v>
      </c>
      <c r="V111" s="76">
        <f t="shared" si="150"/>
        <v>4.496402877697842E-4</v>
      </c>
      <c r="W111" s="88"/>
      <c r="X111" s="75">
        <f>IF(X7=0,"",X33/X7/12)</f>
        <v>0</v>
      </c>
      <c r="Y111" s="75">
        <f t="shared" ref="Y111:AG111" si="151">IF(Y7=0,"",Y33/Y7/12)</f>
        <v>2.9655990510083033E-4</v>
      </c>
      <c r="Z111" s="75">
        <f t="shared" si="151"/>
        <v>0</v>
      </c>
      <c r="AA111" s="75">
        <f t="shared" si="151"/>
        <v>1.6903313049357674E-4</v>
      </c>
      <c r="AB111" s="75">
        <f t="shared" si="151"/>
        <v>1.2879958784131891E-4</v>
      </c>
      <c r="AC111" s="75">
        <f t="shared" si="151"/>
        <v>9.6116878123798542E-5</v>
      </c>
      <c r="AD111" s="75">
        <f t="shared" si="151"/>
        <v>4.2999656002751978E-4</v>
      </c>
      <c r="AE111" s="75">
        <f t="shared" si="151"/>
        <v>2.042483660130719E-4</v>
      </c>
      <c r="AF111" s="75">
        <f t="shared" si="151"/>
        <v>5.3879310344827585E-4</v>
      </c>
      <c r="AG111" s="76">
        <f t="shared" si="151"/>
        <v>2.3370726495726497E-4</v>
      </c>
      <c r="AH111" s="88"/>
      <c r="AI111" s="75">
        <f>IF(AI7=0,"",AI33/AI7/12)</f>
        <v>0</v>
      </c>
      <c r="AJ111" s="75">
        <f t="shared" ref="AJ111:AR111" si="152">IF(AJ7=0,"",AJ33/AJ7/12)</f>
        <v>0</v>
      </c>
      <c r="AK111" s="75">
        <f t="shared" si="152"/>
        <v>0</v>
      </c>
      <c r="AL111" s="75">
        <f t="shared" si="152"/>
        <v>0</v>
      </c>
      <c r="AM111" s="75">
        <f t="shared" si="152"/>
        <v>3.7537537537537537E-4</v>
      </c>
      <c r="AN111" s="75">
        <f t="shared" si="152"/>
        <v>0</v>
      </c>
      <c r="AO111" s="75">
        <f t="shared" si="152"/>
        <v>4.7214353163361664E-4</v>
      </c>
      <c r="AP111" s="75">
        <f t="shared" si="152"/>
        <v>3.1685678073510771E-4</v>
      </c>
      <c r="AQ111" s="75">
        <f t="shared" si="152"/>
        <v>6.4102564102564103E-4</v>
      </c>
      <c r="AR111" s="76">
        <f t="shared" si="152"/>
        <v>2.5100401606425706E-4</v>
      </c>
      <c r="AS111" s="88"/>
      <c r="AT111" s="75">
        <f>IF(AT7=0,"",AT33/AT7/12)</f>
        <v>0</v>
      </c>
      <c r="AU111" s="75">
        <f t="shared" ref="AU111:BC111" si="153">IF(AU7=0,"",AU33/AU7/12)</f>
        <v>1.0377750103777501E-4</v>
      </c>
      <c r="AV111" s="75">
        <f t="shared" si="153"/>
        <v>0</v>
      </c>
      <c r="AW111" s="75">
        <f t="shared" si="153"/>
        <v>2.9239766081871346E-4</v>
      </c>
      <c r="AX111" s="75">
        <f t="shared" si="153"/>
        <v>5.9354226020892691E-5</v>
      </c>
      <c r="AY111" s="75">
        <f t="shared" si="153"/>
        <v>1.8642803877703205E-4</v>
      </c>
      <c r="AZ111" s="75">
        <f t="shared" si="153"/>
        <v>5.4852320675105484E-4</v>
      </c>
      <c r="BA111" s="75">
        <f t="shared" si="153"/>
        <v>4.5099218280216478E-4</v>
      </c>
      <c r="BB111" s="75">
        <f t="shared" si="153"/>
        <v>8.7997184090109117E-4</v>
      </c>
      <c r="BC111" s="76">
        <f t="shared" si="153"/>
        <v>3.1364817635988891E-4</v>
      </c>
      <c r="BE111" s="75">
        <f>IF(BE7=0,"",BE33/BE7/12)</f>
        <v>0</v>
      </c>
      <c r="BF111" s="75">
        <f t="shared" ref="BF111:BN111" si="154">IF(BF7=0,"",BF33/BF7/12)</f>
        <v>0</v>
      </c>
      <c r="BG111" s="75">
        <f t="shared" si="154"/>
        <v>0</v>
      </c>
      <c r="BH111" s="75">
        <f t="shared" si="154"/>
        <v>1.7433751743375174E-4</v>
      </c>
      <c r="BI111" s="75">
        <f t="shared" si="154"/>
        <v>3.0469226081657528E-4</v>
      </c>
      <c r="BJ111" s="75">
        <f t="shared" si="154"/>
        <v>0</v>
      </c>
      <c r="BK111" s="75">
        <f t="shared" si="154"/>
        <v>5.9737156511350056E-4</v>
      </c>
      <c r="BL111" s="75">
        <f t="shared" si="154"/>
        <v>1.0806916426512969E-3</v>
      </c>
      <c r="BM111" s="75">
        <f t="shared" si="154"/>
        <v>4.6425255338904364E-4</v>
      </c>
      <c r="BN111" s="76">
        <f t="shared" si="154"/>
        <v>3.7537537537537537E-4</v>
      </c>
      <c r="BP111" s="75">
        <f>IF(BP7=0,"",BP33/BP7/12)</f>
        <v>0</v>
      </c>
      <c r="BQ111" s="75">
        <f t="shared" ref="BQ111:BY111" si="155">IF(BQ7=0,"",BQ33/BQ7/12)</f>
        <v>7.8690588605602769E-5</v>
      </c>
      <c r="BR111" s="75">
        <f t="shared" si="155"/>
        <v>0</v>
      </c>
      <c r="BS111" s="75">
        <f t="shared" si="155"/>
        <v>2.5751957148743306E-4</v>
      </c>
      <c r="BT111" s="75">
        <f t="shared" si="155"/>
        <v>1.2813941568426448E-4</v>
      </c>
      <c r="BU111" s="75">
        <f t="shared" si="155"/>
        <v>1.3190871916633689E-4</v>
      </c>
      <c r="BV111" s="75">
        <f t="shared" si="155"/>
        <v>5.6306306306306306E-4</v>
      </c>
      <c r="BW111" s="75">
        <f t="shared" si="155"/>
        <v>6.3640220619431487E-4</v>
      </c>
      <c r="BX111" s="75">
        <f t="shared" si="155"/>
        <v>7.6569678407350692E-4</v>
      </c>
      <c r="BY111" s="76">
        <f t="shared" si="155"/>
        <v>3.3121781310767789E-4</v>
      </c>
    </row>
    <row r="112" spans="1:77" x14ac:dyDescent="0.3">
      <c r="A112" s="22" t="s">
        <v>189</v>
      </c>
      <c r="B112" s="75">
        <f t="shared" ref="B112:AR118" si="156">IF(B8=0,"",B34/B8/12)</f>
        <v>0</v>
      </c>
      <c r="C112" s="75">
        <f t="shared" si="156"/>
        <v>2.2522522522522523E-4</v>
      </c>
      <c r="D112" s="75">
        <f t="shared" si="156"/>
        <v>1.815541031227306E-4</v>
      </c>
      <c r="E112" s="75">
        <f t="shared" si="156"/>
        <v>0</v>
      </c>
      <c r="F112" s="75">
        <f t="shared" si="156"/>
        <v>6.2003968253968251E-4</v>
      </c>
      <c r="G112" s="75">
        <f t="shared" si="156"/>
        <v>6.5104166666666663E-4</v>
      </c>
      <c r="H112" s="75">
        <f t="shared" si="156"/>
        <v>1.287001287001287E-3</v>
      </c>
      <c r="I112" s="75">
        <f t="shared" si="156"/>
        <v>5.4884742041712406E-4</v>
      </c>
      <c r="J112" s="75">
        <f t="shared" si="156"/>
        <v>1.1713520749665328E-3</v>
      </c>
      <c r="K112" s="76">
        <f t="shared" si="156"/>
        <v>6.4010956293914488E-4</v>
      </c>
      <c r="L112" s="88"/>
      <c r="M112" s="75">
        <f t="shared" si="156"/>
        <v>0</v>
      </c>
      <c r="N112" s="75">
        <f t="shared" si="156"/>
        <v>0</v>
      </c>
      <c r="O112" s="75">
        <f t="shared" si="156"/>
        <v>0</v>
      </c>
      <c r="P112" s="75">
        <f t="shared" si="156"/>
        <v>0</v>
      </c>
      <c r="Q112" s="75">
        <f t="shared" si="156"/>
        <v>3.6390101892285295E-4</v>
      </c>
      <c r="R112" s="75">
        <f t="shared" si="156"/>
        <v>2.4224806201550387E-4</v>
      </c>
      <c r="S112" s="75">
        <f t="shared" si="156"/>
        <v>4.084967320261438E-4</v>
      </c>
      <c r="T112" s="75">
        <f t="shared" si="156"/>
        <v>8.547008547008547E-4</v>
      </c>
      <c r="U112" s="75">
        <f t="shared" si="156"/>
        <v>9.1074681238615665E-4</v>
      </c>
      <c r="V112" s="76">
        <f t="shared" si="156"/>
        <v>4.0571243102888676E-4</v>
      </c>
      <c r="W112" s="88"/>
      <c r="X112" s="75">
        <f t="shared" si="156"/>
        <v>0</v>
      </c>
      <c r="Y112" s="75">
        <f t="shared" si="156"/>
        <v>3.5161744022503511E-4</v>
      </c>
      <c r="Z112" s="75">
        <f t="shared" si="156"/>
        <v>2.5252525252525253E-4</v>
      </c>
      <c r="AA112" s="75">
        <f t="shared" si="156"/>
        <v>1.8037518037518038E-4</v>
      </c>
      <c r="AB112" s="75">
        <f t="shared" si="156"/>
        <v>0</v>
      </c>
      <c r="AC112" s="75">
        <f t="shared" si="156"/>
        <v>2.8868360277136258E-4</v>
      </c>
      <c r="AD112" s="75">
        <f t="shared" si="156"/>
        <v>5.274261603375527E-4</v>
      </c>
      <c r="AE112" s="75">
        <f t="shared" si="156"/>
        <v>6.0313630880579007E-4</v>
      </c>
      <c r="AF112" s="75">
        <f t="shared" si="156"/>
        <v>3.8491147036181676E-4</v>
      </c>
      <c r="AG112" s="76">
        <f t="shared" si="156"/>
        <v>3.4751181540172363E-4</v>
      </c>
      <c r="AH112" s="88"/>
      <c r="AI112" s="75">
        <f t="shared" si="156"/>
        <v>0</v>
      </c>
      <c r="AJ112" s="75">
        <f t="shared" si="156"/>
        <v>0</v>
      </c>
      <c r="AK112" s="75">
        <f t="shared" si="156"/>
        <v>9.8039215686274508E-4</v>
      </c>
      <c r="AL112" s="75">
        <f t="shared" si="156"/>
        <v>0</v>
      </c>
      <c r="AM112" s="75">
        <f t="shared" si="156"/>
        <v>5.0200803212851412E-4</v>
      </c>
      <c r="AN112" s="75">
        <f t="shared" si="156"/>
        <v>0</v>
      </c>
      <c r="AO112" s="75">
        <f t="shared" si="156"/>
        <v>0</v>
      </c>
      <c r="AP112" s="75">
        <f t="shared" si="156"/>
        <v>4.3402777777777775E-4</v>
      </c>
      <c r="AQ112" s="75">
        <f t="shared" si="156"/>
        <v>1.0288065843621398E-3</v>
      </c>
      <c r="AR112" s="76">
        <f t="shared" si="156"/>
        <v>2.9577048210588586E-4</v>
      </c>
      <c r="AS112" s="88"/>
      <c r="AT112" s="75">
        <f t="shared" ref="AT112:BC118" si="157">IF(AT8=0,"",AT34/AT8/12)</f>
        <v>0</v>
      </c>
      <c r="AU112" s="75">
        <f t="shared" si="157"/>
        <v>2.7457440966501922E-4</v>
      </c>
      <c r="AV112" s="75">
        <f t="shared" si="157"/>
        <v>2.1123785382340515E-4</v>
      </c>
      <c r="AW112" s="75">
        <f t="shared" si="157"/>
        <v>8.5207907293796868E-5</v>
      </c>
      <c r="AX112" s="75">
        <f t="shared" si="157"/>
        <v>3.2501300052002079E-4</v>
      </c>
      <c r="AY112" s="75">
        <f t="shared" si="157"/>
        <v>4.729474082482028E-4</v>
      </c>
      <c r="AZ112" s="75">
        <f t="shared" si="157"/>
        <v>9.2405913978494628E-4</v>
      </c>
      <c r="BA112" s="75">
        <f t="shared" si="157"/>
        <v>5.7471264367816091E-4</v>
      </c>
      <c r="BB112" s="75">
        <f t="shared" si="157"/>
        <v>8.055853920515575E-4</v>
      </c>
      <c r="BC112" s="76">
        <f t="shared" si="157"/>
        <v>5.0509909563209541E-4</v>
      </c>
      <c r="BE112" s="75">
        <f t="shared" ref="BE112:BN118" si="158">IF(BE8=0,"",BE34/BE8/12)</f>
        <v>0</v>
      </c>
      <c r="BF112" s="75">
        <f t="shared" si="158"/>
        <v>0</v>
      </c>
      <c r="BG112" s="75">
        <f t="shared" si="158"/>
        <v>3.3200531208499334E-4</v>
      </c>
      <c r="BH112" s="75">
        <f t="shared" si="158"/>
        <v>0</v>
      </c>
      <c r="BI112" s="75">
        <f t="shared" si="158"/>
        <v>4.219409282700422E-4</v>
      </c>
      <c r="BJ112" s="75">
        <f t="shared" si="158"/>
        <v>1.4988009592326141E-4</v>
      </c>
      <c r="BK112" s="75">
        <f t="shared" si="158"/>
        <v>2.5960539979231567E-4</v>
      </c>
      <c r="BL112" s="75">
        <f t="shared" si="158"/>
        <v>7.1592210767468505E-4</v>
      </c>
      <c r="BM112" s="75">
        <f t="shared" si="158"/>
        <v>9.46969696969697E-4</v>
      </c>
      <c r="BN112" s="76">
        <f t="shared" si="158"/>
        <v>3.6676097663208639E-4</v>
      </c>
      <c r="BP112" s="75">
        <f t="shared" ref="BP112:BY118" si="159">IF(BP8=0,"",BP34/BP8/12)</f>
        <v>0</v>
      </c>
      <c r="BQ112" s="75">
        <f t="shared" si="159"/>
        <v>2.2222222222222221E-4</v>
      </c>
      <c r="BR112" s="75">
        <f t="shared" si="159"/>
        <v>2.403846153846154E-4</v>
      </c>
      <c r="BS112" s="75">
        <f t="shared" si="159"/>
        <v>6.6507049747273214E-5</v>
      </c>
      <c r="BT112" s="75">
        <f t="shared" si="159"/>
        <v>3.4784337109918504E-4</v>
      </c>
      <c r="BU112" s="75">
        <f t="shared" si="159"/>
        <v>3.9545585274662062E-4</v>
      </c>
      <c r="BV112" s="75">
        <f t="shared" si="159"/>
        <v>7.6161462300076163E-4</v>
      </c>
      <c r="BW112" s="75">
        <f t="shared" si="159"/>
        <v>6.1010623026126905E-4</v>
      </c>
      <c r="BX112" s="75">
        <f t="shared" si="159"/>
        <v>8.3682008368200832E-4</v>
      </c>
      <c r="BY112" s="76">
        <f t="shared" si="159"/>
        <v>4.7268262737875998E-4</v>
      </c>
    </row>
    <row r="113" spans="1:77" x14ac:dyDescent="0.3">
      <c r="A113" s="22" t="s">
        <v>190</v>
      </c>
      <c r="B113" s="75">
        <f t="shared" si="156"/>
        <v>1.557632398753894E-3</v>
      </c>
      <c r="C113" s="75">
        <f t="shared" si="156"/>
        <v>0</v>
      </c>
      <c r="D113" s="75">
        <f t="shared" si="156"/>
        <v>1.2626262626262627E-3</v>
      </c>
      <c r="E113" s="75">
        <f t="shared" si="156"/>
        <v>6.6137566137566134E-4</v>
      </c>
      <c r="F113" s="75">
        <f t="shared" si="156"/>
        <v>2.3148148148148149E-4</v>
      </c>
      <c r="G113" s="75">
        <f t="shared" si="156"/>
        <v>1.497005988023952E-3</v>
      </c>
      <c r="H113" s="75">
        <f t="shared" si="156"/>
        <v>9.2592592592592596E-4</v>
      </c>
      <c r="I113" s="75">
        <f t="shared" si="156"/>
        <v>8.4889643463497463E-4</v>
      </c>
      <c r="J113" s="75">
        <f t="shared" si="156"/>
        <v>1.1494252873563218E-3</v>
      </c>
      <c r="K113" s="76">
        <f t="shared" si="156"/>
        <v>9.1280068728522327E-4</v>
      </c>
      <c r="L113" s="88"/>
      <c r="M113" s="75">
        <f t="shared" si="156"/>
        <v>0</v>
      </c>
      <c r="N113" s="75">
        <f t="shared" si="156"/>
        <v>0</v>
      </c>
      <c r="O113" s="75">
        <f t="shared" si="156"/>
        <v>0</v>
      </c>
      <c r="P113" s="75">
        <f t="shared" si="156"/>
        <v>0</v>
      </c>
      <c r="Q113" s="75">
        <f t="shared" si="156"/>
        <v>8.4175084175084182E-4</v>
      </c>
      <c r="R113" s="75">
        <f t="shared" si="156"/>
        <v>0</v>
      </c>
      <c r="S113" s="75">
        <f t="shared" si="156"/>
        <v>4.734848484848485E-4</v>
      </c>
      <c r="T113" s="75">
        <f t="shared" si="156"/>
        <v>7.9744816586921851E-4</v>
      </c>
      <c r="U113" s="75">
        <f t="shared" si="156"/>
        <v>9.2592592592592596E-4</v>
      </c>
      <c r="V113" s="76">
        <f t="shared" si="156"/>
        <v>4.7947832757959342E-4</v>
      </c>
      <c r="W113" s="88"/>
      <c r="X113" s="75">
        <f t="shared" si="156"/>
        <v>0</v>
      </c>
      <c r="Y113" s="75">
        <f t="shared" si="156"/>
        <v>0</v>
      </c>
      <c r="Z113" s="75">
        <f t="shared" si="156"/>
        <v>0</v>
      </c>
      <c r="AA113" s="75">
        <f t="shared" si="156"/>
        <v>3.8226299694189603E-4</v>
      </c>
      <c r="AB113" s="75">
        <f t="shared" si="156"/>
        <v>8.5034013605442174E-4</v>
      </c>
      <c r="AC113" s="75">
        <f t="shared" si="156"/>
        <v>1.9157088122605365E-4</v>
      </c>
      <c r="AD113" s="75">
        <f t="shared" si="156"/>
        <v>9.9206349206349201E-4</v>
      </c>
      <c r="AE113" s="75">
        <f t="shared" si="156"/>
        <v>3.2615786040443573E-4</v>
      </c>
      <c r="AF113" s="75">
        <f t="shared" si="156"/>
        <v>3.8580246913580245E-4</v>
      </c>
      <c r="AG113" s="76">
        <f t="shared" si="156"/>
        <v>4.7271745002701245E-4</v>
      </c>
      <c r="AH113" s="88"/>
      <c r="AI113" s="75">
        <f t="shared" si="156"/>
        <v>0</v>
      </c>
      <c r="AJ113" s="75">
        <f t="shared" si="156"/>
        <v>0</v>
      </c>
      <c r="AK113" s="75">
        <f t="shared" si="156"/>
        <v>0</v>
      </c>
      <c r="AL113" s="75">
        <f t="shared" si="156"/>
        <v>0</v>
      </c>
      <c r="AM113" s="75">
        <f t="shared" si="156"/>
        <v>0</v>
      </c>
      <c r="AN113" s="75">
        <f t="shared" si="156"/>
        <v>1.0040160642570282E-3</v>
      </c>
      <c r="AO113" s="75">
        <f t="shared" si="156"/>
        <v>0</v>
      </c>
      <c r="AP113" s="75">
        <f t="shared" si="156"/>
        <v>8.0128205128205136E-4</v>
      </c>
      <c r="AQ113" s="75">
        <f t="shared" si="156"/>
        <v>0</v>
      </c>
      <c r="AR113" s="76">
        <f t="shared" si="156"/>
        <v>3.2488628979857048E-4</v>
      </c>
      <c r="AS113" s="88"/>
      <c r="AT113" s="75">
        <f t="shared" si="157"/>
        <v>1.1494252873563218E-3</v>
      </c>
      <c r="AU113" s="75">
        <f t="shared" si="157"/>
        <v>0</v>
      </c>
      <c r="AV113" s="75">
        <f t="shared" si="157"/>
        <v>7.1839080459770114E-4</v>
      </c>
      <c r="AW113" s="75">
        <f t="shared" si="157"/>
        <v>5.3191489361702129E-4</v>
      </c>
      <c r="AX113" s="75">
        <f t="shared" si="157"/>
        <v>5.0968399592252807E-4</v>
      </c>
      <c r="AY113" s="75">
        <f t="shared" si="157"/>
        <v>8.9031339031339033E-4</v>
      </c>
      <c r="AZ113" s="75">
        <f t="shared" si="157"/>
        <v>9.5532039976484412E-4</v>
      </c>
      <c r="BA113" s="75">
        <f t="shared" si="157"/>
        <v>6.0606060606060606E-4</v>
      </c>
      <c r="BB113" s="75">
        <f t="shared" si="157"/>
        <v>8.2345191040843213E-4</v>
      </c>
      <c r="BC113" s="76">
        <f t="shared" si="157"/>
        <v>7.1787508973438624E-4</v>
      </c>
      <c r="BE113" s="75">
        <f t="shared" si="158"/>
        <v>0</v>
      </c>
      <c r="BF113" s="75">
        <f t="shared" si="158"/>
        <v>0</v>
      </c>
      <c r="BG113" s="75">
        <f t="shared" si="158"/>
        <v>0</v>
      </c>
      <c r="BH113" s="75">
        <f t="shared" si="158"/>
        <v>0</v>
      </c>
      <c r="BI113" s="75">
        <f t="shared" si="158"/>
        <v>4.9019607843137254E-4</v>
      </c>
      <c r="BJ113" s="75">
        <f t="shared" si="158"/>
        <v>3.8226299694189603E-4</v>
      </c>
      <c r="BK113" s="75">
        <f t="shared" si="158"/>
        <v>2.834467120181406E-4</v>
      </c>
      <c r="BL113" s="75">
        <f t="shared" si="158"/>
        <v>7.9872204472843447E-4</v>
      </c>
      <c r="BM113" s="75">
        <f t="shared" si="158"/>
        <v>6.7750677506775079E-4</v>
      </c>
      <c r="BN113" s="76">
        <f t="shared" si="158"/>
        <v>4.220935841775205E-4</v>
      </c>
      <c r="BP113" s="75">
        <f t="shared" si="159"/>
        <v>9.8039215686274508E-4</v>
      </c>
      <c r="BQ113" s="75">
        <f t="shared" si="159"/>
        <v>0</v>
      </c>
      <c r="BR113" s="75">
        <f t="shared" si="159"/>
        <v>5.6947608200455578E-4</v>
      </c>
      <c r="BS113" s="75">
        <f t="shared" si="159"/>
        <v>4.3706293706293706E-4</v>
      </c>
      <c r="BT113" s="75">
        <f t="shared" si="159"/>
        <v>5.0566343042071193E-4</v>
      </c>
      <c r="BU113" s="75">
        <f t="shared" si="159"/>
        <v>7.9433853264009242E-4</v>
      </c>
      <c r="BV113" s="75">
        <f t="shared" si="159"/>
        <v>8.1699346405228761E-4</v>
      </c>
      <c r="BW113" s="75">
        <f t="shared" si="159"/>
        <v>6.4873790988440668E-4</v>
      </c>
      <c r="BX113" s="75">
        <f t="shared" si="159"/>
        <v>7.9491255961844191E-4</v>
      </c>
      <c r="BY113" s="76">
        <f t="shared" si="159"/>
        <v>6.5909308791103438E-4</v>
      </c>
    </row>
    <row r="114" spans="1:77" x14ac:dyDescent="0.3">
      <c r="A114" s="22" t="s">
        <v>191</v>
      </c>
      <c r="B114" s="75">
        <f t="shared" si="156"/>
        <v>0</v>
      </c>
      <c r="C114" s="75">
        <f t="shared" si="156"/>
        <v>7.246376811594203E-4</v>
      </c>
      <c r="D114" s="75">
        <f t="shared" si="156"/>
        <v>8.0906148867313909E-4</v>
      </c>
      <c r="E114" s="75">
        <f t="shared" si="156"/>
        <v>5.7077625570776253E-4</v>
      </c>
      <c r="F114" s="75">
        <f t="shared" si="156"/>
        <v>0</v>
      </c>
      <c r="G114" s="75">
        <f t="shared" si="156"/>
        <v>1.2042389210019267E-3</v>
      </c>
      <c r="H114" s="75">
        <f t="shared" si="156"/>
        <v>9.4268476621417799E-4</v>
      </c>
      <c r="I114" s="75">
        <f t="shared" si="156"/>
        <v>1.8684603886397607E-3</v>
      </c>
      <c r="J114" s="75">
        <f t="shared" si="156"/>
        <v>5.7870370370370367E-4</v>
      </c>
      <c r="K114" s="76">
        <f t="shared" si="156"/>
        <v>9.7418412079883091E-4</v>
      </c>
      <c r="L114" s="88"/>
      <c r="M114" s="75">
        <f t="shared" si="156"/>
        <v>0</v>
      </c>
      <c r="N114" s="75">
        <f t="shared" si="156"/>
        <v>7.575757575757576E-3</v>
      </c>
      <c r="O114" s="75">
        <f t="shared" si="156"/>
        <v>0</v>
      </c>
      <c r="P114" s="75">
        <f t="shared" si="156"/>
        <v>0</v>
      </c>
      <c r="Q114" s="75">
        <f t="shared" si="156"/>
        <v>2.3809523809523807E-3</v>
      </c>
      <c r="R114" s="75">
        <f t="shared" si="156"/>
        <v>0</v>
      </c>
      <c r="S114" s="75">
        <f t="shared" si="156"/>
        <v>0</v>
      </c>
      <c r="T114" s="75">
        <f t="shared" si="156"/>
        <v>3.1328320802005011E-3</v>
      </c>
      <c r="U114" s="75">
        <f t="shared" si="156"/>
        <v>3.968253968253968E-3</v>
      </c>
      <c r="V114" s="76">
        <f t="shared" si="156"/>
        <v>1.6233766233766233E-3</v>
      </c>
      <c r="W114" s="88"/>
      <c r="X114" s="75">
        <f t="shared" si="156"/>
        <v>0</v>
      </c>
      <c r="Y114" s="75">
        <f t="shared" si="156"/>
        <v>0</v>
      </c>
      <c r="Z114" s="75">
        <f t="shared" si="156"/>
        <v>8.96057347670251E-4</v>
      </c>
      <c r="AA114" s="75">
        <f t="shared" si="156"/>
        <v>0</v>
      </c>
      <c r="AB114" s="75">
        <f t="shared" si="156"/>
        <v>0</v>
      </c>
      <c r="AC114" s="75">
        <f t="shared" si="156"/>
        <v>5.5928411633109618E-4</v>
      </c>
      <c r="AD114" s="75">
        <f t="shared" si="156"/>
        <v>4.8449612403100775E-4</v>
      </c>
      <c r="AE114" s="75">
        <f t="shared" si="156"/>
        <v>6.3131313131313137E-4</v>
      </c>
      <c r="AF114" s="75">
        <f t="shared" si="156"/>
        <v>0</v>
      </c>
      <c r="AG114" s="76">
        <f t="shared" si="156"/>
        <v>4.0088194026859092E-4</v>
      </c>
      <c r="AH114" s="88"/>
      <c r="AI114" s="75">
        <f t="shared" si="156"/>
        <v>0</v>
      </c>
      <c r="AJ114" s="75">
        <f t="shared" si="156"/>
        <v>0</v>
      </c>
      <c r="AK114" s="75">
        <f t="shared" si="156"/>
        <v>0</v>
      </c>
      <c r="AL114" s="75">
        <f t="shared" si="156"/>
        <v>0</v>
      </c>
      <c r="AM114" s="75">
        <f t="shared" si="156"/>
        <v>0</v>
      </c>
      <c r="AN114" s="75">
        <f t="shared" si="156"/>
        <v>0</v>
      </c>
      <c r="AO114" s="75">
        <f t="shared" si="156"/>
        <v>1.2437810945273632E-3</v>
      </c>
      <c r="AP114" s="75">
        <f t="shared" si="156"/>
        <v>0</v>
      </c>
      <c r="AQ114" s="75">
        <f t="shared" si="156"/>
        <v>6.9444444444444441E-3</v>
      </c>
      <c r="AR114" s="76">
        <f t="shared" si="156"/>
        <v>6.8870523415977963E-4</v>
      </c>
      <c r="AS114" s="88"/>
      <c r="AT114" s="75">
        <f t="shared" si="157"/>
        <v>0</v>
      </c>
      <c r="AU114" s="75">
        <f t="shared" si="157"/>
        <v>4.9019607843137254E-4</v>
      </c>
      <c r="AV114" s="75">
        <f t="shared" si="157"/>
        <v>8.5034013605442174E-4</v>
      </c>
      <c r="AW114" s="75">
        <f t="shared" si="157"/>
        <v>2.9137529137529138E-4</v>
      </c>
      <c r="AX114" s="75">
        <f t="shared" si="157"/>
        <v>0</v>
      </c>
      <c r="AY114" s="75">
        <f t="shared" si="157"/>
        <v>9.0579710144927537E-4</v>
      </c>
      <c r="AZ114" s="75">
        <f t="shared" si="157"/>
        <v>7.421543681085666E-4</v>
      </c>
      <c r="BA114" s="75">
        <f t="shared" si="157"/>
        <v>1.2866191607284244E-3</v>
      </c>
      <c r="BB114" s="75">
        <f t="shared" si="157"/>
        <v>3.2425421530479895E-4</v>
      </c>
      <c r="BC114" s="76">
        <f t="shared" si="157"/>
        <v>7.176175098672407E-4</v>
      </c>
      <c r="BE114" s="75">
        <f t="shared" si="158"/>
        <v>0</v>
      </c>
      <c r="BF114" s="75">
        <f t="shared" si="158"/>
        <v>5.208333333333333E-3</v>
      </c>
      <c r="BG114" s="75">
        <f t="shared" si="158"/>
        <v>0</v>
      </c>
      <c r="BH114" s="75">
        <f t="shared" si="158"/>
        <v>0</v>
      </c>
      <c r="BI114" s="75">
        <f t="shared" si="158"/>
        <v>1.3440860215053762E-3</v>
      </c>
      <c r="BJ114" s="75">
        <f t="shared" si="158"/>
        <v>0</v>
      </c>
      <c r="BK114" s="75">
        <f t="shared" si="158"/>
        <v>4.8449612403100775E-4</v>
      </c>
      <c r="BL114" s="75">
        <f t="shared" si="158"/>
        <v>2.2401433691756271E-3</v>
      </c>
      <c r="BM114" s="75">
        <f t="shared" si="158"/>
        <v>4.6296296296296294E-3</v>
      </c>
      <c r="BN114" s="76">
        <f t="shared" si="158"/>
        <v>1.3020833333333333E-3</v>
      </c>
      <c r="BP114" s="75">
        <f t="shared" si="159"/>
        <v>0</v>
      </c>
      <c r="BQ114" s="75">
        <f t="shared" si="159"/>
        <v>8.96057347670251E-4</v>
      </c>
      <c r="BR114" s="75">
        <f t="shared" si="159"/>
        <v>7.1225071225071229E-4</v>
      </c>
      <c r="BS114" s="75">
        <f t="shared" si="159"/>
        <v>2.4875621890547262E-4</v>
      </c>
      <c r="BT114" s="75">
        <f t="shared" si="159"/>
        <v>1.6469038208168641E-4</v>
      </c>
      <c r="BU114" s="75">
        <f t="shared" si="159"/>
        <v>7.675438596491227E-4</v>
      </c>
      <c r="BV114" s="75">
        <f t="shared" si="159"/>
        <v>6.9589422407794008E-4</v>
      </c>
      <c r="BW114" s="75">
        <f t="shared" si="159"/>
        <v>1.4591439688715954E-3</v>
      </c>
      <c r="BX114" s="75">
        <f t="shared" si="159"/>
        <v>1.0718113612004287E-3</v>
      </c>
      <c r="BY114" s="76">
        <f t="shared" si="159"/>
        <v>8.1070889894419311E-4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2.5510204081632651E-3</v>
      </c>
      <c r="D115" s="75">
        <f t="shared" si="156"/>
        <v>0</v>
      </c>
      <c r="E115" s="75">
        <f t="shared" si="156"/>
        <v>0</v>
      </c>
      <c r="F115" s="75">
        <f t="shared" si="156"/>
        <v>2.3809523809523807E-3</v>
      </c>
      <c r="G115" s="75">
        <f t="shared" si="156"/>
        <v>1.6666666666666668E-3</v>
      </c>
      <c r="H115" s="75">
        <f t="shared" si="156"/>
        <v>4.3859649122807018E-4</v>
      </c>
      <c r="I115" s="75">
        <f t="shared" si="156"/>
        <v>1.6380016380016379E-3</v>
      </c>
      <c r="J115" s="75">
        <f t="shared" si="156"/>
        <v>0</v>
      </c>
      <c r="K115" s="76">
        <f t="shared" si="156"/>
        <v>1.2218963831867058E-3</v>
      </c>
      <c r="L115" s="88"/>
      <c r="M115" s="75">
        <f t="shared" si="156"/>
        <v>0</v>
      </c>
      <c r="N115" s="75">
        <f t="shared" si="156"/>
        <v>0</v>
      </c>
      <c r="O115" s="75">
        <f t="shared" si="156"/>
        <v>0</v>
      </c>
      <c r="P115" s="75">
        <f t="shared" si="156"/>
        <v>0</v>
      </c>
      <c r="Q115" s="75">
        <f t="shared" si="156"/>
        <v>0</v>
      </c>
      <c r="R115" s="75">
        <f t="shared" si="156"/>
        <v>1.3440860215053762E-3</v>
      </c>
      <c r="S115" s="75">
        <f t="shared" si="156"/>
        <v>1.0683760683760683E-3</v>
      </c>
      <c r="T115" s="75">
        <f t="shared" si="156"/>
        <v>2.1008403361344537E-3</v>
      </c>
      <c r="U115" s="75">
        <f t="shared" si="156"/>
        <v>0</v>
      </c>
      <c r="V115" s="76">
        <f t="shared" si="156"/>
        <v>1.1837121212121212E-3</v>
      </c>
      <c r="W115" s="88"/>
      <c r="X115" s="75">
        <f t="shared" si="156"/>
        <v>0</v>
      </c>
      <c r="Y115" s="75">
        <f t="shared" si="156"/>
        <v>0</v>
      </c>
      <c r="Z115" s="75">
        <f t="shared" si="156"/>
        <v>0</v>
      </c>
      <c r="AA115" s="75">
        <f t="shared" si="156"/>
        <v>0</v>
      </c>
      <c r="AB115" s="75">
        <f t="shared" si="156"/>
        <v>0</v>
      </c>
      <c r="AC115" s="75">
        <f t="shared" si="156"/>
        <v>3.3200531208499334E-4</v>
      </c>
      <c r="AD115" s="75">
        <f t="shared" si="156"/>
        <v>2.6968716289104642E-4</v>
      </c>
      <c r="AE115" s="75">
        <f t="shared" si="156"/>
        <v>1.1837121212121212E-3</v>
      </c>
      <c r="AF115" s="75">
        <f t="shared" si="156"/>
        <v>0</v>
      </c>
      <c r="AG115" s="76">
        <f t="shared" si="156"/>
        <v>4.2087542087542091E-4</v>
      </c>
      <c r="AH115" s="88"/>
      <c r="AI115" s="75">
        <f t="shared" si="156"/>
        <v>0</v>
      </c>
      <c r="AJ115" s="75">
        <f t="shared" si="156"/>
        <v>0</v>
      </c>
      <c r="AK115" s="75">
        <f t="shared" si="156"/>
        <v>0</v>
      </c>
      <c r="AL115" s="75">
        <f t="shared" si="156"/>
        <v>0</v>
      </c>
      <c r="AM115" s="75">
        <f t="shared" si="156"/>
        <v>0</v>
      </c>
      <c r="AN115" s="75">
        <f t="shared" si="156"/>
        <v>0</v>
      </c>
      <c r="AO115" s="75">
        <f t="shared" si="156"/>
        <v>1.984126984126984E-3</v>
      </c>
      <c r="AP115" s="75">
        <f t="shared" si="156"/>
        <v>0</v>
      </c>
      <c r="AQ115" s="75">
        <f t="shared" si="156"/>
        <v>0</v>
      </c>
      <c r="AR115" s="76">
        <f t="shared" si="156"/>
        <v>5.0200803212851412E-4</v>
      </c>
      <c r="AS115" s="88"/>
      <c r="AT115" s="75">
        <f t="shared" si="157"/>
        <v>0</v>
      </c>
      <c r="AU115" s="75">
        <f t="shared" si="157"/>
        <v>1.7482517482517483E-3</v>
      </c>
      <c r="AV115" s="75">
        <f t="shared" si="157"/>
        <v>0</v>
      </c>
      <c r="AW115" s="75">
        <f t="shared" si="157"/>
        <v>0</v>
      </c>
      <c r="AX115" s="75">
        <f t="shared" si="157"/>
        <v>1.3123359580052493E-3</v>
      </c>
      <c r="AY115" s="75">
        <f t="shared" si="157"/>
        <v>1.058681185722928E-3</v>
      </c>
      <c r="AZ115" s="75">
        <f t="shared" si="157"/>
        <v>3.6284470246734398E-4</v>
      </c>
      <c r="BA115" s="75">
        <f t="shared" si="157"/>
        <v>1.427316644707949E-3</v>
      </c>
      <c r="BB115" s="75">
        <f t="shared" si="157"/>
        <v>0</v>
      </c>
      <c r="BC115" s="76">
        <f t="shared" si="157"/>
        <v>8.627197239296884E-4</v>
      </c>
      <c r="BE115" s="75">
        <f t="shared" si="158"/>
        <v>0</v>
      </c>
      <c r="BF115" s="75">
        <f t="shared" si="158"/>
        <v>0</v>
      </c>
      <c r="BG115" s="75">
        <f t="shared" si="158"/>
        <v>0</v>
      </c>
      <c r="BH115" s="75">
        <f t="shared" si="158"/>
        <v>0</v>
      </c>
      <c r="BI115" s="75">
        <f t="shared" si="158"/>
        <v>0</v>
      </c>
      <c r="BJ115" s="75">
        <f t="shared" si="158"/>
        <v>8.6805555555555551E-4</v>
      </c>
      <c r="BK115" s="75">
        <f t="shared" si="158"/>
        <v>1.3888888888888889E-3</v>
      </c>
      <c r="BL115" s="75">
        <f t="shared" si="158"/>
        <v>1.5432098765432098E-3</v>
      </c>
      <c r="BM115" s="75">
        <f t="shared" si="158"/>
        <v>0</v>
      </c>
      <c r="BN115" s="76">
        <f t="shared" si="158"/>
        <v>9.6525096525096517E-4</v>
      </c>
      <c r="BP115" s="75">
        <f t="shared" si="159"/>
        <v>0</v>
      </c>
      <c r="BQ115" s="75">
        <f t="shared" si="159"/>
        <v>1.6233766233766233E-3</v>
      </c>
      <c r="BR115" s="75">
        <f t="shared" si="159"/>
        <v>0</v>
      </c>
      <c r="BS115" s="75">
        <f t="shared" si="159"/>
        <v>0</v>
      </c>
      <c r="BT115" s="75">
        <f t="shared" si="159"/>
        <v>1.1904761904761904E-3</v>
      </c>
      <c r="BU115" s="75">
        <f t="shared" si="159"/>
        <v>1.0303967027305513E-3</v>
      </c>
      <c r="BV115" s="75">
        <f t="shared" si="159"/>
        <v>5.1503914297486612E-4</v>
      </c>
      <c r="BW115" s="75">
        <f t="shared" si="159"/>
        <v>1.4477017734346724E-3</v>
      </c>
      <c r="BX115" s="75">
        <f t="shared" si="159"/>
        <v>0</v>
      </c>
      <c r="BY115" s="76">
        <f t="shared" si="159"/>
        <v>8.7743603953080267E-4</v>
      </c>
    </row>
    <row r="116" spans="1:77" x14ac:dyDescent="0.3">
      <c r="A116" s="22" t="s">
        <v>193</v>
      </c>
      <c r="B116" s="75">
        <f t="shared" si="156"/>
        <v>1.0288065843621398E-3</v>
      </c>
      <c r="C116" s="75">
        <f t="shared" si="156"/>
        <v>0</v>
      </c>
      <c r="D116" s="75">
        <f t="shared" si="156"/>
        <v>7.0422535211267599E-4</v>
      </c>
      <c r="E116" s="75">
        <f t="shared" si="156"/>
        <v>8.3472454090150253E-4</v>
      </c>
      <c r="F116" s="75">
        <f t="shared" si="156"/>
        <v>4.0749796251018743E-4</v>
      </c>
      <c r="G116" s="75">
        <f t="shared" si="156"/>
        <v>6.5104166666666663E-4</v>
      </c>
      <c r="H116" s="75">
        <f t="shared" si="156"/>
        <v>1.0814708002883922E-3</v>
      </c>
      <c r="I116" s="75">
        <f t="shared" si="156"/>
        <v>1.366120218579235E-3</v>
      </c>
      <c r="J116" s="75" t="str">
        <f t="shared" si="156"/>
        <v/>
      </c>
      <c r="K116" s="76">
        <f t="shared" si="156"/>
        <v>8.2508250825082509E-4</v>
      </c>
      <c r="L116" s="88"/>
      <c r="M116" s="75">
        <f t="shared" si="156"/>
        <v>0</v>
      </c>
      <c r="N116" s="75">
        <f t="shared" si="156"/>
        <v>0</v>
      </c>
      <c r="O116" s="75">
        <f t="shared" si="156"/>
        <v>1.4124293785310734E-3</v>
      </c>
      <c r="P116" s="75">
        <f t="shared" si="156"/>
        <v>0</v>
      </c>
      <c r="Q116" s="75">
        <f t="shared" si="156"/>
        <v>0</v>
      </c>
      <c r="R116" s="75">
        <f t="shared" si="156"/>
        <v>1.6937669376693766E-3</v>
      </c>
      <c r="S116" s="75">
        <f t="shared" si="156"/>
        <v>1.0288065843621398E-3</v>
      </c>
      <c r="T116" s="75">
        <f t="shared" si="156"/>
        <v>1.4064697609001405E-3</v>
      </c>
      <c r="U116" s="75" t="str">
        <f t="shared" si="156"/>
        <v/>
      </c>
      <c r="V116" s="76">
        <f t="shared" si="156"/>
        <v>1.005880532342928E-3</v>
      </c>
      <c r="W116" s="88"/>
      <c r="X116" s="75">
        <f t="shared" si="156"/>
        <v>0</v>
      </c>
      <c r="Y116" s="75">
        <f t="shared" si="156"/>
        <v>0</v>
      </c>
      <c r="Z116" s="75">
        <f t="shared" si="156"/>
        <v>0</v>
      </c>
      <c r="AA116" s="75">
        <f t="shared" si="156"/>
        <v>1.8115942028985507E-4</v>
      </c>
      <c r="AB116" s="75">
        <f t="shared" si="156"/>
        <v>2.5720164609053495E-4</v>
      </c>
      <c r="AC116" s="75">
        <f t="shared" si="156"/>
        <v>4.1928721174004191E-4</v>
      </c>
      <c r="AD116" s="75">
        <f t="shared" si="156"/>
        <v>6.1900340451872485E-4</v>
      </c>
      <c r="AE116" s="75">
        <f t="shared" si="156"/>
        <v>7.1225071225071229E-4</v>
      </c>
      <c r="AF116" s="75" t="str">
        <f t="shared" si="156"/>
        <v/>
      </c>
      <c r="AG116" s="76">
        <f t="shared" si="156"/>
        <v>4.1786055396370584E-4</v>
      </c>
      <c r="AH116" s="88"/>
      <c r="AI116" s="75">
        <f t="shared" si="156"/>
        <v>0</v>
      </c>
      <c r="AJ116" s="75">
        <f t="shared" si="156"/>
        <v>0</v>
      </c>
      <c r="AK116" s="75">
        <f t="shared" si="156"/>
        <v>0</v>
      </c>
      <c r="AL116" s="75">
        <f t="shared" si="156"/>
        <v>0</v>
      </c>
      <c r="AM116" s="75">
        <f t="shared" si="156"/>
        <v>0</v>
      </c>
      <c r="AN116" s="75">
        <f t="shared" si="156"/>
        <v>5.6689342403628119E-4</v>
      </c>
      <c r="AO116" s="75">
        <f t="shared" si="156"/>
        <v>7.3099415204678359E-4</v>
      </c>
      <c r="AP116" s="75">
        <f t="shared" si="156"/>
        <v>0</v>
      </c>
      <c r="AQ116" s="75" t="str">
        <f t="shared" si="156"/>
        <v/>
      </c>
      <c r="AR116" s="76">
        <f t="shared" si="156"/>
        <v>3.1746031746031746E-4</v>
      </c>
      <c r="AS116" s="88"/>
      <c r="AT116" s="75">
        <f t="shared" si="157"/>
        <v>7.4738415545590436E-4</v>
      </c>
      <c r="AU116" s="75">
        <f t="shared" si="157"/>
        <v>0</v>
      </c>
      <c r="AV116" s="75">
        <f t="shared" si="157"/>
        <v>3.8461538461538467E-4</v>
      </c>
      <c r="AW116" s="75">
        <f t="shared" si="157"/>
        <v>5.5083412023921934E-4</v>
      </c>
      <c r="AX116" s="75">
        <f t="shared" si="157"/>
        <v>3.4106412005457026E-4</v>
      </c>
      <c r="AY116" s="75">
        <f t="shared" si="157"/>
        <v>5.564115733607259E-4</v>
      </c>
      <c r="AZ116" s="75">
        <f t="shared" si="157"/>
        <v>8.7932900432900437E-4</v>
      </c>
      <c r="BA116" s="75">
        <f t="shared" si="157"/>
        <v>1.0711225364181663E-3</v>
      </c>
      <c r="BB116" s="75" t="str">
        <f t="shared" si="157"/>
        <v/>
      </c>
      <c r="BC116" s="76">
        <f t="shared" si="157"/>
        <v>6.5183529730461877E-4</v>
      </c>
      <c r="BE116" s="75">
        <f t="shared" si="158"/>
        <v>0</v>
      </c>
      <c r="BF116" s="75">
        <f t="shared" si="158"/>
        <v>0</v>
      </c>
      <c r="BG116" s="75">
        <f t="shared" si="158"/>
        <v>1.0288065843621398E-3</v>
      </c>
      <c r="BH116" s="75">
        <f t="shared" si="158"/>
        <v>0</v>
      </c>
      <c r="BI116" s="75">
        <f t="shared" si="158"/>
        <v>0</v>
      </c>
      <c r="BJ116" s="75">
        <f t="shared" si="158"/>
        <v>1.2722646310432569E-3</v>
      </c>
      <c r="BK116" s="75">
        <f t="shared" si="158"/>
        <v>9.3370681605975728E-4</v>
      </c>
      <c r="BL116" s="75">
        <f t="shared" si="158"/>
        <v>1.0615711252653928E-3</v>
      </c>
      <c r="BM116" s="75" t="str">
        <f t="shared" si="158"/>
        <v/>
      </c>
      <c r="BN116" s="76">
        <f t="shared" si="158"/>
        <v>7.8027465667915112E-4</v>
      </c>
      <c r="BP116" s="75">
        <f t="shared" si="159"/>
        <v>5.9952038369304563E-4</v>
      </c>
      <c r="BQ116" s="75">
        <f t="shared" si="159"/>
        <v>0</v>
      </c>
      <c r="BR116" s="75">
        <f t="shared" si="159"/>
        <v>4.5599635202918376E-4</v>
      </c>
      <c r="BS116" s="75">
        <f t="shared" si="159"/>
        <v>4.7425474254742553E-4</v>
      </c>
      <c r="BT116" s="75">
        <f t="shared" si="159"/>
        <v>3.024803387779794E-4</v>
      </c>
      <c r="BU116" s="75">
        <f t="shared" si="159"/>
        <v>6.7663817663817666E-4</v>
      </c>
      <c r="BV116" s="75">
        <f t="shared" si="159"/>
        <v>8.8621056362991847E-4</v>
      </c>
      <c r="BW116" s="75">
        <f t="shared" si="159"/>
        <v>1.0695187165775401E-3</v>
      </c>
      <c r="BX116" s="75" t="str">
        <f t="shared" si="159"/>
        <v/>
      </c>
      <c r="BY116" s="76">
        <f t="shared" si="159"/>
        <v>6.6981187023123069E-4</v>
      </c>
    </row>
    <row r="117" spans="1:77" x14ac:dyDescent="0.3">
      <c r="A117" s="22" t="s">
        <v>69</v>
      </c>
      <c r="B117" s="75">
        <f t="shared" si="156"/>
        <v>1.3790386130811663E-3</v>
      </c>
      <c r="C117" s="75">
        <f t="shared" si="156"/>
        <v>1.3440860215053762E-3</v>
      </c>
      <c r="D117" s="75">
        <f t="shared" si="156"/>
        <v>6.8775790921595588E-4</v>
      </c>
      <c r="E117" s="75">
        <f t="shared" si="156"/>
        <v>1.0497416020671835E-3</v>
      </c>
      <c r="F117" s="75">
        <f t="shared" si="156"/>
        <v>1.2414649286157666E-3</v>
      </c>
      <c r="G117" s="75">
        <f t="shared" si="156"/>
        <v>1.2531328320802004E-3</v>
      </c>
      <c r="H117" s="75">
        <f t="shared" si="156"/>
        <v>1.0656436487638534E-3</v>
      </c>
      <c r="I117" s="75" t="str">
        <f t="shared" si="156"/>
        <v/>
      </c>
      <c r="J117" s="75" t="str">
        <f t="shared" si="156"/>
        <v/>
      </c>
      <c r="K117" s="76">
        <f t="shared" si="156"/>
        <v>1.1332282223098149E-3</v>
      </c>
      <c r="L117" s="88"/>
      <c r="M117" s="75">
        <f t="shared" si="156"/>
        <v>1.6501650165016502E-3</v>
      </c>
      <c r="N117" s="75">
        <f t="shared" si="156"/>
        <v>2.5000000000000001E-3</v>
      </c>
      <c r="O117" s="75">
        <f t="shared" si="156"/>
        <v>9.2592592592592596E-4</v>
      </c>
      <c r="P117" s="75">
        <f t="shared" si="156"/>
        <v>1.893939393939394E-3</v>
      </c>
      <c r="Q117" s="75">
        <f t="shared" si="156"/>
        <v>1.2437810945273632E-3</v>
      </c>
      <c r="R117" s="75">
        <f t="shared" si="156"/>
        <v>4.6816479400749064E-4</v>
      </c>
      <c r="S117" s="75">
        <f t="shared" si="156"/>
        <v>1.4619883040935672E-3</v>
      </c>
      <c r="T117" s="75" t="str">
        <f t="shared" si="156"/>
        <v/>
      </c>
      <c r="U117" s="75" t="str">
        <f t="shared" si="156"/>
        <v/>
      </c>
      <c r="V117" s="76">
        <f t="shared" si="156"/>
        <v>1.3842746400885937E-3</v>
      </c>
      <c r="W117" s="88"/>
      <c r="X117" s="75">
        <f t="shared" si="156"/>
        <v>1.0416666666666667E-3</v>
      </c>
      <c r="Y117" s="75">
        <f t="shared" si="156"/>
        <v>1.6339869281045751E-4</v>
      </c>
      <c r="Z117" s="75">
        <f t="shared" si="156"/>
        <v>7.5954861111111112E-4</v>
      </c>
      <c r="AA117" s="75">
        <f t="shared" si="156"/>
        <v>8.2582582582582578E-4</v>
      </c>
      <c r="AB117" s="75">
        <f t="shared" si="156"/>
        <v>1.1121703209405784E-3</v>
      </c>
      <c r="AC117" s="75">
        <f t="shared" si="156"/>
        <v>7.5856090160381442E-4</v>
      </c>
      <c r="AD117" s="75">
        <f t="shared" si="156"/>
        <v>2.8441410693970419E-4</v>
      </c>
      <c r="AE117" s="75" t="str">
        <f t="shared" si="156"/>
        <v/>
      </c>
      <c r="AF117" s="75" t="str">
        <f t="shared" si="156"/>
        <v/>
      </c>
      <c r="AG117" s="76">
        <f t="shared" si="156"/>
        <v>7.7372160090033058E-4</v>
      </c>
      <c r="AH117" s="88"/>
      <c r="AI117" s="75">
        <f t="shared" si="156"/>
        <v>0</v>
      </c>
      <c r="AJ117" s="75">
        <f t="shared" si="156"/>
        <v>2.0833333333333333E-3</v>
      </c>
      <c r="AK117" s="75">
        <f t="shared" si="156"/>
        <v>0</v>
      </c>
      <c r="AL117" s="75">
        <f t="shared" si="156"/>
        <v>8.0128205128205136E-4</v>
      </c>
      <c r="AM117" s="75">
        <f t="shared" si="156"/>
        <v>2.7472527472527475E-3</v>
      </c>
      <c r="AN117" s="75">
        <f t="shared" si="156"/>
        <v>2.403846153846154E-3</v>
      </c>
      <c r="AO117" s="75">
        <f t="shared" si="156"/>
        <v>0</v>
      </c>
      <c r="AP117" s="75" t="str">
        <f t="shared" si="156"/>
        <v/>
      </c>
      <c r="AQ117" s="75" t="str">
        <f t="shared" si="156"/>
        <v/>
      </c>
      <c r="AR117" s="76">
        <f t="shared" si="156"/>
        <v>1.4847809948032665E-3</v>
      </c>
      <c r="AS117" s="88"/>
      <c r="AT117" s="75">
        <f t="shared" si="157"/>
        <v>1.2569130216189041E-3</v>
      </c>
      <c r="AU117" s="75">
        <f t="shared" si="157"/>
        <v>7.4552683896620276E-4</v>
      </c>
      <c r="AV117" s="75">
        <f t="shared" si="157"/>
        <v>7.246376811594203E-4</v>
      </c>
      <c r="AW117" s="75">
        <f t="shared" si="157"/>
        <v>9.3370681605975728E-4</v>
      </c>
      <c r="AX117" s="75">
        <f t="shared" si="157"/>
        <v>1.1775788977861517E-3</v>
      </c>
      <c r="AY117" s="75">
        <f t="shared" si="157"/>
        <v>1.0294117647058822E-3</v>
      </c>
      <c r="AZ117" s="75">
        <f t="shared" si="157"/>
        <v>7.3099415204678359E-4</v>
      </c>
      <c r="BA117" s="75" t="str">
        <f t="shared" si="157"/>
        <v/>
      </c>
      <c r="BB117" s="75" t="str">
        <f t="shared" si="157"/>
        <v/>
      </c>
      <c r="BC117" s="76">
        <f t="shared" si="157"/>
        <v>9.5961139984374478E-4</v>
      </c>
      <c r="BE117" s="75">
        <f t="shared" si="158"/>
        <v>1.5432098765432098E-3</v>
      </c>
      <c r="BF117" s="75">
        <f t="shared" si="158"/>
        <v>2.3809523809523807E-3</v>
      </c>
      <c r="BG117" s="75">
        <f t="shared" si="158"/>
        <v>4.990019960079841E-4</v>
      </c>
      <c r="BH117" s="75">
        <f t="shared" si="158"/>
        <v>1.488095238095238E-3</v>
      </c>
      <c r="BI117" s="75">
        <f t="shared" si="158"/>
        <v>1.7123287671232876E-3</v>
      </c>
      <c r="BJ117" s="75">
        <f t="shared" si="158"/>
        <v>1.1820330969267139E-3</v>
      </c>
      <c r="BK117" s="75">
        <f t="shared" si="158"/>
        <v>1.0040160642570282E-3</v>
      </c>
      <c r="BL117" s="75" t="str">
        <f t="shared" si="158"/>
        <v/>
      </c>
      <c r="BM117" s="75" t="str">
        <f t="shared" si="158"/>
        <v/>
      </c>
      <c r="BN117" s="76">
        <f t="shared" si="158"/>
        <v>1.4176528599605524E-3</v>
      </c>
      <c r="BP117" s="75">
        <f t="shared" si="159"/>
        <v>1.2970168612191958E-3</v>
      </c>
      <c r="BQ117" s="75">
        <f t="shared" si="159"/>
        <v>9.4531704479348456E-4</v>
      </c>
      <c r="BR117" s="75">
        <f t="shared" si="159"/>
        <v>7.0196550340954672E-4</v>
      </c>
      <c r="BS117" s="75">
        <f t="shared" si="159"/>
        <v>9.9779796311588232E-4</v>
      </c>
      <c r="BT117" s="75">
        <f t="shared" si="159"/>
        <v>1.2422360248447205E-3</v>
      </c>
      <c r="BU117" s="75">
        <f t="shared" si="159"/>
        <v>1.0511268079381097E-3</v>
      </c>
      <c r="BV117" s="75">
        <f t="shared" si="159"/>
        <v>7.6053889613211638E-4</v>
      </c>
      <c r="BW117" s="75" t="str">
        <f t="shared" si="159"/>
        <v/>
      </c>
      <c r="BX117" s="75" t="str">
        <f t="shared" si="159"/>
        <v/>
      </c>
      <c r="BY117" s="76">
        <f t="shared" si="159"/>
        <v>1.0150768771458427E-3</v>
      </c>
    </row>
    <row r="118" spans="1:77" x14ac:dyDescent="0.3">
      <c r="A118" s="22" t="s">
        <v>66</v>
      </c>
      <c r="B118" s="77">
        <f t="shared" si="156"/>
        <v>6.4327485380116962E-4</v>
      </c>
      <c r="C118" s="77">
        <f t="shared" si="156"/>
        <v>5.1415915203290616E-4</v>
      </c>
      <c r="D118" s="77">
        <f t="shared" si="156"/>
        <v>4.6095087580666402E-4</v>
      </c>
      <c r="E118" s="77">
        <f t="shared" si="156"/>
        <v>6.2788828611613421E-4</v>
      </c>
      <c r="F118" s="77">
        <f t="shared" si="156"/>
        <v>6.4427800595957157E-4</v>
      </c>
      <c r="G118" s="77">
        <f t="shared" si="156"/>
        <v>8.7510732448319126E-4</v>
      </c>
      <c r="H118" s="77">
        <f t="shared" si="156"/>
        <v>9.6421345472938794E-4</v>
      </c>
      <c r="I118" s="77">
        <f t="shared" si="156"/>
        <v>1.0483473112974839E-3</v>
      </c>
      <c r="J118" s="77">
        <f t="shared" si="156"/>
        <v>1.081511839708561E-3</v>
      </c>
      <c r="K118" s="78">
        <f t="shared" si="156"/>
        <v>7.9197465681098199E-4</v>
      </c>
      <c r="L118" s="88"/>
      <c r="M118" s="77">
        <f t="shared" si="156"/>
        <v>4.9019607843137254E-4</v>
      </c>
      <c r="N118" s="77">
        <f t="shared" si="156"/>
        <v>7.1073205401563609E-4</v>
      </c>
      <c r="O118" s="77">
        <f t="shared" si="156"/>
        <v>2.48015873015873E-4</v>
      </c>
      <c r="P118" s="77">
        <f t="shared" si="156"/>
        <v>4.8393341076267905E-4</v>
      </c>
      <c r="Q118" s="77">
        <f t="shared" si="156"/>
        <v>5.6089743589743596E-4</v>
      </c>
      <c r="R118" s="77">
        <f t="shared" ref="R118:AR118" si="160">IF(R14=0,"",R40/R14/12)</f>
        <v>4.4772778150884264E-4</v>
      </c>
      <c r="S118" s="77">
        <f t="shared" si="160"/>
        <v>6.4474532559638943E-4</v>
      </c>
      <c r="T118" s="77">
        <f t="shared" si="160"/>
        <v>1.4263770024138687E-3</v>
      </c>
      <c r="U118" s="77">
        <f t="shared" si="160"/>
        <v>8.9928057553956839E-4</v>
      </c>
      <c r="V118" s="78">
        <f t="shared" si="160"/>
        <v>7.0613157585030009E-4</v>
      </c>
      <c r="W118" s="88"/>
      <c r="X118" s="77">
        <f t="shared" si="160"/>
        <v>4.3782837127845885E-4</v>
      </c>
      <c r="Y118" s="77">
        <f t="shared" si="160"/>
        <v>1.8115942028985507E-4</v>
      </c>
      <c r="Z118" s="77">
        <f t="shared" si="160"/>
        <v>3.6231884057971015E-4</v>
      </c>
      <c r="AA118" s="77">
        <f t="shared" si="160"/>
        <v>4.1638907395069954E-4</v>
      </c>
      <c r="AB118" s="77">
        <f t="shared" si="160"/>
        <v>4.6104195481788847E-4</v>
      </c>
      <c r="AC118" s="77">
        <f t="shared" si="160"/>
        <v>3.6985128085338317E-4</v>
      </c>
      <c r="AD118" s="77">
        <f t="shared" si="160"/>
        <v>5.4380438043804375E-4</v>
      </c>
      <c r="AE118" s="77">
        <f t="shared" si="160"/>
        <v>5.5463117027176932E-4</v>
      </c>
      <c r="AF118" s="77">
        <f t="shared" si="160"/>
        <v>3.9588281868566908E-4</v>
      </c>
      <c r="AG118" s="78">
        <f t="shared" si="160"/>
        <v>4.4018928139099813E-4</v>
      </c>
      <c r="AH118" s="88"/>
      <c r="AI118" s="77">
        <f t="shared" si="160"/>
        <v>0</v>
      </c>
      <c r="AJ118" s="77">
        <f t="shared" si="160"/>
        <v>4.4563279857397502E-4</v>
      </c>
      <c r="AK118" s="77">
        <f t="shared" si="160"/>
        <v>2.2281639928698751E-4</v>
      </c>
      <c r="AL118" s="77">
        <f t="shared" si="160"/>
        <v>1.569365976145637E-4</v>
      </c>
      <c r="AM118" s="77">
        <f t="shared" si="160"/>
        <v>6.3905930470347652E-4</v>
      </c>
      <c r="AN118" s="77">
        <f t="shared" si="160"/>
        <v>4.5737285034760342E-4</v>
      </c>
      <c r="AO118" s="77">
        <f t="shared" si="160"/>
        <v>4.3675751222921035E-4</v>
      </c>
      <c r="AP118" s="77">
        <f t="shared" si="160"/>
        <v>3.4153005464480874E-4</v>
      </c>
      <c r="AQ118" s="77">
        <f t="shared" si="160"/>
        <v>9.6525096525096517E-4</v>
      </c>
      <c r="AR118" s="78">
        <f t="shared" si="160"/>
        <v>4.2716787697565144E-4</v>
      </c>
      <c r="AS118" s="88"/>
      <c r="AT118" s="77">
        <f t="shared" si="157"/>
        <v>5.8450233800935204E-4</v>
      </c>
      <c r="AU118" s="77">
        <f t="shared" si="157"/>
        <v>3.8237262212025615E-4</v>
      </c>
      <c r="AV118" s="77">
        <f t="shared" si="157"/>
        <v>4.1657610664348326E-4</v>
      </c>
      <c r="AW118" s="77">
        <f t="shared" si="157"/>
        <v>5.274261603375527E-4</v>
      </c>
      <c r="AX118" s="77">
        <f t="shared" si="157"/>
        <v>5.588513455420858E-4</v>
      </c>
      <c r="AY118" s="77">
        <f t="shared" si="157"/>
        <v>6.4322469982847346E-4</v>
      </c>
      <c r="AZ118" s="77">
        <f t="shared" si="157"/>
        <v>7.7192260189378348E-4</v>
      </c>
      <c r="BA118" s="77">
        <f t="shared" si="157"/>
        <v>8.1592689295039171E-4</v>
      </c>
      <c r="BB118" s="77">
        <f t="shared" si="157"/>
        <v>7.639652854174306E-4</v>
      </c>
      <c r="BC118" s="78">
        <f t="shared" si="157"/>
        <v>6.3290351875695881E-4</v>
      </c>
      <c r="BE118" s="77">
        <f t="shared" si="158"/>
        <v>3.9494470774091632E-4</v>
      </c>
      <c r="BF118" s="77">
        <f t="shared" si="158"/>
        <v>6.3516260162601625E-4</v>
      </c>
      <c r="BG118" s="77">
        <f t="shared" si="158"/>
        <v>2.3900573613766732E-4</v>
      </c>
      <c r="BH118" s="77">
        <f t="shared" si="158"/>
        <v>3.5919540229885057E-4</v>
      </c>
      <c r="BI118" s="77">
        <f t="shared" si="158"/>
        <v>5.9101654846335696E-4</v>
      </c>
      <c r="BJ118" s="77">
        <f t="shared" si="158"/>
        <v>4.5138888888888892E-4</v>
      </c>
      <c r="BK118" s="77">
        <f t="shared" si="158"/>
        <v>5.6553559547571522E-4</v>
      </c>
      <c r="BL118" s="77">
        <f t="shared" si="158"/>
        <v>1.0735969198874575E-3</v>
      </c>
      <c r="BM118" s="77">
        <f t="shared" si="158"/>
        <v>9.2024539877300613E-4</v>
      </c>
      <c r="BN118" s="78">
        <f t="shared" si="158"/>
        <v>6.0702632976705371E-4</v>
      </c>
      <c r="BP118" s="77">
        <f t="shared" si="159"/>
        <v>5.5141990625861594E-4</v>
      </c>
      <c r="BQ118" s="77">
        <f t="shared" si="159"/>
        <v>4.2239922761284091E-4</v>
      </c>
      <c r="BR118" s="77">
        <f t="shared" si="159"/>
        <v>3.8368455226964172E-4</v>
      </c>
      <c r="BS118" s="77">
        <f t="shared" si="159"/>
        <v>4.9706085753803593E-4</v>
      </c>
      <c r="BT118" s="77">
        <f t="shared" si="159"/>
        <v>5.6461288728915234E-4</v>
      </c>
      <c r="BU118" s="77">
        <f t="shared" si="159"/>
        <v>6.0396771259663476E-4</v>
      </c>
      <c r="BV118" s="77">
        <f t="shared" si="159"/>
        <v>7.2961841638709323E-4</v>
      </c>
      <c r="BW118" s="77">
        <f t="shared" si="159"/>
        <v>8.7444926512629062E-4</v>
      </c>
      <c r="BX118" s="77">
        <f t="shared" si="159"/>
        <v>7.9992471296819114E-4</v>
      </c>
      <c r="BY118" s="78">
        <f t="shared" si="159"/>
        <v>6.277957504593018E-4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paperSize="0" orientation="portrait" horizontalDpi="0" verticalDpi="0" copie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BY258"/>
  <sheetViews>
    <sheetView zoomScale="75" zoomScaleNormal="75" workbookViewId="0">
      <selection activeCell="B31" sqref="B31:J31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221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/>
      <c r="B3" s="28" t="s">
        <v>173</v>
      </c>
      <c r="C3"/>
      <c r="D3"/>
      <c r="M3" s="28" t="s">
        <v>177</v>
      </c>
      <c r="X3" s="28" t="s">
        <v>174</v>
      </c>
      <c r="AI3" s="28" t="s">
        <v>178</v>
      </c>
      <c r="AT3" s="28" t="s">
        <v>203</v>
      </c>
      <c r="BE3" s="28" t="s">
        <v>204</v>
      </c>
      <c r="BP3" s="28" t="s">
        <v>205</v>
      </c>
    </row>
    <row r="4" spans="1:77" ht="15.6" x14ac:dyDescent="0.3">
      <c r="A4"/>
      <c r="B4" s="27" t="s">
        <v>68</v>
      </c>
      <c r="C4"/>
      <c r="D4"/>
      <c r="M4" s="27" t="s">
        <v>68</v>
      </c>
      <c r="X4" s="27" t="s">
        <v>68</v>
      </c>
      <c r="AI4" s="27" t="s">
        <v>68</v>
      </c>
      <c r="AT4" s="27" t="s">
        <v>68</v>
      </c>
      <c r="BE4" s="27" t="s">
        <v>68</v>
      </c>
      <c r="BP4" s="27" t="s">
        <v>68</v>
      </c>
    </row>
    <row r="5" spans="1:77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L6" s="87"/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W6" s="87"/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H6" s="87"/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22" t="s">
        <v>188</v>
      </c>
      <c r="B7" s="19">
        <v>102</v>
      </c>
      <c r="C7" s="19">
        <v>233</v>
      </c>
      <c r="D7" s="19">
        <v>377</v>
      </c>
      <c r="E7" s="19">
        <v>491</v>
      </c>
      <c r="F7" s="19">
        <v>659</v>
      </c>
      <c r="G7" s="19">
        <v>913</v>
      </c>
      <c r="H7" s="19">
        <v>1284</v>
      </c>
      <c r="I7" s="19">
        <v>1353</v>
      </c>
      <c r="J7" s="19">
        <v>1017</v>
      </c>
      <c r="K7" s="18">
        <f t="shared" ref="K7:K13" si="0">SUM(B7:J7)</f>
        <v>6429</v>
      </c>
      <c r="L7" s="88"/>
      <c r="M7" s="19">
        <v>40</v>
      </c>
      <c r="N7" s="19">
        <v>82</v>
      </c>
      <c r="O7" s="19">
        <v>151</v>
      </c>
      <c r="P7" s="19">
        <v>205</v>
      </c>
      <c r="Q7" s="19">
        <v>257</v>
      </c>
      <c r="R7" s="19">
        <v>356</v>
      </c>
      <c r="S7" s="19">
        <v>494</v>
      </c>
      <c r="T7" s="19">
        <v>542</v>
      </c>
      <c r="U7" s="19">
        <v>361</v>
      </c>
      <c r="V7" s="18">
        <f t="shared" ref="V7:V10" si="1">SUM(M7:U7)</f>
        <v>2488</v>
      </c>
      <c r="W7" s="88"/>
      <c r="X7" s="19">
        <v>132</v>
      </c>
      <c r="Y7" s="19">
        <v>506</v>
      </c>
      <c r="Z7" s="19">
        <v>744</v>
      </c>
      <c r="AA7" s="19">
        <v>818</v>
      </c>
      <c r="AB7" s="19">
        <v>917</v>
      </c>
      <c r="AC7" s="19">
        <v>1099</v>
      </c>
      <c r="AD7" s="19">
        <v>1187</v>
      </c>
      <c r="AE7" s="19">
        <v>1076</v>
      </c>
      <c r="AF7" s="19">
        <v>607</v>
      </c>
      <c r="AG7" s="18">
        <f t="shared" ref="AG7:AG10" si="2">SUM(X7:AF7)</f>
        <v>7086</v>
      </c>
      <c r="AH7" s="88"/>
      <c r="AI7" s="19">
        <v>50</v>
      </c>
      <c r="AJ7" s="19">
        <v>186</v>
      </c>
      <c r="AK7" s="19">
        <v>361</v>
      </c>
      <c r="AL7" s="19">
        <v>383</v>
      </c>
      <c r="AM7" s="19">
        <v>432</v>
      </c>
      <c r="AN7" s="19">
        <v>510</v>
      </c>
      <c r="AO7" s="19">
        <v>539</v>
      </c>
      <c r="AP7" s="19">
        <v>419</v>
      </c>
      <c r="AQ7" s="19">
        <v>211</v>
      </c>
      <c r="AR7" s="18">
        <f t="shared" ref="AR7:AR10" si="3">SUM(AI7:AQ7)</f>
        <v>3091</v>
      </c>
      <c r="AS7" s="88"/>
      <c r="AT7" s="19">
        <f t="shared" ref="AT7:BB13" si="4">B7+X7</f>
        <v>234</v>
      </c>
      <c r="AU7" s="19">
        <f t="shared" si="4"/>
        <v>739</v>
      </c>
      <c r="AV7" s="19">
        <f t="shared" si="4"/>
        <v>1121</v>
      </c>
      <c r="AW7" s="19">
        <f t="shared" si="4"/>
        <v>1309</v>
      </c>
      <c r="AX7" s="19">
        <f t="shared" si="4"/>
        <v>1576</v>
      </c>
      <c r="AY7" s="19">
        <f t="shared" si="4"/>
        <v>2012</v>
      </c>
      <c r="AZ7" s="19">
        <f t="shared" si="4"/>
        <v>2471</v>
      </c>
      <c r="BA7" s="19">
        <f t="shared" si="4"/>
        <v>2429</v>
      </c>
      <c r="BB7" s="19">
        <f t="shared" si="4"/>
        <v>1624</v>
      </c>
      <c r="BC7" s="18">
        <f t="shared" ref="BC7:BC10" si="5">SUM(AT7:BB7)</f>
        <v>13515</v>
      </c>
      <c r="BE7" s="19">
        <f t="shared" ref="BE7:BM13" si="6">M7+AI7</f>
        <v>90</v>
      </c>
      <c r="BF7" s="19">
        <f t="shared" si="6"/>
        <v>268</v>
      </c>
      <c r="BG7" s="19">
        <f t="shared" si="6"/>
        <v>512</v>
      </c>
      <c r="BH7" s="19">
        <f t="shared" si="6"/>
        <v>588</v>
      </c>
      <c r="BI7" s="19">
        <f t="shared" si="6"/>
        <v>689</v>
      </c>
      <c r="BJ7" s="19">
        <f t="shared" si="6"/>
        <v>866</v>
      </c>
      <c r="BK7" s="19">
        <f t="shared" si="6"/>
        <v>1033</v>
      </c>
      <c r="BL7" s="19">
        <f t="shared" si="6"/>
        <v>961</v>
      </c>
      <c r="BM7" s="19">
        <f t="shared" si="6"/>
        <v>572</v>
      </c>
      <c r="BN7" s="18">
        <f t="shared" ref="BN7:BN10" si="7">SUM(BE7:BM7)</f>
        <v>5579</v>
      </c>
      <c r="BP7" s="19">
        <f t="shared" ref="BP7:BX13" si="8">B7+M7+X7+AI7</f>
        <v>324</v>
      </c>
      <c r="BQ7" s="19">
        <f t="shared" si="8"/>
        <v>1007</v>
      </c>
      <c r="BR7" s="19">
        <f t="shared" si="8"/>
        <v>1633</v>
      </c>
      <c r="BS7" s="19">
        <f t="shared" si="8"/>
        <v>1897</v>
      </c>
      <c r="BT7" s="19">
        <f t="shared" si="8"/>
        <v>2265</v>
      </c>
      <c r="BU7" s="19">
        <f t="shared" si="8"/>
        <v>2878</v>
      </c>
      <c r="BV7" s="19">
        <f t="shared" si="8"/>
        <v>3504</v>
      </c>
      <c r="BW7" s="19">
        <f t="shared" si="8"/>
        <v>3390</v>
      </c>
      <c r="BX7" s="19">
        <f t="shared" si="8"/>
        <v>2196</v>
      </c>
      <c r="BY7" s="18">
        <f t="shared" ref="BY7:BY10" si="9">SUM(BP7:BX7)</f>
        <v>19094</v>
      </c>
    </row>
    <row r="8" spans="1:77" x14ac:dyDescent="0.3">
      <c r="A8" s="22" t="s">
        <v>189</v>
      </c>
      <c r="B8" s="19">
        <v>91</v>
      </c>
      <c r="C8" s="19">
        <v>217</v>
      </c>
      <c r="D8" s="19">
        <v>358</v>
      </c>
      <c r="E8" s="19">
        <v>512</v>
      </c>
      <c r="F8" s="19">
        <v>724</v>
      </c>
      <c r="G8" s="19">
        <v>1080</v>
      </c>
      <c r="H8" s="19">
        <v>1568</v>
      </c>
      <c r="I8" s="19">
        <v>1771</v>
      </c>
      <c r="J8" s="19">
        <v>1134</v>
      </c>
      <c r="K8" s="18">
        <f t="shared" si="0"/>
        <v>7455</v>
      </c>
      <c r="L8" s="88"/>
      <c r="M8" s="19">
        <v>27</v>
      </c>
      <c r="N8" s="19">
        <v>59</v>
      </c>
      <c r="O8" s="19">
        <v>110</v>
      </c>
      <c r="P8" s="19">
        <v>150</v>
      </c>
      <c r="Q8" s="19">
        <v>234</v>
      </c>
      <c r="R8" s="19">
        <v>335</v>
      </c>
      <c r="S8" s="19">
        <v>493</v>
      </c>
      <c r="T8" s="19">
        <v>589</v>
      </c>
      <c r="U8" s="19">
        <v>368</v>
      </c>
      <c r="V8" s="18">
        <f t="shared" si="1"/>
        <v>2365</v>
      </c>
      <c r="W8" s="88"/>
      <c r="X8" s="19">
        <v>85</v>
      </c>
      <c r="Y8" s="19">
        <v>348</v>
      </c>
      <c r="Z8" s="19">
        <v>545</v>
      </c>
      <c r="AA8" s="19">
        <v>763</v>
      </c>
      <c r="AB8" s="19">
        <v>938</v>
      </c>
      <c r="AC8" s="19">
        <v>1208</v>
      </c>
      <c r="AD8" s="19">
        <v>1355</v>
      </c>
      <c r="AE8" s="19">
        <v>1317</v>
      </c>
      <c r="AF8" s="19">
        <v>663</v>
      </c>
      <c r="AG8" s="18">
        <f t="shared" si="2"/>
        <v>7222</v>
      </c>
      <c r="AH8" s="88"/>
      <c r="AI8" s="19">
        <v>24</v>
      </c>
      <c r="AJ8" s="19">
        <v>86</v>
      </c>
      <c r="AK8" s="19">
        <v>184</v>
      </c>
      <c r="AL8" s="19">
        <v>241</v>
      </c>
      <c r="AM8" s="19">
        <v>336</v>
      </c>
      <c r="AN8" s="19">
        <v>405</v>
      </c>
      <c r="AO8" s="19">
        <v>493</v>
      </c>
      <c r="AP8" s="19">
        <v>426</v>
      </c>
      <c r="AQ8" s="19">
        <v>190</v>
      </c>
      <c r="AR8" s="18">
        <f t="shared" si="3"/>
        <v>2385</v>
      </c>
      <c r="AS8" s="88"/>
      <c r="AT8" s="19">
        <f t="shared" si="4"/>
        <v>176</v>
      </c>
      <c r="AU8" s="19">
        <f t="shared" si="4"/>
        <v>565</v>
      </c>
      <c r="AV8" s="19">
        <f t="shared" si="4"/>
        <v>903</v>
      </c>
      <c r="AW8" s="19">
        <f t="shared" si="4"/>
        <v>1275</v>
      </c>
      <c r="AX8" s="19">
        <f t="shared" si="4"/>
        <v>1662</v>
      </c>
      <c r="AY8" s="19">
        <f t="shared" si="4"/>
        <v>2288</v>
      </c>
      <c r="AZ8" s="19">
        <f t="shared" si="4"/>
        <v>2923</v>
      </c>
      <c r="BA8" s="19">
        <f t="shared" si="4"/>
        <v>3088</v>
      </c>
      <c r="BB8" s="19">
        <f t="shared" si="4"/>
        <v>1797</v>
      </c>
      <c r="BC8" s="18">
        <f t="shared" si="5"/>
        <v>14677</v>
      </c>
      <c r="BE8" s="19">
        <f t="shared" si="6"/>
        <v>51</v>
      </c>
      <c r="BF8" s="19">
        <f t="shared" si="6"/>
        <v>145</v>
      </c>
      <c r="BG8" s="19">
        <f t="shared" si="6"/>
        <v>294</v>
      </c>
      <c r="BH8" s="19">
        <f t="shared" si="6"/>
        <v>391</v>
      </c>
      <c r="BI8" s="19">
        <f t="shared" si="6"/>
        <v>570</v>
      </c>
      <c r="BJ8" s="19">
        <f t="shared" si="6"/>
        <v>740</v>
      </c>
      <c r="BK8" s="19">
        <f t="shared" si="6"/>
        <v>986</v>
      </c>
      <c r="BL8" s="19">
        <f t="shared" si="6"/>
        <v>1015</v>
      </c>
      <c r="BM8" s="19">
        <f t="shared" si="6"/>
        <v>558</v>
      </c>
      <c r="BN8" s="18">
        <f t="shared" si="7"/>
        <v>4750</v>
      </c>
      <c r="BP8" s="19">
        <f t="shared" si="8"/>
        <v>227</v>
      </c>
      <c r="BQ8" s="19">
        <f t="shared" si="8"/>
        <v>710</v>
      </c>
      <c r="BR8" s="19">
        <f t="shared" si="8"/>
        <v>1197</v>
      </c>
      <c r="BS8" s="19">
        <f t="shared" si="8"/>
        <v>1666</v>
      </c>
      <c r="BT8" s="19">
        <f t="shared" si="8"/>
        <v>2232</v>
      </c>
      <c r="BU8" s="19">
        <f t="shared" si="8"/>
        <v>3028</v>
      </c>
      <c r="BV8" s="19">
        <f t="shared" si="8"/>
        <v>3909</v>
      </c>
      <c r="BW8" s="19">
        <f t="shared" si="8"/>
        <v>4103</v>
      </c>
      <c r="BX8" s="19">
        <f t="shared" si="8"/>
        <v>2355</v>
      </c>
      <c r="BY8" s="18">
        <f t="shared" si="9"/>
        <v>19427</v>
      </c>
    </row>
    <row r="9" spans="1:77" x14ac:dyDescent="0.3">
      <c r="A9" s="22" t="s">
        <v>190</v>
      </c>
      <c r="B9" s="19">
        <v>45</v>
      </c>
      <c r="C9" s="19">
        <v>104</v>
      </c>
      <c r="D9" s="19">
        <v>192</v>
      </c>
      <c r="E9" s="19">
        <v>326</v>
      </c>
      <c r="F9" s="19">
        <v>492</v>
      </c>
      <c r="G9" s="19">
        <v>747</v>
      </c>
      <c r="H9" s="19">
        <v>1145</v>
      </c>
      <c r="I9" s="19">
        <v>1333</v>
      </c>
      <c r="J9" s="19">
        <v>663</v>
      </c>
      <c r="K9" s="18">
        <f t="shared" si="0"/>
        <v>5047</v>
      </c>
      <c r="L9" s="88"/>
      <c r="M9" s="19">
        <v>12</v>
      </c>
      <c r="N9" s="19">
        <v>27</v>
      </c>
      <c r="O9" s="19">
        <v>48</v>
      </c>
      <c r="P9" s="19">
        <v>76</v>
      </c>
      <c r="Q9" s="19">
        <v>128</v>
      </c>
      <c r="R9" s="19">
        <v>190</v>
      </c>
      <c r="S9" s="19">
        <v>320</v>
      </c>
      <c r="T9" s="19">
        <v>439</v>
      </c>
      <c r="U9" s="19">
        <v>209</v>
      </c>
      <c r="V9" s="18">
        <f t="shared" si="1"/>
        <v>1449</v>
      </c>
      <c r="W9" s="88"/>
      <c r="X9" s="19">
        <v>42</v>
      </c>
      <c r="Y9" s="19">
        <v>196</v>
      </c>
      <c r="Z9" s="19">
        <v>317</v>
      </c>
      <c r="AA9" s="19">
        <v>435</v>
      </c>
      <c r="AB9" s="19">
        <v>577</v>
      </c>
      <c r="AC9" s="19">
        <v>801</v>
      </c>
      <c r="AD9" s="19">
        <v>923</v>
      </c>
      <c r="AE9" s="19">
        <v>941</v>
      </c>
      <c r="AF9" s="19">
        <v>384</v>
      </c>
      <c r="AG9" s="18">
        <f t="shared" si="2"/>
        <v>4616</v>
      </c>
      <c r="AH9" s="88"/>
      <c r="AI9" s="19">
        <v>11</v>
      </c>
      <c r="AJ9" s="19">
        <v>57</v>
      </c>
      <c r="AK9" s="19">
        <v>105</v>
      </c>
      <c r="AL9" s="19">
        <v>141</v>
      </c>
      <c r="AM9" s="19">
        <v>207</v>
      </c>
      <c r="AN9" s="19">
        <v>288</v>
      </c>
      <c r="AO9" s="19">
        <v>347</v>
      </c>
      <c r="AP9" s="19">
        <v>343</v>
      </c>
      <c r="AQ9" s="19">
        <v>117</v>
      </c>
      <c r="AR9" s="18">
        <f t="shared" si="3"/>
        <v>1616</v>
      </c>
      <c r="AS9" s="88"/>
      <c r="AT9" s="19">
        <f t="shared" si="4"/>
        <v>87</v>
      </c>
      <c r="AU9" s="19">
        <f t="shared" si="4"/>
        <v>300</v>
      </c>
      <c r="AV9" s="19">
        <f t="shared" si="4"/>
        <v>509</v>
      </c>
      <c r="AW9" s="19">
        <f t="shared" si="4"/>
        <v>761</v>
      </c>
      <c r="AX9" s="19">
        <f t="shared" si="4"/>
        <v>1069</v>
      </c>
      <c r="AY9" s="19">
        <f t="shared" si="4"/>
        <v>1548</v>
      </c>
      <c r="AZ9" s="19">
        <f t="shared" si="4"/>
        <v>2068</v>
      </c>
      <c r="BA9" s="19">
        <f t="shared" si="4"/>
        <v>2274</v>
      </c>
      <c r="BB9" s="19">
        <f t="shared" si="4"/>
        <v>1047</v>
      </c>
      <c r="BC9" s="18">
        <f t="shared" si="5"/>
        <v>9663</v>
      </c>
      <c r="BE9" s="19">
        <f t="shared" si="6"/>
        <v>23</v>
      </c>
      <c r="BF9" s="19">
        <f t="shared" si="6"/>
        <v>84</v>
      </c>
      <c r="BG9" s="19">
        <f t="shared" si="6"/>
        <v>153</v>
      </c>
      <c r="BH9" s="19">
        <f t="shared" si="6"/>
        <v>217</v>
      </c>
      <c r="BI9" s="19">
        <f t="shared" si="6"/>
        <v>335</v>
      </c>
      <c r="BJ9" s="19">
        <f t="shared" si="6"/>
        <v>478</v>
      </c>
      <c r="BK9" s="19">
        <f t="shared" si="6"/>
        <v>667</v>
      </c>
      <c r="BL9" s="19">
        <f t="shared" si="6"/>
        <v>782</v>
      </c>
      <c r="BM9" s="19">
        <f t="shared" si="6"/>
        <v>326</v>
      </c>
      <c r="BN9" s="18">
        <f t="shared" si="7"/>
        <v>3065</v>
      </c>
      <c r="BP9" s="19">
        <f t="shared" si="8"/>
        <v>110</v>
      </c>
      <c r="BQ9" s="19">
        <f t="shared" si="8"/>
        <v>384</v>
      </c>
      <c r="BR9" s="19">
        <f t="shared" si="8"/>
        <v>662</v>
      </c>
      <c r="BS9" s="19">
        <f t="shared" si="8"/>
        <v>978</v>
      </c>
      <c r="BT9" s="19">
        <f t="shared" si="8"/>
        <v>1404</v>
      </c>
      <c r="BU9" s="19">
        <f t="shared" si="8"/>
        <v>2026</v>
      </c>
      <c r="BV9" s="19">
        <f t="shared" si="8"/>
        <v>2735</v>
      </c>
      <c r="BW9" s="19">
        <f t="shared" si="8"/>
        <v>3056</v>
      </c>
      <c r="BX9" s="19">
        <f t="shared" si="8"/>
        <v>1373</v>
      </c>
      <c r="BY9" s="18">
        <f t="shared" si="9"/>
        <v>12728</v>
      </c>
    </row>
    <row r="10" spans="1:77" x14ac:dyDescent="0.3">
      <c r="A10" s="22" t="s">
        <v>191</v>
      </c>
      <c r="B10" s="19">
        <v>28</v>
      </c>
      <c r="C10" s="19">
        <v>59</v>
      </c>
      <c r="D10" s="19">
        <v>125</v>
      </c>
      <c r="E10" s="19">
        <v>234</v>
      </c>
      <c r="F10" s="19">
        <v>407</v>
      </c>
      <c r="G10" s="19">
        <v>577</v>
      </c>
      <c r="H10" s="19">
        <v>923</v>
      </c>
      <c r="I10" s="19">
        <v>1096</v>
      </c>
      <c r="J10" s="19">
        <v>352</v>
      </c>
      <c r="K10" s="18">
        <f t="shared" si="0"/>
        <v>3801</v>
      </c>
      <c r="L10" s="88"/>
      <c r="M10" s="19">
        <v>11</v>
      </c>
      <c r="N10" s="19">
        <v>20</v>
      </c>
      <c r="O10" s="19">
        <v>28</v>
      </c>
      <c r="P10" s="19">
        <v>46</v>
      </c>
      <c r="Q10" s="19">
        <v>84</v>
      </c>
      <c r="R10" s="19">
        <v>140</v>
      </c>
      <c r="S10" s="19">
        <v>227</v>
      </c>
      <c r="T10" s="19">
        <v>339</v>
      </c>
      <c r="U10" s="19">
        <v>99</v>
      </c>
      <c r="V10" s="18">
        <f t="shared" si="1"/>
        <v>994</v>
      </c>
      <c r="W10" s="88"/>
      <c r="X10" s="19">
        <v>27</v>
      </c>
      <c r="Y10" s="19">
        <v>135</v>
      </c>
      <c r="Z10" s="19">
        <v>242</v>
      </c>
      <c r="AA10" s="19">
        <v>302</v>
      </c>
      <c r="AB10" s="19">
        <v>419</v>
      </c>
      <c r="AC10" s="19">
        <v>635</v>
      </c>
      <c r="AD10" s="19">
        <v>723</v>
      </c>
      <c r="AE10" s="19">
        <v>746</v>
      </c>
      <c r="AF10" s="19">
        <v>193</v>
      </c>
      <c r="AG10" s="18">
        <f t="shared" si="2"/>
        <v>3422</v>
      </c>
      <c r="AH10" s="88"/>
      <c r="AI10" s="19">
        <v>6</v>
      </c>
      <c r="AJ10" s="19">
        <v>31</v>
      </c>
      <c r="AK10" s="19">
        <v>42</v>
      </c>
      <c r="AL10" s="19">
        <v>59</v>
      </c>
      <c r="AM10" s="19">
        <v>92</v>
      </c>
      <c r="AN10" s="19">
        <v>138</v>
      </c>
      <c r="AO10" s="19">
        <v>159</v>
      </c>
      <c r="AP10" s="19">
        <v>201</v>
      </c>
      <c r="AQ10" s="19">
        <v>57</v>
      </c>
      <c r="AR10" s="18">
        <f t="shared" si="3"/>
        <v>785</v>
      </c>
      <c r="AS10" s="88"/>
      <c r="AT10" s="19">
        <f t="shared" si="4"/>
        <v>55</v>
      </c>
      <c r="AU10" s="19">
        <f t="shared" si="4"/>
        <v>194</v>
      </c>
      <c r="AV10" s="19">
        <f t="shared" si="4"/>
        <v>367</v>
      </c>
      <c r="AW10" s="19">
        <f t="shared" si="4"/>
        <v>536</v>
      </c>
      <c r="AX10" s="19">
        <f t="shared" si="4"/>
        <v>826</v>
      </c>
      <c r="AY10" s="19">
        <f t="shared" si="4"/>
        <v>1212</v>
      </c>
      <c r="AZ10" s="19">
        <f t="shared" si="4"/>
        <v>1646</v>
      </c>
      <c r="BA10" s="19">
        <f t="shared" si="4"/>
        <v>1842</v>
      </c>
      <c r="BB10" s="19">
        <f t="shared" si="4"/>
        <v>545</v>
      </c>
      <c r="BC10" s="18">
        <f t="shared" si="5"/>
        <v>7223</v>
      </c>
      <c r="BE10" s="19">
        <f t="shared" si="6"/>
        <v>17</v>
      </c>
      <c r="BF10" s="19">
        <f t="shared" si="6"/>
        <v>51</v>
      </c>
      <c r="BG10" s="19">
        <f t="shared" si="6"/>
        <v>70</v>
      </c>
      <c r="BH10" s="19">
        <f t="shared" si="6"/>
        <v>105</v>
      </c>
      <c r="BI10" s="19">
        <f t="shared" si="6"/>
        <v>176</v>
      </c>
      <c r="BJ10" s="19">
        <f t="shared" si="6"/>
        <v>278</v>
      </c>
      <c r="BK10" s="19">
        <f t="shared" si="6"/>
        <v>386</v>
      </c>
      <c r="BL10" s="19">
        <f t="shared" si="6"/>
        <v>540</v>
      </c>
      <c r="BM10" s="19">
        <f t="shared" si="6"/>
        <v>156</v>
      </c>
      <c r="BN10" s="18">
        <f t="shared" si="7"/>
        <v>1779</v>
      </c>
      <c r="BP10" s="19">
        <f t="shared" si="8"/>
        <v>72</v>
      </c>
      <c r="BQ10" s="19">
        <f t="shared" si="8"/>
        <v>245</v>
      </c>
      <c r="BR10" s="19">
        <f t="shared" si="8"/>
        <v>437</v>
      </c>
      <c r="BS10" s="19">
        <f t="shared" si="8"/>
        <v>641</v>
      </c>
      <c r="BT10" s="19">
        <f t="shared" si="8"/>
        <v>1002</v>
      </c>
      <c r="BU10" s="19">
        <f t="shared" si="8"/>
        <v>1490</v>
      </c>
      <c r="BV10" s="19">
        <f t="shared" si="8"/>
        <v>2032</v>
      </c>
      <c r="BW10" s="19">
        <f t="shared" si="8"/>
        <v>2382</v>
      </c>
      <c r="BX10" s="19">
        <f t="shared" si="8"/>
        <v>701</v>
      </c>
      <c r="BY10" s="18">
        <f t="shared" si="9"/>
        <v>9002</v>
      </c>
    </row>
    <row r="11" spans="1:77" x14ac:dyDescent="0.3">
      <c r="A11" s="22" t="s">
        <v>192</v>
      </c>
      <c r="B11" s="19">
        <v>25</v>
      </c>
      <c r="C11" s="19">
        <v>47</v>
      </c>
      <c r="D11" s="19">
        <v>109</v>
      </c>
      <c r="E11" s="19">
        <v>200</v>
      </c>
      <c r="F11" s="19">
        <v>382</v>
      </c>
      <c r="G11" s="19">
        <v>509</v>
      </c>
      <c r="H11" s="19">
        <v>813</v>
      </c>
      <c r="I11" s="19">
        <v>987</v>
      </c>
      <c r="J11" s="19">
        <v>112</v>
      </c>
      <c r="K11" s="18">
        <f>SUM(B11:J11)</f>
        <v>3184</v>
      </c>
      <c r="L11" s="88"/>
      <c r="M11" s="19">
        <v>8</v>
      </c>
      <c r="N11" s="19">
        <v>17</v>
      </c>
      <c r="O11" s="19">
        <v>22</v>
      </c>
      <c r="P11" s="19">
        <v>41</v>
      </c>
      <c r="Q11" s="19">
        <v>75</v>
      </c>
      <c r="R11" s="19">
        <v>124</v>
      </c>
      <c r="S11" s="19">
        <v>186</v>
      </c>
      <c r="T11" s="19">
        <v>296</v>
      </c>
      <c r="U11" s="19">
        <v>34</v>
      </c>
      <c r="V11" s="18">
        <f>SUM(M11:U11)</f>
        <v>803</v>
      </c>
      <c r="W11" s="88"/>
      <c r="X11" s="19">
        <v>23</v>
      </c>
      <c r="Y11" s="19">
        <v>112</v>
      </c>
      <c r="Z11" s="19">
        <v>217</v>
      </c>
      <c r="AA11" s="19">
        <v>266</v>
      </c>
      <c r="AB11" s="19">
        <v>392</v>
      </c>
      <c r="AC11" s="19">
        <v>564</v>
      </c>
      <c r="AD11" s="19">
        <v>643</v>
      </c>
      <c r="AE11" s="19">
        <v>657</v>
      </c>
      <c r="AF11" s="19">
        <v>59</v>
      </c>
      <c r="AG11" s="18">
        <f>SUM(X11:AF11)</f>
        <v>2933</v>
      </c>
      <c r="AH11" s="88"/>
      <c r="AI11" s="19">
        <v>5</v>
      </c>
      <c r="AJ11" s="19">
        <v>24</v>
      </c>
      <c r="AK11" s="19">
        <v>30</v>
      </c>
      <c r="AL11" s="19">
        <v>43</v>
      </c>
      <c r="AM11" s="19">
        <v>61</v>
      </c>
      <c r="AN11" s="19">
        <v>102</v>
      </c>
      <c r="AO11" s="19">
        <v>119</v>
      </c>
      <c r="AP11" s="19">
        <v>155</v>
      </c>
      <c r="AQ11" s="19">
        <v>17</v>
      </c>
      <c r="AR11" s="18">
        <f>SUM(AI11:AQ11)</f>
        <v>556</v>
      </c>
      <c r="AS11" s="88"/>
      <c r="AT11" s="19">
        <f t="shared" si="4"/>
        <v>48</v>
      </c>
      <c r="AU11" s="19">
        <f t="shared" si="4"/>
        <v>159</v>
      </c>
      <c r="AV11" s="19">
        <f t="shared" si="4"/>
        <v>326</v>
      </c>
      <c r="AW11" s="19">
        <f t="shared" si="4"/>
        <v>466</v>
      </c>
      <c r="AX11" s="19">
        <f t="shared" si="4"/>
        <v>774</v>
      </c>
      <c r="AY11" s="19">
        <f t="shared" si="4"/>
        <v>1073</v>
      </c>
      <c r="AZ11" s="19">
        <f t="shared" si="4"/>
        <v>1456</v>
      </c>
      <c r="BA11" s="19">
        <f t="shared" si="4"/>
        <v>1644</v>
      </c>
      <c r="BB11" s="19">
        <f t="shared" si="4"/>
        <v>171</v>
      </c>
      <c r="BC11" s="18">
        <f>SUM(AT11:BB11)</f>
        <v>6117</v>
      </c>
      <c r="BE11" s="19">
        <f t="shared" si="6"/>
        <v>13</v>
      </c>
      <c r="BF11" s="19">
        <f t="shared" si="6"/>
        <v>41</v>
      </c>
      <c r="BG11" s="19">
        <f t="shared" si="6"/>
        <v>52</v>
      </c>
      <c r="BH11" s="19">
        <f t="shared" si="6"/>
        <v>84</v>
      </c>
      <c r="BI11" s="19">
        <f t="shared" si="6"/>
        <v>136</v>
      </c>
      <c r="BJ11" s="19">
        <f t="shared" si="6"/>
        <v>226</v>
      </c>
      <c r="BK11" s="19">
        <f t="shared" si="6"/>
        <v>305</v>
      </c>
      <c r="BL11" s="19">
        <f t="shared" si="6"/>
        <v>451</v>
      </c>
      <c r="BM11" s="19">
        <f t="shared" si="6"/>
        <v>51</v>
      </c>
      <c r="BN11" s="18">
        <f>SUM(BE11:BM11)</f>
        <v>1359</v>
      </c>
      <c r="BP11" s="19">
        <f t="shared" si="8"/>
        <v>61</v>
      </c>
      <c r="BQ11" s="19">
        <f t="shared" si="8"/>
        <v>200</v>
      </c>
      <c r="BR11" s="19">
        <f t="shared" si="8"/>
        <v>378</v>
      </c>
      <c r="BS11" s="19">
        <f t="shared" si="8"/>
        <v>550</v>
      </c>
      <c r="BT11" s="19">
        <f t="shared" si="8"/>
        <v>910</v>
      </c>
      <c r="BU11" s="19">
        <f t="shared" si="8"/>
        <v>1299</v>
      </c>
      <c r="BV11" s="19">
        <f t="shared" si="8"/>
        <v>1761</v>
      </c>
      <c r="BW11" s="19">
        <f t="shared" si="8"/>
        <v>2095</v>
      </c>
      <c r="BX11" s="19">
        <f t="shared" si="8"/>
        <v>222</v>
      </c>
      <c r="BY11" s="18">
        <f>SUM(BP11:BX11)</f>
        <v>7476</v>
      </c>
    </row>
    <row r="12" spans="1:77" x14ac:dyDescent="0.3">
      <c r="A12" s="22" t="s">
        <v>193</v>
      </c>
      <c r="B12" s="19">
        <v>64</v>
      </c>
      <c r="C12" s="19">
        <v>197</v>
      </c>
      <c r="D12" s="19">
        <v>503</v>
      </c>
      <c r="E12" s="19">
        <v>941</v>
      </c>
      <c r="F12" s="19">
        <v>1699</v>
      </c>
      <c r="G12" s="19">
        <v>2188</v>
      </c>
      <c r="H12" s="19">
        <v>3025</v>
      </c>
      <c r="I12" s="19">
        <v>1916</v>
      </c>
      <c r="J12" s="19"/>
      <c r="K12" s="18">
        <f t="shared" si="0"/>
        <v>10533</v>
      </c>
      <c r="L12" s="88"/>
      <c r="M12" s="19">
        <v>32</v>
      </c>
      <c r="N12" s="19">
        <v>66</v>
      </c>
      <c r="O12" s="19">
        <v>61</v>
      </c>
      <c r="P12" s="19">
        <v>200</v>
      </c>
      <c r="Q12" s="19">
        <v>311</v>
      </c>
      <c r="R12" s="19">
        <v>526</v>
      </c>
      <c r="S12" s="19">
        <v>731</v>
      </c>
      <c r="T12" s="19">
        <v>632</v>
      </c>
      <c r="U12" s="19"/>
      <c r="V12" s="18">
        <f t="shared" ref="V12:V13" si="10">SUM(M12:U12)</f>
        <v>2559</v>
      </c>
      <c r="W12" s="88"/>
      <c r="X12" s="19">
        <v>68</v>
      </c>
      <c r="Y12" s="19">
        <v>382</v>
      </c>
      <c r="Z12" s="19">
        <v>808</v>
      </c>
      <c r="AA12" s="19">
        <v>1209</v>
      </c>
      <c r="AB12" s="19">
        <v>1745</v>
      </c>
      <c r="AC12" s="19">
        <v>2249</v>
      </c>
      <c r="AD12" s="19">
        <v>2569</v>
      </c>
      <c r="AE12" s="19">
        <v>1338</v>
      </c>
      <c r="AF12" s="19"/>
      <c r="AG12" s="18">
        <f t="shared" ref="AG12:AG13" si="11">SUM(X12:AF12)</f>
        <v>10368</v>
      </c>
      <c r="AH12" s="88"/>
      <c r="AI12" s="19">
        <v>7</v>
      </c>
      <c r="AJ12" s="19">
        <v>101</v>
      </c>
      <c r="AK12" s="19">
        <v>98</v>
      </c>
      <c r="AL12" s="19">
        <v>209</v>
      </c>
      <c r="AM12" s="19">
        <v>241</v>
      </c>
      <c r="AN12" s="19">
        <v>387</v>
      </c>
      <c r="AO12" s="19">
        <v>451</v>
      </c>
      <c r="AP12" s="19">
        <v>299</v>
      </c>
      <c r="AQ12" s="19"/>
      <c r="AR12" s="18">
        <f t="shared" ref="AR12:AR13" si="12">SUM(AI12:AQ12)</f>
        <v>1793</v>
      </c>
      <c r="AS12" s="88"/>
      <c r="AT12" s="19">
        <f t="shared" si="4"/>
        <v>132</v>
      </c>
      <c r="AU12" s="19">
        <f t="shared" si="4"/>
        <v>579</v>
      </c>
      <c r="AV12" s="19">
        <f t="shared" si="4"/>
        <v>1311</v>
      </c>
      <c r="AW12" s="19">
        <f t="shared" si="4"/>
        <v>2150</v>
      </c>
      <c r="AX12" s="19">
        <f t="shared" si="4"/>
        <v>3444</v>
      </c>
      <c r="AY12" s="19">
        <f t="shared" si="4"/>
        <v>4437</v>
      </c>
      <c r="AZ12" s="19">
        <f t="shared" si="4"/>
        <v>5594</v>
      </c>
      <c r="BA12" s="19">
        <f t="shared" si="4"/>
        <v>3254</v>
      </c>
      <c r="BB12" s="19"/>
      <c r="BC12" s="18">
        <f t="shared" ref="BC12:BC13" si="13">SUM(AT12:BB12)</f>
        <v>20901</v>
      </c>
      <c r="BE12" s="19">
        <f t="shared" si="6"/>
        <v>39</v>
      </c>
      <c r="BF12" s="19">
        <f t="shared" si="6"/>
        <v>167</v>
      </c>
      <c r="BG12" s="19">
        <f t="shared" si="6"/>
        <v>159</v>
      </c>
      <c r="BH12" s="19">
        <f t="shared" si="6"/>
        <v>409</v>
      </c>
      <c r="BI12" s="19">
        <f t="shared" si="6"/>
        <v>552</v>
      </c>
      <c r="BJ12" s="19">
        <f t="shared" si="6"/>
        <v>913</v>
      </c>
      <c r="BK12" s="19">
        <f t="shared" si="6"/>
        <v>1182</v>
      </c>
      <c r="BL12" s="19">
        <f t="shared" si="6"/>
        <v>931</v>
      </c>
      <c r="BM12" s="19"/>
      <c r="BN12" s="18">
        <f t="shared" ref="BN12:BN13" si="14">SUM(BE12:BM12)</f>
        <v>4352</v>
      </c>
      <c r="BP12" s="19">
        <f t="shared" si="8"/>
        <v>171</v>
      </c>
      <c r="BQ12" s="19">
        <f t="shared" si="8"/>
        <v>746</v>
      </c>
      <c r="BR12" s="19">
        <f t="shared" si="8"/>
        <v>1470</v>
      </c>
      <c r="BS12" s="19">
        <f t="shared" si="8"/>
        <v>2559</v>
      </c>
      <c r="BT12" s="19">
        <f t="shared" si="8"/>
        <v>3996</v>
      </c>
      <c r="BU12" s="19">
        <f t="shared" si="8"/>
        <v>5350</v>
      </c>
      <c r="BV12" s="19">
        <f t="shared" si="8"/>
        <v>6776</v>
      </c>
      <c r="BW12" s="19">
        <f t="shared" si="8"/>
        <v>4185</v>
      </c>
      <c r="BX12" s="19"/>
      <c r="BY12" s="18">
        <f t="shared" ref="BY12:BY13" si="15">SUM(BP12:BX12)</f>
        <v>25253</v>
      </c>
    </row>
    <row r="13" spans="1:77" x14ac:dyDescent="0.3">
      <c r="A13" s="22" t="s">
        <v>69</v>
      </c>
      <c r="B13" s="19">
        <v>289</v>
      </c>
      <c r="C13" s="19">
        <v>942</v>
      </c>
      <c r="D13" s="19">
        <v>2199</v>
      </c>
      <c r="E13" s="19">
        <v>3583</v>
      </c>
      <c r="F13" s="19">
        <v>3647</v>
      </c>
      <c r="G13" s="19">
        <v>2765</v>
      </c>
      <c r="H13" s="19">
        <v>1070</v>
      </c>
      <c r="I13" s="19"/>
      <c r="J13" s="19"/>
      <c r="K13" s="18">
        <f t="shared" si="0"/>
        <v>14495</v>
      </c>
      <c r="L13" s="88"/>
      <c r="M13" s="19">
        <v>46</v>
      </c>
      <c r="N13" s="19">
        <v>248</v>
      </c>
      <c r="O13" s="19">
        <v>410</v>
      </c>
      <c r="P13" s="19">
        <v>519</v>
      </c>
      <c r="Q13" s="19">
        <v>775</v>
      </c>
      <c r="R13" s="19">
        <v>569</v>
      </c>
      <c r="S13" s="19">
        <v>247</v>
      </c>
      <c r="T13" s="19"/>
      <c r="U13" s="19"/>
      <c r="V13" s="18">
        <f t="shared" si="10"/>
        <v>2814</v>
      </c>
      <c r="W13" s="88"/>
      <c r="X13" s="19">
        <v>343</v>
      </c>
      <c r="Y13" s="19">
        <v>1609</v>
      </c>
      <c r="Z13" s="19">
        <v>3175</v>
      </c>
      <c r="AA13" s="19">
        <v>4230</v>
      </c>
      <c r="AB13" s="19">
        <v>4025</v>
      </c>
      <c r="AC13" s="19">
        <v>2838</v>
      </c>
      <c r="AD13" s="19">
        <v>1070</v>
      </c>
      <c r="AE13" s="19"/>
      <c r="AF13" s="19"/>
      <c r="AG13" s="18">
        <f t="shared" si="11"/>
        <v>17290</v>
      </c>
      <c r="AH13" s="88"/>
      <c r="AI13" s="19">
        <v>69</v>
      </c>
      <c r="AJ13" s="19">
        <v>250</v>
      </c>
      <c r="AK13" s="19">
        <v>528</v>
      </c>
      <c r="AL13" s="19">
        <v>579</v>
      </c>
      <c r="AM13" s="19">
        <v>564</v>
      </c>
      <c r="AN13" s="19">
        <v>423</v>
      </c>
      <c r="AO13" s="19">
        <v>162</v>
      </c>
      <c r="AP13" s="19"/>
      <c r="AQ13" s="19"/>
      <c r="AR13" s="18">
        <f t="shared" si="12"/>
        <v>2575</v>
      </c>
      <c r="AS13" s="88"/>
      <c r="AT13" s="19">
        <f t="shared" si="4"/>
        <v>632</v>
      </c>
      <c r="AU13" s="19">
        <f t="shared" si="4"/>
        <v>2551</v>
      </c>
      <c r="AV13" s="19">
        <f t="shared" si="4"/>
        <v>5374</v>
      </c>
      <c r="AW13" s="19">
        <f t="shared" si="4"/>
        <v>7813</v>
      </c>
      <c r="AX13" s="19">
        <f t="shared" si="4"/>
        <v>7672</v>
      </c>
      <c r="AY13" s="19">
        <f t="shared" si="4"/>
        <v>5603</v>
      </c>
      <c r="AZ13" s="19">
        <f t="shared" si="4"/>
        <v>2140</v>
      </c>
      <c r="BA13" s="19"/>
      <c r="BB13" s="19"/>
      <c r="BC13" s="18">
        <f t="shared" si="13"/>
        <v>31785</v>
      </c>
      <c r="BE13" s="19">
        <f t="shared" si="6"/>
        <v>115</v>
      </c>
      <c r="BF13" s="19">
        <f t="shared" si="6"/>
        <v>498</v>
      </c>
      <c r="BG13" s="19">
        <f t="shared" si="6"/>
        <v>938</v>
      </c>
      <c r="BH13" s="19">
        <f t="shared" si="6"/>
        <v>1098</v>
      </c>
      <c r="BI13" s="19">
        <f t="shared" si="6"/>
        <v>1339</v>
      </c>
      <c r="BJ13" s="19">
        <f t="shared" si="6"/>
        <v>992</v>
      </c>
      <c r="BK13" s="19">
        <f t="shared" si="6"/>
        <v>409</v>
      </c>
      <c r="BL13" s="19"/>
      <c r="BM13" s="19"/>
      <c r="BN13" s="18">
        <f t="shared" si="14"/>
        <v>5389</v>
      </c>
      <c r="BP13" s="19">
        <f t="shared" si="8"/>
        <v>747</v>
      </c>
      <c r="BQ13" s="19">
        <f t="shared" si="8"/>
        <v>3049</v>
      </c>
      <c r="BR13" s="19">
        <f t="shared" si="8"/>
        <v>6312</v>
      </c>
      <c r="BS13" s="19">
        <f t="shared" si="8"/>
        <v>8911</v>
      </c>
      <c r="BT13" s="19">
        <f t="shared" si="8"/>
        <v>9011</v>
      </c>
      <c r="BU13" s="19">
        <f t="shared" si="8"/>
        <v>6595</v>
      </c>
      <c r="BV13" s="19">
        <f t="shared" si="8"/>
        <v>2549</v>
      </c>
      <c r="BW13" s="19"/>
      <c r="BX13" s="19"/>
      <c r="BY13" s="18">
        <f t="shared" si="15"/>
        <v>37174</v>
      </c>
    </row>
    <row r="14" spans="1:77" x14ac:dyDescent="0.3">
      <c r="A14" s="22" t="s">
        <v>66</v>
      </c>
      <c r="B14" s="21">
        <f t="shared" ref="B14:J14" si="16">SUM(B7:B13)</f>
        <v>644</v>
      </c>
      <c r="C14" s="21">
        <f t="shared" si="16"/>
        <v>1799</v>
      </c>
      <c r="D14" s="21">
        <f t="shared" si="16"/>
        <v>3863</v>
      </c>
      <c r="E14" s="21">
        <f t="shared" si="16"/>
        <v>6287</v>
      </c>
      <c r="F14" s="21">
        <f t="shared" si="16"/>
        <v>8010</v>
      </c>
      <c r="G14" s="21">
        <f t="shared" si="16"/>
        <v>8779</v>
      </c>
      <c r="H14" s="21">
        <f t="shared" si="16"/>
        <v>9828</v>
      </c>
      <c r="I14" s="21">
        <f t="shared" si="16"/>
        <v>8456</v>
      </c>
      <c r="J14" s="21">
        <f t="shared" si="16"/>
        <v>3278</v>
      </c>
      <c r="K14" s="20">
        <f>SUM(B14:J14)</f>
        <v>50944</v>
      </c>
      <c r="L14" s="88"/>
      <c r="M14" s="21">
        <f t="shared" ref="M14:U14" si="17">SUM(M7:M13)</f>
        <v>176</v>
      </c>
      <c r="N14" s="21">
        <f t="shared" si="17"/>
        <v>519</v>
      </c>
      <c r="O14" s="21">
        <f t="shared" si="17"/>
        <v>830</v>
      </c>
      <c r="P14" s="21">
        <f t="shared" si="17"/>
        <v>1237</v>
      </c>
      <c r="Q14" s="21">
        <f t="shared" si="17"/>
        <v>1864</v>
      </c>
      <c r="R14" s="21">
        <f t="shared" si="17"/>
        <v>2240</v>
      </c>
      <c r="S14" s="21">
        <f t="shared" si="17"/>
        <v>2698</v>
      </c>
      <c r="T14" s="21">
        <f t="shared" si="17"/>
        <v>2837</v>
      </c>
      <c r="U14" s="21">
        <f t="shared" si="17"/>
        <v>1071</v>
      </c>
      <c r="V14" s="20">
        <f>SUM(M14:U14)</f>
        <v>13472</v>
      </c>
      <c r="W14" s="88"/>
      <c r="X14" s="21">
        <f t="shared" ref="X14:AF14" si="18">SUM(X7:X13)</f>
        <v>720</v>
      </c>
      <c r="Y14" s="21">
        <f t="shared" si="18"/>
        <v>3288</v>
      </c>
      <c r="Z14" s="21">
        <f t="shared" si="18"/>
        <v>6048</v>
      </c>
      <c r="AA14" s="21">
        <f t="shared" si="18"/>
        <v>8023</v>
      </c>
      <c r="AB14" s="21">
        <f t="shared" si="18"/>
        <v>9013</v>
      </c>
      <c r="AC14" s="21">
        <f t="shared" si="18"/>
        <v>9394</v>
      </c>
      <c r="AD14" s="21">
        <f t="shared" si="18"/>
        <v>8470</v>
      </c>
      <c r="AE14" s="21">
        <f t="shared" si="18"/>
        <v>6075</v>
      </c>
      <c r="AF14" s="21">
        <f t="shared" si="18"/>
        <v>1906</v>
      </c>
      <c r="AG14" s="20">
        <f>SUM(X14:AF14)</f>
        <v>52937</v>
      </c>
      <c r="AH14" s="88"/>
      <c r="AI14" s="21">
        <f t="shared" ref="AI14:AQ14" si="19">SUM(AI7:AI13)</f>
        <v>172</v>
      </c>
      <c r="AJ14" s="21">
        <f t="shared" si="19"/>
        <v>735</v>
      </c>
      <c r="AK14" s="21">
        <f t="shared" si="19"/>
        <v>1348</v>
      </c>
      <c r="AL14" s="21">
        <f t="shared" si="19"/>
        <v>1655</v>
      </c>
      <c r="AM14" s="21">
        <f t="shared" si="19"/>
        <v>1933</v>
      </c>
      <c r="AN14" s="21">
        <f t="shared" si="19"/>
        <v>2253</v>
      </c>
      <c r="AO14" s="21">
        <f t="shared" si="19"/>
        <v>2270</v>
      </c>
      <c r="AP14" s="21">
        <f t="shared" si="19"/>
        <v>1843</v>
      </c>
      <c r="AQ14" s="21">
        <f t="shared" si="19"/>
        <v>592</v>
      </c>
      <c r="AR14" s="20">
        <f>SUM(AI14:AQ14)</f>
        <v>12801</v>
      </c>
      <c r="AS14" s="88"/>
      <c r="AT14" s="21">
        <f t="shared" ref="AT14:BB14" si="20">SUM(AT7:AT13)</f>
        <v>1364</v>
      </c>
      <c r="AU14" s="21">
        <f t="shared" si="20"/>
        <v>5087</v>
      </c>
      <c r="AV14" s="21">
        <f t="shared" si="20"/>
        <v>9911</v>
      </c>
      <c r="AW14" s="21">
        <f t="shared" si="20"/>
        <v>14310</v>
      </c>
      <c r="AX14" s="21">
        <f t="shared" si="20"/>
        <v>17023</v>
      </c>
      <c r="AY14" s="21">
        <f t="shared" si="20"/>
        <v>18173</v>
      </c>
      <c r="AZ14" s="21">
        <f t="shared" si="20"/>
        <v>18298</v>
      </c>
      <c r="BA14" s="21">
        <f t="shared" si="20"/>
        <v>14531</v>
      </c>
      <c r="BB14" s="21">
        <f t="shared" si="20"/>
        <v>5184</v>
      </c>
      <c r="BC14" s="20">
        <f>SUM(AT14:BB14)</f>
        <v>103881</v>
      </c>
      <c r="BE14" s="21">
        <f t="shared" ref="BE14:BM14" si="21">SUM(BE7:BE13)</f>
        <v>348</v>
      </c>
      <c r="BF14" s="21">
        <f t="shared" si="21"/>
        <v>1254</v>
      </c>
      <c r="BG14" s="21">
        <f t="shared" si="21"/>
        <v>2178</v>
      </c>
      <c r="BH14" s="21">
        <f t="shared" si="21"/>
        <v>2892</v>
      </c>
      <c r="BI14" s="21">
        <f t="shared" si="21"/>
        <v>3797</v>
      </c>
      <c r="BJ14" s="21">
        <f t="shared" si="21"/>
        <v>4493</v>
      </c>
      <c r="BK14" s="21">
        <f t="shared" si="21"/>
        <v>4968</v>
      </c>
      <c r="BL14" s="21">
        <f t="shared" si="21"/>
        <v>4680</v>
      </c>
      <c r="BM14" s="21">
        <f t="shared" si="21"/>
        <v>1663</v>
      </c>
      <c r="BN14" s="20">
        <f>SUM(BE14:BM14)</f>
        <v>26273</v>
      </c>
      <c r="BP14" s="21">
        <f t="shared" ref="BP14:BX14" si="22">SUM(BP7:BP13)</f>
        <v>1712</v>
      </c>
      <c r="BQ14" s="21">
        <f t="shared" si="22"/>
        <v>6341</v>
      </c>
      <c r="BR14" s="21">
        <f t="shared" si="22"/>
        <v>12089</v>
      </c>
      <c r="BS14" s="21">
        <f t="shared" si="22"/>
        <v>17202</v>
      </c>
      <c r="BT14" s="21">
        <f t="shared" si="22"/>
        <v>20820</v>
      </c>
      <c r="BU14" s="21">
        <f t="shared" si="22"/>
        <v>22666</v>
      </c>
      <c r="BV14" s="21">
        <f t="shared" si="22"/>
        <v>23266</v>
      </c>
      <c r="BW14" s="21">
        <f t="shared" si="22"/>
        <v>19211</v>
      </c>
      <c r="BX14" s="21">
        <f t="shared" si="22"/>
        <v>6847</v>
      </c>
      <c r="BY14" s="20">
        <f>SUM(BP14:BX14)</f>
        <v>130154</v>
      </c>
    </row>
    <row r="15" spans="1:77" x14ac:dyDescent="0.3">
      <c r="E15" s="17"/>
      <c r="F15" s="17"/>
      <c r="G15" s="17"/>
      <c r="H15" s="17"/>
      <c r="I15" s="17"/>
    </row>
    <row r="16" spans="1:77" ht="21" x14ac:dyDescent="0.4">
      <c r="A16"/>
      <c r="B16" s="28" t="s">
        <v>173</v>
      </c>
      <c r="C16"/>
      <c r="D16"/>
      <c r="M16" s="28" t="s">
        <v>177</v>
      </c>
      <c r="X16" s="28" t="s">
        <v>174</v>
      </c>
      <c r="AI16" s="28" t="s">
        <v>178</v>
      </c>
      <c r="AT16" s="28" t="s">
        <v>203</v>
      </c>
      <c r="BE16" s="28" t="s">
        <v>204</v>
      </c>
      <c r="BP16" s="28" t="s">
        <v>205</v>
      </c>
    </row>
    <row r="17" spans="1:77" ht="15.6" x14ac:dyDescent="0.3">
      <c r="A17"/>
      <c r="B17" s="27" t="s">
        <v>206</v>
      </c>
      <c r="C17"/>
      <c r="D17"/>
      <c r="M17" s="27" t="s">
        <v>206</v>
      </c>
      <c r="X17" s="27" t="s">
        <v>206</v>
      </c>
      <c r="AG17" s="27"/>
      <c r="AI17" s="27" t="s">
        <v>206</v>
      </c>
      <c r="AT17" s="27" t="s">
        <v>206</v>
      </c>
      <c r="BE17" s="27" t="s">
        <v>206</v>
      </c>
      <c r="BP17" s="27" t="s">
        <v>206</v>
      </c>
    </row>
    <row r="18" spans="1:77" x14ac:dyDescent="0.3">
      <c r="A18" s="248" t="s">
        <v>73</v>
      </c>
      <c r="B18" s="247" t="s">
        <v>72</v>
      </c>
      <c r="C18" s="247"/>
      <c r="D18" s="247"/>
      <c r="E18" s="247"/>
      <c r="F18" s="247"/>
      <c r="G18" s="247"/>
      <c r="H18" s="247"/>
      <c r="I18" s="247"/>
      <c r="J18" s="247"/>
      <c r="K18" s="26"/>
      <c r="M18" s="247" t="s">
        <v>72</v>
      </c>
      <c r="N18" s="247"/>
      <c r="O18" s="247"/>
      <c r="P18" s="247"/>
      <c r="Q18" s="247"/>
      <c r="R18" s="247"/>
      <c r="S18" s="247"/>
      <c r="T18" s="247"/>
      <c r="U18" s="247"/>
      <c r="V18" s="26"/>
      <c r="X18" s="247" t="s">
        <v>72</v>
      </c>
      <c r="Y18" s="247"/>
      <c r="Z18" s="247"/>
      <c r="AA18" s="247"/>
      <c r="AB18" s="247"/>
      <c r="AC18" s="247"/>
      <c r="AD18" s="247"/>
      <c r="AE18" s="247"/>
      <c r="AF18" s="247"/>
      <c r="AI18" s="247" t="s">
        <v>72</v>
      </c>
      <c r="AJ18" s="247"/>
      <c r="AK18" s="247"/>
      <c r="AL18" s="247"/>
      <c r="AM18" s="247"/>
      <c r="AN18" s="247"/>
      <c r="AO18" s="247"/>
      <c r="AP18" s="247"/>
      <c r="AQ18" s="247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8"/>
      <c r="B19" s="24" t="s">
        <v>71</v>
      </c>
      <c r="C19" s="24" t="s">
        <v>140</v>
      </c>
      <c r="D19" s="24" t="s">
        <v>141</v>
      </c>
      <c r="E19" s="24" t="s">
        <v>142</v>
      </c>
      <c r="F19" s="24" t="s">
        <v>143</v>
      </c>
      <c r="G19" s="24" t="s">
        <v>144</v>
      </c>
      <c r="H19" s="24" t="s">
        <v>145</v>
      </c>
      <c r="I19" s="24" t="s">
        <v>146</v>
      </c>
      <c r="J19" s="24" t="s">
        <v>147</v>
      </c>
      <c r="K19" s="23" t="s">
        <v>70</v>
      </c>
      <c r="L19" s="87"/>
      <c r="M19" s="24" t="s">
        <v>71</v>
      </c>
      <c r="N19" s="24" t="s">
        <v>140</v>
      </c>
      <c r="O19" s="24" t="s">
        <v>141</v>
      </c>
      <c r="P19" s="24" t="s">
        <v>142</v>
      </c>
      <c r="Q19" s="24" t="s">
        <v>143</v>
      </c>
      <c r="R19" s="24" t="s">
        <v>144</v>
      </c>
      <c r="S19" s="24" t="s">
        <v>145</v>
      </c>
      <c r="T19" s="24" t="s">
        <v>146</v>
      </c>
      <c r="U19" s="24" t="s">
        <v>147</v>
      </c>
      <c r="V19" s="23" t="s">
        <v>70</v>
      </c>
      <c r="W19" s="87"/>
      <c r="X19" s="24" t="s">
        <v>71</v>
      </c>
      <c r="Y19" s="24" t="s">
        <v>140</v>
      </c>
      <c r="Z19" s="24" t="s">
        <v>141</v>
      </c>
      <c r="AA19" s="24" t="s">
        <v>142</v>
      </c>
      <c r="AB19" s="24" t="s">
        <v>143</v>
      </c>
      <c r="AC19" s="24" t="s">
        <v>144</v>
      </c>
      <c r="AD19" s="24" t="s">
        <v>145</v>
      </c>
      <c r="AE19" s="24" t="s">
        <v>146</v>
      </c>
      <c r="AF19" s="24" t="s">
        <v>147</v>
      </c>
      <c r="AG19" s="23" t="s">
        <v>70</v>
      </c>
      <c r="AH19" s="87"/>
      <c r="AI19" s="24" t="s">
        <v>71</v>
      </c>
      <c r="AJ19" s="24" t="s">
        <v>140</v>
      </c>
      <c r="AK19" s="24" t="s">
        <v>141</v>
      </c>
      <c r="AL19" s="24" t="s">
        <v>142</v>
      </c>
      <c r="AM19" s="24" t="s">
        <v>143</v>
      </c>
      <c r="AN19" s="24" t="s">
        <v>144</v>
      </c>
      <c r="AO19" s="24" t="s">
        <v>145</v>
      </c>
      <c r="AP19" s="24" t="s">
        <v>146</v>
      </c>
      <c r="AQ19" s="24" t="s">
        <v>147</v>
      </c>
      <c r="AR19" s="2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22" t="s">
        <v>188</v>
      </c>
      <c r="B20" s="19">
        <v>108</v>
      </c>
      <c r="C20" s="19">
        <v>225</v>
      </c>
      <c r="D20" s="19">
        <v>309</v>
      </c>
      <c r="E20" s="19">
        <v>382</v>
      </c>
      <c r="F20" s="19">
        <v>511</v>
      </c>
      <c r="G20" s="19">
        <v>637</v>
      </c>
      <c r="H20" s="19">
        <v>740</v>
      </c>
      <c r="I20" s="19">
        <v>598</v>
      </c>
      <c r="J20" s="19">
        <v>358</v>
      </c>
      <c r="K20" s="18">
        <f t="shared" ref="K20:K23" si="23">SUM(B20:J20)</f>
        <v>3868</v>
      </c>
      <c r="L20" s="88"/>
      <c r="M20" s="19">
        <v>64</v>
      </c>
      <c r="N20" s="19">
        <v>115</v>
      </c>
      <c r="O20" s="19">
        <v>226</v>
      </c>
      <c r="P20" s="19">
        <v>288</v>
      </c>
      <c r="Q20" s="19">
        <v>331</v>
      </c>
      <c r="R20" s="19">
        <v>426</v>
      </c>
      <c r="S20" s="19">
        <v>533</v>
      </c>
      <c r="T20" s="19">
        <v>494</v>
      </c>
      <c r="U20" s="19">
        <v>259</v>
      </c>
      <c r="V20" s="18">
        <f t="shared" ref="V20:V23" si="24">SUM(M20:U20)</f>
        <v>2736</v>
      </c>
      <c r="W20" s="88"/>
      <c r="X20" s="19">
        <v>295</v>
      </c>
      <c r="Y20" s="19">
        <v>1083</v>
      </c>
      <c r="Z20" s="19">
        <v>1408</v>
      </c>
      <c r="AA20" s="19">
        <v>1039</v>
      </c>
      <c r="AB20" s="19">
        <v>777</v>
      </c>
      <c r="AC20" s="19">
        <v>761</v>
      </c>
      <c r="AD20" s="19">
        <v>664</v>
      </c>
      <c r="AE20" s="19">
        <v>484</v>
      </c>
      <c r="AF20" s="19">
        <v>234</v>
      </c>
      <c r="AG20" s="18">
        <f t="shared" ref="AG20:AG23" si="25">SUM(X20:AF20)</f>
        <v>6745</v>
      </c>
      <c r="AH20" s="88"/>
      <c r="AI20" s="19">
        <v>134</v>
      </c>
      <c r="AJ20" s="19">
        <v>498</v>
      </c>
      <c r="AK20" s="19">
        <v>923</v>
      </c>
      <c r="AL20" s="19">
        <v>725</v>
      </c>
      <c r="AM20" s="19">
        <v>603</v>
      </c>
      <c r="AN20" s="19">
        <v>692</v>
      </c>
      <c r="AO20" s="19">
        <v>649</v>
      </c>
      <c r="AP20" s="19">
        <v>407</v>
      </c>
      <c r="AQ20" s="19">
        <v>188</v>
      </c>
      <c r="AR20" s="18">
        <f t="shared" ref="AR20:AR23" si="26">SUM(AI20:AQ20)</f>
        <v>4819</v>
      </c>
      <c r="AS20" s="88"/>
      <c r="AT20" s="19">
        <f t="shared" ref="AT20:BB26" si="27">B20+X20</f>
        <v>403</v>
      </c>
      <c r="AU20" s="19">
        <f t="shared" si="27"/>
        <v>1308</v>
      </c>
      <c r="AV20" s="19">
        <f t="shared" si="27"/>
        <v>1717</v>
      </c>
      <c r="AW20" s="19">
        <f t="shared" si="27"/>
        <v>1421</v>
      </c>
      <c r="AX20" s="19">
        <f t="shared" si="27"/>
        <v>1288</v>
      </c>
      <c r="AY20" s="19">
        <f t="shared" si="27"/>
        <v>1398</v>
      </c>
      <c r="AZ20" s="19">
        <f t="shared" si="27"/>
        <v>1404</v>
      </c>
      <c r="BA20" s="19">
        <f t="shared" si="27"/>
        <v>1082</v>
      </c>
      <c r="BB20" s="19">
        <f t="shared" si="27"/>
        <v>592</v>
      </c>
      <c r="BC20" s="18">
        <f t="shared" ref="BC20:BC23" si="28">SUM(AT20:BB20)</f>
        <v>10613</v>
      </c>
      <c r="BE20" s="19">
        <f t="shared" ref="BE20:BM26" si="29">M20+AI20</f>
        <v>198</v>
      </c>
      <c r="BF20" s="19">
        <f t="shared" si="29"/>
        <v>613</v>
      </c>
      <c r="BG20" s="19">
        <f t="shared" si="29"/>
        <v>1149</v>
      </c>
      <c r="BH20" s="19">
        <f t="shared" si="29"/>
        <v>1013</v>
      </c>
      <c r="BI20" s="19">
        <f t="shared" si="29"/>
        <v>934</v>
      </c>
      <c r="BJ20" s="19">
        <f t="shared" si="29"/>
        <v>1118</v>
      </c>
      <c r="BK20" s="19">
        <f t="shared" si="29"/>
        <v>1182</v>
      </c>
      <c r="BL20" s="19">
        <f t="shared" si="29"/>
        <v>901</v>
      </c>
      <c r="BM20" s="19">
        <f t="shared" si="29"/>
        <v>447</v>
      </c>
      <c r="BN20" s="18">
        <f t="shared" ref="BN20:BN23" si="30">SUM(BE20:BM20)</f>
        <v>7555</v>
      </c>
      <c r="BP20" s="19">
        <f t="shared" ref="BP20:BX26" si="31">B20+M20+X20+AI20</f>
        <v>601</v>
      </c>
      <c r="BQ20" s="19">
        <f t="shared" si="31"/>
        <v>1921</v>
      </c>
      <c r="BR20" s="19">
        <f t="shared" si="31"/>
        <v>2866</v>
      </c>
      <c r="BS20" s="19">
        <f t="shared" si="31"/>
        <v>2434</v>
      </c>
      <c r="BT20" s="19">
        <f t="shared" si="31"/>
        <v>2222</v>
      </c>
      <c r="BU20" s="19">
        <f t="shared" si="31"/>
        <v>2516</v>
      </c>
      <c r="BV20" s="19">
        <f t="shared" si="31"/>
        <v>2586</v>
      </c>
      <c r="BW20" s="19">
        <f t="shared" si="31"/>
        <v>1983</v>
      </c>
      <c r="BX20" s="19">
        <f t="shared" si="31"/>
        <v>1039</v>
      </c>
      <c r="BY20" s="18">
        <f t="shared" ref="BY20:BY23" si="32">SUM(BP20:BX20)</f>
        <v>18168</v>
      </c>
    </row>
    <row r="21" spans="1:77" x14ac:dyDescent="0.3">
      <c r="A21" s="22" t="s">
        <v>189</v>
      </c>
      <c r="B21" s="19">
        <v>49</v>
      </c>
      <c r="C21" s="19">
        <v>119</v>
      </c>
      <c r="D21" s="19">
        <v>194</v>
      </c>
      <c r="E21" s="19">
        <v>222</v>
      </c>
      <c r="F21" s="19">
        <v>307</v>
      </c>
      <c r="G21" s="19">
        <v>363</v>
      </c>
      <c r="H21" s="19">
        <v>442</v>
      </c>
      <c r="I21" s="19">
        <v>395</v>
      </c>
      <c r="J21" s="19">
        <v>159</v>
      </c>
      <c r="K21" s="18">
        <f t="shared" si="23"/>
        <v>2250</v>
      </c>
      <c r="L21" s="88"/>
      <c r="M21" s="19">
        <v>27</v>
      </c>
      <c r="N21" s="19">
        <v>52</v>
      </c>
      <c r="O21" s="19">
        <v>89</v>
      </c>
      <c r="P21" s="19">
        <v>134</v>
      </c>
      <c r="Q21" s="19">
        <v>155</v>
      </c>
      <c r="R21" s="19">
        <v>243</v>
      </c>
      <c r="S21" s="19">
        <v>259</v>
      </c>
      <c r="T21" s="19">
        <v>199</v>
      </c>
      <c r="U21" s="19">
        <v>75</v>
      </c>
      <c r="V21" s="18">
        <f t="shared" si="24"/>
        <v>1233</v>
      </c>
      <c r="W21" s="88"/>
      <c r="X21" s="19">
        <v>53</v>
      </c>
      <c r="Y21" s="19">
        <v>190</v>
      </c>
      <c r="Z21" s="19">
        <v>276</v>
      </c>
      <c r="AA21" s="19">
        <v>339</v>
      </c>
      <c r="AB21" s="19">
        <v>388</v>
      </c>
      <c r="AC21" s="19">
        <v>468</v>
      </c>
      <c r="AD21" s="19">
        <v>485</v>
      </c>
      <c r="AE21" s="19">
        <v>320</v>
      </c>
      <c r="AF21" s="19">
        <v>118</v>
      </c>
      <c r="AG21" s="18">
        <f t="shared" si="25"/>
        <v>2637</v>
      </c>
      <c r="AH21" s="88"/>
      <c r="AI21" s="19">
        <v>23</v>
      </c>
      <c r="AJ21" s="19">
        <v>81</v>
      </c>
      <c r="AK21" s="19">
        <v>151</v>
      </c>
      <c r="AL21" s="19">
        <v>212</v>
      </c>
      <c r="AM21" s="19">
        <v>272</v>
      </c>
      <c r="AN21" s="19">
        <v>322</v>
      </c>
      <c r="AO21" s="19">
        <v>383</v>
      </c>
      <c r="AP21" s="19">
        <v>231</v>
      </c>
      <c r="AQ21" s="19">
        <v>56</v>
      </c>
      <c r="AR21" s="18">
        <f t="shared" si="26"/>
        <v>1731</v>
      </c>
      <c r="AS21" s="88"/>
      <c r="AT21" s="19">
        <f t="shared" si="27"/>
        <v>102</v>
      </c>
      <c r="AU21" s="19">
        <f t="shared" si="27"/>
        <v>309</v>
      </c>
      <c r="AV21" s="19">
        <f t="shared" si="27"/>
        <v>470</v>
      </c>
      <c r="AW21" s="19">
        <f t="shared" si="27"/>
        <v>561</v>
      </c>
      <c r="AX21" s="19">
        <f t="shared" si="27"/>
        <v>695</v>
      </c>
      <c r="AY21" s="19">
        <f t="shared" si="27"/>
        <v>831</v>
      </c>
      <c r="AZ21" s="19">
        <f t="shared" si="27"/>
        <v>927</v>
      </c>
      <c r="BA21" s="19">
        <f t="shared" si="27"/>
        <v>715</v>
      </c>
      <c r="BB21" s="19">
        <f t="shared" si="27"/>
        <v>277</v>
      </c>
      <c r="BC21" s="18">
        <f t="shared" si="28"/>
        <v>4887</v>
      </c>
      <c r="BE21" s="19">
        <f t="shared" si="29"/>
        <v>50</v>
      </c>
      <c r="BF21" s="19">
        <f t="shared" si="29"/>
        <v>133</v>
      </c>
      <c r="BG21" s="19">
        <f t="shared" si="29"/>
        <v>240</v>
      </c>
      <c r="BH21" s="19">
        <f t="shared" si="29"/>
        <v>346</v>
      </c>
      <c r="BI21" s="19">
        <f t="shared" si="29"/>
        <v>427</v>
      </c>
      <c r="BJ21" s="19">
        <f t="shared" si="29"/>
        <v>565</v>
      </c>
      <c r="BK21" s="19">
        <f t="shared" si="29"/>
        <v>642</v>
      </c>
      <c r="BL21" s="19">
        <f t="shared" si="29"/>
        <v>430</v>
      </c>
      <c r="BM21" s="19">
        <f t="shared" si="29"/>
        <v>131</v>
      </c>
      <c r="BN21" s="18">
        <f t="shared" si="30"/>
        <v>2964</v>
      </c>
      <c r="BP21" s="19">
        <f t="shared" si="31"/>
        <v>152</v>
      </c>
      <c r="BQ21" s="19">
        <f t="shared" si="31"/>
        <v>442</v>
      </c>
      <c r="BR21" s="19">
        <f t="shared" si="31"/>
        <v>710</v>
      </c>
      <c r="BS21" s="19">
        <f t="shared" si="31"/>
        <v>907</v>
      </c>
      <c r="BT21" s="19">
        <f t="shared" si="31"/>
        <v>1122</v>
      </c>
      <c r="BU21" s="19">
        <f t="shared" si="31"/>
        <v>1396</v>
      </c>
      <c r="BV21" s="19">
        <f t="shared" si="31"/>
        <v>1569</v>
      </c>
      <c r="BW21" s="19">
        <f t="shared" si="31"/>
        <v>1145</v>
      </c>
      <c r="BX21" s="19">
        <f t="shared" si="31"/>
        <v>408</v>
      </c>
      <c r="BY21" s="18">
        <f t="shared" si="32"/>
        <v>7851</v>
      </c>
    </row>
    <row r="22" spans="1:77" x14ac:dyDescent="0.3">
      <c r="A22" s="22" t="s">
        <v>190</v>
      </c>
      <c r="B22" s="19">
        <v>25</v>
      </c>
      <c r="C22" s="19">
        <v>82</v>
      </c>
      <c r="D22" s="19">
        <v>109</v>
      </c>
      <c r="E22" s="19">
        <v>129</v>
      </c>
      <c r="F22" s="19">
        <v>185</v>
      </c>
      <c r="G22" s="19">
        <v>208</v>
      </c>
      <c r="H22" s="19">
        <v>234</v>
      </c>
      <c r="I22" s="19">
        <v>194</v>
      </c>
      <c r="J22" s="19">
        <v>52</v>
      </c>
      <c r="K22" s="18">
        <f t="shared" si="23"/>
        <v>1218</v>
      </c>
      <c r="L22" s="88"/>
      <c r="M22" s="19">
        <v>7</v>
      </c>
      <c r="N22" s="19">
        <v>22</v>
      </c>
      <c r="O22" s="19">
        <v>31</v>
      </c>
      <c r="P22" s="19">
        <v>45</v>
      </c>
      <c r="Q22" s="19">
        <v>66</v>
      </c>
      <c r="R22" s="19">
        <v>90</v>
      </c>
      <c r="S22" s="19">
        <v>86</v>
      </c>
      <c r="T22" s="19">
        <v>70</v>
      </c>
      <c r="U22" s="19">
        <v>23</v>
      </c>
      <c r="V22" s="18">
        <f t="shared" si="24"/>
        <v>440</v>
      </c>
      <c r="W22" s="88"/>
      <c r="X22" s="19">
        <v>26</v>
      </c>
      <c r="Y22" s="19">
        <v>93</v>
      </c>
      <c r="Z22" s="19">
        <v>141</v>
      </c>
      <c r="AA22" s="19">
        <v>206</v>
      </c>
      <c r="AB22" s="19">
        <v>219</v>
      </c>
      <c r="AC22" s="19">
        <v>236</v>
      </c>
      <c r="AD22" s="19">
        <v>246</v>
      </c>
      <c r="AE22" s="19">
        <v>171</v>
      </c>
      <c r="AF22" s="19">
        <v>53</v>
      </c>
      <c r="AG22" s="18">
        <f t="shared" si="25"/>
        <v>1391</v>
      </c>
      <c r="AH22" s="88"/>
      <c r="AI22" s="19">
        <v>8</v>
      </c>
      <c r="AJ22" s="19">
        <v>41</v>
      </c>
      <c r="AK22" s="19">
        <v>88</v>
      </c>
      <c r="AL22" s="19">
        <v>108</v>
      </c>
      <c r="AM22" s="19">
        <v>140</v>
      </c>
      <c r="AN22" s="19">
        <v>149</v>
      </c>
      <c r="AO22" s="19">
        <v>129</v>
      </c>
      <c r="AP22" s="19">
        <v>93</v>
      </c>
      <c r="AQ22" s="19">
        <v>9</v>
      </c>
      <c r="AR22" s="18">
        <f t="shared" si="26"/>
        <v>765</v>
      </c>
      <c r="AS22" s="88"/>
      <c r="AT22" s="19">
        <f t="shared" si="27"/>
        <v>51</v>
      </c>
      <c r="AU22" s="19">
        <f t="shared" si="27"/>
        <v>175</v>
      </c>
      <c r="AV22" s="19">
        <f t="shared" si="27"/>
        <v>250</v>
      </c>
      <c r="AW22" s="19">
        <f t="shared" si="27"/>
        <v>335</v>
      </c>
      <c r="AX22" s="19">
        <f t="shared" si="27"/>
        <v>404</v>
      </c>
      <c r="AY22" s="19">
        <f t="shared" si="27"/>
        <v>444</v>
      </c>
      <c r="AZ22" s="19">
        <f t="shared" si="27"/>
        <v>480</v>
      </c>
      <c r="BA22" s="19">
        <f t="shared" si="27"/>
        <v>365</v>
      </c>
      <c r="BB22" s="19">
        <f t="shared" si="27"/>
        <v>105</v>
      </c>
      <c r="BC22" s="18">
        <f t="shared" si="28"/>
        <v>2609</v>
      </c>
      <c r="BE22" s="19">
        <f t="shared" si="29"/>
        <v>15</v>
      </c>
      <c r="BF22" s="19">
        <f t="shared" si="29"/>
        <v>63</v>
      </c>
      <c r="BG22" s="19">
        <f t="shared" si="29"/>
        <v>119</v>
      </c>
      <c r="BH22" s="19">
        <f t="shared" si="29"/>
        <v>153</v>
      </c>
      <c r="BI22" s="19">
        <f t="shared" si="29"/>
        <v>206</v>
      </c>
      <c r="BJ22" s="19">
        <f t="shared" si="29"/>
        <v>239</v>
      </c>
      <c r="BK22" s="19">
        <f t="shared" si="29"/>
        <v>215</v>
      </c>
      <c r="BL22" s="19">
        <f t="shared" si="29"/>
        <v>163</v>
      </c>
      <c r="BM22" s="19">
        <f t="shared" si="29"/>
        <v>32</v>
      </c>
      <c r="BN22" s="18">
        <f t="shared" si="30"/>
        <v>1205</v>
      </c>
      <c r="BP22" s="19">
        <f t="shared" si="31"/>
        <v>66</v>
      </c>
      <c r="BQ22" s="19">
        <f t="shared" si="31"/>
        <v>238</v>
      </c>
      <c r="BR22" s="19">
        <f t="shared" si="31"/>
        <v>369</v>
      </c>
      <c r="BS22" s="19">
        <f t="shared" si="31"/>
        <v>488</v>
      </c>
      <c r="BT22" s="19">
        <f t="shared" si="31"/>
        <v>610</v>
      </c>
      <c r="BU22" s="19">
        <f t="shared" si="31"/>
        <v>683</v>
      </c>
      <c r="BV22" s="19">
        <f t="shared" si="31"/>
        <v>695</v>
      </c>
      <c r="BW22" s="19">
        <f t="shared" si="31"/>
        <v>528</v>
      </c>
      <c r="BX22" s="19">
        <f t="shared" si="31"/>
        <v>137</v>
      </c>
      <c r="BY22" s="18">
        <f t="shared" si="32"/>
        <v>3814</v>
      </c>
    </row>
    <row r="23" spans="1:77" x14ac:dyDescent="0.3">
      <c r="A23" s="22" t="s">
        <v>191</v>
      </c>
      <c r="B23" s="19">
        <v>4</v>
      </c>
      <c r="C23" s="19">
        <v>7</v>
      </c>
      <c r="D23" s="19">
        <v>24</v>
      </c>
      <c r="E23" s="19">
        <v>38</v>
      </c>
      <c r="F23" s="19">
        <v>27</v>
      </c>
      <c r="G23" s="19">
        <v>38</v>
      </c>
      <c r="H23" s="19">
        <v>45</v>
      </c>
      <c r="I23" s="19">
        <v>32</v>
      </c>
      <c r="J23" s="19">
        <v>7</v>
      </c>
      <c r="K23" s="18">
        <f t="shared" si="23"/>
        <v>222</v>
      </c>
      <c r="L23" s="88"/>
      <c r="M23" s="19">
        <v>2</v>
      </c>
      <c r="N23" s="19">
        <v>4</v>
      </c>
      <c r="O23" s="19">
        <v>3</v>
      </c>
      <c r="P23" s="19">
        <v>7</v>
      </c>
      <c r="Q23" s="19">
        <v>14</v>
      </c>
      <c r="R23" s="19">
        <v>12</v>
      </c>
      <c r="S23" s="19">
        <v>18</v>
      </c>
      <c r="T23" s="19">
        <v>16</v>
      </c>
      <c r="U23" s="19">
        <v>2</v>
      </c>
      <c r="V23" s="18">
        <f t="shared" si="24"/>
        <v>78</v>
      </c>
      <c r="W23" s="88"/>
      <c r="X23" s="19">
        <v>7</v>
      </c>
      <c r="Y23" s="19">
        <v>14</v>
      </c>
      <c r="Z23" s="19">
        <v>23</v>
      </c>
      <c r="AA23" s="19">
        <v>35</v>
      </c>
      <c r="AB23" s="19">
        <v>50</v>
      </c>
      <c r="AC23" s="19">
        <v>47</v>
      </c>
      <c r="AD23" s="19">
        <v>37</v>
      </c>
      <c r="AE23" s="19">
        <v>24</v>
      </c>
      <c r="AF23" s="19">
        <v>2</v>
      </c>
      <c r="AG23" s="18">
        <f t="shared" si="25"/>
        <v>239</v>
      </c>
      <c r="AH23" s="88"/>
      <c r="AI23" s="19">
        <v>0</v>
      </c>
      <c r="AJ23" s="19">
        <v>7</v>
      </c>
      <c r="AK23" s="19">
        <v>13</v>
      </c>
      <c r="AL23" s="19">
        <v>12</v>
      </c>
      <c r="AM23" s="19">
        <v>15</v>
      </c>
      <c r="AN23" s="19">
        <v>22</v>
      </c>
      <c r="AO23" s="19">
        <v>19</v>
      </c>
      <c r="AP23" s="19">
        <v>9</v>
      </c>
      <c r="AQ23" s="19">
        <v>0</v>
      </c>
      <c r="AR23" s="18">
        <f t="shared" si="26"/>
        <v>97</v>
      </c>
      <c r="AS23" s="88"/>
      <c r="AT23" s="19">
        <f t="shared" si="27"/>
        <v>11</v>
      </c>
      <c r="AU23" s="19">
        <f t="shared" si="27"/>
        <v>21</v>
      </c>
      <c r="AV23" s="19">
        <f t="shared" si="27"/>
        <v>47</v>
      </c>
      <c r="AW23" s="19">
        <f t="shared" si="27"/>
        <v>73</v>
      </c>
      <c r="AX23" s="19">
        <f t="shared" si="27"/>
        <v>77</v>
      </c>
      <c r="AY23" s="19">
        <f t="shared" si="27"/>
        <v>85</v>
      </c>
      <c r="AZ23" s="19">
        <f t="shared" si="27"/>
        <v>82</v>
      </c>
      <c r="BA23" s="19">
        <f t="shared" si="27"/>
        <v>56</v>
      </c>
      <c r="BB23" s="19">
        <f t="shared" si="27"/>
        <v>9</v>
      </c>
      <c r="BC23" s="18">
        <f t="shared" si="28"/>
        <v>461</v>
      </c>
      <c r="BE23" s="19">
        <f t="shared" si="29"/>
        <v>2</v>
      </c>
      <c r="BF23" s="19">
        <f t="shared" si="29"/>
        <v>11</v>
      </c>
      <c r="BG23" s="19">
        <f t="shared" si="29"/>
        <v>16</v>
      </c>
      <c r="BH23" s="19">
        <f t="shared" si="29"/>
        <v>19</v>
      </c>
      <c r="BI23" s="19">
        <f t="shared" si="29"/>
        <v>29</v>
      </c>
      <c r="BJ23" s="19">
        <f t="shared" si="29"/>
        <v>34</v>
      </c>
      <c r="BK23" s="19">
        <f t="shared" si="29"/>
        <v>37</v>
      </c>
      <c r="BL23" s="19">
        <f t="shared" si="29"/>
        <v>25</v>
      </c>
      <c r="BM23" s="19">
        <f t="shared" si="29"/>
        <v>2</v>
      </c>
      <c r="BN23" s="18">
        <f t="shared" si="30"/>
        <v>175</v>
      </c>
      <c r="BP23" s="19">
        <f t="shared" si="31"/>
        <v>13</v>
      </c>
      <c r="BQ23" s="19">
        <f t="shared" si="31"/>
        <v>32</v>
      </c>
      <c r="BR23" s="19">
        <f t="shared" si="31"/>
        <v>63</v>
      </c>
      <c r="BS23" s="19">
        <f t="shared" si="31"/>
        <v>92</v>
      </c>
      <c r="BT23" s="19">
        <f t="shared" si="31"/>
        <v>106</v>
      </c>
      <c r="BU23" s="19">
        <f t="shared" si="31"/>
        <v>119</v>
      </c>
      <c r="BV23" s="19">
        <f t="shared" si="31"/>
        <v>119</v>
      </c>
      <c r="BW23" s="19">
        <f t="shared" si="31"/>
        <v>81</v>
      </c>
      <c r="BX23" s="19">
        <f t="shared" si="31"/>
        <v>11</v>
      </c>
      <c r="BY23" s="18">
        <f t="shared" si="32"/>
        <v>636</v>
      </c>
    </row>
    <row r="24" spans="1:77" x14ac:dyDescent="0.3">
      <c r="A24" s="22" t="s">
        <v>192</v>
      </c>
      <c r="B24" s="19">
        <v>5</v>
      </c>
      <c r="C24" s="19">
        <v>6</v>
      </c>
      <c r="D24" s="19">
        <v>9</v>
      </c>
      <c r="E24" s="19">
        <v>13</v>
      </c>
      <c r="F24" s="19">
        <v>18</v>
      </c>
      <c r="G24" s="19">
        <v>21</v>
      </c>
      <c r="H24" s="19">
        <v>29</v>
      </c>
      <c r="I24" s="19">
        <v>15</v>
      </c>
      <c r="J24" s="19">
        <v>2</v>
      </c>
      <c r="K24" s="18">
        <f>SUM(B24:J24)</f>
        <v>118</v>
      </c>
      <c r="L24" s="88"/>
      <c r="M24" s="19">
        <v>2</v>
      </c>
      <c r="N24" s="19">
        <v>2</v>
      </c>
      <c r="O24" s="19">
        <v>2</v>
      </c>
      <c r="P24" s="19">
        <v>3</v>
      </c>
      <c r="Q24" s="19">
        <v>3</v>
      </c>
      <c r="R24" s="19">
        <v>3</v>
      </c>
      <c r="S24" s="19">
        <v>8</v>
      </c>
      <c r="T24" s="19">
        <v>2</v>
      </c>
      <c r="U24" s="19">
        <v>0</v>
      </c>
      <c r="V24" s="18">
        <f>SUM(M24:U24)</f>
        <v>25</v>
      </c>
      <c r="W24" s="88"/>
      <c r="X24" s="19">
        <v>4</v>
      </c>
      <c r="Y24" s="19">
        <v>10</v>
      </c>
      <c r="Z24" s="19">
        <v>14</v>
      </c>
      <c r="AA24" s="19">
        <v>14</v>
      </c>
      <c r="AB24" s="19">
        <v>20</v>
      </c>
      <c r="AC24" s="19">
        <v>31</v>
      </c>
      <c r="AD24" s="19">
        <v>13</v>
      </c>
      <c r="AE24" s="19">
        <v>6</v>
      </c>
      <c r="AF24" s="19">
        <v>0</v>
      </c>
      <c r="AG24" s="18">
        <f>SUM(X24:AF24)</f>
        <v>112</v>
      </c>
      <c r="AH24" s="88"/>
      <c r="AI24" s="19">
        <v>0</v>
      </c>
      <c r="AJ24" s="19">
        <v>0</v>
      </c>
      <c r="AK24" s="19">
        <v>2</v>
      </c>
      <c r="AL24" s="19">
        <v>6</v>
      </c>
      <c r="AM24" s="19">
        <v>3</v>
      </c>
      <c r="AN24" s="19">
        <v>2</v>
      </c>
      <c r="AO24" s="19">
        <v>2</v>
      </c>
      <c r="AP24" s="19">
        <v>2</v>
      </c>
      <c r="AQ24" s="19">
        <v>0</v>
      </c>
      <c r="AR24" s="18">
        <f>SUM(AI24:AQ24)</f>
        <v>17</v>
      </c>
      <c r="AS24" s="88"/>
      <c r="AT24" s="19">
        <f t="shared" si="27"/>
        <v>9</v>
      </c>
      <c r="AU24" s="19">
        <f t="shared" si="27"/>
        <v>16</v>
      </c>
      <c r="AV24" s="19">
        <f t="shared" si="27"/>
        <v>23</v>
      </c>
      <c r="AW24" s="19">
        <f t="shared" si="27"/>
        <v>27</v>
      </c>
      <c r="AX24" s="19">
        <f t="shared" si="27"/>
        <v>38</v>
      </c>
      <c r="AY24" s="19">
        <f t="shared" si="27"/>
        <v>52</v>
      </c>
      <c r="AZ24" s="19">
        <f t="shared" si="27"/>
        <v>42</v>
      </c>
      <c r="BA24" s="19">
        <f t="shared" si="27"/>
        <v>21</v>
      </c>
      <c r="BB24" s="19">
        <f t="shared" si="27"/>
        <v>2</v>
      </c>
      <c r="BC24" s="18">
        <f>SUM(AT24:BB24)</f>
        <v>230</v>
      </c>
      <c r="BE24" s="19">
        <f t="shared" si="29"/>
        <v>2</v>
      </c>
      <c r="BF24" s="19">
        <f t="shared" si="29"/>
        <v>2</v>
      </c>
      <c r="BG24" s="19">
        <f t="shared" si="29"/>
        <v>4</v>
      </c>
      <c r="BH24" s="19">
        <f t="shared" si="29"/>
        <v>9</v>
      </c>
      <c r="BI24" s="19">
        <f t="shared" si="29"/>
        <v>6</v>
      </c>
      <c r="BJ24" s="19">
        <f t="shared" si="29"/>
        <v>5</v>
      </c>
      <c r="BK24" s="19">
        <f t="shared" si="29"/>
        <v>10</v>
      </c>
      <c r="BL24" s="19">
        <f t="shared" si="29"/>
        <v>4</v>
      </c>
      <c r="BM24" s="19">
        <f t="shared" si="29"/>
        <v>0</v>
      </c>
      <c r="BN24" s="18">
        <f>SUM(BE24:BM24)</f>
        <v>42</v>
      </c>
      <c r="BP24" s="19">
        <f t="shared" si="31"/>
        <v>11</v>
      </c>
      <c r="BQ24" s="19">
        <f t="shared" si="31"/>
        <v>18</v>
      </c>
      <c r="BR24" s="19">
        <f t="shared" si="31"/>
        <v>27</v>
      </c>
      <c r="BS24" s="19">
        <f t="shared" si="31"/>
        <v>36</v>
      </c>
      <c r="BT24" s="19">
        <f t="shared" si="31"/>
        <v>44</v>
      </c>
      <c r="BU24" s="19">
        <f t="shared" si="31"/>
        <v>57</v>
      </c>
      <c r="BV24" s="19">
        <f t="shared" si="31"/>
        <v>52</v>
      </c>
      <c r="BW24" s="19">
        <f t="shared" si="31"/>
        <v>25</v>
      </c>
      <c r="BX24" s="19">
        <f t="shared" si="31"/>
        <v>2</v>
      </c>
      <c r="BY24" s="18">
        <f>SUM(BP24:BX24)</f>
        <v>272</v>
      </c>
    </row>
    <row r="25" spans="1:77" x14ac:dyDescent="0.3">
      <c r="A25" s="22" t="s">
        <v>193</v>
      </c>
      <c r="B25" s="19">
        <v>6</v>
      </c>
      <c r="C25" s="19">
        <v>8</v>
      </c>
      <c r="D25" s="19">
        <v>22</v>
      </c>
      <c r="E25" s="19">
        <v>19</v>
      </c>
      <c r="F25" s="19">
        <v>34</v>
      </c>
      <c r="G25" s="19">
        <v>26</v>
      </c>
      <c r="H25" s="19">
        <v>36</v>
      </c>
      <c r="I25" s="19">
        <v>21</v>
      </c>
      <c r="J25" s="19"/>
      <c r="K25" s="18">
        <f t="shared" ref="K25:K26" si="33">SUM(B25:J25)</f>
        <v>172</v>
      </c>
      <c r="L25" s="88"/>
      <c r="M25" s="19">
        <v>2</v>
      </c>
      <c r="N25" s="19">
        <v>4</v>
      </c>
      <c r="O25" s="19">
        <v>3</v>
      </c>
      <c r="P25" s="19">
        <v>8</v>
      </c>
      <c r="Q25" s="19">
        <v>4</v>
      </c>
      <c r="R25" s="19">
        <v>5</v>
      </c>
      <c r="S25" s="19">
        <v>5</v>
      </c>
      <c r="T25" s="19">
        <v>3</v>
      </c>
      <c r="U25" s="19"/>
      <c r="V25" s="18">
        <f t="shared" ref="V25:V26" si="34">SUM(M25:U25)</f>
        <v>34</v>
      </c>
      <c r="W25" s="88"/>
      <c r="X25" s="19">
        <v>9</v>
      </c>
      <c r="Y25" s="19">
        <v>15</v>
      </c>
      <c r="Z25" s="19">
        <v>34</v>
      </c>
      <c r="AA25" s="19">
        <v>26</v>
      </c>
      <c r="AB25" s="19">
        <v>54</v>
      </c>
      <c r="AC25" s="19">
        <v>28</v>
      </c>
      <c r="AD25" s="19">
        <v>25</v>
      </c>
      <c r="AE25" s="19">
        <v>17</v>
      </c>
      <c r="AF25" s="19"/>
      <c r="AG25" s="18">
        <f t="shared" ref="AG25:AG26" si="35">SUM(X25:AF25)</f>
        <v>208</v>
      </c>
      <c r="AH25" s="88"/>
      <c r="AI25" s="19">
        <v>2</v>
      </c>
      <c r="AJ25" s="19">
        <v>1</v>
      </c>
      <c r="AK25" s="19">
        <v>5</v>
      </c>
      <c r="AL25" s="19">
        <v>5</v>
      </c>
      <c r="AM25" s="19">
        <v>7</v>
      </c>
      <c r="AN25" s="19">
        <v>8</v>
      </c>
      <c r="AO25" s="19">
        <v>5</v>
      </c>
      <c r="AP25" s="19">
        <v>2</v>
      </c>
      <c r="AQ25" s="19"/>
      <c r="AR25" s="18">
        <f t="shared" ref="AR25:AR26" si="36">SUM(AI25:AQ25)</f>
        <v>35</v>
      </c>
      <c r="AS25" s="88"/>
      <c r="AT25" s="19">
        <f t="shared" si="27"/>
        <v>15</v>
      </c>
      <c r="AU25" s="19">
        <f t="shared" si="27"/>
        <v>23</v>
      </c>
      <c r="AV25" s="19">
        <f t="shared" si="27"/>
        <v>56</v>
      </c>
      <c r="AW25" s="19">
        <f t="shared" si="27"/>
        <v>45</v>
      </c>
      <c r="AX25" s="19">
        <f t="shared" si="27"/>
        <v>88</v>
      </c>
      <c r="AY25" s="19">
        <f t="shared" si="27"/>
        <v>54</v>
      </c>
      <c r="AZ25" s="19">
        <f t="shared" si="27"/>
        <v>61</v>
      </c>
      <c r="BA25" s="19">
        <f t="shared" si="27"/>
        <v>38</v>
      </c>
      <c r="BB25" s="19"/>
      <c r="BC25" s="18">
        <f t="shared" ref="BC25:BC26" si="37">SUM(AT25:BB25)</f>
        <v>380</v>
      </c>
      <c r="BE25" s="19">
        <f t="shared" si="29"/>
        <v>4</v>
      </c>
      <c r="BF25" s="19">
        <f t="shared" si="29"/>
        <v>5</v>
      </c>
      <c r="BG25" s="19">
        <f t="shared" si="29"/>
        <v>8</v>
      </c>
      <c r="BH25" s="19">
        <f t="shared" si="29"/>
        <v>13</v>
      </c>
      <c r="BI25" s="19">
        <f t="shared" si="29"/>
        <v>11</v>
      </c>
      <c r="BJ25" s="19">
        <f t="shared" si="29"/>
        <v>13</v>
      </c>
      <c r="BK25" s="19">
        <f t="shared" si="29"/>
        <v>10</v>
      </c>
      <c r="BL25" s="19">
        <f t="shared" si="29"/>
        <v>5</v>
      </c>
      <c r="BM25" s="19"/>
      <c r="BN25" s="18">
        <f t="shared" ref="BN25:BN26" si="38">SUM(BE25:BM25)</f>
        <v>69</v>
      </c>
      <c r="BP25" s="19">
        <f t="shared" si="31"/>
        <v>19</v>
      </c>
      <c r="BQ25" s="19">
        <f t="shared" si="31"/>
        <v>28</v>
      </c>
      <c r="BR25" s="19">
        <f t="shared" si="31"/>
        <v>64</v>
      </c>
      <c r="BS25" s="19">
        <f t="shared" si="31"/>
        <v>58</v>
      </c>
      <c r="BT25" s="19">
        <f t="shared" si="31"/>
        <v>99</v>
      </c>
      <c r="BU25" s="19">
        <f t="shared" si="31"/>
        <v>67</v>
      </c>
      <c r="BV25" s="19">
        <f t="shared" si="31"/>
        <v>71</v>
      </c>
      <c r="BW25" s="19">
        <f t="shared" si="31"/>
        <v>43</v>
      </c>
      <c r="BX25" s="19"/>
      <c r="BY25" s="18">
        <f t="shared" ref="BY25:BY26" si="39">SUM(BP25:BX25)</f>
        <v>449</v>
      </c>
    </row>
    <row r="26" spans="1:77" x14ac:dyDescent="0.3">
      <c r="A26" s="22" t="s">
        <v>69</v>
      </c>
      <c r="B26" s="19">
        <v>1</v>
      </c>
      <c r="C26" s="19">
        <v>4</v>
      </c>
      <c r="D26" s="19">
        <v>13</v>
      </c>
      <c r="E26" s="19">
        <v>26</v>
      </c>
      <c r="F26" s="19">
        <v>22</v>
      </c>
      <c r="G26" s="19">
        <v>18</v>
      </c>
      <c r="H26" s="19">
        <v>8</v>
      </c>
      <c r="I26" s="19"/>
      <c r="J26" s="19"/>
      <c r="K26" s="18">
        <f t="shared" si="33"/>
        <v>92</v>
      </c>
      <c r="L26" s="88"/>
      <c r="M26" s="19">
        <v>0</v>
      </c>
      <c r="N26" s="19">
        <v>0</v>
      </c>
      <c r="O26" s="19">
        <v>2</v>
      </c>
      <c r="P26" s="19">
        <v>1</v>
      </c>
      <c r="Q26" s="19">
        <v>4</v>
      </c>
      <c r="R26" s="19">
        <v>2</v>
      </c>
      <c r="S26" s="19">
        <v>0</v>
      </c>
      <c r="T26" s="19"/>
      <c r="U26" s="19"/>
      <c r="V26" s="18">
        <f t="shared" si="34"/>
        <v>9</v>
      </c>
      <c r="W26" s="88"/>
      <c r="X26" s="19">
        <v>2</v>
      </c>
      <c r="Y26" s="19">
        <v>1</v>
      </c>
      <c r="Z26" s="19">
        <v>21</v>
      </c>
      <c r="AA26" s="19">
        <v>17</v>
      </c>
      <c r="AB26" s="19">
        <v>13</v>
      </c>
      <c r="AC26" s="19">
        <v>11</v>
      </c>
      <c r="AD26" s="19">
        <v>9</v>
      </c>
      <c r="AE26" s="19"/>
      <c r="AF26" s="19"/>
      <c r="AG26" s="18">
        <f t="shared" si="35"/>
        <v>74</v>
      </c>
      <c r="AH26" s="88"/>
      <c r="AI26" s="19">
        <v>0</v>
      </c>
      <c r="AJ26" s="19">
        <v>1</v>
      </c>
      <c r="AK26" s="19">
        <v>2</v>
      </c>
      <c r="AL26" s="19">
        <v>1</v>
      </c>
      <c r="AM26" s="19">
        <v>2</v>
      </c>
      <c r="AN26" s="19">
        <v>3</v>
      </c>
      <c r="AO26" s="19">
        <v>0</v>
      </c>
      <c r="AP26" s="19"/>
      <c r="AQ26" s="19"/>
      <c r="AR26" s="18">
        <f t="shared" si="36"/>
        <v>9</v>
      </c>
      <c r="AS26" s="88"/>
      <c r="AT26" s="19">
        <f t="shared" si="27"/>
        <v>3</v>
      </c>
      <c r="AU26" s="19">
        <f t="shared" si="27"/>
        <v>5</v>
      </c>
      <c r="AV26" s="19">
        <f t="shared" si="27"/>
        <v>34</v>
      </c>
      <c r="AW26" s="19">
        <f t="shared" si="27"/>
        <v>43</v>
      </c>
      <c r="AX26" s="19">
        <f t="shared" si="27"/>
        <v>35</v>
      </c>
      <c r="AY26" s="19">
        <f t="shared" si="27"/>
        <v>29</v>
      </c>
      <c r="AZ26" s="19">
        <f t="shared" si="27"/>
        <v>17</v>
      </c>
      <c r="BA26" s="19"/>
      <c r="BB26" s="19"/>
      <c r="BC26" s="18">
        <f t="shared" si="37"/>
        <v>166</v>
      </c>
      <c r="BE26" s="19">
        <f t="shared" si="29"/>
        <v>0</v>
      </c>
      <c r="BF26" s="19">
        <f t="shared" si="29"/>
        <v>1</v>
      </c>
      <c r="BG26" s="19">
        <f t="shared" si="29"/>
        <v>4</v>
      </c>
      <c r="BH26" s="19">
        <f t="shared" si="29"/>
        <v>2</v>
      </c>
      <c r="BI26" s="19">
        <f t="shared" si="29"/>
        <v>6</v>
      </c>
      <c r="BJ26" s="19">
        <f t="shared" si="29"/>
        <v>5</v>
      </c>
      <c r="BK26" s="19">
        <f t="shared" si="29"/>
        <v>0</v>
      </c>
      <c r="BL26" s="19"/>
      <c r="BM26" s="19"/>
      <c r="BN26" s="18">
        <f t="shared" si="38"/>
        <v>18</v>
      </c>
      <c r="BP26" s="19">
        <f t="shared" si="31"/>
        <v>3</v>
      </c>
      <c r="BQ26" s="19">
        <f t="shared" si="31"/>
        <v>6</v>
      </c>
      <c r="BR26" s="19">
        <f t="shared" si="31"/>
        <v>38</v>
      </c>
      <c r="BS26" s="19">
        <f t="shared" si="31"/>
        <v>45</v>
      </c>
      <c r="BT26" s="19">
        <f t="shared" si="31"/>
        <v>41</v>
      </c>
      <c r="BU26" s="19">
        <f t="shared" si="31"/>
        <v>34</v>
      </c>
      <c r="BV26" s="19">
        <f t="shared" si="31"/>
        <v>17</v>
      </c>
      <c r="BW26" s="19"/>
      <c r="BX26" s="19"/>
      <c r="BY26" s="18">
        <f t="shared" si="39"/>
        <v>184</v>
      </c>
    </row>
    <row r="27" spans="1:77" x14ac:dyDescent="0.3">
      <c r="A27" s="22" t="s">
        <v>66</v>
      </c>
      <c r="B27" s="21">
        <f t="shared" ref="B27:J27" si="40">SUM(B20:B26)</f>
        <v>198</v>
      </c>
      <c r="C27" s="21">
        <f t="shared" si="40"/>
        <v>451</v>
      </c>
      <c r="D27" s="21">
        <f t="shared" si="40"/>
        <v>680</v>
      </c>
      <c r="E27" s="21">
        <f t="shared" si="40"/>
        <v>829</v>
      </c>
      <c r="F27" s="21">
        <f t="shared" si="40"/>
        <v>1104</v>
      </c>
      <c r="G27" s="21">
        <f t="shared" si="40"/>
        <v>1311</v>
      </c>
      <c r="H27" s="21">
        <f t="shared" si="40"/>
        <v>1534</v>
      </c>
      <c r="I27" s="21">
        <f t="shared" si="40"/>
        <v>1255</v>
      </c>
      <c r="J27" s="21">
        <f t="shared" si="40"/>
        <v>578</v>
      </c>
      <c r="K27" s="20">
        <f>SUM(B27:J27)</f>
        <v>7940</v>
      </c>
      <c r="L27" s="88"/>
      <c r="M27" s="21">
        <f t="shared" ref="M27:U27" si="41">SUM(M20:M26)</f>
        <v>104</v>
      </c>
      <c r="N27" s="21">
        <f t="shared" si="41"/>
        <v>199</v>
      </c>
      <c r="O27" s="21">
        <f t="shared" si="41"/>
        <v>356</v>
      </c>
      <c r="P27" s="21">
        <f t="shared" si="41"/>
        <v>486</v>
      </c>
      <c r="Q27" s="21">
        <f t="shared" si="41"/>
        <v>577</v>
      </c>
      <c r="R27" s="21">
        <f t="shared" si="41"/>
        <v>781</v>
      </c>
      <c r="S27" s="21">
        <f t="shared" si="41"/>
        <v>909</v>
      </c>
      <c r="T27" s="21">
        <f t="shared" si="41"/>
        <v>784</v>
      </c>
      <c r="U27" s="21">
        <f t="shared" si="41"/>
        <v>359</v>
      </c>
      <c r="V27" s="20">
        <f>SUM(M27:U27)</f>
        <v>4555</v>
      </c>
      <c r="W27" s="88"/>
      <c r="X27" s="21">
        <f t="shared" ref="X27:AF27" si="42">SUM(X20:X26)</f>
        <v>396</v>
      </c>
      <c r="Y27" s="21">
        <f t="shared" si="42"/>
        <v>1406</v>
      </c>
      <c r="Z27" s="21">
        <f t="shared" si="42"/>
        <v>1917</v>
      </c>
      <c r="AA27" s="21">
        <f t="shared" si="42"/>
        <v>1676</v>
      </c>
      <c r="AB27" s="21">
        <f t="shared" si="42"/>
        <v>1521</v>
      </c>
      <c r="AC27" s="21">
        <f t="shared" si="42"/>
        <v>1582</v>
      </c>
      <c r="AD27" s="21">
        <f t="shared" si="42"/>
        <v>1479</v>
      </c>
      <c r="AE27" s="21">
        <f t="shared" si="42"/>
        <v>1022</v>
      </c>
      <c r="AF27" s="21">
        <f t="shared" si="42"/>
        <v>407</v>
      </c>
      <c r="AG27" s="20">
        <f>SUM(X27:AF27)</f>
        <v>11406</v>
      </c>
      <c r="AH27" s="88"/>
      <c r="AI27" s="21">
        <f t="shared" ref="AI27:AQ27" si="43">SUM(AI20:AI26)</f>
        <v>167</v>
      </c>
      <c r="AJ27" s="21">
        <f t="shared" si="43"/>
        <v>629</v>
      </c>
      <c r="AK27" s="21">
        <f t="shared" si="43"/>
        <v>1184</v>
      </c>
      <c r="AL27" s="21">
        <f t="shared" si="43"/>
        <v>1069</v>
      </c>
      <c r="AM27" s="21">
        <f t="shared" si="43"/>
        <v>1042</v>
      </c>
      <c r="AN27" s="21">
        <f t="shared" si="43"/>
        <v>1198</v>
      </c>
      <c r="AO27" s="21">
        <f t="shared" si="43"/>
        <v>1187</v>
      </c>
      <c r="AP27" s="21">
        <f t="shared" si="43"/>
        <v>744</v>
      </c>
      <c r="AQ27" s="21">
        <f t="shared" si="43"/>
        <v>253</v>
      </c>
      <c r="AR27" s="20">
        <f>SUM(AI27:AQ27)</f>
        <v>7473</v>
      </c>
      <c r="AS27" s="88"/>
      <c r="AT27" s="21">
        <f t="shared" ref="AT27:BB27" si="44">SUM(AT20:AT26)</f>
        <v>594</v>
      </c>
      <c r="AU27" s="21">
        <f t="shared" si="44"/>
        <v>1857</v>
      </c>
      <c r="AV27" s="21">
        <f t="shared" si="44"/>
        <v>2597</v>
      </c>
      <c r="AW27" s="21">
        <f t="shared" si="44"/>
        <v>2505</v>
      </c>
      <c r="AX27" s="21">
        <f t="shared" si="44"/>
        <v>2625</v>
      </c>
      <c r="AY27" s="21">
        <f t="shared" si="44"/>
        <v>2893</v>
      </c>
      <c r="AZ27" s="21">
        <f t="shared" si="44"/>
        <v>3013</v>
      </c>
      <c r="BA27" s="21">
        <f t="shared" si="44"/>
        <v>2277</v>
      </c>
      <c r="BB27" s="21">
        <f t="shared" si="44"/>
        <v>985</v>
      </c>
      <c r="BC27" s="20">
        <f>SUM(AT27:BB27)</f>
        <v>19346</v>
      </c>
      <c r="BE27" s="21">
        <f t="shared" ref="BE27:BM27" si="45">SUM(BE20:BE26)</f>
        <v>271</v>
      </c>
      <c r="BF27" s="21">
        <f t="shared" si="45"/>
        <v>828</v>
      </c>
      <c r="BG27" s="21">
        <f t="shared" si="45"/>
        <v>1540</v>
      </c>
      <c r="BH27" s="21">
        <f t="shared" si="45"/>
        <v>1555</v>
      </c>
      <c r="BI27" s="21">
        <f t="shared" si="45"/>
        <v>1619</v>
      </c>
      <c r="BJ27" s="21">
        <f t="shared" si="45"/>
        <v>1979</v>
      </c>
      <c r="BK27" s="21">
        <f t="shared" si="45"/>
        <v>2096</v>
      </c>
      <c r="BL27" s="21">
        <f t="shared" si="45"/>
        <v>1528</v>
      </c>
      <c r="BM27" s="21">
        <f t="shared" si="45"/>
        <v>612</v>
      </c>
      <c r="BN27" s="20">
        <f>SUM(BE27:BM27)</f>
        <v>12028</v>
      </c>
      <c r="BP27" s="21">
        <f t="shared" ref="BP27:BX27" si="46">SUM(BP20:BP26)</f>
        <v>865</v>
      </c>
      <c r="BQ27" s="21">
        <f t="shared" si="46"/>
        <v>2685</v>
      </c>
      <c r="BR27" s="21">
        <f t="shared" si="46"/>
        <v>4137</v>
      </c>
      <c r="BS27" s="21">
        <f t="shared" si="46"/>
        <v>4060</v>
      </c>
      <c r="BT27" s="21">
        <f t="shared" si="46"/>
        <v>4244</v>
      </c>
      <c r="BU27" s="21">
        <f t="shared" si="46"/>
        <v>4872</v>
      </c>
      <c r="BV27" s="21">
        <f t="shared" si="46"/>
        <v>5109</v>
      </c>
      <c r="BW27" s="21">
        <f t="shared" si="46"/>
        <v>3805</v>
      </c>
      <c r="BX27" s="21">
        <f t="shared" si="46"/>
        <v>1597</v>
      </c>
      <c r="BY27" s="20">
        <f>SUM(BP27:BX27)</f>
        <v>31374</v>
      </c>
    </row>
    <row r="29" spans="1:77" ht="21" x14ac:dyDescent="0.4">
      <c r="A29"/>
      <c r="B29" s="28" t="s">
        <v>173</v>
      </c>
      <c r="C29"/>
      <c r="D29"/>
      <c r="M29" s="28" t="s">
        <v>177</v>
      </c>
      <c r="X29" s="28" t="s">
        <v>174</v>
      </c>
      <c r="AI29" s="28" t="s">
        <v>178</v>
      </c>
      <c r="AT29" s="28" t="s">
        <v>203</v>
      </c>
      <c r="BE29" s="28" t="s">
        <v>204</v>
      </c>
      <c r="BP29" s="28" t="s">
        <v>205</v>
      </c>
    </row>
    <row r="30" spans="1:77" ht="15.6" x14ac:dyDescent="0.3">
      <c r="A30"/>
      <c r="B30" s="27" t="s">
        <v>67</v>
      </c>
      <c r="C30"/>
      <c r="D30"/>
      <c r="M30" s="27" t="s">
        <v>67</v>
      </c>
      <c r="X30" s="27" t="s">
        <v>67</v>
      </c>
      <c r="AG30" s="27"/>
      <c r="AI30" s="27" t="s">
        <v>67</v>
      </c>
      <c r="AT30" s="27" t="s">
        <v>67</v>
      </c>
      <c r="BE30" s="27" t="s">
        <v>67</v>
      </c>
      <c r="BP30" s="27" t="s">
        <v>67</v>
      </c>
    </row>
    <row r="31" spans="1:77" x14ac:dyDescent="0.3">
      <c r="A31" s="248" t="s">
        <v>73</v>
      </c>
      <c r="B31" s="247" t="s">
        <v>72</v>
      </c>
      <c r="C31" s="247"/>
      <c r="D31" s="247"/>
      <c r="E31" s="247"/>
      <c r="F31" s="247"/>
      <c r="G31" s="247"/>
      <c r="H31" s="247"/>
      <c r="I31" s="247"/>
      <c r="J31" s="247"/>
      <c r="K31" s="26"/>
      <c r="M31" s="247" t="s">
        <v>72</v>
      </c>
      <c r="N31" s="247"/>
      <c r="O31" s="247"/>
      <c r="P31" s="247"/>
      <c r="Q31" s="247"/>
      <c r="R31" s="247"/>
      <c r="S31" s="247"/>
      <c r="T31" s="247"/>
      <c r="U31" s="247"/>
      <c r="V31" s="26"/>
      <c r="X31" s="247" t="s">
        <v>72</v>
      </c>
      <c r="Y31" s="247"/>
      <c r="Z31" s="247"/>
      <c r="AA31" s="247"/>
      <c r="AB31" s="247"/>
      <c r="AC31" s="247"/>
      <c r="AD31" s="247"/>
      <c r="AE31" s="247"/>
      <c r="AF31" s="247"/>
      <c r="AI31" s="247" t="s">
        <v>72</v>
      </c>
      <c r="AJ31" s="247"/>
      <c r="AK31" s="247"/>
      <c r="AL31" s="247"/>
      <c r="AM31" s="247"/>
      <c r="AN31" s="247"/>
      <c r="AO31" s="247"/>
      <c r="AP31" s="247"/>
      <c r="AQ31" s="247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8"/>
      <c r="B32" s="24" t="s">
        <v>71</v>
      </c>
      <c r="C32" s="24" t="s">
        <v>140</v>
      </c>
      <c r="D32" s="24" t="s">
        <v>141</v>
      </c>
      <c r="E32" s="24" t="s">
        <v>142</v>
      </c>
      <c r="F32" s="24" t="s">
        <v>143</v>
      </c>
      <c r="G32" s="24" t="s">
        <v>144</v>
      </c>
      <c r="H32" s="24" t="s">
        <v>145</v>
      </c>
      <c r="I32" s="24" t="s">
        <v>146</v>
      </c>
      <c r="J32" s="24" t="s">
        <v>147</v>
      </c>
      <c r="K32" s="23" t="s">
        <v>70</v>
      </c>
      <c r="L32" s="87"/>
      <c r="M32" s="24" t="s">
        <v>71</v>
      </c>
      <c r="N32" s="24" t="s">
        <v>140</v>
      </c>
      <c r="O32" s="24" t="s">
        <v>141</v>
      </c>
      <c r="P32" s="24" t="s">
        <v>142</v>
      </c>
      <c r="Q32" s="24" t="s">
        <v>143</v>
      </c>
      <c r="R32" s="24" t="s">
        <v>144</v>
      </c>
      <c r="S32" s="24" t="s">
        <v>145</v>
      </c>
      <c r="T32" s="24" t="s">
        <v>146</v>
      </c>
      <c r="U32" s="24" t="s">
        <v>147</v>
      </c>
      <c r="V32" s="23" t="s">
        <v>70</v>
      </c>
      <c r="W32" s="87"/>
      <c r="X32" s="24" t="s">
        <v>71</v>
      </c>
      <c r="Y32" s="24" t="s">
        <v>140</v>
      </c>
      <c r="Z32" s="24" t="s">
        <v>141</v>
      </c>
      <c r="AA32" s="24" t="s">
        <v>142</v>
      </c>
      <c r="AB32" s="24" t="s">
        <v>143</v>
      </c>
      <c r="AC32" s="24" t="s">
        <v>144</v>
      </c>
      <c r="AD32" s="24" t="s">
        <v>145</v>
      </c>
      <c r="AE32" s="24" t="s">
        <v>146</v>
      </c>
      <c r="AF32" s="24" t="s">
        <v>147</v>
      </c>
      <c r="AG32" s="23" t="s">
        <v>70</v>
      </c>
      <c r="AH32" s="87"/>
      <c r="AI32" s="24" t="s">
        <v>71</v>
      </c>
      <c r="AJ32" s="24" t="s">
        <v>140</v>
      </c>
      <c r="AK32" s="24" t="s">
        <v>141</v>
      </c>
      <c r="AL32" s="24" t="s">
        <v>142</v>
      </c>
      <c r="AM32" s="24" t="s">
        <v>143</v>
      </c>
      <c r="AN32" s="24" t="s">
        <v>144</v>
      </c>
      <c r="AO32" s="24" t="s">
        <v>145</v>
      </c>
      <c r="AP32" s="24" t="s">
        <v>146</v>
      </c>
      <c r="AQ32" s="24" t="s">
        <v>147</v>
      </c>
      <c r="AR32" s="2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22" t="s">
        <v>188</v>
      </c>
      <c r="B33" s="19">
        <v>0</v>
      </c>
      <c r="C33" s="19">
        <v>2</v>
      </c>
      <c r="D33" s="19">
        <v>4</v>
      </c>
      <c r="E33" s="19">
        <v>13</v>
      </c>
      <c r="F33" s="19">
        <v>12</v>
      </c>
      <c r="G33" s="19">
        <v>31</v>
      </c>
      <c r="H33" s="19">
        <v>63</v>
      </c>
      <c r="I33" s="19">
        <v>80</v>
      </c>
      <c r="J33" s="19">
        <v>67</v>
      </c>
      <c r="K33" s="18">
        <f t="shared" ref="K33:K36" si="47">SUM(B33:J33)</f>
        <v>272</v>
      </c>
      <c r="L33" s="88"/>
      <c r="M33" s="19">
        <v>0</v>
      </c>
      <c r="N33" s="19">
        <v>2</v>
      </c>
      <c r="O33" s="19">
        <v>0</v>
      </c>
      <c r="P33" s="19">
        <v>5</v>
      </c>
      <c r="Q33" s="19">
        <v>6</v>
      </c>
      <c r="R33" s="19">
        <v>9</v>
      </c>
      <c r="S33" s="19">
        <v>12</v>
      </c>
      <c r="T33" s="19">
        <v>28</v>
      </c>
      <c r="U33" s="19">
        <v>18</v>
      </c>
      <c r="V33" s="18">
        <f t="shared" ref="V33:V36" si="48">SUM(M33:U33)</f>
        <v>80</v>
      </c>
      <c r="W33" s="88"/>
      <c r="X33" s="19">
        <v>0</v>
      </c>
      <c r="Y33" s="19">
        <v>2</v>
      </c>
      <c r="Z33" s="19">
        <v>5</v>
      </c>
      <c r="AA33" s="19">
        <v>6</v>
      </c>
      <c r="AB33" s="19">
        <v>11</v>
      </c>
      <c r="AC33" s="19">
        <v>23</v>
      </c>
      <c r="AD33" s="19">
        <v>40</v>
      </c>
      <c r="AE33" s="19">
        <v>41</v>
      </c>
      <c r="AF33" s="19">
        <v>32</v>
      </c>
      <c r="AG33" s="18">
        <f t="shared" ref="AG33:AG36" si="49">SUM(X33:AF33)</f>
        <v>160</v>
      </c>
      <c r="AH33" s="88"/>
      <c r="AI33" s="19">
        <v>1</v>
      </c>
      <c r="AJ33" s="19">
        <v>1</v>
      </c>
      <c r="AK33" s="19">
        <v>2</v>
      </c>
      <c r="AL33" s="19">
        <v>1</v>
      </c>
      <c r="AM33" s="19">
        <v>3</v>
      </c>
      <c r="AN33" s="19">
        <v>7</v>
      </c>
      <c r="AO33" s="19">
        <v>9</v>
      </c>
      <c r="AP33" s="19">
        <v>13</v>
      </c>
      <c r="AQ33" s="19">
        <v>11</v>
      </c>
      <c r="AR33" s="18">
        <f t="shared" ref="AR33:AR36" si="50">SUM(AI33:AQ33)</f>
        <v>48</v>
      </c>
      <c r="AS33" s="88"/>
      <c r="AT33" s="19">
        <f t="shared" ref="AT33:BB39" si="51">B33+X33</f>
        <v>0</v>
      </c>
      <c r="AU33" s="19">
        <f t="shared" si="51"/>
        <v>4</v>
      </c>
      <c r="AV33" s="19">
        <f t="shared" si="51"/>
        <v>9</v>
      </c>
      <c r="AW33" s="19">
        <f t="shared" si="51"/>
        <v>19</v>
      </c>
      <c r="AX33" s="19">
        <f t="shared" si="51"/>
        <v>23</v>
      </c>
      <c r="AY33" s="19">
        <f t="shared" si="51"/>
        <v>54</v>
      </c>
      <c r="AZ33" s="19">
        <f t="shared" si="51"/>
        <v>103</v>
      </c>
      <c r="BA33" s="19">
        <f t="shared" si="51"/>
        <v>121</v>
      </c>
      <c r="BB33" s="19">
        <f t="shared" si="51"/>
        <v>99</v>
      </c>
      <c r="BC33" s="18">
        <f t="shared" ref="BC33:BC36" si="52">SUM(AT33:BB33)</f>
        <v>432</v>
      </c>
      <c r="BE33" s="19">
        <f t="shared" ref="BE33:BM39" si="53">M33+AI33</f>
        <v>1</v>
      </c>
      <c r="BF33" s="19">
        <f t="shared" si="53"/>
        <v>3</v>
      </c>
      <c r="BG33" s="19">
        <f t="shared" si="53"/>
        <v>2</v>
      </c>
      <c r="BH33" s="19">
        <f t="shared" si="53"/>
        <v>6</v>
      </c>
      <c r="BI33" s="19">
        <f t="shared" si="53"/>
        <v>9</v>
      </c>
      <c r="BJ33" s="19">
        <f t="shared" si="53"/>
        <v>16</v>
      </c>
      <c r="BK33" s="19">
        <f t="shared" si="53"/>
        <v>21</v>
      </c>
      <c r="BL33" s="19">
        <f t="shared" si="53"/>
        <v>41</v>
      </c>
      <c r="BM33" s="19">
        <f t="shared" si="53"/>
        <v>29</v>
      </c>
      <c r="BN33" s="18">
        <f t="shared" ref="BN33:BN36" si="54">SUM(BE33:BM33)</f>
        <v>128</v>
      </c>
      <c r="BP33" s="19">
        <f t="shared" ref="BP33:BX39" si="55">B33+M33+X33+AI33</f>
        <v>1</v>
      </c>
      <c r="BQ33" s="19">
        <f t="shared" si="55"/>
        <v>7</v>
      </c>
      <c r="BR33" s="19">
        <f t="shared" si="55"/>
        <v>11</v>
      </c>
      <c r="BS33" s="19">
        <f t="shared" si="55"/>
        <v>25</v>
      </c>
      <c r="BT33" s="19">
        <f t="shared" si="55"/>
        <v>32</v>
      </c>
      <c r="BU33" s="19">
        <f t="shared" si="55"/>
        <v>70</v>
      </c>
      <c r="BV33" s="19">
        <f t="shared" si="55"/>
        <v>124</v>
      </c>
      <c r="BW33" s="19">
        <f t="shared" si="55"/>
        <v>162</v>
      </c>
      <c r="BX33" s="19">
        <f t="shared" si="55"/>
        <v>128</v>
      </c>
      <c r="BY33" s="18">
        <f t="shared" ref="BY33:BY36" si="56">SUM(BP33:BX33)</f>
        <v>560</v>
      </c>
    </row>
    <row r="34" spans="1:77" x14ac:dyDescent="0.3">
      <c r="A34" s="22" t="s">
        <v>189</v>
      </c>
      <c r="B34" s="19">
        <v>0</v>
      </c>
      <c r="C34" s="19">
        <v>1</v>
      </c>
      <c r="D34" s="19">
        <v>3</v>
      </c>
      <c r="E34" s="19">
        <v>13</v>
      </c>
      <c r="F34" s="19">
        <v>12</v>
      </c>
      <c r="G34" s="19">
        <v>42</v>
      </c>
      <c r="H34" s="19">
        <v>84</v>
      </c>
      <c r="I34" s="19">
        <v>98</v>
      </c>
      <c r="J34" s="19">
        <v>78</v>
      </c>
      <c r="K34" s="18">
        <f t="shared" si="47"/>
        <v>331</v>
      </c>
      <c r="L34" s="88"/>
      <c r="M34" s="19">
        <v>0</v>
      </c>
      <c r="N34" s="19">
        <v>0</v>
      </c>
      <c r="O34" s="19">
        <v>2</v>
      </c>
      <c r="P34" s="19">
        <v>3</v>
      </c>
      <c r="Q34" s="19">
        <v>11</v>
      </c>
      <c r="R34" s="19">
        <v>12</v>
      </c>
      <c r="S34" s="19">
        <v>26</v>
      </c>
      <c r="T34" s="19">
        <v>32</v>
      </c>
      <c r="U34" s="19">
        <v>13</v>
      </c>
      <c r="V34" s="18">
        <f t="shared" si="48"/>
        <v>99</v>
      </c>
      <c r="W34" s="88"/>
      <c r="X34" s="19">
        <v>1</v>
      </c>
      <c r="Y34" s="19">
        <v>2</v>
      </c>
      <c r="Z34" s="19">
        <v>6</v>
      </c>
      <c r="AA34" s="19">
        <v>5</v>
      </c>
      <c r="AB34" s="19">
        <v>12</v>
      </c>
      <c r="AC34" s="19">
        <v>22</v>
      </c>
      <c r="AD34" s="19">
        <v>45</v>
      </c>
      <c r="AE34" s="19">
        <v>53</v>
      </c>
      <c r="AF34" s="19">
        <v>29</v>
      </c>
      <c r="AG34" s="18">
        <f t="shared" si="49"/>
        <v>175</v>
      </c>
      <c r="AH34" s="88"/>
      <c r="AI34" s="19">
        <v>0</v>
      </c>
      <c r="AJ34" s="19">
        <v>0</v>
      </c>
      <c r="AK34" s="19">
        <v>2</v>
      </c>
      <c r="AL34" s="19">
        <v>3</v>
      </c>
      <c r="AM34" s="19">
        <v>7</v>
      </c>
      <c r="AN34" s="19">
        <v>7</v>
      </c>
      <c r="AO34" s="19">
        <v>13</v>
      </c>
      <c r="AP34" s="19">
        <v>21</v>
      </c>
      <c r="AQ34" s="19">
        <v>14</v>
      </c>
      <c r="AR34" s="18">
        <f t="shared" si="50"/>
        <v>67</v>
      </c>
      <c r="AS34" s="88"/>
      <c r="AT34" s="19">
        <f t="shared" si="51"/>
        <v>1</v>
      </c>
      <c r="AU34" s="19">
        <f t="shared" si="51"/>
        <v>3</v>
      </c>
      <c r="AV34" s="19">
        <f t="shared" si="51"/>
        <v>9</v>
      </c>
      <c r="AW34" s="19">
        <f t="shared" si="51"/>
        <v>18</v>
      </c>
      <c r="AX34" s="19">
        <f t="shared" si="51"/>
        <v>24</v>
      </c>
      <c r="AY34" s="19">
        <f t="shared" si="51"/>
        <v>64</v>
      </c>
      <c r="AZ34" s="19">
        <f t="shared" si="51"/>
        <v>129</v>
      </c>
      <c r="BA34" s="19">
        <f t="shared" si="51"/>
        <v>151</v>
      </c>
      <c r="BB34" s="19">
        <f t="shared" si="51"/>
        <v>107</v>
      </c>
      <c r="BC34" s="18">
        <f t="shared" si="52"/>
        <v>506</v>
      </c>
      <c r="BE34" s="19">
        <f t="shared" si="53"/>
        <v>0</v>
      </c>
      <c r="BF34" s="19">
        <f t="shared" si="53"/>
        <v>0</v>
      </c>
      <c r="BG34" s="19">
        <f t="shared" si="53"/>
        <v>4</v>
      </c>
      <c r="BH34" s="19">
        <f t="shared" si="53"/>
        <v>6</v>
      </c>
      <c r="BI34" s="19">
        <f t="shared" si="53"/>
        <v>18</v>
      </c>
      <c r="BJ34" s="19">
        <f t="shared" si="53"/>
        <v>19</v>
      </c>
      <c r="BK34" s="19">
        <f t="shared" si="53"/>
        <v>39</v>
      </c>
      <c r="BL34" s="19">
        <f t="shared" si="53"/>
        <v>53</v>
      </c>
      <c r="BM34" s="19">
        <f t="shared" si="53"/>
        <v>27</v>
      </c>
      <c r="BN34" s="18">
        <f t="shared" si="54"/>
        <v>166</v>
      </c>
      <c r="BP34" s="19">
        <f t="shared" si="55"/>
        <v>1</v>
      </c>
      <c r="BQ34" s="19">
        <f t="shared" si="55"/>
        <v>3</v>
      </c>
      <c r="BR34" s="19">
        <f t="shared" si="55"/>
        <v>13</v>
      </c>
      <c r="BS34" s="19">
        <f t="shared" si="55"/>
        <v>24</v>
      </c>
      <c r="BT34" s="19">
        <f t="shared" si="55"/>
        <v>42</v>
      </c>
      <c r="BU34" s="19">
        <f t="shared" si="55"/>
        <v>83</v>
      </c>
      <c r="BV34" s="19">
        <f t="shared" si="55"/>
        <v>168</v>
      </c>
      <c r="BW34" s="19">
        <f t="shared" si="55"/>
        <v>204</v>
      </c>
      <c r="BX34" s="19">
        <f t="shared" si="55"/>
        <v>134</v>
      </c>
      <c r="BY34" s="18">
        <f t="shared" si="56"/>
        <v>672</v>
      </c>
    </row>
    <row r="35" spans="1:77" x14ac:dyDescent="0.3">
      <c r="A35" s="22" t="s">
        <v>190</v>
      </c>
      <c r="B35" s="19">
        <v>3</v>
      </c>
      <c r="C35" s="19">
        <v>1</v>
      </c>
      <c r="D35" s="19">
        <v>1</v>
      </c>
      <c r="E35" s="19">
        <v>8</v>
      </c>
      <c r="F35" s="19">
        <v>12</v>
      </c>
      <c r="G35" s="19">
        <v>22</v>
      </c>
      <c r="H35" s="19">
        <v>50</v>
      </c>
      <c r="I35" s="19">
        <v>65</v>
      </c>
      <c r="J35" s="19">
        <v>32</v>
      </c>
      <c r="K35" s="18">
        <f t="shared" si="47"/>
        <v>194</v>
      </c>
      <c r="L35" s="88"/>
      <c r="M35" s="19">
        <v>1</v>
      </c>
      <c r="N35" s="19">
        <v>0</v>
      </c>
      <c r="O35" s="19">
        <v>2</v>
      </c>
      <c r="P35" s="19">
        <v>3</v>
      </c>
      <c r="Q35" s="19">
        <v>6</v>
      </c>
      <c r="R35" s="19">
        <v>5</v>
      </c>
      <c r="S35" s="19">
        <v>22</v>
      </c>
      <c r="T35" s="19">
        <v>23</v>
      </c>
      <c r="U35" s="19">
        <v>18</v>
      </c>
      <c r="V35" s="18">
        <f t="shared" si="48"/>
        <v>80</v>
      </c>
      <c r="W35" s="88"/>
      <c r="X35" s="19">
        <v>0</v>
      </c>
      <c r="Y35" s="19">
        <v>0</v>
      </c>
      <c r="Z35" s="19">
        <v>4</v>
      </c>
      <c r="AA35" s="19">
        <v>5</v>
      </c>
      <c r="AB35" s="19">
        <v>7</v>
      </c>
      <c r="AC35" s="19">
        <v>8</v>
      </c>
      <c r="AD35" s="19">
        <v>26</v>
      </c>
      <c r="AE35" s="19">
        <v>36</v>
      </c>
      <c r="AF35" s="19">
        <v>11</v>
      </c>
      <c r="AG35" s="18">
        <f t="shared" si="49"/>
        <v>97</v>
      </c>
      <c r="AH35" s="88"/>
      <c r="AI35" s="19">
        <v>0</v>
      </c>
      <c r="AJ35" s="19">
        <v>2</v>
      </c>
      <c r="AK35" s="19">
        <v>2</v>
      </c>
      <c r="AL35" s="19">
        <v>1</v>
      </c>
      <c r="AM35" s="19">
        <v>2</v>
      </c>
      <c r="AN35" s="19">
        <v>7</v>
      </c>
      <c r="AO35" s="19">
        <v>11</v>
      </c>
      <c r="AP35" s="19">
        <v>14</v>
      </c>
      <c r="AQ35" s="19">
        <v>11</v>
      </c>
      <c r="AR35" s="18">
        <f t="shared" si="50"/>
        <v>50</v>
      </c>
      <c r="AS35" s="88"/>
      <c r="AT35" s="19">
        <f t="shared" si="51"/>
        <v>3</v>
      </c>
      <c r="AU35" s="19">
        <f t="shared" si="51"/>
        <v>1</v>
      </c>
      <c r="AV35" s="19">
        <f t="shared" si="51"/>
        <v>5</v>
      </c>
      <c r="AW35" s="19">
        <f t="shared" si="51"/>
        <v>13</v>
      </c>
      <c r="AX35" s="19">
        <f t="shared" si="51"/>
        <v>19</v>
      </c>
      <c r="AY35" s="19">
        <f t="shared" si="51"/>
        <v>30</v>
      </c>
      <c r="AZ35" s="19">
        <f t="shared" si="51"/>
        <v>76</v>
      </c>
      <c r="BA35" s="19">
        <f t="shared" si="51"/>
        <v>101</v>
      </c>
      <c r="BB35" s="19">
        <f t="shared" si="51"/>
        <v>43</v>
      </c>
      <c r="BC35" s="18">
        <f t="shared" si="52"/>
        <v>291</v>
      </c>
      <c r="BE35" s="19">
        <f t="shared" si="53"/>
        <v>1</v>
      </c>
      <c r="BF35" s="19">
        <f t="shared" si="53"/>
        <v>2</v>
      </c>
      <c r="BG35" s="19">
        <f t="shared" si="53"/>
        <v>4</v>
      </c>
      <c r="BH35" s="19">
        <f t="shared" si="53"/>
        <v>4</v>
      </c>
      <c r="BI35" s="19">
        <f t="shared" si="53"/>
        <v>8</v>
      </c>
      <c r="BJ35" s="19">
        <f t="shared" si="53"/>
        <v>12</v>
      </c>
      <c r="BK35" s="19">
        <f t="shared" si="53"/>
        <v>33</v>
      </c>
      <c r="BL35" s="19">
        <f t="shared" si="53"/>
        <v>37</v>
      </c>
      <c r="BM35" s="19">
        <f t="shared" si="53"/>
        <v>29</v>
      </c>
      <c r="BN35" s="18">
        <f t="shared" si="54"/>
        <v>130</v>
      </c>
      <c r="BP35" s="19">
        <f t="shared" si="55"/>
        <v>4</v>
      </c>
      <c r="BQ35" s="19">
        <f t="shared" si="55"/>
        <v>3</v>
      </c>
      <c r="BR35" s="19">
        <f t="shared" si="55"/>
        <v>9</v>
      </c>
      <c r="BS35" s="19">
        <f t="shared" si="55"/>
        <v>17</v>
      </c>
      <c r="BT35" s="19">
        <f t="shared" si="55"/>
        <v>27</v>
      </c>
      <c r="BU35" s="19">
        <f t="shared" si="55"/>
        <v>42</v>
      </c>
      <c r="BV35" s="19">
        <f t="shared" si="55"/>
        <v>109</v>
      </c>
      <c r="BW35" s="19">
        <f t="shared" si="55"/>
        <v>138</v>
      </c>
      <c r="BX35" s="19">
        <f t="shared" si="55"/>
        <v>72</v>
      </c>
      <c r="BY35" s="18">
        <f t="shared" si="56"/>
        <v>421</v>
      </c>
    </row>
    <row r="36" spans="1:77" x14ac:dyDescent="0.3">
      <c r="A36" s="22" t="s">
        <v>191</v>
      </c>
      <c r="B36" s="19">
        <v>0</v>
      </c>
      <c r="C36" s="19">
        <v>0</v>
      </c>
      <c r="D36" s="19">
        <v>6</v>
      </c>
      <c r="E36" s="19">
        <v>8</v>
      </c>
      <c r="F36" s="19">
        <v>9</v>
      </c>
      <c r="G36" s="19">
        <v>22</v>
      </c>
      <c r="H36" s="19">
        <v>39</v>
      </c>
      <c r="I36" s="19">
        <v>51</v>
      </c>
      <c r="J36" s="19">
        <v>16</v>
      </c>
      <c r="K36" s="18">
        <f t="shared" si="47"/>
        <v>151</v>
      </c>
      <c r="L36" s="88"/>
      <c r="M36" s="19">
        <v>0</v>
      </c>
      <c r="N36" s="19">
        <v>0</v>
      </c>
      <c r="O36" s="19">
        <v>2</v>
      </c>
      <c r="P36" s="19">
        <v>2</v>
      </c>
      <c r="Q36" s="19">
        <v>2</v>
      </c>
      <c r="R36" s="19">
        <v>4</v>
      </c>
      <c r="S36" s="19">
        <v>18</v>
      </c>
      <c r="T36" s="19">
        <v>21</v>
      </c>
      <c r="U36" s="19">
        <v>6</v>
      </c>
      <c r="V36" s="18">
        <f t="shared" si="48"/>
        <v>55</v>
      </c>
      <c r="W36" s="88"/>
      <c r="X36" s="19">
        <v>0</v>
      </c>
      <c r="Y36" s="19">
        <v>3</v>
      </c>
      <c r="Z36" s="19">
        <v>2</v>
      </c>
      <c r="AA36" s="19">
        <v>2</v>
      </c>
      <c r="AB36" s="19">
        <v>9</v>
      </c>
      <c r="AC36" s="19">
        <v>12</v>
      </c>
      <c r="AD36" s="19">
        <v>20</v>
      </c>
      <c r="AE36" s="19">
        <v>29</v>
      </c>
      <c r="AF36" s="19">
        <v>10</v>
      </c>
      <c r="AG36" s="18">
        <f t="shared" si="49"/>
        <v>87</v>
      </c>
      <c r="AH36" s="88"/>
      <c r="AI36" s="19">
        <v>0</v>
      </c>
      <c r="AJ36" s="19">
        <v>1</v>
      </c>
      <c r="AK36" s="19">
        <v>0</v>
      </c>
      <c r="AL36" s="19">
        <v>2</v>
      </c>
      <c r="AM36" s="19">
        <v>3</v>
      </c>
      <c r="AN36" s="19">
        <v>6</v>
      </c>
      <c r="AO36" s="19">
        <v>7</v>
      </c>
      <c r="AP36" s="19">
        <v>7</v>
      </c>
      <c r="AQ36" s="19">
        <v>3</v>
      </c>
      <c r="AR36" s="18">
        <f t="shared" si="50"/>
        <v>29</v>
      </c>
      <c r="AS36" s="88"/>
      <c r="AT36" s="19">
        <f t="shared" si="51"/>
        <v>0</v>
      </c>
      <c r="AU36" s="19">
        <f t="shared" si="51"/>
        <v>3</v>
      </c>
      <c r="AV36" s="19">
        <f t="shared" si="51"/>
        <v>8</v>
      </c>
      <c r="AW36" s="19">
        <f t="shared" si="51"/>
        <v>10</v>
      </c>
      <c r="AX36" s="19">
        <f t="shared" si="51"/>
        <v>18</v>
      </c>
      <c r="AY36" s="19">
        <f t="shared" si="51"/>
        <v>34</v>
      </c>
      <c r="AZ36" s="19">
        <f t="shared" si="51"/>
        <v>59</v>
      </c>
      <c r="BA36" s="19">
        <f t="shared" si="51"/>
        <v>80</v>
      </c>
      <c r="BB36" s="19">
        <f t="shared" si="51"/>
        <v>26</v>
      </c>
      <c r="BC36" s="18">
        <f t="shared" si="52"/>
        <v>238</v>
      </c>
      <c r="BE36" s="19">
        <f t="shared" si="53"/>
        <v>0</v>
      </c>
      <c r="BF36" s="19">
        <f t="shared" si="53"/>
        <v>1</v>
      </c>
      <c r="BG36" s="19">
        <f t="shared" si="53"/>
        <v>2</v>
      </c>
      <c r="BH36" s="19">
        <f t="shared" si="53"/>
        <v>4</v>
      </c>
      <c r="BI36" s="19">
        <f t="shared" si="53"/>
        <v>5</v>
      </c>
      <c r="BJ36" s="19">
        <f t="shared" si="53"/>
        <v>10</v>
      </c>
      <c r="BK36" s="19">
        <f t="shared" si="53"/>
        <v>25</v>
      </c>
      <c r="BL36" s="19">
        <f t="shared" si="53"/>
        <v>28</v>
      </c>
      <c r="BM36" s="19">
        <f t="shared" si="53"/>
        <v>9</v>
      </c>
      <c r="BN36" s="18">
        <f t="shared" si="54"/>
        <v>84</v>
      </c>
      <c r="BP36" s="19">
        <f t="shared" si="55"/>
        <v>0</v>
      </c>
      <c r="BQ36" s="19">
        <f t="shared" si="55"/>
        <v>4</v>
      </c>
      <c r="BR36" s="19">
        <f t="shared" si="55"/>
        <v>10</v>
      </c>
      <c r="BS36" s="19">
        <f t="shared" si="55"/>
        <v>14</v>
      </c>
      <c r="BT36" s="19">
        <f t="shared" si="55"/>
        <v>23</v>
      </c>
      <c r="BU36" s="19">
        <f t="shared" si="55"/>
        <v>44</v>
      </c>
      <c r="BV36" s="19">
        <f t="shared" si="55"/>
        <v>84</v>
      </c>
      <c r="BW36" s="19">
        <f t="shared" si="55"/>
        <v>108</v>
      </c>
      <c r="BX36" s="19">
        <f t="shared" si="55"/>
        <v>35</v>
      </c>
      <c r="BY36" s="18">
        <f t="shared" si="56"/>
        <v>322</v>
      </c>
    </row>
    <row r="37" spans="1:77" x14ac:dyDescent="0.3">
      <c r="A37" s="22" t="s">
        <v>192</v>
      </c>
      <c r="B37" s="19">
        <v>0</v>
      </c>
      <c r="C37" s="19">
        <v>4</v>
      </c>
      <c r="D37" s="19">
        <v>3</v>
      </c>
      <c r="E37" s="19">
        <v>6</v>
      </c>
      <c r="F37" s="19">
        <v>6</v>
      </c>
      <c r="G37" s="19">
        <v>9</v>
      </c>
      <c r="H37" s="19">
        <v>31</v>
      </c>
      <c r="I37" s="19">
        <v>52</v>
      </c>
      <c r="J37" s="19">
        <v>4</v>
      </c>
      <c r="K37" s="18">
        <f>SUM(B37:J37)</f>
        <v>115</v>
      </c>
      <c r="L37" s="88"/>
      <c r="M37" s="19">
        <v>0</v>
      </c>
      <c r="N37" s="19">
        <v>0</v>
      </c>
      <c r="O37" s="19">
        <v>1</v>
      </c>
      <c r="P37" s="19">
        <v>1</v>
      </c>
      <c r="Q37" s="19">
        <v>5</v>
      </c>
      <c r="R37" s="19">
        <v>4</v>
      </c>
      <c r="S37" s="19">
        <v>2</v>
      </c>
      <c r="T37" s="19">
        <v>15</v>
      </c>
      <c r="U37" s="19">
        <v>1</v>
      </c>
      <c r="V37" s="18">
        <f>SUM(M37:U37)</f>
        <v>29</v>
      </c>
      <c r="W37" s="88"/>
      <c r="X37" s="19">
        <v>0</v>
      </c>
      <c r="Y37" s="19">
        <v>1</v>
      </c>
      <c r="Z37" s="19">
        <v>1</v>
      </c>
      <c r="AA37" s="19">
        <v>2</v>
      </c>
      <c r="AB37" s="19">
        <v>6</v>
      </c>
      <c r="AC37" s="19">
        <v>10</v>
      </c>
      <c r="AD37" s="19">
        <v>20</v>
      </c>
      <c r="AE37" s="19">
        <v>24</v>
      </c>
      <c r="AF37" s="19">
        <v>0</v>
      </c>
      <c r="AG37" s="18">
        <f>SUM(X37:AF37)</f>
        <v>64</v>
      </c>
      <c r="AH37" s="88"/>
      <c r="AI37" s="19">
        <v>0</v>
      </c>
      <c r="AJ37" s="19">
        <v>1</v>
      </c>
      <c r="AK37" s="19">
        <v>1</v>
      </c>
      <c r="AL37" s="19">
        <v>0</v>
      </c>
      <c r="AM37" s="19">
        <v>0</v>
      </c>
      <c r="AN37" s="19">
        <v>3</v>
      </c>
      <c r="AO37" s="19">
        <v>3</v>
      </c>
      <c r="AP37" s="19">
        <v>7</v>
      </c>
      <c r="AQ37" s="19">
        <v>0</v>
      </c>
      <c r="AR37" s="18">
        <f>SUM(AI37:AQ37)</f>
        <v>15</v>
      </c>
      <c r="AS37" s="88"/>
      <c r="AT37" s="19">
        <f t="shared" si="51"/>
        <v>0</v>
      </c>
      <c r="AU37" s="19">
        <f t="shared" si="51"/>
        <v>5</v>
      </c>
      <c r="AV37" s="19">
        <f t="shared" si="51"/>
        <v>4</v>
      </c>
      <c r="AW37" s="19">
        <f t="shared" si="51"/>
        <v>8</v>
      </c>
      <c r="AX37" s="19">
        <f t="shared" si="51"/>
        <v>12</v>
      </c>
      <c r="AY37" s="19">
        <f t="shared" si="51"/>
        <v>19</v>
      </c>
      <c r="AZ37" s="19">
        <f t="shared" si="51"/>
        <v>51</v>
      </c>
      <c r="BA37" s="19">
        <f t="shared" si="51"/>
        <v>76</v>
      </c>
      <c r="BB37" s="19">
        <f t="shared" si="51"/>
        <v>4</v>
      </c>
      <c r="BC37" s="18">
        <f>SUM(AT37:BB37)</f>
        <v>179</v>
      </c>
      <c r="BE37" s="19">
        <f t="shared" si="53"/>
        <v>0</v>
      </c>
      <c r="BF37" s="19">
        <f t="shared" si="53"/>
        <v>1</v>
      </c>
      <c r="BG37" s="19">
        <f t="shared" si="53"/>
        <v>2</v>
      </c>
      <c r="BH37" s="19">
        <f t="shared" si="53"/>
        <v>1</v>
      </c>
      <c r="BI37" s="19">
        <f t="shared" si="53"/>
        <v>5</v>
      </c>
      <c r="BJ37" s="19">
        <f t="shared" si="53"/>
        <v>7</v>
      </c>
      <c r="BK37" s="19">
        <f t="shared" si="53"/>
        <v>5</v>
      </c>
      <c r="BL37" s="19">
        <f t="shared" si="53"/>
        <v>22</v>
      </c>
      <c r="BM37" s="19">
        <f t="shared" si="53"/>
        <v>1</v>
      </c>
      <c r="BN37" s="18">
        <f>SUM(BE37:BM37)</f>
        <v>44</v>
      </c>
      <c r="BP37" s="19">
        <f t="shared" si="55"/>
        <v>0</v>
      </c>
      <c r="BQ37" s="19">
        <f t="shared" si="55"/>
        <v>6</v>
      </c>
      <c r="BR37" s="19">
        <f t="shared" si="55"/>
        <v>6</v>
      </c>
      <c r="BS37" s="19">
        <f t="shared" si="55"/>
        <v>9</v>
      </c>
      <c r="BT37" s="19">
        <f t="shared" si="55"/>
        <v>17</v>
      </c>
      <c r="BU37" s="19">
        <f t="shared" si="55"/>
        <v>26</v>
      </c>
      <c r="BV37" s="19">
        <f t="shared" si="55"/>
        <v>56</v>
      </c>
      <c r="BW37" s="19">
        <f t="shared" si="55"/>
        <v>98</v>
      </c>
      <c r="BX37" s="19">
        <f t="shared" si="55"/>
        <v>5</v>
      </c>
      <c r="BY37" s="18">
        <f>SUM(BP37:BX37)</f>
        <v>223</v>
      </c>
    </row>
    <row r="38" spans="1:77" x14ac:dyDescent="0.3">
      <c r="A38" s="22" t="s">
        <v>193</v>
      </c>
      <c r="B38" s="19">
        <v>2</v>
      </c>
      <c r="C38" s="19">
        <v>2</v>
      </c>
      <c r="D38" s="19">
        <v>4</v>
      </c>
      <c r="E38" s="19">
        <v>26</v>
      </c>
      <c r="F38" s="19">
        <v>51</v>
      </c>
      <c r="G38" s="19">
        <v>83</v>
      </c>
      <c r="H38" s="19">
        <v>141</v>
      </c>
      <c r="I38" s="19">
        <v>104</v>
      </c>
      <c r="J38" s="19"/>
      <c r="K38" s="18">
        <f t="shared" ref="K38:K39" si="57">SUM(B38:J38)</f>
        <v>413</v>
      </c>
      <c r="L38" s="88"/>
      <c r="M38" s="19">
        <v>2</v>
      </c>
      <c r="N38" s="19">
        <v>1</v>
      </c>
      <c r="O38" s="19">
        <v>3</v>
      </c>
      <c r="P38" s="19">
        <v>3</v>
      </c>
      <c r="Q38" s="19">
        <v>9</v>
      </c>
      <c r="R38" s="19">
        <v>13</v>
      </c>
      <c r="S38" s="19">
        <v>32</v>
      </c>
      <c r="T38" s="19">
        <v>32</v>
      </c>
      <c r="U38" s="19"/>
      <c r="V38" s="18">
        <f t="shared" ref="V38:V39" si="58">SUM(M38:U38)</f>
        <v>95</v>
      </c>
      <c r="W38" s="88"/>
      <c r="X38" s="19">
        <v>1</v>
      </c>
      <c r="Y38" s="19">
        <v>3</v>
      </c>
      <c r="Z38" s="19">
        <v>4</v>
      </c>
      <c r="AA38" s="19">
        <v>15</v>
      </c>
      <c r="AB38" s="19">
        <v>29</v>
      </c>
      <c r="AC38" s="19">
        <v>39</v>
      </c>
      <c r="AD38" s="19">
        <v>65</v>
      </c>
      <c r="AE38" s="19">
        <v>38</v>
      </c>
      <c r="AF38" s="19"/>
      <c r="AG38" s="18">
        <f t="shared" ref="AG38:AG39" si="59">SUM(X38:AF38)</f>
        <v>194</v>
      </c>
      <c r="AH38" s="88"/>
      <c r="AI38" s="19">
        <v>0</v>
      </c>
      <c r="AJ38" s="19">
        <v>1</v>
      </c>
      <c r="AK38" s="19">
        <v>4</v>
      </c>
      <c r="AL38" s="19">
        <v>4</v>
      </c>
      <c r="AM38" s="19">
        <v>4</v>
      </c>
      <c r="AN38" s="19">
        <v>15</v>
      </c>
      <c r="AO38" s="19">
        <v>16</v>
      </c>
      <c r="AP38" s="19">
        <v>11</v>
      </c>
      <c r="AQ38" s="19"/>
      <c r="AR38" s="18">
        <f t="shared" ref="AR38:AR39" si="60">SUM(AI38:AQ38)</f>
        <v>55</v>
      </c>
      <c r="AS38" s="88"/>
      <c r="AT38" s="19">
        <f t="shared" si="51"/>
        <v>3</v>
      </c>
      <c r="AU38" s="19">
        <f t="shared" si="51"/>
        <v>5</v>
      </c>
      <c r="AV38" s="19">
        <f t="shared" si="51"/>
        <v>8</v>
      </c>
      <c r="AW38" s="19">
        <f t="shared" si="51"/>
        <v>41</v>
      </c>
      <c r="AX38" s="19">
        <f t="shared" si="51"/>
        <v>80</v>
      </c>
      <c r="AY38" s="19">
        <f t="shared" si="51"/>
        <v>122</v>
      </c>
      <c r="AZ38" s="19">
        <f t="shared" si="51"/>
        <v>206</v>
      </c>
      <c r="BA38" s="19">
        <f t="shared" si="51"/>
        <v>142</v>
      </c>
      <c r="BB38" s="19"/>
      <c r="BC38" s="18">
        <f t="shared" ref="BC38:BC39" si="61">SUM(AT38:BB38)</f>
        <v>607</v>
      </c>
      <c r="BE38" s="19">
        <f t="shared" si="53"/>
        <v>2</v>
      </c>
      <c r="BF38" s="19">
        <f t="shared" si="53"/>
        <v>2</v>
      </c>
      <c r="BG38" s="19">
        <f t="shared" si="53"/>
        <v>7</v>
      </c>
      <c r="BH38" s="19">
        <f t="shared" si="53"/>
        <v>7</v>
      </c>
      <c r="BI38" s="19">
        <f t="shared" si="53"/>
        <v>13</v>
      </c>
      <c r="BJ38" s="19">
        <f t="shared" si="53"/>
        <v>28</v>
      </c>
      <c r="BK38" s="19">
        <f t="shared" si="53"/>
        <v>48</v>
      </c>
      <c r="BL38" s="19">
        <f t="shared" si="53"/>
        <v>43</v>
      </c>
      <c r="BM38" s="19"/>
      <c r="BN38" s="18">
        <f t="shared" ref="BN38:BN39" si="62">SUM(BE38:BM38)</f>
        <v>150</v>
      </c>
      <c r="BP38" s="19">
        <f t="shared" si="55"/>
        <v>5</v>
      </c>
      <c r="BQ38" s="19">
        <f t="shared" si="55"/>
        <v>7</v>
      </c>
      <c r="BR38" s="19">
        <f t="shared" si="55"/>
        <v>15</v>
      </c>
      <c r="BS38" s="19">
        <f t="shared" si="55"/>
        <v>48</v>
      </c>
      <c r="BT38" s="19">
        <f t="shared" si="55"/>
        <v>93</v>
      </c>
      <c r="BU38" s="19">
        <f t="shared" si="55"/>
        <v>150</v>
      </c>
      <c r="BV38" s="19">
        <f t="shared" si="55"/>
        <v>254</v>
      </c>
      <c r="BW38" s="19">
        <f t="shared" si="55"/>
        <v>185</v>
      </c>
      <c r="BX38" s="19"/>
      <c r="BY38" s="18">
        <f t="shared" ref="BY38:BY39" si="63">SUM(BP38:BX38)</f>
        <v>757</v>
      </c>
    </row>
    <row r="39" spans="1:77" x14ac:dyDescent="0.3">
      <c r="A39" s="22" t="s">
        <v>69</v>
      </c>
      <c r="B39" s="19">
        <v>3</v>
      </c>
      <c r="C39" s="19">
        <v>16</v>
      </c>
      <c r="D39" s="19">
        <v>38</v>
      </c>
      <c r="E39" s="19">
        <v>73</v>
      </c>
      <c r="F39" s="19">
        <v>76</v>
      </c>
      <c r="G39" s="19">
        <v>94</v>
      </c>
      <c r="H39" s="19">
        <v>58</v>
      </c>
      <c r="I39" s="19"/>
      <c r="J39" s="19"/>
      <c r="K39" s="18">
        <f t="shared" si="57"/>
        <v>358</v>
      </c>
      <c r="L39" s="88"/>
      <c r="M39" s="19">
        <v>3</v>
      </c>
      <c r="N39" s="19">
        <v>3</v>
      </c>
      <c r="O39" s="19">
        <v>5</v>
      </c>
      <c r="P39" s="19">
        <v>14</v>
      </c>
      <c r="Q39" s="19">
        <v>23</v>
      </c>
      <c r="R39" s="19">
        <v>21</v>
      </c>
      <c r="S39" s="19">
        <v>12</v>
      </c>
      <c r="T39" s="19"/>
      <c r="U39" s="19"/>
      <c r="V39" s="18">
        <f t="shared" si="58"/>
        <v>81</v>
      </c>
      <c r="W39" s="88"/>
      <c r="X39" s="19">
        <v>1</v>
      </c>
      <c r="Y39" s="19">
        <v>17</v>
      </c>
      <c r="Z39" s="19">
        <v>33</v>
      </c>
      <c r="AA39" s="19">
        <v>55</v>
      </c>
      <c r="AB39" s="19">
        <v>53</v>
      </c>
      <c r="AC39" s="19">
        <v>55</v>
      </c>
      <c r="AD39" s="19">
        <v>29</v>
      </c>
      <c r="AE39" s="19"/>
      <c r="AF39" s="19"/>
      <c r="AG39" s="18">
        <f t="shared" si="59"/>
        <v>243</v>
      </c>
      <c r="AH39" s="88"/>
      <c r="AI39" s="19">
        <v>2</v>
      </c>
      <c r="AJ39" s="19">
        <v>1</v>
      </c>
      <c r="AK39" s="19">
        <v>7</v>
      </c>
      <c r="AL39" s="19">
        <v>8</v>
      </c>
      <c r="AM39" s="19">
        <v>14</v>
      </c>
      <c r="AN39" s="19">
        <v>4</v>
      </c>
      <c r="AO39" s="19">
        <v>4</v>
      </c>
      <c r="AP39" s="19"/>
      <c r="AQ39" s="19"/>
      <c r="AR39" s="18">
        <f t="shared" si="60"/>
        <v>40</v>
      </c>
      <c r="AS39" s="88"/>
      <c r="AT39" s="19">
        <f t="shared" si="51"/>
        <v>4</v>
      </c>
      <c r="AU39" s="19">
        <f t="shared" si="51"/>
        <v>33</v>
      </c>
      <c r="AV39" s="19">
        <f t="shared" si="51"/>
        <v>71</v>
      </c>
      <c r="AW39" s="19">
        <f t="shared" si="51"/>
        <v>128</v>
      </c>
      <c r="AX39" s="19">
        <f t="shared" si="51"/>
        <v>129</v>
      </c>
      <c r="AY39" s="19">
        <f t="shared" si="51"/>
        <v>149</v>
      </c>
      <c r="AZ39" s="19">
        <f t="shared" si="51"/>
        <v>87</v>
      </c>
      <c r="BA39" s="19"/>
      <c r="BB39" s="19"/>
      <c r="BC39" s="18">
        <f t="shared" si="61"/>
        <v>601</v>
      </c>
      <c r="BE39" s="19">
        <f t="shared" si="53"/>
        <v>5</v>
      </c>
      <c r="BF39" s="19">
        <f t="shared" si="53"/>
        <v>4</v>
      </c>
      <c r="BG39" s="19">
        <f t="shared" si="53"/>
        <v>12</v>
      </c>
      <c r="BH39" s="19">
        <f t="shared" si="53"/>
        <v>22</v>
      </c>
      <c r="BI39" s="19">
        <f t="shared" si="53"/>
        <v>37</v>
      </c>
      <c r="BJ39" s="19">
        <f t="shared" si="53"/>
        <v>25</v>
      </c>
      <c r="BK39" s="19">
        <f t="shared" si="53"/>
        <v>16</v>
      </c>
      <c r="BL39" s="19"/>
      <c r="BM39" s="19"/>
      <c r="BN39" s="18">
        <f t="shared" si="62"/>
        <v>121</v>
      </c>
      <c r="BP39" s="19">
        <f t="shared" si="55"/>
        <v>9</v>
      </c>
      <c r="BQ39" s="19">
        <f t="shared" si="55"/>
        <v>37</v>
      </c>
      <c r="BR39" s="19">
        <f t="shared" si="55"/>
        <v>83</v>
      </c>
      <c r="BS39" s="19">
        <f t="shared" si="55"/>
        <v>150</v>
      </c>
      <c r="BT39" s="19">
        <f t="shared" si="55"/>
        <v>166</v>
      </c>
      <c r="BU39" s="19">
        <f t="shared" si="55"/>
        <v>174</v>
      </c>
      <c r="BV39" s="19">
        <f t="shared" si="55"/>
        <v>103</v>
      </c>
      <c r="BW39" s="19"/>
      <c r="BX39" s="19"/>
      <c r="BY39" s="18">
        <f t="shared" si="63"/>
        <v>722</v>
      </c>
    </row>
    <row r="40" spans="1:77" x14ac:dyDescent="0.3">
      <c r="A40" s="22" t="s">
        <v>66</v>
      </c>
      <c r="B40" s="21">
        <f t="shared" ref="B40:J40" si="64">SUM(B33:B39)</f>
        <v>8</v>
      </c>
      <c r="C40" s="21">
        <f t="shared" si="64"/>
        <v>26</v>
      </c>
      <c r="D40" s="21">
        <f t="shared" si="64"/>
        <v>59</v>
      </c>
      <c r="E40" s="21">
        <f t="shared" si="64"/>
        <v>147</v>
      </c>
      <c r="F40" s="21">
        <f t="shared" si="64"/>
        <v>178</v>
      </c>
      <c r="G40" s="21">
        <f t="shared" si="64"/>
        <v>303</v>
      </c>
      <c r="H40" s="21">
        <f t="shared" si="64"/>
        <v>466</v>
      </c>
      <c r="I40" s="21">
        <f t="shared" si="64"/>
        <v>450</v>
      </c>
      <c r="J40" s="21">
        <f t="shared" si="64"/>
        <v>197</v>
      </c>
      <c r="K40" s="20">
        <f>SUM(B40:J40)</f>
        <v>1834</v>
      </c>
      <c r="L40" s="88"/>
      <c r="M40" s="21">
        <f t="shared" ref="M40:U40" si="65">SUM(M33:M39)</f>
        <v>6</v>
      </c>
      <c r="N40" s="21">
        <f t="shared" si="65"/>
        <v>6</v>
      </c>
      <c r="O40" s="21">
        <f t="shared" si="65"/>
        <v>15</v>
      </c>
      <c r="P40" s="21">
        <f t="shared" si="65"/>
        <v>31</v>
      </c>
      <c r="Q40" s="21">
        <f t="shared" si="65"/>
        <v>62</v>
      </c>
      <c r="R40" s="21">
        <f t="shared" si="65"/>
        <v>68</v>
      </c>
      <c r="S40" s="21">
        <f t="shared" si="65"/>
        <v>124</v>
      </c>
      <c r="T40" s="21">
        <f t="shared" si="65"/>
        <v>151</v>
      </c>
      <c r="U40" s="21">
        <f t="shared" si="65"/>
        <v>56</v>
      </c>
      <c r="V40" s="20">
        <f>SUM(M40:U40)</f>
        <v>519</v>
      </c>
      <c r="W40" s="88"/>
      <c r="X40" s="21">
        <f t="shared" ref="X40:AF40" si="66">SUM(X33:X39)</f>
        <v>3</v>
      </c>
      <c r="Y40" s="21">
        <f t="shared" si="66"/>
        <v>28</v>
      </c>
      <c r="Z40" s="21">
        <f t="shared" si="66"/>
        <v>55</v>
      </c>
      <c r="AA40" s="21">
        <f t="shared" si="66"/>
        <v>90</v>
      </c>
      <c r="AB40" s="21">
        <f t="shared" si="66"/>
        <v>127</v>
      </c>
      <c r="AC40" s="21">
        <f t="shared" si="66"/>
        <v>169</v>
      </c>
      <c r="AD40" s="21">
        <f t="shared" si="66"/>
        <v>245</v>
      </c>
      <c r="AE40" s="21">
        <f t="shared" si="66"/>
        <v>221</v>
      </c>
      <c r="AF40" s="21">
        <f t="shared" si="66"/>
        <v>82</v>
      </c>
      <c r="AG40" s="20">
        <f>SUM(X40:AF40)</f>
        <v>1020</v>
      </c>
      <c r="AH40" s="88"/>
      <c r="AI40" s="21">
        <f t="shared" ref="AI40:AQ40" si="67">SUM(AI33:AI39)</f>
        <v>3</v>
      </c>
      <c r="AJ40" s="21">
        <f t="shared" si="67"/>
        <v>7</v>
      </c>
      <c r="AK40" s="21">
        <f t="shared" si="67"/>
        <v>18</v>
      </c>
      <c r="AL40" s="21">
        <f t="shared" si="67"/>
        <v>19</v>
      </c>
      <c r="AM40" s="21">
        <f t="shared" si="67"/>
        <v>33</v>
      </c>
      <c r="AN40" s="21">
        <f t="shared" si="67"/>
        <v>49</v>
      </c>
      <c r="AO40" s="21">
        <f t="shared" si="67"/>
        <v>63</v>
      </c>
      <c r="AP40" s="21">
        <f t="shared" si="67"/>
        <v>73</v>
      </c>
      <c r="AQ40" s="21">
        <f t="shared" si="67"/>
        <v>39</v>
      </c>
      <c r="AR40" s="20">
        <f>SUM(AI40:AQ40)</f>
        <v>304</v>
      </c>
      <c r="AS40" s="88"/>
      <c r="AT40" s="21">
        <f t="shared" ref="AT40:BB40" si="68">SUM(AT33:AT39)</f>
        <v>11</v>
      </c>
      <c r="AU40" s="21">
        <f t="shared" si="68"/>
        <v>54</v>
      </c>
      <c r="AV40" s="21">
        <f t="shared" si="68"/>
        <v>114</v>
      </c>
      <c r="AW40" s="21">
        <f t="shared" si="68"/>
        <v>237</v>
      </c>
      <c r="AX40" s="21">
        <f t="shared" si="68"/>
        <v>305</v>
      </c>
      <c r="AY40" s="21">
        <f t="shared" si="68"/>
        <v>472</v>
      </c>
      <c r="AZ40" s="21">
        <f t="shared" si="68"/>
        <v>711</v>
      </c>
      <c r="BA40" s="21">
        <f t="shared" si="68"/>
        <v>671</v>
      </c>
      <c r="BB40" s="21">
        <f t="shared" si="68"/>
        <v>279</v>
      </c>
      <c r="BC40" s="20">
        <f>SUM(AT40:BB40)</f>
        <v>2854</v>
      </c>
      <c r="BE40" s="21">
        <f t="shared" ref="BE40:BM40" si="69">SUM(BE33:BE39)</f>
        <v>9</v>
      </c>
      <c r="BF40" s="21">
        <f t="shared" si="69"/>
        <v>13</v>
      </c>
      <c r="BG40" s="21">
        <f t="shared" si="69"/>
        <v>33</v>
      </c>
      <c r="BH40" s="21">
        <f t="shared" si="69"/>
        <v>50</v>
      </c>
      <c r="BI40" s="21">
        <f t="shared" si="69"/>
        <v>95</v>
      </c>
      <c r="BJ40" s="21">
        <f t="shared" si="69"/>
        <v>117</v>
      </c>
      <c r="BK40" s="21">
        <f t="shared" si="69"/>
        <v>187</v>
      </c>
      <c r="BL40" s="21">
        <f t="shared" si="69"/>
        <v>224</v>
      </c>
      <c r="BM40" s="21">
        <f t="shared" si="69"/>
        <v>95</v>
      </c>
      <c r="BN40" s="20">
        <f>SUM(BE40:BM40)</f>
        <v>823</v>
      </c>
      <c r="BP40" s="21">
        <f t="shared" ref="BP40:BX40" si="70">SUM(BP33:BP39)</f>
        <v>20</v>
      </c>
      <c r="BQ40" s="21">
        <f t="shared" si="70"/>
        <v>67</v>
      </c>
      <c r="BR40" s="21">
        <f t="shared" si="70"/>
        <v>147</v>
      </c>
      <c r="BS40" s="21">
        <f t="shared" si="70"/>
        <v>287</v>
      </c>
      <c r="BT40" s="21">
        <f t="shared" si="70"/>
        <v>400</v>
      </c>
      <c r="BU40" s="21">
        <f t="shared" si="70"/>
        <v>589</v>
      </c>
      <c r="BV40" s="21">
        <f t="shared" si="70"/>
        <v>898</v>
      </c>
      <c r="BW40" s="21">
        <f t="shared" si="70"/>
        <v>895</v>
      </c>
      <c r="BX40" s="21">
        <f t="shared" si="70"/>
        <v>374</v>
      </c>
      <c r="BY40" s="20">
        <f>SUM(BP40:BX40)</f>
        <v>3677</v>
      </c>
    </row>
    <row r="42" spans="1:77" ht="21" x14ac:dyDescent="0.4">
      <c r="A42"/>
      <c r="B42" s="28" t="s">
        <v>173</v>
      </c>
      <c r="C42"/>
      <c r="D42"/>
      <c r="M42" s="28" t="s">
        <v>177</v>
      </c>
      <c r="X42" s="28" t="s">
        <v>174</v>
      </c>
      <c r="AI42" s="28" t="s">
        <v>178</v>
      </c>
      <c r="AT42" s="28" t="s">
        <v>203</v>
      </c>
      <c r="BE42" s="28" t="s">
        <v>204</v>
      </c>
      <c r="BP42" s="28" t="s">
        <v>205</v>
      </c>
    </row>
    <row r="43" spans="1:77" ht="15.6" x14ac:dyDescent="0.3">
      <c r="A43"/>
      <c r="B43" s="27" t="s">
        <v>207</v>
      </c>
      <c r="C43"/>
      <c r="D43"/>
      <c r="M43" s="27" t="s">
        <v>207</v>
      </c>
      <c r="X43" s="27" t="s">
        <v>207</v>
      </c>
      <c r="AG43" s="27"/>
      <c r="AI43" s="27" t="s">
        <v>207</v>
      </c>
      <c r="AT43" s="27" t="s">
        <v>207</v>
      </c>
      <c r="BE43" s="27" t="s">
        <v>207</v>
      </c>
      <c r="BP43" s="27" t="s">
        <v>207</v>
      </c>
    </row>
    <row r="44" spans="1:77" x14ac:dyDescent="0.3">
      <c r="A44" s="248" t="s">
        <v>73</v>
      </c>
      <c r="B44" s="247" t="s">
        <v>72</v>
      </c>
      <c r="C44" s="247"/>
      <c r="D44" s="247"/>
      <c r="E44" s="247"/>
      <c r="F44" s="247"/>
      <c r="G44" s="247"/>
      <c r="H44" s="247"/>
      <c r="I44" s="247"/>
      <c r="J44" s="247"/>
      <c r="K44" s="26"/>
      <c r="M44" s="247" t="s">
        <v>72</v>
      </c>
      <c r="N44" s="247"/>
      <c r="O44" s="247"/>
      <c r="P44" s="247"/>
      <c r="Q44" s="247"/>
      <c r="R44" s="247"/>
      <c r="S44" s="247"/>
      <c r="T44" s="247"/>
      <c r="U44" s="247"/>
      <c r="V44" s="26"/>
      <c r="X44" s="247" t="s">
        <v>72</v>
      </c>
      <c r="Y44" s="247"/>
      <c r="Z44" s="247"/>
      <c r="AA44" s="247"/>
      <c r="AB44" s="247"/>
      <c r="AC44" s="247"/>
      <c r="AD44" s="247"/>
      <c r="AE44" s="247"/>
      <c r="AF44" s="247"/>
      <c r="AI44" s="247" t="s">
        <v>72</v>
      </c>
      <c r="AJ44" s="247"/>
      <c r="AK44" s="247"/>
      <c r="AL44" s="247"/>
      <c r="AM44" s="247"/>
      <c r="AN44" s="247"/>
      <c r="AO44" s="247"/>
      <c r="AP44" s="247"/>
      <c r="AQ44" s="247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8"/>
      <c r="B45" s="24" t="s">
        <v>71</v>
      </c>
      <c r="C45" s="24" t="s">
        <v>140</v>
      </c>
      <c r="D45" s="24" t="s">
        <v>141</v>
      </c>
      <c r="E45" s="24" t="s">
        <v>142</v>
      </c>
      <c r="F45" s="24" t="s">
        <v>143</v>
      </c>
      <c r="G45" s="24" t="s">
        <v>144</v>
      </c>
      <c r="H45" s="24" t="s">
        <v>145</v>
      </c>
      <c r="I45" s="24" t="s">
        <v>146</v>
      </c>
      <c r="J45" s="24" t="s">
        <v>147</v>
      </c>
      <c r="K45" s="23" t="s">
        <v>70</v>
      </c>
      <c r="L45" s="87"/>
      <c r="M45" s="24" t="s">
        <v>71</v>
      </c>
      <c r="N45" s="24" t="s">
        <v>140</v>
      </c>
      <c r="O45" s="24" t="s">
        <v>141</v>
      </c>
      <c r="P45" s="24" t="s">
        <v>142</v>
      </c>
      <c r="Q45" s="24" t="s">
        <v>143</v>
      </c>
      <c r="R45" s="24" t="s">
        <v>144</v>
      </c>
      <c r="S45" s="24" t="s">
        <v>145</v>
      </c>
      <c r="T45" s="24" t="s">
        <v>146</v>
      </c>
      <c r="U45" s="24" t="s">
        <v>147</v>
      </c>
      <c r="V45" s="23" t="s">
        <v>70</v>
      </c>
      <c r="W45" s="87"/>
      <c r="X45" s="24" t="s">
        <v>71</v>
      </c>
      <c r="Y45" s="24" t="s">
        <v>140</v>
      </c>
      <c r="Z45" s="24" t="s">
        <v>141</v>
      </c>
      <c r="AA45" s="24" t="s">
        <v>142</v>
      </c>
      <c r="AB45" s="24" t="s">
        <v>143</v>
      </c>
      <c r="AC45" s="24" t="s">
        <v>144</v>
      </c>
      <c r="AD45" s="24" t="s">
        <v>145</v>
      </c>
      <c r="AE45" s="24" t="s">
        <v>146</v>
      </c>
      <c r="AF45" s="24" t="s">
        <v>147</v>
      </c>
      <c r="AG45" s="23" t="s">
        <v>70</v>
      </c>
      <c r="AH45" s="87"/>
      <c r="AI45" s="24" t="s">
        <v>71</v>
      </c>
      <c r="AJ45" s="24" t="s">
        <v>140</v>
      </c>
      <c r="AK45" s="24" t="s">
        <v>141</v>
      </c>
      <c r="AL45" s="24" t="s">
        <v>142</v>
      </c>
      <c r="AM45" s="24" t="s">
        <v>143</v>
      </c>
      <c r="AN45" s="24" t="s">
        <v>144</v>
      </c>
      <c r="AO45" s="24" t="s">
        <v>145</v>
      </c>
      <c r="AP45" s="24" t="s">
        <v>146</v>
      </c>
      <c r="AQ45" s="24" t="s">
        <v>147</v>
      </c>
      <c r="AR45" s="2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22" t="s">
        <v>188</v>
      </c>
      <c r="B46" s="19">
        <v>126</v>
      </c>
      <c r="C46" s="19">
        <v>229</v>
      </c>
      <c r="D46" s="19">
        <v>307</v>
      </c>
      <c r="E46" s="19">
        <v>369</v>
      </c>
      <c r="F46" s="19">
        <v>458</v>
      </c>
      <c r="G46" s="19">
        <v>587</v>
      </c>
      <c r="H46" s="19">
        <v>744</v>
      </c>
      <c r="I46" s="19">
        <v>640</v>
      </c>
      <c r="J46" s="19">
        <v>392</v>
      </c>
      <c r="K46" s="18">
        <f t="shared" ref="K46:K49" si="71">SUM(B46:J46)</f>
        <v>3852</v>
      </c>
      <c r="L46" s="88"/>
      <c r="M46" s="19">
        <v>71</v>
      </c>
      <c r="N46" s="19">
        <v>134</v>
      </c>
      <c r="O46" s="19">
        <v>236</v>
      </c>
      <c r="P46" s="19">
        <v>304</v>
      </c>
      <c r="Q46" s="19">
        <v>355</v>
      </c>
      <c r="R46" s="19">
        <v>448</v>
      </c>
      <c r="S46" s="19">
        <v>578</v>
      </c>
      <c r="T46" s="19">
        <v>513</v>
      </c>
      <c r="U46" s="19">
        <v>272</v>
      </c>
      <c r="V46" s="18">
        <f t="shared" ref="V46:V49" si="72">SUM(M46:U46)</f>
        <v>2911</v>
      </c>
      <c r="W46" s="88"/>
      <c r="X46" s="19">
        <v>170</v>
      </c>
      <c r="Y46" s="19">
        <v>570</v>
      </c>
      <c r="Z46" s="19">
        <v>700</v>
      </c>
      <c r="AA46" s="19">
        <v>558</v>
      </c>
      <c r="AB46" s="19">
        <v>537</v>
      </c>
      <c r="AC46" s="19">
        <v>609</v>
      </c>
      <c r="AD46" s="19">
        <v>629</v>
      </c>
      <c r="AE46" s="19">
        <v>527</v>
      </c>
      <c r="AF46" s="19">
        <v>269</v>
      </c>
      <c r="AG46" s="18">
        <f t="shared" ref="AG46:AG49" si="73">SUM(X46:AF46)</f>
        <v>4569</v>
      </c>
      <c r="AH46" s="88"/>
      <c r="AI46" s="19">
        <v>80</v>
      </c>
      <c r="AJ46" s="19">
        <v>287</v>
      </c>
      <c r="AK46" s="19">
        <v>539</v>
      </c>
      <c r="AL46" s="19">
        <v>552</v>
      </c>
      <c r="AM46" s="19">
        <v>553</v>
      </c>
      <c r="AN46" s="19">
        <v>614</v>
      </c>
      <c r="AO46" s="19">
        <v>607</v>
      </c>
      <c r="AP46" s="19">
        <v>445</v>
      </c>
      <c r="AQ46" s="19">
        <v>181</v>
      </c>
      <c r="AR46" s="18">
        <f t="shared" ref="AR46:AR49" si="74">SUM(AI46:AQ46)</f>
        <v>3858</v>
      </c>
      <c r="AS46" s="88"/>
      <c r="AT46" s="19">
        <f t="shared" ref="AT46:BB52" si="75">B46+X46</f>
        <v>296</v>
      </c>
      <c r="AU46" s="19">
        <f t="shared" si="75"/>
        <v>799</v>
      </c>
      <c r="AV46" s="19">
        <f t="shared" si="75"/>
        <v>1007</v>
      </c>
      <c r="AW46" s="19">
        <f t="shared" si="75"/>
        <v>927</v>
      </c>
      <c r="AX46" s="19">
        <f t="shared" si="75"/>
        <v>995</v>
      </c>
      <c r="AY46" s="19">
        <f t="shared" si="75"/>
        <v>1196</v>
      </c>
      <c r="AZ46" s="19">
        <f t="shared" si="75"/>
        <v>1373</v>
      </c>
      <c r="BA46" s="19">
        <f t="shared" si="75"/>
        <v>1167</v>
      </c>
      <c r="BB46" s="19">
        <f t="shared" si="75"/>
        <v>661</v>
      </c>
      <c r="BC46" s="18">
        <f t="shared" ref="BC46:BC49" si="76">SUM(AT46:BB46)</f>
        <v>8421</v>
      </c>
      <c r="BE46" s="19">
        <f t="shared" ref="BE46:BM52" si="77">M46+AI46</f>
        <v>151</v>
      </c>
      <c r="BF46" s="19">
        <f t="shared" si="77"/>
        <v>421</v>
      </c>
      <c r="BG46" s="19">
        <f t="shared" si="77"/>
        <v>775</v>
      </c>
      <c r="BH46" s="19">
        <f t="shared" si="77"/>
        <v>856</v>
      </c>
      <c r="BI46" s="19">
        <f t="shared" si="77"/>
        <v>908</v>
      </c>
      <c r="BJ46" s="19">
        <f t="shared" si="77"/>
        <v>1062</v>
      </c>
      <c r="BK46" s="19">
        <f t="shared" si="77"/>
        <v>1185</v>
      </c>
      <c r="BL46" s="19">
        <f t="shared" si="77"/>
        <v>958</v>
      </c>
      <c r="BM46" s="19">
        <f t="shared" si="77"/>
        <v>453</v>
      </c>
      <c r="BN46" s="18">
        <f t="shared" ref="BN46:BN49" si="78">SUM(BE46:BM46)</f>
        <v>6769</v>
      </c>
      <c r="BP46" s="19">
        <f t="shared" ref="BP46:BX52" si="79">B46+M46+X46+AI46</f>
        <v>447</v>
      </c>
      <c r="BQ46" s="19">
        <f t="shared" si="79"/>
        <v>1220</v>
      </c>
      <c r="BR46" s="19">
        <f t="shared" si="79"/>
        <v>1782</v>
      </c>
      <c r="BS46" s="19">
        <f t="shared" si="79"/>
        <v>1783</v>
      </c>
      <c r="BT46" s="19">
        <f t="shared" si="79"/>
        <v>1903</v>
      </c>
      <c r="BU46" s="19">
        <f t="shared" si="79"/>
        <v>2258</v>
      </c>
      <c r="BV46" s="19">
        <f t="shared" si="79"/>
        <v>2558</v>
      </c>
      <c r="BW46" s="19">
        <f t="shared" si="79"/>
        <v>2125</v>
      </c>
      <c r="BX46" s="19">
        <f t="shared" si="79"/>
        <v>1114</v>
      </c>
      <c r="BY46" s="18">
        <f t="shared" ref="BY46:BY49" si="80">SUM(BP46:BX46)</f>
        <v>15190</v>
      </c>
    </row>
    <row r="47" spans="1:77" x14ac:dyDescent="0.3">
      <c r="A47" s="22" t="s">
        <v>189</v>
      </c>
      <c r="B47" s="19">
        <v>64</v>
      </c>
      <c r="C47" s="19">
        <v>136</v>
      </c>
      <c r="D47" s="19">
        <v>196</v>
      </c>
      <c r="E47" s="19">
        <v>251</v>
      </c>
      <c r="F47" s="19">
        <v>321</v>
      </c>
      <c r="G47" s="19">
        <v>422</v>
      </c>
      <c r="H47" s="19">
        <v>523</v>
      </c>
      <c r="I47" s="19">
        <v>436</v>
      </c>
      <c r="J47" s="19">
        <v>161</v>
      </c>
      <c r="K47" s="18">
        <f t="shared" si="71"/>
        <v>2510</v>
      </c>
      <c r="L47" s="88"/>
      <c r="M47" s="19">
        <v>27</v>
      </c>
      <c r="N47" s="19">
        <v>57</v>
      </c>
      <c r="O47" s="19">
        <v>104</v>
      </c>
      <c r="P47" s="19">
        <v>138</v>
      </c>
      <c r="Q47" s="19">
        <v>191</v>
      </c>
      <c r="R47" s="19">
        <v>253</v>
      </c>
      <c r="S47" s="19">
        <v>296</v>
      </c>
      <c r="T47" s="19">
        <v>232</v>
      </c>
      <c r="U47" s="19">
        <v>95</v>
      </c>
      <c r="V47" s="18">
        <f t="shared" si="72"/>
        <v>1393</v>
      </c>
      <c r="W47" s="88"/>
      <c r="X47" s="19">
        <v>56</v>
      </c>
      <c r="Y47" s="19">
        <v>208</v>
      </c>
      <c r="Z47" s="19">
        <v>273</v>
      </c>
      <c r="AA47" s="19">
        <v>362</v>
      </c>
      <c r="AB47" s="19">
        <v>429</v>
      </c>
      <c r="AC47" s="19">
        <v>514</v>
      </c>
      <c r="AD47" s="19">
        <v>544</v>
      </c>
      <c r="AE47" s="19">
        <v>408</v>
      </c>
      <c r="AF47" s="19">
        <v>147</v>
      </c>
      <c r="AG47" s="18">
        <f t="shared" si="73"/>
        <v>2941</v>
      </c>
      <c r="AH47" s="88"/>
      <c r="AI47" s="19">
        <v>24</v>
      </c>
      <c r="AJ47" s="19">
        <v>89</v>
      </c>
      <c r="AK47" s="19">
        <v>179</v>
      </c>
      <c r="AL47" s="19">
        <v>226</v>
      </c>
      <c r="AM47" s="19">
        <v>296</v>
      </c>
      <c r="AN47" s="19">
        <v>329</v>
      </c>
      <c r="AO47" s="19">
        <v>363</v>
      </c>
      <c r="AP47" s="19">
        <v>243</v>
      </c>
      <c r="AQ47" s="19">
        <v>69</v>
      </c>
      <c r="AR47" s="18">
        <f t="shared" si="74"/>
        <v>1818</v>
      </c>
      <c r="AS47" s="88"/>
      <c r="AT47" s="19">
        <f t="shared" si="75"/>
        <v>120</v>
      </c>
      <c r="AU47" s="19">
        <f t="shared" si="75"/>
        <v>344</v>
      </c>
      <c r="AV47" s="19">
        <f t="shared" si="75"/>
        <v>469</v>
      </c>
      <c r="AW47" s="19">
        <f t="shared" si="75"/>
        <v>613</v>
      </c>
      <c r="AX47" s="19">
        <f t="shared" si="75"/>
        <v>750</v>
      </c>
      <c r="AY47" s="19">
        <f t="shared" si="75"/>
        <v>936</v>
      </c>
      <c r="AZ47" s="19">
        <f t="shared" si="75"/>
        <v>1067</v>
      </c>
      <c r="BA47" s="19">
        <f t="shared" si="75"/>
        <v>844</v>
      </c>
      <c r="BB47" s="19">
        <f t="shared" si="75"/>
        <v>308</v>
      </c>
      <c r="BC47" s="18">
        <f t="shared" si="76"/>
        <v>5451</v>
      </c>
      <c r="BE47" s="19">
        <f t="shared" si="77"/>
        <v>51</v>
      </c>
      <c r="BF47" s="19">
        <f t="shared" si="77"/>
        <v>146</v>
      </c>
      <c r="BG47" s="19">
        <f t="shared" si="77"/>
        <v>283</v>
      </c>
      <c r="BH47" s="19">
        <f t="shared" si="77"/>
        <v>364</v>
      </c>
      <c r="BI47" s="19">
        <f t="shared" si="77"/>
        <v>487</v>
      </c>
      <c r="BJ47" s="19">
        <f t="shared" si="77"/>
        <v>582</v>
      </c>
      <c r="BK47" s="19">
        <f t="shared" si="77"/>
        <v>659</v>
      </c>
      <c r="BL47" s="19">
        <f t="shared" si="77"/>
        <v>475</v>
      </c>
      <c r="BM47" s="19">
        <f t="shared" si="77"/>
        <v>164</v>
      </c>
      <c r="BN47" s="18">
        <f t="shared" si="78"/>
        <v>3211</v>
      </c>
      <c r="BP47" s="19">
        <f t="shared" si="79"/>
        <v>171</v>
      </c>
      <c r="BQ47" s="19">
        <f t="shared" si="79"/>
        <v>490</v>
      </c>
      <c r="BR47" s="19">
        <f t="shared" si="79"/>
        <v>752</v>
      </c>
      <c r="BS47" s="19">
        <f t="shared" si="79"/>
        <v>977</v>
      </c>
      <c r="BT47" s="19">
        <f t="shared" si="79"/>
        <v>1237</v>
      </c>
      <c r="BU47" s="19">
        <f t="shared" si="79"/>
        <v>1518</v>
      </c>
      <c r="BV47" s="19">
        <f t="shared" si="79"/>
        <v>1726</v>
      </c>
      <c r="BW47" s="19">
        <f t="shared" si="79"/>
        <v>1319</v>
      </c>
      <c r="BX47" s="19">
        <f t="shared" si="79"/>
        <v>472</v>
      </c>
      <c r="BY47" s="18">
        <f t="shared" si="80"/>
        <v>8662</v>
      </c>
    </row>
    <row r="48" spans="1:77" x14ac:dyDescent="0.3">
      <c r="A48" s="22" t="s">
        <v>190</v>
      </c>
      <c r="B48" s="19">
        <v>31</v>
      </c>
      <c r="C48" s="19">
        <v>74</v>
      </c>
      <c r="D48" s="19">
        <v>116</v>
      </c>
      <c r="E48" s="19">
        <v>164</v>
      </c>
      <c r="F48" s="19">
        <v>207</v>
      </c>
      <c r="G48" s="19">
        <v>260</v>
      </c>
      <c r="H48" s="19">
        <v>309</v>
      </c>
      <c r="I48" s="19">
        <v>250</v>
      </c>
      <c r="J48" s="19">
        <v>61</v>
      </c>
      <c r="K48" s="18">
        <f t="shared" si="71"/>
        <v>1472</v>
      </c>
      <c r="L48" s="88"/>
      <c r="M48" s="19">
        <v>10</v>
      </c>
      <c r="N48" s="19">
        <v>21</v>
      </c>
      <c r="O48" s="19">
        <v>38</v>
      </c>
      <c r="P48" s="19">
        <v>50</v>
      </c>
      <c r="Q48" s="19">
        <v>74</v>
      </c>
      <c r="R48" s="19">
        <v>97</v>
      </c>
      <c r="S48" s="19">
        <v>117</v>
      </c>
      <c r="T48" s="19">
        <v>96</v>
      </c>
      <c r="U48" s="19">
        <v>26</v>
      </c>
      <c r="V48" s="18">
        <f t="shared" si="72"/>
        <v>529</v>
      </c>
      <c r="W48" s="88"/>
      <c r="X48" s="19">
        <v>25</v>
      </c>
      <c r="Y48" s="19">
        <v>103</v>
      </c>
      <c r="Z48" s="19">
        <v>156</v>
      </c>
      <c r="AA48" s="19">
        <v>204</v>
      </c>
      <c r="AB48" s="19">
        <v>253</v>
      </c>
      <c r="AC48" s="19">
        <v>296</v>
      </c>
      <c r="AD48" s="19">
        <v>304</v>
      </c>
      <c r="AE48" s="19">
        <v>223</v>
      </c>
      <c r="AF48" s="19">
        <v>47</v>
      </c>
      <c r="AG48" s="18">
        <f t="shared" si="73"/>
        <v>1611</v>
      </c>
      <c r="AH48" s="88"/>
      <c r="AI48" s="19">
        <v>9</v>
      </c>
      <c r="AJ48" s="19">
        <v>37</v>
      </c>
      <c r="AK48" s="19">
        <v>68</v>
      </c>
      <c r="AL48" s="19">
        <v>86</v>
      </c>
      <c r="AM48" s="19">
        <v>115</v>
      </c>
      <c r="AN48" s="19">
        <v>143</v>
      </c>
      <c r="AO48" s="19">
        <v>131</v>
      </c>
      <c r="AP48" s="19">
        <v>93</v>
      </c>
      <c r="AQ48" s="19">
        <v>16</v>
      </c>
      <c r="AR48" s="18">
        <f t="shared" si="74"/>
        <v>698</v>
      </c>
      <c r="AS48" s="88"/>
      <c r="AT48" s="19">
        <f t="shared" si="75"/>
        <v>56</v>
      </c>
      <c r="AU48" s="19">
        <f t="shared" si="75"/>
        <v>177</v>
      </c>
      <c r="AV48" s="19">
        <f t="shared" si="75"/>
        <v>272</v>
      </c>
      <c r="AW48" s="19">
        <f t="shared" si="75"/>
        <v>368</v>
      </c>
      <c r="AX48" s="19">
        <f t="shared" si="75"/>
        <v>460</v>
      </c>
      <c r="AY48" s="19">
        <f t="shared" si="75"/>
        <v>556</v>
      </c>
      <c r="AZ48" s="19">
        <f t="shared" si="75"/>
        <v>613</v>
      </c>
      <c r="BA48" s="19">
        <f t="shared" si="75"/>
        <v>473</v>
      </c>
      <c r="BB48" s="19">
        <f t="shared" si="75"/>
        <v>108</v>
      </c>
      <c r="BC48" s="18">
        <f t="shared" si="76"/>
        <v>3083</v>
      </c>
      <c r="BE48" s="19">
        <f t="shared" si="77"/>
        <v>19</v>
      </c>
      <c r="BF48" s="19">
        <f t="shared" si="77"/>
        <v>58</v>
      </c>
      <c r="BG48" s="19">
        <f t="shared" si="77"/>
        <v>106</v>
      </c>
      <c r="BH48" s="19">
        <f t="shared" si="77"/>
        <v>136</v>
      </c>
      <c r="BI48" s="19">
        <f t="shared" si="77"/>
        <v>189</v>
      </c>
      <c r="BJ48" s="19">
        <f t="shared" si="77"/>
        <v>240</v>
      </c>
      <c r="BK48" s="19">
        <f t="shared" si="77"/>
        <v>248</v>
      </c>
      <c r="BL48" s="19">
        <f t="shared" si="77"/>
        <v>189</v>
      </c>
      <c r="BM48" s="19">
        <f t="shared" si="77"/>
        <v>42</v>
      </c>
      <c r="BN48" s="18">
        <f t="shared" si="78"/>
        <v>1227</v>
      </c>
      <c r="BP48" s="19">
        <f t="shared" si="79"/>
        <v>75</v>
      </c>
      <c r="BQ48" s="19">
        <f t="shared" si="79"/>
        <v>235</v>
      </c>
      <c r="BR48" s="19">
        <f t="shared" si="79"/>
        <v>378</v>
      </c>
      <c r="BS48" s="19">
        <f t="shared" si="79"/>
        <v>504</v>
      </c>
      <c r="BT48" s="19">
        <f t="shared" si="79"/>
        <v>649</v>
      </c>
      <c r="BU48" s="19">
        <f t="shared" si="79"/>
        <v>796</v>
      </c>
      <c r="BV48" s="19">
        <f t="shared" si="79"/>
        <v>861</v>
      </c>
      <c r="BW48" s="19">
        <f t="shared" si="79"/>
        <v>662</v>
      </c>
      <c r="BX48" s="19">
        <f t="shared" si="79"/>
        <v>150</v>
      </c>
      <c r="BY48" s="18">
        <f t="shared" si="80"/>
        <v>4310</v>
      </c>
    </row>
    <row r="49" spans="1:77" x14ac:dyDescent="0.3">
      <c r="A49" s="22" t="s">
        <v>191</v>
      </c>
      <c r="B49" s="19">
        <v>6</v>
      </c>
      <c r="C49" s="19">
        <v>9</v>
      </c>
      <c r="D49" s="19">
        <v>19</v>
      </c>
      <c r="E49" s="19">
        <v>32</v>
      </c>
      <c r="F49" s="19">
        <v>43</v>
      </c>
      <c r="G49" s="19">
        <v>45</v>
      </c>
      <c r="H49" s="19">
        <v>58</v>
      </c>
      <c r="I49" s="19">
        <v>41</v>
      </c>
      <c r="J49" s="19">
        <v>5</v>
      </c>
      <c r="K49" s="18">
        <f t="shared" si="71"/>
        <v>258</v>
      </c>
      <c r="L49" s="88"/>
      <c r="M49" s="19">
        <v>3</v>
      </c>
      <c r="N49" s="19">
        <v>5</v>
      </c>
      <c r="O49" s="19">
        <v>7</v>
      </c>
      <c r="P49" s="19">
        <v>10</v>
      </c>
      <c r="Q49" s="19">
        <v>13</v>
      </c>
      <c r="R49" s="19">
        <v>16</v>
      </c>
      <c r="S49" s="19">
        <v>24</v>
      </c>
      <c r="T49" s="19">
        <v>13</v>
      </c>
      <c r="U49" s="19">
        <v>1</v>
      </c>
      <c r="V49" s="18">
        <f t="shared" si="72"/>
        <v>92</v>
      </c>
      <c r="W49" s="88"/>
      <c r="X49" s="19">
        <v>6</v>
      </c>
      <c r="Y49" s="19">
        <v>21</v>
      </c>
      <c r="Z49" s="19">
        <v>32</v>
      </c>
      <c r="AA49" s="19">
        <v>38</v>
      </c>
      <c r="AB49" s="19">
        <v>46</v>
      </c>
      <c r="AC49" s="19">
        <v>53</v>
      </c>
      <c r="AD49" s="19">
        <v>47</v>
      </c>
      <c r="AE49" s="19">
        <v>29</v>
      </c>
      <c r="AF49" s="19">
        <v>3</v>
      </c>
      <c r="AG49" s="18">
        <f t="shared" si="73"/>
        <v>275</v>
      </c>
      <c r="AH49" s="88"/>
      <c r="AI49" s="19">
        <v>1</v>
      </c>
      <c r="AJ49" s="19">
        <v>8</v>
      </c>
      <c r="AK49" s="19">
        <v>10</v>
      </c>
      <c r="AL49" s="19">
        <v>15</v>
      </c>
      <c r="AM49" s="19">
        <v>17</v>
      </c>
      <c r="AN49" s="19">
        <v>21</v>
      </c>
      <c r="AO49" s="19">
        <v>15</v>
      </c>
      <c r="AP49" s="19">
        <v>10</v>
      </c>
      <c r="AQ49" s="19">
        <v>1</v>
      </c>
      <c r="AR49" s="18">
        <f t="shared" si="74"/>
        <v>98</v>
      </c>
      <c r="AS49" s="88"/>
      <c r="AT49" s="19">
        <f t="shared" si="75"/>
        <v>12</v>
      </c>
      <c r="AU49" s="19">
        <f t="shared" si="75"/>
        <v>30</v>
      </c>
      <c r="AV49" s="19">
        <f t="shared" si="75"/>
        <v>51</v>
      </c>
      <c r="AW49" s="19">
        <f t="shared" si="75"/>
        <v>70</v>
      </c>
      <c r="AX49" s="19">
        <f t="shared" si="75"/>
        <v>89</v>
      </c>
      <c r="AY49" s="19">
        <f t="shared" si="75"/>
        <v>98</v>
      </c>
      <c r="AZ49" s="19">
        <f t="shared" si="75"/>
        <v>105</v>
      </c>
      <c r="BA49" s="19">
        <f t="shared" si="75"/>
        <v>70</v>
      </c>
      <c r="BB49" s="19">
        <f t="shared" si="75"/>
        <v>8</v>
      </c>
      <c r="BC49" s="18">
        <f t="shared" si="76"/>
        <v>533</v>
      </c>
      <c r="BE49" s="19">
        <f t="shared" si="77"/>
        <v>4</v>
      </c>
      <c r="BF49" s="19">
        <f t="shared" si="77"/>
        <v>13</v>
      </c>
      <c r="BG49" s="19">
        <f t="shared" si="77"/>
        <v>17</v>
      </c>
      <c r="BH49" s="19">
        <f t="shared" si="77"/>
        <v>25</v>
      </c>
      <c r="BI49" s="19">
        <f t="shared" si="77"/>
        <v>30</v>
      </c>
      <c r="BJ49" s="19">
        <f t="shared" si="77"/>
        <v>37</v>
      </c>
      <c r="BK49" s="19">
        <f t="shared" si="77"/>
        <v>39</v>
      </c>
      <c r="BL49" s="19">
        <f t="shared" si="77"/>
        <v>23</v>
      </c>
      <c r="BM49" s="19">
        <f t="shared" si="77"/>
        <v>2</v>
      </c>
      <c r="BN49" s="18">
        <f t="shared" si="78"/>
        <v>190</v>
      </c>
      <c r="BP49" s="19">
        <f t="shared" si="79"/>
        <v>16</v>
      </c>
      <c r="BQ49" s="19">
        <f t="shared" si="79"/>
        <v>43</v>
      </c>
      <c r="BR49" s="19">
        <f t="shared" si="79"/>
        <v>68</v>
      </c>
      <c r="BS49" s="19">
        <f t="shared" si="79"/>
        <v>95</v>
      </c>
      <c r="BT49" s="19">
        <f t="shared" si="79"/>
        <v>119</v>
      </c>
      <c r="BU49" s="19">
        <f t="shared" si="79"/>
        <v>135</v>
      </c>
      <c r="BV49" s="19">
        <f t="shared" si="79"/>
        <v>144</v>
      </c>
      <c r="BW49" s="19">
        <f t="shared" si="79"/>
        <v>93</v>
      </c>
      <c r="BX49" s="19">
        <f t="shared" si="79"/>
        <v>10</v>
      </c>
      <c r="BY49" s="18">
        <f t="shared" si="80"/>
        <v>723</v>
      </c>
    </row>
    <row r="50" spans="1:77" x14ac:dyDescent="0.3">
      <c r="A50" s="22" t="s">
        <v>192</v>
      </c>
      <c r="B50" s="19">
        <v>4</v>
      </c>
      <c r="C50" s="19">
        <v>4</v>
      </c>
      <c r="D50" s="19">
        <v>10</v>
      </c>
      <c r="E50" s="19">
        <v>12</v>
      </c>
      <c r="F50" s="19">
        <v>18</v>
      </c>
      <c r="G50" s="19">
        <v>20</v>
      </c>
      <c r="H50" s="19">
        <v>25</v>
      </c>
      <c r="I50" s="19">
        <v>19</v>
      </c>
      <c r="J50" s="19">
        <v>1</v>
      </c>
      <c r="K50" s="18">
        <f>SUM(B50:J50)</f>
        <v>113</v>
      </c>
      <c r="L50" s="88"/>
      <c r="M50" s="19">
        <v>1</v>
      </c>
      <c r="N50" s="19">
        <v>3</v>
      </c>
      <c r="O50" s="19">
        <v>3</v>
      </c>
      <c r="P50" s="19">
        <v>5</v>
      </c>
      <c r="Q50" s="19">
        <v>5</v>
      </c>
      <c r="R50" s="19">
        <v>5</v>
      </c>
      <c r="S50" s="19">
        <v>5</v>
      </c>
      <c r="T50" s="19">
        <v>3</v>
      </c>
      <c r="U50" s="19">
        <v>0</v>
      </c>
      <c r="V50" s="18">
        <f>SUM(M50:U50)</f>
        <v>30</v>
      </c>
      <c r="W50" s="88"/>
      <c r="X50" s="19">
        <v>4</v>
      </c>
      <c r="Y50" s="19">
        <v>10</v>
      </c>
      <c r="Z50" s="19">
        <v>17</v>
      </c>
      <c r="AA50" s="19">
        <v>17</v>
      </c>
      <c r="AB50" s="19">
        <v>18</v>
      </c>
      <c r="AC50" s="19">
        <v>22</v>
      </c>
      <c r="AD50" s="19">
        <v>19</v>
      </c>
      <c r="AE50" s="19">
        <v>11</v>
      </c>
      <c r="AF50" s="19">
        <v>0</v>
      </c>
      <c r="AG50" s="18">
        <f>SUM(X50:AF50)</f>
        <v>118</v>
      </c>
      <c r="AH50" s="88"/>
      <c r="AI50" s="19">
        <v>1</v>
      </c>
      <c r="AJ50" s="19">
        <v>3</v>
      </c>
      <c r="AK50" s="19">
        <v>3</v>
      </c>
      <c r="AL50" s="19">
        <v>5</v>
      </c>
      <c r="AM50" s="19">
        <v>6</v>
      </c>
      <c r="AN50" s="19">
        <v>5</v>
      </c>
      <c r="AO50" s="19">
        <v>4</v>
      </c>
      <c r="AP50" s="19">
        <v>2</v>
      </c>
      <c r="AQ50" s="19">
        <v>0</v>
      </c>
      <c r="AR50" s="18">
        <f>SUM(AI50:AQ50)</f>
        <v>29</v>
      </c>
      <c r="AS50" s="88"/>
      <c r="AT50" s="19">
        <f t="shared" si="75"/>
        <v>8</v>
      </c>
      <c r="AU50" s="19">
        <f t="shared" si="75"/>
        <v>14</v>
      </c>
      <c r="AV50" s="19">
        <f t="shared" si="75"/>
        <v>27</v>
      </c>
      <c r="AW50" s="19">
        <f t="shared" si="75"/>
        <v>29</v>
      </c>
      <c r="AX50" s="19">
        <f t="shared" si="75"/>
        <v>36</v>
      </c>
      <c r="AY50" s="19">
        <f t="shared" si="75"/>
        <v>42</v>
      </c>
      <c r="AZ50" s="19">
        <f t="shared" si="75"/>
        <v>44</v>
      </c>
      <c r="BA50" s="19">
        <f t="shared" si="75"/>
        <v>30</v>
      </c>
      <c r="BB50" s="19">
        <f t="shared" si="75"/>
        <v>1</v>
      </c>
      <c r="BC50" s="18">
        <f>SUM(AT50:BB50)</f>
        <v>231</v>
      </c>
      <c r="BE50" s="19">
        <f t="shared" si="77"/>
        <v>2</v>
      </c>
      <c r="BF50" s="19">
        <f t="shared" si="77"/>
        <v>6</v>
      </c>
      <c r="BG50" s="19">
        <f t="shared" si="77"/>
        <v>6</v>
      </c>
      <c r="BH50" s="19">
        <f t="shared" si="77"/>
        <v>10</v>
      </c>
      <c r="BI50" s="19">
        <f t="shared" si="77"/>
        <v>11</v>
      </c>
      <c r="BJ50" s="19">
        <f t="shared" si="77"/>
        <v>10</v>
      </c>
      <c r="BK50" s="19">
        <f t="shared" si="77"/>
        <v>9</v>
      </c>
      <c r="BL50" s="19">
        <f t="shared" si="77"/>
        <v>5</v>
      </c>
      <c r="BM50" s="19">
        <f t="shared" si="77"/>
        <v>0</v>
      </c>
      <c r="BN50" s="18">
        <f>SUM(BE50:BM50)</f>
        <v>59</v>
      </c>
      <c r="BP50" s="19">
        <f t="shared" si="79"/>
        <v>10</v>
      </c>
      <c r="BQ50" s="19">
        <f t="shared" si="79"/>
        <v>20</v>
      </c>
      <c r="BR50" s="19">
        <f t="shared" si="79"/>
        <v>33</v>
      </c>
      <c r="BS50" s="19">
        <f t="shared" si="79"/>
        <v>39</v>
      </c>
      <c r="BT50" s="19">
        <f t="shared" si="79"/>
        <v>47</v>
      </c>
      <c r="BU50" s="19">
        <f t="shared" si="79"/>
        <v>52</v>
      </c>
      <c r="BV50" s="19">
        <f t="shared" si="79"/>
        <v>53</v>
      </c>
      <c r="BW50" s="19">
        <f t="shared" si="79"/>
        <v>35</v>
      </c>
      <c r="BX50" s="19">
        <f t="shared" si="79"/>
        <v>1</v>
      </c>
      <c r="BY50" s="18">
        <f>SUM(BP50:BX50)</f>
        <v>290</v>
      </c>
    </row>
    <row r="51" spans="1:77" x14ac:dyDescent="0.3">
      <c r="A51" s="22" t="s">
        <v>193</v>
      </c>
      <c r="B51" s="19">
        <v>4</v>
      </c>
      <c r="C51" s="19">
        <v>7</v>
      </c>
      <c r="D51" s="19">
        <v>15</v>
      </c>
      <c r="E51" s="19">
        <v>21</v>
      </c>
      <c r="F51" s="19">
        <v>30</v>
      </c>
      <c r="G51" s="19">
        <v>38</v>
      </c>
      <c r="H51" s="19">
        <v>45</v>
      </c>
      <c r="I51" s="19">
        <v>17</v>
      </c>
      <c r="J51" s="19"/>
      <c r="K51" s="18">
        <f t="shared" ref="K51:K52" si="81">SUM(B51:J51)</f>
        <v>177</v>
      </c>
      <c r="L51" s="88"/>
      <c r="M51" s="19">
        <v>0</v>
      </c>
      <c r="N51" s="19">
        <v>2</v>
      </c>
      <c r="O51" s="19">
        <v>2</v>
      </c>
      <c r="P51" s="19">
        <v>4</v>
      </c>
      <c r="Q51" s="19">
        <v>4</v>
      </c>
      <c r="R51" s="19">
        <v>7</v>
      </c>
      <c r="S51" s="19">
        <v>8</v>
      </c>
      <c r="T51" s="19">
        <v>4</v>
      </c>
      <c r="U51" s="19"/>
      <c r="V51" s="18">
        <f t="shared" ref="V51:V52" si="82">SUM(M51:U51)</f>
        <v>31</v>
      </c>
      <c r="W51" s="88"/>
      <c r="X51" s="19">
        <v>4</v>
      </c>
      <c r="Y51" s="19">
        <v>15</v>
      </c>
      <c r="Z51" s="19">
        <v>28</v>
      </c>
      <c r="AA51" s="19">
        <v>28</v>
      </c>
      <c r="AB51" s="19">
        <v>29</v>
      </c>
      <c r="AC51" s="19">
        <v>26</v>
      </c>
      <c r="AD51" s="19">
        <v>26</v>
      </c>
      <c r="AE51" s="19">
        <v>9</v>
      </c>
      <c r="AF51" s="19"/>
      <c r="AG51" s="18">
        <f t="shared" ref="AG51:AG52" si="83">SUM(X51:AF51)</f>
        <v>165</v>
      </c>
      <c r="AH51" s="88"/>
      <c r="AI51" s="19">
        <v>0</v>
      </c>
      <c r="AJ51" s="19">
        <v>5</v>
      </c>
      <c r="AK51" s="19">
        <v>5</v>
      </c>
      <c r="AL51" s="19">
        <v>7</v>
      </c>
      <c r="AM51" s="19">
        <v>6</v>
      </c>
      <c r="AN51" s="19">
        <v>7</v>
      </c>
      <c r="AO51" s="19">
        <v>8</v>
      </c>
      <c r="AP51" s="19">
        <v>5</v>
      </c>
      <c r="AQ51" s="19"/>
      <c r="AR51" s="18">
        <f t="shared" ref="AR51:AR52" si="84">SUM(AI51:AQ51)</f>
        <v>43</v>
      </c>
      <c r="AS51" s="88"/>
      <c r="AT51" s="19">
        <f t="shared" si="75"/>
        <v>8</v>
      </c>
      <c r="AU51" s="19">
        <f t="shared" si="75"/>
        <v>22</v>
      </c>
      <c r="AV51" s="19">
        <f t="shared" si="75"/>
        <v>43</v>
      </c>
      <c r="AW51" s="19">
        <f t="shared" si="75"/>
        <v>49</v>
      </c>
      <c r="AX51" s="19">
        <f t="shared" si="75"/>
        <v>59</v>
      </c>
      <c r="AY51" s="19">
        <f t="shared" si="75"/>
        <v>64</v>
      </c>
      <c r="AZ51" s="19">
        <f t="shared" si="75"/>
        <v>71</v>
      </c>
      <c r="BA51" s="19">
        <f t="shared" si="75"/>
        <v>26</v>
      </c>
      <c r="BB51" s="19"/>
      <c r="BC51" s="18">
        <f t="shared" ref="BC51:BC52" si="85">SUM(AT51:BB51)</f>
        <v>342</v>
      </c>
      <c r="BE51" s="19">
        <f t="shared" si="77"/>
        <v>0</v>
      </c>
      <c r="BF51" s="19">
        <f t="shared" si="77"/>
        <v>7</v>
      </c>
      <c r="BG51" s="19">
        <f t="shared" si="77"/>
        <v>7</v>
      </c>
      <c r="BH51" s="19">
        <f t="shared" si="77"/>
        <v>11</v>
      </c>
      <c r="BI51" s="19">
        <f t="shared" si="77"/>
        <v>10</v>
      </c>
      <c r="BJ51" s="19">
        <f t="shared" si="77"/>
        <v>14</v>
      </c>
      <c r="BK51" s="19">
        <f t="shared" si="77"/>
        <v>16</v>
      </c>
      <c r="BL51" s="19">
        <f t="shared" si="77"/>
        <v>9</v>
      </c>
      <c r="BM51" s="19"/>
      <c r="BN51" s="18">
        <f t="shared" ref="BN51:BN52" si="86">SUM(BE51:BM51)</f>
        <v>74</v>
      </c>
      <c r="BP51" s="19">
        <f t="shared" si="79"/>
        <v>8</v>
      </c>
      <c r="BQ51" s="19">
        <f t="shared" si="79"/>
        <v>29</v>
      </c>
      <c r="BR51" s="19">
        <f t="shared" si="79"/>
        <v>50</v>
      </c>
      <c r="BS51" s="19">
        <f t="shared" si="79"/>
        <v>60</v>
      </c>
      <c r="BT51" s="19">
        <f t="shared" si="79"/>
        <v>69</v>
      </c>
      <c r="BU51" s="19">
        <f t="shared" si="79"/>
        <v>78</v>
      </c>
      <c r="BV51" s="19">
        <f t="shared" si="79"/>
        <v>87</v>
      </c>
      <c r="BW51" s="19">
        <f t="shared" si="79"/>
        <v>35</v>
      </c>
      <c r="BX51" s="19"/>
      <c r="BY51" s="18">
        <f t="shared" ref="BY51:BY52" si="87">SUM(BP51:BX51)</f>
        <v>416</v>
      </c>
    </row>
    <row r="52" spans="1:77" x14ac:dyDescent="0.3">
      <c r="A52" s="22" t="s">
        <v>69</v>
      </c>
      <c r="B52" s="19">
        <v>2</v>
      </c>
      <c r="C52" s="19">
        <v>5</v>
      </c>
      <c r="D52" s="19">
        <v>12</v>
      </c>
      <c r="E52" s="19">
        <v>20</v>
      </c>
      <c r="F52" s="19">
        <v>20</v>
      </c>
      <c r="G52" s="19">
        <v>15</v>
      </c>
      <c r="H52" s="19">
        <v>6</v>
      </c>
      <c r="I52" s="19"/>
      <c r="J52" s="19"/>
      <c r="K52" s="18">
        <f t="shared" si="81"/>
        <v>80</v>
      </c>
      <c r="L52" s="88"/>
      <c r="M52" s="19">
        <v>0</v>
      </c>
      <c r="N52" s="19">
        <v>1</v>
      </c>
      <c r="O52" s="19">
        <v>2</v>
      </c>
      <c r="P52" s="19">
        <v>3</v>
      </c>
      <c r="Q52" s="19">
        <v>4</v>
      </c>
      <c r="R52" s="19">
        <v>3</v>
      </c>
      <c r="S52" s="19">
        <v>1</v>
      </c>
      <c r="T52" s="19"/>
      <c r="U52" s="19"/>
      <c r="V52" s="18">
        <f t="shared" si="82"/>
        <v>14</v>
      </c>
      <c r="W52" s="88"/>
      <c r="X52" s="19">
        <v>3</v>
      </c>
      <c r="Y52" s="19">
        <v>12</v>
      </c>
      <c r="Z52" s="19">
        <v>22</v>
      </c>
      <c r="AA52" s="19">
        <v>27</v>
      </c>
      <c r="AB52" s="19">
        <v>24</v>
      </c>
      <c r="AC52" s="19">
        <v>16</v>
      </c>
      <c r="AD52" s="19">
        <v>6</v>
      </c>
      <c r="AE52" s="19"/>
      <c r="AF52" s="19"/>
      <c r="AG52" s="18">
        <f t="shared" si="83"/>
        <v>110</v>
      </c>
      <c r="AH52" s="88"/>
      <c r="AI52" s="19">
        <v>0</v>
      </c>
      <c r="AJ52" s="19">
        <v>2</v>
      </c>
      <c r="AK52" s="19">
        <v>4</v>
      </c>
      <c r="AL52" s="19">
        <v>4</v>
      </c>
      <c r="AM52" s="19">
        <v>3</v>
      </c>
      <c r="AN52" s="19">
        <v>2</v>
      </c>
      <c r="AO52" s="19">
        <v>1</v>
      </c>
      <c r="AP52" s="19"/>
      <c r="AQ52" s="19"/>
      <c r="AR52" s="18">
        <f t="shared" si="84"/>
        <v>16</v>
      </c>
      <c r="AS52" s="88"/>
      <c r="AT52" s="19">
        <f t="shared" si="75"/>
        <v>5</v>
      </c>
      <c r="AU52" s="19">
        <f t="shared" si="75"/>
        <v>17</v>
      </c>
      <c r="AV52" s="19">
        <f t="shared" si="75"/>
        <v>34</v>
      </c>
      <c r="AW52" s="19">
        <f t="shared" si="75"/>
        <v>47</v>
      </c>
      <c r="AX52" s="19">
        <f t="shared" si="75"/>
        <v>44</v>
      </c>
      <c r="AY52" s="19">
        <f t="shared" si="75"/>
        <v>31</v>
      </c>
      <c r="AZ52" s="19">
        <f t="shared" si="75"/>
        <v>12</v>
      </c>
      <c r="BA52" s="19"/>
      <c r="BB52" s="19"/>
      <c r="BC52" s="18">
        <f t="shared" si="85"/>
        <v>190</v>
      </c>
      <c r="BE52" s="19">
        <f t="shared" si="77"/>
        <v>0</v>
      </c>
      <c r="BF52" s="19">
        <f t="shared" si="77"/>
        <v>3</v>
      </c>
      <c r="BG52" s="19">
        <f t="shared" si="77"/>
        <v>6</v>
      </c>
      <c r="BH52" s="19">
        <f t="shared" si="77"/>
        <v>7</v>
      </c>
      <c r="BI52" s="19">
        <f t="shared" si="77"/>
        <v>7</v>
      </c>
      <c r="BJ52" s="19">
        <f t="shared" si="77"/>
        <v>5</v>
      </c>
      <c r="BK52" s="19">
        <f t="shared" si="77"/>
        <v>2</v>
      </c>
      <c r="BL52" s="19"/>
      <c r="BM52" s="19"/>
      <c r="BN52" s="18">
        <f t="shared" si="86"/>
        <v>30</v>
      </c>
      <c r="BP52" s="19">
        <f t="shared" si="79"/>
        <v>5</v>
      </c>
      <c r="BQ52" s="19">
        <f t="shared" si="79"/>
        <v>20</v>
      </c>
      <c r="BR52" s="19">
        <f t="shared" si="79"/>
        <v>40</v>
      </c>
      <c r="BS52" s="19">
        <f t="shared" si="79"/>
        <v>54</v>
      </c>
      <c r="BT52" s="19">
        <f t="shared" si="79"/>
        <v>51</v>
      </c>
      <c r="BU52" s="19">
        <f t="shared" si="79"/>
        <v>36</v>
      </c>
      <c r="BV52" s="19">
        <f t="shared" si="79"/>
        <v>14</v>
      </c>
      <c r="BW52" s="19"/>
      <c r="BX52" s="19"/>
      <c r="BY52" s="18">
        <f t="shared" si="87"/>
        <v>220</v>
      </c>
    </row>
    <row r="53" spans="1:77" x14ac:dyDescent="0.3">
      <c r="A53" s="22" t="s">
        <v>66</v>
      </c>
      <c r="B53" s="21">
        <f t="shared" ref="B53:J53" si="88">SUM(B46:B52)</f>
        <v>237</v>
      </c>
      <c r="C53" s="21">
        <f t="shared" si="88"/>
        <v>464</v>
      </c>
      <c r="D53" s="21">
        <f t="shared" si="88"/>
        <v>675</v>
      </c>
      <c r="E53" s="21">
        <f t="shared" si="88"/>
        <v>869</v>
      </c>
      <c r="F53" s="21">
        <f t="shared" si="88"/>
        <v>1097</v>
      </c>
      <c r="G53" s="21">
        <f t="shared" si="88"/>
        <v>1387</v>
      </c>
      <c r="H53" s="21">
        <f t="shared" si="88"/>
        <v>1710</v>
      </c>
      <c r="I53" s="21">
        <f t="shared" si="88"/>
        <v>1403</v>
      </c>
      <c r="J53" s="21">
        <f t="shared" si="88"/>
        <v>620</v>
      </c>
      <c r="K53" s="20">
        <f>SUM(B53:J53)</f>
        <v>8462</v>
      </c>
      <c r="L53" s="88"/>
      <c r="M53" s="21">
        <f t="shared" ref="M53:U53" si="89">SUM(M46:M52)</f>
        <v>112</v>
      </c>
      <c r="N53" s="21">
        <f t="shared" si="89"/>
        <v>223</v>
      </c>
      <c r="O53" s="21">
        <f t="shared" si="89"/>
        <v>392</v>
      </c>
      <c r="P53" s="21">
        <f t="shared" si="89"/>
        <v>514</v>
      </c>
      <c r="Q53" s="21">
        <f t="shared" si="89"/>
        <v>646</v>
      </c>
      <c r="R53" s="21">
        <f t="shared" si="89"/>
        <v>829</v>
      </c>
      <c r="S53" s="21">
        <f t="shared" si="89"/>
        <v>1029</v>
      </c>
      <c r="T53" s="21">
        <f t="shared" si="89"/>
        <v>861</v>
      </c>
      <c r="U53" s="21">
        <f t="shared" si="89"/>
        <v>394</v>
      </c>
      <c r="V53" s="20">
        <f>SUM(M53:U53)</f>
        <v>5000</v>
      </c>
      <c r="W53" s="88"/>
      <c r="X53" s="21">
        <f t="shared" ref="X53:AF53" si="90">SUM(X46:X52)</f>
        <v>268</v>
      </c>
      <c r="Y53" s="21">
        <f t="shared" si="90"/>
        <v>939</v>
      </c>
      <c r="Z53" s="21">
        <f t="shared" si="90"/>
        <v>1228</v>
      </c>
      <c r="AA53" s="21">
        <f t="shared" si="90"/>
        <v>1234</v>
      </c>
      <c r="AB53" s="21">
        <f t="shared" si="90"/>
        <v>1336</v>
      </c>
      <c r="AC53" s="21">
        <f t="shared" si="90"/>
        <v>1536</v>
      </c>
      <c r="AD53" s="21">
        <f t="shared" si="90"/>
        <v>1575</v>
      </c>
      <c r="AE53" s="21">
        <f t="shared" si="90"/>
        <v>1207</v>
      </c>
      <c r="AF53" s="21">
        <f t="shared" si="90"/>
        <v>466</v>
      </c>
      <c r="AG53" s="20">
        <f>SUM(X53:AF53)</f>
        <v>9789</v>
      </c>
      <c r="AH53" s="88"/>
      <c r="AI53" s="21">
        <f t="shared" ref="AI53:AQ53" si="91">SUM(AI46:AI52)</f>
        <v>115</v>
      </c>
      <c r="AJ53" s="21">
        <f t="shared" si="91"/>
        <v>431</v>
      </c>
      <c r="AK53" s="21">
        <f t="shared" si="91"/>
        <v>808</v>
      </c>
      <c r="AL53" s="21">
        <f t="shared" si="91"/>
        <v>895</v>
      </c>
      <c r="AM53" s="21">
        <f t="shared" si="91"/>
        <v>996</v>
      </c>
      <c r="AN53" s="21">
        <f t="shared" si="91"/>
        <v>1121</v>
      </c>
      <c r="AO53" s="21">
        <f t="shared" si="91"/>
        <v>1129</v>
      </c>
      <c r="AP53" s="21">
        <f t="shared" si="91"/>
        <v>798</v>
      </c>
      <c r="AQ53" s="21">
        <f t="shared" si="91"/>
        <v>267</v>
      </c>
      <c r="AR53" s="20">
        <f>SUM(AI53:AQ53)</f>
        <v>6560</v>
      </c>
      <c r="AS53" s="88"/>
      <c r="AT53" s="21">
        <f t="shared" ref="AT53:BB53" si="92">SUM(AT46:AT52)</f>
        <v>505</v>
      </c>
      <c r="AU53" s="21">
        <f t="shared" si="92"/>
        <v>1403</v>
      </c>
      <c r="AV53" s="21">
        <f t="shared" si="92"/>
        <v>1903</v>
      </c>
      <c r="AW53" s="21">
        <f t="shared" si="92"/>
        <v>2103</v>
      </c>
      <c r="AX53" s="21">
        <f t="shared" si="92"/>
        <v>2433</v>
      </c>
      <c r="AY53" s="21">
        <f t="shared" si="92"/>
        <v>2923</v>
      </c>
      <c r="AZ53" s="21">
        <f t="shared" si="92"/>
        <v>3285</v>
      </c>
      <c r="BA53" s="21">
        <f t="shared" si="92"/>
        <v>2610</v>
      </c>
      <c r="BB53" s="21">
        <f t="shared" si="92"/>
        <v>1086</v>
      </c>
      <c r="BC53" s="20">
        <f>SUM(AT53:BB53)</f>
        <v>18251</v>
      </c>
      <c r="BE53" s="21">
        <f t="shared" ref="BE53:BM53" si="93">SUM(BE46:BE52)</f>
        <v>227</v>
      </c>
      <c r="BF53" s="21">
        <f t="shared" si="93"/>
        <v>654</v>
      </c>
      <c r="BG53" s="21">
        <f t="shared" si="93"/>
        <v>1200</v>
      </c>
      <c r="BH53" s="21">
        <f t="shared" si="93"/>
        <v>1409</v>
      </c>
      <c r="BI53" s="21">
        <f t="shared" si="93"/>
        <v>1642</v>
      </c>
      <c r="BJ53" s="21">
        <f t="shared" si="93"/>
        <v>1950</v>
      </c>
      <c r="BK53" s="21">
        <f t="shared" si="93"/>
        <v>2158</v>
      </c>
      <c r="BL53" s="21">
        <f t="shared" si="93"/>
        <v>1659</v>
      </c>
      <c r="BM53" s="21">
        <f t="shared" si="93"/>
        <v>661</v>
      </c>
      <c r="BN53" s="20">
        <f>SUM(BE53:BM53)</f>
        <v>11560</v>
      </c>
      <c r="BP53" s="21">
        <f t="shared" ref="BP53:BX53" si="94">SUM(BP46:BP52)</f>
        <v>732</v>
      </c>
      <c r="BQ53" s="21">
        <f t="shared" si="94"/>
        <v>2057</v>
      </c>
      <c r="BR53" s="21">
        <f t="shared" si="94"/>
        <v>3103</v>
      </c>
      <c r="BS53" s="21">
        <f t="shared" si="94"/>
        <v>3512</v>
      </c>
      <c r="BT53" s="21">
        <f t="shared" si="94"/>
        <v>4075</v>
      </c>
      <c r="BU53" s="21">
        <f t="shared" si="94"/>
        <v>4873</v>
      </c>
      <c r="BV53" s="21">
        <f t="shared" si="94"/>
        <v>5443</v>
      </c>
      <c r="BW53" s="21">
        <f t="shared" si="94"/>
        <v>4269</v>
      </c>
      <c r="BX53" s="21">
        <f t="shared" si="94"/>
        <v>1747</v>
      </c>
      <c r="BY53" s="20">
        <f>SUM(BP53:BX53)</f>
        <v>29811</v>
      </c>
    </row>
    <row r="55" spans="1:77" ht="21" x14ac:dyDescent="0.4">
      <c r="A55"/>
      <c r="B55" s="28" t="s">
        <v>173</v>
      </c>
      <c r="C55"/>
      <c r="D55"/>
      <c r="M55" s="28" t="s">
        <v>177</v>
      </c>
      <c r="X55" s="28" t="s">
        <v>174</v>
      </c>
      <c r="AI55" s="28" t="s">
        <v>178</v>
      </c>
      <c r="AT55" s="28" t="s">
        <v>203</v>
      </c>
      <c r="BE55" s="28" t="s">
        <v>204</v>
      </c>
      <c r="BP55" s="28" t="s">
        <v>205</v>
      </c>
    </row>
    <row r="56" spans="1:77" ht="15.6" x14ac:dyDescent="0.3">
      <c r="A56"/>
      <c r="B56" s="27" t="s">
        <v>75</v>
      </c>
      <c r="C56"/>
      <c r="D56"/>
      <c r="M56" s="27" t="s">
        <v>75</v>
      </c>
      <c r="X56" s="27" t="s">
        <v>75</v>
      </c>
      <c r="AI56" s="27" t="s">
        <v>75</v>
      </c>
      <c r="AT56" s="27" t="s">
        <v>75</v>
      </c>
      <c r="BE56" s="27" t="s">
        <v>75</v>
      </c>
      <c r="BP56" s="27" t="s">
        <v>75</v>
      </c>
    </row>
    <row r="57" spans="1:77" x14ac:dyDescent="0.3">
      <c r="A57" s="248" t="s">
        <v>73</v>
      </c>
      <c r="B57" s="247" t="s">
        <v>72</v>
      </c>
      <c r="C57" s="247"/>
      <c r="D57" s="247"/>
      <c r="E57" s="247"/>
      <c r="F57" s="247"/>
      <c r="G57" s="247"/>
      <c r="H57" s="247"/>
      <c r="I57" s="247"/>
      <c r="J57" s="247"/>
      <c r="K57" s="26"/>
      <c r="L57" s="26"/>
      <c r="M57" s="247" t="s">
        <v>72</v>
      </c>
      <c r="N57" s="247"/>
      <c r="O57" s="247"/>
      <c r="P57" s="247"/>
      <c r="Q57" s="247"/>
      <c r="R57" s="247"/>
      <c r="S57" s="247"/>
      <c r="T57" s="247"/>
      <c r="U57" s="247"/>
      <c r="V57" s="26"/>
      <c r="W57" s="26"/>
      <c r="X57" s="247" t="s">
        <v>72</v>
      </c>
      <c r="Y57" s="247"/>
      <c r="Z57" s="247"/>
      <c r="AA57" s="247"/>
      <c r="AB57" s="247"/>
      <c r="AC57" s="247"/>
      <c r="AD57" s="247"/>
      <c r="AE57" s="247"/>
      <c r="AF57" s="247"/>
      <c r="AG57" s="26"/>
      <c r="AH57" s="26"/>
      <c r="AI57" s="247" t="s">
        <v>72</v>
      </c>
      <c r="AJ57" s="247"/>
      <c r="AK57" s="247"/>
      <c r="AL57" s="247"/>
      <c r="AM57" s="247"/>
      <c r="AN57" s="247"/>
      <c r="AO57" s="247"/>
      <c r="AP57" s="247"/>
      <c r="AQ57" s="247"/>
      <c r="AR57" s="26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8"/>
      <c r="B58" s="24" t="s">
        <v>71</v>
      </c>
      <c r="C58" s="24" t="s">
        <v>140</v>
      </c>
      <c r="D58" s="24" t="s">
        <v>141</v>
      </c>
      <c r="E58" s="24" t="s">
        <v>142</v>
      </c>
      <c r="F58" s="24" t="s">
        <v>143</v>
      </c>
      <c r="G58" s="24" t="s">
        <v>144</v>
      </c>
      <c r="H58" s="24" t="s">
        <v>145</v>
      </c>
      <c r="I58" s="24" t="s">
        <v>146</v>
      </c>
      <c r="J58" s="24" t="s">
        <v>147</v>
      </c>
      <c r="K58" s="23" t="s">
        <v>70</v>
      </c>
      <c r="L58" s="87"/>
      <c r="M58" s="24" t="s">
        <v>71</v>
      </c>
      <c r="N58" s="24" t="s">
        <v>140</v>
      </c>
      <c r="O58" s="24" t="s">
        <v>141</v>
      </c>
      <c r="P58" s="24" t="s">
        <v>142</v>
      </c>
      <c r="Q58" s="24" t="s">
        <v>143</v>
      </c>
      <c r="R58" s="24" t="s">
        <v>144</v>
      </c>
      <c r="S58" s="24" t="s">
        <v>145</v>
      </c>
      <c r="T58" s="24" t="s">
        <v>146</v>
      </c>
      <c r="U58" s="24" t="s">
        <v>147</v>
      </c>
      <c r="V58" s="23" t="s">
        <v>70</v>
      </c>
      <c r="W58" s="87"/>
      <c r="X58" s="24" t="s">
        <v>71</v>
      </c>
      <c r="Y58" s="24" t="s">
        <v>140</v>
      </c>
      <c r="Z58" s="24" t="s">
        <v>141</v>
      </c>
      <c r="AA58" s="24" t="s">
        <v>142</v>
      </c>
      <c r="AB58" s="24" t="s">
        <v>143</v>
      </c>
      <c r="AC58" s="24" t="s">
        <v>144</v>
      </c>
      <c r="AD58" s="24" t="s">
        <v>145</v>
      </c>
      <c r="AE58" s="24" t="s">
        <v>146</v>
      </c>
      <c r="AF58" s="24" t="s">
        <v>147</v>
      </c>
      <c r="AG58" s="23" t="s">
        <v>70</v>
      </c>
      <c r="AH58" s="87"/>
      <c r="AI58" s="24" t="s">
        <v>71</v>
      </c>
      <c r="AJ58" s="24" t="s">
        <v>140</v>
      </c>
      <c r="AK58" s="24" t="s">
        <v>141</v>
      </c>
      <c r="AL58" s="24" t="s">
        <v>142</v>
      </c>
      <c r="AM58" s="24" t="s">
        <v>143</v>
      </c>
      <c r="AN58" s="24" t="s">
        <v>144</v>
      </c>
      <c r="AO58" s="24" t="s">
        <v>145</v>
      </c>
      <c r="AP58" s="24" t="s">
        <v>146</v>
      </c>
      <c r="AQ58" s="24" t="s">
        <v>147</v>
      </c>
      <c r="AR58" s="2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22" t="s">
        <v>188</v>
      </c>
      <c r="B59" s="19">
        <v>3</v>
      </c>
      <c r="C59" s="19">
        <v>6</v>
      </c>
      <c r="D59" s="19">
        <v>12</v>
      </c>
      <c r="E59" s="19">
        <v>20</v>
      </c>
      <c r="F59" s="19">
        <v>33</v>
      </c>
      <c r="G59" s="19">
        <v>54</v>
      </c>
      <c r="H59" s="19">
        <v>87</v>
      </c>
      <c r="I59" s="19">
        <v>105</v>
      </c>
      <c r="J59" s="19">
        <v>88</v>
      </c>
      <c r="K59" s="18">
        <f t="shared" ref="K59:K62" si="95">SUM(B59:J59)</f>
        <v>408</v>
      </c>
      <c r="L59" s="88"/>
      <c r="M59" s="19">
        <v>1</v>
      </c>
      <c r="N59" s="19">
        <v>2</v>
      </c>
      <c r="O59" s="19">
        <v>4</v>
      </c>
      <c r="P59" s="19">
        <v>5</v>
      </c>
      <c r="Q59" s="19">
        <v>7</v>
      </c>
      <c r="R59" s="19">
        <v>13</v>
      </c>
      <c r="S59" s="19">
        <v>23</v>
      </c>
      <c r="T59" s="19">
        <v>36</v>
      </c>
      <c r="U59" s="19">
        <v>26</v>
      </c>
      <c r="V59" s="18">
        <f t="shared" ref="V59:V62" si="96">SUM(M59:U59)</f>
        <v>117</v>
      </c>
      <c r="W59" s="88"/>
      <c r="X59" s="19">
        <v>2</v>
      </c>
      <c r="Y59" s="19">
        <v>9</v>
      </c>
      <c r="Z59" s="19">
        <v>13</v>
      </c>
      <c r="AA59" s="19">
        <v>19</v>
      </c>
      <c r="AB59" s="19">
        <v>27</v>
      </c>
      <c r="AC59" s="19">
        <v>39</v>
      </c>
      <c r="AD59" s="19">
        <v>49</v>
      </c>
      <c r="AE59" s="19">
        <v>50</v>
      </c>
      <c r="AF59" s="19">
        <v>31</v>
      </c>
      <c r="AG59" s="18">
        <f t="shared" ref="AG59:AG62" si="97">SUM(X59:AF59)</f>
        <v>239</v>
      </c>
      <c r="AH59" s="88"/>
      <c r="AI59" s="19">
        <v>1</v>
      </c>
      <c r="AJ59" s="19">
        <v>2</v>
      </c>
      <c r="AK59" s="19">
        <v>5</v>
      </c>
      <c r="AL59" s="19">
        <v>6</v>
      </c>
      <c r="AM59" s="19">
        <v>8</v>
      </c>
      <c r="AN59" s="19">
        <v>12</v>
      </c>
      <c r="AO59" s="19">
        <v>15</v>
      </c>
      <c r="AP59" s="19">
        <v>17</v>
      </c>
      <c r="AQ59" s="19">
        <v>11</v>
      </c>
      <c r="AR59" s="18">
        <f t="shared" ref="AR59:AR62" si="98">SUM(AI59:AQ59)</f>
        <v>77</v>
      </c>
      <c r="AS59" s="88"/>
      <c r="AT59" s="19">
        <f t="shared" ref="AT59:BB65" si="99">B59+X59</f>
        <v>5</v>
      </c>
      <c r="AU59" s="19">
        <f t="shared" si="99"/>
        <v>15</v>
      </c>
      <c r="AV59" s="19">
        <f t="shared" si="99"/>
        <v>25</v>
      </c>
      <c r="AW59" s="19">
        <f t="shared" si="99"/>
        <v>39</v>
      </c>
      <c r="AX59" s="19">
        <f t="shared" si="99"/>
        <v>60</v>
      </c>
      <c r="AY59" s="19">
        <f t="shared" si="99"/>
        <v>93</v>
      </c>
      <c r="AZ59" s="19">
        <f t="shared" si="99"/>
        <v>136</v>
      </c>
      <c r="BA59" s="19">
        <f t="shared" si="99"/>
        <v>155</v>
      </c>
      <c r="BB59" s="19">
        <f t="shared" si="99"/>
        <v>119</v>
      </c>
      <c r="BC59" s="18">
        <f t="shared" ref="BC59:BC62" si="100">SUM(AT59:BB59)</f>
        <v>647</v>
      </c>
      <c r="BE59" s="19">
        <f t="shared" ref="BE59:BM65" si="101">M59+AI59</f>
        <v>2</v>
      </c>
      <c r="BF59" s="19">
        <f t="shared" si="101"/>
        <v>4</v>
      </c>
      <c r="BG59" s="19">
        <f t="shared" si="101"/>
        <v>9</v>
      </c>
      <c r="BH59" s="19">
        <f t="shared" si="101"/>
        <v>11</v>
      </c>
      <c r="BI59" s="19">
        <f t="shared" si="101"/>
        <v>15</v>
      </c>
      <c r="BJ59" s="19">
        <f t="shared" si="101"/>
        <v>25</v>
      </c>
      <c r="BK59" s="19">
        <f t="shared" si="101"/>
        <v>38</v>
      </c>
      <c r="BL59" s="19">
        <f t="shared" si="101"/>
        <v>53</v>
      </c>
      <c r="BM59" s="19">
        <f t="shared" si="101"/>
        <v>37</v>
      </c>
      <c r="BN59" s="18">
        <f t="shared" ref="BN59:BN62" si="102">SUM(BE59:BM59)</f>
        <v>194</v>
      </c>
      <c r="BP59" s="19">
        <f t="shared" ref="BP59:BX65" si="103">B59+M59+X59+AI59</f>
        <v>7</v>
      </c>
      <c r="BQ59" s="19">
        <f t="shared" si="103"/>
        <v>19</v>
      </c>
      <c r="BR59" s="19">
        <f t="shared" si="103"/>
        <v>34</v>
      </c>
      <c r="BS59" s="19">
        <f t="shared" si="103"/>
        <v>50</v>
      </c>
      <c r="BT59" s="19">
        <f t="shared" si="103"/>
        <v>75</v>
      </c>
      <c r="BU59" s="19">
        <f t="shared" si="103"/>
        <v>118</v>
      </c>
      <c r="BV59" s="19">
        <f t="shared" si="103"/>
        <v>174</v>
      </c>
      <c r="BW59" s="19">
        <f t="shared" si="103"/>
        <v>208</v>
      </c>
      <c r="BX59" s="19">
        <f t="shared" si="103"/>
        <v>156</v>
      </c>
      <c r="BY59" s="18">
        <f t="shared" ref="BY59:BY62" si="104">SUM(BP59:BX59)</f>
        <v>841</v>
      </c>
    </row>
    <row r="60" spans="1:77" x14ac:dyDescent="0.3">
      <c r="A60" s="22" t="s">
        <v>189</v>
      </c>
      <c r="B60" s="19">
        <v>2</v>
      </c>
      <c r="C60" s="19">
        <v>5</v>
      </c>
      <c r="D60" s="19">
        <v>10</v>
      </c>
      <c r="E60" s="19">
        <v>18</v>
      </c>
      <c r="F60" s="19">
        <v>31</v>
      </c>
      <c r="G60" s="19">
        <v>54</v>
      </c>
      <c r="H60" s="19">
        <v>90</v>
      </c>
      <c r="I60" s="19">
        <v>116</v>
      </c>
      <c r="J60" s="19">
        <v>84</v>
      </c>
      <c r="K60" s="18">
        <f t="shared" si="95"/>
        <v>410</v>
      </c>
      <c r="L60" s="88"/>
      <c r="M60" s="19">
        <v>1</v>
      </c>
      <c r="N60" s="19">
        <v>2</v>
      </c>
      <c r="O60" s="19">
        <v>3</v>
      </c>
      <c r="P60" s="19">
        <v>5</v>
      </c>
      <c r="Q60" s="19">
        <v>8</v>
      </c>
      <c r="R60" s="19">
        <v>15</v>
      </c>
      <c r="S60" s="19">
        <v>28</v>
      </c>
      <c r="T60" s="19">
        <v>43</v>
      </c>
      <c r="U60" s="19">
        <v>29</v>
      </c>
      <c r="V60" s="18">
        <f t="shared" si="96"/>
        <v>134</v>
      </c>
      <c r="W60" s="88"/>
      <c r="X60" s="19">
        <v>1</v>
      </c>
      <c r="Y60" s="19">
        <v>7</v>
      </c>
      <c r="Z60" s="19">
        <v>11</v>
      </c>
      <c r="AA60" s="19">
        <v>20</v>
      </c>
      <c r="AB60" s="19">
        <v>30</v>
      </c>
      <c r="AC60" s="19">
        <v>45</v>
      </c>
      <c r="AD60" s="19">
        <v>59</v>
      </c>
      <c r="AE60" s="19">
        <v>65</v>
      </c>
      <c r="AF60" s="19">
        <v>37</v>
      </c>
      <c r="AG60" s="18">
        <f t="shared" si="97"/>
        <v>275</v>
      </c>
      <c r="AH60" s="88"/>
      <c r="AI60" s="19">
        <v>0</v>
      </c>
      <c r="AJ60" s="19">
        <v>2</v>
      </c>
      <c r="AK60" s="19">
        <v>5</v>
      </c>
      <c r="AL60" s="19">
        <v>6</v>
      </c>
      <c r="AM60" s="19">
        <v>9</v>
      </c>
      <c r="AN60" s="19">
        <v>15</v>
      </c>
      <c r="AO60" s="19">
        <v>22</v>
      </c>
      <c r="AP60" s="19">
        <v>25</v>
      </c>
      <c r="AQ60" s="19">
        <v>14</v>
      </c>
      <c r="AR60" s="18">
        <f t="shared" si="98"/>
        <v>98</v>
      </c>
      <c r="AS60" s="88"/>
      <c r="AT60" s="19">
        <f t="shared" si="99"/>
        <v>3</v>
      </c>
      <c r="AU60" s="19">
        <f t="shared" si="99"/>
        <v>12</v>
      </c>
      <c r="AV60" s="19">
        <f t="shared" si="99"/>
        <v>21</v>
      </c>
      <c r="AW60" s="19">
        <f t="shared" si="99"/>
        <v>38</v>
      </c>
      <c r="AX60" s="19">
        <f t="shared" si="99"/>
        <v>61</v>
      </c>
      <c r="AY60" s="19">
        <f t="shared" si="99"/>
        <v>99</v>
      </c>
      <c r="AZ60" s="19">
        <f t="shared" si="99"/>
        <v>149</v>
      </c>
      <c r="BA60" s="19">
        <f t="shared" si="99"/>
        <v>181</v>
      </c>
      <c r="BB60" s="19">
        <f t="shared" si="99"/>
        <v>121</v>
      </c>
      <c r="BC60" s="18">
        <f t="shared" si="100"/>
        <v>685</v>
      </c>
      <c r="BE60" s="19">
        <f t="shared" si="101"/>
        <v>1</v>
      </c>
      <c r="BF60" s="19">
        <f t="shared" si="101"/>
        <v>4</v>
      </c>
      <c r="BG60" s="19">
        <f t="shared" si="101"/>
        <v>8</v>
      </c>
      <c r="BH60" s="19">
        <f t="shared" si="101"/>
        <v>11</v>
      </c>
      <c r="BI60" s="19">
        <f t="shared" si="101"/>
        <v>17</v>
      </c>
      <c r="BJ60" s="19">
        <f t="shared" si="101"/>
        <v>30</v>
      </c>
      <c r="BK60" s="19">
        <f t="shared" si="101"/>
        <v>50</v>
      </c>
      <c r="BL60" s="19">
        <f t="shared" si="101"/>
        <v>68</v>
      </c>
      <c r="BM60" s="19">
        <f t="shared" si="101"/>
        <v>43</v>
      </c>
      <c r="BN60" s="18">
        <f t="shared" si="102"/>
        <v>232</v>
      </c>
      <c r="BP60" s="19">
        <f t="shared" si="103"/>
        <v>4</v>
      </c>
      <c r="BQ60" s="19">
        <f t="shared" si="103"/>
        <v>16</v>
      </c>
      <c r="BR60" s="19">
        <f t="shared" si="103"/>
        <v>29</v>
      </c>
      <c r="BS60" s="19">
        <f t="shared" si="103"/>
        <v>49</v>
      </c>
      <c r="BT60" s="19">
        <f t="shared" si="103"/>
        <v>78</v>
      </c>
      <c r="BU60" s="19">
        <f t="shared" si="103"/>
        <v>129</v>
      </c>
      <c r="BV60" s="19">
        <f t="shared" si="103"/>
        <v>199</v>
      </c>
      <c r="BW60" s="19">
        <f t="shared" si="103"/>
        <v>249</v>
      </c>
      <c r="BX60" s="19">
        <f t="shared" si="103"/>
        <v>164</v>
      </c>
      <c r="BY60" s="18">
        <f t="shared" si="104"/>
        <v>917</v>
      </c>
    </row>
    <row r="61" spans="1:77" x14ac:dyDescent="0.3">
      <c r="A61" s="22" t="s">
        <v>190</v>
      </c>
      <c r="B61" s="19">
        <v>1</v>
      </c>
      <c r="C61" s="19">
        <v>2</v>
      </c>
      <c r="D61" s="19">
        <v>4</v>
      </c>
      <c r="E61" s="19">
        <v>8</v>
      </c>
      <c r="F61" s="19">
        <v>14</v>
      </c>
      <c r="G61" s="19">
        <v>26</v>
      </c>
      <c r="H61" s="19">
        <v>46</v>
      </c>
      <c r="I61" s="19">
        <v>60</v>
      </c>
      <c r="J61" s="19">
        <v>34</v>
      </c>
      <c r="K61" s="18">
        <f t="shared" si="95"/>
        <v>195</v>
      </c>
      <c r="L61" s="88"/>
      <c r="M61" s="19">
        <v>0</v>
      </c>
      <c r="N61" s="19">
        <v>1</v>
      </c>
      <c r="O61" s="19">
        <v>2</v>
      </c>
      <c r="P61" s="19">
        <v>3</v>
      </c>
      <c r="Q61" s="19">
        <v>5</v>
      </c>
      <c r="R61" s="19">
        <v>9</v>
      </c>
      <c r="S61" s="19">
        <v>19</v>
      </c>
      <c r="T61" s="19">
        <v>27</v>
      </c>
      <c r="U61" s="19">
        <v>14</v>
      </c>
      <c r="V61" s="18">
        <f t="shared" si="96"/>
        <v>80</v>
      </c>
      <c r="W61" s="88"/>
      <c r="X61" s="19">
        <v>0</v>
      </c>
      <c r="Y61" s="19">
        <v>3</v>
      </c>
      <c r="Z61" s="19">
        <v>5</v>
      </c>
      <c r="AA61" s="19">
        <v>8</v>
      </c>
      <c r="AB61" s="19">
        <v>13</v>
      </c>
      <c r="AC61" s="19">
        <v>22</v>
      </c>
      <c r="AD61" s="19">
        <v>29</v>
      </c>
      <c r="AE61" s="19">
        <v>34</v>
      </c>
      <c r="AF61" s="19">
        <v>15</v>
      </c>
      <c r="AG61" s="18">
        <f t="shared" si="97"/>
        <v>129</v>
      </c>
      <c r="AH61" s="88"/>
      <c r="AI61" s="19">
        <v>0</v>
      </c>
      <c r="AJ61" s="19">
        <v>2</v>
      </c>
      <c r="AK61" s="19">
        <v>3</v>
      </c>
      <c r="AL61" s="19">
        <v>4</v>
      </c>
      <c r="AM61" s="19">
        <v>7</v>
      </c>
      <c r="AN61" s="19">
        <v>12</v>
      </c>
      <c r="AO61" s="19">
        <v>17</v>
      </c>
      <c r="AP61" s="19">
        <v>18</v>
      </c>
      <c r="AQ61" s="19">
        <v>8</v>
      </c>
      <c r="AR61" s="18">
        <f t="shared" si="98"/>
        <v>71</v>
      </c>
      <c r="AS61" s="88"/>
      <c r="AT61" s="19">
        <f t="shared" si="99"/>
        <v>1</v>
      </c>
      <c r="AU61" s="19">
        <f t="shared" si="99"/>
        <v>5</v>
      </c>
      <c r="AV61" s="19">
        <f t="shared" si="99"/>
        <v>9</v>
      </c>
      <c r="AW61" s="19">
        <f t="shared" si="99"/>
        <v>16</v>
      </c>
      <c r="AX61" s="19">
        <f t="shared" si="99"/>
        <v>27</v>
      </c>
      <c r="AY61" s="19">
        <f t="shared" si="99"/>
        <v>48</v>
      </c>
      <c r="AZ61" s="19">
        <f t="shared" si="99"/>
        <v>75</v>
      </c>
      <c r="BA61" s="19">
        <f t="shared" si="99"/>
        <v>94</v>
      </c>
      <c r="BB61" s="19">
        <f t="shared" si="99"/>
        <v>49</v>
      </c>
      <c r="BC61" s="18">
        <f t="shared" si="100"/>
        <v>324</v>
      </c>
      <c r="BE61" s="19">
        <f t="shared" si="101"/>
        <v>0</v>
      </c>
      <c r="BF61" s="19">
        <f t="shared" si="101"/>
        <v>3</v>
      </c>
      <c r="BG61" s="19">
        <f t="shared" si="101"/>
        <v>5</v>
      </c>
      <c r="BH61" s="19">
        <f t="shared" si="101"/>
        <v>7</v>
      </c>
      <c r="BI61" s="19">
        <f t="shared" si="101"/>
        <v>12</v>
      </c>
      <c r="BJ61" s="19">
        <f t="shared" si="101"/>
        <v>21</v>
      </c>
      <c r="BK61" s="19">
        <f t="shared" si="101"/>
        <v>36</v>
      </c>
      <c r="BL61" s="19">
        <f t="shared" si="101"/>
        <v>45</v>
      </c>
      <c r="BM61" s="19">
        <f t="shared" si="101"/>
        <v>22</v>
      </c>
      <c r="BN61" s="18">
        <f t="shared" si="102"/>
        <v>151</v>
      </c>
      <c r="BP61" s="19">
        <f t="shared" si="103"/>
        <v>1</v>
      </c>
      <c r="BQ61" s="19">
        <f t="shared" si="103"/>
        <v>8</v>
      </c>
      <c r="BR61" s="19">
        <f t="shared" si="103"/>
        <v>14</v>
      </c>
      <c r="BS61" s="19">
        <f t="shared" si="103"/>
        <v>23</v>
      </c>
      <c r="BT61" s="19">
        <f t="shared" si="103"/>
        <v>39</v>
      </c>
      <c r="BU61" s="19">
        <f t="shared" si="103"/>
        <v>69</v>
      </c>
      <c r="BV61" s="19">
        <f t="shared" si="103"/>
        <v>111</v>
      </c>
      <c r="BW61" s="19">
        <f t="shared" si="103"/>
        <v>139</v>
      </c>
      <c r="BX61" s="19">
        <f t="shared" si="103"/>
        <v>71</v>
      </c>
      <c r="BY61" s="18">
        <f t="shared" si="104"/>
        <v>475</v>
      </c>
    </row>
    <row r="62" spans="1:77" x14ac:dyDescent="0.3">
      <c r="A62" s="22" t="s">
        <v>191</v>
      </c>
      <c r="B62" s="19">
        <v>0</v>
      </c>
      <c r="C62" s="19">
        <v>1</v>
      </c>
      <c r="D62" s="19">
        <v>2</v>
      </c>
      <c r="E62" s="19">
        <v>4</v>
      </c>
      <c r="F62" s="19">
        <v>9</v>
      </c>
      <c r="G62" s="19">
        <v>15</v>
      </c>
      <c r="H62" s="19">
        <v>28</v>
      </c>
      <c r="I62" s="19">
        <v>37</v>
      </c>
      <c r="J62" s="19">
        <v>13</v>
      </c>
      <c r="K62" s="18">
        <f t="shared" si="95"/>
        <v>109</v>
      </c>
      <c r="L62" s="88"/>
      <c r="M62" s="19">
        <v>0</v>
      </c>
      <c r="N62" s="19">
        <v>0</v>
      </c>
      <c r="O62" s="19">
        <v>1</v>
      </c>
      <c r="P62" s="19">
        <v>1</v>
      </c>
      <c r="Q62" s="19">
        <v>2</v>
      </c>
      <c r="R62" s="19">
        <v>5</v>
      </c>
      <c r="S62" s="19">
        <v>11</v>
      </c>
      <c r="T62" s="19">
        <v>17</v>
      </c>
      <c r="U62" s="19">
        <v>5</v>
      </c>
      <c r="V62" s="18">
        <f t="shared" si="96"/>
        <v>42</v>
      </c>
      <c r="W62" s="88"/>
      <c r="X62" s="19">
        <v>0</v>
      </c>
      <c r="Y62" s="19">
        <v>2</v>
      </c>
      <c r="Z62" s="19">
        <v>3</v>
      </c>
      <c r="AA62" s="19">
        <v>4</v>
      </c>
      <c r="AB62" s="19">
        <v>7</v>
      </c>
      <c r="AC62" s="19">
        <v>13</v>
      </c>
      <c r="AD62" s="19">
        <v>17</v>
      </c>
      <c r="AE62" s="19">
        <v>20</v>
      </c>
      <c r="AF62" s="19">
        <v>6</v>
      </c>
      <c r="AG62" s="18">
        <f t="shared" si="97"/>
        <v>72</v>
      </c>
      <c r="AH62" s="88"/>
      <c r="AI62" s="19">
        <v>0</v>
      </c>
      <c r="AJ62" s="19">
        <v>1</v>
      </c>
      <c r="AK62" s="19">
        <v>1</v>
      </c>
      <c r="AL62" s="19">
        <v>1</v>
      </c>
      <c r="AM62" s="19">
        <v>2</v>
      </c>
      <c r="AN62" s="19">
        <v>4</v>
      </c>
      <c r="AO62" s="19">
        <v>6</v>
      </c>
      <c r="AP62" s="19">
        <v>9</v>
      </c>
      <c r="AQ62" s="19">
        <v>3</v>
      </c>
      <c r="AR62" s="18">
        <f t="shared" si="98"/>
        <v>27</v>
      </c>
      <c r="AS62" s="88"/>
      <c r="AT62" s="19">
        <f t="shared" si="99"/>
        <v>0</v>
      </c>
      <c r="AU62" s="19">
        <f t="shared" si="99"/>
        <v>3</v>
      </c>
      <c r="AV62" s="19">
        <f t="shared" si="99"/>
        <v>5</v>
      </c>
      <c r="AW62" s="19">
        <f t="shared" si="99"/>
        <v>8</v>
      </c>
      <c r="AX62" s="19">
        <f t="shared" si="99"/>
        <v>16</v>
      </c>
      <c r="AY62" s="19">
        <f t="shared" si="99"/>
        <v>28</v>
      </c>
      <c r="AZ62" s="19">
        <f t="shared" si="99"/>
        <v>45</v>
      </c>
      <c r="BA62" s="19">
        <f t="shared" si="99"/>
        <v>57</v>
      </c>
      <c r="BB62" s="19">
        <f t="shared" si="99"/>
        <v>19</v>
      </c>
      <c r="BC62" s="18">
        <f t="shared" si="100"/>
        <v>181</v>
      </c>
      <c r="BE62" s="19">
        <f t="shared" si="101"/>
        <v>0</v>
      </c>
      <c r="BF62" s="19">
        <f t="shared" si="101"/>
        <v>1</v>
      </c>
      <c r="BG62" s="19">
        <f t="shared" si="101"/>
        <v>2</v>
      </c>
      <c r="BH62" s="19">
        <f t="shared" si="101"/>
        <v>2</v>
      </c>
      <c r="BI62" s="19">
        <f t="shared" si="101"/>
        <v>4</v>
      </c>
      <c r="BJ62" s="19">
        <f t="shared" si="101"/>
        <v>9</v>
      </c>
      <c r="BK62" s="19">
        <f t="shared" si="101"/>
        <v>17</v>
      </c>
      <c r="BL62" s="19">
        <f t="shared" si="101"/>
        <v>26</v>
      </c>
      <c r="BM62" s="19">
        <f t="shared" si="101"/>
        <v>8</v>
      </c>
      <c r="BN62" s="18">
        <f t="shared" si="102"/>
        <v>69</v>
      </c>
      <c r="BP62" s="19">
        <f t="shared" si="103"/>
        <v>0</v>
      </c>
      <c r="BQ62" s="19">
        <f t="shared" si="103"/>
        <v>4</v>
      </c>
      <c r="BR62" s="19">
        <f t="shared" si="103"/>
        <v>7</v>
      </c>
      <c r="BS62" s="19">
        <f t="shared" si="103"/>
        <v>10</v>
      </c>
      <c r="BT62" s="19">
        <f t="shared" si="103"/>
        <v>20</v>
      </c>
      <c r="BU62" s="19">
        <f t="shared" si="103"/>
        <v>37</v>
      </c>
      <c r="BV62" s="19">
        <f t="shared" si="103"/>
        <v>62</v>
      </c>
      <c r="BW62" s="19">
        <f t="shared" si="103"/>
        <v>83</v>
      </c>
      <c r="BX62" s="19">
        <f t="shared" si="103"/>
        <v>27</v>
      </c>
      <c r="BY62" s="18">
        <f t="shared" si="104"/>
        <v>250</v>
      </c>
    </row>
    <row r="63" spans="1:77" x14ac:dyDescent="0.3">
      <c r="A63" s="22" t="s">
        <v>192</v>
      </c>
      <c r="B63" s="19">
        <v>0</v>
      </c>
      <c r="C63" s="19">
        <v>0</v>
      </c>
      <c r="D63" s="19">
        <v>1</v>
      </c>
      <c r="E63" s="19">
        <v>3</v>
      </c>
      <c r="F63" s="19">
        <v>7</v>
      </c>
      <c r="G63" s="19">
        <v>11</v>
      </c>
      <c r="H63" s="19">
        <v>20</v>
      </c>
      <c r="I63" s="19">
        <v>27</v>
      </c>
      <c r="J63" s="19">
        <v>4</v>
      </c>
      <c r="K63" s="18">
        <f>SUM(B63:J63)</f>
        <v>73</v>
      </c>
      <c r="L63" s="88"/>
      <c r="M63" s="19">
        <v>0</v>
      </c>
      <c r="N63" s="19">
        <v>0</v>
      </c>
      <c r="O63" s="19">
        <v>0</v>
      </c>
      <c r="P63" s="19">
        <v>1</v>
      </c>
      <c r="Q63" s="19">
        <v>2</v>
      </c>
      <c r="R63" s="19">
        <v>4</v>
      </c>
      <c r="S63" s="19">
        <v>6</v>
      </c>
      <c r="T63" s="19">
        <v>12</v>
      </c>
      <c r="U63" s="19">
        <v>2</v>
      </c>
      <c r="V63" s="18">
        <f>SUM(M63:U63)</f>
        <v>27</v>
      </c>
      <c r="W63" s="88"/>
      <c r="X63" s="19">
        <v>0</v>
      </c>
      <c r="Y63" s="19">
        <v>1</v>
      </c>
      <c r="Z63" s="19">
        <v>2</v>
      </c>
      <c r="AA63" s="19">
        <v>3</v>
      </c>
      <c r="AB63" s="19">
        <v>5</v>
      </c>
      <c r="AC63" s="19">
        <v>9</v>
      </c>
      <c r="AD63" s="19">
        <v>12</v>
      </c>
      <c r="AE63" s="19">
        <v>14</v>
      </c>
      <c r="AF63" s="19">
        <v>1</v>
      </c>
      <c r="AG63" s="18">
        <f>SUM(X63:AF63)</f>
        <v>47</v>
      </c>
      <c r="AH63" s="88"/>
      <c r="AI63" s="19">
        <v>0</v>
      </c>
      <c r="AJ63" s="19">
        <v>0</v>
      </c>
      <c r="AK63" s="19">
        <v>0</v>
      </c>
      <c r="AL63" s="19">
        <v>1</v>
      </c>
      <c r="AM63" s="19">
        <v>1</v>
      </c>
      <c r="AN63" s="19">
        <v>2</v>
      </c>
      <c r="AO63" s="19">
        <v>3</v>
      </c>
      <c r="AP63" s="19">
        <v>5</v>
      </c>
      <c r="AQ63" s="19">
        <v>1</v>
      </c>
      <c r="AR63" s="18">
        <f>SUM(AI63:AQ63)</f>
        <v>13</v>
      </c>
      <c r="AS63" s="88"/>
      <c r="AT63" s="19">
        <f t="shared" si="99"/>
        <v>0</v>
      </c>
      <c r="AU63" s="19">
        <f t="shared" si="99"/>
        <v>1</v>
      </c>
      <c r="AV63" s="19">
        <f t="shared" si="99"/>
        <v>3</v>
      </c>
      <c r="AW63" s="19">
        <f t="shared" si="99"/>
        <v>6</v>
      </c>
      <c r="AX63" s="19">
        <f t="shared" si="99"/>
        <v>12</v>
      </c>
      <c r="AY63" s="19">
        <f t="shared" si="99"/>
        <v>20</v>
      </c>
      <c r="AZ63" s="19">
        <f t="shared" si="99"/>
        <v>32</v>
      </c>
      <c r="BA63" s="19">
        <f t="shared" si="99"/>
        <v>41</v>
      </c>
      <c r="BB63" s="19">
        <f t="shared" si="99"/>
        <v>5</v>
      </c>
      <c r="BC63" s="18">
        <f>SUM(AT63:BB63)</f>
        <v>120</v>
      </c>
      <c r="BE63" s="19">
        <f t="shared" si="101"/>
        <v>0</v>
      </c>
      <c r="BF63" s="19">
        <f t="shared" si="101"/>
        <v>0</v>
      </c>
      <c r="BG63" s="19">
        <f t="shared" si="101"/>
        <v>0</v>
      </c>
      <c r="BH63" s="19">
        <f t="shared" si="101"/>
        <v>2</v>
      </c>
      <c r="BI63" s="19">
        <f t="shared" si="101"/>
        <v>3</v>
      </c>
      <c r="BJ63" s="19">
        <f t="shared" si="101"/>
        <v>6</v>
      </c>
      <c r="BK63" s="19">
        <f t="shared" si="101"/>
        <v>9</v>
      </c>
      <c r="BL63" s="19">
        <f t="shared" si="101"/>
        <v>17</v>
      </c>
      <c r="BM63" s="19">
        <f t="shared" si="101"/>
        <v>3</v>
      </c>
      <c r="BN63" s="18">
        <f>SUM(BE63:BM63)</f>
        <v>40</v>
      </c>
      <c r="BP63" s="19">
        <f t="shared" si="103"/>
        <v>0</v>
      </c>
      <c r="BQ63" s="19">
        <f t="shared" si="103"/>
        <v>1</v>
      </c>
      <c r="BR63" s="19">
        <f t="shared" si="103"/>
        <v>3</v>
      </c>
      <c r="BS63" s="19">
        <f t="shared" si="103"/>
        <v>8</v>
      </c>
      <c r="BT63" s="19">
        <f t="shared" si="103"/>
        <v>15</v>
      </c>
      <c r="BU63" s="19">
        <f t="shared" si="103"/>
        <v>26</v>
      </c>
      <c r="BV63" s="19">
        <f t="shared" si="103"/>
        <v>41</v>
      </c>
      <c r="BW63" s="19">
        <f t="shared" si="103"/>
        <v>58</v>
      </c>
      <c r="BX63" s="19">
        <f t="shared" si="103"/>
        <v>8</v>
      </c>
      <c r="BY63" s="18">
        <f>SUM(BP63:BX63)</f>
        <v>160</v>
      </c>
    </row>
    <row r="64" spans="1:77" x14ac:dyDescent="0.3">
      <c r="A64" s="22" t="s">
        <v>193</v>
      </c>
      <c r="B64" s="19">
        <v>1</v>
      </c>
      <c r="C64" s="19">
        <v>2</v>
      </c>
      <c r="D64" s="19">
        <v>5</v>
      </c>
      <c r="E64" s="19">
        <v>13</v>
      </c>
      <c r="F64" s="19">
        <v>29</v>
      </c>
      <c r="G64" s="19">
        <v>45</v>
      </c>
      <c r="H64" s="19">
        <v>75</v>
      </c>
      <c r="I64" s="19">
        <v>55</v>
      </c>
      <c r="J64" s="19"/>
      <c r="K64" s="18">
        <f t="shared" ref="K64:K65" si="105">SUM(B64:J64)</f>
        <v>225</v>
      </c>
      <c r="L64" s="88"/>
      <c r="M64" s="19">
        <v>0</v>
      </c>
      <c r="N64" s="19">
        <v>1</v>
      </c>
      <c r="O64" s="19">
        <v>1</v>
      </c>
      <c r="P64" s="19">
        <v>3</v>
      </c>
      <c r="Q64" s="19">
        <v>5</v>
      </c>
      <c r="R64" s="19">
        <v>11</v>
      </c>
      <c r="S64" s="19">
        <v>20</v>
      </c>
      <c r="T64" s="19">
        <v>18</v>
      </c>
      <c r="U64" s="19"/>
      <c r="V64" s="18">
        <f t="shared" ref="V64:V65" si="106">SUM(M64:U64)</f>
        <v>59</v>
      </c>
      <c r="W64" s="88"/>
      <c r="X64" s="19">
        <v>0</v>
      </c>
      <c r="Y64" s="19">
        <v>2</v>
      </c>
      <c r="Z64" s="19">
        <v>6</v>
      </c>
      <c r="AA64" s="19">
        <v>11</v>
      </c>
      <c r="AB64" s="19">
        <v>19</v>
      </c>
      <c r="AC64" s="19">
        <v>30</v>
      </c>
      <c r="AD64" s="19">
        <v>42</v>
      </c>
      <c r="AE64" s="19">
        <v>27</v>
      </c>
      <c r="AF64" s="19"/>
      <c r="AG64" s="18">
        <f t="shared" ref="AG64:AG65" si="107">SUM(X64:AF64)</f>
        <v>137</v>
      </c>
      <c r="AH64" s="88"/>
      <c r="AI64" s="19">
        <v>0</v>
      </c>
      <c r="AJ64" s="19">
        <v>1</v>
      </c>
      <c r="AK64" s="19">
        <v>1</v>
      </c>
      <c r="AL64" s="19">
        <v>2</v>
      </c>
      <c r="AM64" s="19">
        <v>3</v>
      </c>
      <c r="AN64" s="19">
        <v>6</v>
      </c>
      <c r="AO64" s="19">
        <v>8</v>
      </c>
      <c r="AP64" s="19">
        <v>7</v>
      </c>
      <c r="AQ64" s="19"/>
      <c r="AR64" s="18">
        <f t="shared" ref="AR64:AR65" si="108">SUM(AI64:AQ64)</f>
        <v>28</v>
      </c>
      <c r="AS64" s="88"/>
      <c r="AT64" s="19">
        <f t="shared" si="99"/>
        <v>1</v>
      </c>
      <c r="AU64" s="19">
        <f t="shared" si="99"/>
        <v>4</v>
      </c>
      <c r="AV64" s="19">
        <f t="shared" si="99"/>
        <v>11</v>
      </c>
      <c r="AW64" s="19">
        <f t="shared" si="99"/>
        <v>24</v>
      </c>
      <c r="AX64" s="19">
        <f t="shared" si="99"/>
        <v>48</v>
      </c>
      <c r="AY64" s="19">
        <f t="shared" si="99"/>
        <v>75</v>
      </c>
      <c r="AZ64" s="19">
        <f t="shared" si="99"/>
        <v>117</v>
      </c>
      <c r="BA64" s="19">
        <f t="shared" si="99"/>
        <v>82</v>
      </c>
      <c r="BB64" s="19"/>
      <c r="BC64" s="18">
        <f t="shared" ref="BC64:BC65" si="109">SUM(AT64:BB64)</f>
        <v>362</v>
      </c>
      <c r="BE64" s="19">
        <f t="shared" si="101"/>
        <v>0</v>
      </c>
      <c r="BF64" s="19">
        <f t="shared" si="101"/>
        <v>2</v>
      </c>
      <c r="BG64" s="19">
        <f t="shared" si="101"/>
        <v>2</v>
      </c>
      <c r="BH64" s="19">
        <f t="shared" si="101"/>
        <v>5</v>
      </c>
      <c r="BI64" s="19">
        <f t="shared" si="101"/>
        <v>8</v>
      </c>
      <c r="BJ64" s="19">
        <f t="shared" si="101"/>
        <v>17</v>
      </c>
      <c r="BK64" s="19">
        <f t="shared" si="101"/>
        <v>28</v>
      </c>
      <c r="BL64" s="19">
        <f t="shared" si="101"/>
        <v>25</v>
      </c>
      <c r="BM64" s="19"/>
      <c r="BN64" s="18">
        <f t="shared" ref="BN64:BN65" si="110">SUM(BE64:BM64)</f>
        <v>87</v>
      </c>
      <c r="BP64" s="19">
        <f t="shared" si="103"/>
        <v>1</v>
      </c>
      <c r="BQ64" s="19">
        <f t="shared" si="103"/>
        <v>6</v>
      </c>
      <c r="BR64" s="19">
        <f t="shared" si="103"/>
        <v>13</v>
      </c>
      <c r="BS64" s="19">
        <f t="shared" si="103"/>
        <v>29</v>
      </c>
      <c r="BT64" s="19">
        <f t="shared" si="103"/>
        <v>56</v>
      </c>
      <c r="BU64" s="19">
        <f t="shared" si="103"/>
        <v>92</v>
      </c>
      <c r="BV64" s="19">
        <f t="shared" si="103"/>
        <v>145</v>
      </c>
      <c r="BW64" s="19">
        <f t="shared" si="103"/>
        <v>107</v>
      </c>
      <c r="BX64" s="19"/>
      <c r="BY64" s="18">
        <f t="shared" ref="BY64:BY65" si="111">SUM(BP64:BX64)</f>
        <v>449</v>
      </c>
    </row>
    <row r="65" spans="1:77" x14ac:dyDescent="0.3">
      <c r="A65" s="22" t="s">
        <v>69</v>
      </c>
      <c r="B65" s="19">
        <v>4</v>
      </c>
      <c r="C65" s="19">
        <v>15</v>
      </c>
      <c r="D65" s="19">
        <v>39</v>
      </c>
      <c r="E65" s="19">
        <v>74</v>
      </c>
      <c r="F65" s="19">
        <v>85</v>
      </c>
      <c r="G65" s="19">
        <v>71</v>
      </c>
      <c r="H65" s="19">
        <v>31</v>
      </c>
      <c r="I65" s="19"/>
      <c r="J65" s="19"/>
      <c r="K65" s="18">
        <f t="shared" si="105"/>
        <v>319</v>
      </c>
      <c r="L65" s="88"/>
      <c r="M65" s="19">
        <v>1</v>
      </c>
      <c r="N65" s="19">
        <v>4</v>
      </c>
      <c r="O65" s="19">
        <v>7</v>
      </c>
      <c r="P65" s="19">
        <v>10</v>
      </c>
      <c r="Q65" s="19">
        <v>18</v>
      </c>
      <c r="R65" s="19">
        <v>15</v>
      </c>
      <c r="S65" s="19">
        <v>7</v>
      </c>
      <c r="T65" s="19"/>
      <c r="U65" s="19"/>
      <c r="V65" s="18">
        <f t="shared" si="106"/>
        <v>62</v>
      </c>
      <c r="W65" s="88"/>
      <c r="X65" s="19">
        <v>3</v>
      </c>
      <c r="Y65" s="19">
        <v>14</v>
      </c>
      <c r="Z65" s="19">
        <v>33</v>
      </c>
      <c r="AA65" s="19">
        <v>52</v>
      </c>
      <c r="AB65" s="19">
        <v>55</v>
      </c>
      <c r="AC65" s="19">
        <v>43</v>
      </c>
      <c r="AD65" s="19">
        <v>18</v>
      </c>
      <c r="AE65" s="19"/>
      <c r="AF65" s="19"/>
      <c r="AG65" s="18">
        <f t="shared" si="107"/>
        <v>218</v>
      </c>
      <c r="AH65" s="88"/>
      <c r="AI65" s="19">
        <v>1</v>
      </c>
      <c r="AJ65" s="19">
        <v>2</v>
      </c>
      <c r="AK65" s="19">
        <v>6</v>
      </c>
      <c r="AL65" s="19">
        <v>7</v>
      </c>
      <c r="AM65" s="19">
        <v>8</v>
      </c>
      <c r="AN65" s="19">
        <v>6</v>
      </c>
      <c r="AO65" s="19">
        <v>3</v>
      </c>
      <c r="AP65" s="19"/>
      <c r="AQ65" s="19"/>
      <c r="AR65" s="18">
        <f t="shared" si="108"/>
        <v>33</v>
      </c>
      <c r="AS65" s="88"/>
      <c r="AT65" s="19">
        <f t="shared" si="99"/>
        <v>7</v>
      </c>
      <c r="AU65" s="19">
        <f t="shared" si="99"/>
        <v>29</v>
      </c>
      <c r="AV65" s="19">
        <f t="shared" si="99"/>
        <v>72</v>
      </c>
      <c r="AW65" s="19">
        <f t="shared" si="99"/>
        <v>126</v>
      </c>
      <c r="AX65" s="19">
        <f t="shared" si="99"/>
        <v>140</v>
      </c>
      <c r="AY65" s="19">
        <f t="shared" si="99"/>
        <v>114</v>
      </c>
      <c r="AZ65" s="19">
        <f t="shared" si="99"/>
        <v>49</v>
      </c>
      <c r="BA65" s="19"/>
      <c r="BB65" s="19"/>
      <c r="BC65" s="18">
        <f t="shared" si="109"/>
        <v>537</v>
      </c>
      <c r="BE65" s="19">
        <f t="shared" si="101"/>
        <v>2</v>
      </c>
      <c r="BF65" s="19">
        <f t="shared" si="101"/>
        <v>6</v>
      </c>
      <c r="BG65" s="19">
        <f t="shared" si="101"/>
        <v>13</v>
      </c>
      <c r="BH65" s="19">
        <f t="shared" si="101"/>
        <v>17</v>
      </c>
      <c r="BI65" s="19">
        <f t="shared" si="101"/>
        <v>26</v>
      </c>
      <c r="BJ65" s="19">
        <f t="shared" si="101"/>
        <v>21</v>
      </c>
      <c r="BK65" s="19">
        <f t="shared" si="101"/>
        <v>10</v>
      </c>
      <c r="BL65" s="19"/>
      <c r="BM65" s="19"/>
      <c r="BN65" s="18">
        <f t="shared" si="110"/>
        <v>95</v>
      </c>
      <c r="BP65" s="19">
        <f t="shared" si="103"/>
        <v>9</v>
      </c>
      <c r="BQ65" s="19">
        <f t="shared" si="103"/>
        <v>35</v>
      </c>
      <c r="BR65" s="19">
        <f t="shared" si="103"/>
        <v>85</v>
      </c>
      <c r="BS65" s="19">
        <f t="shared" si="103"/>
        <v>143</v>
      </c>
      <c r="BT65" s="19">
        <f t="shared" si="103"/>
        <v>166</v>
      </c>
      <c r="BU65" s="19">
        <f t="shared" si="103"/>
        <v>135</v>
      </c>
      <c r="BV65" s="19">
        <f t="shared" si="103"/>
        <v>59</v>
      </c>
      <c r="BW65" s="19"/>
      <c r="BX65" s="19"/>
      <c r="BY65" s="18">
        <f t="shared" si="111"/>
        <v>632</v>
      </c>
    </row>
    <row r="66" spans="1:77" x14ac:dyDescent="0.3">
      <c r="A66" s="22" t="s">
        <v>66</v>
      </c>
      <c r="B66" s="21">
        <f t="shared" ref="B66:J66" si="112">SUM(B59:B65)</f>
        <v>11</v>
      </c>
      <c r="C66" s="21">
        <f t="shared" si="112"/>
        <v>31</v>
      </c>
      <c r="D66" s="21">
        <f t="shared" si="112"/>
        <v>73</v>
      </c>
      <c r="E66" s="21">
        <f t="shared" si="112"/>
        <v>140</v>
      </c>
      <c r="F66" s="21">
        <f t="shared" si="112"/>
        <v>208</v>
      </c>
      <c r="G66" s="21">
        <f t="shared" si="112"/>
        <v>276</v>
      </c>
      <c r="H66" s="21">
        <f t="shared" si="112"/>
        <v>377</v>
      </c>
      <c r="I66" s="21">
        <f t="shared" si="112"/>
        <v>400</v>
      </c>
      <c r="J66" s="21">
        <f t="shared" si="112"/>
        <v>223</v>
      </c>
      <c r="K66" s="20">
        <f>SUM(B66:J66)</f>
        <v>1739</v>
      </c>
      <c r="L66" s="88"/>
      <c r="M66" s="21">
        <f t="shared" ref="M66:U66" si="113">SUM(M59:M65)</f>
        <v>3</v>
      </c>
      <c r="N66" s="21">
        <f t="shared" si="113"/>
        <v>10</v>
      </c>
      <c r="O66" s="21">
        <f t="shared" si="113"/>
        <v>18</v>
      </c>
      <c r="P66" s="21">
        <f t="shared" si="113"/>
        <v>28</v>
      </c>
      <c r="Q66" s="21">
        <f t="shared" si="113"/>
        <v>47</v>
      </c>
      <c r="R66" s="21">
        <f t="shared" si="113"/>
        <v>72</v>
      </c>
      <c r="S66" s="21">
        <f t="shared" si="113"/>
        <v>114</v>
      </c>
      <c r="T66" s="21">
        <f t="shared" si="113"/>
        <v>153</v>
      </c>
      <c r="U66" s="21">
        <f t="shared" si="113"/>
        <v>76</v>
      </c>
      <c r="V66" s="20">
        <f>SUM(M66:U66)</f>
        <v>521</v>
      </c>
      <c r="W66" s="88"/>
      <c r="X66" s="21">
        <f t="shared" ref="X66:AF66" si="114">SUM(X59:X65)</f>
        <v>6</v>
      </c>
      <c r="Y66" s="21">
        <f t="shared" si="114"/>
        <v>38</v>
      </c>
      <c r="Z66" s="21">
        <f t="shared" si="114"/>
        <v>73</v>
      </c>
      <c r="AA66" s="21">
        <f t="shared" si="114"/>
        <v>117</v>
      </c>
      <c r="AB66" s="21">
        <f t="shared" si="114"/>
        <v>156</v>
      </c>
      <c r="AC66" s="21">
        <f t="shared" si="114"/>
        <v>201</v>
      </c>
      <c r="AD66" s="21">
        <f t="shared" si="114"/>
        <v>226</v>
      </c>
      <c r="AE66" s="21">
        <f t="shared" si="114"/>
        <v>210</v>
      </c>
      <c r="AF66" s="21">
        <f t="shared" si="114"/>
        <v>90</v>
      </c>
      <c r="AG66" s="20">
        <f>SUM(X66:AF66)</f>
        <v>1117</v>
      </c>
      <c r="AH66" s="88"/>
      <c r="AI66" s="21">
        <f t="shared" ref="AI66:AQ66" si="115">SUM(AI59:AI65)</f>
        <v>2</v>
      </c>
      <c r="AJ66" s="21">
        <f t="shared" si="115"/>
        <v>10</v>
      </c>
      <c r="AK66" s="21">
        <f t="shared" si="115"/>
        <v>21</v>
      </c>
      <c r="AL66" s="21">
        <f t="shared" si="115"/>
        <v>27</v>
      </c>
      <c r="AM66" s="21">
        <f t="shared" si="115"/>
        <v>38</v>
      </c>
      <c r="AN66" s="21">
        <f t="shared" si="115"/>
        <v>57</v>
      </c>
      <c r="AO66" s="21">
        <f t="shared" si="115"/>
        <v>74</v>
      </c>
      <c r="AP66" s="21">
        <f t="shared" si="115"/>
        <v>81</v>
      </c>
      <c r="AQ66" s="21">
        <f t="shared" si="115"/>
        <v>37</v>
      </c>
      <c r="AR66" s="20">
        <f>SUM(AI66:AQ66)</f>
        <v>347</v>
      </c>
      <c r="AS66" s="88"/>
      <c r="AT66" s="21">
        <f t="shared" ref="AT66:BB66" si="116">SUM(AT59:AT65)</f>
        <v>17</v>
      </c>
      <c r="AU66" s="21">
        <f t="shared" si="116"/>
        <v>69</v>
      </c>
      <c r="AV66" s="21">
        <f t="shared" si="116"/>
        <v>146</v>
      </c>
      <c r="AW66" s="21">
        <f t="shared" si="116"/>
        <v>257</v>
      </c>
      <c r="AX66" s="21">
        <f t="shared" si="116"/>
        <v>364</v>
      </c>
      <c r="AY66" s="21">
        <f t="shared" si="116"/>
        <v>477</v>
      </c>
      <c r="AZ66" s="21">
        <f t="shared" si="116"/>
        <v>603</v>
      </c>
      <c r="BA66" s="21">
        <f t="shared" si="116"/>
        <v>610</v>
      </c>
      <c r="BB66" s="21">
        <f t="shared" si="116"/>
        <v>313</v>
      </c>
      <c r="BC66" s="20">
        <f>SUM(AT66:BB66)</f>
        <v>2856</v>
      </c>
      <c r="BE66" s="21">
        <f t="shared" ref="BE66:BM66" si="117">SUM(BE59:BE65)</f>
        <v>5</v>
      </c>
      <c r="BF66" s="21">
        <f t="shared" si="117"/>
        <v>20</v>
      </c>
      <c r="BG66" s="21">
        <f t="shared" si="117"/>
        <v>39</v>
      </c>
      <c r="BH66" s="21">
        <f t="shared" si="117"/>
        <v>55</v>
      </c>
      <c r="BI66" s="21">
        <f t="shared" si="117"/>
        <v>85</v>
      </c>
      <c r="BJ66" s="21">
        <f t="shared" si="117"/>
        <v>129</v>
      </c>
      <c r="BK66" s="21">
        <f t="shared" si="117"/>
        <v>188</v>
      </c>
      <c r="BL66" s="21">
        <f t="shared" si="117"/>
        <v>234</v>
      </c>
      <c r="BM66" s="21">
        <f t="shared" si="117"/>
        <v>113</v>
      </c>
      <c r="BN66" s="20">
        <f>SUM(BE66:BM66)</f>
        <v>868</v>
      </c>
      <c r="BP66" s="21">
        <f t="shared" ref="BP66:BX66" si="118">SUM(BP59:BP65)</f>
        <v>22</v>
      </c>
      <c r="BQ66" s="21">
        <f t="shared" si="118"/>
        <v>89</v>
      </c>
      <c r="BR66" s="21">
        <f t="shared" si="118"/>
        <v>185</v>
      </c>
      <c r="BS66" s="21">
        <f t="shared" si="118"/>
        <v>312</v>
      </c>
      <c r="BT66" s="21">
        <f t="shared" si="118"/>
        <v>449</v>
      </c>
      <c r="BU66" s="21">
        <f t="shared" si="118"/>
        <v>606</v>
      </c>
      <c r="BV66" s="21">
        <f t="shared" si="118"/>
        <v>791</v>
      </c>
      <c r="BW66" s="21">
        <f t="shared" si="118"/>
        <v>844</v>
      </c>
      <c r="BX66" s="21">
        <f t="shared" si="118"/>
        <v>426</v>
      </c>
      <c r="BY66" s="20">
        <f>SUM(BP66:BX66)</f>
        <v>3724</v>
      </c>
    </row>
    <row r="68" spans="1:77" ht="21" x14ac:dyDescent="0.4">
      <c r="A68"/>
      <c r="B68" s="28" t="s">
        <v>173</v>
      </c>
      <c r="C68"/>
      <c r="D68"/>
      <c r="M68" s="28" t="s">
        <v>177</v>
      </c>
      <c r="X68" s="28" t="s">
        <v>174</v>
      </c>
      <c r="AI68" s="28" t="s">
        <v>178</v>
      </c>
      <c r="AT68" s="28" t="s">
        <v>203</v>
      </c>
      <c r="BE68" s="28" t="s">
        <v>204</v>
      </c>
      <c r="BP68" s="28" t="s">
        <v>205</v>
      </c>
    </row>
    <row r="69" spans="1:77" ht="15.6" x14ac:dyDescent="0.3">
      <c r="A69"/>
      <c r="B69" s="27" t="s">
        <v>208</v>
      </c>
      <c r="C69"/>
      <c r="D69"/>
      <c r="M69" s="27" t="s">
        <v>208</v>
      </c>
      <c r="X69" s="27" t="s">
        <v>208</v>
      </c>
      <c r="AG69" s="27"/>
      <c r="AI69" s="27" t="s">
        <v>208</v>
      </c>
      <c r="AT69" s="27" t="s">
        <v>208</v>
      </c>
      <c r="BE69" s="27" t="s">
        <v>208</v>
      </c>
      <c r="BP69" s="27" t="s">
        <v>208</v>
      </c>
    </row>
    <row r="70" spans="1:77" x14ac:dyDescent="0.3">
      <c r="A70" s="248" t="s">
        <v>73</v>
      </c>
      <c r="B70" s="247" t="s">
        <v>72</v>
      </c>
      <c r="C70" s="247"/>
      <c r="D70" s="247"/>
      <c r="E70" s="247"/>
      <c r="F70" s="247"/>
      <c r="G70" s="247"/>
      <c r="H70" s="247"/>
      <c r="I70" s="247"/>
      <c r="J70" s="247"/>
      <c r="K70" s="26"/>
      <c r="M70" s="247" t="s">
        <v>72</v>
      </c>
      <c r="N70" s="247"/>
      <c r="O70" s="247"/>
      <c r="P70" s="247"/>
      <c r="Q70" s="247"/>
      <c r="R70" s="247"/>
      <c r="S70" s="247"/>
      <c r="T70" s="247"/>
      <c r="U70" s="247"/>
      <c r="V70" s="26"/>
      <c r="X70" s="247" t="s">
        <v>72</v>
      </c>
      <c r="Y70" s="247"/>
      <c r="Z70" s="247"/>
      <c r="AA70" s="247"/>
      <c r="AB70" s="247"/>
      <c r="AC70" s="247"/>
      <c r="AD70" s="247"/>
      <c r="AE70" s="247"/>
      <c r="AF70" s="247"/>
      <c r="AI70" s="247" t="s">
        <v>72</v>
      </c>
      <c r="AJ70" s="247"/>
      <c r="AK70" s="247"/>
      <c r="AL70" s="247"/>
      <c r="AM70" s="247"/>
      <c r="AN70" s="247"/>
      <c r="AO70" s="247"/>
      <c r="AP70" s="247"/>
      <c r="AQ70" s="247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8"/>
      <c r="B71" s="24" t="s">
        <v>71</v>
      </c>
      <c r="C71" s="24" t="s">
        <v>140</v>
      </c>
      <c r="D71" s="24" t="s">
        <v>141</v>
      </c>
      <c r="E71" s="24" t="s">
        <v>142</v>
      </c>
      <c r="F71" s="24" t="s">
        <v>143</v>
      </c>
      <c r="G71" s="24" t="s">
        <v>144</v>
      </c>
      <c r="H71" s="24" t="s">
        <v>145</v>
      </c>
      <c r="I71" s="24" t="s">
        <v>146</v>
      </c>
      <c r="J71" s="24" t="s">
        <v>147</v>
      </c>
      <c r="K71" s="23" t="s">
        <v>70</v>
      </c>
      <c r="L71" s="87"/>
      <c r="M71" s="24" t="s">
        <v>71</v>
      </c>
      <c r="N71" s="24" t="s">
        <v>140</v>
      </c>
      <c r="O71" s="24" t="s">
        <v>141</v>
      </c>
      <c r="P71" s="24" t="s">
        <v>142</v>
      </c>
      <c r="Q71" s="24" t="s">
        <v>143</v>
      </c>
      <c r="R71" s="24" t="s">
        <v>144</v>
      </c>
      <c r="S71" s="24" t="s">
        <v>145</v>
      </c>
      <c r="T71" s="24" t="s">
        <v>146</v>
      </c>
      <c r="U71" s="24" t="s">
        <v>147</v>
      </c>
      <c r="V71" s="23" t="s">
        <v>70</v>
      </c>
      <c r="W71" s="87"/>
      <c r="X71" s="24" t="s">
        <v>71</v>
      </c>
      <c r="Y71" s="24" t="s">
        <v>140</v>
      </c>
      <c r="Z71" s="24" t="s">
        <v>141</v>
      </c>
      <c r="AA71" s="24" t="s">
        <v>142</v>
      </c>
      <c r="AB71" s="24" t="s">
        <v>143</v>
      </c>
      <c r="AC71" s="24" t="s">
        <v>144</v>
      </c>
      <c r="AD71" s="24" t="s">
        <v>145</v>
      </c>
      <c r="AE71" s="24" t="s">
        <v>146</v>
      </c>
      <c r="AF71" s="24" t="s">
        <v>147</v>
      </c>
      <c r="AG71" s="23" t="s">
        <v>70</v>
      </c>
      <c r="AH71" s="87"/>
      <c r="AI71" s="24" t="s">
        <v>71</v>
      </c>
      <c r="AJ71" s="24" t="s">
        <v>140</v>
      </c>
      <c r="AK71" s="24" t="s">
        <v>141</v>
      </c>
      <c r="AL71" s="24" t="s">
        <v>142</v>
      </c>
      <c r="AM71" s="24" t="s">
        <v>143</v>
      </c>
      <c r="AN71" s="24" t="s">
        <v>144</v>
      </c>
      <c r="AO71" s="24" t="s">
        <v>145</v>
      </c>
      <c r="AP71" s="24" t="s">
        <v>146</v>
      </c>
      <c r="AQ71" s="24" t="s">
        <v>147</v>
      </c>
      <c r="AR71" s="2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22" t="s">
        <v>188</v>
      </c>
      <c r="B72" s="89">
        <f t="shared" ref="B72:K75" si="119">IF(B46=0,"",IF(B46&lt;5,"*  ",B20/B46))</f>
        <v>0.8571428571428571</v>
      </c>
      <c r="C72" s="89">
        <f t="shared" si="119"/>
        <v>0.98253275109170302</v>
      </c>
      <c r="D72" s="89">
        <f t="shared" si="119"/>
        <v>1.006514657980456</v>
      </c>
      <c r="E72" s="89">
        <f t="shared" si="119"/>
        <v>1.0352303523035231</v>
      </c>
      <c r="F72" s="89">
        <f t="shared" si="119"/>
        <v>1.1157205240174672</v>
      </c>
      <c r="G72" s="89">
        <f t="shared" si="119"/>
        <v>1.0851788756388416</v>
      </c>
      <c r="H72" s="89">
        <f t="shared" si="119"/>
        <v>0.9946236559139785</v>
      </c>
      <c r="I72" s="89">
        <f t="shared" si="119"/>
        <v>0.93437499999999996</v>
      </c>
      <c r="J72" s="89">
        <f t="shared" si="119"/>
        <v>0.91326530612244894</v>
      </c>
      <c r="K72" s="90">
        <f t="shared" si="119"/>
        <v>1.0041536863966771</v>
      </c>
      <c r="L72" s="88"/>
      <c r="M72" s="89">
        <f t="shared" ref="M72:AR75" si="120">IF(M46=0,"",IF(M46&lt;5,"*  ",M20/M46))</f>
        <v>0.90140845070422537</v>
      </c>
      <c r="N72" s="89">
        <f t="shared" si="120"/>
        <v>0.85820895522388063</v>
      </c>
      <c r="O72" s="89">
        <f t="shared" si="120"/>
        <v>0.9576271186440678</v>
      </c>
      <c r="P72" s="89">
        <f t="shared" si="120"/>
        <v>0.94736842105263153</v>
      </c>
      <c r="Q72" s="89">
        <f t="shared" si="120"/>
        <v>0.93239436619718308</v>
      </c>
      <c r="R72" s="89">
        <f t="shared" si="120"/>
        <v>0.9508928571428571</v>
      </c>
      <c r="S72" s="89">
        <f t="shared" si="120"/>
        <v>0.92214532871972321</v>
      </c>
      <c r="T72" s="89">
        <f t="shared" si="120"/>
        <v>0.96296296296296291</v>
      </c>
      <c r="U72" s="89">
        <f t="shared" si="120"/>
        <v>0.95220588235294112</v>
      </c>
      <c r="V72" s="90">
        <f t="shared" si="120"/>
        <v>0.93988320164891792</v>
      </c>
      <c r="W72" s="88"/>
      <c r="X72" s="89">
        <f t="shared" si="120"/>
        <v>1.7352941176470589</v>
      </c>
      <c r="Y72" s="89">
        <f t="shared" si="120"/>
        <v>1.9</v>
      </c>
      <c r="Z72" s="89">
        <f t="shared" si="120"/>
        <v>2.0114285714285716</v>
      </c>
      <c r="AA72" s="89">
        <f t="shared" si="120"/>
        <v>1.8620071684587813</v>
      </c>
      <c r="AB72" s="89">
        <f t="shared" si="120"/>
        <v>1.446927374301676</v>
      </c>
      <c r="AC72" s="89">
        <f t="shared" si="120"/>
        <v>1.2495894909688012</v>
      </c>
      <c r="AD72" s="89">
        <f t="shared" si="120"/>
        <v>1.0556438791732909</v>
      </c>
      <c r="AE72" s="89">
        <f t="shared" si="120"/>
        <v>0.91840607210626191</v>
      </c>
      <c r="AF72" s="89">
        <f t="shared" si="120"/>
        <v>0.86988847583643125</v>
      </c>
      <c r="AG72" s="90">
        <f t="shared" si="120"/>
        <v>1.4762530094112498</v>
      </c>
      <c r="AH72" s="88"/>
      <c r="AI72" s="89">
        <f t="shared" si="120"/>
        <v>1.675</v>
      </c>
      <c r="AJ72" s="89">
        <f t="shared" si="120"/>
        <v>1.735191637630662</v>
      </c>
      <c r="AK72" s="89">
        <f t="shared" si="120"/>
        <v>1.712430426716141</v>
      </c>
      <c r="AL72" s="89">
        <f t="shared" si="120"/>
        <v>1.3134057971014492</v>
      </c>
      <c r="AM72" s="89">
        <f t="shared" si="120"/>
        <v>1.0904159132007234</v>
      </c>
      <c r="AN72" s="89">
        <f t="shared" si="120"/>
        <v>1.1270358306188926</v>
      </c>
      <c r="AO72" s="89">
        <f t="shared" si="120"/>
        <v>1.0691927512355848</v>
      </c>
      <c r="AP72" s="89">
        <f t="shared" si="120"/>
        <v>0.91460674157303368</v>
      </c>
      <c r="AQ72" s="89">
        <f t="shared" si="120"/>
        <v>1.0386740331491713</v>
      </c>
      <c r="AR72" s="90">
        <f t="shared" si="120"/>
        <v>1.2490927941938827</v>
      </c>
      <c r="AS72" s="88"/>
      <c r="AT72" s="89">
        <f t="shared" ref="AT72:BC75" si="121">IF(AT46=0,"",IF(AT46&lt;5,"*  ",AT20/AT46))</f>
        <v>1.3614864864864864</v>
      </c>
      <c r="AU72" s="89">
        <f t="shared" si="121"/>
        <v>1.6370463078848561</v>
      </c>
      <c r="AV72" s="89">
        <f t="shared" si="121"/>
        <v>1.7050645481628599</v>
      </c>
      <c r="AW72" s="89">
        <f t="shared" si="121"/>
        <v>1.5329018338727076</v>
      </c>
      <c r="AX72" s="89">
        <f t="shared" si="121"/>
        <v>1.2944723618090452</v>
      </c>
      <c r="AY72" s="89">
        <f t="shared" si="121"/>
        <v>1.1688963210702341</v>
      </c>
      <c r="AZ72" s="89">
        <f t="shared" si="121"/>
        <v>1.0225782957028404</v>
      </c>
      <c r="BA72" s="89">
        <f t="shared" si="121"/>
        <v>0.92716366752356472</v>
      </c>
      <c r="BB72" s="89">
        <f t="shared" si="121"/>
        <v>0.89561270801815429</v>
      </c>
      <c r="BC72" s="90">
        <f t="shared" si="121"/>
        <v>1.2603016268851681</v>
      </c>
      <c r="BE72" s="89">
        <f t="shared" ref="BE72:BN75" si="122">IF(BE46=0,"",IF(BE46&lt;5,"*  ",BE20/BE46))</f>
        <v>1.3112582781456954</v>
      </c>
      <c r="BF72" s="89">
        <f t="shared" si="122"/>
        <v>1.4560570071258907</v>
      </c>
      <c r="BG72" s="89">
        <f t="shared" si="122"/>
        <v>1.4825806451612904</v>
      </c>
      <c r="BH72" s="89">
        <f t="shared" si="122"/>
        <v>1.183411214953271</v>
      </c>
      <c r="BI72" s="89">
        <f t="shared" si="122"/>
        <v>1.0286343612334801</v>
      </c>
      <c r="BJ72" s="89">
        <f t="shared" si="122"/>
        <v>1.0527306967984935</v>
      </c>
      <c r="BK72" s="89">
        <f t="shared" si="122"/>
        <v>0.99746835443037973</v>
      </c>
      <c r="BL72" s="89">
        <f t="shared" si="122"/>
        <v>0.94050104384133615</v>
      </c>
      <c r="BM72" s="89">
        <f t="shared" si="122"/>
        <v>0.98675496688741726</v>
      </c>
      <c r="BN72" s="90">
        <f t="shared" si="122"/>
        <v>1.1161175949180087</v>
      </c>
      <c r="BP72" s="89">
        <f t="shared" ref="BP72:BY75" si="123">IF(BP46=0,"",IF(BP46&lt;5,"*  ",BP20/BP46))</f>
        <v>1.3445190156599554</v>
      </c>
      <c r="BQ72" s="89">
        <f t="shared" si="123"/>
        <v>1.5745901639344262</v>
      </c>
      <c r="BR72" s="89">
        <f t="shared" si="123"/>
        <v>1.6083052749719415</v>
      </c>
      <c r="BS72" s="89">
        <f t="shared" si="123"/>
        <v>1.3651149747616378</v>
      </c>
      <c r="BT72" s="89">
        <f t="shared" si="123"/>
        <v>1.1676300578034682</v>
      </c>
      <c r="BU72" s="89">
        <f t="shared" si="123"/>
        <v>1.1142604074402125</v>
      </c>
      <c r="BV72" s="89">
        <f t="shared" si="123"/>
        <v>1.0109460516028146</v>
      </c>
      <c r="BW72" s="89">
        <f t="shared" si="123"/>
        <v>0.93317647058823527</v>
      </c>
      <c r="BX72" s="89">
        <f t="shared" si="123"/>
        <v>0.93267504488330344</v>
      </c>
      <c r="BY72" s="90">
        <f t="shared" si="123"/>
        <v>1.1960500329163923</v>
      </c>
    </row>
    <row r="73" spans="1:77" x14ac:dyDescent="0.3">
      <c r="A73" s="22" t="s">
        <v>189</v>
      </c>
      <c r="B73" s="89">
        <f t="shared" si="119"/>
        <v>0.765625</v>
      </c>
      <c r="C73" s="89">
        <f t="shared" si="119"/>
        <v>0.875</v>
      </c>
      <c r="D73" s="89">
        <f t="shared" si="119"/>
        <v>0.98979591836734693</v>
      </c>
      <c r="E73" s="89">
        <f t="shared" si="119"/>
        <v>0.8844621513944223</v>
      </c>
      <c r="F73" s="89">
        <f t="shared" si="119"/>
        <v>0.95638629283489096</v>
      </c>
      <c r="G73" s="89">
        <f t="shared" si="119"/>
        <v>0.8601895734597157</v>
      </c>
      <c r="H73" s="89">
        <f t="shared" si="119"/>
        <v>0.84512428298279163</v>
      </c>
      <c r="I73" s="89">
        <f t="shared" si="119"/>
        <v>0.90596330275229353</v>
      </c>
      <c r="J73" s="89">
        <f t="shared" si="119"/>
        <v>0.98757763975155277</v>
      </c>
      <c r="K73" s="90">
        <f t="shared" si="119"/>
        <v>0.89641434262948205</v>
      </c>
      <c r="L73" s="88"/>
      <c r="M73" s="89">
        <f t="shared" si="120"/>
        <v>1</v>
      </c>
      <c r="N73" s="89">
        <f t="shared" si="120"/>
        <v>0.91228070175438591</v>
      </c>
      <c r="O73" s="89">
        <f t="shared" si="120"/>
        <v>0.85576923076923073</v>
      </c>
      <c r="P73" s="89">
        <f t="shared" si="120"/>
        <v>0.97101449275362317</v>
      </c>
      <c r="Q73" s="89">
        <f t="shared" si="120"/>
        <v>0.81151832460732987</v>
      </c>
      <c r="R73" s="89">
        <f t="shared" si="120"/>
        <v>0.96047430830039526</v>
      </c>
      <c r="S73" s="89">
        <f t="shared" si="120"/>
        <v>0.875</v>
      </c>
      <c r="T73" s="89">
        <f t="shared" si="120"/>
        <v>0.85775862068965514</v>
      </c>
      <c r="U73" s="89">
        <f t="shared" si="120"/>
        <v>0.78947368421052633</v>
      </c>
      <c r="V73" s="90">
        <f t="shared" si="120"/>
        <v>0.88513998564249818</v>
      </c>
      <c r="W73" s="88"/>
      <c r="X73" s="89">
        <f t="shared" si="120"/>
        <v>0.9464285714285714</v>
      </c>
      <c r="Y73" s="89">
        <f t="shared" si="120"/>
        <v>0.91346153846153844</v>
      </c>
      <c r="Z73" s="89">
        <f t="shared" si="120"/>
        <v>1.0109890109890109</v>
      </c>
      <c r="AA73" s="89">
        <f t="shared" si="120"/>
        <v>0.93646408839779005</v>
      </c>
      <c r="AB73" s="89">
        <f t="shared" si="120"/>
        <v>0.90442890442890445</v>
      </c>
      <c r="AC73" s="89">
        <f t="shared" si="120"/>
        <v>0.91050583657587547</v>
      </c>
      <c r="AD73" s="89">
        <f t="shared" si="120"/>
        <v>0.89154411764705888</v>
      </c>
      <c r="AE73" s="89">
        <f t="shared" si="120"/>
        <v>0.78431372549019607</v>
      </c>
      <c r="AF73" s="89">
        <f t="shared" si="120"/>
        <v>0.80272108843537415</v>
      </c>
      <c r="AG73" s="90">
        <f t="shared" si="120"/>
        <v>0.89663379802788168</v>
      </c>
      <c r="AH73" s="88"/>
      <c r="AI73" s="89">
        <f t="shared" si="120"/>
        <v>0.95833333333333337</v>
      </c>
      <c r="AJ73" s="89">
        <f t="shared" si="120"/>
        <v>0.9101123595505618</v>
      </c>
      <c r="AK73" s="89">
        <f t="shared" si="120"/>
        <v>0.84357541899441346</v>
      </c>
      <c r="AL73" s="89">
        <f t="shared" si="120"/>
        <v>0.93805309734513276</v>
      </c>
      <c r="AM73" s="89">
        <f t="shared" si="120"/>
        <v>0.91891891891891897</v>
      </c>
      <c r="AN73" s="89">
        <f t="shared" si="120"/>
        <v>0.97872340425531912</v>
      </c>
      <c r="AO73" s="89">
        <f t="shared" si="120"/>
        <v>1.0550964187327823</v>
      </c>
      <c r="AP73" s="89">
        <f t="shared" si="120"/>
        <v>0.95061728395061729</v>
      </c>
      <c r="AQ73" s="89">
        <f t="shared" si="120"/>
        <v>0.81159420289855078</v>
      </c>
      <c r="AR73" s="90">
        <f t="shared" si="120"/>
        <v>0.95214521452145218</v>
      </c>
      <c r="AS73" s="88"/>
      <c r="AT73" s="89">
        <f t="shared" si="121"/>
        <v>0.85</v>
      </c>
      <c r="AU73" s="89">
        <f t="shared" si="121"/>
        <v>0.89825581395348841</v>
      </c>
      <c r="AV73" s="89">
        <f t="shared" si="121"/>
        <v>1.0021321961620469</v>
      </c>
      <c r="AW73" s="89">
        <f t="shared" si="121"/>
        <v>0.91517128874388254</v>
      </c>
      <c r="AX73" s="89">
        <f t="shared" si="121"/>
        <v>0.92666666666666664</v>
      </c>
      <c r="AY73" s="89">
        <f t="shared" si="121"/>
        <v>0.88782051282051277</v>
      </c>
      <c r="AZ73" s="89">
        <f t="shared" si="121"/>
        <v>0.86879100281162136</v>
      </c>
      <c r="BA73" s="89">
        <f t="shared" si="121"/>
        <v>0.84715639810426535</v>
      </c>
      <c r="BB73" s="89">
        <f t="shared" si="121"/>
        <v>0.89935064935064934</v>
      </c>
      <c r="BC73" s="90">
        <f t="shared" si="121"/>
        <v>0.89653274628508528</v>
      </c>
      <c r="BE73" s="89">
        <f t="shared" si="122"/>
        <v>0.98039215686274506</v>
      </c>
      <c r="BF73" s="89">
        <f t="shared" si="122"/>
        <v>0.91095890410958902</v>
      </c>
      <c r="BG73" s="89">
        <f t="shared" si="122"/>
        <v>0.84805653710247353</v>
      </c>
      <c r="BH73" s="89">
        <f t="shared" si="122"/>
        <v>0.9505494505494505</v>
      </c>
      <c r="BI73" s="89">
        <f t="shared" si="122"/>
        <v>0.87679671457905539</v>
      </c>
      <c r="BJ73" s="89">
        <f t="shared" si="122"/>
        <v>0.97079037800687284</v>
      </c>
      <c r="BK73" s="89">
        <f t="shared" si="122"/>
        <v>0.9742033383915023</v>
      </c>
      <c r="BL73" s="89">
        <f t="shared" si="122"/>
        <v>0.90526315789473688</v>
      </c>
      <c r="BM73" s="89">
        <f t="shared" si="122"/>
        <v>0.79878048780487809</v>
      </c>
      <c r="BN73" s="90">
        <f t="shared" si="122"/>
        <v>0.92307692307692313</v>
      </c>
      <c r="BP73" s="89">
        <f t="shared" si="123"/>
        <v>0.88888888888888884</v>
      </c>
      <c r="BQ73" s="89">
        <f t="shared" si="123"/>
        <v>0.90204081632653066</v>
      </c>
      <c r="BR73" s="89">
        <f t="shared" si="123"/>
        <v>0.94414893617021278</v>
      </c>
      <c r="BS73" s="89">
        <f t="shared" si="123"/>
        <v>0.92835209825997955</v>
      </c>
      <c r="BT73" s="89">
        <f t="shared" si="123"/>
        <v>0.90703314470493124</v>
      </c>
      <c r="BU73" s="89">
        <f t="shared" si="123"/>
        <v>0.91963109354413697</v>
      </c>
      <c r="BV73" s="89">
        <f t="shared" si="123"/>
        <v>0.90903823870220157</v>
      </c>
      <c r="BW73" s="89">
        <f t="shared" si="123"/>
        <v>0.86808188021228205</v>
      </c>
      <c r="BX73" s="89">
        <f t="shared" si="123"/>
        <v>0.86440677966101698</v>
      </c>
      <c r="BY73" s="90">
        <f t="shared" si="123"/>
        <v>0.9063726622027245</v>
      </c>
    </row>
    <row r="74" spans="1:77" x14ac:dyDescent="0.3">
      <c r="A74" s="22" t="s">
        <v>190</v>
      </c>
      <c r="B74" s="89">
        <f t="shared" si="119"/>
        <v>0.80645161290322576</v>
      </c>
      <c r="C74" s="89">
        <f t="shared" si="119"/>
        <v>1.1081081081081081</v>
      </c>
      <c r="D74" s="89">
        <f t="shared" si="119"/>
        <v>0.93965517241379315</v>
      </c>
      <c r="E74" s="89">
        <f t="shared" si="119"/>
        <v>0.78658536585365857</v>
      </c>
      <c r="F74" s="89">
        <f t="shared" si="119"/>
        <v>0.893719806763285</v>
      </c>
      <c r="G74" s="89">
        <f t="shared" si="119"/>
        <v>0.8</v>
      </c>
      <c r="H74" s="89">
        <f t="shared" si="119"/>
        <v>0.75728155339805825</v>
      </c>
      <c r="I74" s="89">
        <f t="shared" si="119"/>
        <v>0.77600000000000002</v>
      </c>
      <c r="J74" s="89">
        <f t="shared" si="119"/>
        <v>0.85245901639344257</v>
      </c>
      <c r="K74" s="90">
        <f t="shared" si="119"/>
        <v>0.82744565217391308</v>
      </c>
      <c r="L74" s="88"/>
      <c r="M74" s="89">
        <f t="shared" si="120"/>
        <v>0.7</v>
      </c>
      <c r="N74" s="89">
        <f t="shared" si="120"/>
        <v>1.0476190476190477</v>
      </c>
      <c r="O74" s="89">
        <f t="shared" si="120"/>
        <v>0.81578947368421051</v>
      </c>
      <c r="P74" s="89">
        <f t="shared" si="120"/>
        <v>0.9</v>
      </c>
      <c r="Q74" s="89">
        <f t="shared" si="120"/>
        <v>0.89189189189189189</v>
      </c>
      <c r="R74" s="89">
        <f t="shared" si="120"/>
        <v>0.92783505154639179</v>
      </c>
      <c r="S74" s="89">
        <f t="shared" si="120"/>
        <v>0.7350427350427351</v>
      </c>
      <c r="T74" s="89">
        <f t="shared" si="120"/>
        <v>0.72916666666666663</v>
      </c>
      <c r="U74" s="89">
        <f t="shared" si="120"/>
        <v>0.88461538461538458</v>
      </c>
      <c r="V74" s="90">
        <f t="shared" si="120"/>
        <v>0.83175803402646498</v>
      </c>
      <c r="W74" s="88"/>
      <c r="X74" s="89">
        <f t="shared" si="120"/>
        <v>1.04</v>
      </c>
      <c r="Y74" s="89">
        <f t="shared" si="120"/>
        <v>0.90291262135922334</v>
      </c>
      <c r="Z74" s="89">
        <f t="shared" si="120"/>
        <v>0.90384615384615385</v>
      </c>
      <c r="AA74" s="89">
        <f t="shared" si="120"/>
        <v>1.0098039215686274</v>
      </c>
      <c r="AB74" s="89">
        <f t="shared" si="120"/>
        <v>0.86561264822134387</v>
      </c>
      <c r="AC74" s="89">
        <f t="shared" si="120"/>
        <v>0.79729729729729726</v>
      </c>
      <c r="AD74" s="89">
        <f t="shared" si="120"/>
        <v>0.80921052631578949</v>
      </c>
      <c r="AE74" s="89">
        <f t="shared" si="120"/>
        <v>0.76681614349775784</v>
      </c>
      <c r="AF74" s="89">
        <f t="shared" si="120"/>
        <v>1.1276595744680851</v>
      </c>
      <c r="AG74" s="90">
        <f t="shared" si="120"/>
        <v>0.86343885785226571</v>
      </c>
      <c r="AH74" s="88"/>
      <c r="AI74" s="89">
        <f t="shared" si="120"/>
        <v>0.88888888888888884</v>
      </c>
      <c r="AJ74" s="89">
        <f t="shared" si="120"/>
        <v>1.1081081081081081</v>
      </c>
      <c r="AK74" s="89">
        <f t="shared" si="120"/>
        <v>1.2941176470588236</v>
      </c>
      <c r="AL74" s="89">
        <f t="shared" si="120"/>
        <v>1.2558139534883721</v>
      </c>
      <c r="AM74" s="89">
        <f t="shared" si="120"/>
        <v>1.2173913043478262</v>
      </c>
      <c r="AN74" s="89">
        <f t="shared" si="120"/>
        <v>1.0419580419580419</v>
      </c>
      <c r="AO74" s="89">
        <f t="shared" si="120"/>
        <v>0.98473282442748089</v>
      </c>
      <c r="AP74" s="89">
        <f t="shared" si="120"/>
        <v>1</v>
      </c>
      <c r="AQ74" s="89">
        <f t="shared" si="120"/>
        <v>0.5625</v>
      </c>
      <c r="AR74" s="90">
        <f t="shared" si="120"/>
        <v>1.0959885386819483</v>
      </c>
      <c r="AS74" s="88"/>
      <c r="AT74" s="89">
        <f t="shared" si="121"/>
        <v>0.9107142857142857</v>
      </c>
      <c r="AU74" s="89">
        <f t="shared" si="121"/>
        <v>0.98870056497175141</v>
      </c>
      <c r="AV74" s="89">
        <f t="shared" si="121"/>
        <v>0.91911764705882348</v>
      </c>
      <c r="AW74" s="89">
        <f t="shared" si="121"/>
        <v>0.91032608695652173</v>
      </c>
      <c r="AX74" s="89">
        <f t="shared" si="121"/>
        <v>0.87826086956521743</v>
      </c>
      <c r="AY74" s="89">
        <f t="shared" si="121"/>
        <v>0.79856115107913672</v>
      </c>
      <c r="AZ74" s="89">
        <f t="shared" si="121"/>
        <v>0.78303425774877655</v>
      </c>
      <c r="BA74" s="89">
        <f t="shared" si="121"/>
        <v>0.77167019027484141</v>
      </c>
      <c r="BB74" s="89">
        <f t="shared" si="121"/>
        <v>0.97222222222222221</v>
      </c>
      <c r="BC74" s="90">
        <f t="shared" si="121"/>
        <v>0.84625364904313982</v>
      </c>
      <c r="BE74" s="89">
        <f t="shared" si="122"/>
        <v>0.78947368421052633</v>
      </c>
      <c r="BF74" s="89">
        <f t="shared" si="122"/>
        <v>1.0862068965517242</v>
      </c>
      <c r="BG74" s="89">
        <f t="shared" si="122"/>
        <v>1.1226415094339623</v>
      </c>
      <c r="BH74" s="89">
        <f t="shared" si="122"/>
        <v>1.125</v>
      </c>
      <c r="BI74" s="89">
        <f t="shared" si="122"/>
        <v>1.08994708994709</v>
      </c>
      <c r="BJ74" s="89">
        <f t="shared" si="122"/>
        <v>0.99583333333333335</v>
      </c>
      <c r="BK74" s="89">
        <f t="shared" si="122"/>
        <v>0.86693548387096775</v>
      </c>
      <c r="BL74" s="89">
        <f t="shared" si="122"/>
        <v>0.86243386243386244</v>
      </c>
      <c r="BM74" s="89">
        <f t="shared" si="122"/>
        <v>0.76190476190476186</v>
      </c>
      <c r="BN74" s="90">
        <f t="shared" si="122"/>
        <v>0.98207008964955178</v>
      </c>
      <c r="BP74" s="89">
        <f t="shared" si="123"/>
        <v>0.88</v>
      </c>
      <c r="BQ74" s="89">
        <f t="shared" si="123"/>
        <v>1.0127659574468084</v>
      </c>
      <c r="BR74" s="89">
        <f t="shared" si="123"/>
        <v>0.97619047619047616</v>
      </c>
      <c r="BS74" s="89">
        <f t="shared" si="123"/>
        <v>0.96825396825396826</v>
      </c>
      <c r="BT74" s="89">
        <f t="shared" si="123"/>
        <v>0.93990755007704163</v>
      </c>
      <c r="BU74" s="89">
        <f t="shared" si="123"/>
        <v>0.85804020100502509</v>
      </c>
      <c r="BV74" s="89">
        <f t="shared" si="123"/>
        <v>0.80720092915214869</v>
      </c>
      <c r="BW74" s="89">
        <f t="shared" si="123"/>
        <v>0.797583081570997</v>
      </c>
      <c r="BX74" s="89">
        <f t="shared" si="123"/>
        <v>0.91333333333333333</v>
      </c>
      <c r="BY74" s="90">
        <f t="shared" si="123"/>
        <v>0.88491879350348024</v>
      </c>
    </row>
    <row r="75" spans="1:77" x14ac:dyDescent="0.3">
      <c r="A75" s="22" t="s">
        <v>191</v>
      </c>
      <c r="B75" s="89">
        <f>IF(B49=0,"",IF(B49&lt;5,"*  ",B23/B49))</f>
        <v>0.66666666666666663</v>
      </c>
      <c r="C75" s="89">
        <f t="shared" si="119"/>
        <v>0.77777777777777779</v>
      </c>
      <c r="D75" s="89">
        <f t="shared" si="119"/>
        <v>1.263157894736842</v>
      </c>
      <c r="E75" s="89">
        <f t="shared" si="119"/>
        <v>1.1875</v>
      </c>
      <c r="F75" s="89">
        <f t="shared" si="119"/>
        <v>0.62790697674418605</v>
      </c>
      <c r="G75" s="89">
        <f t="shared" si="119"/>
        <v>0.84444444444444444</v>
      </c>
      <c r="H75" s="89">
        <f t="shared" si="119"/>
        <v>0.77586206896551724</v>
      </c>
      <c r="I75" s="89">
        <f t="shared" si="119"/>
        <v>0.78048780487804881</v>
      </c>
      <c r="J75" s="89">
        <f t="shared" si="119"/>
        <v>1.4</v>
      </c>
      <c r="K75" s="90">
        <f t="shared" si="119"/>
        <v>0.86046511627906974</v>
      </c>
      <c r="L75" s="88"/>
      <c r="M75" s="89" t="str">
        <f>IF(M49=0,"",IF(M49&lt;5,"*  ",M23/M49))</f>
        <v xml:space="preserve">*  </v>
      </c>
      <c r="N75" s="89">
        <f t="shared" si="120"/>
        <v>0.8</v>
      </c>
      <c r="O75" s="89">
        <f t="shared" si="120"/>
        <v>0.42857142857142855</v>
      </c>
      <c r="P75" s="89">
        <f t="shared" si="120"/>
        <v>0.7</v>
      </c>
      <c r="Q75" s="89">
        <f t="shared" si="120"/>
        <v>1.0769230769230769</v>
      </c>
      <c r="R75" s="89">
        <f t="shared" si="120"/>
        <v>0.75</v>
      </c>
      <c r="S75" s="89">
        <f t="shared" si="120"/>
        <v>0.75</v>
      </c>
      <c r="T75" s="89">
        <f t="shared" si="120"/>
        <v>1.2307692307692308</v>
      </c>
      <c r="U75" s="89" t="str">
        <f t="shared" si="120"/>
        <v xml:space="preserve">*  </v>
      </c>
      <c r="V75" s="90">
        <f t="shared" si="120"/>
        <v>0.84782608695652173</v>
      </c>
      <c r="W75" s="88"/>
      <c r="X75" s="89">
        <f>IF(X49=0,"",IF(X49&lt;5,"*  ",X23/X49))</f>
        <v>1.1666666666666667</v>
      </c>
      <c r="Y75" s="89">
        <f t="shared" si="120"/>
        <v>0.66666666666666663</v>
      </c>
      <c r="Z75" s="89">
        <f t="shared" si="120"/>
        <v>0.71875</v>
      </c>
      <c r="AA75" s="89">
        <f t="shared" si="120"/>
        <v>0.92105263157894735</v>
      </c>
      <c r="AB75" s="89">
        <f t="shared" si="120"/>
        <v>1.0869565217391304</v>
      </c>
      <c r="AC75" s="89">
        <f t="shared" si="120"/>
        <v>0.8867924528301887</v>
      </c>
      <c r="AD75" s="89">
        <f t="shared" si="120"/>
        <v>0.78723404255319152</v>
      </c>
      <c r="AE75" s="89">
        <f t="shared" si="120"/>
        <v>0.82758620689655171</v>
      </c>
      <c r="AF75" s="89" t="str">
        <f t="shared" si="120"/>
        <v xml:space="preserve">*  </v>
      </c>
      <c r="AG75" s="90">
        <f t="shared" si="120"/>
        <v>0.86909090909090914</v>
      </c>
      <c r="AH75" s="88"/>
      <c r="AI75" s="89" t="str">
        <f>IF(AI49=0,"",IF(AI49&lt;5,"*  ",AI23/AI49))</f>
        <v xml:space="preserve">*  </v>
      </c>
      <c r="AJ75" s="89">
        <f t="shared" si="120"/>
        <v>0.875</v>
      </c>
      <c r="AK75" s="89">
        <f t="shared" si="120"/>
        <v>1.3</v>
      </c>
      <c r="AL75" s="89">
        <f t="shared" si="120"/>
        <v>0.8</v>
      </c>
      <c r="AM75" s="89">
        <f t="shared" si="120"/>
        <v>0.88235294117647056</v>
      </c>
      <c r="AN75" s="89">
        <f t="shared" si="120"/>
        <v>1.0476190476190477</v>
      </c>
      <c r="AO75" s="89">
        <f t="shared" si="120"/>
        <v>1.2666666666666666</v>
      </c>
      <c r="AP75" s="89">
        <f t="shared" si="120"/>
        <v>0.9</v>
      </c>
      <c r="AQ75" s="89" t="str">
        <f t="shared" si="120"/>
        <v xml:space="preserve">*  </v>
      </c>
      <c r="AR75" s="90">
        <f t="shared" si="120"/>
        <v>0.98979591836734693</v>
      </c>
      <c r="AS75" s="88"/>
      <c r="AT75" s="89">
        <f>IF(AT49=0,"",IF(AT49&lt;5,"*  ",AT23/AT49))</f>
        <v>0.91666666666666663</v>
      </c>
      <c r="AU75" s="89">
        <f t="shared" si="121"/>
        <v>0.7</v>
      </c>
      <c r="AV75" s="89">
        <f t="shared" si="121"/>
        <v>0.92156862745098034</v>
      </c>
      <c r="AW75" s="89">
        <f t="shared" si="121"/>
        <v>1.0428571428571429</v>
      </c>
      <c r="AX75" s="89">
        <f t="shared" si="121"/>
        <v>0.8651685393258427</v>
      </c>
      <c r="AY75" s="89">
        <f t="shared" si="121"/>
        <v>0.86734693877551017</v>
      </c>
      <c r="AZ75" s="89">
        <f t="shared" si="121"/>
        <v>0.78095238095238095</v>
      </c>
      <c r="BA75" s="89">
        <f t="shared" si="121"/>
        <v>0.8</v>
      </c>
      <c r="BB75" s="89">
        <f t="shared" si="121"/>
        <v>1.125</v>
      </c>
      <c r="BC75" s="90">
        <f t="shared" si="121"/>
        <v>0.86491557223264537</v>
      </c>
      <c r="BE75" s="89" t="str">
        <f>IF(BE49=0,"",IF(BE49&lt;5,"*  ",BE23/BE49))</f>
        <v xml:space="preserve">*  </v>
      </c>
      <c r="BF75" s="89">
        <f t="shared" si="122"/>
        <v>0.84615384615384615</v>
      </c>
      <c r="BG75" s="89">
        <f t="shared" si="122"/>
        <v>0.94117647058823528</v>
      </c>
      <c r="BH75" s="89">
        <f t="shared" si="122"/>
        <v>0.76</v>
      </c>
      <c r="BI75" s="89">
        <f t="shared" si="122"/>
        <v>0.96666666666666667</v>
      </c>
      <c r="BJ75" s="89">
        <f t="shared" si="122"/>
        <v>0.91891891891891897</v>
      </c>
      <c r="BK75" s="89">
        <f t="shared" si="122"/>
        <v>0.94871794871794868</v>
      </c>
      <c r="BL75" s="89">
        <f t="shared" si="122"/>
        <v>1.0869565217391304</v>
      </c>
      <c r="BM75" s="89" t="str">
        <f t="shared" si="122"/>
        <v xml:space="preserve">*  </v>
      </c>
      <c r="BN75" s="90">
        <f t="shared" si="122"/>
        <v>0.92105263157894735</v>
      </c>
      <c r="BP75" s="89">
        <f>IF(BP49=0,"",IF(BP49&lt;5,"*  ",BP23/BP49))</f>
        <v>0.8125</v>
      </c>
      <c r="BQ75" s="89">
        <f t="shared" si="123"/>
        <v>0.7441860465116279</v>
      </c>
      <c r="BR75" s="89">
        <f t="shared" si="123"/>
        <v>0.92647058823529416</v>
      </c>
      <c r="BS75" s="89">
        <f t="shared" si="123"/>
        <v>0.96842105263157896</v>
      </c>
      <c r="BT75" s="89">
        <f t="shared" si="123"/>
        <v>0.89075630252100846</v>
      </c>
      <c r="BU75" s="89">
        <f t="shared" si="123"/>
        <v>0.88148148148148153</v>
      </c>
      <c r="BV75" s="89">
        <f t="shared" si="123"/>
        <v>0.82638888888888884</v>
      </c>
      <c r="BW75" s="89">
        <f t="shared" si="123"/>
        <v>0.87096774193548387</v>
      </c>
      <c r="BX75" s="89">
        <f t="shared" si="123"/>
        <v>1.1000000000000001</v>
      </c>
      <c r="BY75" s="90">
        <f t="shared" si="123"/>
        <v>0.8796680497925311</v>
      </c>
    </row>
    <row r="76" spans="1:77" x14ac:dyDescent="0.3">
      <c r="A76" s="22" t="s">
        <v>192</v>
      </c>
      <c r="B76" s="89" t="str">
        <f t="shared" ref="B76:R79" si="124">IF(B50=0,"",IF(B50&lt;5,"*  ",B24/B50))</f>
        <v xml:space="preserve">*  </v>
      </c>
      <c r="C76" s="89" t="str">
        <f t="shared" si="124"/>
        <v xml:space="preserve">*  </v>
      </c>
      <c r="D76" s="89">
        <f t="shared" si="124"/>
        <v>0.9</v>
      </c>
      <c r="E76" s="89">
        <f t="shared" si="124"/>
        <v>1.0833333333333333</v>
      </c>
      <c r="F76" s="89">
        <f t="shared" si="124"/>
        <v>1</v>
      </c>
      <c r="G76" s="89">
        <f t="shared" si="124"/>
        <v>1.05</v>
      </c>
      <c r="H76" s="89">
        <f t="shared" si="124"/>
        <v>1.1599999999999999</v>
      </c>
      <c r="I76" s="89">
        <f t="shared" si="124"/>
        <v>0.78947368421052633</v>
      </c>
      <c r="J76" s="89" t="str">
        <f t="shared" si="124"/>
        <v xml:space="preserve">*  </v>
      </c>
      <c r="K76" s="90">
        <f t="shared" si="124"/>
        <v>1.0442477876106195</v>
      </c>
      <c r="L76" s="88"/>
      <c r="M76" s="89" t="str">
        <f t="shared" ref="M76:AR79" si="125">IF(M50=0,"",IF(M50&lt;5,"*  ",M24/M50))</f>
        <v xml:space="preserve">*  </v>
      </c>
      <c r="N76" s="89" t="str">
        <f t="shared" si="125"/>
        <v xml:space="preserve">*  </v>
      </c>
      <c r="O76" s="89" t="str">
        <f t="shared" si="125"/>
        <v xml:space="preserve">*  </v>
      </c>
      <c r="P76" s="89">
        <f t="shared" si="125"/>
        <v>0.6</v>
      </c>
      <c r="Q76" s="89">
        <f t="shared" si="125"/>
        <v>0.6</v>
      </c>
      <c r="R76" s="89">
        <f t="shared" si="125"/>
        <v>0.6</v>
      </c>
      <c r="S76" s="89">
        <f t="shared" si="125"/>
        <v>1.6</v>
      </c>
      <c r="T76" s="89" t="str">
        <f t="shared" si="125"/>
        <v xml:space="preserve">*  </v>
      </c>
      <c r="U76" s="89" t="str">
        <f t="shared" si="125"/>
        <v/>
      </c>
      <c r="V76" s="90">
        <f t="shared" si="125"/>
        <v>0.83333333333333337</v>
      </c>
      <c r="W76" s="88"/>
      <c r="X76" s="89" t="str">
        <f t="shared" si="125"/>
        <v xml:space="preserve">*  </v>
      </c>
      <c r="Y76" s="89">
        <f t="shared" si="125"/>
        <v>1</v>
      </c>
      <c r="Z76" s="89">
        <f t="shared" si="125"/>
        <v>0.82352941176470584</v>
      </c>
      <c r="AA76" s="89">
        <f t="shared" si="125"/>
        <v>0.82352941176470584</v>
      </c>
      <c r="AB76" s="89">
        <f t="shared" si="125"/>
        <v>1.1111111111111112</v>
      </c>
      <c r="AC76" s="89">
        <f t="shared" si="125"/>
        <v>1.4090909090909092</v>
      </c>
      <c r="AD76" s="89">
        <f t="shared" si="125"/>
        <v>0.68421052631578949</v>
      </c>
      <c r="AE76" s="89">
        <f t="shared" si="125"/>
        <v>0.54545454545454541</v>
      </c>
      <c r="AF76" s="89" t="str">
        <f t="shared" si="125"/>
        <v/>
      </c>
      <c r="AG76" s="90">
        <f t="shared" si="125"/>
        <v>0.94915254237288138</v>
      </c>
      <c r="AH76" s="88"/>
      <c r="AI76" s="89" t="str">
        <f t="shared" si="125"/>
        <v xml:space="preserve">*  </v>
      </c>
      <c r="AJ76" s="89" t="str">
        <f t="shared" si="125"/>
        <v xml:space="preserve">*  </v>
      </c>
      <c r="AK76" s="89" t="str">
        <f t="shared" si="125"/>
        <v xml:space="preserve">*  </v>
      </c>
      <c r="AL76" s="89">
        <f t="shared" si="125"/>
        <v>1.2</v>
      </c>
      <c r="AM76" s="89">
        <f t="shared" si="125"/>
        <v>0.5</v>
      </c>
      <c r="AN76" s="89">
        <f t="shared" si="125"/>
        <v>0.4</v>
      </c>
      <c r="AO76" s="89" t="str">
        <f t="shared" si="125"/>
        <v xml:space="preserve">*  </v>
      </c>
      <c r="AP76" s="89" t="str">
        <f t="shared" si="125"/>
        <v xml:space="preserve">*  </v>
      </c>
      <c r="AQ76" s="89" t="str">
        <f t="shared" si="125"/>
        <v/>
      </c>
      <c r="AR76" s="90">
        <f t="shared" si="125"/>
        <v>0.58620689655172409</v>
      </c>
      <c r="AS76" s="88"/>
      <c r="AT76" s="89">
        <f t="shared" ref="AT76:BC79" si="126">IF(AT50=0,"",IF(AT50&lt;5,"*  ",AT24/AT50))</f>
        <v>1.125</v>
      </c>
      <c r="AU76" s="89">
        <f t="shared" si="126"/>
        <v>1.1428571428571428</v>
      </c>
      <c r="AV76" s="89">
        <f t="shared" si="126"/>
        <v>0.85185185185185186</v>
      </c>
      <c r="AW76" s="89">
        <f t="shared" si="126"/>
        <v>0.93103448275862066</v>
      </c>
      <c r="AX76" s="89">
        <f t="shared" si="126"/>
        <v>1.0555555555555556</v>
      </c>
      <c r="AY76" s="89">
        <f t="shared" si="126"/>
        <v>1.2380952380952381</v>
      </c>
      <c r="AZ76" s="89">
        <f t="shared" si="126"/>
        <v>0.95454545454545459</v>
      </c>
      <c r="BA76" s="89">
        <f t="shared" si="126"/>
        <v>0.7</v>
      </c>
      <c r="BB76" s="89" t="str">
        <f t="shared" si="126"/>
        <v xml:space="preserve">*  </v>
      </c>
      <c r="BC76" s="90">
        <f t="shared" si="126"/>
        <v>0.99567099567099571</v>
      </c>
      <c r="BE76" s="89" t="str">
        <f t="shared" ref="BE76:BN79" si="127">IF(BE50=0,"",IF(BE50&lt;5,"*  ",BE24/BE50))</f>
        <v xml:space="preserve">*  </v>
      </c>
      <c r="BF76" s="89">
        <f t="shared" si="127"/>
        <v>0.33333333333333331</v>
      </c>
      <c r="BG76" s="89">
        <f t="shared" si="127"/>
        <v>0.66666666666666663</v>
      </c>
      <c r="BH76" s="89">
        <f t="shared" si="127"/>
        <v>0.9</v>
      </c>
      <c r="BI76" s="89">
        <f t="shared" si="127"/>
        <v>0.54545454545454541</v>
      </c>
      <c r="BJ76" s="89">
        <f t="shared" si="127"/>
        <v>0.5</v>
      </c>
      <c r="BK76" s="89">
        <f t="shared" si="127"/>
        <v>1.1111111111111112</v>
      </c>
      <c r="BL76" s="89">
        <f t="shared" si="127"/>
        <v>0.8</v>
      </c>
      <c r="BM76" s="89" t="str">
        <f t="shared" si="127"/>
        <v/>
      </c>
      <c r="BN76" s="90">
        <f t="shared" si="127"/>
        <v>0.71186440677966101</v>
      </c>
      <c r="BP76" s="89">
        <f t="shared" ref="BP76:BY79" si="128">IF(BP50=0,"",IF(BP50&lt;5,"*  ",BP24/BP50))</f>
        <v>1.1000000000000001</v>
      </c>
      <c r="BQ76" s="89">
        <f t="shared" si="128"/>
        <v>0.9</v>
      </c>
      <c r="BR76" s="89">
        <f t="shared" si="128"/>
        <v>0.81818181818181823</v>
      </c>
      <c r="BS76" s="89">
        <f t="shared" si="128"/>
        <v>0.92307692307692313</v>
      </c>
      <c r="BT76" s="89">
        <f t="shared" si="128"/>
        <v>0.93617021276595747</v>
      </c>
      <c r="BU76" s="89">
        <f t="shared" si="128"/>
        <v>1.0961538461538463</v>
      </c>
      <c r="BV76" s="89">
        <f t="shared" si="128"/>
        <v>0.98113207547169812</v>
      </c>
      <c r="BW76" s="89">
        <f t="shared" si="128"/>
        <v>0.7142857142857143</v>
      </c>
      <c r="BX76" s="89" t="str">
        <f t="shared" si="128"/>
        <v xml:space="preserve">*  </v>
      </c>
      <c r="BY76" s="90">
        <f t="shared" si="128"/>
        <v>0.93793103448275861</v>
      </c>
    </row>
    <row r="77" spans="1:77" x14ac:dyDescent="0.3">
      <c r="A77" s="22" t="s">
        <v>193</v>
      </c>
      <c r="B77" s="89" t="str">
        <f t="shared" si="124"/>
        <v xml:space="preserve">*  </v>
      </c>
      <c r="C77" s="89">
        <f t="shared" si="124"/>
        <v>1.1428571428571428</v>
      </c>
      <c r="D77" s="89">
        <f t="shared" si="124"/>
        <v>1.4666666666666666</v>
      </c>
      <c r="E77" s="89">
        <f t="shared" si="124"/>
        <v>0.90476190476190477</v>
      </c>
      <c r="F77" s="89">
        <f t="shared" si="124"/>
        <v>1.1333333333333333</v>
      </c>
      <c r="G77" s="89">
        <f t="shared" si="124"/>
        <v>0.68421052631578949</v>
      </c>
      <c r="H77" s="89">
        <f t="shared" si="124"/>
        <v>0.8</v>
      </c>
      <c r="I77" s="89">
        <f t="shared" si="124"/>
        <v>1.2352941176470589</v>
      </c>
      <c r="J77" s="89"/>
      <c r="K77" s="90">
        <f t="shared" si="124"/>
        <v>0.97175141242937857</v>
      </c>
      <c r="L77" s="88"/>
      <c r="M77" s="89" t="str">
        <f t="shared" si="124"/>
        <v/>
      </c>
      <c r="N77" s="89" t="str">
        <f t="shared" si="124"/>
        <v xml:space="preserve">*  </v>
      </c>
      <c r="O77" s="89" t="str">
        <f t="shared" si="124"/>
        <v xml:space="preserve">*  </v>
      </c>
      <c r="P77" s="89" t="str">
        <f t="shared" si="124"/>
        <v xml:space="preserve">*  </v>
      </c>
      <c r="Q77" s="89" t="str">
        <f t="shared" si="124"/>
        <v xml:space="preserve">*  </v>
      </c>
      <c r="R77" s="89">
        <f t="shared" si="124"/>
        <v>0.7142857142857143</v>
      </c>
      <c r="S77" s="89">
        <f t="shared" si="125"/>
        <v>0.625</v>
      </c>
      <c r="T77" s="89" t="str">
        <f t="shared" si="125"/>
        <v xml:space="preserve">*  </v>
      </c>
      <c r="U77" s="89"/>
      <c r="V77" s="90">
        <f t="shared" si="125"/>
        <v>1.096774193548387</v>
      </c>
      <c r="W77" s="88"/>
      <c r="X77" s="89" t="str">
        <f t="shared" si="125"/>
        <v xml:space="preserve">*  </v>
      </c>
      <c r="Y77" s="89">
        <f t="shared" si="125"/>
        <v>1</v>
      </c>
      <c r="Z77" s="89">
        <f t="shared" si="125"/>
        <v>1.2142857142857142</v>
      </c>
      <c r="AA77" s="89">
        <f t="shared" si="125"/>
        <v>0.9285714285714286</v>
      </c>
      <c r="AB77" s="89">
        <f t="shared" si="125"/>
        <v>1.8620689655172413</v>
      </c>
      <c r="AC77" s="89">
        <f t="shared" si="125"/>
        <v>1.0769230769230769</v>
      </c>
      <c r="AD77" s="89">
        <f t="shared" si="125"/>
        <v>0.96153846153846156</v>
      </c>
      <c r="AE77" s="89">
        <f t="shared" si="125"/>
        <v>1.8888888888888888</v>
      </c>
      <c r="AF77" s="89"/>
      <c r="AG77" s="90">
        <f t="shared" si="125"/>
        <v>1.2606060606060605</v>
      </c>
      <c r="AH77" s="88"/>
      <c r="AI77" s="89" t="str">
        <f t="shared" si="125"/>
        <v/>
      </c>
      <c r="AJ77" s="89">
        <f t="shared" si="125"/>
        <v>0.2</v>
      </c>
      <c r="AK77" s="89">
        <f t="shared" si="125"/>
        <v>1</v>
      </c>
      <c r="AL77" s="89">
        <f t="shared" si="125"/>
        <v>0.7142857142857143</v>
      </c>
      <c r="AM77" s="89">
        <f t="shared" si="125"/>
        <v>1.1666666666666667</v>
      </c>
      <c r="AN77" s="89">
        <f t="shared" si="125"/>
        <v>1.1428571428571428</v>
      </c>
      <c r="AO77" s="89">
        <f t="shared" si="125"/>
        <v>0.625</v>
      </c>
      <c r="AP77" s="89">
        <f t="shared" si="125"/>
        <v>0.4</v>
      </c>
      <c r="AQ77" s="89"/>
      <c r="AR77" s="90">
        <f t="shared" si="125"/>
        <v>0.81395348837209303</v>
      </c>
      <c r="AS77" s="88"/>
      <c r="AT77" s="89">
        <f t="shared" si="126"/>
        <v>1.875</v>
      </c>
      <c r="AU77" s="89">
        <f t="shared" si="126"/>
        <v>1.0454545454545454</v>
      </c>
      <c r="AV77" s="89">
        <f t="shared" si="126"/>
        <v>1.3023255813953489</v>
      </c>
      <c r="AW77" s="89">
        <f t="shared" si="126"/>
        <v>0.91836734693877553</v>
      </c>
      <c r="AX77" s="89">
        <f t="shared" si="126"/>
        <v>1.4915254237288136</v>
      </c>
      <c r="AY77" s="89">
        <f t="shared" si="126"/>
        <v>0.84375</v>
      </c>
      <c r="AZ77" s="89">
        <f t="shared" si="126"/>
        <v>0.85915492957746475</v>
      </c>
      <c r="BA77" s="89">
        <f t="shared" si="126"/>
        <v>1.4615384615384615</v>
      </c>
      <c r="BB77" s="89"/>
      <c r="BC77" s="90">
        <f t="shared" si="126"/>
        <v>1.1111111111111112</v>
      </c>
      <c r="BE77" s="89" t="str">
        <f t="shared" si="127"/>
        <v/>
      </c>
      <c r="BF77" s="89">
        <f t="shared" si="127"/>
        <v>0.7142857142857143</v>
      </c>
      <c r="BG77" s="89">
        <f t="shared" si="127"/>
        <v>1.1428571428571428</v>
      </c>
      <c r="BH77" s="89">
        <f t="shared" si="127"/>
        <v>1.1818181818181819</v>
      </c>
      <c r="BI77" s="89">
        <f t="shared" si="127"/>
        <v>1.1000000000000001</v>
      </c>
      <c r="BJ77" s="89">
        <f t="shared" si="127"/>
        <v>0.9285714285714286</v>
      </c>
      <c r="BK77" s="89">
        <f t="shared" si="127"/>
        <v>0.625</v>
      </c>
      <c r="BL77" s="89">
        <f t="shared" si="127"/>
        <v>0.55555555555555558</v>
      </c>
      <c r="BM77" s="89"/>
      <c r="BN77" s="90">
        <f t="shared" si="127"/>
        <v>0.93243243243243246</v>
      </c>
      <c r="BP77" s="89">
        <f t="shared" si="128"/>
        <v>2.375</v>
      </c>
      <c r="BQ77" s="89">
        <f t="shared" si="128"/>
        <v>0.96551724137931039</v>
      </c>
      <c r="BR77" s="89">
        <f t="shared" si="128"/>
        <v>1.28</v>
      </c>
      <c r="BS77" s="89">
        <f t="shared" si="128"/>
        <v>0.96666666666666667</v>
      </c>
      <c r="BT77" s="89">
        <f t="shared" si="128"/>
        <v>1.4347826086956521</v>
      </c>
      <c r="BU77" s="89">
        <f t="shared" si="128"/>
        <v>0.85897435897435892</v>
      </c>
      <c r="BV77" s="89">
        <f t="shared" si="128"/>
        <v>0.81609195402298851</v>
      </c>
      <c r="BW77" s="89">
        <f t="shared" si="128"/>
        <v>1.2285714285714286</v>
      </c>
      <c r="BX77" s="89"/>
      <c r="BY77" s="90">
        <f t="shared" si="128"/>
        <v>1.0793269230769231</v>
      </c>
    </row>
    <row r="78" spans="1:77" x14ac:dyDescent="0.3">
      <c r="A78" s="22" t="s">
        <v>69</v>
      </c>
      <c r="B78" s="89" t="str">
        <f t="shared" si="124"/>
        <v xml:space="preserve">*  </v>
      </c>
      <c r="C78" s="89">
        <f t="shared" si="124"/>
        <v>0.8</v>
      </c>
      <c r="D78" s="89">
        <f t="shared" si="124"/>
        <v>1.0833333333333333</v>
      </c>
      <c r="E78" s="89">
        <f t="shared" si="124"/>
        <v>1.3</v>
      </c>
      <c r="F78" s="89">
        <f t="shared" si="124"/>
        <v>1.1000000000000001</v>
      </c>
      <c r="G78" s="89">
        <f t="shared" si="124"/>
        <v>1.2</v>
      </c>
      <c r="H78" s="89">
        <f t="shared" si="124"/>
        <v>1.3333333333333333</v>
      </c>
      <c r="I78" s="89"/>
      <c r="J78" s="89"/>
      <c r="K78" s="90">
        <f t="shared" si="124"/>
        <v>1.1499999999999999</v>
      </c>
      <c r="L78" s="88"/>
      <c r="M78" s="89" t="str">
        <f t="shared" si="124"/>
        <v/>
      </c>
      <c r="N78" s="89" t="str">
        <f t="shared" si="124"/>
        <v xml:space="preserve">*  </v>
      </c>
      <c r="O78" s="89" t="str">
        <f t="shared" si="124"/>
        <v xml:space="preserve">*  </v>
      </c>
      <c r="P78" s="89" t="str">
        <f t="shared" si="124"/>
        <v xml:space="preserve">*  </v>
      </c>
      <c r="Q78" s="89" t="str">
        <f t="shared" si="124"/>
        <v xml:space="preserve">*  </v>
      </c>
      <c r="R78" s="89" t="str">
        <f t="shared" si="124"/>
        <v xml:space="preserve">*  </v>
      </c>
      <c r="S78" s="89" t="str">
        <f t="shared" si="125"/>
        <v xml:space="preserve">*  </v>
      </c>
      <c r="T78" s="89"/>
      <c r="U78" s="89"/>
      <c r="V78" s="90">
        <f t="shared" si="125"/>
        <v>0.6428571428571429</v>
      </c>
      <c r="W78" s="88"/>
      <c r="X78" s="89" t="str">
        <f t="shared" si="125"/>
        <v xml:space="preserve">*  </v>
      </c>
      <c r="Y78" s="89">
        <f t="shared" si="125"/>
        <v>8.3333333333333329E-2</v>
      </c>
      <c r="Z78" s="89">
        <f t="shared" si="125"/>
        <v>0.95454545454545459</v>
      </c>
      <c r="AA78" s="89">
        <f t="shared" si="125"/>
        <v>0.62962962962962965</v>
      </c>
      <c r="AB78" s="89">
        <f t="shared" si="125"/>
        <v>0.54166666666666663</v>
      </c>
      <c r="AC78" s="89">
        <f t="shared" si="125"/>
        <v>0.6875</v>
      </c>
      <c r="AD78" s="89">
        <f t="shared" si="125"/>
        <v>1.5</v>
      </c>
      <c r="AE78" s="89"/>
      <c r="AF78" s="89"/>
      <c r="AG78" s="90">
        <f t="shared" si="125"/>
        <v>0.67272727272727273</v>
      </c>
      <c r="AH78" s="88"/>
      <c r="AI78" s="89" t="str">
        <f t="shared" si="125"/>
        <v/>
      </c>
      <c r="AJ78" s="89" t="str">
        <f t="shared" si="125"/>
        <v xml:space="preserve">*  </v>
      </c>
      <c r="AK78" s="89" t="str">
        <f t="shared" si="125"/>
        <v xml:space="preserve">*  </v>
      </c>
      <c r="AL78" s="89" t="str">
        <f t="shared" si="125"/>
        <v xml:space="preserve">*  </v>
      </c>
      <c r="AM78" s="89" t="str">
        <f t="shared" si="125"/>
        <v xml:space="preserve">*  </v>
      </c>
      <c r="AN78" s="89" t="str">
        <f t="shared" si="125"/>
        <v xml:space="preserve">*  </v>
      </c>
      <c r="AO78" s="89" t="str">
        <f t="shared" si="125"/>
        <v xml:space="preserve">*  </v>
      </c>
      <c r="AP78" s="89"/>
      <c r="AQ78" s="89"/>
      <c r="AR78" s="90">
        <f t="shared" si="125"/>
        <v>0.5625</v>
      </c>
      <c r="AS78" s="88"/>
      <c r="AT78" s="89">
        <f t="shared" si="126"/>
        <v>0.6</v>
      </c>
      <c r="AU78" s="89">
        <f t="shared" si="126"/>
        <v>0.29411764705882354</v>
      </c>
      <c r="AV78" s="89">
        <f t="shared" si="126"/>
        <v>1</v>
      </c>
      <c r="AW78" s="89">
        <f t="shared" si="126"/>
        <v>0.91489361702127658</v>
      </c>
      <c r="AX78" s="89">
        <f t="shared" si="126"/>
        <v>0.79545454545454541</v>
      </c>
      <c r="AY78" s="89">
        <f t="shared" si="126"/>
        <v>0.93548387096774188</v>
      </c>
      <c r="AZ78" s="89">
        <f t="shared" si="126"/>
        <v>1.4166666666666667</v>
      </c>
      <c r="BA78" s="89"/>
      <c r="BB78" s="89"/>
      <c r="BC78" s="90">
        <f t="shared" si="126"/>
        <v>0.87368421052631584</v>
      </c>
      <c r="BE78" s="89" t="str">
        <f t="shared" si="127"/>
        <v/>
      </c>
      <c r="BF78" s="89" t="str">
        <f t="shared" si="127"/>
        <v xml:space="preserve">*  </v>
      </c>
      <c r="BG78" s="89">
        <f t="shared" si="127"/>
        <v>0.66666666666666663</v>
      </c>
      <c r="BH78" s="89">
        <f t="shared" si="127"/>
        <v>0.2857142857142857</v>
      </c>
      <c r="BI78" s="89">
        <f t="shared" si="127"/>
        <v>0.8571428571428571</v>
      </c>
      <c r="BJ78" s="89">
        <f t="shared" si="127"/>
        <v>1</v>
      </c>
      <c r="BK78" s="89" t="str">
        <f t="shared" si="127"/>
        <v xml:space="preserve">*  </v>
      </c>
      <c r="BL78" s="89"/>
      <c r="BM78" s="89"/>
      <c r="BN78" s="90">
        <f t="shared" si="127"/>
        <v>0.6</v>
      </c>
      <c r="BP78" s="89">
        <f t="shared" si="128"/>
        <v>0.6</v>
      </c>
      <c r="BQ78" s="89">
        <f t="shared" si="128"/>
        <v>0.3</v>
      </c>
      <c r="BR78" s="89">
        <f t="shared" si="128"/>
        <v>0.95</v>
      </c>
      <c r="BS78" s="89">
        <f t="shared" si="128"/>
        <v>0.83333333333333337</v>
      </c>
      <c r="BT78" s="89">
        <f t="shared" si="128"/>
        <v>0.80392156862745101</v>
      </c>
      <c r="BU78" s="89">
        <f t="shared" si="128"/>
        <v>0.94444444444444442</v>
      </c>
      <c r="BV78" s="89">
        <f t="shared" si="128"/>
        <v>1.2142857142857142</v>
      </c>
      <c r="BW78" s="89"/>
      <c r="BX78" s="89"/>
      <c r="BY78" s="90">
        <f t="shared" si="128"/>
        <v>0.83636363636363631</v>
      </c>
    </row>
    <row r="79" spans="1:77" x14ac:dyDescent="0.3">
      <c r="A79" s="22" t="s">
        <v>66</v>
      </c>
      <c r="B79" s="91">
        <f t="shared" si="124"/>
        <v>0.83544303797468356</v>
      </c>
      <c r="C79" s="91">
        <f t="shared" si="124"/>
        <v>0.97198275862068961</v>
      </c>
      <c r="D79" s="91">
        <f t="shared" si="124"/>
        <v>1.0074074074074073</v>
      </c>
      <c r="E79" s="91">
        <f t="shared" si="124"/>
        <v>0.95397008055235899</v>
      </c>
      <c r="F79" s="91">
        <f t="shared" si="124"/>
        <v>1.0063810391978123</v>
      </c>
      <c r="G79" s="91">
        <f t="shared" si="124"/>
        <v>0.9452054794520548</v>
      </c>
      <c r="H79" s="91">
        <f t="shared" si="124"/>
        <v>0.89707602339181292</v>
      </c>
      <c r="I79" s="91">
        <f t="shared" si="124"/>
        <v>0.89451176051318604</v>
      </c>
      <c r="J79" s="91">
        <f t="shared" si="124"/>
        <v>0.93225806451612903</v>
      </c>
      <c r="K79" s="92">
        <f t="shared" si="124"/>
        <v>0.93831245568423538</v>
      </c>
      <c r="L79" s="88"/>
      <c r="M79" s="91">
        <f t="shared" si="124"/>
        <v>0.9285714285714286</v>
      </c>
      <c r="N79" s="91">
        <f t="shared" si="124"/>
        <v>0.8923766816143498</v>
      </c>
      <c r="O79" s="91">
        <f t="shared" si="124"/>
        <v>0.90816326530612246</v>
      </c>
      <c r="P79" s="91">
        <f t="shared" si="124"/>
        <v>0.94552529182879375</v>
      </c>
      <c r="Q79" s="91">
        <f t="shared" si="124"/>
        <v>0.89318885448916407</v>
      </c>
      <c r="R79" s="91">
        <f t="shared" si="124"/>
        <v>0.9420989143546441</v>
      </c>
      <c r="S79" s="91">
        <f t="shared" si="125"/>
        <v>0.88338192419825068</v>
      </c>
      <c r="T79" s="91">
        <f t="shared" si="125"/>
        <v>0.91056910569105687</v>
      </c>
      <c r="U79" s="91">
        <f t="shared" si="125"/>
        <v>0.91116751269035534</v>
      </c>
      <c r="V79" s="92">
        <f t="shared" si="125"/>
        <v>0.91100000000000003</v>
      </c>
      <c r="W79" s="88"/>
      <c r="X79" s="91">
        <f t="shared" si="125"/>
        <v>1.4776119402985075</v>
      </c>
      <c r="Y79" s="91">
        <f t="shared" si="125"/>
        <v>1.4973375931842385</v>
      </c>
      <c r="Z79" s="91">
        <f t="shared" si="125"/>
        <v>1.5610749185667752</v>
      </c>
      <c r="AA79" s="91">
        <f t="shared" si="125"/>
        <v>1.3581847649918963</v>
      </c>
      <c r="AB79" s="91">
        <f t="shared" si="125"/>
        <v>1.1384730538922156</v>
      </c>
      <c r="AC79" s="91">
        <f t="shared" si="125"/>
        <v>1.0299479166666667</v>
      </c>
      <c r="AD79" s="91">
        <f t="shared" si="125"/>
        <v>0.93904761904761902</v>
      </c>
      <c r="AE79" s="91">
        <f t="shared" si="125"/>
        <v>0.84672742336371165</v>
      </c>
      <c r="AF79" s="91">
        <f t="shared" si="125"/>
        <v>0.87339055793991416</v>
      </c>
      <c r="AG79" s="92">
        <f t="shared" si="125"/>
        <v>1.1651854121973644</v>
      </c>
      <c r="AH79" s="88"/>
      <c r="AI79" s="91">
        <f t="shared" si="125"/>
        <v>1.4521739130434783</v>
      </c>
      <c r="AJ79" s="91">
        <f t="shared" si="125"/>
        <v>1.4593967517401392</v>
      </c>
      <c r="AK79" s="91">
        <f t="shared" si="125"/>
        <v>1.4653465346534653</v>
      </c>
      <c r="AL79" s="91">
        <f t="shared" si="125"/>
        <v>1.194413407821229</v>
      </c>
      <c r="AM79" s="91">
        <f t="shared" si="125"/>
        <v>1.0461847389558232</v>
      </c>
      <c r="AN79" s="91">
        <f t="shared" si="125"/>
        <v>1.0686886708296164</v>
      </c>
      <c r="AO79" s="91">
        <f t="shared" si="125"/>
        <v>1.0513728963684676</v>
      </c>
      <c r="AP79" s="91">
        <f t="shared" si="125"/>
        <v>0.93233082706766912</v>
      </c>
      <c r="AQ79" s="91">
        <f t="shared" si="125"/>
        <v>0.94756554307116103</v>
      </c>
      <c r="AR79" s="92">
        <f t="shared" si="125"/>
        <v>1.1391768292682927</v>
      </c>
      <c r="AS79" s="88"/>
      <c r="AT79" s="91">
        <f t="shared" si="126"/>
        <v>1.1762376237623762</v>
      </c>
      <c r="AU79" s="91">
        <f t="shared" si="126"/>
        <v>1.323592302209551</v>
      </c>
      <c r="AV79" s="91">
        <f t="shared" si="126"/>
        <v>1.3646873357856018</v>
      </c>
      <c r="AW79" s="91">
        <f t="shared" si="126"/>
        <v>1.1911554921540657</v>
      </c>
      <c r="AX79" s="91">
        <f t="shared" si="126"/>
        <v>1.0789149198520345</v>
      </c>
      <c r="AY79" s="91">
        <f t="shared" si="126"/>
        <v>0.98973657201505305</v>
      </c>
      <c r="AZ79" s="91">
        <f t="shared" si="126"/>
        <v>0.91719939117199389</v>
      </c>
      <c r="BA79" s="91">
        <f t="shared" si="126"/>
        <v>0.87241379310344824</v>
      </c>
      <c r="BB79" s="91">
        <f t="shared" si="126"/>
        <v>0.90699815837937381</v>
      </c>
      <c r="BC79" s="92">
        <f t="shared" si="126"/>
        <v>1.0599967125089036</v>
      </c>
      <c r="BE79" s="91">
        <f t="shared" si="127"/>
        <v>1.1938325991189427</v>
      </c>
      <c r="BF79" s="91">
        <f t="shared" si="127"/>
        <v>1.2660550458715596</v>
      </c>
      <c r="BG79" s="91">
        <f t="shared" si="127"/>
        <v>1.2833333333333334</v>
      </c>
      <c r="BH79" s="91">
        <f t="shared" si="127"/>
        <v>1.1036195883605393</v>
      </c>
      <c r="BI79" s="91">
        <f t="shared" si="127"/>
        <v>0.98599269183922045</v>
      </c>
      <c r="BJ79" s="91">
        <f t="shared" si="127"/>
        <v>1.0148717948717949</v>
      </c>
      <c r="BK79" s="91">
        <f t="shared" si="127"/>
        <v>0.97126969416126041</v>
      </c>
      <c r="BL79" s="91">
        <f t="shared" si="127"/>
        <v>0.92103676913803501</v>
      </c>
      <c r="BM79" s="91">
        <f t="shared" si="127"/>
        <v>0.92586989409984877</v>
      </c>
      <c r="BN79" s="92">
        <f t="shared" si="127"/>
        <v>1.040484429065744</v>
      </c>
      <c r="BP79" s="91">
        <f t="shared" si="128"/>
        <v>1.1816939890710383</v>
      </c>
      <c r="BQ79" s="91">
        <f t="shared" si="128"/>
        <v>1.3052989790957705</v>
      </c>
      <c r="BR79" s="91">
        <f t="shared" si="128"/>
        <v>1.3332259104092814</v>
      </c>
      <c r="BS79" s="91">
        <f t="shared" si="128"/>
        <v>1.1560364464692483</v>
      </c>
      <c r="BT79" s="91">
        <f t="shared" si="128"/>
        <v>1.0414723926380367</v>
      </c>
      <c r="BU79" s="91">
        <f t="shared" si="128"/>
        <v>0.99979478760517138</v>
      </c>
      <c r="BV79" s="91">
        <f t="shared" si="128"/>
        <v>0.93863678118684546</v>
      </c>
      <c r="BW79" s="91">
        <f t="shared" si="128"/>
        <v>0.89130944014991798</v>
      </c>
      <c r="BX79" s="91">
        <f t="shared" si="128"/>
        <v>0.91413852318259869</v>
      </c>
      <c r="BY79" s="92">
        <f t="shared" si="128"/>
        <v>1.052430310959042</v>
      </c>
    </row>
    <row r="80" spans="1:77" x14ac:dyDescent="0.3">
      <c r="A80" s="93" t="s">
        <v>209</v>
      </c>
    </row>
    <row r="81" spans="1:77" ht="21" x14ac:dyDescent="0.4">
      <c r="A81"/>
      <c r="B81" s="28" t="s">
        <v>173</v>
      </c>
      <c r="C81"/>
      <c r="D81"/>
      <c r="M81" s="28" t="s">
        <v>177</v>
      </c>
      <c r="X81" s="28" t="s">
        <v>174</v>
      </c>
      <c r="AI81" s="28" t="s">
        <v>178</v>
      </c>
      <c r="AT81" s="28" t="s">
        <v>203</v>
      </c>
      <c r="BE81" s="28" t="s">
        <v>204</v>
      </c>
      <c r="BP81" s="28" t="s">
        <v>205</v>
      </c>
    </row>
    <row r="82" spans="1:77" ht="15.6" x14ac:dyDescent="0.3">
      <c r="A82"/>
      <c r="B82" s="27" t="s">
        <v>210</v>
      </c>
      <c r="C82"/>
      <c r="D82"/>
      <c r="M82" s="27" t="s">
        <v>210</v>
      </c>
      <c r="X82" s="27" t="s">
        <v>210</v>
      </c>
      <c r="AI82" s="27" t="s">
        <v>210</v>
      </c>
      <c r="AT82" s="27" t="s">
        <v>210</v>
      </c>
      <c r="BE82" s="27" t="s">
        <v>210</v>
      </c>
      <c r="BP82" s="27" t="s">
        <v>210</v>
      </c>
    </row>
    <row r="83" spans="1:77" x14ac:dyDescent="0.3">
      <c r="A83" s="248" t="s">
        <v>73</v>
      </c>
      <c r="B83" s="247" t="s">
        <v>72</v>
      </c>
      <c r="C83" s="247"/>
      <c r="D83" s="247"/>
      <c r="E83" s="247"/>
      <c r="F83" s="247"/>
      <c r="G83" s="247"/>
      <c r="H83" s="247"/>
      <c r="I83" s="247"/>
      <c r="J83" s="247"/>
      <c r="K83" s="26"/>
      <c r="L83" s="26"/>
      <c r="M83" s="247" t="s">
        <v>72</v>
      </c>
      <c r="N83" s="247"/>
      <c r="O83" s="247"/>
      <c r="P83" s="247"/>
      <c r="Q83" s="247"/>
      <c r="R83" s="247"/>
      <c r="S83" s="247"/>
      <c r="T83" s="247"/>
      <c r="U83" s="247"/>
      <c r="V83" s="26"/>
      <c r="W83" s="26"/>
      <c r="X83" s="247" t="s">
        <v>72</v>
      </c>
      <c r="Y83" s="247"/>
      <c r="Z83" s="247"/>
      <c r="AA83" s="247"/>
      <c r="AB83" s="247"/>
      <c r="AC83" s="247"/>
      <c r="AD83" s="247"/>
      <c r="AE83" s="247"/>
      <c r="AF83" s="247"/>
      <c r="AG83" s="26"/>
      <c r="AH83" s="26"/>
      <c r="AI83" s="247" t="s">
        <v>72</v>
      </c>
      <c r="AJ83" s="247"/>
      <c r="AK83" s="247"/>
      <c r="AL83" s="247"/>
      <c r="AM83" s="247"/>
      <c r="AN83" s="247"/>
      <c r="AO83" s="247"/>
      <c r="AP83" s="247"/>
      <c r="AQ83" s="247"/>
      <c r="AR83" s="26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8"/>
      <c r="B84" s="24" t="s">
        <v>71</v>
      </c>
      <c r="C84" s="24" t="s">
        <v>140</v>
      </c>
      <c r="D84" s="24" t="s">
        <v>141</v>
      </c>
      <c r="E84" s="24" t="s">
        <v>142</v>
      </c>
      <c r="F84" s="24" t="s">
        <v>143</v>
      </c>
      <c r="G84" s="24" t="s">
        <v>144</v>
      </c>
      <c r="H84" s="24" t="s">
        <v>145</v>
      </c>
      <c r="I84" s="24" t="s">
        <v>146</v>
      </c>
      <c r="J84" s="24" t="s">
        <v>147</v>
      </c>
      <c r="K84" s="23" t="s">
        <v>70</v>
      </c>
      <c r="L84" s="87"/>
      <c r="M84" s="24" t="s">
        <v>71</v>
      </c>
      <c r="N84" s="24" t="s">
        <v>140</v>
      </c>
      <c r="O84" s="24" t="s">
        <v>141</v>
      </c>
      <c r="P84" s="24" t="s">
        <v>142</v>
      </c>
      <c r="Q84" s="24" t="s">
        <v>143</v>
      </c>
      <c r="R84" s="24" t="s">
        <v>144</v>
      </c>
      <c r="S84" s="24" t="s">
        <v>145</v>
      </c>
      <c r="T84" s="24" t="s">
        <v>146</v>
      </c>
      <c r="U84" s="24" t="s">
        <v>147</v>
      </c>
      <c r="V84" s="23" t="s">
        <v>70</v>
      </c>
      <c r="W84" s="87"/>
      <c r="X84" s="24" t="s">
        <v>71</v>
      </c>
      <c r="Y84" s="24" t="s">
        <v>140</v>
      </c>
      <c r="Z84" s="24" t="s">
        <v>141</v>
      </c>
      <c r="AA84" s="24" t="s">
        <v>142</v>
      </c>
      <c r="AB84" s="24" t="s">
        <v>143</v>
      </c>
      <c r="AC84" s="24" t="s">
        <v>144</v>
      </c>
      <c r="AD84" s="24" t="s">
        <v>145</v>
      </c>
      <c r="AE84" s="24" t="s">
        <v>146</v>
      </c>
      <c r="AF84" s="24" t="s">
        <v>147</v>
      </c>
      <c r="AG84" s="23" t="s">
        <v>70</v>
      </c>
      <c r="AH84" s="87"/>
      <c r="AI84" s="24" t="s">
        <v>71</v>
      </c>
      <c r="AJ84" s="24" t="s">
        <v>140</v>
      </c>
      <c r="AK84" s="24" t="s">
        <v>141</v>
      </c>
      <c r="AL84" s="24" t="s">
        <v>142</v>
      </c>
      <c r="AM84" s="24" t="s">
        <v>143</v>
      </c>
      <c r="AN84" s="24" t="s">
        <v>144</v>
      </c>
      <c r="AO84" s="24" t="s">
        <v>145</v>
      </c>
      <c r="AP84" s="24" t="s">
        <v>146</v>
      </c>
      <c r="AQ84" s="24" t="s">
        <v>147</v>
      </c>
      <c r="AR84" s="2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22" t="s">
        <v>188</v>
      </c>
      <c r="B85" s="89" t="str">
        <f t="shared" ref="B85:AR92" si="129">IF(B59=0,"",IF(B59&lt;5,"*  ",B33/B59))</f>
        <v xml:space="preserve">*  </v>
      </c>
      <c r="C85" s="89">
        <f t="shared" si="129"/>
        <v>0.33333333333333331</v>
      </c>
      <c r="D85" s="89">
        <f t="shared" si="129"/>
        <v>0.33333333333333331</v>
      </c>
      <c r="E85" s="89">
        <f t="shared" si="129"/>
        <v>0.65</v>
      </c>
      <c r="F85" s="89">
        <f t="shared" si="129"/>
        <v>0.36363636363636365</v>
      </c>
      <c r="G85" s="89">
        <f t="shared" si="129"/>
        <v>0.57407407407407407</v>
      </c>
      <c r="H85" s="89">
        <f t="shared" si="129"/>
        <v>0.72413793103448276</v>
      </c>
      <c r="I85" s="89">
        <f t="shared" si="129"/>
        <v>0.76190476190476186</v>
      </c>
      <c r="J85" s="89">
        <f t="shared" si="129"/>
        <v>0.76136363636363635</v>
      </c>
      <c r="K85" s="90">
        <f t="shared" si="129"/>
        <v>0.66666666666666663</v>
      </c>
      <c r="L85" s="88"/>
      <c r="M85" s="89" t="str">
        <f t="shared" si="129"/>
        <v xml:space="preserve">*  </v>
      </c>
      <c r="N85" s="89" t="str">
        <f t="shared" si="129"/>
        <v xml:space="preserve">*  </v>
      </c>
      <c r="O85" s="89" t="str">
        <f t="shared" si="129"/>
        <v xml:space="preserve">*  </v>
      </c>
      <c r="P85" s="89">
        <f t="shared" si="129"/>
        <v>1</v>
      </c>
      <c r="Q85" s="89">
        <f t="shared" si="129"/>
        <v>0.8571428571428571</v>
      </c>
      <c r="R85" s="89">
        <f t="shared" si="129"/>
        <v>0.69230769230769229</v>
      </c>
      <c r="S85" s="89">
        <f t="shared" si="129"/>
        <v>0.52173913043478259</v>
      </c>
      <c r="T85" s="89">
        <f t="shared" si="129"/>
        <v>0.77777777777777779</v>
      </c>
      <c r="U85" s="89">
        <f t="shared" si="129"/>
        <v>0.69230769230769229</v>
      </c>
      <c r="V85" s="90">
        <f t="shared" si="129"/>
        <v>0.68376068376068377</v>
      </c>
      <c r="W85" s="88"/>
      <c r="X85" s="89" t="str">
        <f t="shared" si="129"/>
        <v xml:space="preserve">*  </v>
      </c>
      <c r="Y85" s="89">
        <f t="shared" si="129"/>
        <v>0.22222222222222221</v>
      </c>
      <c r="Z85" s="89">
        <f t="shared" si="129"/>
        <v>0.38461538461538464</v>
      </c>
      <c r="AA85" s="89">
        <f t="shared" si="129"/>
        <v>0.31578947368421051</v>
      </c>
      <c r="AB85" s="89">
        <f t="shared" si="129"/>
        <v>0.40740740740740738</v>
      </c>
      <c r="AC85" s="89">
        <f t="shared" si="129"/>
        <v>0.58974358974358976</v>
      </c>
      <c r="AD85" s="89">
        <f t="shared" si="129"/>
        <v>0.81632653061224492</v>
      </c>
      <c r="AE85" s="89">
        <f t="shared" si="129"/>
        <v>0.82</v>
      </c>
      <c r="AF85" s="89">
        <f t="shared" si="129"/>
        <v>1.032258064516129</v>
      </c>
      <c r="AG85" s="90">
        <f t="shared" si="129"/>
        <v>0.66945606694560666</v>
      </c>
      <c r="AH85" s="88"/>
      <c r="AI85" s="89" t="str">
        <f t="shared" si="129"/>
        <v xml:space="preserve">*  </v>
      </c>
      <c r="AJ85" s="89" t="str">
        <f t="shared" si="129"/>
        <v xml:space="preserve">*  </v>
      </c>
      <c r="AK85" s="89">
        <f t="shared" si="129"/>
        <v>0.4</v>
      </c>
      <c r="AL85" s="89">
        <f t="shared" si="129"/>
        <v>0.16666666666666666</v>
      </c>
      <c r="AM85" s="89">
        <f t="shared" si="129"/>
        <v>0.375</v>
      </c>
      <c r="AN85" s="89">
        <f t="shared" si="129"/>
        <v>0.58333333333333337</v>
      </c>
      <c r="AO85" s="89">
        <f t="shared" si="129"/>
        <v>0.6</v>
      </c>
      <c r="AP85" s="89">
        <f t="shared" si="129"/>
        <v>0.76470588235294112</v>
      </c>
      <c r="AQ85" s="89">
        <f t="shared" si="129"/>
        <v>1</v>
      </c>
      <c r="AR85" s="90">
        <f t="shared" si="129"/>
        <v>0.62337662337662336</v>
      </c>
      <c r="AS85" s="88"/>
      <c r="AT85" s="89">
        <f t="shared" ref="AT85:BC88" si="130">IF(AT59=0,"",IF(AT59&lt;5,"*  ",AT33/AT59))</f>
        <v>0</v>
      </c>
      <c r="AU85" s="89">
        <f t="shared" si="130"/>
        <v>0.26666666666666666</v>
      </c>
      <c r="AV85" s="89">
        <f t="shared" si="130"/>
        <v>0.36</v>
      </c>
      <c r="AW85" s="89">
        <f t="shared" si="130"/>
        <v>0.48717948717948717</v>
      </c>
      <c r="AX85" s="89">
        <f t="shared" si="130"/>
        <v>0.38333333333333336</v>
      </c>
      <c r="AY85" s="89">
        <f t="shared" si="130"/>
        <v>0.58064516129032262</v>
      </c>
      <c r="AZ85" s="89">
        <f t="shared" si="130"/>
        <v>0.75735294117647056</v>
      </c>
      <c r="BA85" s="89">
        <f t="shared" si="130"/>
        <v>0.78064516129032258</v>
      </c>
      <c r="BB85" s="89">
        <f t="shared" si="130"/>
        <v>0.83193277310924374</v>
      </c>
      <c r="BC85" s="90">
        <f t="shared" si="130"/>
        <v>0.66769706336939727</v>
      </c>
      <c r="BE85" s="89" t="str">
        <f t="shared" ref="BE85:BN88" si="131">IF(BE59=0,"",IF(BE59&lt;5,"*  ",BE33/BE59))</f>
        <v xml:space="preserve">*  </v>
      </c>
      <c r="BF85" s="89" t="str">
        <f t="shared" si="131"/>
        <v xml:space="preserve">*  </v>
      </c>
      <c r="BG85" s="89">
        <f t="shared" si="131"/>
        <v>0.22222222222222221</v>
      </c>
      <c r="BH85" s="89">
        <f t="shared" si="131"/>
        <v>0.54545454545454541</v>
      </c>
      <c r="BI85" s="89">
        <f t="shared" si="131"/>
        <v>0.6</v>
      </c>
      <c r="BJ85" s="89">
        <f t="shared" si="131"/>
        <v>0.64</v>
      </c>
      <c r="BK85" s="89">
        <f t="shared" si="131"/>
        <v>0.55263157894736847</v>
      </c>
      <c r="BL85" s="89">
        <f t="shared" si="131"/>
        <v>0.77358490566037741</v>
      </c>
      <c r="BM85" s="89">
        <f t="shared" si="131"/>
        <v>0.78378378378378377</v>
      </c>
      <c r="BN85" s="90">
        <f t="shared" si="131"/>
        <v>0.65979381443298968</v>
      </c>
      <c r="BP85" s="89">
        <f t="shared" ref="BP85:BY88" si="132">IF(BP59=0,"",IF(BP59&lt;5,"*  ",BP33/BP59))</f>
        <v>0.14285714285714285</v>
      </c>
      <c r="BQ85" s="89">
        <f t="shared" si="132"/>
        <v>0.36842105263157893</v>
      </c>
      <c r="BR85" s="89">
        <f t="shared" si="132"/>
        <v>0.3235294117647059</v>
      </c>
      <c r="BS85" s="89">
        <f t="shared" si="132"/>
        <v>0.5</v>
      </c>
      <c r="BT85" s="89">
        <f t="shared" si="132"/>
        <v>0.42666666666666669</v>
      </c>
      <c r="BU85" s="89">
        <f t="shared" si="132"/>
        <v>0.59322033898305082</v>
      </c>
      <c r="BV85" s="89">
        <f t="shared" si="132"/>
        <v>0.71264367816091956</v>
      </c>
      <c r="BW85" s="89">
        <f t="shared" si="132"/>
        <v>0.77884615384615385</v>
      </c>
      <c r="BX85" s="89">
        <f t="shared" si="132"/>
        <v>0.82051282051282048</v>
      </c>
      <c r="BY85" s="90">
        <f t="shared" si="132"/>
        <v>0.66587395957193818</v>
      </c>
    </row>
    <row r="86" spans="1:77" x14ac:dyDescent="0.3">
      <c r="A86" s="22" t="s">
        <v>189</v>
      </c>
      <c r="B86" s="89" t="str">
        <f t="shared" si="129"/>
        <v xml:space="preserve">*  </v>
      </c>
      <c r="C86" s="89">
        <f t="shared" si="129"/>
        <v>0.2</v>
      </c>
      <c r="D86" s="89">
        <f t="shared" si="129"/>
        <v>0.3</v>
      </c>
      <c r="E86" s="89">
        <f t="shared" si="129"/>
        <v>0.72222222222222221</v>
      </c>
      <c r="F86" s="89">
        <f t="shared" si="129"/>
        <v>0.38709677419354838</v>
      </c>
      <c r="G86" s="89">
        <f t="shared" si="129"/>
        <v>0.77777777777777779</v>
      </c>
      <c r="H86" s="89">
        <f t="shared" si="129"/>
        <v>0.93333333333333335</v>
      </c>
      <c r="I86" s="89">
        <f t="shared" si="129"/>
        <v>0.84482758620689657</v>
      </c>
      <c r="J86" s="89">
        <f t="shared" si="129"/>
        <v>0.9285714285714286</v>
      </c>
      <c r="K86" s="90">
        <f t="shared" si="129"/>
        <v>0.80731707317073176</v>
      </c>
      <c r="L86" s="88"/>
      <c r="M86" s="89" t="str">
        <f t="shared" si="129"/>
        <v xml:space="preserve">*  </v>
      </c>
      <c r="N86" s="89" t="str">
        <f t="shared" si="129"/>
        <v xml:space="preserve">*  </v>
      </c>
      <c r="O86" s="89" t="str">
        <f t="shared" si="129"/>
        <v xml:space="preserve">*  </v>
      </c>
      <c r="P86" s="89">
        <f t="shared" si="129"/>
        <v>0.6</v>
      </c>
      <c r="Q86" s="89">
        <f t="shared" si="129"/>
        <v>1.375</v>
      </c>
      <c r="R86" s="89">
        <f t="shared" si="129"/>
        <v>0.8</v>
      </c>
      <c r="S86" s="89">
        <f t="shared" si="129"/>
        <v>0.9285714285714286</v>
      </c>
      <c r="T86" s="89">
        <f t="shared" si="129"/>
        <v>0.7441860465116279</v>
      </c>
      <c r="U86" s="89">
        <f t="shared" si="129"/>
        <v>0.44827586206896552</v>
      </c>
      <c r="V86" s="90">
        <f t="shared" si="129"/>
        <v>0.73880597014925375</v>
      </c>
      <c r="W86" s="88"/>
      <c r="X86" s="89" t="str">
        <f t="shared" si="129"/>
        <v xml:space="preserve">*  </v>
      </c>
      <c r="Y86" s="89">
        <f t="shared" si="129"/>
        <v>0.2857142857142857</v>
      </c>
      <c r="Z86" s="89">
        <f t="shared" si="129"/>
        <v>0.54545454545454541</v>
      </c>
      <c r="AA86" s="89">
        <f t="shared" si="129"/>
        <v>0.25</v>
      </c>
      <c r="AB86" s="89">
        <f t="shared" si="129"/>
        <v>0.4</v>
      </c>
      <c r="AC86" s="89">
        <f t="shared" si="129"/>
        <v>0.48888888888888887</v>
      </c>
      <c r="AD86" s="89">
        <f t="shared" si="129"/>
        <v>0.76271186440677963</v>
      </c>
      <c r="AE86" s="89">
        <f t="shared" si="129"/>
        <v>0.81538461538461537</v>
      </c>
      <c r="AF86" s="89">
        <f t="shared" si="129"/>
        <v>0.78378378378378377</v>
      </c>
      <c r="AG86" s="90">
        <f t="shared" si="129"/>
        <v>0.63636363636363635</v>
      </c>
      <c r="AH86" s="88"/>
      <c r="AI86" s="89" t="str">
        <f t="shared" si="129"/>
        <v/>
      </c>
      <c r="AJ86" s="89" t="str">
        <f t="shared" si="129"/>
        <v xml:space="preserve">*  </v>
      </c>
      <c r="AK86" s="89">
        <f t="shared" si="129"/>
        <v>0.4</v>
      </c>
      <c r="AL86" s="89">
        <f t="shared" si="129"/>
        <v>0.5</v>
      </c>
      <c r="AM86" s="89">
        <f t="shared" si="129"/>
        <v>0.77777777777777779</v>
      </c>
      <c r="AN86" s="89">
        <f t="shared" si="129"/>
        <v>0.46666666666666667</v>
      </c>
      <c r="AO86" s="89">
        <f t="shared" si="129"/>
        <v>0.59090909090909094</v>
      </c>
      <c r="AP86" s="89">
        <f t="shared" si="129"/>
        <v>0.84</v>
      </c>
      <c r="AQ86" s="89">
        <f t="shared" si="129"/>
        <v>1</v>
      </c>
      <c r="AR86" s="90">
        <f t="shared" si="129"/>
        <v>0.68367346938775508</v>
      </c>
      <c r="AS86" s="88"/>
      <c r="AT86" s="89" t="str">
        <f t="shared" si="130"/>
        <v xml:space="preserve">*  </v>
      </c>
      <c r="AU86" s="89">
        <f t="shared" si="130"/>
        <v>0.25</v>
      </c>
      <c r="AV86" s="89">
        <f t="shared" si="130"/>
        <v>0.42857142857142855</v>
      </c>
      <c r="AW86" s="89">
        <f t="shared" si="130"/>
        <v>0.47368421052631576</v>
      </c>
      <c r="AX86" s="89">
        <f t="shared" si="130"/>
        <v>0.39344262295081966</v>
      </c>
      <c r="AY86" s="89">
        <f t="shared" si="130"/>
        <v>0.64646464646464652</v>
      </c>
      <c r="AZ86" s="89">
        <f t="shared" si="130"/>
        <v>0.86577181208053688</v>
      </c>
      <c r="BA86" s="89">
        <f t="shared" si="130"/>
        <v>0.83425414364640882</v>
      </c>
      <c r="BB86" s="89">
        <f t="shared" si="130"/>
        <v>0.88429752066115708</v>
      </c>
      <c r="BC86" s="90">
        <f t="shared" si="130"/>
        <v>0.73868613138686134</v>
      </c>
      <c r="BE86" s="89" t="str">
        <f t="shared" si="131"/>
        <v xml:space="preserve">*  </v>
      </c>
      <c r="BF86" s="89" t="str">
        <f t="shared" si="131"/>
        <v xml:space="preserve">*  </v>
      </c>
      <c r="BG86" s="89">
        <f t="shared" si="131"/>
        <v>0.5</v>
      </c>
      <c r="BH86" s="89">
        <f t="shared" si="131"/>
        <v>0.54545454545454541</v>
      </c>
      <c r="BI86" s="89">
        <f t="shared" si="131"/>
        <v>1.0588235294117647</v>
      </c>
      <c r="BJ86" s="89">
        <f t="shared" si="131"/>
        <v>0.6333333333333333</v>
      </c>
      <c r="BK86" s="89">
        <f t="shared" si="131"/>
        <v>0.78</v>
      </c>
      <c r="BL86" s="89">
        <f t="shared" si="131"/>
        <v>0.77941176470588236</v>
      </c>
      <c r="BM86" s="89">
        <f t="shared" si="131"/>
        <v>0.62790697674418605</v>
      </c>
      <c r="BN86" s="90">
        <f t="shared" si="131"/>
        <v>0.71551724137931039</v>
      </c>
      <c r="BP86" s="89" t="str">
        <f t="shared" si="132"/>
        <v xml:space="preserve">*  </v>
      </c>
      <c r="BQ86" s="89">
        <f t="shared" si="132"/>
        <v>0.1875</v>
      </c>
      <c r="BR86" s="89">
        <f t="shared" si="132"/>
        <v>0.44827586206896552</v>
      </c>
      <c r="BS86" s="89">
        <f t="shared" si="132"/>
        <v>0.48979591836734693</v>
      </c>
      <c r="BT86" s="89">
        <f t="shared" si="132"/>
        <v>0.53846153846153844</v>
      </c>
      <c r="BU86" s="89">
        <f t="shared" si="132"/>
        <v>0.64341085271317833</v>
      </c>
      <c r="BV86" s="89">
        <f t="shared" si="132"/>
        <v>0.84422110552763818</v>
      </c>
      <c r="BW86" s="89">
        <f t="shared" si="132"/>
        <v>0.81927710843373491</v>
      </c>
      <c r="BX86" s="89">
        <f t="shared" si="132"/>
        <v>0.81707317073170727</v>
      </c>
      <c r="BY86" s="90">
        <f t="shared" si="132"/>
        <v>0.73282442748091603</v>
      </c>
    </row>
    <row r="87" spans="1:77" x14ac:dyDescent="0.3">
      <c r="A87" s="22" t="s">
        <v>190</v>
      </c>
      <c r="B87" s="89" t="str">
        <f t="shared" si="129"/>
        <v xml:space="preserve">*  </v>
      </c>
      <c r="C87" s="89" t="str">
        <f t="shared" si="129"/>
        <v xml:space="preserve">*  </v>
      </c>
      <c r="D87" s="89" t="str">
        <f t="shared" si="129"/>
        <v xml:space="preserve">*  </v>
      </c>
      <c r="E87" s="89">
        <f t="shared" si="129"/>
        <v>1</v>
      </c>
      <c r="F87" s="89">
        <f t="shared" si="129"/>
        <v>0.8571428571428571</v>
      </c>
      <c r="G87" s="89">
        <f t="shared" si="129"/>
        <v>0.84615384615384615</v>
      </c>
      <c r="H87" s="89">
        <f t="shared" si="129"/>
        <v>1.0869565217391304</v>
      </c>
      <c r="I87" s="89">
        <f t="shared" si="129"/>
        <v>1.0833333333333333</v>
      </c>
      <c r="J87" s="89">
        <f t="shared" si="129"/>
        <v>0.94117647058823528</v>
      </c>
      <c r="K87" s="90">
        <f t="shared" si="129"/>
        <v>0.99487179487179489</v>
      </c>
      <c r="L87" s="88"/>
      <c r="M87" s="89" t="str">
        <f t="shared" si="129"/>
        <v/>
      </c>
      <c r="N87" s="89" t="str">
        <f t="shared" si="129"/>
        <v xml:space="preserve">*  </v>
      </c>
      <c r="O87" s="89" t="str">
        <f t="shared" si="129"/>
        <v xml:space="preserve">*  </v>
      </c>
      <c r="P87" s="89" t="str">
        <f t="shared" si="129"/>
        <v xml:space="preserve">*  </v>
      </c>
      <c r="Q87" s="89">
        <f t="shared" si="129"/>
        <v>1.2</v>
      </c>
      <c r="R87" s="89">
        <f t="shared" si="129"/>
        <v>0.55555555555555558</v>
      </c>
      <c r="S87" s="89">
        <f t="shared" si="129"/>
        <v>1.1578947368421053</v>
      </c>
      <c r="T87" s="89">
        <f t="shared" si="129"/>
        <v>0.85185185185185186</v>
      </c>
      <c r="U87" s="89">
        <f t="shared" si="129"/>
        <v>1.2857142857142858</v>
      </c>
      <c r="V87" s="90">
        <f t="shared" si="129"/>
        <v>1</v>
      </c>
      <c r="W87" s="88"/>
      <c r="X87" s="89" t="str">
        <f t="shared" si="129"/>
        <v/>
      </c>
      <c r="Y87" s="89" t="str">
        <f t="shared" si="129"/>
        <v xml:space="preserve">*  </v>
      </c>
      <c r="Z87" s="89">
        <f t="shared" si="129"/>
        <v>0.8</v>
      </c>
      <c r="AA87" s="89">
        <f t="shared" si="129"/>
        <v>0.625</v>
      </c>
      <c r="AB87" s="89">
        <f t="shared" si="129"/>
        <v>0.53846153846153844</v>
      </c>
      <c r="AC87" s="89">
        <f t="shared" si="129"/>
        <v>0.36363636363636365</v>
      </c>
      <c r="AD87" s="89">
        <f t="shared" si="129"/>
        <v>0.89655172413793105</v>
      </c>
      <c r="AE87" s="89">
        <f t="shared" si="129"/>
        <v>1.0588235294117647</v>
      </c>
      <c r="AF87" s="89">
        <f t="shared" si="129"/>
        <v>0.73333333333333328</v>
      </c>
      <c r="AG87" s="90">
        <f t="shared" si="129"/>
        <v>0.75193798449612403</v>
      </c>
      <c r="AH87" s="88"/>
      <c r="AI87" s="89" t="str">
        <f t="shared" si="129"/>
        <v/>
      </c>
      <c r="AJ87" s="89" t="str">
        <f t="shared" si="129"/>
        <v xml:space="preserve">*  </v>
      </c>
      <c r="AK87" s="89" t="str">
        <f t="shared" si="129"/>
        <v xml:space="preserve">*  </v>
      </c>
      <c r="AL87" s="89" t="str">
        <f t="shared" si="129"/>
        <v xml:space="preserve">*  </v>
      </c>
      <c r="AM87" s="89">
        <f t="shared" si="129"/>
        <v>0.2857142857142857</v>
      </c>
      <c r="AN87" s="89">
        <f t="shared" si="129"/>
        <v>0.58333333333333337</v>
      </c>
      <c r="AO87" s="89">
        <f t="shared" si="129"/>
        <v>0.6470588235294118</v>
      </c>
      <c r="AP87" s="89">
        <f t="shared" si="129"/>
        <v>0.77777777777777779</v>
      </c>
      <c r="AQ87" s="89">
        <f t="shared" si="129"/>
        <v>1.375</v>
      </c>
      <c r="AR87" s="90">
        <f t="shared" si="129"/>
        <v>0.70422535211267601</v>
      </c>
      <c r="AS87" s="88"/>
      <c r="AT87" s="89" t="str">
        <f t="shared" si="130"/>
        <v xml:space="preserve">*  </v>
      </c>
      <c r="AU87" s="89">
        <f t="shared" si="130"/>
        <v>0.2</v>
      </c>
      <c r="AV87" s="89">
        <f t="shared" si="130"/>
        <v>0.55555555555555558</v>
      </c>
      <c r="AW87" s="89">
        <f t="shared" si="130"/>
        <v>0.8125</v>
      </c>
      <c r="AX87" s="89">
        <f t="shared" si="130"/>
        <v>0.70370370370370372</v>
      </c>
      <c r="AY87" s="89">
        <f t="shared" si="130"/>
        <v>0.625</v>
      </c>
      <c r="AZ87" s="89">
        <f t="shared" si="130"/>
        <v>1.0133333333333334</v>
      </c>
      <c r="BA87" s="89">
        <f t="shared" si="130"/>
        <v>1.074468085106383</v>
      </c>
      <c r="BB87" s="89">
        <f t="shared" si="130"/>
        <v>0.87755102040816324</v>
      </c>
      <c r="BC87" s="90">
        <f t="shared" si="130"/>
        <v>0.89814814814814814</v>
      </c>
      <c r="BE87" s="89" t="str">
        <f t="shared" si="131"/>
        <v/>
      </c>
      <c r="BF87" s="89" t="str">
        <f t="shared" si="131"/>
        <v xml:space="preserve">*  </v>
      </c>
      <c r="BG87" s="89">
        <f t="shared" si="131"/>
        <v>0.8</v>
      </c>
      <c r="BH87" s="89">
        <f t="shared" si="131"/>
        <v>0.5714285714285714</v>
      </c>
      <c r="BI87" s="89">
        <f t="shared" si="131"/>
        <v>0.66666666666666663</v>
      </c>
      <c r="BJ87" s="89">
        <f t="shared" si="131"/>
        <v>0.5714285714285714</v>
      </c>
      <c r="BK87" s="89">
        <f t="shared" si="131"/>
        <v>0.91666666666666663</v>
      </c>
      <c r="BL87" s="89">
        <f t="shared" si="131"/>
        <v>0.82222222222222219</v>
      </c>
      <c r="BM87" s="89">
        <f t="shared" si="131"/>
        <v>1.3181818181818181</v>
      </c>
      <c r="BN87" s="90">
        <f t="shared" si="131"/>
        <v>0.86092715231788075</v>
      </c>
      <c r="BP87" s="89" t="str">
        <f t="shared" si="132"/>
        <v xml:space="preserve">*  </v>
      </c>
      <c r="BQ87" s="89">
        <f t="shared" si="132"/>
        <v>0.375</v>
      </c>
      <c r="BR87" s="89">
        <f t="shared" si="132"/>
        <v>0.6428571428571429</v>
      </c>
      <c r="BS87" s="89">
        <f t="shared" si="132"/>
        <v>0.73913043478260865</v>
      </c>
      <c r="BT87" s="89">
        <f t="shared" si="132"/>
        <v>0.69230769230769229</v>
      </c>
      <c r="BU87" s="89">
        <f t="shared" si="132"/>
        <v>0.60869565217391308</v>
      </c>
      <c r="BV87" s="89">
        <f t="shared" si="132"/>
        <v>0.98198198198198194</v>
      </c>
      <c r="BW87" s="89">
        <f t="shared" si="132"/>
        <v>0.9928057553956835</v>
      </c>
      <c r="BX87" s="89">
        <f t="shared" si="132"/>
        <v>1.0140845070422535</v>
      </c>
      <c r="BY87" s="90">
        <f t="shared" si="132"/>
        <v>0.88631578947368417</v>
      </c>
    </row>
    <row r="88" spans="1:77" x14ac:dyDescent="0.3">
      <c r="A88" s="22" t="s">
        <v>191</v>
      </c>
      <c r="B88" s="89" t="str">
        <f>IF(B62=0,"",IF(B62&lt;5,"*  ",B36/B62))</f>
        <v/>
      </c>
      <c r="C88" s="89" t="str">
        <f t="shared" si="129"/>
        <v xml:space="preserve">*  </v>
      </c>
      <c r="D88" s="89" t="str">
        <f t="shared" si="129"/>
        <v xml:space="preserve">*  </v>
      </c>
      <c r="E88" s="89" t="str">
        <f t="shared" si="129"/>
        <v xml:space="preserve">*  </v>
      </c>
      <c r="F88" s="89">
        <f t="shared" si="129"/>
        <v>1</v>
      </c>
      <c r="G88" s="89">
        <f t="shared" si="129"/>
        <v>1.4666666666666666</v>
      </c>
      <c r="H88" s="89">
        <f t="shared" si="129"/>
        <v>1.3928571428571428</v>
      </c>
      <c r="I88" s="89">
        <f t="shared" si="129"/>
        <v>1.3783783783783783</v>
      </c>
      <c r="J88" s="89">
        <f t="shared" si="129"/>
        <v>1.2307692307692308</v>
      </c>
      <c r="K88" s="90">
        <f t="shared" si="129"/>
        <v>1.3853211009174311</v>
      </c>
      <c r="L88" s="88"/>
      <c r="M88" s="89" t="str">
        <f>IF(M62=0,"",IF(M62&lt;5,"*  ",M36/M62))</f>
        <v/>
      </c>
      <c r="N88" s="89" t="str">
        <f t="shared" si="129"/>
        <v/>
      </c>
      <c r="O88" s="89" t="str">
        <f t="shared" si="129"/>
        <v xml:space="preserve">*  </v>
      </c>
      <c r="P88" s="89" t="str">
        <f t="shared" si="129"/>
        <v xml:space="preserve">*  </v>
      </c>
      <c r="Q88" s="89" t="str">
        <f t="shared" si="129"/>
        <v xml:space="preserve">*  </v>
      </c>
      <c r="R88" s="89">
        <f t="shared" si="129"/>
        <v>0.8</v>
      </c>
      <c r="S88" s="89">
        <f t="shared" si="129"/>
        <v>1.6363636363636365</v>
      </c>
      <c r="T88" s="89">
        <f t="shared" si="129"/>
        <v>1.2352941176470589</v>
      </c>
      <c r="U88" s="89">
        <f t="shared" si="129"/>
        <v>1.2</v>
      </c>
      <c r="V88" s="90">
        <f t="shared" si="129"/>
        <v>1.3095238095238095</v>
      </c>
      <c r="W88" s="88"/>
      <c r="X88" s="89" t="str">
        <f>IF(X62=0,"",IF(X62&lt;5,"*  ",X36/X62))</f>
        <v/>
      </c>
      <c r="Y88" s="89" t="str">
        <f t="shared" si="129"/>
        <v xml:space="preserve">*  </v>
      </c>
      <c r="Z88" s="89" t="str">
        <f t="shared" si="129"/>
        <v xml:space="preserve">*  </v>
      </c>
      <c r="AA88" s="89" t="str">
        <f t="shared" si="129"/>
        <v xml:space="preserve">*  </v>
      </c>
      <c r="AB88" s="89">
        <f t="shared" si="129"/>
        <v>1.2857142857142858</v>
      </c>
      <c r="AC88" s="89">
        <f t="shared" si="129"/>
        <v>0.92307692307692313</v>
      </c>
      <c r="AD88" s="89">
        <f t="shared" si="129"/>
        <v>1.1764705882352942</v>
      </c>
      <c r="AE88" s="89">
        <f t="shared" si="129"/>
        <v>1.45</v>
      </c>
      <c r="AF88" s="89">
        <f t="shared" si="129"/>
        <v>1.6666666666666667</v>
      </c>
      <c r="AG88" s="90">
        <f t="shared" si="129"/>
        <v>1.2083333333333333</v>
      </c>
      <c r="AH88" s="88"/>
      <c r="AI88" s="89" t="str">
        <f>IF(AI62=0,"",IF(AI62&lt;5,"*  ",AI36/AI62))</f>
        <v/>
      </c>
      <c r="AJ88" s="89" t="str">
        <f t="shared" si="129"/>
        <v xml:space="preserve">*  </v>
      </c>
      <c r="AK88" s="89" t="str">
        <f t="shared" si="129"/>
        <v xml:space="preserve">*  </v>
      </c>
      <c r="AL88" s="89" t="str">
        <f t="shared" si="129"/>
        <v xml:space="preserve">*  </v>
      </c>
      <c r="AM88" s="89" t="str">
        <f t="shared" si="129"/>
        <v xml:space="preserve">*  </v>
      </c>
      <c r="AN88" s="89" t="str">
        <f t="shared" si="129"/>
        <v xml:space="preserve">*  </v>
      </c>
      <c r="AO88" s="89">
        <f t="shared" si="129"/>
        <v>1.1666666666666667</v>
      </c>
      <c r="AP88" s="89">
        <f t="shared" si="129"/>
        <v>0.77777777777777779</v>
      </c>
      <c r="AQ88" s="89" t="str">
        <f t="shared" si="129"/>
        <v xml:space="preserve">*  </v>
      </c>
      <c r="AR88" s="90">
        <f t="shared" si="129"/>
        <v>1.0740740740740742</v>
      </c>
      <c r="AS88" s="88"/>
      <c r="AT88" s="89" t="str">
        <f>IF(AT62=0,"",IF(AT62&lt;5,"*  ",AT36/AT62))</f>
        <v/>
      </c>
      <c r="AU88" s="89" t="str">
        <f t="shared" si="130"/>
        <v xml:space="preserve">*  </v>
      </c>
      <c r="AV88" s="89">
        <f t="shared" si="130"/>
        <v>1.6</v>
      </c>
      <c r="AW88" s="89">
        <f t="shared" si="130"/>
        <v>1.25</v>
      </c>
      <c r="AX88" s="89">
        <f t="shared" si="130"/>
        <v>1.125</v>
      </c>
      <c r="AY88" s="89">
        <f t="shared" si="130"/>
        <v>1.2142857142857142</v>
      </c>
      <c r="AZ88" s="89">
        <f t="shared" si="130"/>
        <v>1.3111111111111111</v>
      </c>
      <c r="BA88" s="89">
        <f t="shared" si="130"/>
        <v>1.4035087719298245</v>
      </c>
      <c r="BB88" s="89">
        <f t="shared" si="130"/>
        <v>1.368421052631579</v>
      </c>
      <c r="BC88" s="90">
        <f t="shared" si="130"/>
        <v>1.3149171270718232</v>
      </c>
      <c r="BE88" s="89" t="str">
        <f>IF(BE62=0,"",IF(BE62&lt;5,"*  ",BE36/BE62))</f>
        <v/>
      </c>
      <c r="BF88" s="89" t="str">
        <f t="shared" si="131"/>
        <v xml:space="preserve">*  </v>
      </c>
      <c r="BG88" s="89" t="str">
        <f t="shared" si="131"/>
        <v xml:space="preserve">*  </v>
      </c>
      <c r="BH88" s="89" t="str">
        <f t="shared" si="131"/>
        <v xml:space="preserve">*  </v>
      </c>
      <c r="BI88" s="89" t="str">
        <f t="shared" si="131"/>
        <v xml:space="preserve">*  </v>
      </c>
      <c r="BJ88" s="89">
        <f t="shared" si="131"/>
        <v>1.1111111111111112</v>
      </c>
      <c r="BK88" s="89">
        <f t="shared" si="131"/>
        <v>1.4705882352941178</v>
      </c>
      <c r="BL88" s="89">
        <f t="shared" si="131"/>
        <v>1.0769230769230769</v>
      </c>
      <c r="BM88" s="89">
        <f t="shared" si="131"/>
        <v>1.125</v>
      </c>
      <c r="BN88" s="90">
        <f t="shared" si="131"/>
        <v>1.2173913043478262</v>
      </c>
      <c r="BP88" s="89" t="str">
        <f>IF(BP62=0,"",IF(BP62&lt;5,"*  ",BP36/BP62))</f>
        <v/>
      </c>
      <c r="BQ88" s="89" t="str">
        <f t="shared" si="132"/>
        <v xml:space="preserve">*  </v>
      </c>
      <c r="BR88" s="89">
        <f t="shared" si="132"/>
        <v>1.4285714285714286</v>
      </c>
      <c r="BS88" s="89">
        <f t="shared" si="132"/>
        <v>1.4</v>
      </c>
      <c r="BT88" s="89">
        <f t="shared" si="132"/>
        <v>1.1499999999999999</v>
      </c>
      <c r="BU88" s="89">
        <f t="shared" si="132"/>
        <v>1.1891891891891893</v>
      </c>
      <c r="BV88" s="89">
        <f t="shared" si="132"/>
        <v>1.3548387096774193</v>
      </c>
      <c r="BW88" s="89">
        <f t="shared" si="132"/>
        <v>1.3012048192771084</v>
      </c>
      <c r="BX88" s="89">
        <f t="shared" si="132"/>
        <v>1.2962962962962963</v>
      </c>
      <c r="BY88" s="90">
        <f t="shared" si="132"/>
        <v>1.288</v>
      </c>
    </row>
    <row r="89" spans="1:77" x14ac:dyDescent="0.3">
      <c r="A89" s="22" t="s">
        <v>192</v>
      </c>
      <c r="B89" s="89" t="str">
        <f t="shared" ref="B89:R92" si="133">IF(B63=0,"",IF(B63&lt;5,"*  ",B37/B63))</f>
        <v/>
      </c>
      <c r="C89" s="89" t="str">
        <f t="shared" si="133"/>
        <v/>
      </c>
      <c r="D89" s="89" t="str">
        <f t="shared" si="133"/>
        <v xml:space="preserve">*  </v>
      </c>
      <c r="E89" s="89" t="str">
        <f t="shared" si="133"/>
        <v xml:space="preserve">*  </v>
      </c>
      <c r="F89" s="89">
        <f t="shared" si="133"/>
        <v>0.8571428571428571</v>
      </c>
      <c r="G89" s="89">
        <f t="shared" si="133"/>
        <v>0.81818181818181823</v>
      </c>
      <c r="H89" s="89">
        <f t="shared" si="133"/>
        <v>1.55</v>
      </c>
      <c r="I89" s="89">
        <f t="shared" si="133"/>
        <v>1.9259259259259258</v>
      </c>
      <c r="J89" s="89" t="str">
        <f t="shared" si="133"/>
        <v xml:space="preserve">*  </v>
      </c>
      <c r="K89" s="90">
        <f t="shared" si="133"/>
        <v>1.5753424657534247</v>
      </c>
      <c r="L89" s="88"/>
      <c r="M89" s="89" t="str">
        <f t="shared" si="133"/>
        <v/>
      </c>
      <c r="N89" s="89" t="str">
        <f t="shared" si="133"/>
        <v/>
      </c>
      <c r="O89" s="89" t="str">
        <f t="shared" si="133"/>
        <v/>
      </c>
      <c r="P89" s="89" t="str">
        <f t="shared" si="133"/>
        <v xml:space="preserve">*  </v>
      </c>
      <c r="Q89" s="89" t="str">
        <f t="shared" si="133"/>
        <v xml:space="preserve">*  </v>
      </c>
      <c r="R89" s="89" t="str">
        <f t="shared" si="133"/>
        <v xml:space="preserve">*  </v>
      </c>
      <c r="S89" s="89">
        <f t="shared" si="129"/>
        <v>0.33333333333333331</v>
      </c>
      <c r="T89" s="89">
        <f t="shared" si="129"/>
        <v>1.25</v>
      </c>
      <c r="U89" s="89" t="str">
        <f t="shared" si="129"/>
        <v xml:space="preserve">*  </v>
      </c>
      <c r="V89" s="90">
        <f t="shared" si="129"/>
        <v>1.0740740740740742</v>
      </c>
      <c r="W89" s="88"/>
      <c r="X89" s="89" t="str">
        <f t="shared" si="129"/>
        <v/>
      </c>
      <c r="Y89" s="89" t="str">
        <f t="shared" si="129"/>
        <v xml:space="preserve">*  </v>
      </c>
      <c r="Z89" s="89" t="str">
        <f t="shared" si="129"/>
        <v xml:space="preserve">*  </v>
      </c>
      <c r="AA89" s="89" t="str">
        <f t="shared" si="129"/>
        <v xml:space="preserve">*  </v>
      </c>
      <c r="AB89" s="89">
        <f t="shared" si="129"/>
        <v>1.2</v>
      </c>
      <c r="AC89" s="89">
        <f t="shared" si="129"/>
        <v>1.1111111111111112</v>
      </c>
      <c r="AD89" s="89">
        <f t="shared" si="129"/>
        <v>1.6666666666666667</v>
      </c>
      <c r="AE89" s="89">
        <f t="shared" si="129"/>
        <v>1.7142857142857142</v>
      </c>
      <c r="AF89" s="89" t="str">
        <f t="shared" si="129"/>
        <v xml:space="preserve">*  </v>
      </c>
      <c r="AG89" s="90">
        <f t="shared" si="129"/>
        <v>1.3617021276595744</v>
      </c>
      <c r="AH89" s="88"/>
      <c r="AI89" s="89" t="str">
        <f t="shared" si="129"/>
        <v/>
      </c>
      <c r="AJ89" s="89" t="str">
        <f t="shared" si="129"/>
        <v/>
      </c>
      <c r="AK89" s="89" t="str">
        <f t="shared" si="129"/>
        <v/>
      </c>
      <c r="AL89" s="89" t="str">
        <f t="shared" si="129"/>
        <v xml:space="preserve">*  </v>
      </c>
      <c r="AM89" s="89" t="str">
        <f t="shared" si="129"/>
        <v xml:space="preserve">*  </v>
      </c>
      <c r="AN89" s="89" t="str">
        <f t="shared" si="129"/>
        <v xml:space="preserve">*  </v>
      </c>
      <c r="AO89" s="89" t="str">
        <f t="shared" si="129"/>
        <v xml:space="preserve">*  </v>
      </c>
      <c r="AP89" s="89">
        <f t="shared" si="129"/>
        <v>1.4</v>
      </c>
      <c r="AQ89" s="89" t="str">
        <f t="shared" si="129"/>
        <v xml:space="preserve">*  </v>
      </c>
      <c r="AR89" s="90">
        <f t="shared" si="129"/>
        <v>1.1538461538461537</v>
      </c>
      <c r="AS89" s="88"/>
      <c r="AT89" s="89" t="str">
        <f t="shared" ref="AT89:BC92" si="134">IF(AT63=0,"",IF(AT63&lt;5,"*  ",AT37/AT63))</f>
        <v/>
      </c>
      <c r="AU89" s="89" t="str">
        <f t="shared" si="134"/>
        <v xml:space="preserve">*  </v>
      </c>
      <c r="AV89" s="89" t="str">
        <f t="shared" si="134"/>
        <v xml:space="preserve">*  </v>
      </c>
      <c r="AW89" s="89">
        <f t="shared" si="134"/>
        <v>1.3333333333333333</v>
      </c>
      <c r="AX89" s="89">
        <f t="shared" si="134"/>
        <v>1</v>
      </c>
      <c r="AY89" s="89">
        <f t="shared" si="134"/>
        <v>0.95</v>
      </c>
      <c r="AZ89" s="89">
        <f t="shared" si="134"/>
        <v>1.59375</v>
      </c>
      <c r="BA89" s="89">
        <f t="shared" si="134"/>
        <v>1.8536585365853659</v>
      </c>
      <c r="BB89" s="89">
        <f t="shared" si="134"/>
        <v>0.8</v>
      </c>
      <c r="BC89" s="90">
        <f t="shared" si="134"/>
        <v>1.4916666666666667</v>
      </c>
      <c r="BE89" s="89" t="str">
        <f t="shared" ref="BE89:BN92" si="135">IF(BE63=0,"",IF(BE63&lt;5,"*  ",BE37/BE63))</f>
        <v/>
      </c>
      <c r="BF89" s="89" t="str">
        <f t="shared" si="135"/>
        <v/>
      </c>
      <c r="BG89" s="89" t="str">
        <f t="shared" si="135"/>
        <v/>
      </c>
      <c r="BH89" s="89" t="str">
        <f t="shared" si="135"/>
        <v xml:space="preserve">*  </v>
      </c>
      <c r="BI89" s="89" t="str">
        <f t="shared" si="135"/>
        <v xml:space="preserve">*  </v>
      </c>
      <c r="BJ89" s="89">
        <f t="shared" si="135"/>
        <v>1.1666666666666667</v>
      </c>
      <c r="BK89" s="89">
        <f t="shared" si="135"/>
        <v>0.55555555555555558</v>
      </c>
      <c r="BL89" s="89">
        <f t="shared" si="135"/>
        <v>1.2941176470588236</v>
      </c>
      <c r="BM89" s="89" t="str">
        <f t="shared" si="135"/>
        <v xml:space="preserve">*  </v>
      </c>
      <c r="BN89" s="90">
        <f t="shared" si="135"/>
        <v>1.1000000000000001</v>
      </c>
      <c r="BP89" s="89" t="str">
        <f t="shared" ref="BP89:BY92" si="136">IF(BP63=0,"",IF(BP63&lt;5,"*  ",BP37/BP63))</f>
        <v/>
      </c>
      <c r="BQ89" s="89" t="str">
        <f t="shared" si="136"/>
        <v xml:space="preserve">*  </v>
      </c>
      <c r="BR89" s="89" t="str">
        <f t="shared" si="136"/>
        <v xml:space="preserve">*  </v>
      </c>
      <c r="BS89" s="89">
        <f t="shared" si="136"/>
        <v>1.125</v>
      </c>
      <c r="BT89" s="89">
        <f t="shared" si="136"/>
        <v>1.1333333333333333</v>
      </c>
      <c r="BU89" s="89">
        <f t="shared" si="136"/>
        <v>1</v>
      </c>
      <c r="BV89" s="89">
        <f t="shared" si="136"/>
        <v>1.3658536585365855</v>
      </c>
      <c r="BW89" s="89">
        <f t="shared" si="136"/>
        <v>1.6896551724137931</v>
      </c>
      <c r="BX89" s="89">
        <f t="shared" si="136"/>
        <v>0.625</v>
      </c>
      <c r="BY89" s="90">
        <f t="shared" si="136"/>
        <v>1.39375</v>
      </c>
    </row>
    <row r="90" spans="1:77" x14ac:dyDescent="0.3">
      <c r="A90" s="22" t="s">
        <v>193</v>
      </c>
      <c r="B90" s="89" t="str">
        <f t="shared" si="133"/>
        <v xml:space="preserve">*  </v>
      </c>
      <c r="C90" s="89" t="str">
        <f t="shared" si="133"/>
        <v xml:space="preserve">*  </v>
      </c>
      <c r="D90" s="89">
        <f t="shared" si="133"/>
        <v>0.8</v>
      </c>
      <c r="E90" s="89">
        <f t="shared" si="133"/>
        <v>2</v>
      </c>
      <c r="F90" s="89">
        <f t="shared" si="133"/>
        <v>1.7586206896551724</v>
      </c>
      <c r="G90" s="89">
        <f t="shared" si="133"/>
        <v>1.8444444444444446</v>
      </c>
      <c r="H90" s="89">
        <f t="shared" si="133"/>
        <v>1.88</v>
      </c>
      <c r="I90" s="89">
        <f t="shared" si="133"/>
        <v>1.8909090909090909</v>
      </c>
      <c r="J90" s="89"/>
      <c r="K90" s="90">
        <f t="shared" si="133"/>
        <v>1.8355555555555556</v>
      </c>
      <c r="L90" s="88"/>
      <c r="M90" s="89" t="str">
        <f t="shared" si="133"/>
        <v/>
      </c>
      <c r="N90" s="89" t="str">
        <f t="shared" si="133"/>
        <v xml:space="preserve">*  </v>
      </c>
      <c r="O90" s="89" t="str">
        <f t="shared" si="133"/>
        <v xml:space="preserve">*  </v>
      </c>
      <c r="P90" s="89" t="str">
        <f t="shared" si="133"/>
        <v xml:space="preserve">*  </v>
      </c>
      <c r="Q90" s="89">
        <f t="shared" si="133"/>
        <v>1.8</v>
      </c>
      <c r="R90" s="89">
        <f t="shared" si="133"/>
        <v>1.1818181818181819</v>
      </c>
      <c r="S90" s="89">
        <f t="shared" si="129"/>
        <v>1.6</v>
      </c>
      <c r="T90" s="89">
        <f t="shared" si="129"/>
        <v>1.7777777777777777</v>
      </c>
      <c r="U90" s="89"/>
      <c r="V90" s="90">
        <f t="shared" si="129"/>
        <v>1.6101694915254237</v>
      </c>
      <c r="W90" s="88"/>
      <c r="X90" s="89" t="str">
        <f t="shared" si="129"/>
        <v/>
      </c>
      <c r="Y90" s="89" t="str">
        <f t="shared" si="129"/>
        <v xml:space="preserve">*  </v>
      </c>
      <c r="Z90" s="89">
        <f t="shared" si="129"/>
        <v>0.66666666666666663</v>
      </c>
      <c r="AA90" s="89">
        <f t="shared" si="129"/>
        <v>1.3636363636363635</v>
      </c>
      <c r="AB90" s="89">
        <f t="shared" si="129"/>
        <v>1.5263157894736843</v>
      </c>
      <c r="AC90" s="89">
        <f t="shared" si="129"/>
        <v>1.3</v>
      </c>
      <c r="AD90" s="89">
        <f t="shared" si="129"/>
        <v>1.5476190476190477</v>
      </c>
      <c r="AE90" s="89">
        <f t="shared" si="129"/>
        <v>1.4074074074074074</v>
      </c>
      <c r="AF90" s="89"/>
      <c r="AG90" s="90">
        <f t="shared" si="129"/>
        <v>1.416058394160584</v>
      </c>
      <c r="AH90" s="88"/>
      <c r="AI90" s="89" t="str">
        <f t="shared" si="129"/>
        <v/>
      </c>
      <c r="AJ90" s="89" t="str">
        <f t="shared" si="129"/>
        <v xml:space="preserve">*  </v>
      </c>
      <c r="AK90" s="89" t="str">
        <f t="shared" si="129"/>
        <v xml:space="preserve">*  </v>
      </c>
      <c r="AL90" s="89" t="str">
        <f t="shared" si="129"/>
        <v xml:space="preserve">*  </v>
      </c>
      <c r="AM90" s="89" t="str">
        <f t="shared" si="129"/>
        <v xml:space="preserve">*  </v>
      </c>
      <c r="AN90" s="89">
        <f t="shared" si="129"/>
        <v>2.5</v>
      </c>
      <c r="AO90" s="89">
        <f t="shared" si="129"/>
        <v>2</v>
      </c>
      <c r="AP90" s="89">
        <f t="shared" si="129"/>
        <v>1.5714285714285714</v>
      </c>
      <c r="AQ90" s="89"/>
      <c r="AR90" s="90">
        <f t="shared" si="129"/>
        <v>1.9642857142857142</v>
      </c>
      <c r="AS90" s="88"/>
      <c r="AT90" s="89" t="str">
        <f t="shared" si="134"/>
        <v xml:space="preserve">*  </v>
      </c>
      <c r="AU90" s="89" t="str">
        <f t="shared" si="134"/>
        <v xml:space="preserve">*  </v>
      </c>
      <c r="AV90" s="89">
        <f t="shared" si="134"/>
        <v>0.72727272727272729</v>
      </c>
      <c r="AW90" s="89">
        <f t="shared" si="134"/>
        <v>1.7083333333333333</v>
      </c>
      <c r="AX90" s="89">
        <f t="shared" si="134"/>
        <v>1.6666666666666667</v>
      </c>
      <c r="AY90" s="89">
        <f t="shared" si="134"/>
        <v>1.6266666666666667</v>
      </c>
      <c r="AZ90" s="89">
        <f t="shared" si="134"/>
        <v>1.7606837606837606</v>
      </c>
      <c r="BA90" s="89">
        <f t="shared" si="134"/>
        <v>1.7317073170731707</v>
      </c>
      <c r="BB90" s="89"/>
      <c r="BC90" s="90">
        <f t="shared" si="134"/>
        <v>1.6767955801104972</v>
      </c>
      <c r="BE90" s="89" t="str">
        <f t="shared" si="135"/>
        <v/>
      </c>
      <c r="BF90" s="89" t="str">
        <f t="shared" si="135"/>
        <v xml:space="preserve">*  </v>
      </c>
      <c r="BG90" s="89" t="str">
        <f t="shared" si="135"/>
        <v xml:space="preserve">*  </v>
      </c>
      <c r="BH90" s="89">
        <f t="shared" si="135"/>
        <v>1.4</v>
      </c>
      <c r="BI90" s="89">
        <f t="shared" si="135"/>
        <v>1.625</v>
      </c>
      <c r="BJ90" s="89">
        <f t="shared" si="135"/>
        <v>1.6470588235294117</v>
      </c>
      <c r="BK90" s="89">
        <f t="shared" si="135"/>
        <v>1.7142857142857142</v>
      </c>
      <c r="BL90" s="89">
        <f t="shared" si="135"/>
        <v>1.72</v>
      </c>
      <c r="BM90" s="89"/>
      <c r="BN90" s="90">
        <f t="shared" si="135"/>
        <v>1.7241379310344827</v>
      </c>
      <c r="BP90" s="89" t="str">
        <f t="shared" si="136"/>
        <v xml:space="preserve">*  </v>
      </c>
      <c r="BQ90" s="89">
        <f t="shared" si="136"/>
        <v>1.1666666666666667</v>
      </c>
      <c r="BR90" s="89">
        <f t="shared" si="136"/>
        <v>1.1538461538461537</v>
      </c>
      <c r="BS90" s="89">
        <f t="shared" si="136"/>
        <v>1.6551724137931034</v>
      </c>
      <c r="BT90" s="89">
        <f t="shared" si="136"/>
        <v>1.6607142857142858</v>
      </c>
      <c r="BU90" s="89">
        <f t="shared" si="136"/>
        <v>1.6304347826086956</v>
      </c>
      <c r="BV90" s="89">
        <f t="shared" si="136"/>
        <v>1.7517241379310344</v>
      </c>
      <c r="BW90" s="89">
        <f t="shared" si="136"/>
        <v>1.7289719626168225</v>
      </c>
      <c r="BX90" s="89"/>
      <c r="BY90" s="90">
        <f t="shared" si="136"/>
        <v>1.6859688195991092</v>
      </c>
    </row>
    <row r="91" spans="1:77" x14ac:dyDescent="0.3">
      <c r="A91" s="22" t="s">
        <v>69</v>
      </c>
      <c r="B91" s="89" t="str">
        <f t="shared" si="133"/>
        <v xml:space="preserve">*  </v>
      </c>
      <c r="C91" s="89">
        <f t="shared" si="133"/>
        <v>1.0666666666666667</v>
      </c>
      <c r="D91" s="89">
        <f t="shared" si="133"/>
        <v>0.97435897435897434</v>
      </c>
      <c r="E91" s="89">
        <f t="shared" si="133"/>
        <v>0.98648648648648651</v>
      </c>
      <c r="F91" s="89">
        <f t="shared" si="133"/>
        <v>0.89411764705882357</v>
      </c>
      <c r="G91" s="89">
        <f t="shared" si="133"/>
        <v>1.323943661971831</v>
      </c>
      <c r="H91" s="89">
        <f t="shared" si="133"/>
        <v>1.8709677419354838</v>
      </c>
      <c r="I91" s="89"/>
      <c r="J91" s="89"/>
      <c r="K91" s="90">
        <f t="shared" si="133"/>
        <v>1.1222570532915361</v>
      </c>
      <c r="L91" s="88"/>
      <c r="M91" s="89" t="str">
        <f t="shared" si="133"/>
        <v xml:space="preserve">*  </v>
      </c>
      <c r="N91" s="89" t="str">
        <f t="shared" si="133"/>
        <v xml:space="preserve">*  </v>
      </c>
      <c r="O91" s="89">
        <f t="shared" si="133"/>
        <v>0.7142857142857143</v>
      </c>
      <c r="P91" s="89">
        <f t="shared" si="133"/>
        <v>1.4</v>
      </c>
      <c r="Q91" s="89">
        <f t="shared" si="133"/>
        <v>1.2777777777777777</v>
      </c>
      <c r="R91" s="89">
        <f t="shared" si="133"/>
        <v>1.4</v>
      </c>
      <c r="S91" s="89">
        <f t="shared" si="129"/>
        <v>1.7142857142857142</v>
      </c>
      <c r="T91" s="89"/>
      <c r="U91" s="89"/>
      <c r="V91" s="90">
        <f t="shared" si="129"/>
        <v>1.3064516129032258</v>
      </c>
      <c r="W91" s="88"/>
      <c r="X91" s="89" t="str">
        <f t="shared" si="129"/>
        <v xml:space="preserve">*  </v>
      </c>
      <c r="Y91" s="89">
        <f t="shared" si="129"/>
        <v>1.2142857142857142</v>
      </c>
      <c r="Z91" s="89">
        <f t="shared" si="129"/>
        <v>1</v>
      </c>
      <c r="AA91" s="89">
        <f t="shared" si="129"/>
        <v>1.0576923076923077</v>
      </c>
      <c r="AB91" s="89">
        <f t="shared" si="129"/>
        <v>0.96363636363636362</v>
      </c>
      <c r="AC91" s="89">
        <f t="shared" si="129"/>
        <v>1.2790697674418605</v>
      </c>
      <c r="AD91" s="89">
        <f t="shared" si="129"/>
        <v>1.6111111111111112</v>
      </c>
      <c r="AE91" s="89"/>
      <c r="AF91" s="89"/>
      <c r="AG91" s="90">
        <f t="shared" si="129"/>
        <v>1.1146788990825689</v>
      </c>
      <c r="AH91" s="88"/>
      <c r="AI91" s="89" t="str">
        <f t="shared" si="129"/>
        <v xml:space="preserve">*  </v>
      </c>
      <c r="AJ91" s="89" t="str">
        <f t="shared" si="129"/>
        <v xml:space="preserve">*  </v>
      </c>
      <c r="AK91" s="89">
        <f t="shared" si="129"/>
        <v>1.1666666666666667</v>
      </c>
      <c r="AL91" s="89">
        <f t="shared" si="129"/>
        <v>1.1428571428571428</v>
      </c>
      <c r="AM91" s="89">
        <f t="shared" si="129"/>
        <v>1.75</v>
      </c>
      <c r="AN91" s="89">
        <f t="shared" si="129"/>
        <v>0.66666666666666663</v>
      </c>
      <c r="AO91" s="89" t="str">
        <f t="shared" si="129"/>
        <v xml:space="preserve">*  </v>
      </c>
      <c r="AP91" s="89"/>
      <c r="AQ91" s="89"/>
      <c r="AR91" s="90">
        <f t="shared" si="129"/>
        <v>1.2121212121212122</v>
      </c>
      <c r="AS91" s="88"/>
      <c r="AT91" s="89">
        <f t="shared" si="134"/>
        <v>0.5714285714285714</v>
      </c>
      <c r="AU91" s="89">
        <f t="shared" si="134"/>
        <v>1.1379310344827587</v>
      </c>
      <c r="AV91" s="89">
        <f t="shared" si="134"/>
        <v>0.98611111111111116</v>
      </c>
      <c r="AW91" s="89">
        <f t="shared" si="134"/>
        <v>1.0158730158730158</v>
      </c>
      <c r="AX91" s="89">
        <f t="shared" si="134"/>
        <v>0.92142857142857137</v>
      </c>
      <c r="AY91" s="89">
        <f t="shared" si="134"/>
        <v>1.3070175438596492</v>
      </c>
      <c r="AZ91" s="89">
        <f t="shared" si="134"/>
        <v>1.7755102040816326</v>
      </c>
      <c r="BA91" s="89"/>
      <c r="BB91" s="89"/>
      <c r="BC91" s="90">
        <f t="shared" si="134"/>
        <v>1.1191806331471137</v>
      </c>
      <c r="BE91" s="89" t="str">
        <f t="shared" si="135"/>
        <v xml:space="preserve">*  </v>
      </c>
      <c r="BF91" s="89">
        <f t="shared" si="135"/>
        <v>0.66666666666666663</v>
      </c>
      <c r="BG91" s="89">
        <f t="shared" si="135"/>
        <v>0.92307692307692313</v>
      </c>
      <c r="BH91" s="89">
        <f t="shared" si="135"/>
        <v>1.2941176470588236</v>
      </c>
      <c r="BI91" s="89">
        <f t="shared" si="135"/>
        <v>1.4230769230769231</v>
      </c>
      <c r="BJ91" s="89">
        <f t="shared" si="135"/>
        <v>1.1904761904761905</v>
      </c>
      <c r="BK91" s="89">
        <f t="shared" si="135"/>
        <v>1.6</v>
      </c>
      <c r="BL91" s="89"/>
      <c r="BM91" s="89"/>
      <c r="BN91" s="90">
        <f t="shared" si="135"/>
        <v>1.2736842105263158</v>
      </c>
      <c r="BP91" s="89">
        <f t="shared" si="136"/>
        <v>1</v>
      </c>
      <c r="BQ91" s="89">
        <f t="shared" si="136"/>
        <v>1.0571428571428572</v>
      </c>
      <c r="BR91" s="89">
        <f t="shared" si="136"/>
        <v>0.97647058823529409</v>
      </c>
      <c r="BS91" s="89">
        <f t="shared" si="136"/>
        <v>1.048951048951049</v>
      </c>
      <c r="BT91" s="89">
        <f t="shared" si="136"/>
        <v>1</v>
      </c>
      <c r="BU91" s="89">
        <f t="shared" si="136"/>
        <v>1.288888888888889</v>
      </c>
      <c r="BV91" s="89">
        <f t="shared" si="136"/>
        <v>1.7457627118644068</v>
      </c>
      <c r="BW91" s="89"/>
      <c r="BX91" s="89"/>
      <c r="BY91" s="90">
        <f t="shared" si="136"/>
        <v>1.1424050632911393</v>
      </c>
    </row>
    <row r="92" spans="1:77" x14ac:dyDescent="0.3">
      <c r="A92" s="22" t="s">
        <v>66</v>
      </c>
      <c r="B92" s="91">
        <f t="shared" si="133"/>
        <v>0.72727272727272729</v>
      </c>
      <c r="C92" s="91">
        <f t="shared" si="133"/>
        <v>0.83870967741935487</v>
      </c>
      <c r="D92" s="91">
        <f t="shared" si="133"/>
        <v>0.80821917808219179</v>
      </c>
      <c r="E92" s="91">
        <f t="shared" si="133"/>
        <v>1.05</v>
      </c>
      <c r="F92" s="91">
        <f t="shared" si="133"/>
        <v>0.85576923076923073</v>
      </c>
      <c r="G92" s="91">
        <f t="shared" si="133"/>
        <v>1.0978260869565217</v>
      </c>
      <c r="H92" s="91">
        <f t="shared" si="133"/>
        <v>1.2360742705570291</v>
      </c>
      <c r="I92" s="91">
        <f t="shared" si="133"/>
        <v>1.125</v>
      </c>
      <c r="J92" s="91">
        <f t="shared" si="133"/>
        <v>0.88340807174887892</v>
      </c>
      <c r="K92" s="92">
        <f t="shared" si="133"/>
        <v>1.0546290971822887</v>
      </c>
      <c r="L92" s="88"/>
      <c r="M92" s="91" t="str">
        <f t="shared" si="133"/>
        <v xml:space="preserve">*  </v>
      </c>
      <c r="N92" s="91">
        <f t="shared" si="133"/>
        <v>0.6</v>
      </c>
      <c r="O92" s="91">
        <f t="shared" si="133"/>
        <v>0.83333333333333337</v>
      </c>
      <c r="P92" s="91">
        <f t="shared" si="133"/>
        <v>1.1071428571428572</v>
      </c>
      <c r="Q92" s="91">
        <f t="shared" si="133"/>
        <v>1.3191489361702127</v>
      </c>
      <c r="R92" s="91">
        <f t="shared" si="133"/>
        <v>0.94444444444444442</v>
      </c>
      <c r="S92" s="91">
        <f t="shared" si="129"/>
        <v>1.0877192982456141</v>
      </c>
      <c r="T92" s="91">
        <f t="shared" si="129"/>
        <v>0.98692810457516345</v>
      </c>
      <c r="U92" s="91">
        <f t="shared" si="129"/>
        <v>0.73684210526315785</v>
      </c>
      <c r="V92" s="92">
        <f t="shared" si="129"/>
        <v>0.99616122840690979</v>
      </c>
      <c r="W92" s="88"/>
      <c r="X92" s="91">
        <f t="shared" si="129"/>
        <v>0.5</v>
      </c>
      <c r="Y92" s="91">
        <f t="shared" si="129"/>
        <v>0.73684210526315785</v>
      </c>
      <c r="Z92" s="91">
        <f t="shared" si="129"/>
        <v>0.75342465753424659</v>
      </c>
      <c r="AA92" s="91">
        <f t="shared" si="129"/>
        <v>0.76923076923076927</v>
      </c>
      <c r="AB92" s="91">
        <f t="shared" si="129"/>
        <v>0.8141025641025641</v>
      </c>
      <c r="AC92" s="91">
        <f t="shared" si="129"/>
        <v>0.84079601990049746</v>
      </c>
      <c r="AD92" s="91">
        <f t="shared" si="129"/>
        <v>1.084070796460177</v>
      </c>
      <c r="AE92" s="91">
        <f t="shared" si="129"/>
        <v>1.0523809523809524</v>
      </c>
      <c r="AF92" s="91">
        <f t="shared" si="129"/>
        <v>0.91111111111111109</v>
      </c>
      <c r="AG92" s="92">
        <f t="shared" si="129"/>
        <v>0.91316025067144135</v>
      </c>
      <c r="AH92" s="88"/>
      <c r="AI92" s="91" t="str">
        <f t="shared" si="129"/>
        <v xml:space="preserve">*  </v>
      </c>
      <c r="AJ92" s="91">
        <f t="shared" si="129"/>
        <v>0.7</v>
      </c>
      <c r="AK92" s="91">
        <f t="shared" si="129"/>
        <v>0.8571428571428571</v>
      </c>
      <c r="AL92" s="91">
        <f t="shared" si="129"/>
        <v>0.70370370370370372</v>
      </c>
      <c r="AM92" s="91">
        <f t="shared" si="129"/>
        <v>0.86842105263157898</v>
      </c>
      <c r="AN92" s="91">
        <f t="shared" si="129"/>
        <v>0.85964912280701755</v>
      </c>
      <c r="AO92" s="91">
        <f t="shared" si="129"/>
        <v>0.85135135135135132</v>
      </c>
      <c r="AP92" s="91">
        <f t="shared" si="129"/>
        <v>0.90123456790123457</v>
      </c>
      <c r="AQ92" s="91">
        <f t="shared" si="129"/>
        <v>1.0540540540540539</v>
      </c>
      <c r="AR92" s="92">
        <f t="shared" si="129"/>
        <v>0.87608069164265134</v>
      </c>
      <c r="AS92" s="88"/>
      <c r="AT92" s="91">
        <f t="shared" si="134"/>
        <v>0.6470588235294118</v>
      </c>
      <c r="AU92" s="91">
        <f t="shared" si="134"/>
        <v>0.78260869565217395</v>
      </c>
      <c r="AV92" s="91">
        <f t="shared" si="134"/>
        <v>0.78082191780821919</v>
      </c>
      <c r="AW92" s="91">
        <f t="shared" si="134"/>
        <v>0.9221789883268483</v>
      </c>
      <c r="AX92" s="91">
        <f t="shared" si="134"/>
        <v>0.83791208791208793</v>
      </c>
      <c r="AY92" s="91">
        <f t="shared" si="134"/>
        <v>0.98951781970649899</v>
      </c>
      <c r="AZ92" s="91">
        <f t="shared" si="134"/>
        <v>1.1791044776119404</v>
      </c>
      <c r="BA92" s="91">
        <f t="shared" si="134"/>
        <v>1.1000000000000001</v>
      </c>
      <c r="BB92" s="91">
        <f t="shared" si="134"/>
        <v>0.89137380191693294</v>
      </c>
      <c r="BC92" s="92">
        <f t="shared" si="134"/>
        <v>0.99929971988795518</v>
      </c>
      <c r="BE92" s="91">
        <f t="shared" si="135"/>
        <v>1.8</v>
      </c>
      <c r="BF92" s="91">
        <f t="shared" si="135"/>
        <v>0.65</v>
      </c>
      <c r="BG92" s="91">
        <f t="shared" si="135"/>
        <v>0.84615384615384615</v>
      </c>
      <c r="BH92" s="91">
        <f t="shared" si="135"/>
        <v>0.90909090909090906</v>
      </c>
      <c r="BI92" s="91">
        <f t="shared" si="135"/>
        <v>1.1176470588235294</v>
      </c>
      <c r="BJ92" s="91">
        <f t="shared" si="135"/>
        <v>0.90697674418604646</v>
      </c>
      <c r="BK92" s="91">
        <f t="shared" si="135"/>
        <v>0.99468085106382975</v>
      </c>
      <c r="BL92" s="91">
        <f t="shared" si="135"/>
        <v>0.95726495726495731</v>
      </c>
      <c r="BM92" s="91">
        <f t="shared" si="135"/>
        <v>0.84070796460176989</v>
      </c>
      <c r="BN92" s="92">
        <f t="shared" si="135"/>
        <v>0.9481566820276498</v>
      </c>
      <c r="BP92" s="91">
        <f t="shared" si="136"/>
        <v>0.90909090909090906</v>
      </c>
      <c r="BQ92" s="91">
        <f t="shared" si="136"/>
        <v>0.7528089887640449</v>
      </c>
      <c r="BR92" s="91">
        <f t="shared" si="136"/>
        <v>0.79459459459459458</v>
      </c>
      <c r="BS92" s="91">
        <f t="shared" si="136"/>
        <v>0.91987179487179482</v>
      </c>
      <c r="BT92" s="91">
        <f t="shared" si="136"/>
        <v>0.89086859688195996</v>
      </c>
      <c r="BU92" s="91">
        <f t="shared" si="136"/>
        <v>0.971947194719472</v>
      </c>
      <c r="BV92" s="91">
        <f t="shared" si="136"/>
        <v>1.1352718078381796</v>
      </c>
      <c r="BW92" s="91">
        <f t="shared" si="136"/>
        <v>1.0604265402843602</v>
      </c>
      <c r="BX92" s="91">
        <f t="shared" si="136"/>
        <v>0.8779342723004695</v>
      </c>
      <c r="BY92" s="92">
        <f t="shared" si="136"/>
        <v>0.98737916219119226</v>
      </c>
    </row>
    <row r="93" spans="1:77" x14ac:dyDescent="0.3">
      <c r="A93" s="93" t="s">
        <v>209</v>
      </c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8.8235294117647065E-2</v>
      </c>
      <c r="C98" s="75">
        <f t="shared" ref="C98:K98" si="137">IF(C7=0,"",C20/C7/12)</f>
        <v>8.0472103004291848E-2</v>
      </c>
      <c r="D98" s="75">
        <f t="shared" si="137"/>
        <v>6.830238726790451E-2</v>
      </c>
      <c r="E98" s="75">
        <f t="shared" si="137"/>
        <v>6.4833672776646298E-2</v>
      </c>
      <c r="F98" s="75">
        <f t="shared" si="137"/>
        <v>6.4618108244815384E-2</v>
      </c>
      <c r="G98" s="75">
        <f t="shared" si="137"/>
        <v>5.8141657539247903E-2</v>
      </c>
      <c r="H98" s="75">
        <f t="shared" si="137"/>
        <v>4.8026998961578395E-2</v>
      </c>
      <c r="I98" s="75">
        <f t="shared" si="137"/>
        <v>3.6831731953683174E-2</v>
      </c>
      <c r="J98" s="75">
        <f t="shared" si="137"/>
        <v>2.9334644378892164E-2</v>
      </c>
      <c r="K98" s="76">
        <f t="shared" si="137"/>
        <v>5.0137398247524244E-2</v>
      </c>
      <c r="L98" s="88"/>
      <c r="M98" s="75">
        <f>IF(M7=0,"",M20/M7/12)</f>
        <v>0.13333333333333333</v>
      </c>
      <c r="N98" s="75">
        <f t="shared" ref="N98:V98" si="138">IF(N7=0,"",N20/N7/12)</f>
        <v>0.11686991869918699</v>
      </c>
      <c r="O98" s="75">
        <f t="shared" si="138"/>
        <v>0.12472406181015454</v>
      </c>
      <c r="P98" s="75">
        <f t="shared" si="138"/>
        <v>0.11707317073170731</v>
      </c>
      <c r="Q98" s="75">
        <f t="shared" si="138"/>
        <v>0.10732814526588846</v>
      </c>
      <c r="R98" s="75">
        <f t="shared" si="138"/>
        <v>9.9719101123595499E-2</v>
      </c>
      <c r="S98" s="75">
        <f t="shared" si="138"/>
        <v>8.9912280701754388E-2</v>
      </c>
      <c r="T98" s="75">
        <f t="shared" si="138"/>
        <v>7.5953259532595324E-2</v>
      </c>
      <c r="U98" s="75">
        <f t="shared" si="138"/>
        <v>5.9787626962142203E-2</v>
      </c>
      <c r="V98" s="76">
        <f t="shared" si="138"/>
        <v>9.1639871382636642E-2</v>
      </c>
      <c r="W98" s="88"/>
      <c r="X98" s="75">
        <f>IF(X7=0,"",X20/X7/12)</f>
        <v>0.18623737373737373</v>
      </c>
      <c r="Y98" s="75">
        <f t="shared" ref="Y98:AG98" si="139">IF(Y7=0,"",Y20/Y7/12)</f>
        <v>0.1783596837944664</v>
      </c>
      <c r="Z98" s="75">
        <f t="shared" si="139"/>
        <v>0.15770609318996417</v>
      </c>
      <c r="AA98" s="75">
        <f t="shared" si="139"/>
        <v>0.10584759576202118</v>
      </c>
      <c r="AB98" s="75">
        <f t="shared" si="139"/>
        <v>7.0610687022900756E-2</v>
      </c>
      <c r="AC98" s="75">
        <f t="shared" si="139"/>
        <v>5.7703973309068853E-2</v>
      </c>
      <c r="AD98" s="75">
        <f t="shared" si="139"/>
        <v>4.6616119067677618E-2</v>
      </c>
      <c r="AE98" s="75">
        <f t="shared" si="139"/>
        <v>3.7484510532837668E-2</v>
      </c>
      <c r="AF98" s="75">
        <f t="shared" si="139"/>
        <v>3.2125205930807248E-2</v>
      </c>
      <c r="AG98" s="76">
        <f t="shared" si="139"/>
        <v>7.9323078370495806E-2</v>
      </c>
      <c r="AH98" s="88"/>
      <c r="AI98" s="75">
        <f>IF(AI7=0,"",AI20/AI7/12)</f>
        <v>0.22333333333333336</v>
      </c>
      <c r="AJ98" s="75">
        <f t="shared" ref="AJ98:AR98" si="140">IF(AJ7=0,"",AJ20/AJ7/12)</f>
        <v>0.22311827956989247</v>
      </c>
      <c r="AK98" s="75">
        <f t="shared" si="140"/>
        <v>0.21306555863342566</v>
      </c>
      <c r="AL98" s="75">
        <f t="shared" si="140"/>
        <v>0.15774586597040904</v>
      </c>
      <c r="AM98" s="75">
        <f t="shared" si="140"/>
        <v>0.11631944444444443</v>
      </c>
      <c r="AN98" s="75">
        <f t="shared" si="140"/>
        <v>0.1130718954248366</v>
      </c>
      <c r="AO98" s="75">
        <f t="shared" si="140"/>
        <v>0.10034013605442177</v>
      </c>
      <c r="AP98" s="75">
        <f t="shared" si="140"/>
        <v>8.09466984884646E-2</v>
      </c>
      <c r="AQ98" s="75">
        <f t="shared" si="140"/>
        <v>7.4249605055292253E-2</v>
      </c>
      <c r="AR98" s="76">
        <f t="shared" si="140"/>
        <v>0.12992019842553651</v>
      </c>
      <c r="AS98" s="88"/>
      <c r="AT98" s="75">
        <f>IF(AT7=0,"",AT20/AT7/12)</f>
        <v>0.14351851851851852</v>
      </c>
      <c r="AU98" s="75">
        <f t="shared" ref="AU98:BC98" si="141">IF(AU7=0,"",AU20/AU7/12)</f>
        <v>0.14749661705006764</v>
      </c>
      <c r="AV98" s="75">
        <f t="shared" si="141"/>
        <v>0.12763901278620279</v>
      </c>
      <c r="AW98" s="75">
        <f t="shared" si="141"/>
        <v>9.0463458110516926E-2</v>
      </c>
      <c r="AX98" s="75">
        <f t="shared" si="141"/>
        <v>6.8104906937394252E-2</v>
      </c>
      <c r="AY98" s="75">
        <f t="shared" si="141"/>
        <v>5.7902584493041753E-2</v>
      </c>
      <c r="AZ98" s="75">
        <f t="shared" si="141"/>
        <v>4.7349251315256975E-2</v>
      </c>
      <c r="BA98" s="75">
        <f t="shared" si="141"/>
        <v>3.7120900233292169E-2</v>
      </c>
      <c r="BB98" s="75">
        <f t="shared" si="141"/>
        <v>3.0377668308702793E-2</v>
      </c>
      <c r="BC98" s="76">
        <f t="shared" si="141"/>
        <v>6.5439634973486246E-2</v>
      </c>
      <c r="BE98" s="75">
        <f>IF(BE7=0,"",BE20/BE7/12)</f>
        <v>0.18333333333333335</v>
      </c>
      <c r="BF98" s="75">
        <f t="shared" ref="BF98:BN98" si="142">IF(BF7=0,"",BF20/BF7/12)</f>
        <v>0.19060945273631844</v>
      </c>
      <c r="BG98" s="75">
        <f t="shared" si="142"/>
        <v>0.18701171875</v>
      </c>
      <c r="BH98" s="75">
        <f t="shared" si="142"/>
        <v>0.14356575963718821</v>
      </c>
      <c r="BI98" s="75">
        <f t="shared" si="142"/>
        <v>0.11296565070149976</v>
      </c>
      <c r="BJ98" s="75">
        <f t="shared" si="142"/>
        <v>0.10758275596612778</v>
      </c>
      <c r="BK98" s="75">
        <f t="shared" si="142"/>
        <v>9.5353339787028077E-2</v>
      </c>
      <c r="BL98" s="75">
        <f t="shared" si="142"/>
        <v>7.8130419701699622E-2</v>
      </c>
      <c r="BM98" s="75">
        <f t="shared" si="142"/>
        <v>6.5122377622377617E-2</v>
      </c>
      <c r="BN98" s="76">
        <f t="shared" si="142"/>
        <v>0.11284877815618093</v>
      </c>
      <c r="BP98" s="75">
        <f>IF(BP7=0,"",BP20/BP7/12)</f>
        <v>0.15457818930041153</v>
      </c>
      <c r="BQ98" s="75">
        <f t="shared" ref="BQ98:BY98" si="143">IF(BQ7=0,"",BQ20/BQ7/12)</f>
        <v>0.15897053955643828</v>
      </c>
      <c r="BR98" s="75">
        <f t="shared" si="143"/>
        <v>0.14625433761992243</v>
      </c>
      <c r="BS98" s="75">
        <f t="shared" si="143"/>
        <v>0.10692321208926375</v>
      </c>
      <c r="BT98" s="75">
        <f t="shared" si="143"/>
        <v>8.1751287711552614E-2</v>
      </c>
      <c r="BU98" s="75">
        <f t="shared" si="143"/>
        <v>7.2851517257354642E-2</v>
      </c>
      <c r="BV98" s="75">
        <f t="shared" si="143"/>
        <v>6.1501141552511414E-2</v>
      </c>
      <c r="BW98" s="75">
        <f t="shared" si="143"/>
        <v>4.8746312684365779E-2</v>
      </c>
      <c r="BX98" s="75">
        <f t="shared" si="143"/>
        <v>3.9427747419550699E-2</v>
      </c>
      <c r="BY98" s="76">
        <f t="shared" si="143"/>
        <v>7.9291924164659064E-2</v>
      </c>
    </row>
    <row r="99" spans="1:77" x14ac:dyDescent="0.3">
      <c r="A99" s="22" t="s">
        <v>189</v>
      </c>
      <c r="B99" s="75">
        <f t="shared" ref="B99:AR105" si="144">IF(B8=0,"",B21/B8/12)</f>
        <v>4.4871794871794872E-2</v>
      </c>
      <c r="C99" s="75">
        <f t="shared" si="144"/>
        <v>4.569892473118279E-2</v>
      </c>
      <c r="D99" s="75">
        <f t="shared" si="144"/>
        <v>4.5158286778398511E-2</v>
      </c>
      <c r="E99" s="75">
        <f t="shared" si="144"/>
        <v>3.61328125E-2</v>
      </c>
      <c r="F99" s="75">
        <f t="shared" si="144"/>
        <v>3.533609576427256E-2</v>
      </c>
      <c r="G99" s="75">
        <f t="shared" si="144"/>
        <v>2.8009259259259262E-2</v>
      </c>
      <c r="H99" s="75">
        <f t="shared" si="144"/>
        <v>2.3490646258503403E-2</v>
      </c>
      <c r="I99" s="75">
        <f t="shared" si="144"/>
        <v>1.8586485977790324E-2</v>
      </c>
      <c r="J99" s="75">
        <f t="shared" si="144"/>
        <v>1.1684303350970017E-2</v>
      </c>
      <c r="K99" s="76">
        <f t="shared" si="144"/>
        <v>2.5150905432595572E-2</v>
      </c>
      <c r="L99" s="88"/>
      <c r="M99" s="75">
        <f t="shared" si="144"/>
        <v>8.3333333333333329E-2</v>
      </c>
      <c r="N99" s="75">
        <f t="shared" si="144"/>
        <v>7.3446327683615822E-2</v>
      </c>
      <c r="O99" s="75">
        <f t="shared" si="144"/>
        <v>6.7424242424242428E-2</v>
      </c>
      <c r="P99" s="75">
        <f t="shared" si="144"/>
        <v>7.4444444444444438E-2</v>
      </c>
      <c r="Q99" s="75">
        <f t="shared" si="144"/>
        <v>5.5199430199430195E-2</v>
      </c>
      <c r="R99" s="75">
        <f t="shared" si="144"/>
        <v>6.0447761194029857E-2</v>
      </c>
      <c r="S99" s="75">
        <f t="shared" si="144"/>
        <v>4.3779580797836372E-2</v>
      </c>
      <c r="T99" s="75">
        <f t="shared" si="144"/>
        <v>2.8155065082059991E-2</v>
      </c>
      <c r="U99" s="75">
        <f t="shared" si="144"/>
        <v>1.6983695652173912E-2</v>
      </c>
      <c r="V99" s="76">
        <f t="shared" si="144"/>
        <v>4.3446088794926008E-2</v>
      </c>
      <c r="W99" s="88"/>
      <c r="X99" s="75">
        <f t="shared" si="144"/>
        <v>5.1960784313725493E-2</v>
      </c>
      <c r="Y99" s="75">
        <f t="shared" si="144"/>
        <v>4.5498084291187742E-2</v>
      </c>
      <c r="Z99" s="75">
        <f t="shared" si="144"/>
        <v>4.2201834862385323E-2</v>
      </c>
      <c r="AA99" s="75">
        <f t="shared" si="144"/>
        <v>3.7024901703800787E-2</v>
      </c>
      <c r="AB99" s="75">
        <f t="shared" si="144"/>
        <v>3.4470504619758348E-2</v>
      </c>
      <c r="AC99" s="75">
        <f t="shared" si="144"/>
        <v>3.2284768211920528E-2</v>
      </c>
      <c r="AD99" s="75">
        <f t="shared" si="144"/>
        <v>2.9827798277982778E-2</v>
      </c>
      <c r="AE99" s="75">
        <f t="shared" si="144"/>
        <v>2.0248038471273096E-2</v>
      </c>
      <c r="AF99" s="75">
        <f t="shared" si="144"/>
        <v>1.4831573655103068E-2</v>
      </c>
      <c r="AG99" s="76">
        <f t="shared" si="144"/>
        <v>3.0427859318748269E-2</v>
      </c>
      <c r="AH99" s="88"/>
      <c r="AI99" s="75">
        <f t="shared" si="144"/>
        <v>7.9861111111111119E-2</v>
      </c>
      <c r="AJ99" s="75">
        <f t="shared" si="144"/>
        <v>7.8488372093023256E-2</v>
      </c>
      <c r="AK99" s="75">
        <f t="shared" si="144"/>
        <v>6.8387681159420288E-2</v>
      </c>
      <c r="AL99" s="75">
        <f t="shared" si="144"/>
        <v>7.3305670816044263E-2</v>
      </c>
      <c r="AM99" s="75">
        <f t="shared" si="144"/>
        <v>6.7460317460317457E-2</v>
      </c>
      <c r="AN99" s="75">
        <f t="shared" si="144"/>
        <v>6.6255144032921806E-2</v>
      </c>
      <c r="AO99" s="75">
        <f t="shared" si="144"/>
        <v>6.4739688979039894E-2</v>
      </c>
      <c r="AP99" s="75">
        <f t="shared" si="144"/>
        <v>4.5187793427230054E-2</v>
      </c>
      <c r="AQ99" s="75">
        <f t="shared" si="144"/>
        <v>2.4561403508771926E-2</v>
      </c>
      <c r="AR99" s="76">
        <f t="shared" si="144"/>
        <v>6.0482180293501046E-2</v>
      </c>
      <c r="AS99" s="88"/>
      <c r="AT99" s="75">
        <f t="shared" ref="AT99:BC105" si="145">IF(AT8=0,"",AT21/AT8/12)</f>
        <v>4.8295454545454551E-2</v>
      </c>
      <c r="AU99" s="75">
        <f t="shared" si="145"/>
        <v>4.5575221238938056E-2</v>
      </c>
      <c r="AV99" s="75">
        <f t="shared" si="145"/>
        <v>4.337393872277593E-2</v>
      </c>
      <c r="AW99" s="75">
        <f t="shared" si="145"/>
        <v>3.6666666666666667E-2</v>
      </c>
      <c r="AX99" s="75">
        <f t="shared" si="145"/>
        <v>3.4847573204973926E-2</v>
      </c>
      <c r="AY99" s="75">
        <f t="shared" si="145"/>
        <v>3.0266608391608388E-2</v>
      </c>
      <c r="AZ99" s="75">
        <f t="shared" si="145"/>
        <v>2.6428327061238457E-2</v>
      </c>
      <c r="BA99" s="75">
        <f t="shared" si="145"/>
        <v>1.9295120898100173E-2</v>
      </c>
      <c r="BB99" s="75">
        <f t="shared" si="145"/>
        <v>1.2845483212762012E-2</v>
      </c>
      <c r="BC99" s="76">
        <f t="shared" si="145"/>
        <v>2.7747496082305648E-2</v>
      </c>
      <c r="BE99" s="75">
        <f t="shared" ref="BE99:BN105" si="146">IF(BE8=0,"",BE21/BE8/12)</f>
        <v>8.1699346405228759E-2</v>
      </c>
      <c r="BF99" s="75">
        <f t="shared" si="146"/>
        <v>7.6436781609195398E-2</v>
      </c>
      <c r="BG99" s="75">
        <f t="shared" si="146"/>
        <v>6.8027210884353748E-2</v>
      </c>
      <c r="BH99" s="75">
        <f t="shared" si="146"/>
        <v>7.374254049445865E-2</v>
      </c>
      <c r="BI99" s="75">
        <f t="shared" si="146"/>
        <v>6.2426900584795324E-2</v>
      </c>
      <c r="BJ99" s="75">
        <f t="shared" si="146"/>
        <v>6.3626126126126129E-2</v>
      </c>
      <c r="BK99" s="75">
        <f t="shared" si="146"/>
        <v>5.425963488843813E-2</v>
      </c>
      <c r="BL99" s="75">
        <f t="shared" si="146"/>
        <v>3.5303776683087026E-2</v>
      </c>
      <c r="BM99" s="75">
        <f t="shared" si="146"/>
        <v>1.9563918757467144E-2</v>
      </c>
      <c r="BN99" s="76">
        <f t="shared" si="146"/>
        <v>5.1999999999999998E-2</v>
      </c>
      <c r="BP99" s="75">
        <f t="shared" ref="BP99:BY105" si="147">IF(BP8=0,"",BP21/BP8/12)</f>
        <v>5.5800293685756237E-2</v>
      </c>
      <c r="BQ99" s="75">
        <f t="shared" si="147"/>
        <v>5.1877934272300467E-2</v>
      </c>
      <c r="BR99" s="75">
        <f t="shared" si="147"/>
        <v>4.9429128376496795E-2</v>
      </c>
      <c r="BS99" s="75">
        <f t="shared" si="147"/>
        <v>4.5368147258903563E-2</v>
      </c>
      <c r="BT99" s="75">
        <f t="shared" si="147"/>
        <v>4.1890681003584229E-2</v>
      </c>
      <c r="BU99" s="75">
        <f t="shared" si="147"/>
        <v>3.8419198590929106E-2</v>
      </c>
      <c r="BV99" s="75">
        <f t="shared" si="147"/>
        <v>3.3448452289588128E-2</v>
      </c>
      <c r="BW99" s="75">
        <f t="shared" si="147"/>
        <v>2.325534161995288E-2</v>
      </c>
      <c r="BX99" s="75">
        <f t="shared" si="147"/>
        <v>1.443736730360934E-2</v>
      </c>
      <c r="BY99" s="76">
        <f t="shared" si="147"/>
        <v>3.3677356256756059E-2</v>
      </c>
    </row>
    <row r="100" spans="1:77" x14ac:dyDescent="0.3">
      <c r="A100" s="22" t="s">
        <v>190</v>
      </c>
      <c r="B100" s="75">
        <f t="shared" si="144"/>
        <v>4.6296296296296301E-2</v>
      </c>
      <c r="C100" s="75">
        <f t="shared" si="144"/>
        <v>6.5705128205128208E-2</v>
      </c>
      <c r="D100" s="75">
        <f t="shared" si="144"/>
        <v>4.7309027777777783E-2</v>
      </c>
      <c r="E100" s="75">
        <f t="shared" si="144"/>
        <v>3.2975460122699383E-2</v>
      </c>
      <c r="F100" s="75">
        <f t="shared" si="144"/>
        <v>3.1334688346883473E-2</v>
      </c>
      <c r="G100" s="75">
        <f t="shared" si="144"/>
        <v>2.3203926818384651E-2</v>
      </c>
      <c r="H100" s="75">
        <f t="shared" si="144"/>
        <v>1.7030567685589519E-2</v>
      </c>
      <c r="I100" s="75">
        <f t="shared" si="144"/>
        <v>1.2128032008002E-2</v>
      </c>
      <c r="J100" s="75">
        <f t="shared" si="144"/>
        <v>6.5359477124183009E-3</v>
      </c>
      <c r="K100" s="76">
        <f t="shared" si="144"/>
        <v>2.0110957004160889E-2</v>
      </c>
      <c r="L100" s="88"/>
      <c r="M100" s="75">
        <f t="shared" si="144"/>
        <v>4.8611111111111112E-2</v>
      </c>
      <c r="N100" s="75">
        <f t="shared" si="144"/>
        <v>6.7901234567901231E-2</v>
      </c>
      <c r="O100" s="75">
        <f t="shared" si="144"/>
        <v>5.3819444444444448E-2</v>
      </c>
      <c r="P100" s="75">
        <f t="shared" si="144"/>
        <v>4.9342105263157889E-2</v>
      </c>
      <c r="Q100" s="75">
        <f t="shared" si="144"/>
        <v>4.296875E-2</v>
      </c>
      <c r="R100" s="75">
        <f t="shared" si="144"/>
        <v>3.9473684210526314E-2</v>
      </c>
      <c r="S100" s="75">
        <f t="shared" si="144"/>
        <v>2.2395833333333334E-2</v>
      </c>
      <c r="T100" s="75">
        <f t="shared" si="144"/>
        <v>1.328777524677297E-2</v>
      </c>
      <c r="U100" s="75">
        <f t="shared" si="144"/>
        <v>9.1706539074960132E-3</v>
      </c>
      <c r="V100" s="76">
        <f t="shared" si="144"/>
        <v>2.5304807913503567E-2</v>
      </c>
      <c r="W100" s="88"/>
      <c r="X100" s="75">
        <f t="shared" si="144"/>
        <v>5.1587301587301591E-2</v>
      </c>
      <c r="Y100" s="75">
        <f t="shared" si="144"/>
        <v>3.9540816326530615E-2</v>
      </c>
      <c r="Z100" s="75">
        <f t="shared" si="144"/>
        <v>3.7066246056782333E-2</v>
      </c>
      <c r="AA100" s="75">
        <f t="shared" si="144"/>
        <v>3.9463601532567054E-2</v>
      </c>
      <c r="AB100" s="75">
        <f t="shared" si="144"/>
        <v>3.1629116117850957E-2</v>
      </c>
      <c r="AC100" s="75">
        <f t="shared" si="144"/>
        <v>2.4552642530170619E-2</v>
      </c>
      <c r="AD100" s="75">
        <f t="shared" si="144"/>
        <v>2.2210184182015171E-2</v>
      </c>
      <c r="AE100" s="75">
        <f t="shared" si="144"/>
        <v>1.5143464399574919E-2</v>
      </c>
      <c r="AF100" s="75">
        <f t="shared" si="144"/>
        <v>1.1501736111111112E-2</v>
      </c>
      <c r="AG100" s="76">
        <f t="shared" si="144"/>
        <v>2.5111929520508378E-2</v>
      </c>
      <c r="AH100" s="88"/>
      <c r="AI100" s="75">
        <f t="shared" si="144"/>
        <v>6.0606060606060608E-2</v>
      </c>
      <c r="AJ100" s="75">
        <f t="shared" si="144"/>
        <v>5.9941520467836261E-2</v>
      </c>
      <c r="AK100" s="75">
        <f t="shared" si="144"/>
        <v>6.9841269841269843E-2</v>
      </c>
      <c r="AL100" s="75">
        <f t="shared" si="144"/>
        <v>6.3829787234042548E-2</v>
      </c>
      <c r="AM100" s="75">
        <f t="shared" si="144"/>
        <v>5.6360708534621579E-2</v>
      </c>
      <c r="AN100" s="75">
        <f t="shared" si="144"/>
        <v>4.311342592592593E-2</v>
      </c>
      <c r="AO100" s="75">
        <f t="shared" si="144"/>
        <v>3.0979827089337178E-2</v>
      </c>
      <c r="AP100" s="75">
        <f t="shared" si="144"/>
        <v>2.2594752186588921E-2</v>
      </c>
      <c r="AQ100" s="75">
        <f t="shared" si="144"/>
        <v>6.4102564102564109E-3</v>
      </c>
      <c r="AR100" s="76">
        <f t="shared" si="144"/>
        <v>3.9449257425742575E-2</v>
      </c>
      <c r="AS100" s="88"/>
      <c r="AT100" s="75">
        <f t="shared" si="145"/>
        <v>4.8850574712643674E-2</v>
      </c>
      <c r="AU100" s="75">
        <f t="shared" si="145"/>
        <v>4.8611111111111112E-2</v>
      </c>
      <c r="AV100" s="75">
        <f t="shared" si="145"/>
        <v>4.0929927963326784E-2</v>
      </c>
      <c r="AW100" s="75">
        <f t="shared" si="145"/>
        <v>3.6684187472623739E-2</v>
      </c>
      <c r="AX100" s="75">
        <f t="shared" si="145"/>
        <v>3.1493607733083878E-2</v>
      </c>
      <c r="AY100" s="75">
        <f t="shared" si="145"/>
        <v>2.3901808785529718E-2</v>
      </c>
      <c r="AZ100" s="75">
        <f t="shared" si="145"/>
        <v>1.9342359767891681E-2</v>
      </c>
      <c r="BA100" s="75">
        <f t="shared" si="145"/>
        <v>1.3375842861330986E-2</v>
      </c>
      <c r="BB100" s="75">
        <f t="shared" si="145"/>
        <v>8.3572110792741166E-3</v>
      </c>
      <c r="BC100" s="76">
        <f t="shared" si="145"/>
        <v>2.2499913760391871E-2</v>
      </c>
      <c r="BE100" s="75">
        <f t="shared" si="146"/>
        <v>5.434782608695652E-2</v>
      </c>
      <c r="BF100" s="75">
        <f t="shared" si="146"/>
        <v>6.25E-2</v>
      </c>
      <c r="BG100" s="75">
        <f t="shared" si="146"/>
        <v>6.4814814814814811E-2</v>
      </c>
      <c r="BH100" s="75">
        <f t="shared" si="146"/>
        <v>5.875576036866359E-2</v>
      </c>
      <c r="BI100" s="75">
        <f t="shared" si="146"/>
        <v>5.1243781094527367E-2</v>
      </c>
      <c r="BJ100" s="75">
        <f t="shared" si="146"/>
        <v>4.1666666666666664E-2</v>
      </c>
      <c r="BK100" s="75">
        <f t="shared" si="146"/>
        <v>2.6861569215392303E-2</v>
      </c>
      <c r="BL100" s="75">
        <f t="shared" si="146"/>
        <v>1.7369991474850809E-2</v>
      </c>
      <c r="BM100" s="75">
        <f t="shared" si="146"/>
        <v>8.1799591002044997E-3</v>
      </c>
      <c r="BN100" s="76">
        <f t="shared" si="146"/>
        <v>3.2762370853724847E-2</v>
      </c>
      <c r="BP100" s="75">
        <f t="shared" si="147"/>
        <v>4.9999999999999996E-2</v>
      </c>
      <c r="BQ100" s="75">
        <f t="shared" si="147"/>
        <v>5.1649305555555552E-2</v>
      </c>
      <c r="BR100" s="75">
        <f t="shared" si="147"/>
        <v>4.6450151057401808E-2</v>
      </c>
      <c r="BS100" s="75">
        <f t="shared" si="147"/>
        <v>4.1581458759372872E-2</v>
      </c>
      <c r="BT100" s="75">
        <f t="shared" si="147"/>
        <v>3.620607787274454E-2</v>
      </c>
      <c r="BU100" s="75">
        <f t="shared" si="147"/>
        <v>2.8093122737742681E-2</v>
      </c>
      <c r="BV100" s="75">
        <f t="shared" si="147"/>
        <v>2.1176112126751981E-2</v>
      </c>
      <c r="BW100" s="75">
        <f t="shared" si="147"/>
        <v>1.4397905759162303E-2</v>
      </c>
      <c r="BX100" s="75">
        <f t="shared" si="147"/>
        <v>8.3151250303471706E-3</v>
      </c>
      <c r="BY100" s="76">
        <f t="shared" si="147"/>
        <v>2.4971192122354911E-2</v>
      </c>
    </row>
    <row r="101" spans="1:77" x14ac:dyDescent="0.3">
      <c r="A101" s="22" t="s">
        <v>191</v>
      </c>
      <c r="B101" s="75">
        <f t="shared" si="144"/>
        <v>1.1904761904761904E-2</v>
      </c>
      <c r="C101" s="75">
        <f t="shared" si="144"/>
        <v>9.887005649717515E-3</v>
      </c>
      <c r="D101" s="75">
        <f t="shared" si="144"/>
        <v>1.6E-2</v>
      </c>
      <c r="E101" s="75">
        <f t="shared" si="144"/>
        <v>1.3532763532763533E-2</v>
      </c>
      <c r="F101" s="75">
        <f t="shared" si="144"/>
        <v>5.528255528255528E-3</v>
      </c>
      <c r="G101" s="75">
        <f t="shared" si="144"/>
        <v>5.4881571346042752E-3</v>
      </c>
      <c r="H101" s="75">
        <f t="shared" si="144"/>
        <v>4.0628385698808231E-3</v>
      </c>
      <c r="I101" s="75">
        <f t="shared" si="144"/>
        <v>2.4330900243309003E-3</v>
      </c>
      <c r="J101" s="75">
        <f t="shared" si="144"/>
        <v>1.6571969696969697E-3</v>
      </c>
      <c r="K101" s="76">
        <f t="shared" si="144"/>
        <v>4.8671402262562479E-3</v>
      </c>
      <c r="L101" s="88"/>
      <c r="M101" s="75">
        <f t="shared" si="144"/>
        <v>1.5151515151515152E-2</v>
      </c>
      <c r="N101" s="75">
        <f t="shared" si="144"/>
        <v>1.6666666666666666E-2</v>
      </c>
      <c r="O101" s="75">
        <f t="shared" si="144"/>
        <v>8.9285714285714281E-3</v>
      </c>
      <c r="P101" s="75">
        <f t="shared" si="144"/>
        <v>1.2681159420289856E-2</v>
      </c>
      <c r="Q101" s="75">
        <f t="shared" si="144"/>
        <v>1.3888888888888888E-2</v>
      </c>
      <c r="R101" s="75">
        <f t="shared" si="144"/>
        <v>7.1428571428571426E-3</v>
      </c>
      <c r="S101" s="75">
        <f t="shared" si="144"/>
        <v>6.6079295154185024E-3</v>
      </c>
      <c r="T101" s="75">
        <f t="shared" si="144"/>
        <v>3.9331366764995086E-3</v>
      </c>
      <c r="U101" s="75">
        <f t="shared" si="144"/>
        <v>1.6835016835016836E-3</v>
      </c>
      <c r="V101" s="76">
        <f t="shared" si="144"/>
        <v>6.5392354124748494E-3</v>
      </c>
      <c r="W101" s="88"/>
      <c r="X101" s="75">
        <f t="shared" si="144"/>
        <v>2.1604938271604937E-2</v>
      </c>
      <c r="Y101" s="75">
        <f t="shared" si="144"/>
        <v>8.6419753086419745E-3</v>
      </c>
      <c r="Z101" s="75">
        <f t="shared" si="144"/>
        <v>7.9201101928374658E-3</v>
      </c>
      <c r="AA101" s="75">
        <f t="shared" si="144"/>
        <v>9.6578366445916105E-3</v>
      </c>
      <c r="AB101" s="75">
        <f t="shared" si="144"/>
        <v>9.9443118536197295E-3</v>
      </c>
      <c r="AC101" s="75">
        <f t="shared" si="144"/>
        <v>6.1679790026246718E-3</v>
      </c>
      <c r="AD101" s="75">
        <f t="shared" si="144"/>
        <v>4.2646380820654676E-3</v>
      </c>
      <c r="AE101" s="75">
        <f t="shared" si="144"/>
        <v>2.6809651474530832E-3</v>
      </c>
      <c r="AF101" s="75">
        <f t="shared" si="144"/>
        <v>8.6355785837651129E-4</v>
      </c>
      <c r="AG101" s="76">
        <f t="shared" si="144"/>
        <v>5.8201831287745956E-3</v>
      </c>
      <c r="AH101" s="88"/>
      <c r="AI101" s="75">
        <f t="shared" si="144"/>
        <v>0</v>
      </c>
      <c r="AJ101" s="75">
        <f t="shared" si="144"/>
        <v>1.8817204301075269E-2</v>
      </c>
      <c r="AK101" s="75">
        <f t="shared" si="144"/>
        <v>2.5793650793650796E-2</v>
      </c>
      <c r="AL101" s="75">
        <f t="shared" si="144"/>
        <v>1.6949152542372881E-2</v>
      </c>
      <c r="AM101" s="75">
        <f t="shared" si="144"/>
        <v>1.358695652173913E-2</v>
      </c>
      <c r="AN101" s="75">
        <f t="shared" si="144"/>
        <v>1.328502415458937E-2</v>
      </c>
      <c r="AO101" s="75">
        <f t="shared" si="144"/>
        <v>9.9580712788259959E-3</v>
      </c>
      <c r="AP101" s="75">
        <f t="shared" si="144"/>
        <v>3.7313432835820895E-3</v>
      </c>
      <c r="AQ101" s="75">
        <f t="shared" si="144"/>
        <v>0</v>
      </c>
      <c r="AR101" s="76">
        <f t="shared" si="144"/>
        <v>1.0297239915074309E-2</v>
      </c>
      <c r="AS101" s="88"/>
      <c r="AT101" s="75">
        <f t="shared" si="145"/>
        <v>1.6666666666666666E-2</v>
      </c>
      <c r="AU101" s="75">
        <f t="shared" si="145"/>
        <v>9.0206185567010318E-3</v>
      </c>
      <c r="AV101" s="75">
        <f t="shared" si="145"/>
        <v>1.067211625794732E-2</v>
      </c>
      <c r="AW101" s="75">
        <f t="shared" si="145"/>
        <v>1.1349502487562189E-2</v>
      </c>
      <c r="AX101" s="75">
        <f t="shared" si="145"/>
        <v>7.7683615819209044E-3</v>
      </c>
      <c r="AY101" s="75">
        <f t="shared" si="145"/>
        <v>5.8443344334433442E-3</v>
      </c>
      <c r="AZ101" s="75">
        <f t="shared" si="145"/>
        <v>4.1514783313082214E-3</v>
      </c>
      <c r="BA101" s="75">
        <f t="shared" si="145"/>
        <v>2.5334781035106766E-3</v>
      </c>
      <c r="BB101" s="75">
        <f t="shared" si="145"/>
        <v>1.3761467889908258E-3</v>
      </c>
      <c r="BC101" s="76">
        <f t="shared" si="145"/>
        <v>5.3186579906779269E-3</v>
      </c>
      <c r="BE101" s="75">
        <f t="shared" si="146"/>
        <v>9.8039215686274508E-3</v>
      </c>
      <c r="BF101" s="75">
        <f t="shared" si="146"/>
        <v>1.7973856209150329E-2</v>
      </c>
      <c r="BG101" s="75">
        <f t="shared" si="146"/>
        <v>1.9047619047619046E-2</v>
      </c>
      <c r="BH101" s="75">
        <f t="shared" si="146"/>
        <v>1.507936507936508E-2</v>
      </c>
      <c r="BI101" s="75">
        <f t="shared" si="146"/>
        <v>1.3731060606060606E-2</v>
      </c>
      <c r="BJ101" s="75">
        <f t="shared" si="146"/>
        <v>1.0191846522781775E-2</v>
      </c>
      <c r="BK101" s="75">
        <f t="shared" si="146"/>
        <v>7.9879101899827283E-3</v>
      </c>
      <c r="BL101" s="75">
        <f t="shared" si="146"/>
        <v>3.8580246913580245E-3</v>
      </c>
      <c r="BM101" s="75">
        <f t="shared" si="146"/>
        <v>1.0683760683760683E-3</v>
      </c>
      <c r="BN101" s="76">
        <f t="shared" si="146"/>
        <v>8.1974892261570172E-3</v>
      </c>
      <c r="BP101" s="75">
        <f t="shared" si="147"/>
        <v>1.5046296296296295E-2</v>
      </c>
      <c r="BQ101" s="75">
        <f t="shared" si="147"/>
        <v>1.08843537414966E-2</v>
      </c>
      <c r="BR101" s="75">
        <f t="shared" si="147"/>
        <v>1.2013729977116706E-2</v>
      </c>
      <c r="BS101" s="75">
        <f t="shared" si="147"/>
        <v>1.1960478419136765E-2</v>
      </c>
      <c r="BT101" s="75">
        <f t="shared" si="147"/>
        <v>8.8157019294743851E-3</v>
      </c>
      <c r="BU101" s="75">
        <f t="shared" si="147"/>
        <v>6.6554809843400453E-3</v>
      </c>
      <c r="BV101" s="75">
        <f t="shared" si="147"/>
        <v>4.8802493438320207E-3</v>
      </c>
      <c r="BW101" s="75">
        <f t="shared" si="147"/>
        <v>2.8337531486146098E-3</v>
      </c>
      <c r="BX101" s="75">
        <f t="shared" si="147"/>
        <v>1.3076557299096529E-3</v>
      </c>
      <c r="BY101" s="76">
        <f t="shared" si="147"/>
        <v>5.8875805376582989E-3</v>
      </c>
    </row>
    <row r="102" spans="1:77" x14ac:dyDescent="0.3">
      <c r="A102" s="22" t="s">
        <v>192</v>
      </c>
      <c r="B102" s="75">
        <f t="shared" si="144"/>
        <v>1.6666666666666666E-2</v>
      </c>
      <c r="C102" s="75">
        <f t="shared" si="144"/>
        <v>1.0638297872340425E-2</v>
      </c>
      <c r="D102" s="75">
        <f t="shared" si="144"/>
        <v>6.8807339449541288E-3</v>
      </c>
      <c r="E102" s="75">
        <f t="shared" si="144"/>
        <v>5.4166666666666669E-3</v>
      </c>
      <c r="F102" s="75">
        <f t="shared" si="144"/>
        <v>3.9267015706806281E-3</v>
      </c>
      <c r="G102" s="75">
        <f t="shared" si="144"/>
        <v>3.43811394891945E-3</v>
      </c>
      <c r="H102" s="75">
        <f t="shared" si="144"/>
        <v>2.972529725297253E-3</v>
      </c>
      <c r="I102" s="75">
        <f t="shared" si="144"/>
        <v>1.2664640324214793E-3</v>
      </c>
      <c r="J102" s="75">
        <f t="shared" si="144"/>
        <v>1.488095238095238E-3</v>
      </c>
      <c r="K102" s="76">
        <f t="shared" si="144"/>
        <v>3.0883584589614741E-3</v>
      </c>
      <c r="L102" s="88"/>
      <c r="M102" s="75">
        <f t="shared" si="144"/>
        <v>2.0833333333333332E-2</v>
      </c>
      <c r="N102" s="75">
        <f t="shared" si="144"/>
        <v>9.8039215686274508E-3</v>
      </c>
      <c r="O102" s="75">
        <f t="shared" si="144"/>
        <v>7.575757575757576E-3</v>
      </c>
      <c r="P102" s="75">
        <f t="shared" si="144"/>
        <v>6.0975609756097554E-3</v>
      </c>
      <c r="Q102" s="75">
        <f t="shared" si="144"/>
        <v>3.3333333333333335E-3</v>
      </c>
      <c r="R102" s="75">
        <f t="shared" si="144"/>
        <v>2.0161290322580645E-3</v>
      </c>
      <c r="S102" s="75">
        <f t="shared" si="144"/>
        <v>3.584229390681004E-3</v>
      </c>
      <c r="T102" s="75">
        <f t="shared" si="144"/>
        <v>5.6306306306306306E-4</v>
      </c>
      <c r="U102" s="75">
        <f t="shared" si="144"/>
        <v>0</v>
      </c>
      <c r="V102" s="76">
        <f t="shared" si="144"/>
        <v>2.5944375259443751E-3</v>
      </c>
      <c r="W102" s="88"/>
      <c r="X102" s="75">
        <f t="shared" si="144"/>
        <v>1.4492753623188406E-2</v>
      </c>
      <c r="Y102" s="75">
        <f t="shared" si="144"/>
        <v>7.4404761904761909E-3</v>
      </c>
      <c r="Z102" s="75">
        <f t="shared" si="144"/>
        <v>5.3763440860215049E-3</v>
      </c>
      <c r="AA102" s="75">
        <f t="shared" si="144"/>
        <v>4.3859649122807015E-3</v>
      </c>
      <c r="AB102" s="75">
        <f t="shared" si="144"/>
        <v>4.2517006802721092E-3</v>
      </c>
      <c r="AC102" s="75">
        <f t="shared" si="144"/>
        <v>4.5803782505910171E-3</v>
      </c>
      <c r="AD102" s="75">
        <f t="shared" si="144"/>
        <v>1.68481078278901E-3</v>
      </c>
      <c r="AE102" s="75">
        <f t="shared" si="144"/>
        <v>7.6103500761035003E-4</v>
      </c>
      <c r="AF102" s="75">
        <f t="shared" si="144"/>
        <v>0</v>
      </c>
      <c r="AG102" s="76">
        <f t="shared" si="144"/>
        <v>3.1821797931583136E-3</v>
      </c>
      <c r="AH102" s="88"/>
      <c r="AI102" s="75">
        <f t="shared" si="144"/>
        <v>0</v>
      </c>
      <c r="AJ102" s="75">
        <f t="shared" si="144"/>
        <v>0</v>
      </c>
      <c r="AK102" s="75">
        <f t="shared" si="144"/>
        <v>5.5555555555555558E-3</v>
      </c>
      <c r="AL102" s="75">
        <f t="shared" si="144"/>
        <v>1.1627906976744186E-2</v>
      </c>
      <c r="AM102" s="75">
        <f t="shared" si="144"/>
        <v>4.0983606557377051E-3</v>
      </c>
      <c r="AN102" s="75">
        <f t="shared" si="144"/>
        <v>1.6339869281045752E-3</v>
      </c>
      <c r="AO102" s="75">
        <f t="shared" si="144"/>
        <v>1.4005602240896359E-3</v>
      </c>
      <c r="AP102" s="75">
        <f t="shared" si="144"/>
        <v>1.0752688172043011E-3</v>
      </c>
      <c r="AQ102" s="75">
        <f t="shared" si="144"/>
        <v>0</v>
      </c>
      <c r="AR102" s="76">
        <f t="shared" si="144"/>
        <v>2.5479616306954438E-3</v>
      </c>
      <c r="AS102" s="88"/>
      <c r="AT102" s="75">
        <f t="shared" si="145"/>
        <v>1.5625E-2</v>
      </c>
      <c r="AU102" s="75">
        <f t="shared" si="145"/>
        <v>8.385744234800839E-3</v>
      </c>
      <c r="AV102" s="75">
        <f t="shared" si="145"/>
        <v>5.8793456032719829E-3</v>
      </c>
      <c r="AW102" s="75">
        <f t="shared" si="145"/>
        <v>4.8283261802575103E-3</v>
      </c>
      <c r="AX102" s="75">
        <f t="shared" si="145"/>
        <v>4.09130060292851E-3</v>
      </c>
      <c r="AY102" s="75">
        <f t="shared" si="145"/>
        <v>4.0385212799005903E-3</v>
      </c>
      <c r="AZ102" s="75">
        <f t="shared" si="145"/>
        <v>2.403846153846154E-3</v>
      </c>
      <c r="BA102" s="75">
        <f t="shared" si="145"/>
        <v>1.0644768856447689E-3</v>
      </c>
      <c r="BB102" s="75">
        <f t="shared" si="145"/>
        <v>9.7465886939571145E-4</v>
      </c>
      <c r="BC102" s="76">
        <f t="shared" si="145"/>
        <v>3.1333442319219662E-3</v>
      </c>
      <c r="BE102" s="75">
        <f t="shared" si="146"/>
        <v>1.2820512820512822E-2</v>
      </c>
      <c r="BF102" s="75">
        <f t="shared" si="146"/>
        <v>4.0650406504065045E-3</v>
      </c>
      <c r="BG102" s="75">
        <f t="shared" si="146"/>
        <v>6.4102564102564109E-3</v>
      </c>
      <c r="BH102" s="75">
        <f t="shared" si="146"/>
        <v>8.9285714285714281E-3</v>
      </c>
      <c r="BI102" s="75">
        <f t="shared" si="146"/>
        <v>3.6764705882352945E-3</v>
      </c>
      <c r="BJ102" s="75">
        <f t="shared" si="146"/>
        <v>1.8436578171091445E-3</v>
      </c>
      <c r="BK102" s="75">
        <f t="shared" si="146"/>
        <v>2.7322404371584699E-3</v>
      </c>
      <c r="BL102" s="75">
        <f t="shared" si="146"/>
        <v>7.3909830007390983E-4</v>
      </c>
      <c r="BM102" s="75">
        <f t="shared" si="146"/>
        <v>0</v>
      </c>
      <c r="BN102" s="76">
        <f t="shared" si="146"/>
        <v>2.5754231052244297E-3</v>
      </c>
      <c r="BP102" s="75">
        <f t="shared" si="147"/>
        <v>1.5027322404371586E-2</v>
      </c>
      <c r="BQ102" s="75">
        <f t="shared" si="147"/>
        <v>7.4999999999999997E-3</v>
      </c>
      <c r="BR102" s="75">
        <f t="shared" si="147"/>
        <v>5.9523809523809521E-3</v>
      </c>
      <c r="BS102" s="75">
        <f t="shared" si="147"/>
        <v>5.454545454545455E-3</v>
      </c>
      <c r="BT102" s="75">
        <f t="shared" si="147"/>
        <v>4.0293040293040297E-3</v>
      </c>
      <c r="BU102" s="75">
        <f t="shared" si="147"/>
        <v>3.6566589684372593E-3</v>
      </c>
      <c r="BV102" s="75">
        <f t="shared" si="147"/>
        <v>2.4607230740109785E-3</v>
      </c>
      <c r="BW102" s="75">
        <f t="shared" si="147"/>
        <v>9.94431185361973E-4</v>
      </c>
      <c r="BX102" s="75">
        <f t="shared" si="147"/>
        <v>7.5075075075075074E-4</v>
      </c>
      <c r="BY102" s="76">
        <f t="shared" si="147"/>
        <v>3.0319243802389866E-3</v>
      </c>
    </row>
    <row r="103" spans="1:77" x14ac:dyDescent="0.3">
      <c r="A103" s="22" t="s">
        <v>193</v>
      </c>
      <c r="B103" s="75">
        <f t="shared" si="144"/>
        <v>7.8125E-3</v>
      </c>
      <c r="C103" s="75">
        <f t="shared" si="144"/>
        <v>3.3840947546531302E-3</v>
      </c>
      <c r="D103" s="75">
        <f t="shared" si="144"/>
        <v>3.6447978793903248E-3</v>
      </c>
      <c r="E103" s="75">
        <f t="shared" si="144"/>
        <v>1.6826071555083243E-3</v>
      </c>
      <c r="F103" s="75">
        <f t="shared" si="144"/>
        <v>1.6676476358642338E-3</v>
      </c>
      <c r="G103" s="75">
        <f t="shared" si="144"/>
        <v>9.9024984765386953E-4</v>
      </c>
      <c r="H103" s="75">
        <f t="shared" si="144"/>
        <v>9.9173553719008266E-4</v>
      </c>
      <c r="I103" s="75">
        <f t="shared" si="144"/>
        <v>9.1336116910229652E-4</v>
      </c>
      <c r="J103" s="75"/>
      <c r="K103" s="76">
        <f t="shared" si="144"/>
        <v>1.3608025570429443E-3</v>
      </c>
      <c r="L103" s="88"/>
      <c r="M103" s="75">
        <f t="shared" si="144"/>
        <v>5.208333333333333E-3</v>
      </c>
      <c r="N103" s="75">
        <f t="shared" si="144"/>
        <v>5.0505050505050509E-3</v>
      </c>
      <c r="O103" s="75">
        <f t="shared" si="144"/>
        <v>4.0983606557377051E-3</v>
      </c>
      <c r="P103" s="75">
        <f t="shared" si="144"/>
        <v>3.3333333333333335E-3</v>
      </c>
      <c r="Q103" s="75">
        <f t="shared" si="144"/>
        <v>1.0718113612004287E-3</v>
      </c>
      <c r="R103" s="75">
        <f t="shared" si="144"/>
        <v>7.9214195183776931E-4</v>
      </c>
      <c r="S103" s="75">
        <f t="shared" si="144"/>
        <v>5.699954400364797E-4</v>
      </c>
      <c r="T103" s="75">
        <f t="shared" si="144"/>
        <v>3.9556962025316455E-4</v>
      </c>
      <c r="U103" s="75"/>
      <c r="V103" s="76">
        <f t="shared" si="144"/>
        <v>1.1072033346359255E-3</v>
      </c>
      <c r="W103" s="88"/>
      <c r="X103" s="75">
        <f t="shared" si="144"/>
        <v>1.1029411764705883E-2</v>
      </c>
      <c r="Y103" s="75">
        <f t="shared" si="144"/>
        <v>3.2722513089005235E-3</v>
      </c>
      <c r="Z103" s="75">
        <f t="shared" si="144"/>
        <v>3.506600660066007E-3</v>
      </c>
      <c r="AA103" s="75">
        <f t="shared" si="144"/>
        <v>1.792114695340502E-3</v>
      </c>
      <c r="AB103" s="75">
        <f t="shared" si="144"/>
        <v>2.5787965616045844E-3</v>
      </c>
      <c r="AC103" s="75">
        <f t="shared" si="144"/>
        <v>1.0374981473247368E-3</v>
      </c>
      <c r="AD103" s="75">
        <f t="shared" si="144"/>
        <v>8.1095108343064756E-4</v>
      </c>
      <c r="AE103" s="75">
        <f t="shared" si="144"/>
        <v>1.0587942202291978E-3</v>
      </c>
      <c r="AF103" s="75"/>
      <c r="AG103" s="76">
        <f t="shared" si="144"/>
        <v>1.6718106995884773E-3</v>
      </c>
      <c r="AH103" s="88"/>
      <c r="AI103" s="75">
        <f t="shared" si="144"/>
        <v>2.3809523809523808E-2</v>
      </c>
      <c r="AJ103" s="75">
        <f t="shared" si="144"/>
        <v>8.2508250825082509E-4</v>
      </c>
      <c r="AK103" s="75">
        <f t="shared" si="144"/>
        <v>4.2517006802721092E-3</v>
      </c>
      <c r="AL103" s="75">
        <f t="shared" si="144"/>
        <v>1.9936204146730461E-3</v>
      </c>
      <c r="AM103" s="75">
        <f t="shared" si="144"/>
        <v>2.4204702627939143E-3</v>
      </c>
      <c r="AN103" s="75">
        <f t="shared" si="144"/>
        <v>1.7226528854435831E-3</v>
      </c>
      <c r="AO103" s="75">
        <f t="shared" si="144"/>
        <v>9.238728750923874E-4</v>
      </c>
      <c r="AP103" s="75">
        <f t="shared" si="144"/>
        <v>5.5741360089186175E-4</v>
      </c>
      <c r="AQ103" s="75"/>
      <c r="AR103" s="76">
        <f t="shared" si="144"/>
        <v>1.6266964119724854E-3</v>
      </c>
      <c r="AS103" s="88"/>
      <c r="AT103" s="75">
        <f t="shared" si="145"/>
        <v>9.46969696969697E-3</v>
      </c>
      <c r="AU103" s="75">
        <f t="shared" si="145"/>
        <v>3.310305123776626E-3</v>
      </c>
      <c r="AV103" s="75">
        <f t="shared" si="145"/>
        <v>3.5596236969234682E-3</v>
      </c>
      <c r="AW103" s="75">
        <f t="shared" si="145"/>
        <v>1.7441860465116279E-3</v>
      </c>
      <c r="AX103" s="75">
        <f t="shared" si="145"/>
        <v>2.1293070073557878E-3</v>
      </c>
      <c r="AY103" s="75">
        <f t="shared" si="145"/>
        <v>1.0141987829614604E-3</v>
      </c>
      <c r="AZ103" s="75">
        <f t="shared" si="145"/>
        <v>9.08711714932666E-4</v>
      </c>
      <c r="BA103" s="75">
        <f t="shared" si="145"/>
        <v>9.7316123745134185E-4</v>
      </c>
      <c r="BB103" s="75"/>
      <c r="BC103" s="76">
        <f t="shared" si="145"/>
        <v>1.5150790233322169E-3</v>
      </c>
      <c r="BE103" s="75">
        <f t="shared" si="146"/>
        <v>8.5470085470085461E-3</v>
      </c>
      <c r="BF103" s="75">
        <f t="shared" si="146"/>
        <v>2.4950099800399202E-3</v>
      </c>
      <c r="BG103" s="75">
        <f t="shared" si="146"/>
        <v>4.1928721174004195E-3</v>
      </c>
      <c r="BH103" s="75">
        <f t="shared" si="146"/>
        <v>2.6487367563162185E-3</v>
      </c>
      <c r="BI103" s="75">
        <f t="shared" si="146"/>
        <v>1.6606280193236713E-3</v>
      </c>
      <c r="BJ103" s="75">
        <f t="shared" si="146"/>
        <v>1.1865644395764878E-3</v>
      </c>
      <c r="BK103" s="75">
        <f t="shared" si="146"/>
        <v>7.0501974055273543E-4</v>
      </c>
      <c r="BL103" s="75">
        <f t="shared" si="146"/>
        <v>4.4754744002864304E-4</v>
      </c>
      <c r="BM103" s="75"/>
      <c r="BN103" s="76">
        <f t="shared" si="146"/>
        <v>1.3212316176470587E-3</v>
      </c>
      <c r="BP103" s="75">
        <f t="shared" si="147"/>
        <v>9.2592592592592587E-3</v>
      </c>
      <c r="BQ103" s="75">
        <f t="shared" si="147"/>
        <v>3.1277926720285967E-3</v>
      </c>
      <c r="BR103" s="75">
        <f t="shared" si="147"/>
        <v>3.6281179138321993E-3</v>
      </c>
      <c r="BS103" s="75">
        <f t="shared" si="147"/>
        <v>1.8887586296730495E-3</v>
      </c>
      <c r="BT103" s="75">
        <f t="shared" si="147"/>
        <v>2.0645645645645644E-3</v>
      </c>
      <c r="BU103" s="75">
        <f t="shared" si="147"/>
        <v>1.0436137071651089E-3</v>
      </c>
      <c r="BV103" s="75">
        <f t="shared" si="147"/>
        <v>8.7317985045257769E-4</v>
      </c>
      <c r="BW103" s="75">
        <f t="shared" si="147"/>
        <v>8.5623257666268425E-4</v>
      </c>
      <c r="BX103" s="75"/>
      <c r="BY103" s="76">
        <f t="shared" si="147"/>
        <v>1.4816721445636823E-3</v>
      </c>
    </row>
    <row r="104" spans="1:77" x14ac:dyDescent="0.3">
      <c r="A104" s="22" t="s">
        <v>69</v>
      </c>
      <c r="B104" s="75">
        <f t="shared" si="144"/>
        <v>2.8835063437139563E-4</v>
      </c>
      <c r="C104" s="75">
        <f t="shared" si="144"/>
        <v>3.5385704175513094E-4</v>
      </c>
      <c r="D104" s="75">
        <f t="shared" si="144"/>
        <v>4.9264817341215707E-4</v>
      </c>
      <c r="E104" s="75">
        <f t="shared" si="144"/>
        <v>6.0470741464322265E-4</v>
      </c>
      <c r="F104" s="75">
        <f t="shared" si="144"/>
        <v>5.0269628004752766E-4</v>
      </c>
      <c r="G104" s="75">
        <f t="shared" si="144"/>
        <v>5.4249547920433999E-4</v>
      </c>
      <c r="H104" s="75">
        <f t="shared" si="144"/>
        <v>6.2305295950155766E-4</v>
      </c>
      <c r="I104" s="75"/>
      <c r="J104" s="75"/>
      <c r="K104" s="76">
        <f t="shared" si="144"/>
        <v>5.2891801770725544E-4</v>
      </c>
      <c r="L104" s="88"/>
      <c r="M104" s="75">
        <f t="shared" si="144"/>
        <v>0</v>
      </c>
      <c r="N104" s="75">
        <f t="shared" si="144"/>
        <v>0</v>
      </c>
      <c r="O104" s="75">
        <f t="shared" si="144"/>
        <v>4.0650406504065041E-4</v>
      </c>
      <c r="P104" s="75">
        <f t="shared" si="144"/>
        <v>1.6056518946692356E-4</v>
      </c>
      <c r="Q104" s="75">
        <f t="shared" si="144"/>
        <v>4.3010752688172043E-4</v>
      </c>
      <c r="R104" s="75">
        <f t="shared" si="144"/>
        <v>2.9291154071470416E-4</v>
      </c>
      <c r="S104" s="75">
        <f t="shared" si="144"/>
        <v>0</v>
      </c>
      <c r="T104" s="75"/>
      <c r="U104" s="75"/>
      <c r="V104" s="76">
        <f t="shared" si="144"/>
        <v>2.6652452025586353E-4</v>
      </c>
      <c r="W104" s="88"/>
      <c r="X104" s="75">
        <f t="shared" si="144"/>
        <v>4.8590864917395527E-4</v>
      </c>
      <c r="Y104" s="75">
        <f t="shared" si="144"/>
        <v>5.1792003314688206E-5</v>
      </c>
      <c r="Z104" s="75">
        <f t="shared" si="144"/>
        <v>5.5118110236220474E-4</v>
      </c>
      <c r="AA104" s="75">
        <f t="shared" si="144"/>
        <v>3.3490937746256895E-4</v>
      </c>
      <c r="AB104" s="75">
        <f t="shared" si="144"/>
        <v>2.6915113871635608E-4</v>
      </c>
      <c r="AC104" s="75">
        <f t="shared" si="144"/>
        <v>3.2299741602067185E-4</v>
      </c>
      <c r="AD104" s="75">
        <f t="shared" si="144"/>
        <v>7.0093457943925239E-4</v>
      </c>
      <c r="AE104" s="75"/>
      <c r="AF104" s="75"/>
      <c r="AG104" s="76">
        <f t="shared" si="144"/>
        <v>3.5666088297667243E-4</v>
      </c>
      <c r="AH104" s="88"/>
      <c r="AI104" s="75">
        <f t="shared" si="144"/>
        <v>0</v>
      </c>
      <c r="AJ104" s="75">
        <f t="shared" si="144"/>
        <v>3.3333333333333332E-4</v>
      </c>
      <c r="AK104" s="75">
        <f t="shared" si="144"/>
        <v>3.1565656565656568E-4</v>
      </c>
      <c r="AL104" s="75">
        <f t="shared" si="144"/>
        <v>1.4392630972941852E-4</v>
      </c>
      <c r="AM104" s="75">
        <f t="shared" si="144"/>
        <v>2.9550827423167848E-4</v>
      </c>
      <c r="AN104" s="75">
        <f t="shared" si="144"/>
        <v>5.9101654846335696E-4</v>
      </c>
      <c r="AO104" s="75">
        <f t="shared" si="144"/>
        <v>0</v>
      </c>
      <c r="AP104" s="75"/>
      <c r="AQ104" s="75"/>
      <c r="AR104" s="76">
        <f t="shared" si="144"/>
        <v>2.9126213592233012E-4</v>
      </c>
      <c r="AS104" s="88"/>
      <c r="AT104" s="75">
        <f t="shared" si="145"/>
        <v>3.9556962025316455E-4</v>
      </c>
      <c r="AU104" s="75">
        <f t="shared" si="145"/>
        <v>1.6333464001045341E-4</v>
      </c>
      <c r="AV104" s="75">
        <f t="shared" si="145"/>
        <v>5.272298722242898E-4</v>
      </c>
      <c r="AW104" s="75">
        <f t="shared" si="145"/>
        <v>4.5863731387857848E-4</v>
      </c>
      <c r="AX104" s="75">
        <f t="shared" si="145"/>
        <v>3.8017031630170313E-4</v>
      </c>
      <c r="AY104" s="75">
        <f t="shared" si="145"/>
        <v>4.3131655660657978E-4</v>
      </c>
      <c r="AZ104" s="75">
        <f t="shared" si="145"/>
        <v>6.6199376947040497E-4</v>
      </c>
      <c r="BA104" s="75"/>
      <c r="BB104" s="75"/>
      <c r="BC104" s="76">
        <f t="shared" si="145"/>
        <v>4.3521577263908555E-4</v>
      </c>
      <c r="BE104" s="75">
        <f t="shared" si="146"/>
        <v>0</v>
      </c>
      <c r="BF104" s="75">
        <f t="shared" si="146"/>
        <v>1.6733601070950468E-4</v>
      </c>
      <c r="BG104" s="75">
        <f t="shared" si="146"/>
        <v>3.5536602700781805E-4</v>
      </c>
      <c r="BH104" s="75">
        <f t="shared" si="146"/>
        <v>1.5179113539769278E-4</v>
      </c>
      <c r="BI104" s="75">
        <f t="shared" si="146"/>
        <v>3.7341299477221804E-4</v>
      </c>
      <c r="BJ104" s="75">
        <f t="shared" si="146"/>
        <v>4.2002688172043011E-4</v>
      </c>
      <c r="BK104" s="75">
        <f t="shared" si="146"/>
        <v>0</v>
      </c>
      <c r="BL104" s="75"/>
      <c r="BM104" s="75"/>
      <c r="BN104" s="76">
        <f t="shared" si="146"/>
        <v>2.7834477639636298E-4</v>
      </c>
      <c r="BP104" s="75">
        <f t="shared" si="147"/>
        <v>3.3467202141900936E-4</v>
      </c>
      <c r="BQ104" s="75">
        <f t="shared" si="147"/>
        <v>1.6398819285011479E-4</v>
      </c>
      <c r="BR104" s="75">
        <f t="shared" si="147"/>
        <v>5.0168990283058724E-4</v>
      </c>
      <c r="BS104" s="75">
        <f t="shared" si="147"/>
        <v>4.2082818987767932E-4</v>
      </c>
      <c r="BT104" s="75">
        <f t="shared" si="147"/>
        <v>3.7916620426885661E-4</v>
      </c>
      <c r="BU104" s="75">
        <f t="shared" si="147"/>
        <v>4.2961839777609298E-4</v>
      </c>
      <c r="BV104" s="75">
        <f t="shared" si="147"/>
        <v>5.5577350595004571E-4</v>
      </c>
      <c r="BW104" s="75"/>
      <c r="BX104" s="75"/>
      <c r="BY104" s="76">
        <f t="shared" si="147"/>
        <v>4.1247466867523895E-4</v>
      </c>
    </row>
    <row r="105" spans="1:77" x14ac:dyDescent="0.3">
      <c r="A105" s="22" t="s">
        <v>66</v>
      </c>
      <c r="B105" s="77">
        <f t="shared" si="144"/>
        <v>2.5621118012422364E-2</v>
      </c>
      <c r="C105" s="77">
        <f t="shared" si="144"/>
        <v>2.0891235871780618E-2</v>
      </c>
      <c r="D105" s="77">
        <f t="shared" si="144"/>
        <v>1.4669082750884459E-2</v>
      </c>
      <c r="E105" s="77">
        <f t="shared" si="144"/>
        <v>1.0988282699750808E-2</v>
      </c>
      <c r="F105" s="77">
        <f t="shared" si="144"/>
        <v>1.1485642946317104E-2</v>
      </c>
      <c r="G105" s="77">
        <f t="shared" si="144"/>
        <v>1.2444469757375556E-2</v>
      </c>
      <c r="H105" s="77">
        <f t="shared" si="144"/>
        <v>1.300705467372134E-2</v>
      </c>
      <c r="I105" s="77">
        <f t="shared" si="144"/>
        <v>1.2367943866288237E-2</v>
      </c>
      <c r="J105" s="77">
        <f t="shared" si="144"/>
        <v>1.4693919056335164E-2</v>
      </c>
      <c r="K105" s="78">
        <f t="shared" si="144"/>
        <v>1.2988117671691793E-2</v>
      </c>
      <c r="L105" s="88"/>
      <c r="M105" s="77">
        <f t="shared" si="144"/>
        <v>4.9242424242424247E-2</v>
      </c>
      <c r="N105" s="77">
        <f t="shared" si="144"/>
        <v>3.1952472703917788E-2</v>
      </c>
      <c r="O105" s="77">
        <f t="shared" si="144"/>
        <v>3.5742971887550205E-2</v>
      </c>
      <c r="P105" s="77">
        <f t="shared" si="144"/>
        <v>3.2740501212611156E-2</v>
      </c>
      <c r="Q105" s="77">
        <f t="shared" si="144"/>
        <v>2.5795779685264666E-2</v>
      </c>
      <c r="R105" s="77">
        <f t="shared" si="144"/>
        <v>2.9055059523809521E-2</v>
      </c>
      <c r="S105" s="77">
        <f t="shared" si="144"/>
        <v>2.80763528539659E-2</v>
      </c>
      <c r="T105" s="77">
        <f t="shared" si="144"/>
        <v>2.3029021266596169E-2</v>
      </c>
      <c r="U105" s="77">
        <f t="shared" si="144"/>
        <v>2.7933395580454403E-2</v>
      </c>
      <c r="V105" s="78">
        <f t="shared" si="144"/>
        <v>2.8175722486144101E-2</v>
      </c>
      <c r="W105" s="88"/>
      <c r="X105" s="77">
        <f t="shared" si="144"/>
        <v>4.5833333333333337E-2</v>
      </c>
      <c r="Y105" s="77">
        <f t="shared" si="144"/>
        <v>3.563463098134631E-2</v>
      </c>
      <c r="Z105" s="77">
        <f t="shared" si="144"/>
        <v>2.6413690476190476E-2</v>
      </c>
      <c r="AA105" s="77">
        <f t="shared" si="144"/>
        <v>1.7408284515351698E-2</v>
      </c>
      <c r="AB105" s="77">
        <f t="shared" si="144"/>
        <v>1.4063020082103627E-2</v>
      </c>
      <c r="AC105" s="77">
        <f t="shared" si="144"/>
        <v>1.4033780427223051E-2</v>
      </c>
      <c r="AD105" s="77">
        <f t="shared" si="144"/>
        <v>1.4551357733175915E-2</v>
      </c>
      <c r="AE105" s="77">
        <f t="shared" ref="AE105:AR105" si="148">IF(AE14=0,"",AE27/AE14/12)</f>
        <v>1.401920438957476E-2</v>
      </c>
      <c r="AF105" s="77">
        <f t="shared" si="148"/>
        <v>1.779468345575376E-2</v>
      </c>
      <c r="AG105" s="78">
        <f t="shared" si="148"/>
        <v>1.7955305362978635E-2</v>
      </c>
      <c r="AH105" s="88"/>
      <c r="AI105" s="77">
        <f t="shared" si="148"/>
        <v>8.0910852713178286E-2</v>
      </c>
      <c r="AJ105" s="77">
        <f t="shared" si="148"/>
        <v>7.1315192743764175E-2</v>
      </c>
      <c r="AK105" s="77">
        <f t="shared" si="148"/>
        <v>7.3194856577645892E-2</v>
      </c>
      <c r="AL105" s="77">
        <f t="shared" si="148"/>
        <v>5.3826787512588119E-2</v>
      </c>
      <c r="AM105" s="77">
        <f t="shared" si="148"/>
        <v>4.4921538196240729E-2</v>
      </c>
      <c r="AN105" s="77">
        <f t="shared" si="148"/>
        <v>4.4311288652167484E-2</v>
      </c>
      <c r="AO105" s="77">
        <f t="shared" si="148"/>
        <v>4.3575624082232013E-2</v>
      </c>
      <c r="AP105" s="77">
        <f t="shared" si="148"/>
        <v>3.3640803038524146E-2</v>
      </c>
      <c r="AQ105" s="77">
        <f t="shared" si="148"/>
        <v>3.5613738738738736E-2</v>
      </c>
      <c r="AR105" s="78">
        <f t="shared" si="148"/>
        <v>4.8648543082571667E-2</v>
      </c>
      <c r="AS105" s="88"/>
      <c r="AT105" s="77">
        <f t="shared" si="145"/>
        <v>3.6290322580645164E-2</v>
      </c>
      <c r="AU105" s="77">
        <f t="shared" si="145"/>
        <v>3.0420680165126793E-2</v>
      </c>
      <c r="AV105" s="77">
        <f t="shared" si="145"/>
        <v>2.1836007130124777E-2</v>
      </c>
      <c r="AW105" s="77">
        <f t="shared" si="145"/>
        <v>1.4587700908455625E-2</v>
      </c>
      <c r="AX105" s="77">
        <f t="shared" si="145"/>
        <v>1.2850261411032134E-2</v>
      </c>
      <c r="AY105" s="77">
        <f t="shared" si="145"/>
        <v>1.3266017351748932E-2</v>
      </c>
      <c r="AZ105" s="77">
        <f t="shared" si="145"/>
        <v>1.3721900389842242E-2</v>
      </c>
      <c r="BA105" s="77">
        <f t="shared" si="145"/>
        <v>1.3058289174867524E-2</v>
      </c>
      <c r="BB105" s="77">
        <f t="shared" si="145"/>
        <v>1.5833976337448558E-2</v>
      </c>
      <c r="BC105" s="78">
        <f t="shared" si="145"/>
        <v>1.5519360293669357E-2</v>
      </c>
      <c r="BE105" s="77">
        <f t="shared" si="146"/>
        <v>6.4894636015325677E-2</v>
      </c>
      <c r="BF105" s="77">
        <f t="shared" si="146"/>
        <v>5.5023923444976079E-2</v>
      </c>
      <c r="BG105" s="77">
        <f t="shared" si="146"/>
        <v>5.8922558922558925E-2</v>
      </c>
      <c r="BH105" s="77">
        <f t="shared" si="146"/>
        <v>4.4807514983863532E-2</v>
      </c>
      <c r="BI105" s="77">
        <f t="shared" si="146"/>
        <v>3.5532437889561931E-2</v>
      </c>
      <c r="BJ105" s="77">
        <f t="shared" si="146"/>
        <v>3.6705245196231175E-2</v>
      </c>
      <c r="BK105" s="77">
        <f t="shared" si="146"/>
        <v>3.5158346752549648E-2</v>
      </c>
      <c r="BL105" s="77">
        <f t="shared" si="146"/>
        <v>2.720797720797721E-2</v>
      </c>
      <c r="BM105" s="77">
        <f t="shared" si="146"/>
        <v>3.0667468430547202E-2</v>
      </c>
      <c r="BN105" s="78">
        <f t="shared" si="146"/>
        <v>3.8150699704385997E-2</v>
      </c>
      <c r="BP105" s="77">
        <f t="shared" si="147"/>
        <v>4.2104750778816202E-2</v>
      </c>
      <c r="BQ105" s="77">
        <f t="shared" si="147"/>
        <v>3.5286232455448666E-2</v>
      </c>
      <c r="BR105" s="77">
        <f t="shared" si="147"/>
        <v>2.8517660683265778E-2</v>
      </c>
      <c r="BS105" s="77">
        <f t="shared" si="147"/>
        <v>1.9668255629190404E-2</v>
      </c>
      <c r="BT105" s="77">
        <f t="shared" si="147"/>
        <v>1.6986871597822608E-2</v>
      </c>
      <c r="BU105" s="77">
        <f t="shared" si="147"/>
        <v>1.7912291537986413E-2</v>
      </c>
      <c r="BV105" s="77">
        <f t="shared" si="147"/>
        <v>1.8299234935098427E-2</v>
      </c>
      <c r="BW105" s="77">
        <f t="shared" si="147"/>
        <v>1.6505300782537782E-2</v>
      </c>
      <c r="BX105" s="77">
        <f t="shared" si="147"/>
        <v>1.9436736283530501E-2</v>
      </c>
      <c r="BY105" s="78">
        <f t="shared" si="147"/>
        <v>2.0087742213070671E-2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0</v>
      </c>
      <c r="C111" s="75">
        <f t="shared" ref="C111:K111" si="149">IF(C7=0,"",C33/C7/12)</f>
        <v>7.1530758226037196E-4</v>
      </c>
      <c r="D111" s="75">
        <f t="shared" si="149"/>
        <v>8.8417329796640137E-4</v>
      </c>
      <c r="E111" s="75">
        <f t="shared" si="149"/>
        <v>2.2063815342837747E-3</v>
      </c>
      <c r="F111" s="75">
        <f t="shared" si="149"/>
        <v>1.5174506828528073E-3</v>
      </c>
      <c r="G111" s="75">
        <f t="shared" si="149"/>
        <v>2.8294998174516247E-3</v>
      </c>
      <c r="H111" s="75">
        <f t="shared" si="149"/>
        <v>4.0887850467289715E-3</v>
      </c>
      <c r="I111" s="75">
        <f t="shared" si="149"/>
        <v>4.9273220004927322E-3</v>
      </c>
      <c r="J111" s="75">
        <f t="shared" si="149"/>
        <v>5.4900032776138974E-3</v>
      </c>
      <c r="K111" s="76">
        <f t="shared" si="149"/>
        <v>3.5256908798672677E-3</v>
      </c>
      <c r="L111" s="88"/>
      <c r="M111" s="75">
        <f>IF(M7=0,"",M33/M7/12)</f>
        <v>0</v>
      </c>
      <c r="N111" s="75">
        <f t="shared" ref="N111:V111" si="150">IF(N7=0,"",N33/N7/12)</f>
        <v>2.0325203252032522E-3</v>
      </c>
      <c r="O111" s="75">
        <f t="shared" si="150"/>
        <v>0</v>
      </c>
      <c r="P111" s="75">
        <f t="shared" si="150"/>
        <v>2.0325203252032522E-3</v>
      </c>
      <c r="Q111" s="75">
        <f t="shared" si="150"/>
        <v>1.9455252918287938E-3</v>
      </c>
      <c r="R111" s="75">
        <f t="shared" si="150"/>
        <v>2.1067415730337078E-3</v>
      </c>
      <c r="S111" s="75">
        <f t="shared" si="150"/>
        <v>2.0242914979757085E-3</v>
      </c>
      <c r="T111" s="75">
        <f t="shared" si="150"/>
        <v>4.3050430504305041E-3</v>
      </c>
      <c r="U111" s="75">
        <f t="shared" si="150"/>
        <v>4.1551246537396124E-3</v>
      </c>
      <c r="V111" s="76">
        <f t="shared" si="150"/>
        <v>2.6795284030010718E-3</v>
      </c>
      <c r="W111" s="88"/>
      <c r="X111" s="75">
        <f>IF(X7=0,"",X33/X7/12)</f>
        <v>0</v>
      </c>
      <c r="Y111" s="75">
        <f t="shared" ref="Y111:AG111" si="151">IF(Y7=0,"",Y33/Y7/12)</f>
        <v>3.2938076416337282E-4</v>
      </c>
      <c r="Z111" s="75">
        <f t="shared" si="151"/>
        <v>5.6003584229390678E-4</v>
      </c>
      <c r="AA111" s="75">
        <f t="shared" si="151"/>
        <v>6.1124694376528117E-4</v>
      </c>
      <c r="AB111" s="75">
        <f t="shared" si="151"/>
        <v>9.9963649581970185E-4</v>
      </c>
      <c r="AC111" s="75">
        <f t="shared" si="151"/>
        <v>1.7440097057931454E-3</v>
      </c>
      <c r="AD111" s="75">
        <f t="shared" si="151"/>
        <v>2.808199943836001E-3</v>
      </c>
      <c r="AE111" s="75">
        <f t="shared" si="151"/>
        <v>3.1753407682775709E-3</v>
      </c>
      <c r="AF111" s="75">
        <f t="shared" si="151"/>
        <v>4.3931905546403076E-3</v>
      </c>
      <c r="AG111" s="76">
        <f t="shared" si="151"/>
        <v>1.8816445573431179E-3</v>
      </c>
      <c r="AH111" s="88"/>
      <c r="AI111" s="75">
        <f>IF(AI7=0,"",AI33/AI7/12)</f>
        <v>1.6666666666666668E-3</v>
      </c>
      <c r="AJ111" s="75">
        <f t="shared" ref="AJ111:AR111" si="152">IF(AJ7=0,"",AJ33/AJ7/12)</f>
        <v>4.480286738351255E-4</v>
      </c>
      <c r="AK111" s="75">
        <f t="shared" si="152"/>
        <v>4.6168051708217911E-4</v>
      </c>
      <c r="AL111" s="75">
        <f t="shared" si="152"/>
        <v>2.175805047867711E-4</v>
      </c>
      <c r="AM111" s="75">
        <f t="shared" si="152"/>
        <v>5.7870370370370367E-4</v>
      </c>
      <c r="AN111" s="75">
        <f t="shared" si="152"/>
        <v>1.1437908496732027E-3</v>
      </c>
      <c r="AO111" s="75">
        <f t="shared" si="152"/>
        <v>1.3914656771799629E-3</v>
      </c>
      <c r="AP111" s="75">
        <f t="shared" si="152"/>
        <v>2.5855210819411296E-3</v>
      </c>
      <c r="AQ111" s="75">
        <f t="shared" si="152"/>
        <v>4.344391785150079E-3</v>
      </c>
      <c r="AR111" s="76">
        <f t="shared" si="152"/>
        <v>1.2940795858945324E-3</v>
      </c>
      <c r="AS111" s="88"/>
      <c r="AT111" s="75">
        <f>IF(AT7=0,"",AT33/AT7/12)</f>
        <v>0</v>
      </c>
      <c r="AU111" s="75">
        <f t="shared" ref="AU111:BC111" si="153">IF(AU7=0,"",AU33/AU7/12)</f>
        <v>4.5105999097880023E-4</v>
      </c>
      <c r="AV111" s="75">
        <f t="shared" si="153"/>
        <v>6.6904549509366632E-4</v>
      </c>
      <c r="AW111" s="75">
        <f t="shared" si="153"/>
        <v>1.2095747389865037E-3</v>
      </c>
      <c r="AX111" s="75">
        <f t="shared" si="153"/>
        <v>1.2161590524534687E-3</v>
      </c>
      <c r="AY111" s="75">
        <f t="shared" si="153"/>
        <v>2.2365805168986083E-3</v>
      </c>
      <c r="AZ111" s="75">
        <f t="shared" si="153"/>
        <v>3.4736274113044648E-3</v>
      </c>
      <c r="BA111" s="75">
        <f t="shared" si="153"/>
        <v>4.1512282146287912E-3</v>
      </c>
      <c r="BB111" s="75">
        <f t="shared" si="153"/>
        <v>5.0800492610837437E-3</v>
      </c>
      <c r="BC111" s="76">
        <f t="shared" si="153"/>
        <v>2.6637069922308548E-3</v>
      </c>
      <c r="BE111" s="75">
        <f>IF(BE7=0,"",BE33/BE7/12)</f>
        <v>9.2592592592592596E-4</v>
      </c>
      <c r="BF111" s="75">
        <f t="shared" ref="BF111:BN111" si="154">IF(BF7=0,"",BF33/BF7/12)</f>
        <v>9.3283582089552237E-4</v>
      </c>
      <c r="BG111" s="75">
        <f t="shared" si="154"/>
        <v>3.2552083333333332E-4</v>
      </c>
      <c r="BH111" s="75">
        <f t="shared" si="154"/>
        <v>8.5034013605442174E-4</v>
      </c>
      <c r="BI111" s="75">
        <f t="shared" si="154"/>
        <v>1.0885341074020319E-3</v>
      </c>
      <c r="BJ111" s="75">
        <f t="shared" si="154"/>
        <v>1.539645881447267E-3</v>
      </c>
      <c r="BK111" s="75">
        <f t="shared" si="154"/>
        <v>1.6940948693126817E-3</v>
      </c>
      <c r="BL111" s="75">
        <f t="shared" si="154"/>
        <v>3.5553243149497051E-3</v>
      </c>
      <c r="BM111" s="75">
        <f t="shared" si="154"/>
        <v>4.224941724941725E-3</v>
      </c>
      <c r="BN111" s="76">
        <f t="shared" si="154"/>
        <v>1.9119316484435681E-3</v>
      </c>
      <c r="BP111" s="75">
        <f>IF(BP7=0,"",BP33/BP7/12)</f>
        <v>2.5720164609053495E-4</v>
      </c>
      <c r="BQ111" s="75">
        <f t="shared" ref="BQ111:BY111" si="155">IF(BQ7=0,"",BQ33/BQ7/12)</f>
        <v>5.792783846408474E-4</v>
      </c>
      <c r="BR111" s="75">
        <f t="shared" si="155"/>
        <v>5.6133904878546644E-4</v>
      </c>
      <c r="BS111" s="75">
        <f t="shared" si="155"/>
        <v>1.0982252679669654E-3</v>
      </c>
      <c r="BT111" s="75">
        <f t="shared" si="155"/>
        <v>1.177336276674025E-3</v>
      </c>
      <c r="BU111" s="75">
        <f t="shared" si="155"/>
        <v>2.0268705119295808E-3</v>
      </c>
      <c r="BV111" s="75">
        <f t="shared" si="155"/>
        <v>2.9490106544901064E-3</v>
      </c>
      <c r="BW111" s="75">
        <f t="shared" si="155"/>
        <v>3.9823008849557522E-3</v>
      </c>
      <c r="BX111" s="75">
        <f t="shared" si="155"/>
        <v>4.8573163327261691E-3</v>
      </c>
      <c r="BY111" s="76">
        <f t="shared" si="155"/>
        <v>2.4440487413148982E-3</v>
      </c>
    </row>
    <row r="112" spans="1:77" x14ac:dyDescent="0.3">
      <c r="A112" s="22" t="s">
        <v>189</v>
      </c>
      <c r="B112" s="75">
        <f t="shared" ref="B112:AR118" si="156">IF(B8=0,"",B34/B8/12)</f>
        <v>0</v>
      </c>
      <c r="C112" s="75">
        <f t="shared" si="156"/>
        <v>3.8402457757296467E-4</v>
      </c>
      <c r="D112" s="75">
        <f t="shared" si="156"/>
        <v>6.9832402234636874E-4</v>
      </c>
      <c r="E112" s="75">
        <f t="shared" si="156"/>
        <v>2.1158854166666665E-3</v>
      </c>
      <c r="F112" s="75">
        <f t="shared" si="156"/>
        <v>1.3812154696132596E-3</v>
      </c>
      <c r="G112" s="75">
        <f t="shared" si="156"/>
        <v>3.2407407407407406E-3</v>
      </c>
      <c r="H112" s="75">
        <f t="shared" si="156"/>
        <v>4.464285714285714E-3</v>
      </c>
      <c r="I112" s="75">
        <f t="shared" si="156"/>
        <v>4.61133069828722E-3</v>
      </c>
      <c r="J112" s="75">
        <f t="shared" si="156"/>
        <v>5.7319223985890649E-3</v>
      </c>
      <c r="K112" s="76">
        <f t="shared" si="156"/>
        <v>3.6999776436396157E-3</v>
      </c>
      <c r="L112" s="88"/>
      <c r="M112" s="75">
        <f t="shared" si="156"/>
        <v>0</v>
      </c>
      <c r="N112" s="75">
        <f t="shared" si="156"/>
        <v>0</v>
      </c>
      <c r="O112" s="75">
        <f t="shared" si="156"/>
        <v>1.5151515151515152E-3</v>
      </c>
      <c r="P112" s="75">
        <f t="shared" si="156"/>
        <v>1.6666666666666668E-3</v>
      </c>
      <c r="Q112" s="75">
        <f t="shared" si="156"/>
        <v>3.9173789173789176E-3</v>
      </c>
      <c r="R112" s="75">
        <f t="shared" si="156"/>
        <v>2.9850746268656717E-3</v>
      </c>
      <c r="S112" s="75">
        <f t="shared" si="156"/>
        <v>4.3948613928329952E-3</v>
      </c>
      <c r="T112" s="75">
        <f t="shared" si="156"/>
        <v>4.5274476513865311E-3</v>
      </c>
      <c r="U112" s="75">
        <f t="shared" si="156"/>
        <v>2.9438405797101446E-3</v>
      </c>
      <c r="V112" s="76">
        <f t="shared" si="156"/>
        <v>3.4883720930232558E-3</v>
      </c>
      <c r="W112" s="88"/>
      <c r="X112" s="75">
        <f t="shared" si="156"/>
        <v>9.8039215686274508E-4</v>
      </c>
      <c r="Y112" s="75">
        <f t="shared" si="156"/>
        <v>4.7892720306513407E-4</v>
      </c>
      <c r="Z112" s="75">
        <f t="shared" si="156"/>
        <v>9.1743119266055051E-4</v>
      </c>
      <c r="AA112" s="75">
        <f t="shared" si="156"/>
        <v>5.4608999563128004E-4</v>
      </c>
      <c r="AB112" s="75">
        <f t="shared" si="156"/>
        <v>1.0660980810234541E-3</v>
      </c>
      <c r="AC112" s="75">
        <f t="shared" si="156"/>
        <v>1.5176600441501103E-3</v>
      </c>
      <c r="AD112" s="75">
        <f t="shared" si="156"/>
        <v>2.767527675276753E-3</v>
      </c>
      <c r="AE112" s="75">
        <f t="shared" si="156"/>
        <v>3.3535813718046062E-3</v>
      </c>
      <c r="AF112" s="75">
        <f t="shared" si="156"/>
        <v>3.6450477626948211E-3</v>
      </c>
      <c r="AG112" s="76">
        <f t="shared" si="156"/>
        <v>2.0192929013200405E-3</v>
      </c>
      <c r="AH112" s="88"/>
      <c r="AI112" s="75">
        <f t="shared" si="156"/>
        <v>0</v>
      </c>
      <c r="AJ112" s="75">
        <f t="shared" si="156"/>
        <v>0</v>
      </c>
      <c r="AK112" s="75">
        <f t="shared" si="156"/>
        <v>9.0579710144927537E-4</v>
      </c>
      <c r="AL112" s="75">
        <f t="shared" si="156"/>
        <v>1.037344398340249E-3</v>
      </c>
      <c r="AM112" s="75">
        <f t="shared" si="156"/>
        <v>1.736111111111111E-3</v>
      </c>
      <c r="AN112" s="75">
        <f t="shared" si="156"/>
        <v>1.4403292181069957E-3</v>
      </c>
      <c r="AO112" s="75">
        <f t="shared" si="156"/>
        <v>2.1974306964164976E-3</v>
      </c>
      <c r="AP112" s="75">
        <f t="shared" si="156"/>
        <v>4.1079812206572764E-3</v>
      </c>
      <c r="AQ112" s="75">
        <f t="shared" si="156"/>
        <v>6.1403508771929816E-3</v>
      </c>
      <c r="AR112" s="76">
        <f t="shared" si="156"/>
        <v>2.3410202655485672E-3</v>
      </c>
      <c r="AS112" s="88"/>
      <c r="AT112" s="75">
        <f t="shared" ref="AT112:BC118" si="157">IF(AT8=0,"",AT34/AT8/12)</f>
        <v>4.734848484848485E-4</v>
      </c>
      <c r="AU112" s="75">
        <f t="shared" si="157"/>
        <v>4.4247787610619468E-4</v>
      </c>
      <c r="AV112" s="75">
        <f t="shared" si="157"/>
        <v>8.3056478405315606E-4</v>
      </c>
      <c r="AW112" s="75">
        <f t="shared" si="157"/>
        <v>1.1764705882352942E-3</v>
      </c>
      <c r="AX112" s="75">
        <f t="shared" si="157"/>
        <v>1.2033694344163659E-3</v>
      </c>
      <c r="AY112" s="75">
        <f t="shared" si="157"/>
        <v>2.331002331002331E-3</v>
      </c>
      <c r="AZ112" s="75">
        <f t="shared" si="157"/>
        <v>3.6777283612726649E-3</v>
      </c>
      <c r="BA112" s="75">
        <f t="shared" si="157"/>
        <v>4.0749136442141624E-3</v>
      </c>
      <c r="BB112" s="75">
        <f t="shared" si="157"/>
        <v>4.9619736598033757E-3</v>
      </c>
      <c r="BC112" s="76">
        <f t="shared" si="157"/>
        <v>2.8729758579182849E-3</v>
      </c>
      <c r="BE112" s="75">
        <f t="shared" ref="BE112:BN118" si="158">IF(BE8=0,"",BE34/BE8/12)</f>
        <v>0</v>
      </c>
      <c r="BF112" s="75">
        <f t="shared" si="158"/>
        <v>0</v>
      </c>
      <c r="BG112" s="75">
        <f t="shared" si="158"/>
        <v>1.1337868480725624E-3</v>
      </c>
      <c r="BH112" s="75">
        <f t="shared" si="158"/>
        <v>1.2787723785166241E-3</v>
      </c>
      <c r="BI112" s="75">
        <f t="shared" si="158"/>
        <v>2.631578947368421E-3</v>
      </c>
      <c r="BJ112" s="75">
        <f t="shared" si="158"/>
        <v>2.1396396396396399E-3</v>
      </c>
      <c r="BK112" s="75">
        <f t="shared" si="158"/>
        <v>3.2961460446247464E-3</v>
      </c>
      <c r="BL112" s="75">
        <f t="shared" si="158"/>
        <v>4.3513957307060756E-3</v>
      </c>
      <c r="BM112" s="75">
        <f t="shared" si="158"/>
        <v>4.0322580645161289E-3</v>
      </c>
      <c r="BN112" s="76">
        <f t="shared" si="158"/>
        <v>2.9122807017543857E-3</v>
      </c>
      <c r="BP112" s="75">
        <f t="shared" ref="BP112:BY118" si="159">IF(BP8=0,"",BP34/BP8/12)</f>
        <v>3.6710719530102793E-4</v>
      </c>
      <c r="BQ112" s="75">
        <f t="shared" si="159"/>
        <v>3.5211267605633799E-4</v>
      </c>
      <c r="BR112" s="75">
        <f t="shared" si="159"/>
        <v>9.050403787245892E-4</v>
      </c>
      <c r="BS112" s="75">
        <f t="shared" si="159"/>
        <v>1.2004801920768306E-3</v>
      </c>
      <c r="BT112" s="75">
        <f t="shared" si="159"/>
        <v>1.5681003584229391E-3</v>
      </c>
      <c r="BU112" s="75">
        <f t="shared" si="159"/>
        <v>2.2842360193747247E-3</v>
      </c>
      <c r="BV112" s="75">
        <f t="shared" si="159"/>
        <v>3.581478639038117E-3</v>
      </c>
      <c r="BW112" s="75">
        <f t="shared" si="159"/>
        <v>4.1433097733365827E-3</v>
      </c>
      <c r="BX112" s="75">
        <f t="shared" si="159"/>
        <v>4.7416843595187545E-3</v>
      </c>
      <c r="BY112" s="76">
        <f t="shared" si="159"/>
        <v>2.8825860915221084E-3</v>
      </c>
    </row>
    <row r="113" spans="1:77" x14ac:dyDescent="0.3">
      <c r="A113" s="22" t="s">
        <v>190</v>
      </c>
      <c r="B113" s="75">
        <f t="shared" si="156"/>
        <v>5.5555555555555558E-3</v>
      </c>
      <c r="C113" s="75">
        <f t="shared" si="156"/>
        <v>8.0128205128205136E-4</v>
      </c>
      <c r="D113" s="75">
        <f t="shared" si="156"/>
        <v>4.3402777777777775E-4</v>
      </c>
      <c r="E113" s="75">
        <f t="shared" si="156"/>
        <v>2.0449897750511249E-3</v>
      </c>
      <c r="F113" s="75">
        <f t="shared" si="156"/>
        <v>2.0325203252032522E-3</v>
      </c>
      <c r="G113" s="75">
        <f t="shared" si="156"/>
        <v>2.4542614904060687E-3</v>
      </c>
      <c r="H113" s="75">
        <f t="shared" si="156"/>
        <v>3.6390101892285298E-3</v>
      </c>
      <c r="I113" s="75">
        <f t="shared" si="156"/>
        <v>4.0635158789697427E-3</v>
      </c>
      <c r="J113" s="75">
        <f t="shared" si="156"/>
        <v>4.0221216691804932E-3</v>
      </c>
      <c r="K113" s="76">
        <f t="shared" si="156"/>
        <v>3.2032230367875308E-3</v>
      </c>
      <c r="L113" s="88"/>
      <c r="M113" s="75">
        <f t="shared" si="156"/>
        <v>6.9444444444444441E-3</v>
      </c>
      <c r="N113" s="75">
        <f t="shared" si="156"/>
        <v>0</v>
      </c>
      <c r="O113" s="75">
        <f t="shared" si="156"/>
        <v>3.472222222222222E-3</v>
      </c>
      <c r="P113" s="75">
        <f t="shared" si="156"/>
        <v>3.2894736842105261E-3</v>
      </c>
      <c r="Q113" s="75">
        <f t="shared" si="156"/>
        <v>3.90625E-3</v>
      </c>
      <c r="R113" s="75">
        <f t="shared" si="156"/>
        <v>2.1929824561403508E-3</v>
      </c>
      <c r="S113" s="75">
        <f t="shared" si="156"/>
        <v>5.7291666666666671E-3</v>
      </c>
      <c r="T113" s="75">
        <f t="shared" si="156"/>
        <v>4.3659832953682615E-3</v>
      </c>
      <c r="U113" s="75">
        <f t="shared" si="156"/>
        <v>7.1770334928229667E-3</v>
      </c>
      <c r="V113" s="76">
        <f t="shared" si="156"/>
        <v>4.6008741660915576E-3</v>
      </c>
      <c r="W113" s="88"/>
      <c r="X113" s="75">
        <f t="shared" si="156"/>
        <v>0</v>
      </c>
      <c r="Y113" s="75">
        <f t="shared" si="156"/>
        <v>0</v>
      </c>
      <c r="Z113" s="75">
        <f t="shared" si="156"/>
        <v>1.0515247108307045E-3</v>
      </c>
      <c r="AA113" s="75">
        <f t="shared" si="156"/>
        <v>9.5785440613026815E-4</v>
      </c>
      <c r="AB113" s="75">
        <f t="shared" si="156"/>
        <v>1.0109763142692085E-3</v>
      </c>
      <c r="AC113" s="75">
        <f t="shared" si="156"/>
        <v>8.3229296712442784E-4</v>
      </c>
      <c r="AD113" s="75">
        <f t="shared" si="156"/>
        <v>2.3474178403755869E-3</v>
      </c>
      <c r="AE113" s="75">
        <f t="shared" si="156"/>
        <v>3.1880977683315624E-3</v>
      </c>
      <c r="AF113" s="75">
        <f t="shared" si="156"/>
        <v>2.3871527777777775E-3</v>
      </c>
      <c r="AG113" s="76">
        <f t="shared" si="156"/>
        <v>1.7511554015020218E-3</v>
      </c>
      <c r="AH113" s="88"/>
      <c r="AI113" s="75">
        <f t="shared" si="156"/>
        <v>0</v>
      </c>
      <c r="AJ113" s="75">
        <f t="shared" si="156"/>
        <v>2.9239766081871343E-3</v>
      </c>
      <c r="AK113" s="75">
        <f t="shared" si="156"/>
        <v>1.5873015873015875E-3</v>
      </c>
      <c r="AL113" s="75">
        <f t="shared" si="156"/>
        <v>5.9101654846335696E-4</v>
      </c>
      <c r="AM113" s="75">
        <f t="shared" si="156"/>
        <v>8.0515297906602254E-4</v>
      </c>
      <c r="AN113" s="75">
        <f t="shared" si="156"/>
        <v>2.0254629629629629E-3</v>
      </c>
      <c r="AO113" s="75">
        <f t="shared" si="156"/>
        <v>2.6416906820365036E-3</v>
      </c>
      <c r="AP113" s="75">
        <f t="shared" si="156"/>
        <v>3.4013605442176869E-3</v>
      </c>
      <c r="AQ113" s="75">
        <f t="shared" si="156"/>
        <v>7.8347578347578353E-3</v>
      </c>
      <c r="AR113" s="76">
        <f t="shared" si="156"/>
        <v>2.5783828382838284E-3</v>
      </c>
      <c r="AS113" s="88"/>
      <c r="AT113" s="75">
        <f t="shared" si="157"/>
        <v>2.8735632183908046E-3</v>
      </c>
      <c r="AU113" s="75">
        <f t="shared" si="157"/>
        <v>2.7777777777777778E-4</v>
      </c>
      <c r="AV113" s="75">
        <f t="shared" si="157"/>
        <v>8.1859855926653567E-4</v>
      </c>
      <c r="AW113" s="75">
        <f t="shared" si="157"/>
        <v>1.4235654840122644E-3</v>
      </c>
      <c r="AX113" s="75">
        <f t="shared" si="157"/>
        <v>1.4811350171499843E-3</v>
      </c>
      <c r="AY113" s="75">
        <f t="shared" si="157"/>
        <v>1.6149870801033591E-3</v>
      </c>
      <c r="AZ113" s="75">
        <f t="shared" si="157"/>
        <v>3.0625402965828497E-3</v>
      </c>
      <c r="BA113" s="75">
        <f t="shared" si="157"/>
        <v>3.7012606273819997E-3</v>
      </c>
      <c r="BB113" s="75">
        <f t="shared" si="157"/>
        <v>3.4224769181789238E-3</v>
      </c>
      <c r="BC113" s="76">
        <f t="shared" si="157"/>
        <v>2.5095725965021214E-3</v>
      </c>
      <c r="BE113" s="75">
        <f t="shared" si="158"/>
        <v>3.6231884057971015E-3</v>
      </c>
      <c r="BF113" s="75">
        <f t="shared" si="158"/>
        <v>1.984126984126984E-3</v>
      </c>
      <c r="BG113" s="75">
        <f t="shared" si="158"/>
        <v>2.1786492374727671E-3</v>
      </c>
      <c r="BH113" s="75">
        <f t="shared" si="158"/>
        <v>1.5360983102918587E-3</v>
      </c>
      <c r="BI113" s="75">
        <f t="shared" si="158"/>
        <v>1.990049751243781E-3</v>
      </c>
      <c r="BJ113" s="75">
        <f t="shared" si="158"/>
        <v>2.0920502092050207E-3</v>
      </c>
      <c r="BK113" s="75">
        <f t="shared" si="158"/>
        <v>4.1229385307346329E-3</v>
      </c>
      <c r="BL113" s="75">
        <f t="shared" si="158"/>
        <v>3.9428815004262574E-3</v>
      </c>
      <c r="BM113" s="75">
        <f t="shared" si="158"/>
        <v>7.4130879345603272E-3</v>
      </c>
      <c r="BN113" s="76">
        <f t="shared" si="158"/>
        <v>3.5345296356715608E-3</v>
      </c>
      <c r="BP113" s="75">
        <f t="shared" si="159"/>
        <v>3.0303030303030303E-3</v>
      </c>
      <c r="BQ113" s="75">
        <f t="shared" si="159"/>
        <v>6.5104166666666663E-4</v>
      </c>
      <c r="BR113" s="75">
        <f t="shared" si="159"/>
        <v>1.1329305135951661E-3</v>
      </c>
      <c r="BS113" s="75">
        <f t="shared" si="159"/>
        <v>1.4485344239945467E-3</v>
      </c>
      <c r="BT113" s="75">
        <f t="shared" si="159"/>
        <v>1.6025641025641027E-3</v>
      </c>
      <c r="BU113" s="75">
        <f t="shared" si="159"/>
        <v>1.7275419545903258E-3</v>
      </c>
      <c r="BV113" s="75">
        <f t="shared" si="159"/>
        <v>3.3211456429006699E-3</v>
      </c>
      <c r="BW113" s="75">
        <f t="shared" si="159"/>
        <v>3.7630890052356022E-3</v>
      </c>
      <c r="BX113" s="75">
        <f t="shared" si="159"/>
        <v>4.3699927166788053E-3</v>
      </c>
      <c r="BY113" s="76">
        <f t="shared" si="159"/>
        <v>2.7563901110412739E-3</v>
      </c>
    </row>
    <row r="114" spans="1:77" x14ac:dyDescent="0.3">
      <c r="A114" s="22" t="s">
        <v>191</v>
      </c>
      <c r="B114" s="75">
        <f t="shared" si="156"/>
        <v>0</v>
      </c>
      <c r="C114" s="75">
        <f t="shared" si="156"/>
        <v>0</v>
      </c>
      <c r="D114" s="75">
        <f t="shared" si="156"/>
        <v>4.0000000000000001E-3</v>
      </c>
      <c r="E114" s="75">
        <f t="shared" si="156"/>
        <v>2.8490028490028491E-3</v>
      </c>
      <c r="F114" s="75">
        <f t="shared" si="156"/>
        <v>1.8427518427518426E-3</v>
      </c>
      <c r="G114" s="75">
        <f t="shared" si="156"/>
        <v>3.1773541305603697E-3</v>
      </c>
      <c r="H114" s="75">
        <f t="shared" si="156"/>
        <v>3.5211267605633804E-3</v>
      </c>
      <c r="I114" s="75">
        <f t="shared" si="156"/>
        <v>3.8777372262773723E-3</v>
      </c>
      <c r="J114" s="75">
        <f t="shared" si="156"/>
        <v>3.787878787878788E-3</v>
      </c>
      <c r="K114" s="76">
        <f t="shared" si="156"/>
        <v>3.310532316057178E-3</v>
      </c>
      <c r="L114" s="88"/>
      <c r="M114" s="75">
        <f t="shared" si="156"/>
        <v>0</v>
      </c>
      <c r="N114" s="75">
        <f t="shared" si="156"/>
        <v>0</v>
      </c>
      <c r="O114" s="75">
        <f t="shared" si="156"/>
        <v>5.9523809523809521E-3</v>
      </c>
      <c r="P114" s="75">
        <f t="shared" si="156"/>
        <v>3.6231884057971015E-3</v>
      </c>
      <c r="Q114" s="75">
        <f t="shared" si="156"/>
        <v>1.984126984126984E-3</v>
      </c>
      <c r="R114" s="75">
        <f t="shared" si="156"/>
        <v>2.3809523809523807E-3</v>
      </c>
      <c r="S114" s="75">
        <f t="shared" si="156"/>
        <v>6.6079295154185024E-3</v>
      </c>
      <c r="T114" s="75">
        <f t="shared" si="156"/>
        <v>5.1622418879056046E-3</v>
      </c>
      <c r="U114" s="75">
        <f t="shared" si="156"/>
        <v>5.0505050505050509E-3</v>
      </c>
      <c r="V114" s="76">
        <f t="shared" si="156"/>
        <v>4.6109993293091886E-3</v>
      </c>
      <c r="W114" s="88"/>
      <c r="X114" s="75">
        <f t="shared" si="156"/>
        <v>0</v>
      </c>
      <c r="Y114" s="75">
        <f t="shared" si="156"/>
        <v>1.8518518518518519E-3</v>
      </c>
      <c r="Z114" s="75">
        <f t="shared" si="156"/>
        <v>6.8870523415977963E-4</v>
      </c>
      <c r="AA114" s="75">
        <f t="shared" si="156"/>
        <v>5.5187637969094923E-4</v>
      </c>
      <c r="AB114" s="75">
        <f t="shared" si="156"/>
        <v>1.7899761336515512E-3</v>
      </c>
      <c r="AC114" s="75">
        <f t="shared" si="156"/>
        <v>1.5748031496062992E-3</v>
      </c>
      <c r="AD114" s="75">
        <f t="shared" si="156"/>
        <v>2.3052097740894422E-3</v>
      </c>
      <c r="AE114" s="75">
        <f t="shared" si="156"/>
        <v>3.2394995531724751E-3</v>
      </c>
      <c r="AF114" s="75">
        <f t="shared" si="156"/>
        <v>4.3177892918825561E-3</v>
      </c>
      <c r="AG114" s="76">
        <f t="shared" si="156"/>
        <v>2.1186440677966102E-3</v>
      </c>
      <c r="AH114" s="88"/>
      <c r="AI114" s="75">
        <f t="shared" si="156"/>
        <v>0</v>
      </c>
      <c r="AJ114" s="75">
        <f t="shared" si="156"/>
        <v>2.6881720430107525E-3</v>
      </c>
      <c r="AK114" s="75">
        <f t="shared" si="156"/>
        <v>0</v>
      </c>
      <c r="AL114" s="75">
        <f t="shared" si="156"/>
        <v>2.8248587570621469E-3</v>
      </c>
      <c r="AM114" s="75">
        <f t="shared" si="156"/>
        <v>2.717391304347826E-3</v>
      </c>
      <c r="AN114" s="75">
        <f t="shared" si="156"/>
        <v>3.6231884057971015E-3</v>
      </c>
      <c r="AO114" s="75">
        <f t="shared" si="156"/>
        <v>3.6687631027253666E-3</v>
      </c>
      <c r="AP114" s="75">
        <f t="shared" si="156"/>
        <v>2.9021558872305143E-3</v>
      </c>
      <c r="AQ114" s="75">
        <f t="shared" si="156"/>
        <v>4.3859649122807015E-3</v>
      </c>
      <c r="AR114" s="76">
        <f t="shared" si="156"/>
        <v>3.0785562632696388E-3</v>
      </c>
      <c r="AS114" s="88"/>
      <c r="AT114" s="75">
        <f t="shared" si="157"/>
        <v>0</v>
      </c>
      <c r="AU114" s="75">
        <f t="shared" si="157"/>
        <v>1.288659793814433E-3</v>
      </c>
      <c r="AV114" s="75">
        <f t="shared" si="157"/>
        <v>1.8165304268846503E-3</v>
      </c>
      <c r="AW114" s="75">
        <f t="shared" si="157"/>
        <v>1.5547263681592038E-3</v>
      </c>
      <c r="AX114" s="75">
        <f t="shared" si="157"/>
        <v>1.8159806295399514E-3</v>
      </c>
      <c r="AY114" s="75">
        <f t="shared" si="157"/>
        <v>2.3377337733773377E-3</v>
      </c>
      <c r="AZ114" s="75">
        <f t="shared" si="157"/>
        <v>2.9870392871607938E-3</v>
      </c>
      <c r="BA114" s="75">
        <f t="shared" si="157"/>
        <v>3.619254433586681E-3</v>
      </c>
      <c r="BB114" s="75">
        <f t="shared" si="157"/>
        <v>3.9755351681957192E-3</v>
      </c>
      <c r="BC114" s="76">
        <f t="shared" si="157"/>
        <v>2.7458581383543314E-3</v>
      </c>
      <c r="BE114" s="75">
        <f t="shared" si="158"/>
        <v>0</v>
      </c>
      <c r="BF114" s="75">
        <f t="shared" si="158"/>
        <v>1.6339869281045752E-3</v>
      </c>
      <c r="BG114" s="75">
        <f t="shared" si="158"/>
        <v>2.3809523809523807E-3</v>
      </c>
      <c r="BH114" s="75">
        <f t="shared" si="158"/>
        <v>3.174603174603175E-3</v>
      </c>
      <c r="BI114" s="75">
        <f t="shared" si="158"/>
        <v>2.3674242424242425E-3</v>
      </c>
      <c r="BJ114" s="75">
        <f t="shared" si="158"/>
        <v>2.9976019184652278E-3</v>
      </c>
      <c r="BK114" s="75">
        <f t="shared" si="158"/>
        <v>5.397236614853195E-3</v>
      </c>
      <c r="BL114" s="75">
        <f t="shared" si="158"/>
        <v>4.3209876543209872E-3</v>
      </c>
      <c r="BM114" s="75">
        <f t="shared" si="158"/>
        <v>4.807692307692308E-3</v>
      </c>
      <c r="BN114" s="76">
        <f t="shared" si="158"/>
        <v>3.9347948285553677E-3</v>
      </c>
      <c r="BP114" s="75">
        <f t="shared" si="159"/>
        <v>0</v>
      </c>
      <c r="BQ114" s="75">
        <f t="shared" si="159"/>
        <v>1.360544217687075E-3</v>
      </c>
      <c r="BR114" s="75">
        <f t="shared" si="159"/>
        <v>1.9069412662090007E-3</v>
      </c>
      <c r="BS114" s="75">
        <f t="shared" si="159"/>
        <v>1.8200728029121166E-3</v>
      </c>
      <c r="BT114" s="75">
        <f t="shared" si="159"/>
        <v>1.9128409846972721E-3</v>
      </c>
      <c r="BU114" s="75">
        <f t="shared" si="159"/>
        <v>2.4608501118568234E-3</v>
      </c>
      <c r="BV114" s="75">
        <f t="shared" si="159"/>
        <v>3.4448818897637799E-3</v>
      </c>
      <c r="BW114" s="75">
        <f t="shared" si="159"/>
        <v>3.778337531486146E-3</v>
      </c>
      <c r="BX114" s="75">
        <f t="shared" si="159"/>
        <v>4.1607227769852586E-3</v>
      </c>
      <c r="BY114" s="76">
        <f t="shared" si="159"/>
        <v>2.9808190772420942E-3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7.0921985815602835E-3</v>
      </c>
      <c r="D115" s="75">
        <f t="shared" si="156"/>
        <v>2.2935779816513763E-3</v>
      </c>
      <c r="E115" s="75">
        <f t="shared" si="156"/>
        <v>2.5000000000000001E-3</v>
      </c>
      <c r="F115" s="75">
        <f t="shared" si="156"/>
        <v>1.3089005235602093E-3</v>
      </c>
      <c r="G115" s="75">
        <f t="shared" si="156"/>
        <v>1.4734774066797642E-3</v>
      </c>
      <c r="H115" s="75">
        <f t="shared" si="156"/>
        <v>3.1775317753177531E-3</v>
      </c>
      <c r="I115" s="75">
        <f t="shared" si="156"/>
        <v>4.3904086457277952E-3</v>
      </c>
      <c r="J115" s="75">
        <f t="shared" si="156"/>
        <v>2.976190476190476E-3</v>
      </c>
      <c r="K115" s="76">
        <f t="shared" si="156"/>
        <v>3.0098408710217753E-3</v>
      </c>
      <c r="L115" s="88"/>
      <c r="M115" s="75">
        <f t="shared" si="156"/>
        <v>0</v>
      </c>
      <c r="N115" s="75">
        <f t="shared" si="156"/>
        <v>0</v>
      </c>
      <c r="O115" s="75">
        <f t="shared" si="156"/>
        <v>3.787878787878788E-3</v>
      </c>
      <c r="P115" s="75">
        <f t="shared" si="156"/>
        <v>2.0325203252032522E-3</v>
      </c>
      <c r="Q115" s="75">
        <f t="shared" si="156"/>
        <v>5.5555555555555558E-3</v>
      </c>
      <c r="R115" s="75">
        <f t="shared" si="156"/>
        <v>2.6881720430107525E-3</v>
      </c>
      <c r="S115" s="75">
        <f t="shared" si="156"/>
        <v>8.96057347670251E-4</v>
      </c>
      <c r="T115" s="75">
        <f t="shared" si="156"/>
        <v>4.2229729729729732E-3</v>
      </c>
      <c r="U115" s="75">
        <f t="shared" si="156"/>
        <v>2.4509803921568627E-3</v>
      </c>
      <c r="V115" s="76">
        <f t="shared" si="156"/>
        <v>3.0095475300954753E-3</v>
      </c>
      <c r="W115" s="88"/>
      <c r="X115" s="75">
        <f t="shared" si="156"/>
        <v>0</v>
      </c>
      <c r="Y115" s="75">
        <f t="shared" si="156"/>
        <v>7.4404761904761901E-4</v>
      </c>
      <c r="Z115" s="75">
        <f t="shared" si="156"/>
        <v>3.8402457757296467E-4</v>
      </c>
      <c r="AA115" s="75">
        <f t="shared" si="156"/>
        <v>6.2656641604010022E-4</v>
      </c>
      <c r="AB115" s="75">
        <f t="shared" si="156"/>
        <v>1.2755102040816326E-3</v>
      </c>
      <c r="AC115" s="75">
        <f t="shared" si="156"/>
        <v>1.4775413711583926E-3</v>
      </c>
      <c r="AD115" s="75">
        <f t="shared" si="156"/>
        <v>2.592016588906169E-3</v>
      </c>
      <c r="AE115" s="75">
        <f t="shared" si="156"/>
        <v>3.0441400304414001E-3</v>
      </c>
      <c r="AF115" s="75">
        <f t="shared" si="156"/>
        <v>0</v>
      </c>
      <c r="AG115" s="76">
        <f t="shared" si="156"/>
        <v>1.818388453233322E-3</v>
      </c>
      <c r="AH115" s="88"/>
      <c r="AI115" s="75">
        <f t="shared" si="156"/>
        <v>0</v>
      </c>
      <c r="AJ115" s="75">
        <f t="shared" si="156"/>
        <v>3.472222222222222E-3</v>
      </c>
      <c r="AK115" s="75">
        <f t="shared" si="156"/>
        <v>2.7777777777777779E-3</v>
      </c>
      <c r="AL115" s="75">
        <f t="shared" si="156"/>
        <v>0</v>
      </c>
      <c r="AM115" s="75">
        <f t="shared" si="156"/>
        <v>0</v>
      </c>
      <c r="AN115" s="75">
        <f t="shared" si="156"/>
        <v>2.4509803921568627E-3</v>
      </c>
      <c r="AO115" s="75">
        <f t="shared" si="156"/>
        <v>2.1008403361344537E-3</v>
      </c>
      <c r="AP115" s="75">
        <f t="shared" si="156"/>
        <v>3.7634408602150535E-3</v>
      </c>
      <c r="AQ115" s="75">
        <f t="shared" si="156"/>
        <v>0</v>
      </c>
      <c r="AR115" s="76">
        <f t="shared" si="156"/>
        <v>2.2482014388489208E-3</v>
      </c>
      <c r="AS115" s="88"/>
      <c r="AT115" s="75">
        <f t="shared" si="157"/>
        <v>0</v>
      </c>
      <c r="AU115" s="75">
        <f t="shared" si="157"/>
        <v>2.6205450733752622E-3</v>
      </c>
      <c r="AV115" s="75">
        <f t="shared" si="157"/>
        <v>1.0224948875255625E-3</v>
      </c>
      <c r="AW115" s="75">
        <f t="shared" si="157"/>
        <v>1.4306151645207439E-3</v>
      </c>
      <c r="AX115" s="75">
        <f t="shared" si="157"/>
        <v>1.2919896640826874E-3</v>
      </c>
      <c r="AY115" s="75">
        <f t="shared" si="157"/>
        <v>1.4756135445790619E-3</v>
      </c>
      <c r="AZ115" s="75">
        <f t="shared" si="157"/>
        <v>2.918956043956044E-3</v>
      </c>
      <c r="BA115" s="75">
        <f t="shared" si="157"/>
        <v>3.8523925385239252E-3</v>
      </c>
      <c r="BB115" s="75">
        <f t="shared" si="157"/>
        <v>1.9493177387914229E-3</v>
      </c>
      <c r="BC115" s="76">
        <f t="shared" si="157"/>
        <v>2.4385592065827477E-3</v>
      </c>
      <c r="BE115" s="75">
        <f t="shared" si="158"/>
        <v>0</v>
      </c>
      <c r="BF115" s="75">
        <f t="shared" si="158"/>
        <v>2.0325203252032522E-3</v>
      </c>
      <c r="BG115" s="75">
        <f t="shared" si="158"/>
        <v>3.2051282051282055E-3</v>
      </c>
      <c r="BH115" s="75">
        <f t="shared" si="158"/>
        <v>9.9206349206349201E-4</v>
      </c>
      <c r="BI115" s="75">
        <f t="shared" si="158"/>
        <v>3.0637254901960784E-3</v>
      </c>
      <c r="BJ115" s="75">
        <f t="shared" si="158"/>
        <v>2.5811209439528023E-3</v>
      </c>
      <c r="BK115" s="75">
        <f t="shared" si="158"/>
        <v>1.366120218579235E-3</v>
      </c>
      <c r="BL115" s="75">
        <f t="shared" si="158"/>
        <v>4.0650406504065045E-3</v>
      </c>
      <c r="BM115" s="75">
        <f t="shared" si="158"/>
        <v>1.6339869281045752E-3</v>
      </c>
      <c r="BN115" s="76">
        <f t="shared" si="158"/>
        <v>2.6980623007113076E-3</v>
      </c>
      <c r="BP115" s="75">
        <f t="shared" si="159"/>
        <v>0</v>
      </c>
      <c r="BQ115" s="75">
        <f t="shared" si="159"/>
        <v>2.5000000000000001E-3</v>
      </c>
      <c r="BR115" s="75">
        <f t="shared" si="159"/>
        <v>1.3227513227513227E-3</v>
      </c>
      <c r="BS115" s="75">
        <f t="shared" si="159"/>
        <v>1.3636363636363637E-3</v>
      </c>
      <c r="BT115" s="75">
        <f t="shared" si="159"/>
        <v>1.5567765567765567E-3</v>
      </c>
      <c r="BU115" s="75">
        <f t="shared" si="159"/>
        <v>1.6679497049012061E-3</v>
      </c>
      <c r="BV115" s="75">
        <f t="shared" si="159"/>
        <v>2.6500094643195152E-3</v>
      </c>
      <c r="BW115" s="75">
        <f t="shared" si="159"/>
        <v>3.8981702466189343E-3</v>
      </c>
      <c r="BX115" s="75">
        <f t="shared" si="159"/>
        <v>1.8768768768768769E-3</v>
      </c>
      <c r="BY115" s="76">
        <f t="shared" si="159"/>
        <v>2.4857321205635813E-3</v>
      </c>
    </row>
    <row r="116" spans="1:77" x14ac:dyDescent="0.3">
      <c r="A116" s="22" t="s">
        <v>193</v>
      </c>
      <c r="B116" s="75">
        <f t="shared" si="156"/>
        <v>2.6041666666666665E-3</v>
      </c>
      <c r="C116" s="75">
        <f t="shared" si="156"/>
        <v>8.4602368866328254E-4</v>
      </c>
      <c r="D116" s="75">
        <f t="shared" si="156"/>
        <v>6.6269052352551348E-4</v>
      </c>
      <c r="E116" s="75">
        <f t="shared" si="156"/>
        <v>2.3025150549061285E-3</v>
      </c>
      <c r="F116" s="75">
        <f t="shared" si="156"/>
        <v>2.5014714537963507E-3</v>
      </c>
      <c r="G116" s="75">
        <f t="shared" si="156"/>
        <v>3.1611822059719684E-3</v>
      </c>
      <c r="H116" s="75">
        <f t="shared" si="156"/>
        <v>3.8842975206611571E-3</v>
      </c>
      <c r="I116" s="75">
        <f t="shared" si="156"/>
        <v>4.523312456506611E-3</v>
      </c>
      <c r="J116" s="75" t="str">
        <f t="shared" si="156"/>
        <v/>
      </c>
      <c r="K116" s="76">
        <f t="shared" si="156"/>
        <v>3.2675084654577679E-3</v>
      </c>
      <c r="L116" s="88"/>
      <c r="M116" s="75">
        <f t="shared" si="156"/>
        <v>5.208333333333333E-3</v>
      </c>
      <c r="N116" s="75">
        <f t="shared" si="156"/>
        <v>1.2626262626262627E-3</v>
      </c>
      <c r="O116" s="75">
        <f t="shared" si="156"/>
        <v>4.0983606557377051E-3</v>
      </c>
      <c r="P116" s="75">
        <f t="shared" si="156"/>
        <v>1.25E-3</v>
      </c>
      <c r="Q116" s="75">
        <f t="shared" si="156"/>
        <v>2.4115755627009644E-3</v>
      </c>
      <c r="R116" s="75">
        <f t="shared" si="156"/>
        <v>2.0595690747782004E-3</v>
      </c>
      <c r="S116" s="75">
        <f t="shared" si="156"/>
        <v>3.6479708162334701E-3</v>
      </c>
      <c r="T116" s="75">
        <f t="shared" si="156"/>
        <v>4.2194092827004216E-3</v>
      </c>
      <c r="U116" s="75" t="str">
        <f t="shared" si="156"/>
        <v/>
      </c>
      <c r="V116" s="76">
        <f t="shared" si="156"/>
        <v>3.0936563761886152E-3</v>
      </c>
      <c r="W116" s="88"/>
      <c r="X116" s="75">
        <f t="shared" si="156"/>
        <v>1.2254901960784314E-3</v>
      </c>
      <c r="Y116" s="75">
        <f t="shared" si="156"/>
        <v>6.5445026178010464E-4</v>
      </c>
      <c r="Z116" s="75">
        <f t="shared" si="156"/>
        <v>4.1254125412541255E-4</v>
      </c>
      <c r="AA116" s="75">
        <f t="shared" si="156"/>
        <v>1.0339123242349049E-3</v>
      </c>
      <c r="AB116" s="75">
        <f t="shared" si="156"/>
        <v>1.384909264565425E-3</v>
      </c>
      <c r="AC116" s="75">
        <f t="shared" si="156"/>
        <v>1.4450867052023121E-3</v>
      </c>
      <c r="AD116" s="75">
        <f t="shared" si="156"/>
        <v>2.1084728169196835E-3</v>
      </c>
      <c r="AE116" s="75">
        <f t="shared" si="156"/>
        <v>2.3667164922770304E-3</v>
      </c>
      <c r="AF116" s="75" t="str">
        <f t="shared" si="156"/>
        <v/>
      </c>
      <c r="AG116" s="76">
        <f t="shared" si="156"/>
        <v>1.5592849794238684E-3</v>
      </c>
      <c r="AH116" s="88"/>
      <c r="AI116" s="75">
        <f t="shared" si="156"/>
        <v>0</v>
      </c>
      <c r="AJ116" s="75">
        <f t="shared" si="156"/>
        <v>8.2508250825082509E-4</v>
      </c>
      <c r="AK116" s="75">
        <f t="shared" si="156"/>
        <v>3.4013605442176869E-3</v>
      </c>
      <c r="AL116" s="75">
        <f t="shared" si="156"/>
        <v>1.594896331738437E-3</v>
      </c>
      <c r="AM116" s="75">
        <f t="shared" si="156"/>
        <v>1.3831258644536654E-3</v>
      </c>
      <c r="AN116" s="75">
        <f t="shared" si="156"/>
        <v>3.2299741602067182E-3</v>
      </c>
      <c r="AO116" s="75">
        <f t="shared" si="156"/>
        <v>2.9563932002956393E-3</v>
      </c>
      <c r="AP116" s="75">
        <f t="shared" si="156"/>
        <v>3.06577480490524E-3</v>
      </c>
      <c r="AQ116" s="75" t="str">
        <f t="shared" si="156"/>
        <v/>
      </c>
      <c r="AR116" s="76">
        <f t="shared" si="156"/>
        <v>2.5562372188139061E-3</v>
      </c>
      <c r="AS116" s="88"/>
      <c r="AT116" s="75">
        <f t="shared" si="157"/>
        <v>1.893939393939394E-3</v>
      </c>
      <c r="AU116" s="75">
        <f t="shared" si="157"/>
        <v>7.1963154864709269E-4</v>
      </c>
      <c r="AV116" s="75">
        <f t="shared" si="157"/>
        <v>5.0851767098906693E-4</v>
      </c>
      <c r="AW116" s="75">
        <f t="shared" si="157"/>
        <v>1.5891472868217054E-3</v>
      </c>
      <c r="AX116" s="75">
        <f t="shared" si="157"/>
        <v>1.9357336430507162E-3</v>
      </c>
      <c r="AY116" s="75">
        <f t="shared" si="157"/>
        <v>2.2913379911351514E-3</v>
      </c>
      <c r="AZ116" s="75">
        <f t="shared" si="157"/>
        <v>3.0687641520676916E-3</v>
      </c>
      <c r="BA116" s="75">
        <f t="shared" si="157"/>
        <v>3.6365498873181727E-3</v>
      </c>
      <c r="BB116" s="75" t="str">
        <f t="shared" si="157"/>
        <v/>
      </c>
      <c r="BC116" s="76">
        <f t="shared" si="157"/>
        <v>2.4201393872701465E-3</v>
      </c>
      <c r="BE116" s="75">
        <f t="shared" si="158"/>
        <v>4.2735042735042731E-3</v>
      </c>
      <c r="BF116" s="75">
        <f t="shared" si="158"/>
        <v>9.980039920159682E-4</v>
      </c>
      <c r="BG116" s="75">
        <f t="shared" si="158"/>
        <v>3.6687631027253666E-3</v>
      </c>
      <c r="BH116" s="75">
        <f t="shared" si="158"/>
        <v>1.4262428687856559E-3</v>
      </c>
      <c r="BI116" s="75">
        <f t="shared" si="158"/>
        <v>1.96256038647343E-3</v>
      </c>
      <c r="BJ116" s="75">
        <f t="shared" si="158"/>
        <v>2.555677254472435E-3</v>
      </c>
      <c r="BK116" s="75">
        <f t="shared" si="158"/>
        <v>3.3840947546531302E-3</v>
      </c>
      <c r="BL116" s="75">
        <f t="shared" si="158"/>
        <v>3.8489079842463302E-3</v>
      </c>
      <c r="BM116" s="75" t="str">
        <f t="shared" si="158"/>
        <v/>
      </c>
      <c r="BN116" s="76">
        <f t="shared" si="158"/>
        <v>2.8722426470588237E-3</v>
      </c>
      <c r="BP116" s="75">
        <f t="shared" si="159"/>
        <v>2.4366471734892786E-3</v>
      </c>
      <c r="BQ116" s="75">
        <f t="shared" si="159"/>
        <v>7.8194816800714918E-4</v>
      </c>
      <c r="BR116" s="75">
        <f t="shared" si="159"/>
        <v>8.5034013605442174E-4</v>
      </c>
      <c r="BS116" s="75">
        <f t="shared" si="159"/>
        <v>1.5631105900742476E-3</v>
      </c>
      <c r="BT116" s="75">
        <f t="shared" si="159"/>
        <v>1.9394394394394393E-3</v>
      </c>
      <c r="BU116" s="75">
        <f t="shared" si="159"/>
        <v>2.3364485981308409E-3</v>
      </c>
      <c r="BV116" s="75">
        <f t="shared" si="159"/>
        <v>3.1237701692247151E-3</v>
      </c>
      <c r="BW116" s="75">
        <f t="shared" si="159"/>
        <v>3.6837913181999205E-3</v>
      </c>
      <c r="BX116" s="75" t="str">
        <f t="shared" si="159"/>
        <v/>
      </c>
      <c r="BY116" s="76">
        <f t="shared" si="159"/>
        <v>2.4980530366029118E-3</v>
      </c>
    </row>
    <row r="117" spans="1:77" x14ac:dyDescent="0.3">
      <c r="A117" s="22" t="s">
        <v>69</v>
      </c>
      <c r="B117" s="75">
        <f t="shared" si="156"/>
        <v>8.6505190311418677E-4</v>
      </c>
      <c r="C117" s="75">
        <f t="shared" si="156"/>
        <v>1.4154281670205238E-3</v>
      </c>
      <c r="D117" s="75">
        <f t="shared" si="156"/>
        <v>1.4400485068970746E-3</v>
      </c>
      <c r="E117" s="75">
        <f t="shared" si="156"/>
        <v>1.6978323564982788E-3</v>
      </c>
      <c r="F117" s="75">
        <f t="shared" si="156"/>
        <v>1.7365871492550956E-3</v>
      </c>
      <c r="G117" s="75">
        <f t="shared" si="156"/>
        <v>2.8330319469559977E-3</v>
      </c>
      <c r="H117" s="75">
        <f t="shared" si="156"/>
        <v>4.5171339563862926E-3</v>
      </c>
      <c r="I117" s="75" t="str">
        <f t="shared" si="156"/>
        <v/>
      </c>
      <c r="J117" s="75" t="str">
        <f t="shared" si="156"/>
        <v/>
      </c>
      <c r="K117" s="76">
        <f t="shared" si="156"/>
        <v>2.058180981947798E-3</v>
      </c>
      <c r="L117" s="88"/>
      <c r="M117" s="75">
        <f t="shared" si="156"/>
        <v>5.434782608695652E-3</v>
      </c>
      <c r="N117" s="75">
        <f t="shared" si="156"/>
        <v>1.0080645161290322E-3</v>
      </c>
      <c r="O117" s="75">
        <f t="shared" si="156"/>
        <v>1.0162601626016261E-3</v>
      </c>
      <c r="P117" s="75">
        <f t="shared" si="156"/>
        <v>2.2479126525369298E-3</v>
      </c>
      <c r="Q117" s="75">
        <f t="shared" si="156"/>
        <v>2.4731182795698927E-3</v>
      </c>
      <c r="R117" s="75">
        <f t="shared" si="156"/>
        <v>3.0755711775043936E-3</v>
      </c>
      <c r="S117" s="75">
        <f t="shared" si="156"/>
        <v>4.048582995951417E-3</v>
      </c>
      <c r="T117" s="75" t="str">
        <f t="shared" si="156"/>
        <v/>
      </c>
      <c r="U117" s="75" t="str">
        <f t="shared" si="156"/>
        <v/>
      </c>
      <c r="V117" s="76">
        <f t="shared" si="156"/>
        <v>2.398720682302772E-3</v>
      </c>
      <c r="W117" s="88"/>
      <c r="X117" s="75">
        <f t="shared" si="156"/>
        <v>2.4295432458697764E-4</v>
      </c>
      <c r="Y117" s="75">
        <f t="shared" si="156"/>
        <v>8.8046405634969961E-4</v>
      </c>
      <c r="Z117" s="75">
        <f t="shared" si="156"/>
        <v>8.6614173228346462E-4</v>
      </c>
      <c r="AA117" s="75">
        <f t="shared" si="156"/>
        <v>1.0835303388494878E-3</v>
      </c>
      <c r="AB117" s="75">
        <f t="shared" si="156"/>
        <v>1.0973084886128366E-3</v>
      </c>
      <c r="AC117" s="75">
        <f t="shared" si="156"/>
        <v>1.6149870801033591E-3</v>
      </c>
      <c r="AD117" s="75">
        <f t="shared" si="156"/>
        <v>2.2585669781931463E-3</v>
      </c>
      <c r="AE117" s="75" t="str">
        <f t="shared" si="156"/>
        <v/>
      </c>
      <c r="AF117" s="75" t="str">
        <f t="shared" si="156"/>
        <v/>
      </c>
      <c r="AG117" s="76">
        <f t="shared" si="156"/>
        <v>1.1711972238288028E-3</v>
      </c>
      <c r="AH117" s="88"/>
      <c r="AI117" s="75">
        <f t="shared" si="156"/>
        <v>2.4154589371980675E-3</v>
      </c>
      <c r="AJ117" s="75">
        <f t="shared" si="156"/>
        <v>3.3333333333333332E-4</v>
      </c>
      <c r="AK117" s="75">
        <f t="shared" si="156"/>
        <v>1.1047979797979798E-3</v>
      </c>
      <c r="AL117" s="75">
        <f t="shared" si="156"/>
        <v>1.1514104778353482E-3</v>
      </c>
      <c r="AM117" s="75">
        <f t="shared" si="156"/>
        <v>2.0685579196217494E-3</v>
      </c>
      <c r="AN117" s="75">
        <f t="shared" si="156"/>
        <v>7.8802206461780924E-4</v>
      </c>
      <c r="AO117" s="75">
        <f t="shared" si="156"/>
        <v>2.0576131687242796E-3</v>
      </c>
      <c r="AP117" s="75" t="str">
        <f t="shared" si="156"/>
        <v/>
      </c>
      <c r="AQ117" s="75" t="str">
        <f t="shared" si="156"/>
        <v/>
      </c>
      <c r="AR117" s="76">
        <f t="shared" si="156"/>
        <v>1.2944983818770227E-3</v>
      </c>
      <c r="AS117" s="88"/>
      <c r="AT117" s="75">
        <f t="shared" si="157"/>
        <v>5.274261603375527E-4</v>
      </c>
      <c r="AU117" s="75">
        <f t="shared" si="157"/>
        <v>1.0780086240689925E-3</v>
      </c>
      <c r="AV117" s="75">
        <f t="shared" si="157"/>
        <v>1.1009800272918993E-3</v>
      </c>
      <c r="AW117" s="75">
        <f t="shared" si="157"/>
        <v>1.3652459575920475E-3</v>
      </c>
      <c r="AX117" s="75">
        <f t="shared" si="157"/>
        <v>1.401199165797706E-3</v>
      </c>
      <c r="AY117" s="75">
        <f t="shared" si="157"/>
        <v>2.2160747218751861E-3</v>
      </c>
      <c r="AZ117" s="75">
        <f t="shared" si="157"/>
        <v>3.3878504672897199E-3</v>
      </c>
      <c r="BA117" s="75" t="str">
        <f t="shared" si="157"/>
        <v/>
      </c>
      <c r="BB117" s="75" t="str">
        <f t="shared" si="157"/>
        <v/>
      </c>
      <c r="BC117" s="76">
        <f t="shared" si="157"/>
        <v>1.5756908394945204E-3</v>
      </c>
      <c r="BE117" s="75">
        <f t="shared" si="158"/>
        <v>3.6231884057971015E-3</v>
      </c>
      <c r="BF117" s="75">
        <f t="shared" si="158"/>
        <v>6.6934404283801872E-4</v>
      </c>
      <c r="BG117" s="75">
        <f t="shared" si="158"/>
        <v>1.0660980810234541E-3</v>
      </c>
      <c r="BH117" s="75">
        <f t="shared" si="158"/>
        <v>1.6697024893746204E-3</v>
      </c>
      <c r="BI117" s="75">
        <f t="shared" si="158"/>
        <v>2.3027134677620115E-3</v>
      </c>
      <c r="BJ117" s="75">
        <f t="shared" si="158"/>
        <v>2.1001344086021504E-3</v>
      </c>
      <c r="BK117" s="75">
        <f t="shared" si="158"/>
        <v>3.2599837000814994E-3</v>
      </c>
      <c r="BL117" s="75" t="str">
        <f t="shared" si="158"/>
        <v/>
      </c>
      <c r="BM117" s="75" t="str">
        <f t="shared" si="158"/>
        <v/>
      </c>
      <c r="BN117" s="76">
        <f t="shared" si="158"/>
        <v>1.8710954413311066E-3</v>
      </c>
      <c r="BP117" s="75">
        <f t="shared" si="159"/>
        <v>1.0040160642570282E-3</v>
      </c>
      <c r="BQ117" s="75">
        <f t="shared" si="159"/>
        <v>1.0112605225757079E-3</v>
      </c>
      <c r="BR117" s="75">
        <f t="shared" si="159"/>
        <v>1.0957963667089143E-3</v>
      </c>
      <c r="BS117" s="75">
        <f t="shared" si="159"/>
        <v>1.4027606329255976E-3</v>
      </c>
      <c r="BT117" s="75">
        <f t="shared" si="159"/>
        <v>1.5351607294787851E-3</v>
      </c>
      <c r="BU117" s="75">
        <f t="shared" si="159"/>
        <v>2.1986353297952996E-3</v>
      </c>
      <c r="BV117" s="75">
        <f t="shared" si="159"/>
        <v>3.3673335948738066E-3</v>
      </c>
      <c r="BW117" s="75" t="str">
        <f t="shared" si="159"/>
        <v/>
      </c>
      <c r="BX117" s="75" t="str">
        <f t="shared" si="159"/>
        <v/>
      </c>
      <c r="BY117" s="76">
        <f t="shared" si="159"/>
        <v>1.6185147325191442E-3</v>
      </c>
    </row>
    <row r="118" spans="1:77" x14ac:dyDescent="0.3">
      <c r="A118" s="22" t="s">
        <v>66</v>
      </c>
      <c r="B118" s="77">
        <f t="shared" si="156"/>
        <v>1.0351966873706003E-3</v>
      </c>
      <c r="C118" s="77">
        <f t="shared" si="156"/>
        <v>1.2043727997035391E-3</v>
      </c>
      <c r="D118" s="77">
        <f t="shared" si="156"/>
        <v>1.2727586504443869E-3</v>
      </c>
      <c r="E118" s="77">
        <f t="shared" si="156"/>
        <v>1.9484650866868141E-3</v>
      </c>
      <c r="F118" s="77">
        <f t="shared" si="156"/>
        <v>1.8518518518518519E-3</v>
      </c>
      <c r="G118" s="77">
        <f t="shared" si="156"/>
        <v>2.8761817974712381E-3</v>
      </c>
      <c r="H118" s="77">
        <f t="shared" si="156"/>
        <v>3.9512956179622851E-3</v>
      </c>
      <c r="I118" s="77">
        <f t="shared" si="156"/>
        <v>4.4347209082308417E-3</v>
      </c>
      <c r="J118" s="77">
        <f t="shared" si="156"/>
        <v>5.0081350416920885E-3</v>
      </c>
      <c r="K118" s="78">
        <f t="shared" si="156"/>
        <v>3.0000261725293131E-3</v>
      </c>
      <c r="L118" s="88"/>
      <c r="M118" s="77">
        <f t="shared" si="156"/>
        <v>2.8409090909090906E-3</v>
      </c>
      <c r="N118" s="77">
        <f t="shared" si="156"/>
        <v>9.6339113680154141E-4</v>
      </c>
      <c r="O118" s="77">
        <f t="shared" si="156"/>
        <v>1.506024096385542E-3</v>
      </c>
      <c r="P118" s="77">
        <f t="shared" si="156"/>
        <v>2.088385879816761E-3</v>
      </c>
      <c r="Q118" s="77">
        <f t="shared" si="156"/>
        <v>2.7718168812589411E-3</v>
      </c>
      <c r="R118" s="77">
        <f t="shared" ref="R118:AR118" si="160">IF(R14=0,"",R40/R14/12)</f>
        <v>2.5297619047619049E-3</v>
      </c>
      <c r="S118" s="77">
        <f t="shared" si="160"/>
        <v>3.8299975290338527E-3</v>
      </c>
      <c r="T118" s="77">
        <f t="shared" si="160"/>
        <v>4.4354364939490068E-3</v>
      </c>
      <c r="U118" s="77">
        <f t="shared" si="160"/>
        <v>4.3572984749455342E-3</v>
      </c>
      <c r="V118" s="78">
        <f t="shared" si="160"/>
        <v>3.2103622327790977E-3</v>
      </c>
      <c r="W118" s="88"/>
      <c r="X118" s="77">
        <f t="shared" si="160"/>
        <v>3.4722222222222224E-4</v>
      </c>
      <c r="Y118" s="77">
        <f t="shared" si="160"/>
        <v>7.0965125709651254E-4</v>
      </c>
      <c r="Z118" s="77">
        <f t="shared" si="160"/>
        <v>7.5782627865961195E-4</v>
      </c>
      <c r="AA118" s="77">
        <f t="shared" si="160"/>
        <v>9.3481241430886199E-4</v>
      </c>
      <c r="AB118" s="77">
        <f t="shared" si="160"/>
        <v>1.1742298161914273E-3</v>
      </c>
      <c r="AC118" s="77">
        <f t="shared" si="160"/>
        <v>1.4991838762330567E-3</v>
      </c>
      <c r="AD118" s="77">
        <f t="shared" si="160"/>
        <v>2.4104683195592287E-3</v>
      </c>
      <c r="AE118" s="77">
        <f t="shared" si="160"/>
        <v>3.0315500685871057E-3</v>
      </c>
      <c r="AF118" s="77">
        <f t="shared" si="160"/>
        <v>3.5851696397341728E-3</v>
      </c>
      <c r="AG118" s="78">
        <f t="shared" si="160"/>
        <v>1.6056822260422767E-3</v>
      </c>
      <c r="AH118" s="88"/>
      <c r="AI118" s="77">
        <f t="shared" si="160"/>
        <v>1.4534883720930232E-3</v>
      </c>
      <c r="AJ118" s="77">
        <f t="shared" si="160"/>
        <v>7.9365079365079376E-4</v>
      </c>
      <c r="AK118" s="77">
        <f t="shared" si="160"/>
        <v>1.112759643916914E-3</v>
      </c>
      <c r="AL118" s="77">
        <f t="shared" si="160"/>
        <v>9.5669687814702931E-4</v>
      </c>
      <c r="AM118" s="77">
        <f t="shared" si="160"/>
        <v>1.422659079151578E-3</v>
      </c>
      <c r="AN118" s="77">
        <f t="shared" si="160"/>
        <v>1.8123982837697885E-3</v>
      </c>
      <c r="AO118" s="77">
        <f t="shared" si="160"/>
        <v>2.3127753303964758E-3</v>
      </c>
      <c r="AP118" s="77">
        <f t="shared" si="160"/>
        <v>3.3007777174896002E-3</v>
      </c>
      <c r="AQ118" s="77">
        <f t="shared" si="160"/>
        <v>5.4898648648648643E-3</v>
      </c>
      <c r="AR118" s="78">
        <f t="shared" si="160"/>
        <v>1.9790120563497643E-3</v>
      </c>
      <c r="AS118" s="88"/>
      <c r="AT118" s="77">
        <f t="shared" si="157"/>
        <v>6.7204301075268812E-4</v>
      </c>
      <c r="AU118" s="77">
        <f t="shared" si="157"/>
        <v>8.8460782386475326E-4</v>
      </c>
      <c r="AV118" s="77">
        <f t="shared" si="157"/>
        <v>9.5853092523458781E-4</v>
      </c>
      <c r="AW118" s="77">
        <f t="shared" si="157"/>
        <v>1.3801537386443046E-3</v>
      </c>
      <c r="AX118" s="77">
        <f t="shared" si="157"/>
        <v>1.4930779925199239E-3</v>
      </c>
      <c r="AY118" s="77">
        <f t="shared" si="157"/>
        <v>2.1643830591170049E-3</v>
      </c>
      <c r="AZ118" s="77">
        <f t="shared" si="157"/>
        <v>3.2380588042409003E-3</v>
      </c>
      <c r="BA118" s="77">
        <f t="shared" si="157"/>
        <v>3.848094877617966E-3</v>
      </c>
      <c r="BB118" s="77">
        <f t="shared" si="157"/>
        <v>4.4849537037037037E-3</v>
      </c>
      <c r="BC118" s="78">
        <f t="shared" si="157"/>
        <v>2.289478666294446E-3</v>
      </c>
      <c r="BE118" s="77">
        <f t="shared" si="158"/>
        <v>2.1551724137931034E-3</v>
      </c>
      <c r="BF118" s="77">
        <f t="shared" si="158"/>
        <v>8.6390217969165332E-4</v>
      </c>
      <c r="BG118" s="77">
        <f t="shared" si="158"/>
        <v>1.2626262626262627E-3</v>
      </c>
      <c r="BH118" s="77">
        <f t="shared" si="158"/>
        <v>1.4407561088059014E-3</v>
      </c>
      <c r="BI118" s="77">
        <f t="shared" si="158"/>
        <v>2.084979369677816E-3</v>
      </c>
      <c r="BJ118" s="77">
        <f t="shared" si="158"/>
        <v>2.1700422880035612E-3</v>
      </c>
      <c r="BK118" s="77">
        <f t="shared" si="158"/>
        <v>3.1367418142780462E-3</v>
      </c>
      <c r="BL118" s="77">
        <f t="shared" si="158"/>
        <v>3.9886039886039889E-3</v>
      </c>
      <c r="BM118" s="77">
        <f t="shared" si="158"/>
        <v>4.7604730406895172E-3</v>
      </c>
      <c r="BN118" s="78">
        <f t="shared" si="158"/>
        <v>2.6104111952701763E-3</v>
      </c>
      <c r="BP118" s="77">
        <f t="shared" si="159"/>
        <v>9.735202492211838E-4</v>
      </c>
      <c r="BQ118" s="77">
        <f t="shared" si="159"/>
        <v>8.8051306313410079E-4</v>
      </c>
      <c r="BR118" s="77">
        <f t="shared" si="159"/>
        <v>1.013317892298784E-3</v>
      </c>
      <c r="BS118" s="77">
        <f t="shared" si="159"/>
        <v>1.3903422082703562E-3</v>
      </c>
      <c r="BT118" s="77">
        <f t="shared" si="159"/>
        <v>1.6010246557796991E-3</v>
      </c>
      <c r="BU118" s="77">
        <f t="shared" si="159"/>
        <v>2.1655048677902294E-3</v>
      </c>
      <c r="BV118" s="77">
        <f t="shared" si="159"/>
        <v>3.2164245393850825E-3</v>
      </c>
      <c r="BW118" s="77">
        <f t="shared" si="159"/>
        <v>3.8823243627782692E-3</v>
      </c>
      <c r="BX118" s="77">
        <f t="shared" si="159"/>
        <v>4.5518718660240492E-3</v>
      </c>
      <c r="BY118" s="78">
        <f t="shared" si="159"/>
        <v>2.3542623866086841E-3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paperSize="0" orientation="portrait" horizontalDpi="0" verticalDpi="0" copie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AO439"/>
  <sheetViews>
    <sheetView workbookViewId="0"/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242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331331.24334915198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97677.91538426347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399567.90328167792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103410.36777528083</v>
      </c>
      <c r="AO5" s="128"/>
    </row>
    <row r="6" spans="1:41" ht="15" thickTop="1" x14ac:dyDescent="0.3">
      <c r="A6" s="251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52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137.31023506323535</v>
      </c>
      <c r="C12" s="149">
        <v>259.85600105921498</v>
      </c>
      <c r="D12" s="149">
        <v>367.94830389817457</v>
      </c>
      <c r="E12" s="149">
        <v>464.86204810936937</v>
      </c>
      <c r="F12" s="149">
        <v>596.88377360502489</v>
      </c>
      <c r="G12" s="149">
        <v>817.09459539254385</v>
      </c>
      <c r="H12" s="149">
        <v>1077.7285442352377</v>
      </c>
      <c r="I12" s="149">
        <v>1159.2034150362135</v>
      </c>
      <c r="J12" s="149">
        <v>842.3908200264043</v>
      </c>
      <c r="K12" s="151"/>
      <c r="L12" s="149">
        <v>65.936707496643038</v>
      </c>
      <c r="M12" s="149">
        <v>153.22511267662088</v>
      </c>
      <c r="N12" s="149">
        <v>268.89194770653847</v>
      </c>
      <c r="O12" s="149">
        <v>330.47514724731502</v>
      </c>
      <c r="P12" s="149">
        <v>374.7275857130706</v>
      </c>
      <c r="Q12" s="149">
        <v>462.38475628694101</v>
      </c>
      <c r="R12" s="149">
        <v>558.85855984687817</v>
      </c>
      <c r="S12" s="149">
        <v>554.86355682213639</v>
      </c>
      <c r="T12" s="149">
        <v>362.50768299897607</v>
      </c>
      <c r="U12" s="152"/>
      <c r="V12" s="150">
        <v>91.100447376569036</v>
      </c>
      <c r="W12" s="150">
        <v>318.31593120097943</v>
      </c>
      <c r="X12" s="150">
        <v>507.97850886981144</v>
      </c>
      <c r="Y12" s="150">
        <v>648.39352313678285</v>
      </c>
      <c r="Z12" s="150">
        <v>831.25283980369602</v>
      </c>
      <c r="AA12" s="150">
        <v>1080.2127738396425</v>
      </c>
      <c r="AB12" s="150">
        <v>1270.4219116767317</v>
      </c>
      <c r="AC12" s="150">
        <v>1061.9789203008265</v>
      </c>
      <c r="AD12" s="150">
        <v>590.13500301043041</v>
      </c>
      <c r="AE12" s="152"/>
      <c r="AF12" s="150">
        <v>62.632985830306914</v>
      </c>
      <c r="AG12" s="150">
        <v>238.17051104704436</v>
      </c>
      <c r="AH12" s="150">
        <v>464.12864772479384</v>
      </c>
      <c r="AI12" s="150">
        <v>535.40929909546833</v>
      </c>
      <c r="AJ12" s="150">
        <v>559.16351731618408</v>
      </c>
      <c r="AK12" s="150">
        <v>668.60341107844977</v>
      </c>
      <c r="AL12" s="150">
        <v>723.52499926090093</v>
      </c>
      <c r="AM12" s="150">
        <v>540.07611501217082</v>
      </c>
      <c r="AN12" s="150">
        <v>243.23343396186945</v>
      </c>
      <c r="AO12" s="151"/>
    </row>
    <row r="13" spans="1:41" x14ac:dyDescent="0.3">
      <c r="A13" s="144" t="s">
        <v>3</v>
      </c>
      <c r="B13" s="149">
        <v>130.67622756958065</v>
      </c>
      <c r="C13" s="149">
        <v>251.39034771919356</v>
      </c>
      <c r="D13" s="149">
        <v>358.23094141483176</v>
      </c>
      <c r="E13" s="149">
        <v>456.83660240967657</v>
      </c>
      <c r="F13" s="149">
        <v>588.04142972923171</v>
      </c>
      <c r="G13" s="149">
        <v>809.91610360145557</v>
      </c>
      <c r="H13" s="149">
        <v>1073.2245249748339</v>
      </c>
      <c r="I13" s="149">
        <v>1161.8256527582944</v>
      </c>
      <c r="J13" s="149">
        <v>833.7992702722629</v>
      </c>
      <c r="K13" s="151"/>
      <c r="L13" s="149">
        <v>57.316461881001821</v>
      </c>
      <c r="M13" s="149">
        <v>136.24956484635717</v>
      </c>
      <c r="N13" s="149">
        <v>245.95324818293011</v>
      </c>
      <c r="O13" s="149">
        <v>305.22305933634453</v>
      </c>
      <c r="P13" s="149">
        <v>347.30054744084782</v>
      </c>
      <c r="Q13" s="149">
        <v>434.58827257156503</v>
      </c>
      <c r="R13" s="149">
        <v>526.8669408957162</v>
      </c>
      <c r="S13" s="149">
        <v>523.8986838658609</v>
      </c>
      <c r="T13" s="149">
        <v>342.27532982826324</v>
      </c>
      <c r="U13" s="152"/>
      <c r="V13" s="153">
        <v>87.186276038487648</v>
      </c>
      <c r="W13" s="153">
        <v>306.78721721966843</v>
      </c>
      <c r="X13" s="153">
        <v>497.83395687739647</v>
      </c>
      <c r="Y13" s="153">
        <v>645.08943156402233</v>
      </c>
      <c r="Z13" s="153">
        <v>841.70541445414244</v>
      </c>
      <c r="AA13" s="153">
        <v>1103.7796175479996</v>
      </c>
      <c r="AB13" s="153">
        <v>1287.4213127692547</v>
      </c>
      <c r="AC13" s="153">
        <v>1084.1348288059505</v>
      </c>
      <c r="AD13" s="153">
        <v>599.57292870680396</v>
      </c>
      <c r="AE13" s="152"/>
      <c r="AF13" s="153">
        <v>55.182041843732058</v>
      </c>
      <c r="AG13" s="153">
        <v>214.83632361888715</v>
      </c>
      <c r="AH13" s="153">
        <v>425.12101570766009</v>
      </c>
      <c r="AI13" s="153">
        <v>494.92871797084803</v>
      </c>
      <c r="AJ13" s="153">
        <v>525.38131892681554</v>
      </c>
      <c r="AK13" s="153">
        <v>632.08956185976695</v>
      </c>
      <c r="AL13" s="153">
        <v>683.72282830874292</v>
      </c>
      <c r="AM13" s="153">
        <v>506.784709413847</v>
      </c>
      <c r="AN13" s="153">
        <v>227.10362684726854</v>
      </c>
      <c r="AO13" s="151"/>
    </row>
    <row r="14" spans="1:41" x14ac:dyDescent="0.3">
      <c r="A14" s="144" t="s">
        <v>4</v>
      </c>
      <c r="B14" s="149">
        <v>136.92868109544168</v>
      </c>
      <c r="C14" s="149">
        <v>296.18133429686259</v>
      </c>
      <c r="D14" s="149">
        <v>444.2426398197772</v>
      </c>
      <c r="E14" s="149">
        <v>584.22262473900889</v>
      </c>
      <c r="F14" s="149">
        <v>751.91956051191073</v>
      </c>
      <c r="G14" s="149">
        <v>1051.2264093955475</v>
      </c>
      <c r="H14" s="149">
        <v>1388.819343686117</v>
      </c>
      <c r="I14" s="149">
        <v>1505.3456329107305</v>
      </c>
      <c r="J14" s="149">
        <v>1034.9548807144349</v>
      </c>
      <c r="K14" s="151"/>
      <c r="L14" s="149">
        <v>60.164273778597533</v>
      </c>
      <c r="M14" s="149">
        <v>150.84347542126994</v>
      </c>
      <c r="N14" s="149">
        <v>289.55274589856401</v>
      </c>
      <c r="O14" s="149">
        <v>365.55316877365442</v>
      </c>
      <c r="P14" s="149">
        <v>427.24632120132935</v>
      </c>
      <c r="Q14" s="149">
        <v>555.26554338137828</v>
      </c>
      <c r="R14" s="149">
        <v>690.29699607690827</v>
      </c>
      <c r="S14" s="149">
        <v>674.17978700002084</v>
      </c>
      <c r="T14" s="149">
        <v>399.93600261211355</v>
      </c>
      <c r="U14" s="152"/>
      <c r="V14" s="153">
        <v>105.45876630147299</v>
      </c>
      <c r="W14" s="153">
        <v>392.02313272158335</v>
      </c>
      <c r="X14" s="153">
        <v>647.30469767253226</v>
      </c>
      <c r="Y14" s="153">
        <v>853.20170315105884</v>
      </c>
      <c r="Z14" s="153">
        <v>1107.0916112661257</v>
      </c>
      <c r="AA14" s="153">
        <v>1456.8551943699288</v>
      </c>
      <c r="AB14" s="153">
        <v>1699.4775527715112</v>
      </c>
      <c r="AC14" s="153">
        <v>1437.0599610010629</v>
      </c>
      <c r="AD14" s="153">
        <v>789.16898973783566</v>
      </c>
      <c r="AE14" s="152"/>
      <c r="AF14" s="153">
        <v>61.811463236808734</v>
      </c>
      <c r="AG14" s="153">
        <v>235.52757775783491</v>
      </c>
      <c r="AH14" s="153">
        <v>464.89147516092021</v>
      </c>
      <c r="AI14" s="153">
        <v>561.19496436913107</v>
      </c>
      <c r="AJ14" s="153">
        <v>627.11843113103794</v>
      </c>
      <c r="AK14" s="153">
        <v>773.58948047954266</v>
      </c>
      <c r="AL14" s="153">
        <v>842.66773259639069</v>
      </c>
      <c r="AM14" s="153">
        <v>608.70163067182136</v>
      </c>
      <c r="AN14" s="153">
        <v>257.27577694257235</v>
      </c>
      <c r="AO14" s="151"/>
    </row>
    <row r="15" spans="1:41" x14ac:dyDescent="0.3">
      <c r="A15" s="144" t="s">
        <v>5</v>
      </c>
      <c r="B15" s="149">
        <v>121.90430589516988</v>
      </c>
      <c r="C15" s="149">
        <v>274.49447862307312</v>
      </c>
      <c r="D15" s="149">
        <v>424.56990154583855</v>
      </c>
      <c r="E15" s="149">
        <v>561.06737649440618</v>
      </c>
      <c r="F15" s="149">
        <v>728.3736087481218</v>
      </c>
      <c r="G15" s="149">
        <v>1028.225059668235</v>
      </c>
      <c r="H15" s="149">
        <v>1374.2393204768628</v>
      </c>
      <c r="I15" s="149">
        <v>1489.9171841541959</v>
      </c>
      <c r="J15" s="149">
        <v>1006.625266472517</v>
      </c>
      <c r="K15" s="151"/>
      <c r="L15" s="149">
        <v>52.457410375277277</v>
      </c>
      <c r="M15" s="149">
        <v>131.94500990708715</v>
      </c>
      <c r="N15" s="149">
        <v>254.72124667962137</v>
      </c>
      <c r="O15" s="149">
        <v>327.44814006487621</v>
      </c>
      <c r="P15" s="149">
        <v>388.58678988615901</v>
      </c>
      <c r="Q15" s="149">
        <v>508.19306576252291</v>
      </c>
      <c r="R15" s="149">
        <v>638.32333449523014</v>
      </c>
      <c r="S15" s="149">
        <v>630.07493329047986</v>
      </c>
      <c r="T15" s="149">
        <v>372.49112935860978</v>
      </c>
      <c r="U15" s="152"/>
      <c r="V15" s="153">
        <v>94.11959950129183</v>
      </c>
      <c r="W15" s="153">
        <v>366.97430551052082</v>
      </c>
      <c r="X15" s="153">
        <v>628.48490715027629</v>
      </c>
      <c r="Y15" s="153">
        <v>851.14777934549977</v>
      </c>
      <c r="Z15" s="153">
        <v>1128.8100370565901</v>
      </c>
      <c r="AA15" s="153">
        <v>1502.8746662934263</v>
      </c>
      <c r="AB15" s="153">
        <v>1772.8652509847482</v>
      </c>
      <c r="AC15" s="153">
        <v>1504.9118661482801</v>
      </c>
      <c r="AD15" s="153">
        <v>800.92569681009661</v>
      </c>
      <c r="AE15" s="152"/>
      <c r="AF15" s="153">
        <v>51.567232449849286</v>
      </c>
      <c r="AG15" s="153">
        <v>200.00368007023852</v>
      </c>
      <c r="AH15" s="153">
        <v>402.49152735870251</v>
      </c>
      <c r="AI15" s="153">
        <v>498.55276517073395</v>
      </c>
      <c r="AJ15" s="153">
        <v>572.0472557942071</v>
      </c>
      <c r="AK15" s="153">
        <v>711.32904438176831</v>
      </c>
      <c r="AL15" s="153">
        <v>776.69354001680767</v>
      </c>
      <c r="AM15" s="153">
        <v>563.89405878384935</v>
      </c>
      <c r="AN15" s="153">
        <v>239.08003131548728</v>
      </c>
      <c r="AO15" s="151"/>
    </row>
    <row r="16" spans="1:41" x14ac:dyDescent="0.3">
      <c r="A16" s="144" t="s">
        <v>6</v>
      </c>
      <c r="B16" s="149">
        <v>109.42757089932778</v>
      </c>
      <c r="C16" s="149">
        <v>250.43792470296376</v>
      </c>
      <c r="D16" s="149">
        <v>390.92001970608771</v>
      </c>
      <c r="E16" s="149">
        <v>524.32800626754613</v>
      </c>
      <c r="F16" s="149">
        <v>682.79319445292413</v>
      </c>
      <c r="G16" s="149">
        <v>969.90579907100346</v>
      </c>
      <c r="H16" s="149">
        <v>1305.982033729565</v>
      </c>
      <c r="I16" s="149">
        <v>1420.677430868157</v>
      </c>
      <c r="J16" s="149">
        <v>951.25247001649427</v>
      </c>
      <c r="K16" s="151"/>
      <c r="L16" s="149">
        <v>44.342172304789258</v>
      </c>
      <c r="M16" s="149">
        <v>114.09289336204552</v>
      </c>
      <c r="N16" s="149">
        <v>219.53041410446002</v>
      </c>
      <c r="O16" s="149">
        <v>282.43275515238224</v>
      </c>
      <c r="P16" s="149">
        <v>340.82922744750948</v>
      </c>
      <c r="Q16" s="149">
        <v>455.2803403536484</v>
      </c>
      <c r="R16" s="149">
        <v>567.20743298530465</v>
      </c>
      <c r="S16" s="149">
        <v>577.1456446647602</v>
      </c>
      <c r="T16" s="149">
        <v>342.65946038564095</v>
      </c>
      <c r="U16" s="152"/>
      <c r="V16" s="153">
        <v>83.476459105809383</v>
      </c>
      <c r="W16" s="153">
        <v>327.26886963844146</v>
      </c>
      <c r="X16" s="153">
        <v>571.91455968222192</v>
      </c>
      <c r="Y16" s="153">
        <v>797.59161241848403</v>
      </c>
      <c r="Z16" s="153">
        <v>1073.6592551072317</v>
      </c>
      <c r="AA16" s="153">
        <v>1428.6566608746602</v>
      </c>
      <c r="AB16" s="153">
        <v>1692.009450117677</v>
      </c>
      <c r="AC16" s="153">
        <v>1434.3172547022277</v>
      </c>
      <c r="AD16" s="153">
        <v>756.23719501496112</v>
      </c>
      <c r="AE16" s="152"/>
      <c r="AF16" s="153">
        <v>42.814972003300888</v>
      </c>
      <c r="AG16" s="153">
        <v>166.45471040407637</v>
      </c>
      <c r="AH16" s="153">
        <v>336.9081851641406</v>
      </c>
      <c r="AI16" s="153">
        <v>430.81078044574525</v>
      </c>
      <c r="AJ16" s="153">
        <v>504.82929722469083</v>
      </c>
      <c r="AK16" s="153">
        <v>638.53057169914314</v>
      </c>
      <c r="AL16" s="153">
        <v>695.97296865781573</v>
      </c>
      <c r="AM16" s="153">
        <v>506.55527448653987</v>
      </c>
      <c r="AN16" s="153">
        <v>215.93302218119422</v>
      </c>
      <c r="AO16" s="151"/>
    </row>
    <row r="17" spans="1:41" x14ac:dyDescent="0.3">
      <c r="A17" s="144" t="s">
        <v>7</v>
      </c>
      <c r="B17" s="149">
        <v>99.827819347381677</v>
      </c>
      <c r="C17" s="149">
        <v>232.25732707977434</v>
      </c>
      <c r="D17" s="149">
        <v>366.01648330688323</v>
      </c>
      <c r="E17" s="149">
        <v>495.01066716511843</v>
      </c>
      <c r="F17" s="149">
        <v>649.83679350217324</v>
      </c>
      <c r="G17" s="149">
        <v>928.24615955353556</v>
      </c>
      <c r="H17" s="149">
        <v>1254.7289076646266</v>
      </c>
      <c r="I17" s="149">
        <v>1362.3921435674131</v>
      </c>
      <c r="J17" s="149">
        <v>910.84983404478646</v>
      </c>
      <c r="K17" s="151"/>
      <c r="L17" s="149">
        <v>38.842246055603042</v>
      </c>
      <c r="M17" s="149">
        <v>99.998053868611748</v>
      </c>
      <c r="N17" s="149">
        <v>193.50269055366422</v>
      </c>
      <c r="O17" s="149">
        <v>249.95305411020749</v>
      </c>
      <c r="P17" s="149">
        <v>305.85559058189159</v>
      </c>
      <c r="Q17" s="149">
        <v>413.49716464678266</v>
      </c>
      <c r="R17" s="149">
        <v>518.94861706097606</v>
      </c>
      <c r="S17" s="149">
        <v>530.63012290000495</v>
      </c>
      <c r="T17" s="149">
        <v>317.70508082707806</v>
      </c>
      <c r="U17" s="152"/>
      <c r="V17" s="153">
        <v>75.955336173375329</v>
      </c>
      <c r="W17" s="153">
        <v>297.40079768498447</v>
      </c>
      <c r="X17" s="153">
        <v>530.38422052066596</v>
      </c>
      <c r="Y17" s="153">
        <v>751.37631885210203</v>
      </c>
      <c r="Z17" s="153">
        <v>1019.7339982191633</v>
      </c>
      <c r="AA17" s="153">
        <v>1365.8228071530516</v>
      </c>
      <c r="AB17" s="153">
        <v>1618.0033097266578</v>
      </c>
      <c r="AC17" s="153">
        <v>1372.7468837896863</v>
      </c>
      <c r="AD17" s="153">
        <v>716.13164440791365</v>
      </c>
      <c r="AE17" s="152"/>
      <c r="AF17" s="153">
        <v>36.759729226430217</v>
      </c>
      <c r="AG17" s="153">
        <v>143.92292761802588</v>
      </c>
      <c r="AH17" s="153">
        <v>293.83452788989098</v>
      </c>
      <c r="AI17" s="153">
        <v>376.61586022377827</v>
      </c>
      <c r="AJ17" s="153">
        <v>454.91763448716193</v>
      </c>
      <c r="AK17" s="153">
        <v>573.21479113897419</v>
      </c>
      <c r="AL17" s="153">
        <v>635.01668024063645</v>
      </c>
      <c r="AM17" s="153">
        <v>458.31600117683092</v>
      </c>
      <c r="AN17" s="153">
        <v>198.83738899231042</v>
      </c>
      <c r="AO17" s="151"/>
    </row>
    <row r="18" spans="1:41" x14ac:dyDescent="0.3">
      <c r="A18" s="144" t="s">
        <v>8</v>
      </c>
      <c r="B18" s="149">
        <v>91.333571036656679</v>
      </c>
      <c r="C18" s="149">
        <v>214.82453934351707</v>
      </c>
      <c r="D18" s="149">
        <v>343.76955358187274</v>
      </c>
      <c r="E18" s="149">
        <v>467.1637555758137</v>
      </c>
      <c r="F18" s="149">
        <v>617.25142979621944</v>
      </c>
      <c r="G18" s="149">
        <v>885.55839840571832</v>
      </c>
      <c r="H18" s="149">
        <v>1200.3060877323248</v>
      </c>
      <c r="I18" s="149">
        <v>1304.9614594777524</v>
      </c>
      <c r="J18" s="149">
        <v>868.40440829595843</v>
      </c>
      <c r="K18" s="151"/>
      <c r="L18" s="149">
        <v>35.076547781626381</v>
      </c>
      <c r="M18" s="149">
        <v>88.209790706634536</v>
      </c>
      <c r="N18" s="149">
        <v>172.46267469723992</v>
      </c>
      <c r="O18" s="149">
        <v>221.67811671892701</v>
      </c>
      <c r="P18" s="149">
        <v>275.43003988265843</v>
      </c>
      <c r="Q18" s="149">
        <v>375.32070469856012</v>
      </c>
      <c r="R18" s="149">
        <v>476.98752228418545</v>
      </c>
      <c r="S18" s="149">
        <v>491.12780634561796</v>
      </c>
      <c r="T18" s="149">
        <v>293.34722550710148</v>
      </c>
      <c r="U18" s="152"/>
      <c r="V18" s="153">
        <v>69.588063478469749</v>
      </c>
      <c r="W18" s="153">
        <v>279.57476631800046</v>
      </c>
      <c r="X18" s="153">
        <v>497.21294871966944</v>
      </c>
      <c r="Y18" s="153">
        <v>713.16846887270503</v>
      </c>
      <c r="Z18" s="153">
        <v>967.38670778273854</v>
      </c>
      <c r="AA18" s="153">
        <v>1298.3691532611815</v>
      </c>
      <c r="AB18" s="153">
        <v>1544.1948343117574</v>
      </c>
      <c r="AC18" s="153">
        <v>1309.4869654178608</v>
      </c>
      <c r="AD18" s="153">
        <v>675.35962319374403</v>
      </c>
      <c r="AE18" s="152"/>
      <c r="AF18" s="153">
        <v>32.871848185857139</v>
      </c>
      <c r="AG18" s="153">
        <v>126.29248587290422</v>
      </c>
      <c r="AH18" s="153">
        <v>260.13442818323836</v>
      </c>
      <c r="AI18" s="153">
        <v>332.72931830088754</v>
      </c>
      <c r="AJ18" s="153">
        <v>411.46483453115513</v>
      </c>
      <c r="AK18" s="153">
        <v>523.34207121531676</v>
      </c>
      <c r="AL18" s="153">
        <v>574.78202398618282</v>
      </c>
      <c r="AM18" s="153">
        <v>414.57670688628724</v>
      </c>
      <c r="AN18" s="153">
        <v>180.47214198112528</v>
      </c>
      <c r="AO18" s="151"/>
    </row>
    <row r="19" spans="1:41" x14ac:dyDescent="0.3">
      <c r="A19" s="144" t="s">
        <v>9</v>
      </c>
      <c r="B19" s="149">
        <v>84.884951829910179</v>
      </c>
      <c r="C19" s="149">
        <v>200.13667853673374</v>
      </c>
      <c r="D19" s="149">
        <v>321.86407923698386</v>
      </c>
      <c r="E19" s="149">
        <v>441.45858001708734</v>
      </c>
      <c r="F19" s="149">
        <v>586.36560789743987</v>
      </c>
      <c r="G19" s="149">
        <v>842.38238183657961</v>
      </c>
      <c r="H19" s="149">
        <v>1146.4507979552043</v>
      </c>
      <c r="I19" s="149">
        <v>1255.3905592759554</v>
      </c>
      <c r="J19" s="149">
        <v>825.06590096156424</v>
      </c>
      <c r="K19" s="151"/>
      <c r="L19" s="149">
        <v>29.059165557225516</v>
      </c>
      <c r="M19" s="149">
        <v>79.956202745437523</v>
      </c>
      <c r="N19" s="149">
        <v>152.91783157984455</v>
      </c>
      <c r="O19" s="149">
        <v>200.09218470255487</v>
      </c>
      <c r="P19" s="149">
        <v>250.41411550839658</v>
      </c>
      <c r="Q19" s="149">
        <v>342.93150170643952</v>
      </c>
      <c r="R19" s="149">
        <v>442.22002371151933</v>
      </c>
      <c r="S19" s="149">
        <v>458.79150040944137</v>
      </c>
      <c r="T19" s="149">
        <v>271.49340836207165</v>
      </c>
      <c r="U19" s="152"/>
      <c r="V19" s="153">
        <v>64.998264948526923</v>
      </c>
      <c r="W19" s="153">
        <v>263.89879584312195</v>
      </c>
      <c r="X19" s="153">
        <v>471.06905317307292</v>
      </c>
      <c r="Y19" s="153">
        <v>679.17724092801689</v>
      </c>
      <c r="Z19" s="153">
        <v>920.29125889141915</v>
      </c>
      <c r="AA19" s="153">
        <v>1239.3746378421802</v>
      </c>
      <c r="AB19" s="153">
        <v>1471.3085672060324</v>
      </c>
      <c r="AC19" s="153">
        <v>1246.1118476390934</v>
      </c>
      <c r="AD19" s="153">
        <v>638.72450677553888</v>
      </c>
      <c r="AE19" s="152"/>
      <c r="AF19" s="153">
        <v>29.935244560241717</v>
      </c>
      <c r="AG19" s="153">
        <v>110.5565297603611</v>
      </c>
      <c r="AH19" s="153">
        <v>231.63233065604993</v>
      </c>
      <c r="AI19" s="153">
        <v>301.25337131818338</v>
      </c>
      <c r="AJ19" s="153">
        <v>373.86224222183654</v>
      </c>
      <c r="AK19" s="153">
        <v>479.74043965340013</v>
      </c>
      <c r="AL19" s="153">
        <v>527.16792456309076</v>
      </c>
      <c r="AM19" s="153">
        <v>381.68103631337175</v>
      </c>
      <c r="AN19" s="153">
        <v>164.00323740641284</v>
      </c>
      <c r="AO19" s="151"/>
    </row>
    <row r="20" spans="1:41" x14ac:dyDescent="0.3">
      <c r="A20" s="144" t="s">
        <v>10</v>
      </c>
      <c r="B20" s="149">
        <v>81.779570897420172</v>
      </c>
      <c r="C20" s="149">
        <v>193.77075250943562</v>
      </c>
      <c r="D20" s="149">
        <v>319.16808231671621</v>
      </c>
      <c r="E20" s="149">
        <v>433.92614865302744</v>
      </c>
      <c r="F20" s="149">
        <v>592.67917648951197</v>
      </c>
      <c r="G20" s="149">
        <v>859.41349212329351</v>
      </c>
      <c r="H20" s="149">
        <v>1175.7438639799814</v>
      </c>
      <c r="I20" s="149">
        <v>1295.6469573974675</v>
      </c>
      <c r="J20" s="149">
        <v>827.73621050517329</v>
      </c>
      <c r="K20" s="151"/>
      <c r="L20" s="149">
        <v>26.899545907974225</v>
      </c>
      <c r="M20" s="149">
        <v>75.812508742014458</v>
      </c>
      <c r="N20" s="149">
        <v>143.63524635632876</v>
      </c>
      <c r="O20" s="149">
        <v>190.92724386850975</v>
      </c>
      <c r="P20" s="149">
        <v>242.4280826250706</v>
      </c>
      <c r="Q20" s="149">
        <v>345.85763907432374</v>
      </c>
      <c r="R20" s="149">
        <v>459.05008999506271</v>
      </c>
      <c r="S20" s="149">
        <v>472.09049812952361</v>
      </c>
      <c r="T20" s="149">
        <v>267.69184509913202</v>
      </c>
      <c r="U20" s="152"/>
      <c r="V20" s="153">
        <v>64.547769943872993</v>
      </c>
      <c r="W20" s="153">
        <v>258.31551281610888</v>
      </c>
      <c r="X20" s="153">
        <v>462.41072662672138</v>
      </c>
      <c r="Y20" s="153">
        <v>670.87541349729304</v>
      </c>
      <c r="Z20" s="153">
        <v>902.31102410951769</v>
      </c>
      <c r="AA20" s="153">
        <v>1218.6733510494253</v>
      </c>
      <c r="AB20" s="153">
        <v>1447.9816625912702</v>
      </c>
      <c r="AC20" s="153">
        <v>1230.0598138173548</v>
      </c>
      <c r="AD20" s="153">
        <v>624.0360019207003</v>
      </c>
      <c r="AE20" s="152"/>
      <c r="AF20" s="153">
        <v>27.930663665135743</v>
      </c>
      <c r="AG20" s="153">
        <v>104.24910100301177</v>
      </c>
      <c r="AH20" s="153">
        <v>222.55707367260979</v>
      </c>
      <c r="AI20" s="153">
        <v>295.33854683240389</v>
      </c>
      <c r="AJ20" s="153">
        <v>370.77062582970035</v>
      </c>
      <c r="AK20" s="153">
        <v>489.02797126770389</v>
      </c>
      <c r="AL20" s="153">
        <v>552.05561137199606</v>
      </c>
      <c r="AM20" s="153">
        <v>396.70895624160408</v>
      </c>
      <c r="AN20" s="153">
        <v>164.60058355331429</v>
      </c>
      <c r="AO20" s="151"/>
    </row>
    <row r="21" spans="1:41" x14ac:dyDescent="0.3">
      <c r="A21" s="144" t="s">
        <v>11</v>
      </c>
      <c r="B21" s="149">
        <v>76.448631763458195</v>
      </c>
      <c r="C21" s="149">
        <v>180.71164139111872</v>
      </c>
      <c r="D21" s="149">
        <v>300.27785118420911</v>
      </c>
      <c r="E21" s="149">
        <v>410.35936196644764</v>
      </c>
      <c r="F21" s="149">
        <v>562.09159278869458</v>
      </c>
      <c r="G21" s="149">
        <v>822.77811527252845</v>
      </c>
      <c r="H21" s="149">
        <v>1127.7771723270482</v>
      </c>
      <c r="I21" s="149">
        <v>1244.8667670091054</v>
      </c>
      <c r="J21" s="149">
        <v>791.82688069343919</v>
      </c>
      <c r="K21" s="151"/>
      <c r="L21" s="149">
        <v>24.713697751363107</v>
      </c>
      <c r="M21" s="149">
        <v>68.577854315439794</v>
      </c>
      <c r="N21" s="149">
        <v>129.45357767740916</v>
      </c>
      <c r="O21" s="149">
        <v>172.10511366526313</v>
      </c>
      <c r="P21" s="149">
        <v>223.5999996662139</v>
      </c>
      <c r="Q21" s="149">
        <v>319.65331840515023</v>
      </c>
      <c r="R21" s="149">
        <v>427.73276750246424</v>
      </c>
      <c r="S21" s="149">
        <v>444.86883719761948</v>
      </c>
      <c r="T21" s="149">
        <v>250.72753691673364</v>
      </c>
      <c r="U21" s="152"/>
      <c r="V21" s="153">
        <v>60.62191780408218</v>
      </c>
      <c r="W21" s="153">
        <v>244.24542991320092</v>
      </c>
      <c r="X21" s="153">
        <v>441.44100356102598</v>
      </c>
      <c r="Y21" s="153">
        <v>640.21621457736444</v>
      </c>
      <c r="Z21" s="153">
        <v>857.55536444981522</v>
      </c>
      <c r="AA21" s="153">
        <v>1160.2049485047694</v>
      </c>
      <c r="AB21" s="153">
        <v>1383.3083047866648</v>
      </c>
      <c r="AC21" s="153">
        <v>1179.0973958174561</v>
      </c>
      <c r="AD21" s="153">
        <v>593.42544205983495</v>
      </c>
      <c r="AE21" s="152"/>
      <c r="AF21" s="153">
        <v>24.689497709274324</v>
      </c>
      <c r="AG21" s="153">
        <v>93.690026283264658</v>
      </c>
      <c r="AH21" s="153">
        <v>198.69132177034786</v>
      </c>
      <c r="AI21" s="153">
        <v>268.31103817621801</v>
      </c>
      <c r="AJ21" s="153">
        <v>335.2785534858715</v>
      </c>
      <c r="AK21" s="153">
        <v>452.9379263718946</v>
      </c>
      <c r="AL21" s="153">
        <v>506.32229351997444</v>
      </c>
      <c r="AM21" s="153">
        <v>367.58294073740421</v>
      </c>
      <c r="AN21" s="153">
        <v>152.94127329190559</v>
      </c>
      <c r="AO21" s="151"/>
    </row>
    <row r="22" spans="1:41" x14ac:dyDescent="0.3">
      <c r="A22" s="144" t="s">
        <v>12</v>
      </c>
      <c r="B22" s="149">
        <v>71.270319223403902</v>
      </c>
      <c r="C22" s="149">
        <v>169.04040654500341</v>
      </c>
      <c r="D22" s="149">
        <v>281.00508658091252</v>
      </c>
      <c r="E22" s="149">
        <v>388.45717827478757</v>
      </c>
      <c r="F22" s="149">
        <v>536.32074268658641</v>
      </c>
      <c r="G22" s="149">
        <v>786.68829782804437</v>
      </c>
      <c r="H22" s="149">
        <v>1080.1790527502765</v>
      </c>
      <c r="I22" s="149">
        <v>1199.7417602539124</v>
      </c>
      <c r="J22" s="149">
        <v>756.59043868382912</v>
      </c>
      <c r="K22" s="151"/>
      <c r="L22" s="149">
        <v>22.821692943572987</v>
      </c>
      <c r="M22" s="149">
        <v>62.505021413167277</v>
      </c>
      <c r="N22" s="149">
        <v>118.33927226066614</v>
      </c>
      <c r="O22" s="149">
        <v>155.02433498700518</v>
      </c>
      <c r="P22" s="149">
        <v>203.84378576278721</v>
      </c>
      <c r="Q22" s="149">
        <v>294.92551239331516</v>
      </c>
      <c r="R22" s="149">
        <v>395.66138497988186</v>
      </c>
      <c r="S22" s="149">
        <v>419.22329680124795</v>
      </c>
      <c r="T22" s="149">
        <v>235.23918930689547</v>
      </c>
      <c r="U22" s="152"/>
      <c r="V22" s="153">
        <v>56.596835056940648</v>
      </c>
      <c r="W22" s="153">
        <v>230.69315600395038</v>
      </c>
      <c r="X22" s="153">
        <v>419.75753585498018</v>
      </c>
      <c r="Y22" s="153">
        <v>608.0862408479162</v>
      </c>
      <c r="Z22" s="153">
        <v>817.82512354850655</v>
      </c>
      <c r="AA22" s="153">
        <v>1109.6488105456081</v>
      </c>
      <c r="AB22" s="153">
        <v>1318.4954106807638</v>
      </c>
      <c r="AC22" s="153">
        <v>1129.6385657787505</v>
      </c>
      <c r="AD22" s="153">
        <v>564.87754535675026</v>
      </c>
      <c r="AE22" s="152"/>
      <c r="AF22" s="153">
        <v>22.157074371973685</v>
      </c>
      <c r="AG22" s="153">
        <v>84.089729468028068</v>
      </c>
      <c r="AH22" s="153">
        <v>181.05766717592712</v>
      </c>
      <c r="AI22" s="153">
        <v>241.54685409863529</v>
      </c>
      <c r="AJ22" s="153">
        <v>306.91769178708313</v>
      </c>
      <c r="AK22" s="153">
        <v>416.81618221600974</v>
      </c>
      <c r="AL22" s="153">
        <v>467.34781591097487</v>
      </c>
      <c r="AM22" s="153">
        <v>342.9529237747181</v>
      </c>
      <c r="AN22" s="153">
        <v>141.43233418464621</v>
      </c>
      <c r="AO22" s="151"/>
    </row>
    <row r="23" spans="1:41" x14ac:dyDescent="0.3">
      <c r="A23" s="144" t="s">
        <v>13</v>
      </c>
      <c r="B23" s="149">
        <v>66.213177124659211</v>
      </c>
      <c r="C23" s="149">
        <v>157.26832358042395</v>
      </c>
      <c r="D23" s="149">
        <v>264.10693812370323</v>
      </c>
      <c r="E23" s="149">
        <v>368.36250646908837</v>
      </c>
      <c r="F23" s="149">
        <v>510.30621679623545</v>
      </c>
      <c r="G23" s="149">
        <v>754.25389615695246</v>
      </c>
      <c r="H23" s="149">
        <v>1038.9466625054745</v>
      </c>
      <c r="I23" s="149">
        <v>1157.4339386622171</v>
      </c>
      <c r="J23" s="149">
        <v>723.44558842976915</v>
      </c>
      <c r="K23" s="151"/>
      <c r="L23" s="149">
        <v>21.497182051340729</v>
      </c>
      <c r="M23" s="149">
        <v>57.185615142186471</v>
      </c>
      <c r="N23" s="149">
        <v>108.62967809041356</v>
      </c>
      <c r="O23" s="149">
        <v>142.5744143327081</v>
      </c>
      <c r="P23" s="149">
        <v>190.13180438677534</v>
      </c>
      <c r="Q23" s="149">
        <v>275.14491399129236</v>
      </c>
      <c r="R23" s="149">
        <v>367.11709769566727</v>
      </c>
      <c r="S23" s="149">
        <v>397.64184530576006</v>
      </c>
      <c r="T23" s="149">
        <v>221.62707893053727</v>
      </c>
      <c r="U23" s="152"/>
      <c r="V23" s="153">
        <v>53.008464336395228</v>
      </c>
      <c r="W23" s="153">
        <v>217.90363534291455</v>
      </c>
      <c r="X23" s="153">
        <v>396.60521364212349</v>
      </c>
      <c r="Y23" s="153">
        <v>578.68784157436073</v>
      </c>
      <c r="Z23" s="153">
        <v>780.48433486620752</v>
      </c>
      <c r="AA23" s="153">
        <v>1059.9724977016501</v>
      </c>
      <c r="AB23" s="153">
        <v>1258.8976921240458</v>
      </c>
      <c r="AC23" s="153">
        <v>1083.0724596977404</v>
      </c>
      <c r="AD23" s="153">
        <v>536.96889750162711</v>
      </c>
      <c r="AE23" s="152"/>
      <c r="AF23" s="153">
        <v>19.500000000000004</v>
      </c>
      <c r="AG23" s="153">
        <v>75.160728216171378</v>
      </c>
      <c r="AH23" s="153">
        <v>165.31462001800443</v>
      </c>
      <c r="AI23" s="153">
        <v>220.06982652346051</v>
      </c>
      <c r="AJ23" s="153">
        <v>283.81282909710956</v>
      </c>
      <c r="AK23" s="153">
        <v>384.84911465644893</v>
      </c>
      <c r="AL23" s="153">
        <v>433.2529029051455</v>
      </c>
      <c r="AM23" s="153">
        <v>319.32692535718263</v>
      </c>
      <c r="AN23" s="153">
        <v>131.47662870089169</v>
      </c>
      <c r="AO23" s="151"/>
    </row>
    <row r="24" spans="1:41" x14ac:dyDescent="0.3">
      <c r="A24" s="144" t="s">
        <v>14</v>
      </c>
      <c r="B24" s="149">
        <v>61.685589154561349</v>
      </c>
      <c r="C24" s="149">
        <v>146.43296384811384</v>
      </c>
      <c r="D24" s="149">
        <v>249.92962106068973</v>
      </c>
      <c r="E24" s="149">
        <v>348.88936678568336</v>
      </c>
      <c r="F24" s="149">
        <v>487.42303721109596</v>
      </c>
      <c r="G24" s="149">
        <v>725.22521813711023</v>
      </c>
      <c r="H24" s="149">
        <v>999.57509915034746</v>
      </c>
      <c r="I24" s="149">
        <v>1119.3356482187965</v>
      </c>
      <c r="J24" s="149">
        <v>695.51680358250917</v>
      </c>
      <c r="K24" s="151"/>
      <c r="L24" s="149">
        <v>19.411643187204994</v>
      </c>
      <c r="M24" s="149">
        <v>53.074200948079415</v>
      </c>
      <c r="N24" s="149">
        <v>97.878402233123808</v>
      </c>
      <c r="O24" s="149">
        <v>127.69452142715475</v>
      </c>
      <c r="P24" s="149">
        <v>174.23219712575354</v>
      </c>
      <c r="Q24" s="149">
        <v>254.18500121434585</v>
      </c>
      <c r="R24" s="149">
        <v>345.37867244084589</v>
      </c>
      <c r="S24" s="149">
        <v>379.5377928415931</v>
      </c>
      <c r="T24" s="149">
        <v>208.32484134038316</v>
      </c>
      <c r="U24" s="152"/>
      <c r="V24" s="153">
        <v>50.00833622614541</v>
      </c>
      <c r="W24" s="153">
        <v>207.14983113606684</v>
      </c>
      <c r="X24" s="153">
        <v>375.30605999628909</v>
      </c>
      <c r="Y24" s="153">
        <v>554.06902313233275</v>
      </c>
      <c r="Z24" s="153">
        <v>748.21390183767153</v>
      </c>
      <c r="AA24" s="153">
        <v>1014.3358995119787</v>
      </c>
      <c r="AB24" s="153">
        <v>1200.1698134740202</v>
      </c>
      <c r="AC24" s="153">
        <v>1036.3462039629796</v>
      </c>
      <c r="AD24" s="153">
        <v>509.04653040567928</v>
      </c>
      <c r="AE24" s="152"/>
      <c r="AF24" s="153">
        <v>17.109590689341225</v>
      </c>
      <c r="AG24" s="153">
        <v>68.763926664988205</v>
      </c>
      <c r="AH24" s="153">
        <v>149.96811612447058</v>
      </c>
      <c r="AI24" s="153">
        <v>200.51232226689478</v>
      </c>
      <c r="AJ24" s="153">
        <v>260.82579294840269</v>
      </c>
      <c r="AK24" s="153">
        <v>357.58278481165485</v>
      </c>
      <c r="AL24" s="153">
        <v>403.33046356836792</v>
      </c>
      <c r="AM24" s="153">
        <v>298.12950801849445</v>
      </c>
      <c r="AN24" s="153">
        <v>122.71485932668013</v>
      </c>
      <c r="AO24" s="151"/>
    </row>
    <row r="25" spans="1:41" x14ac:dyDescent="0.3">
      <c r="A25" s="144" t="s">
        <v>15</v>
      </c>
      <c r="B25" s="149">
        <v>57.538587252298996</v>
      </c>
      <c r="C25" s="149">
        <v>137.58790254592878</v>
      </c>
      <c r="D25" s="149">
        <v>235.97225014368752</v>
      </c>
      <c r="E25" s="149">
        <v>332.56184848149479</v>
      </c>
      <c r="F25" s="149">
        <v>468.58361132939251</v>
      </c>
      <c r="G25" s="149">
        <v>700.53978904088729</v>
      </c>
      <c r="H25" s="149">
        <v>964.05117607117359</v>
      </c>
      <c r="I25" s="149">
        <v>1083.684461752579</v>
      </c>
      <c r="J25" s="149">
        <v>664.87981351216581</v>
      </c>
      <c r="K25" s="151"/>
      <c r="L25" s="149">
        <v>17.635161399841309</v>
      </c>
      <c r="M25" s="149">
        <v>48.558902581532799</v>
      </c>
      <c r="N25" s="149">
        <v>90.427399953206319</v>
      </c>
      <c r="O25" s="149">
        <v>116.96252918243418</v>
      </c>
      <c r="P25" s="149">
        <v>162.30752229690606</v>
      </c>
      <c r="Q25" s="149">
        <v>239.1091353098559</v>
      </c>
      <c r="R25" s="149">
        <v>328.25672181447288</v>
      </c>
      <c r="S25" s="149">
        <v>362.71880054473866</v>
      </c>
      <c r="T25" s="149">
        <v>198.51393047968563</v>
      </c>
      <c r="U25" s="152"/>
      <c r="V25" s="153">
        <v>47.394652684529625</v>
      </c>
      <c r="W25" s="153">
        <v>196.30639727910298</v>
      </c>
      <c r="X25" s="153">
        <v>357.87113316853953</v>
      </c>
      <c r="Y25" s="153">
        <v>530.31476306916022</v>
      </c>
      <c r="Z25" s="153">
        <v>716.56228224437177</v>
      </c>
      <c r="AA25" s="153">
        <v>972.57058382034973</v>
      </c>
      <c r="AB25" s="153">
        <v>1149.9015571276398</v>
      </c>
      <c r="AC25" s="153">
        <v>997.57386906943464</v>
      </c>
      <c r="AD25" s="153">
        <v>482.70535246531063</v>
      </c>
      <c r="AE25" s="152"/>
      <c r="AF25" s="153">
        <v>15.358448028564446</v>
      </c>
      <c r="AG25" s="153">
        <v>61.923515160878395</v>
      </c>
      <c r="AH25" s="153">
        <v>137.61278518040979</v>
      </c>
      <c r="AI25" s="153">
        <v>182.65707874297982</v>
      </c>
      <c r="AJ25" s="153">
        <v>241.2212400436386</v>
      </c>
      <c r="AK25" s="153">
        <v>332.27078135808108</v>
      </c>
      <c r="AL25" s="153">
        <v>376.78436215718369</v>
      </c>
      <c r="AM25" s="153">
        <v>279.85584545135617</v>
      </c>
      <c r="AN25" s="153">
        <v>114.98193645477261</v>
      </c>
      <c r="AO25" s="151"/>
    </row>
    <row r="26" spans="1:41" x14ac:dyDescent="0.3">
      <c r="A26" s="144" t="s">
        <v>16</v>
      </c>
      <c r="B26" s="149">
        <v>53.01872094472251</v>
      </c>
      <c r="C26" s="149">
        <v>129.26190265019716</v>
      </c>
      <c r="D26" s="149">
        <v>225.27290725708073</v>
      </c>
      <c r="E26" s="149">
        <v>317.54781039555769</v>
      </c>
      <c r="F26" s="149">
        <v>448.92539623641602</v>
      </c>
      <c r="G26" s="149">
        <v>676.96103223165187</v>
      </c>
      <c r="H26" s="149">
        <v>931.37843942642803</v>
      </c>
      <c r="I26" s="149">
        <v>1053.8277546564796</v>
      </c>
      <c r="J26" s="149">
        <v>635.38621822992889</v>
      </c>
      <c r="K26" s="151"/>
      <c r="L26" s="149">
        <v>16.657762845357261</v>
      </c>
      <c r="M26" s="149">
        <v>43.400914986928328</v>
      </c>
      <c r="N26" s="149">
        <v>83.15685033798205</v>
      </c>
      <c r="O26" s="149">
        <v>107.6627856890361</v>
      </c>
      <c r="P26" s="149">
        <v>153.1586670875553</v>
      </c>
      <c r="Q26" s="149">
        <v>224.6148425738026</v>
      </c>
      <c r="R26" s="149">
        <v>312.6479547818501</v>
      </c>
      <c r="S26" s="149">
        <v>348.61752414703352</v>
      </c>
      <c r="T26" s="149">
        <v>188.39426787694302</v>
      </c>
      <c r="U26" s="152"/>
      <c r="V26" s="153">
        <v>44.926030635833762</v>
      </c>
      <c r="W26" s="153">
        <v>186.35753059387162</v>
      </c>
      <c r="X26" s="153">
        <v>338.49842691421526</v>
      </c>
      <c r="Y26" s="153">
        <v>506.27732133865993</v>
      </c>
      <c r="Z26" s="153">
        <v>683.07763242722524</v>
      </c>
      <c r="AA26" s="153">
        <v>931.62907123566447</v>
      </c>
      <c r="AB26" s="153">
        <v>1105.9243985811954</v>
      </c>
      <c r="AC26" s="153">
        <v>960.39036035539459</v>
      </c>
      <c r="AD26" s="153">
        <v>457.45009295145519</v>
      </c>
      <c r="AE26" s="152"/>
      <c r="AF26" s="153">
        <v>13.785616556803379</v>
      </c>
      <c r="AG26" s="153">
        <v>56.651599089304419</v>
      </c>
      <c r="AH26" s="153">
        <v>126.93720674514813</v>
      </c>
      <c r="AI26" s="153">
        <v>167.77442709604836</v>
      </c>
      <c r="AJ26" s="153">
        <v>223.2102746963491</v>
      </c>
      <c r="AK26" s="153">
        <v>307.8488373756395</v>
      </c>
      <c r="AL26" s="153">
        <v>351.2264105478904</v>
      </c>
      <c r="AM26" s="153">
        <v>260.525492191316</v>
      </c>
      <c r="AN26" s="153">
        <v>107.19958082834853</v>
      </c>
      <c r="AO26" s="151"/>
    </row>
    <row r="27" spans="1:41" x14ac:dyDescent="0.3">
      <c r="A27" s="144" t="s">
        <v>17</v>
      </c>
      <c r="B27" s="149">
        <v>50.694211165110296</v>
      </c>
      <c r="C27" s="149">
        <v>122.16096019744849</v>
      </c>
      <c r="D27" s="149">
        <v>215.4141248067227</v>
      </c>
      <c r="E27" s="149">
        <v>303.23972654342589</v>
      </c>
      <c r="F27" s="149">
        <v>431.58856519062982</v>
      </c>
      <c r="G27" s="149">
        <v>656.69429429372417</v>
      </c>
      <c r="H27" s="149">
        <v>901.74103069305943</v>
      </c>
      <c r="I27" s="149">
        <v>1021.9548622767185</v>
      </c>
      <c r="J27" s="149">
        <v>609.34398301442388</v>
      </c>
      <c r="K27" s="151"/>
      <c r="L27" s="149">
        <v>15.734473864237472</v>
      </c>
      <c r="M27" s="149">
        <v>39.947259426116972</v>
      </c>
      <c r="N27" s="149">
        <v>76.425570646921699</v>
      </c>
      <c r="O27" s="149">
        <v>100.61506923039749</v>
      </c>
      <c r="P27" s="149">
        <v>144.99222914377867</v>
      </c>
      <c r="Q27" s="149">
        <v>212.68644873301264</v>
      </c>
      <c r="R27" s="149">
        <v>298.42460838953679</v>
      </c>
      <c r="S27" s="149">
        <v>334.71683835983265</v>
      </c>
      <c r="T27" s="149">
        <v>179.07531118392941</v>
      </c>
      <c r="U27" s="152"/>
      <c r="V27" s="153">
        <v>42.415573755900105</v>
      </c>
      <c r="W27" s="153">
        <v>176.15250841776518</v>
      </c>
      <c r="X27" s="153">
        <v>322.27602243423405</v>
      </c>
      <c r="Y27" s="153">
        <v>483.22760105133585</v>
      </c>
      <c r="Z27" s="153">
        <v>655.39782969157727</v>
      </c>
      <c r="AA27" s="153">
        <v>899.31986220678539</v>
      </c>
      <c r="AB27" s="153">
        <v>1067.3465628624074</v>
      </c>
      <c r="AC27" s="153">
        <v>928.15574439368413</v>
      </c>
      <c r="AD27" s="153">
        <v>434.84218708673939</v>
      </c>
      <c r="AE27" s="152"/>
      <c r="AF27" s="153">
        <v>13.178082625071204</v>
      </c>
      <c r="AG27" s="153">
        <v>53.0342448552448</v>
      </c>
      <c r="AH27" s="153">
        <v>117.33745161692372</v>
      </c>
      <c r="AI27" s="153">
        <v>154.47237269083638</v>
      </c>
      <c r="AJ27" s="153">
        <v>210.05320564905739</v>
      </c>
      <c r="AK27" s="153">
        <v>287.49064715703236</v>
      </c>
      <c r="AL27" s="153">
        <v>332.35610071817905</v>
      </c>
      <c r="AM27" s="153">
        <v>248.08437538147109</v>
      </c>
      <c r="AN27" s="153">
        <v>100.92693344751974</v>
      </c>
      <c r="AO27" s="151"/>
    </row>
    <row r="28" spans="1:41" x14ac:dyDescent="0.3">
      <c r="A28" s="144" t="s">
        <v>18</v>
      </c>
      <c r="B28" s="149">
        <v>47.784048080444364</v>
      </c>
      <c r="C28" s="149">
        <v>116.77991135915096</v>
      </c>
      <c r="D28" s="149">
        <v>206.7280904452013</v>
      </c>
      <c r="E28" s="149">
        <v>289.48661820093776</v>
      </c>
      <c r="F28" s="149">
        <v>414.98105351129868</v>
      </c>
      <c r="G28" s="149">
        <v>634.04248094558898</v>
      </c>
      <c r="H28" s="149">
        <v>873.36385790507461</v>
      </c>
      <c r="I28" s="149">
        <v>996.51326560974678</v>
      </c>
      <c r="J28" s="149">
        <v>582.4429368972767</v>
      </c>
      <c r="K28" s="151"/>
      <c r="L28" s="149">
        <v>14.669179280598964</v>
      </c>
      <c r="M28" s="149">
        <v>37.237675031026228</v>
      </c>
      <c r="N28" s="149">
        <v>71.162326018015463</v>
      </c>
      <c r="O28" s="149">
        <v>93.926484584808222</v>
      </c>
      <c r="P28" s="149">
        <v>138.1333343187969</v>
      </c>
      <c r="Q28" s="149">
        <v>201.29299513499006</v>
      </c>
      <c r="R28" s="149">
        <v>286.39562972386739</v>
      </c>
      <c r="S28" s="149">
        <v>322.97832473119087</v>
      </c>
      <c r="T28" s="149">
        <v>170.38977257410681</v>
      </c>
      <c r="U28" s="152"/>
      <c r="V28" s="153">
        <v>40.43881511688236</v>
      </c>
      <c r="W28" s="153">
        <v>169.85205332438161</v>
      </c>
      <c r="X28" s="153">
        <v>309.09840154647713</v>
      </c>
      <c r="Y28" s="153">
        <v>465.53002341588791</v>
      </c>
      <c r="Z28" s="153">
        <v>630.02194436391937</v>
      </c>
      <c r="AA28" s="153">
        <v>868.31224997839286</v>
      </c>
      <c r="AB28" s="153">
        <v>1029.9214620590351</v>
      </c>
      <c r="AC28" s="153">
        <v>900.19282070797465</v>
      </c>
      <c r="AD28" s="153">
        <v>415.30302890141638</v>
      </c>
      <c r="AE28" s="152"/>
      <c r="AF28" s="153">
        <v>11.59863233566284</v>
      </c>
      <c r="AG28" s="153">
        <v>48.781513055165497</v>
      </c>
      <c r="AH28" s="153">
        <v>109.17972183227596</v>
      </c>
      <c r="AI28" s="153">
        <v>144.48498121897387</v>
      </c>
      <c r="AJ28" s="153">
        <v>196.80091396967535</v>
      </c>
      <c r="AK28" s="153">
        <v>269.52153793970672</v>
      </c>
      <c r="AL28" s="153">
        <v>312.16210126876757</v>
      </c>
      <c r="AM28" s="153">
        <v>236.55413643519222</v>
      </c>
      <c r="AN28" s="153">
        <v>94.669119675954036</v>
      </c>
      <c r="AO28" s="151"/>
    </row>
    <row r="29" spans="1:41" x14ac:dyDescent="0.3">
      <c r="A29" s="144" t="s">
        <v>19</v>
      </c>
      <c r="B29" s="149">
        <v>44.668496767679869</v>
      </c>
      <c r="C29" s="149">
        <v>112.25662692387873</v>
      </c>
      <c r="D29" s="149">
        <v>198.62848091125545</v>
      </c>
      <c r="E29" s="149">
        <v>277.98143577575684</v>
      </c>
      <c r="F29" s="149">
        <v>400.64894453684229</v>
      </c>
      <c r="G29" s="149">
        <v>614.30289061864289</v>
      </c>
      <c r="H29" s="149">
        <v>849.48758029938165</v>
      </c>
      <c r="I29" s="149">
        <v>970.41750685374598</v>
      </c>
      <c r="J29" s="149">
        <v>560.25594043731519</v>
      </c>
      <c r="K29" s="151"/>
      <c r="L29" s="149">
        <v>13.621689478556322</v>
      </c>
      <c r="M29" s="149">
        <v>34.82922220230104</v>
      </c>
      <c r="N29" s="149">
        <v>66.98531548182163</v>
      </c>
      <c r="O29" s="149">
        <v>88.829913934071669</v>
      </c>
      <c r="P29" s="149">
        <v>130.34635003407797</v>
      </c>
      <c r="Q29" s="149">
        <v>193.36804278691667</v>
      </c>
      <c r="R29" s="149">
        <v>275.47015062968023</v>
      </c>
      <c r="S29" s="149">
        <v>314.35936657587672</v>
      </c>
      <c r="T29" s="149">
        <v>161.91562287012729</v>
      </c>
      <c r="U29" s="152"/>
      <c r="V29" s="153">
        <v>38.913703282674184</v>
      </c>
      <c r="W29" s="153">
        <v>162.88357289632191</v>
      </c>
      <c r="X29" s="153">
        <v>296.21095291773275</v>
      </c>
      <c r="Y29" s="153">
        <v>447.83841037750608</v>
      </c>
      <c r="Z29" s="153">
        <v>606.13227637609532</v>
      </c>
      <c r="AA29" s="153">
        <v>839.58274586996504</v>
      </c>
      <c r="AB29" s="153">
        <v>993.76798359554675</v>
      </c>
      <c r="AC29" s="153">
        <v>873.40933688483176</v>
      </c>
      <c r="AD29" s="153">
        <v>397.24934991200541</v>
      </c>
      <c r="AE29" s="152"/>
      <c r="AF29" s="153">
        <v>10.788357416788738</v>
      </c>
      <c r="AG29" s="153">
        <v>44.511187235514257</v>
      </c>
      <c r="AH29" s="153">
        <v>102.95822095871021</v>
      </c>
      <c r="AI29" s="153">
        <v>134.69497076670373</v>
      </c>
      <c r="AJ29" s="153">
        <v>186.099088191986</v>
      </c>
      <c r="AK29" s="153">
        <v>252.96344820658317</v>
      </c>
      <c r="AL29" s="153">
        <v>296.91437816619839</v>
      </c>
      <c r="AM29" s="153">
        <v>223.66713126500568</v>
      </c>
      <c r="AN29" s="153">
        <v>89.015958944956381</v>
      </c>
      <c r="AO29" s="151"/>
    </row>
    <row r="30" spans="1:41" x14ac:dyDescent="0.3">
      <c r="A30" s="144" t="s">
        <v>20</v>
      </c>
      <c r="B30" s="149">
        <v>42.709133466084808</v>
      </c>
      <c r="C30" s="149">
        <v>107.40844631195046</v>
      </c>
      <c r="D30" s="149">
        <v>190.79424508412728</v>
      </c>
      <c r="E30" s="149">
        <v>268.37226247787481</v>
      </c>
      <c r="F30" s="149">
        <v>386.52283080418664</v>
      </c>
      <c r="G30" s="149">
        <v>594.29427703221563</v>
      </c>
      <c r="H30" s="149">
        <v>827.04241116842013</v>
      </c>
      <c r="I30" s="149">
        <v>947.63490804037065</v>
      </c>
      <c r="J30" s="149">
        <v>534.96914974848232</v>
      </c>
      <c r="K30" s="151"/>
      <c r="L30" s="149">
        <v>12.857306003570558</v>
      </c>
      <c r="M30" s="149">
        <v>33.174654006958015</v>
      </c>
      <c r="N30" s="149">
        <v>63.003422896067228</v>
      </c>
      <c r="O30" s="149">
        <v>83.106398582458354</v>
      </c>
      <c r="P30" s="149">
        <v>123.90981054306026</v>
      </c>
      <c r="Q30" s="149">
        <v>183.15642070770309</v>
      </c>
      <c r="R30" s="149">
        <v>264.02970155080249</v>
      </c>
      <c r="S30" s="149">
        <v>306.24489466349274</v>
      </c>
      <c r="T30" s="149">
        <v>151.23802042007446</v>
      </c>
      <c r="U30" s="152"/>
      <c r="V30" s="153">
        <v>36.573289235432966</v>
      </c>
      <c r="W30" s="153">
        <v>155.19360939661715</v>
      </c>
      <c r="X30" s="153">
        <v>284.84383058547695</v>
      </c>
      <c r="Y30" s="153">
        <v>430.68069569270108</v>
      </c>
      <c r="Z30" s="153">
        <v>583.97238079707461</v>
      </c>
      <c r="AA30" s="153">
        <v>811.34377574921893</v>
      </c>
      <c r="AB30" s="153">
        <v>959.47394100826784</v>
      </c>
      <c r="AC30" s="153">
        <v>846.40944735210451</v>
      </c>
      <c r="AD30" s="153">
        <v>380.23023764292196</v>
      </c>
      <c r="AE30" s="152"/>
      <c r="AF30" s="153">
        <v>10.25</v>
      </c>
      <c r="AG30" s="153">
        <v>41.869179248809758</v>
      </c>
      <c r="AH30" s="153">
        <v>96.483559290568422</v>
      </c>
      <c r="AI30" s="153">
        <v>125.64041519165106</v>
      </c>
      <c r="AJ30" s="153">
        <v>175.10076888402321</v>
      </c>
      <c r="AK30" s="153">
        <v>240.57533963521286</v>
      </c>
      <c r="AL30" s="153">
        <v>282.14873139063508</v>
      </c>
      <c r="AM30" s="153">
        <v>213.19110012054543</v>
      </c>
      <c r="AN30" s="153">
        <v>84.565450827280642</v>
      </c>
      <c r="AO30" s="151"/>
    </row>
    <row r="31" spans="1:41" x14ac:dyDescent="0.3">
      <c r="A31" s="144" t="s">
        <v>21</v>
      </c>
      <c r="B31" s="149">
        <v>41.363928794860847</v>
      </c>
      <c r="C31" s="149">
        <v>101.40958150227847</v>
      </c>
      <c r="D31" s="149">
        <v>182.40107790629105</v>
      </c>
      <c r="E31" s="149">
        <v>259.92127052942931</v>
      </c>
      <c r="F31" s="149">
        <v>372.73370933532516</v>
      </c>
      <c r="G31" s="149">
        <v>575.97069183985218</v>
      </c>
      <c r="H31" s="149">
        <v>806.59905211131058</v>
      </c>
      <c r="I31" s="149">
        <v>926.01390139262378</v>
      </c>
      <c r="J31" s="149">
        <v>510.28873173395561</v>
      </c>
      <c r="K31" s="151"/>
      <c r="L31" s="149">
        <v>12.284476280212406</v>
      </c>
      <c r="M31" s="149">
        <v>31.759578545888271</v>
      </c>
      <c r="N31" s="149">
        <v>59.625431696573841</v>
      </c>
      <c r="O31" s="149">
        <v>79.546541849772041</v>
      </c>
      <c r="P31" s="149">
        <v>116.45170116424548</v>
      </c>
      <c r="Q31" s="149">
        <v>175.24220784505243</v>
      </c>
      <c r="R31" s="149">
        <v>253.97640498479294</v>
      </c>
      <c r="S31" s="149">
        <v>299.67023483912146</v>
      </c>
      <c r="T31" s="149">
        <v>143.38493061065671</v>
      </c>
      <c r="U31" s="152"/>
      <c r="V31" s="153">
        <v>34.736073335011824</v>
      </c>
      <c r="W31" s="153">
        <v>146.26531171798786</v>
      </c>
      <c r="X31" s="153">
        <v>271.65955289204663</v>
      </c>
      <c r="Y31" s="153">
        <v>415.28412930170919</v>
      </c>
      <c r="Z31" s="153">
        <v>562.87950642904195</v>
      </c>
      <c r="AA31" s="153">
        <v>783.94649203619645</v>
      </c>
      <c r="AB31" s="153">
        <v>932.13912645977507</v>
      </c>
      <c r="AC31" s="153">
        <v>822.96158870062413</v>
      </c>
      <c r="AD31" s="153">
        <v>363.28616348902216</v>
      </c>
      <c r="AE31" s="152"/>
      <c r="AF31" s="153">
        <v>9.7054775555928572</v>
      </c>
      <c r="AG31" s="153">
        <v>39.372602939605684</v>
      </c>
      <c r="AH31" s="153">
        <v>92.672827720642388</v>
      </c>
      <c r="AI31" s="153">
        <v>118.71595859527643</v>
      </c>
      <c r="AJ31" s="153">
        <v>168.44738642374696</v>
      </c>
      <c r="AK31" s="153">
        <v>230.41768709818501</v>
      </c>
      <c r="AL31" s="153">
        <v>270.37243525187176</v>
      </c>
      <c r="AM31" s="153">
        <v>208.33608516057416</v>
      </c>
      <c r="AN31" s="153">
        <v>80.956959088643401</v>
      </c>
      <c r="AO31" s="151"/>
    </row>
    <row r="32" spans="1:41" x14ac:dyDescent="0.3">
      <c r="A32" s="144" t="s">
        <v>22</v>
      </c>
      <c r="B32" s="149">
        <v>38.846598148345961</v>
      </c>
      <c r="C32" s="149">
        <v>97.70182530085232</v>
      </c>
      <c r="D32" s="149">
        <v>174.24811267852809</v>
      </c>
      <c r="E32" s="149">
        <v>248.93230342865013</v>
      </c>
      <c r="F32" s="149">
        <v>361.37945636113312</v>
      </c>
      <c r="G32" s="149">
        <v>560.71072546640778</v>
      </c>
      <c r="H32" s="149">
        <v>788.23641045888496</v>
      </c>
      <c r="I32" s="149">
        <v>909.43333021800231</v>
      </c>
      <c r="J32" s="149">
        <v>490.16039943694835</v>
      </c>
      <c r="K32" s="151"/>
      <c r="L32" s="149">
        <v>10.910044352213545</v>
      </c>
      <c r="M32" s="149">
        <v>28.193252881368011</v>
      </c>
      <c r="N32" s="149">
        <v>52.453845818837458</v>
      </c>
      <c r="O32" s="149">
        <v>71.967921098073248</v>
      </c>
      <c r="P32" s="149">
        <v>106.78588946660344</v>
      </c>
      <c r="Q32" s="149">
        <v>162.75545962651591</v>
      </c>
      <c r="R32" s="149">
        <v>240.05862569809034</v>
      </c>
      <c r="S32" s="149">
        <v>291.59580453236919</v>
      </c>
      <c r="T32" s="149">
        <v>136.11812925338739</v>
      </c>
      <c r="U32" s="152"/>
      <c r="V32" s="153">
        <v>32.666440645853697</v>
      </c>
      <c r="W32" s="153">
        <v>139.53789631525748</v>
      </c>
      <c r="X32" s="153">
        <v>259.67647790908586</v>
      </c>
      <c r="Y32" s="153">
        <v>398.8178111712154</v>
      </c>
      <c r="Z32" s="153">
        <v>537.13189633687784</v>
      </c>
      <c r="AA32" s="153">
        <v>754.27323563894822</v>
      </c>
      <c r="AB32" s="153">
        <v>897.60218826931521</v>
      </c>
      <c r="AC32" s="153">
        <v>795.71614567439872</v>
      </c>
      <c r="AD32" s="153">
        <v>348.07464361190654</v>
      </c>
      <c r="AE32" s="152"/>
      <c r="AF32" s="153">
        <v>9.8231350580851284</v>
      </c>
      <c r="AG32" s="153">
        <v>42.320267836252825</v>
      </c>
      <c r="AH32" s="153">
        <v>99.308507919311964</v>
      </c>
      <c r="AI32" s="153">
        <v>128.57040080656594</v>
      </c>
      <c r="AJ32" s="153">
        <v>181.07019901275666</v>
      </c>
      <c r="AK32" s="153">
        <v>245.83153883616089</v>
      </c>
      <c r="AL32" s="153">
        <v>292.3522353172296</v>
      </c>
      <c r="AM32" s="153">
        <v>228.10101588567241</v>
      </c>
      <c r="AN32" s="153">
        <v>82.726568539937318</v>
      </c>
      <c r="AO32" s="151"/>
    </row>
    <row r="33" spans="1:41" x14ac:dyDescent="0.3">
      <c r="A33" s="144" t="s">
        <v>23</v>
      </c>
      <c r="B33" s="149">
        <v>37.020091215769462</v>
      </c>
      <c r="C33" s="149">
        <v>91.955024878183906</v>
      </c>
      <c r="D33" s="149">
        <v>166.11078262329119</v>
      </c>
      <c r="E33" s="149">
        <v>237.14908568064416</v>
      </c>
      <c r="F33" s="149">
        <v>347.20615943272782</v>
      </c>
      <c r="G33" s="149">
        <v>541.50629329681101</v>
      </c>
      <c r="H33" s="149">
        <v>765.63424078623598</v>
      </c>
      <c r="I33" s="149">
        <v>887.66664552689076</v>
      </c>
      <c r="J33" s="149">
        <v>469.14189942677569</v>
      </c>
      <c r="K33" s="151"/>
      <c r="L33" s="149">
        <v>10.185844739278156</v>
      </c>
      <c r="M33" s="149">
        <v>25.902281602223717</v>
      </c>
      <c r="N33" s="149">
        <v>50.209592660268136</v>
      </c>
      <c r="O33" s="149">
        <v>69.65799315770461</v>
      </c>
      <c r="P33" s="149">
        <v>101.8340185483295</v>
      </c>
      <c r="Q33" s="149">
        <v>155.57626279195156</v>
      </c>
      <c r="R33" s="149">
        <v>231.95883655548155</v>
      </c>
      <c r="S33" s="149">
        <v>284.46601645151804</v>
      </c>
      <c r="T33" s="149">
        <v>129.94533157348624</v>
      </c>
      <c r="U33" s="152"/>
      <c r="V33" s="153">
        <v>30.395205338796</v>
      </c>
      <c r="W33" s="150">
        <v>132.21210050582951</v>
      </c>
      <c r="X33" s="150">
        <v>247.68081855773727</v>
      </c>
      <c r="Y33" s="150">
        <v>380.93576924006271</v>
      </c>
      <c r="Z33" s="150">
        <v>513.64411973953611</v>
      </c>
      <c r="AA33" s="150">
        <v>724.67257769903597</v>
      </c>
      <c r="AB33" s="150">
        <v>863.60703849794163</v>
      </c>
      <c r="AC33" s="150">
        <v>773.55768616995215</v>
      </c>
      <c r="AD33" s="150">
        <v>332.04112831751371</v>
      </c>
      <c r="AE33" s="152"/>
      <c r="AF33" s="153">
        <v>9.0454324086507185</v>
      </c>
      <c r="AG33" s="150">
        <v>39.778311411539704</v>
      </c>
      <c r="AH33" s="150">
        <v>93.833042780558529</v>
      </c>
      <c r="AI33" s="150">
        <v>122.34748903910368</v>
      </c>
      <c r="AJ33" s="150">
        <v>172.92281881968219</v>
      </c>
      <c r="AK33" s="150">
        <v>235.18059905370058</v>
      </c>
      <c r="AL33" s="150">
        <v>281.37573544184369</v>
      </c>
      <c r="AM33" s="150">
        <v>220.61593437194929</v>
      </c>
      <c r="AN33" s="150">
        <v>78.519730885823591</v>
      </c>
      <c r="AO33" s="151"/>
    </row>
    <row r="34" spans="1:41" x14ac:dyDescent="0.3">
      <c r="A34" s="144" t="s">
        <v>24</v>
      </c>
      <c r="B34" s="149">
        <v>35.307103157043464</v>
      </c>
      <c r="C34" s="149">
        <v>88.876026153564382</v>
      </c>
      <c r="D34" s="149">
        <v>157.35114653905245</v>
      </c>
      <c r="E34" s="149">
        <v>227.1477030118312</v>
      </c>
      <c r="F34" s="149">
        <v>336.66400909423731</v>
      </c>
      <c r="G34" s="149">
        <v>526.9837853113778</v>
      </c>
      <c r="H34" s="149">
        <v>745.82670847574957</v>
      </c>
      <c r="I34" s="149">
        <v>870.74547719955888</v>
      </c>
      <c r="J34" s="149">
        <v>450.55444272358994</v>
      </c>
      <c r="K34" s="151"/>
      <c r="L34" s="149">
        <v>9.0860730806986467</v>
      </c>
      <c r="M34" s="149">
        <v>24.79863055547079</v>
      </c>
      <c r="N34" s="149">
        <v>46.717327912648514</v>
      </c>
      <c r="O34" s="149">
        <v>65.514835834503117</v>
      </c>
      <c r="P34" s="149">
        <v>98.038353443145539</v>
      </c>
      <c r="Q34" s="149">
        <v>148.62425231933594</v>
      </c>
      <c r="R34" s="149">
        <v>222.96487935384164</v>
      </c>
      <c r="S34" s="149">
        <v>277.52066326141386</v>
      </c>
      <c r="T34" s="149">
        <v>123.76606559753408</v>
      </c>
      <c r="U34" s="152"/>
      <c r="V34" s="153">
        <v>28.859589258829772</v>
      </c>
      <c r="W34" s="150">
        <v>125.38584343592379</v>
      </c>
      <c r="X34" s="150">
        <v>236.58584133783808</v>
      </c>
      <c r="Y34" s="150">
        <v>367.872871716818</v>
      </c>
      <c r="Z34" s="150">
        <v>494.03604491551994</v>
      </c>
      <c r="AA34" s="150">
        <v>699.66266949972419</v>
      </c>
      <c r="AB34" s="150">
        <v>833.30570077897676</v>
      </c>
      <c r="AC34" s="150">
        <v>749.35798803966122</v>
      </c>
      <c r="AD34" s="150">
        <v>317.20045455296713</v>
      </c>
      <c r="AE34" s="152"/>
      <c r="AF34" s="153">
        <v>8.5712327957153356</v>
      </c>
      <c r="AG34" s="150">
        <v>38.30502382914225</v>
      </c>
      <c r="AH34" s="150">
        <v>88.647035121917909</v>
      </c>
      <c r="AI34" s="150">
        <v>114.91963752110838</v>
      </c>
      <c r="AJ34" s="150">
        <v>164.60799932479912</v>
      </c>
      <c r="AK34" s="150">
        <v>224.13861322402957</v>
      </c>
      <c r="AL34" s="150">
        <v>269.36349550882989</v>
      </c>
      <c r="AM34" s="150">
        <v>213.38530858357839</v>
      </c>
      <c r="AN34" s="150">
        <v>74.70927604039511</v>
      </c>
      <c r="AO34" s="151"/>
    </row>
    <row r="35" spans="1:41" x14ac:dyDescent="0.3">
      <c r="A35" s="144" t="s">
        <v>25</v>
      </c>
      <c r="B35" s="149">
        <v>33.302283445994057</v>
      </c>
      <c r="C35" s="149">
        <v>83.422150293985965</v>
      </c>
      <c r="D35" s="149">
        <v>150.45114612579349</v>
      </c>
      <c r="E35" s="149">
        <v>216.22557258606028</v>
      </c>
      <c r="F35" s="149">
        <v>322.1649052302036</v>
      </c>
      <c r="G35" s="149">
        <v>508.6078871091172</v>
      </c>
      <c r="H35" s="149">
        <v>724.13804403940844</v>
      </c>
      <c r="I35" s="149">
        <v>849.92412789663092</v>
      </c>
      <c r="J35" s="149">
        <v>430.36983601252058</v>
      </c>
      <c r="K35" s="151"/>
      <c r="L35" s="149">
        <v>8.7488594055175763</v>
      </c>
      <c r="M35" s="149">
        <v>23.480382124582924</v>
      </c>
      <c r="N35" s="149">
        <v>43.690194606781013</v>
      </c>
      <c r="O35" s="149">
        <v>61.908296902974413</v>
      </c>
      <c r="P35" s="149">
        <v>92.805491288502836</v>
      </c>
      <c r="Q35" s="149">
        <v>140.83674573898298</v>
      </c>
      <c r="R35" s="149">
        <v>213.68138249715213</v>
      </c>
      <c r="S35" s="149">
        <v>270.28453922271763</v>
      </c>
      <c r="T35" s="149">
        <v>119.07576592763256</v>
      </c>
      <c r="U35" s="152"/>
      <c r="V35" s="153">
        <v>27.270091692606616</v>
      </c>
      <c r="W35" s="150">
        <v>119.35228268305505</v>
      </c>
      <c r="X35" s="150">
        <v>222.6353732744839</v>
      </c>
      <c r="Y35" s="150">
        <v>345.99442752202327</v>
      </c>
      <c r="Z35" s="150">
        <v>470.00116014480773</v>
      </c>
      <c r="AA35" s="150">
        <v>667.05525350571406</v>
      </c>
      <c r="AB35" s="150">
        <v>798.32806809744602</v>
      </c>
      <c r="AC35" s="150">
        <v>723.3819103241043</v>
      </c>
      <c r="AD35" s="150">
        <v>301.78288873036598</v>
      </c>
      <c r="AE35" s="152"/>
      <c r="AF35" s="153">
        <v>8.1710057258605993</v>
      </c>
      <c r="AG35" s="150">
        <v>35.941096623738623</v>
      </c>
      <c r="AH35" s="150">
        <v>81.048914273579967</v>
      </c>
      <c r="AI35" s="150">
        <v>107.04224205017117</v>
      </c>
      <c r="AJ35" s="150">
        <v>155.22815879186038</v>
      </c>
      <c r="AK35" s="150">
        <v>212.4798420270287</v>
      </c>
      <c r="AL35" s="150">
        <v>255.69287331899039</v>
      </c>
      <c r="AM35" s="150">
        <v>206.1038734118151</v>
      </c>
      <c r="AN35" s="150">
        <v>70.16157277425134</v>
      </c>
      <c r="AO35" s="151"/>
    </row>
    <row r="36" spans="1:41" x14ac:dyDescent="0.3">
      <c r="A36" s="144" t="s">
        <v>26</v>
      </c>
      <c r="B36" s="149">
        <v>27.532189846038815</v>
      </c>
      <c r="C36" s="149">
        <v>72.75160058339435</v>
      </c>
      <c r="D36" s="149">
        <v>131.56278848648083</v>
      </c>
      <c r="E36" s="149">
        <v>196.27535454432225</v>
      </c>
      <c r="F36" s="149">
        <v>295.34411017100024</v>
      </c>
      <c r="G36" s="149">
        <v>471.72374725341507</v>
      </c>
      <c r="H36" s="149">
        <v>680.32319227854305</v>
      </c>
      <c r="I36" s="149">
        <v>807.7576228777591</v>
      </c>
      <c r="J36" s="149">
        <v>404.89531405766695</v>
      </c>
      <c r="K36" s="151"/>
      <c r="L36" s="149">
        <v>6.5547954241434718</v>
      </c>
      <c r="M36" s="149">
        <v>19.532192548116033</v>
      </c>
      <c r="N36" s="149">
        <v>35.137441476186147</v>
      </c>
      <c r="O36" s="149">
        <v>53.84223667780558</v>
      </c>
      <c r="P36" s="149">
        <v>80.104344685872306</v>
      </c>
      <c r="Q36" s="149">
        <v>124.72625303268416</v>
      </c>
      <c r="R36" s="149">
        <v>194.36583757400533</v>
      </c>
      <c r="S36" s="149">
        <v>252.56530634562236</v>
      </c>
      <c r="T36" s="149">
        <v>111.16945648193354</v>
      </c>
      <c r="U36" s="152"/>
      <c r="V36" s="153">
        <v>23.617808500925701</v>
      </c>
      <c r="W36" s="150">
        <v>108.07921981811553</v>
      </c>
      <c r="X36" s="150">
        <v>205.13037204742315</v>
      </c>
      <c r="Y36" s="150">
        <v>318.64635578791132</v>
      </c>
      <c r="Z36" s="150">
        <v>434.72844839096149</v>
      </c>
      <c r="AA36" s="150">
        <v>623.39276011785353</v>
      </c>
      <c r="AB36" s="150">
        <v>747.67235215506048</v>
      </c>
      <c r="AC36" s="150">
        <v>687.6457827886004</v>
      </c>
      <c r="AD36" s="150">
        <v>284.29566129048573</v>
      </c>
      <c r="AE36" s="152"/>
      <c r="AF36" s="153">
        <v>6.304794629414876</v>
      </c>
      <c r="AG36" s="150">
        <v>32.391784509023068</v>
      </c>
      <c r="AH36" s="150">
        <v>70.005022048950096</v>
      </c>
      <c r="AI36" s="150">
        <v>95.170237700144654</v>
      </c>
      <c r="AJ36" s="150">
        <v>140.28881804148395</v>
      </c>
      <c r="AK36" s="150">
        <v>188.87396987279311</v>
      </c>
      <c r="AL36" s="150">
        <v>233.79612064361604</v>
      </c>
      <c r="AM36" s="150">
        <v>192.06493647893313</v>
      </c>
      <c r="AN36" s="150">
        <v>64.87546348571783</v>
      </c>
      <c r="AO36" s="151"/>
    </row>
    <row r="37" spans="1:41" x14ac:dyDescent="0.3">
      <c r="A37" s="144" t="s">
        <v>27</v>
      </c>
      <c r="B37" s="149">
        <v>24.79589160283405</v>
      </c>
      <c r="C37" s="149">
        <v>66.186988671620696</v>
      </c>
      <c r="D37" s="149">
        <v>122.9557048479717</v>
      </c>
      <c r="E37" s="149">
        <v>185.84223953882895</v>
      </c>
      <c r="F37" s="149">
        <v>282.01804383595811</v>
      </c>
      <c r="G37" s="149">
        <v>450.60809199015057</v>
      </c>
      <c r="H37" s="149">
        <v>656.44101619720334</v>
      </c>
      <c r="I37" s="149">
        <v>786.24575281143325</v>
      </c>
      <c r="J37" s="149">
        <v>384.64711602528797</v>
      </c>
      <c r="K37" s="151"/>
      <c r="L37" s="149">
        <v>5.9429224332173654</v>
      </c>
      <c r="M37" s="149">
        <v>17.926484425862618</v>
      </c>
      <c r="N37" s="149">
        <v>33.033106962839781</v>
      </c>
      <c r="O37" s="149">
        <v>49.331964174906417</v>
      </c>
      <c r="P37" s="149">
        <v>75.01575501759838</v>
      </c>
      <c r="Q37" s="149">
        <v>117.38972552617369</v>
      </c>
      <c r="R37" s="149">
        <v>185.9833846092225</v>
      </c>
      <c r="S37" s="149">
        <v>243.81931368509981</v>
      </c>
      <c r="T37" s="149">
        <v>105.83174800872798</v>
      </c>
      <c r="U37" s="152"/>
      <c r="V37" s="153">
        <v>22.00319544474284</v>
      </c>
      <c r="W37" s="150">
        <v>100.80291302998882</v>
      </c>
      <c r="X37" s="150">
        <v>194.06694300969363</v>
      </c>
      <c r="Y37" s="150">
        <v>300.15291277567286</v>
      </c>
      <c r="Z37" s="150">
        <v>410.78926308949804</v>
      </c>
      <c r="AA37" s="150">
        <v>596.35939423243553</v>
      </c>
      <c r="AB37" s="150">
        <v>719.83000071844378</v>
      </c>
      <c r="AC37" s="150">
        <v>664.43431218465628</v>
      </c>
      <c r="AD37" s="150">
        <v>268.29181496302209</v>
      </c>
      <c r="AE37" s="152"/>
      <c r="AF37" s="153">
        <v>5.8333333333333321</v>
      </c>
      <c r="AG37" s="150">
        <v>29.854870160420766</v>
      </c>
      <c r="AH37" s="150">
        <v>65.135385672251203</v>
      </c>
      <c r="AI37" s="150">
        <v>86.511187871297324</v>
      </c>
      <c r="AJ37" s="150">
        <v>130.60045258204175</v>
      </c>
      <c r="AK37" s="150">
        <v>178.23437992731786</v>
      </c>
      <c r="AL37" s="150">
        <v>223.93300978342725</v>
      </c>
      <c r="AM37" s="150">
        <v>185.12594842910804</v>
      </c>
      <c r="AN37" s="150">
        <v>61.254199345906635</v>
      </c>
      <c r="AO37" s="151"/>
    </row>
    <row r="38" spans="1:41" x14ac:dyDescent="0.3">
      <c r="A38" s="144" t="s">
        <v>28</v>
      </c>
      <c r="B38" s="149">
        <v>22.611190636952706</v>
      </c>
      <c r="C38" s="149">
        <v>62.21894454956054</v>
      </c>
      <c r="D38" s="149">
        <v>112.71451218922938</v>
      </c>
      <c r="E38" s="149">
        <v>175.90571435292586</v>
      </c>
      <c r="F38" s="149">
        <v>268.68951829274539</v>
      </c>
      <c r="G38" s="149">
        <v>428.37571827570395</v>
      </c>
      <c r="H38" s="149">
        <v>629.44864543278811</v>
      </c>
      <c r="I38" s="149">
        <v>761.86208248138473</v>
      </c>
      <c r="J38" s="149">
        <v>364.85773388544663</v>
      </c>
      <c r="K38" s="151"/>
      <c r="L38" s="149">
        <v>5.5219192504882804</v>
      </c>
      <c r="M38" s="149">
        <v>16.459815025329583</v>
      </c>
      <c r="N38" s="149">
        <v>30.656619389851905</v>
      </c>
      <c r="O38" s="149">
        <v>45.928992748260512</v>
      </c>
      <c r="P38" s="149">
        <v>70.125108559926289</v>
      </c>
      <c r="Q38" s="149">
        <v>112.56894429524723</v>
      </c>
      <c r="R38" s="149">
        <v>178.58475669225055</v>
      </c>
      <c r="S38" s="149">
        <v>235.50143655141233</v>
      </c>
      <c r="T38" s="149">
        <v>100.53005043665563</v>
      </c>
      <c r="U38" s="152"/>
      <c r="V38" s="153">
        <v>20.284476439158112</v>
      </c>
      <c r="W38" s="150">
        <v>92.787664095560828</v>
      </c>
      <c r="X38" s="150">
        <v>182.08903900782218</v>
      </c>
      <c r="Y38" s="150">
        <v>283.13969818750797</v>
      </c>
      <c r="Z38" s="150">
        <v>386.96763896942099</v>
      </c>
      <c r="AA38" s="150">
        <v>567.69294039408567</v>
      </c>
      <c r="AB38" s="150">
        <v>680.87021414439562</v>
      </c>
      <c r="AC38" s="150">
        <v>635.44682820638275</v>
      </c>
      <c r="AD38" s="150">
        <v>250.77327489852865</v>
      </c>
      <c r="AE38" s="152"/>
      <c r="AF38" s="153">
        <v>5.4390408198038722</v>
      </c>
      <c r="AG38" s="150">
        <v>28.516894022623724</v>
      </c>
      <c r="AH38" s="150">
        <v>60.631279150644779</v>
      </c>
      <c r="AI38" s="150">
        <v>80.6904106140137</v>
      </c>
      <c r="AJ38" s="150">
        <v>124.64954153696722</v>
      </c>
      <c r="AK38" s="150">
        <v>170.55045954386438</v>
      </c>
      <c r="AL38" s="150">
        <v>212.91392676035602</v>
      </c>
      <c r="AM38" s="150">
        <v>177.47625859578477</v>
      </c>
      <c r="AN38" s="150">
        <v>58.082113901774157</v>
      </c>
      <c r="AO38" s="151"/>
    </row>
    <row r="39" spans="1:41" x14ac:dyDescent="0.3">
      <c r="A39" s="144" t="s">
        <v>29</v>
      </c>
      <c r="B39" s="149">
        <v>21.564610799153638</v>
      </c>
      <c r="C39" s="149">
        <v>58.943151315053314</v>
      </c>
      <c r="D39" s="149">
        <v>106.09680525461835</v>
      </c>
      <c r="E39" s="149">
        <v>167.80867942174294</v>
      </c>
      <c r="F39" s="149">
        <v>260.81736485163424</v>
      </c>
      <c r="G39" s="149">
        <v>416.86220153172621</v>
      </c>
      <c r="H39" s="149">
        <v>609.94399102528655</v>
      </c>
      <c r="I39" s="149">
        <v>746.99495124816895</v>
      </c>
      <c r="J39" s="149">
        <v>347.28529294331838</v>
      </c>
      <c r="K39" s="151"/>
      <c r="L39" s="149">
        <v>5.1666666666666661</v>
      </c>
      <c r="M39" s="149">
        <v>16.101369380950921</v>
      </c>
      <c r="N39" s="149">
        <v>28.790867646535254</v>
      </c>
      <c r="O39" s="149">
        <v>42.539727528890012</v>
      </c>
      <c r="P39" s="149">
        <v>68.070322672525975</v>
      </c>
      <c r="Q39" s="149">
        <v>108.44463872909533</v>
      </c>
      <c r="R39" s="149">
        <v>173.19862461090088</v>
      </c>
      <c r="S39" s="149">
        <v>228.70302263895701</v>
      </c>
      <c r="T39" s="149">
        <v>94.818037986755314</v>
      </c>
      <c r="U39" s="152"/>
      <c r="V39" s="153">
        <v>19.597486972808827</v>
      </c>
      <c r="W39" s="150">
        <v>89.323724110921319</v>
      </c>
      <c r="X39" s="150">
        <v>174.93515714009575</v>
      </c>
      <c r="Y39" s="150">
        <v>271.8124097188292</v>
      </c>
      <c r="Z39" s="150">
        <v>373.62083450953071</v>
      </c>
      <c r="AA39" s="150">
        <v>547.83727486928456</v>
      </c>
      <c r="AB39" s="150">
        <v>658.45861641566512</v>
      </c>
      <c r="AC39" s="150">
        <v>621.51639795303572</v>
      </c>
      <c r="AD39" s="150">
        <v>238.63045263290383</v>
      </c>
      <c r="AE39" s="152"/>
      <c r="AF39" s="153">
        <v>5.5684941609700509</v>
      </c>
      <c r="AG39" s="150">
        <v>27.025570710500105</v>
      </c>
      <c r="AH39" s="150">
        <v>57.148631413777537</v>
      </c>
      <c r="AI39" s="150">
        <v>76.827851613362611</v>
      </c>
      <c r="AJ39" s="150">
        <v>119.67624553044661</v>
      </c>
      <c r="AK39" s="150">
        <v>163.53516689936347</v>
      </c>
      <c r="AL39" s="150">
        <v>204.75172440211028</v>
      </c>
      <c r="AM39" s="150">
        <v>171.31440178553288</v>
      </c>
      <c r="AN39" s="150">
        <v>55.784408251444553</v>
      </c>
      <c r="AO39" s="151"/>
    </row>
    <row r="40" spans="1:41" x14ac:dyDescent="0.3">
      <c r="A40" s="144" t="s">
        <v>30</v>
      </c>
      <c r="B40" s="149">
        <v>21.283332824707021</v>
      </c>
      <c r="C40" s="149">
        <v>56.494064331054702</v>
      </c>
      <c r="D40" s="149">
        <v>101.49771340688065</v>
      </c>
      <c r="E40" s="149">
        <v>163.3321965535483</v>
      </c>
      <c r="F40" s="149">
        <v>256.00799624125227</v>
      </c>
      <c r="G40" s="149">
        <v>410.07852967579987</v>
      </c>
      <c r="H40" s="149">
        <v>598.37263425191009</v>
      </c>
      <c r="I40" s="149">
        <v>733.96978600819864</v>
      </c>
      <c r="J40" s="149">
        <v>332.08115800221759</v>
      </c>
      <c r="K40" s="151"/>
      <c r="L40" s="149">
        <v>4.9166666666666661</v>
      </c>
      <c r="M40" s="149">
        <v>15.179224014282221</v>
      </c>
      <c r="N40" s="149">
        <v>27.298171997070327</v>
      </c>
      <c r="O40" s="149">
        <v>40.732190767924024</v>
      </c>
      <c r="P40" s="149">
        <v>66.425352414448994</v>
      </c>
      <c r="Q40" s="149">
        <v>105.00593090057362</v>
      </c>
      <c r="R40" s="149">
        <v>170.29185454050693</v>
      </c>
      <c r="S40" s="149">
        <v>224.63835684458434</v>
      </c>
      <c r="T40" s="149">
        <v>91.766107241312611</v>
      </c>
      <c r="U40" s="152"/>
      <c r="V40" s="153">
        <v>19.01027488708495</v>
      </c>
      <c r="W40" s="150">
        <v>87.60570589701338</v>
      </c>
      <c r="X40" s="150">
        <v>169.4618676503498</v>
      </c>
      <c r="Y40" s="150">
        <v>264.00594870249228</v>
      </c>
      <c r="Z40" s="150">
        <v>364.01401519775254</v>
      </c>
      <c r="AA40" s="150">
        <v>533.98929595947345</v>
      </c>
      <c r="AB40" s="150">
        <v>643.29063542684423</v>
      </c>
      <c r="AC40" s="150">
        <v>610.24888038635436</v>
      </c>
      <c r="AD40" s="150">
        <v>227.96792666117346</v>
      </c>
      <c r="AE40" s="152"/>
      <c r="AF40" s="153">
        <v>5.6666666666666652</v>
      </c>
      <c r="AG40" s="150">
        <v>26.086984952290873</v>
      </c>
      <c r="AH40" s="150">
        <v>54.350001970926805</v>
      </c>
      <c r="AI40" s="150">
        <v>74.138815561930258</v>
      </c>
      <c r="AJ40" s="150">
        <v>115.73448562622092</v>
      </c>
      <c r="AK40" s="150">
        <v>157.77329603831001</v>
      </c>
      <c r="AL40" s="150">
        <v>199.5089015960699</v>
      </c>
      <c r="AM40" s="150">
        <v>167.65863831837993</v>
      </c>
      <c r="AN40" s="150">
        <v>53.438239097595265</v>
      </c>
      <c r="AO40" s="151"/>
    </row>
    <row r="41" spans="1:41" x14ac:dyDescent="0.3">
      <c r="A41" s="144" t="s">
        <v>31</v>
      </c>
      <c r="B41" s="149">
        <v>20.355251630147293</v>
      </c>
      <c r="C41" s="149">
        <v>54.351154963175482</v>
      </c>
      <c r="D41" s="149">
        <v>98.206848780314047</v>
      </c>
      <c r="E41" s="149">
        <v>158.01330947875985</v>
      </c>
      <c r="F41" s="149">
        <v>251.31394418080708</v>
      </c>
      <c r="G41" s="149">
        <v>403.46065044402911</v>
      </c>
      <c r="H41" s="149">
        <v>588.45727443694796</v>
      </c>
      <c r="I41" s="149">
        <v>722.70507939656534</v>
      </c>
      <c r="J41" s="149">
        <v>317.05429808298754</v>
      </c>
      <c r="K41" s="151"/>
      <c r="L41" s="149">
        <v>4.6315078735351563</v>
      </c>
      <c r="M41" s="149">
        <v>14.458219528198237</v>
      </c>
      <c r="N41" s="149">
        <v>26.004336357116706</v>
      </c>
      <c r="O41" s="149">
        <v>38.921831130981474</v>
      </c>
      <c r="P41" s="149">
        <v>64.788011868794712</v>
      </c>
      <c r="Q41" s="149">
        <v>102.29206657409657</v>
      </c>
      <c r="R41" s="149">
        <v>166.60000260670972</v>
      </c>
      <c r="S41" s="149">
        <v>222.69968446095803</v>
      </c>
      <c r="T41" s="149">
        <v>87.675442695617633</v>
      </c>
      <c r="U41" s="152"/>
      <c r="V41" s="153">
        <v>18.862326304117829</v>
      </c>
      <c r="W41" s="150">
        <v>84.880870819091811</v>
      </c>
      <c r="X41" s="150">
        <v>164.92761548360184</v>
      </c>
      <c r="Y41" s="150">
        <v>258.65889771779183</v>
      </c>
      <c r="Z41" s="150">
        <v>355.82654762267896</v>
      </c>
      <c r="AA41" s="150">
        <v>523.88524119059298</v>
      </c>
      <c r="AB41" s="150">
        <v>630.59820842743386</v>
      </c>
      <c r="AC41" s="150">
        <v>600.84527524312477</v>
      </c>
      <c r="AD41" s="150">
        <v>217.27996317545586</v>
      </c>
      <c r="AE41" s="152"/>
      <c r="AF41" s="153">
        <v>5.3826471964518214</v>
      </c>
      <c r="AG41" s="150">
        <v>24.899543762207045</v>
      </c>
      <c r="AH41" s="150">
        <v>52.386297225952042</v>
      </c>
      <c r="AI41" s="150">
        <v>72.019669214884345</v>
      </c>
      <c r="AJ41" s="150">
        <v>111.14042663574233</v>
      </c>
      <c r="AK41" s="150">
        <v>153.53914769490589</v>
      </c>
      <c r="AL41" s="150">
        <v>194.41658274332747</v>
      </c>
      <c r="AM41" s="150">
        <v>165.41298834482851</v>
      </c>
      <c r="AN41" s="150">
        <v>50.943463007609104</v>
      </c>
      <c r="AO41" s="151"/>
    </row>
    <row r="42" spans="1:41" x14ac:dyDescent="0.3">
      <c r="A42" s="144" t="s">
        <v>32</v>
      </c>
      <c r="B42" s="149">
        <v>19.403636296590165</v>
      </c>
      <c r="C42" s="149">
        <v>51.470687548319539</v>
      </c>
      <c r="D42" s="149">
        <v>95.756078402201268</v>
      </c>
      <c r="E42" s="149">
        <v>153.94912338256844</v>
      </c>
      <c r="F42" s="149">
        <v>245.94247182210356</v>
      </c>
      <c r="G42" s="149">
        <v>395.91907183329107</v>
      </c>
      <c r="H42" s="149">
        <v>578.54963016509703</v>
      </c>
      <c r="I42" s="149">
        <v>711.50017102559343</v>
      </c>
      <c r="J42" s="149">
        <v>301.82851854960137</v>
      </c>
      <c r="K42" s="151"/>
      <c r="L42" s="149">
        <v>4.5070778528849287</v>
      </c>
      <c r="M42" s="149">
        <v>14.418722152709956</v>
      </c>
      <c r="N42" s="149">
        <v>24.371101697285972</v>
      </c>
      <c r="O42" s="149">
        <v>37.547842979431181</v>
      </c>
      <c r="P42" s="149">
        <v>63.601232528686488</v>
      </c>
      <c r="Q42" s="149">
        <v>98.929980913797891</v>
      </c>
      <c r="R42" s="149">
        <v>162.60081386566148</v>
      </c>
      <c r="S42" s="149">
        <v>218.35971387227391</v>
      </c>
      <c r="T42" s="149">
        <v>83.71991125742592</v>
      </c>
      <c r="U42" s="152"/>
      <c r="V42" s="153">
        <v>18.4182637532552</v>
      </c>
      <c r="W42" s="150">
        <v>82.510906537373856</v>
      </c>
      <c r="X42" s="150">
        <v>161.35248152414965</v>
      </c>
      <c r="Y42" s="150">
        <v>253.20739777882713</v>
      </c>
      <c r="Z42" s="150">
        <v>349.19875049590883</v>
      </c>
      <c r="AA42" s="150">
        <v>514.01720428466808</v>
      </c>
      <c r="AB42" s="150">
        <v>619.4394578933759</v>
      </c>
      <c r="AC42" s="150">
        <v>593.17393779754752</v>
      </c>
      <c r="AD42" s="150">
        <v>206.93890508015969</v>
      </c>
      <c r="AE42" s="152"/>
      <c r="AF42" s="153">
        <v>5.2499999999999991</v>
      </c>
      <c r="AG42" s="150">
        <v>23.727397918701179</v>
      </c>
      <c r="AH42" s="150">
        <v>50.313243865966705</v>
      </c>
      <c r="AI42" s="150">
        <v>69.830905596415093</v>
      </c>
      <c r="AJ42" s="150">
        <v>107.85525639851903</v>
      </c>
      <c r="AK42" s="150">
        <v>148.89353593190538</v>
      </c>
      <c r="AL42" s="150">
        <v>189.88907400767084</v>
      </c>
      <c r="AM42" s="150">
        <v>162.60094070434587</v>
      </c>
      <c r="AN42" s="150">
        <v>48.260814666748097</v>
      </c>
      <c r="AO42" s="151"/>
    </row>
    <row r="43" spans="1:41" x14ac:dyDescent="0.3">
      <c r="A43" s="144" t="s">
        <v>33</v>
      </c>
      <c r="B43" s="149">
        <v>19.097506523132317</v>
      </c>
      <c r="C43" s="149">
        <v>50.338163375854528</v>
      </c>
      <c r="D43" s="149">
        <v>92.964454650878807</v>
      </c>
      <c r="E43" s="149">
        <v>149.95589383443198</v>
      </c>
      <c r="F43" s="149">
        <v>242.47345829010081</v>
      </c>
      <c r="G43" s="149">
        <v>391.17215220133323</v>
      </c>
      <c r="H43" s="149">
        <v>571.93944581349388</v>
      </c>
      <c r="I43" s="149">
        <v>703.30808734893719</v>
      </c>
      <c r="J43" s="149">
        <v>286.51137415568053</v>
      </c>
      <c r="K43" s="151"/>
      <c r="L43" s="149">
        <v>4.25</v>
      </c>
      <c r="M43" s="149">
        <v>13.642809549967447</v>
      </c>
      <c r="N43" s="149">
        <v>23.775570233662926</v>
      </c>
      <c r="O43" s="149">
        <v>36.461871782938658</v>
      </c>
      <c r="P43" s="149">
        <v>61.979028383890757</v>
      </c>
      <c r="Q43" s="149">
        <v>97.444898923238028</v>
      </c>
      <c r="R43" s="149">
        <v>159.85053062438945</v>
      </c>
      <c r="S43" s="149">
        <v>215.11187299092626</v>
      </c>
      <c r="T43" s="149">
        <v>80.083057721455887</v>
      </c>
      <c r="U43" s="152"/>
      <c r="V43" s="153">
        <v>18.07072130839029</v>
      </c>
      <c r="W43" s="150">
        <v>80.319402694702092</v>
      </c>
      <c r="X43" s="150">
        <v>158.82747364044209</v>
      </c>
      <c r="Y43" s="150">
        <v>247.11524677276446</v>
      </c>
      <c r="Z43" s="150">
        <v>344.37375259399204</v>
      </c>
      <c r="AA43" s="150">
        <v>505.02351315816247</v>
      </c>
      <c r="AB43" s="150">
        <v>610.26024977366524</v>
      </c>
      <c r="AC43" s="150">
        <v>585.79002825419184</v>
      </c>
      <c r="AD43" s="150">
        <v>197.02575969696079</v>
      </c>
      <c r="AE43" s="152"/>
      <c r="AF43" s="153">
        <v>5.1666666666666652</v>
      </c>
      <c r="AG43" s="150">
        <v>23.259605089823406</v>
      </c>
      <c r="AH43" s="150">
        <v>49.070005098978591</v>
      </c>
      <c r="AI43" s="150">
        <v>67.587445576985516</v>
      </c>
      <c r="AJ43" s="150">
        <v>106.08653767903658</v>
      </c>
      <c r="AK43" s="150">
        <v>146.24543190002467</v>
      </c>
      <c r="AL43" s="150">
        <v>185.53027884165516</v>
      </c>
      <c r="AM43" s="150">
        <v>159.84281921386736</v>
      </c>
      <c r="AN43" s="150">
        <v>45.78902467091882</v>
      </c>
      <c r="AO43" s="151"/>
    </row>
    <row r="44" spans="1:41" x14ac:dyDescent="0.3">
      <c r="A44" s="144" t="s">
        <v>34</v>
      </c>
      <c r="B44" s="149">
        <v>18.419616063435868</v>
      </c>
      <c r="C44" s="149">
        <v>49.092333475748731</v>
      </c>
      <c r="D44" s="149">
        <v>91.04038047790516</v>
      </c>
      <c r="E44" s="149">
        <v>145.59516461690265</v>
      </c>
      <c r="F44" s="149">
        <v>238.62209542592444</v>
      </c>
      <c r="G44" s="149">
        <v>385.67037963867051</v>
      </c>
      <c r="H44" s="149">
        <v>563.90955003102283</v>
      </c>
      <c r="I44" s="149">
        <v>694.93325169881098</v>
      </c>
      <c r="J44" s="149">
        <v>271.52068996429477</v>
      </c>
      <c r="K44" s="151"/>
      <c r="L44" s="149">
        <v>4.166666666666667</v>
      </c>
      <c r="M44" s="149">
        <v>13.326727231343584</v>
      </c>
      <c r="N44" s="149">
        <v>22.59502665201823</v>
      </c>
      <c r="O44" s="149">
        <v>34.950240453084334</v>
      </c>
      <c r="P44" s="149">
        <v>60.561879793802866</v>
      </c>
      <c r="Q44" s="149">
        <v>94.702392260233495</v>
      </c>
      <c r="R44" s="149">
        <v>156.59127966562886</v>
      </c>
      <c r="S44" s="149">
        <v>211.04308319091803</v>
      </c>
      <c r="T44" s="149">
        <v>76.859752655029297</v>
      </c>
      <c r="U44" s="152"/>
      <c r="V44" s="153">
        <v>17.466175715128575</v>
      </c>
      <c r="W44" s="150">
        <v>78.152064959208104</v>
      </c>
      <c r="X44" s="150">
        <v>156.43017737070741</v>
      </c>
      <c r="Y44" s="150">
        <v>242.4913857777897</v>
      </c>
      <c r="Z44" s="150">
        <v>338.18932533263938</v>
      </c>
      <c r="AA44" s="150">
        <v>495.93809509277332</v>
      </c>
      <c r="AB44" s="150">
        <v>601.07734394073861</v>
      </c>
      <c r="AC44" s="150">
        <v>579.77078755696675</v>
      </c>
      <c r="AD44" s="150">
        <v>186.26756699880013</v>
      </c>
      <c r="AE44" s="152"/>
      <c r="AF44" s="153">
        <v>5.0084212621053039</v>
      </c>
      <c r="AG44" s="150">
        <v>22.04725774129232</v>
      </c>
      <c r="AH44" s="150">
        <v>46.65934435526524</v>
      </c>
      <c r="AI44" s="150">
        <v>64.959579785664715</v>
      </c>
      <c r="AJ44" s="150">
        <v>102.92621390024831</v>
      </c>
      <c r="AK44" s="150">
        <v>141.54657967885353</v>
      </c>
      <c r="AL44" s="150">
        <v>182.04529221852687</v>
      </c>
      <c r="AM44" s="150">
        <v>157.32504812876394</v>
      </c>
      <c r="AN44" s="150">
        <v>44.008012135823598</v>
      </c>
      <c r="AO44" s="151"/>
    </row>
    <row r="45" spans="1:41" x14ac:dyDescent="0.3">
      <c r="A45" s="144" t="s">
        <v>35</v>
      </c>
      <c r="B45" s="149">
        <v>17.695253690083817</v>
      </c>
      <c r="C45" s="149">
        <v>48.560528437296597</v>
      </c>
      <c r="D45" s="149">
        <v>88.74935150146473</v>
      </c>
      <c r="E45" s="149">
        <v>142.73096815745032</v>
      </c>
      <c r="F45" s="149">
        <v>234.8814980189014</v>
      </c>
      <c r="G45" s="149">
        <v>379.216868082681</v>
      </c>
      <c r="H45" s="149">
        <v>554.27913602192848</v>
      </c>
      <c r="I45" s="149">
        <v>689.48266251881819</v>
      </c>
      <c r="J45" s="149">
        <v>258.01323032379202</v>
      </c>
      <c r="K45" s="151"/>
      <c r="L45" s="149">
        <v>4</v>
      </c>
      <c r="M45" s="149">
        <v>12.800971666971842</v>
      </c>
      <c r="N45" s="149">
        <v>22.229089101155601</v>
      </c>
      <c r="O45" s="149">
        <v>33.578592618306494</v>
      </c>
      <c r="P45" s="149">
        <v>59.117773056030252</v>
      </c>
      <c r="Q45" s="149">
        <v>93.600715955098394</v>
      </c>
      <c r="R45" s="149">
        <v>153.51683203379289</v>
      </c>
      <c r="S45" s="149">
        <v>207.61100387573248</v>
      </c>
      <c r="T45" s="149">
        <v>72.391965230305971</v>
      </c>
      <c r="U45" s="152"/>
      <c r="V45" s="153">
        <v>17.024451891581212</v>
      </c>
      <c r="W45" s="150">
        <v>76.122827847798575</v>
      </c>
      <c r="X45" s="150">
        <v>153.52900187174512</v>
      </c>
      <c r="Y45" s="150">
        <v>239.05570602416839</v>
      </c>
      <c r="Z45" s="150">
        <v>331.58586565653275</v>
      </c>
      <c r="AA45" s="150">
        <v>489.5937681198115</v>
      </c>
      <c r="AB45" s="150">
        <v>593.62736129761072</v>
      </c>
      <c r="AC45" s="150">
        <v>575.80435975392743</v>
      </c>
      <c r="AD45" s="150">
        <v>175.77456728617406</v>
      </c>
      <c r="AE45" s="152"/>
      <c r="AF45" s="153">
        <v>4.6465422312418614</v>
      </c>
      <c r="AG45" s="150">
        <v>21.192967732747391</v>
      </c>
      <c r="AH45" s="150">
        <v>44.42828432718909</v>
      </c>
      <c r="AI45" s="150">
        <v>62.084526697794459</v>
      </c>
      <c r="AJ45" s="150">
        <v>99.290459314982172</v>
      </c>
      <c r="AK45" s="150">
        <v>138.04168605804463</v>
      </c>
      <c r="AL45" s="150">
        <v>177.34949302673405</v>
      </c>
      <c r="AM45" s="150">
        <v>155.04157797495535</v>
      </c>
      <c r="AN45" s="150">
        <v>42.255579948425321</v>
      </c>
      <c r="AO45" s="151"/>
    </row>
    <row r="46" spans="1:41" x14ac:dyDescent="0.3">
      <c r="A46" s="144" t="s">
        <v>36</v>
      </c>
      <c r="B46" s="149">
        <v>17.083333333333329</v>
      </c>
      <c r="C46" s="149">
        <v>47.993455251057988</v>
      </c>
      <c r="D46" s="149">
        <v>87.168061256408564</v>
      </c>
      <c r="E46" s="149">
        <v>139.64746507008866</v>
      </c>
      <c r="F46" s="149">
        <v>233.11476929982584</v>
      </c>
      <c r="G46" s="149">
        <v>374.48610655466604</v>
      </c>
      <c r="H46" s="149">
        <v>547.59030977884584</v>
      </c>
      <c r="I46" s="149">
        <v>682.6787354151395</v>
      </c>
      <c r="J46" s="149">
        <v>244.43529955546131</v>
      </c>
      <c r="K46" s="151"/>
      <c r="L46" s="149">
        <v>3.844294230143229</v>
      </c>
      <c r="M46" s="149">
        <v>12.411807378133139</v>
      </c>
      <c r="N46" s="149">
        <v>21.553086916605626</v>
      </c>
      <c r="O46" s="149">
        <v>32.158745129903174</v>
      </c>
      <c r="P46" s="149">
        <v>58.442778269449846</v>
      </c>
      <c r="Q46" s="149">
        <v>92.90600681304926</v>
      </c>
      <c r="R46" s="149">
        <v>151.06212870279924</v>
      </c>
      <c r="S46" s="149">
        <v>205.49114195505791</v>
      </c>
      <c r="T46" s="149">
        <v>68.895266850789383</v>
      </c>
      <c r="U46" s="152"/>
      <c r="V46" s="153">
        <v>16.608719507853184</v>
      </c>
      <c r="W46" s="150">
        <v>73.748892784118539</v>
      </c>
      <c r="X46" s="150">
        <v>150.46669896443726</v>
      </c>
      <c r="Y46" s="150">
        <v>235.56504185994311</v>
      </c>
      <c r="Z46" s="150">
        <v>326.70970376332394</v>
      </c>
      <c r="AA46" s="150">
        <v>483.84046459197936</v>
      </c>
      <c r="AB46" s="150">
        <v>586.52868334452648</v>
      </c>
      <c r="AC46" s="150">
        <v>567.36096763610885</v>
      </c>
      <c r="AD46" s="150">
        <v>167.10771973927868</v>
      </c>
      <c r="AE46" s="152"/>
      <c r="AF46" s="153">
        <v>4.3333333333333321</v>
      </c>
      <c r="AG46" s="150">
        <v>20.58535321553547</v>
      </c>
      <c r="AH46" s="150">
        <v>42.548072814941392</v>
      </c>
      <c r="AI46" s="150">
        <v>60.027714411417527</v>
      </c>
      <c r="AJ46" s="150">
        <v>96.616719245910687</v>
      </c>
      <c r="AK46" s="150">
        <v>134.53176434834816</v>
      </c>
      <c r="AL46" s="150">
        <v>173.9354855219529</v>
      </c>
      <c r="AM46" s="150">
        <v>153.56053288777673</v>
      </c>
      <c r="AN46" s="150">
        <v>40.545455614725775</v>
      </c>
      <c r="AO46" s="151"/>
    </row>
    <row r="47" spans="1:41" x14ac:dyDescent="0.3">
      <c r="A47" s="144" t="s">
        <v>37</v>
      </c>
      <c r="B47" s="149">
        <v>16.406734784444172</v>
      </c>
      <c r="C47" s="149">
        <v>46.086174647013394</v>
      </c>
      <c r="D47" s="149">
        <v>83.015354792276909</v>
      </c>
      <c r="E47" s="149">
        <v>132.72515042622879</v>
      </c>
      <c r="F47" s="149">
        <v>223.38756561279374</v>
      </c>
      <c r="G47" s="149">
        <v>360.85169061024908</v>
      </c>
      <c r="H47" s="149">
        <v>526.63436762491517</v>
      </c>
      <c r="I47" s="149">
        <v>657.43310642242318</v>
      </c>
      <c r="J47" s="149">
        <v>226.25717385609994</v>
      </c>
      <c r="K47" s="151"/>
      <c r="L47" s="149">
        <v>3.75</v>
      </c>
      <c r="M47" s="149">
        <v>11.248855590820314</v>
      </c>
      <c r="N47" s="149">
        <v>19.218337059020989</v>
      </c>
      <c r="O47" s="149">
        <v>26.87971623738607</v>
      </c>
      <c r="P47" s="149">
        <v>50.594291051228851</v>
      </c>
      <c r="Q47" s="149">
        <v>83.108466148376408</v>
      </c>
      <c r="R47" s="149">
        <v>129.83249727884913</v>
      </c>
      <c r="S47" s="149">
        <v>181.59953816731766</v>
      </c>
      <c r="T47" s="149">
        <v>60.142109235127776</v>
      </c>
      <c r="U47" s="152"/>
      <c r="V47" s="153">
        <v>15.972007433573403</v>
      </c>
      <c r="W47" s="150">
        <v>70.756447156270156</v>
      </c>
      <c r="X47" s="150">
        <v>144.5058139165248</v>
      </c>
      <c r="Y47" s="150">
        <v>225.54134782155222</v>
      </c>
      <c r="Z47" s="150">
        <v>314.16567484537592</v>
      </c>
      <c r="AA47" s="150">
        <v>468.61859448750715</v>
      </c>
      <c r="AB47" s="150">
        <v>568.04299068451155</v>
      </c>
      <c r="AC47" s="150">
        <v>549.88289070129349</v>
      </c>
      <c r="AD47" s="150">
        <v>155.22915744781542</v>
      </c>
      <c r="AE47" s="152"/>
      <c r="AF47" s="153">
        <v>2.849772135416667</v>
      </c>
      <c r="AG47" s="150">
        <v>14.638716061909987</v>
      </c>
      <c r="AH47" s="150">
        <v>29.125461896260614</v>
      </c>
      <c r="AI47" s="150">
        <v>43.144002278645814</v>
      </c>
      <c r="AJ47" s="150">
        <v>68.488893191019528</v>
      </c>
      <c r="AK47" s="150">
        <v>97.663090705871511</v>
      </c>
      <c r="AL47" s="150">
        <v>115.49695364634194</v>
      </c>
      <c r="AM47" s="150">
        <v>110.05233764648413</v>
      </c>
      <c r="AN47" s="150">
        <v>32.505048433939614</v>
      </c>
      <c r="AO47" s="151"/>
    </row>
    <row r="48" spans="1:41" x14ac:dyDescent="0.3">
      <c r="A48" s="144" t="s">
        <v>38</v>
      </c>
      <c r="B48" s="149">
        <v>16.197878837585446</v>
      </c>
      <c r="C48" s="149">
        <v>44.873420079549192</v>
      </c>
      <c r="D48" s="149">
        <v>81.934858640034889</v>
      </c>
      <c r="E48" s="149">
        <v>130.29990069071448</v>
      </c>
      <c r="F48" s="149">
        <v>221.13547420501786</v>
      </c>
      <c r="G48" s="149">
        <v>356.49986584981212</v>
      </c>
      <c r="H48" s="149">
        <v>520.95094172159509</v>
      </c>
      <c r="I48" s="149">
        <v>651.18731212615853</v>
      </c>
      <c r="J48" s="149">
        <v>214.35654958089231</v>
      </c>
      <c r="K48" s="151"/>
      <c r="L48" s="149">
        <v>3.6666666666666665</v>
      </c>
      <c r="M48" s="149">
        <v>11.115166664123535</v>
      </c>
      <c r="N48" s="149">
        <v>18.837309837341298</v>
      </c>
      <c r="O48" s="149">
        <v>26.311982154846195</v>
      </c>
      <c r="P48" s="149">
        <v>50.210995038350426</v>
      </c>
      <c r="Q48" s="149">
        <v>82.170089721679645</v>
      </c>
      <c r="R48" s="149">
        <v>127.06189250946028</v>
      </c>
      <c r="S48" s="149">
        <v>179.42316532135001</v>
      </c>
      <c r="T48" s="149">
        <v>56.559686024983733</v>
      </c>
      <c r="U48" s="152"/>
      <c r="V48" s="153">
        <v>15.515686035156246</v>
      </c>
      <c r="W48" s="150">
        <v>69.840814272562469</v>
      </c>
      <c r="X48" s="150">
        <v>142.53960291544664</v>
      </c>
      <c r="Y48" s="150">
        <v>221.42044798532999</v>
      </c>
      <c r="Z48" s="150">
        <v>309.84671592712232</v>
      </c>
      <c r="AA48" s="150">
        <v>464.28552373250216</v>
      </c>
      <c r="AB48" s="150">
        <v>558.66366291046279</v>
      </c>
      <c r="AC48" s="150">
        <v>542.82749525705947</v>
      </c>
      <c r="AD48" s="150">
        <v>146.41114521026651</v>
      </c>
      <c r="AE48" s="152"/>
      <c r="AF48" s="153">
        <v>3.041611353556315</v>
      </c>
      <c r="AG48" s="150">
        <v>14.502741495768223</v>
      </c>
      <c r="AH48" s="150">
        <v>28.827963511149125</v>
      </c>
      <c r="AI48" s="150">
        <v>42.604296048482247</v>
      </c>
      <c r="AJ48" s="150">
        <v>67.408351262410321</v>
      </c>
      <c r="AK48" s="150">
        <v>95.783906618754003</v>
      </c>
      <c r="AL48" s="150">
        <v>113.17269643147782</v>
      </c>
      <c r="AM48" s="150">
        <v>108.09077866872127</v>
      </c>
      <c r="AN48" s="150">
        <v>30.976997693379715</v>
      </c>
      <c r="AO48" s="151"/>
    </row>
    <row r="49" spans="1:41" x14ac:dyDescent="0.3">
      <c r="A49" s="144" t="s">
        <v>39</v>
      </c>
      <c r="B49" s="149">
        <v>15.96924559275309</v>
      </c>
      <c r="C49" s="149">
        <v>44.162595748901396</v>
      </c>
      <c r="D49" s="149">
        <v>81.042232513427635</v>
      </c>
      <c r="E49" s="149">
        <v>127.96354897816967</v>
      </c>
      <c r="F49" s="149">
        <v>218.02562999725416</v>
      </c>
      <c r="G49" s="149">
        <v>351.89944330851176</v>
      </c>
      <c r="H49" s="149">
        <v>514.69724337259618</v>
      </c>
      <c r="I49" s="149">
        <v>645.66319211323912</v>
      </c>
      <c r="J49" s="149">
        <v>202.07644653320341</v>
      </c>
      <c r="K49" s="151"/>
      <c r="L49" s="149">
        <v>3.6381276448567705</v>
      </c>
      <c r="M49" s="149">
        <v>10.975859006245932</v>
      </c>
      <c r="N49" s="149">
        <v>18.693702379862458</v>
      </c>
      <c r="O49" s="149">
        <v>26.1497179667155</v>
      </c>
      <c r="P49" s="149">
        <v>49.377957026163742</v>
      </c>
      <c r="Q49" s="149">
        <v>81.203793207804324</v>
      </c>
      <c r="R49" s="149">
        <v>126.70168399810775</v>
      </c>
      <c r="S49" s="149">
        <v>177.4654607772826</v>
      </c>
      <c r="T49" s="149">
        <v>52.80017979939781</v>
      </c>
      <c r="U49" s="152"/>
      <c r="V49" s="153">
        <v>15.124180157979328</v>
      </c>
      <c r="W49" s="150">
        <v>69.707884152730117</v>
      </c>
      <c r="X49" s="150">
        <v>140.76181538899812</v>
      </c>
      <c r="Y49" s="150">
        <v>217.92375946044808</v>
      </c>
      <c r="Z49" s="150">
        <v>306.96905167897381</v>
      </c>
      <c r="AA49" s="150">
        <v>459.32626056671018</v>
      </c>
      <c r="AB49" s="150">
        <v>550.89645671844607</v>
      </c>
      <c r="AC49" s="150">
        <v>536.0607093175247</v>
      </c>
      <c r="AD49" s="150">
        <v>137.85945288340281</v>
      </c>
      <c r="AE49" s="152"/>
      <c r="AF49" s="153">
        <v>3</v>
      </c>
      <c r="AG49" s="150">
        <v>14.157307942708329</v>
      </c>
      <c r="AH49" s="150">
        <v>28.454419771830278</v>
      </c>
      <c r="AI49" s="150">
        <v>42.01205317179361</v>
      </c>
      <c r="AJ49" s="150">
        <v>66.294390042622751</v>
      </c>
      <c r="AK49" s="150">
        <v>93.429823557535713</v>
      </c>
      <c r="AL49" s="150">
        <v>111.88578573862711</v>
      </c>
      <c r="AM49" s="150">
        <v>106.17215951283752</v>
      </c>
      <c r="AN49" s="150">
        <v>29.144013722737615</v>
      </c>
      <c r="AO49" s="151"/>
    </row>
    <row r="50" spans="1:41" x14ac:dyDescent="0.3">
      <c r="A50" s="144" t="s">
        <v>40</v>
      </c>
      <c r="B50" s="149">
        <v>15.853807131449381</v>
      </c>
      <c r="C50" s="149">
        <v>43.297087987264028</v>
      </c>
      <c r="D50" s="149">
        <v>80.391427040100012</v>
      </c>
      <c r="E50" s="149">
        <v>125.4352312088012</v>
      </c>
      <c r="F50" s="149">
        <v>215.78815301259431</v>
      </c>
      <c r="G50" s="149">
        <v>348.48883628845152</v>
      </c>
      <c r="H50" s="149">
        <v>509.60508696237895</v>
      </c>
      <c r="I50" s="149">
        <v>638.98836167653258</v>
      </c>
      <c r="J50" s="149">
        <v>190.39715639750182</v>
      </c>
      <c r="K50" s="151"/>
      <c r="L50" s="149">
        <v>3.6666666666666665</v>
      </c>
      <c r="M50" s="149">
        <v>10.500000000000002</v>
      </c>
      <c r="N50" s="149">
        <v>18.236938476562489</v>
      </c>
      <c r="O50" s="149">
        <v>25.805749257405598</v>
      </c>
      <c r="P50" s="149">
        <v>49.308000882466644</v>
      </c>
      <c r="Q50" s="149">
        <v>80.077756245930956</v>
      </c>
      <c r="R50" s="149">
        <v>126.13884003957099</v>
      </c>
      <c r="S50" s="149">
        <v>174.8198947906493</v>
      </c>
      <c r="T50" s="149">
        <v>50.096981366475447</v>
      </c>
      <c r="U50" s="152"/>
      <c r="V50" s="153">
        <v>14.43915271759033</v>
      </c>
      <c r="W50" s="150">
        <v>68.885148048400694</v>
      </c>
      <c r="X50" s="150">
        <v>138.86222998301258</v>
      </c>
      <c r="Y50" s="150">
        <v>214.33521970113014</v>
      </c>
      <c r="Z50" s="150">
        <v>304.03262170155682</v>
      </c>
      <c r="AA50" s="150">
        <v>453.35376866658368</v>
      </c>
      <c r="AB50" s="150">
        <v>546.49921830495293</v>
      </c>
      <c r="AC50" s="150">
        <v>530.8631375630689</v>
      </c>
      <c r="AD50" s="150">
        <v>129.63730017344184</v>
      </c>
      <c r="AE50" s="152"/>
      <c r="AF50" s="153">
        <v>3.0410970052083335</v>
      </c>
      <c r="AG50" s="150">
        <v>13.892974853515621</v>
      </c>
      <c r="AH50" s="150">
        <v>28.20552317301436</v>
      </c>
      <c r="AI50" s="150">
        <v>41.491460800170891</v>
      </c>
      <c r="AJ50" s="150">
        <v>64.394797007242701</v>
      </c>
      <c r="AK50" s="150">
        <v>91.39361127217596</v>
      </c>
      <c r="AL50" s="150">
        <v>110.53075408935544</v>
      </c>
      <c r="AM50" s="150">
        <v>104.54573440551738</v>
      </c>
      <c r="AN50" s="150">
        <v>26.620700200398748</v>
      </c>
      <c r="AO50" s="151"/>
    </row>
    <row r="51" spans="1:41" x14ac:dyDescent="0.3">
      <c r="A51" s="144" t="s">
        <v>41</v>
      </c>
      <c r="B51" s="149">
        <v>15.482809066772461</v>
      </c>
      <c r="C51" s="149">
        <v>43.09875965118411</v>
      </c>
      <c r="D51" s="149">
        <v>79.322537422180091</v>
      </c>
      <c r="E51" s="149">
        <v>123.92080338795974</v>
      </c>
      <c r="F51" s="149">
        <v>213.18834177653059</v>
      </c>
      <c r="G51" s="149">
        <v>345.87774721781369</v>
      </c>
      <c r="H51" s="149">
        <v>505.45626513162972</v>
      </c>
      <c r="I51" s="149">
        <v>634.0684932072943</v>
      </c>
      <c r="J51" s="149">
        <v>178.19643592834481</v>
      </c>
      <c r="K51" s="151"/>
      <c r="L51" s="149">
        <v>3.4817040761311846</v>
      </c>
      <c r="M51" s="149">
        <v>10.382822354634603</v>
      </c>
      <c r="N51" s="149">
        <v>17.74159081776936</v>
      </c>
      <c r="O51" s="149">
        <v>25.700999577840172</v>
      </c>
      <c r="P51" s="149">
        <v>48.797769864400237</v>
      </c>
      <c r="Q51" s="149">
        <v>79.543604532877552</v>
      </c>
      <c r="R51" s="149">
        <v>124.72608725229884</v>
      </c>
      <c r="S51" s="149">
        <v>173.65123144785554</v>
      </c>
      <c r="T51" s="149">
        <v>47.539120992024756</v>
      </c>
      <c r="U51" s="152"/>
      <c r="V51" s="153">
        <v>14.005013147989908</v>
      </c>
      <c r="W51" s="150">
        <v>67.972027778625318</v>
      </c>
      <c r="X51" s="150">
        <v>136.76751550038722</v>
      </c>
      <c r="Y51" s="150">
        <v>211.90086714426579</v>
      </c>
      <c r="Z51" s="150">
        <v>302.06292597452642</v>
      </c>
      <c r="AA51" s="150">
        <v>449.19335714975813</v>
      </c>
      <c r="AB51" s="150">
        <v>541.94569810231565</v>
      </c>
      <c r="AC51" s="150">
        <v>526.84407615661553</v>
      </c>
      <c r="AD51" s="150">
        <v>122.6050675710044</v>
      </c>
      <c r="AE51" s="152"/>
      <c r="AF51" s="153">
        <v>3</v>
      </c>
      <c r="AG51" s="150">
        <v>13.299629529317217</v>
      </c>
      <c r="AH51" s="150">
        <v>27.824486732482942</v>
      </c>
      <c r="AI51" s="150">
        <v>41.399403572082512</v>
      </c>
      <c r="AJ51" s="150">
        <v>63.810914357503123</v>
      </c>
      <c r="AK51" s="150">
        <v>90.572411537170254</v>
      </c>
      <c r="AL51" s="150">
        <v>109.53452269236242</v>
      </c>
      <c r="AM51" s="150">
        <v>103.34331576029439</v>
      </c>
      <c r="AN51" s="150">
        <v>24.762364387512196</v>
      </c>
      <c r="AO51" s="151"/>
    </row>
    <row r="52" spans="1:41" x14ac:dyDescent="0.3">
      <c r="A52" s="144" t="s">
        <v>42</v>
      </c>
      <c r="B52" s="149">
        <v>15.085207303365069</v>
      </c>
      <c r="C52" s="149">
        <v>42.308165868123403</v>
      </c>
      <c r="D52" s="149">
        <v>79.065037727355858</v>
      </c>
      <c r="E52" s="149">
        <v>122.92299429575594</v>
      </c>
      <c r="F52" s="149">
        <v>211.81878948211735</v>
      </c>
      <c r="G52" s="149">
        <v>343.54514757792123</v>
      </c>
      <c r="H52" s="149">
        <v>500.44236342111947</v>
      </c>
      <c r="I52" s="149">
        <v>628.17715644836278</v>
      </c>
      <c r="J52" s="149">
        <v>165.45247904459634</v>
      </c>
      <c r="K52" s="151"/>
      <c r="L52" s="149">
        <v>3.3362827301025386</v>
      </c>
      <c r="M52" s="149">
        <v>10.098884582519533</v>
      </c>
      <c r="N52" s="149">
        <v>17.13765398661295</v>
      </c>
      <c r="O52" s="149">
        <v>25.161664326985676</v>
      </c>
      <c r="P52" s="149">
        <v>48.018267313639335</v>
      </c>
      <c r="Q52" s="149">
        <v>78.621767997741685</v>
      </c>
      <c r="R52" s="149">
        <v>123.32818444569891</v>
      </c>
      <c r="S52" s="149">
        <v>170.66140588124586</v>
      </c>
      <c r="T52" s="149">
        <v>43.96844450632733</v>
      </c>
      <c r="U52" s="152"/>
      <c r="V52" s="153">
        <v>13.685092290242514</v>
      </c>
      <c r="W52" s="150">
        <v>66.245326042175137</v>
      </c>
      <c r="X52" s="150">
        <v>134.28969573974678</v>
      </c>
      <c r="Y52" s="150">
        <v>209.17539850870679</v>
      </c>
      <c r="Z52" s="150">
        <v>299.91964848836119</v>
      </c>
      <c r="AA52" s="150">
        <v>444.06328264872053</v>
      </c>
      <c r="AB52" s="150">
        <v>535.63498751322447</v>
      </c>
      <c r="AC52" s="150">
        <v>521.59637292226091</v>
      </c>
      <c r="AD52" s="150">
        <v>115.48179690043141</v>
      </c>
      <c r="AE52" s="152"/>
      <c r="AF52" s="153">
        <v>2.9166666666666665</v>
      </c>
      <c r="AG52" s="150">
        <v>12.805752436319986</v>
      </c>
      <c r="AH52" s="150">
        <v>26.904901822408071</v>
      </c>
      <c r="AI52" s="150">
        <v>40.144844055175781</v>
      </c>
      <c r="AJ52" s="150">
        <v>63.173082669575898</v>
      </c>
      <c r="AK52" s="150">
        <v>89.401656786600583</v>
      </c>
      <c r="AL52" s="150">
        <v>107.98796621958411</v>
      </c>
      <c r="AM52" s="150">
        <v>102.23126856485983</v>
      </c>
      <c r="AN52" s="150">
        <v>23.149153073628732</v>
      </c>
      <c r="AO52" s="151"/>
    </row>
    <row r="53" spans="1:41" x14ac:dyDescent="0.3">
      <c r="A53" s="144" t="s">
        <v>43</v>
      </c>
      <c r="B53" s="149">
        <v>14.736960728963217</v>
      </c>
      <c r="C53" s="149">
        <v>41.788481394449889</v>
      </c>
      <c r="D53" s="149">
        <v>78.350027720133383</v>
      </c>
      <c r="E53" s="149">
        <v>121.71140321095777</v>
      </c>
      <c r="F53" s="149">
        <v>211.63735675811833</v>
      </c>
      <c r="G53" s="149">
        <v>341.09840552012093</v>
      </c>
      <c r="H53" s="149">
        <v>495.90966351826705</v>
      </c>
      <c r="I53" s="149">
        <v>622.93177223205407</v>
      </c>
      <c r="J53" s="149">
        <v>154.03234386444092</v>
      </c>
      <c r="K53" s="151"/>
      <c r="L53" s="149">
        <v>3.3744303385416661</v>
      </c>
      <c r="M53" s="149">
        <v>10.026352882385257</v>
      </c>
      <c r="N53" s="149">
        <v>16.608147939046219</v>
      </c>
      <c r="O53" s="149">
        <v>25.162744522094727</v>
      </c>
      <c r="P53" s="149">
        <v>47.476693471272803</v>
      </c>
      <c r="Q53" s="149">
        <v>77.469481150309235</v>
      </c>
      <c r="R53" s="149">
        <v>121.92593924204493</v>
      </c>
      <c r="S53" s="149">
        <v>169.6889165242512</v>
      </c>
      <c r="T53" s="149">
        <v>41.073630332946792</v>
      </c>
      <c r="U53" s="152"/>
      <c r="V53" s="153">
        <v>13.326808611551918</v>
      </c>
      <c r="W53" s="150">
        <v>65.2368586858112</v>
      </c>
      <c r="X53" s="150">
        <v>133.0032742818203</v>
      </c>
      <c r="Y53" s="150">
        <v>205.92635854085202</v>
      </c>
      <c r="Z53" s="150">
        <v>298.47886466979838</v>
      </c>
      <c r="AA53" s="150">
        <v>439.8724120457947</v>
      </c>
      <c r="AB53" s="150">
        <v>530.48845291137684</v>
      </c>
      <c r="AC53" s="150">
        <v>515.31649875640778</v>
      </c>
      <c r="AD53" s="150">
        <v>106.30753072102867</v>
      </c>
      <c r="AE53" s="152"/>
      <c r="AF53" s="153">
        <v>2.6666666666666665</v>
      </c>
      <c r="AG53" s="150">
        <v>12.17007255554199</v>
      </c>
      <c r="AH53" s="150">
        <v>26.419595082600942</v>
      </c>
      <c r="AI53" s="150">
        <v>39.071451822916679</v>
      </c>
      <c r="AJ53" s="150">
        <v>61.898128827412819</v>
      </c>
      <c r="AK53" s="150">
        <v>88.178714752197124</v>
      </c>
      <c r="AL53" s="150">
        <v>106.59712028503411</v>
      </c>
      <c r="AM53" s="150">
        <v>100.96202850341778</v>
      </c>
      <c r="AN53" s="150">
        <v>21.710789680480953</v>
      </c>
      <c r="AO53" s="151"/>
    </row>
    <row r="54" spans="1:41" x14ac:dyDescent="0.3">
      <c r="A54" s="144" t="s">
        <v>44</v>
      </c>
      <c r="B54" s="149">
        <v>14.519350369771324</v>
      </c>
      <c r="C54" s="149">
        <v>41.693806330362982</v>
      </c>
      <c r="D54" s="149">
        <v>77.355793952941809</v>
      </c>
      <c r="E54" s="149">
        <v>120.10516866048167</v>
      </c>
      <c r="F54" s="149">
        <v>209.94876035054585</v>
      </c>
      <c r="G54" s="149">
        <v>337.38250478108699</v>
      </c>
      <c r="H54" s="149">
        <v>491.66706689198543</v>
      </c>
      <c r="I54" s="149">
        <v>617.57198460896632</v>
      </c>
      <c r="J54" s="149">
        <v>142.41223049163818</v>
      </c>
      <c r="K54" s="151"/>
      <c r="L54" s="149">
        <v>3.487762451171875</v>
      </c>
      <c r="M54" s="149">
        <v>9.7990248998006191</v>
      </c>
      <c r="N54" s="149">
        <v>16.100541432698563</v>
      </c>
      <c r="O54" s="149">
        <v>25.092639287312821</v>
      </c>
      <c r="P54" s="149">
        <v>47.410827954610212</v>
      </c>
      <c r="Q54" s="149">
        <v>76.826882998148577</v>
      </c>
      <c r="R54" s="149">
        <v>119.67509396870918</v>
      </c>
      <c r="S54" s="149">
        <v>167.89840157826731</v>
      </c>
      <c r="T54" s="149">
        <v>37.11020342508953</v>
      </c>
      <c r="U54" s="152"/>
      <c r="V54" s="153">
        <v>13.060333887736</v>
      </c>
      <c r="W54" s="150">
        <v>64.610266685485698</v>
      </c>
      <c r="X54" s="150">
        <v>131.55604902903295</v>
      </c>
      <c r="Y54" s="150">
        <v>204.64447625478024</v>
      </c>
      <c r="Z54" s="150">
        <v>295.53872807820494</v>
      </c>
      <c r="AA54" s="150">
        <v>436.39075406392197</v>
      </c>
      <c r="AB54" s="150">
        <v>527.43871625264455</v>
      </c>
      <c r="AC54" s="150">
        <v>510.95357131957877</v>
      </c>
      <c r="AD54" s="150">
        <v>96.92669328053789</v>
      </c>
      <c r="AE54" s="152"/>
      <c r="AF54" s="153">
        <v>2.5466725031534834</v>
      </c>
      <c r="AG54" s="150">
        <v>11.904596010843912</v>
      </c>
      <c r="AH54" s="150">
        <v>25.388312975565619</v>
      </c>
      <c r="AI54" s="150">
        <v>38.344216982523612</v>
      </c>
      <c r="AJ54" s="150">
        <v>60.940131187438858</v>
      </c>
      <c r="AK54" s="150">
        <v>86.403628667195505</v>
      </c>
      <c r="AL54" s="150">
        <v>104.56690438588454</v>
      </c>
      <c r="AM54" s="150">
        <v>99.792344093322541</v>
      </c>
      <c r="AN54" s="150">
        <v>20.183600425720211</v>
      </c>
      <c r="AO54" s="151"/>
    </row>
    <row r="55" spans="1:41" x14ac:dyDescent="0.3">
      <c r="A55" s="144" t="s">
        <v>45</v>
      </c>
      <c r="B55" s="149">
        <v>14.541230837504068</v>
      </c>
      <c r="C55" s="149">
        <v>41.312188784281432</v>
      </c>
      <c r="D55" s="149">
        <v>76.545797665913838</v>
      </c>
      <c r="E55" s="149">
        <v>119.19733810424796</v>
      </c>
      <c r="F55" s="149">
        <v>209.00638262430888</v>
      </c>
      <c r="G55" s="149">
        <v>334.80266539255751</v>
      </c>
      <c r="H55" s="149">
        <v>487.43179194132222</v>
      </c>
      <c r="I55" s="149">
        <v>613.52088292439601</v>
      </c>
      <c r="J55" s="149">
        <v>131.44974295298246</v>
      </c>
      <c r="K55" s="151"/>
      <c r="L55" s="149">
        <v>3.446945826212565</v>
      </c>
      <c r="M55" s="149">
        <v>9.5538613001505546</v>
      </c>
      <c r="N55" s="149">
        <v>15.895207722981764</v>
      </c>
      <c r="O55" s="149">
        <v>25.13319015502929</v>
      </c>
      <c r="P55" s="149">
        <v>47.212623914082862</v>
      </c>
      <c r="Q55" s="149">
        <v>76.494821866353334</v>
      </c>
      <c r="R55" s="149">
        <v>118.57504240671778</v>
      </c>
      <c r="S55" s="149">
        <v>166.32158342997224</v>
      </c>
      <c r="T55" s="149">
        <v>34.264835039774574</v>
      </c>
      <c r="U55" s="152"/>
      <c r="V55" s="153">
        <v>12.909075101216629</v>
      </c>
      <c r="W55" s="150">
        <v>63.876077969868831</v>
      </c>
      <c r="X55" s="150">
        <v>130.17002836863256</v>
      </c>
      <c r="Y55" s="150">
        <v>203.77838770548419</v>
      </c>
      <c r="Z55" s="150">
        <v>294.1998176574694</v>
      </c>
      <c r="AA55" s="150">
        <v>433.70782597859483</v>
      </c>
      <c r="AB55" s="150">
        <v>522.83121554056743</v>
      </c>
      <c r="AC55" s="150">
        <v>507.56592369079453</v>
      </c>
      <c r="AD55" s="150">
        <v>89.537073771158731</v>
      </c>
      <c r="AE55" s="152"/>
      <c r="AF55" s="153">
        <v>2.2693503697713218</v>
      </c>
      <c r="AG55" s="150">
        <v>11.597490946451824</v>
      </c>
      <c r="AH55" s="150">
        <v>24.805447260538763</v>
      </c>
      <c r="AI55" s="150">
        <v>37.985845247904479</v>
      </c>
      <c r="AJ55" s="150">
        <v>60.319115320841377</v>
      </c>
      <c r="AK55" s="150">
        <v>85.145374615987009</v>
      </c>
      <c r="AL55" s="150">
        <v>102.57657305399572</v>
      </c>
      <c r="AM55" s="150">
        <v>98.86674880981424</v>
      </c>
      <c r="AN55" s="150">
        <v>18.796875953674309</v>
      </c>
      <c r="AO55" s="151"/>
    </row>
    <row r="56" spans="1:41" x14ac:dyDescent="0.3">
      <c r="A56" s="144" t="s">
        <v>46</v>
      </c>
      <c r="B56" s="149">
        <v>14.2678124109904</v>
      </c>
      <c r="C56" s="149">
        <v>40.333815256754576</v>
      </c>
      <c r="D56" s="149">
        <v>75.677337964375752</v>
      </c>
      <c r="E56" s="149">
        <v>118.34071318308504</v>
      </c>
      <c r="F56" s="149">
        <v>207.30351257324273</v>
      </c>
      <c r="G56" s="149">
        <v>332.45117696126295</v>
      </c>
      <c r="H56" s="149">
        <v>484.53736527760572</v>
      </c>
      <c r="I56" s="149">
        <v>609.06189441680738</v>
      </c>
      <c r="J56" s="149">
        <v>121.18783887227362</v>
      </c>
      <c r="K56" s="151"/>
      <c r="L56" s="149">
        <v>3.25</v>
      </c>
      <c r="M56" s="149">
        <v>9.2242008845011405</v>
      </c>
      <c r="N56" s="149">
        <v>15.822575887044264</v>
      </c>
      <c r="O56" s="149">
        <v>25.019112904866528</v>
      </c>
      <c r="P56" s="149">
        <v>46.647809028625524</v>
      </c>
      <c r="Q56" s="149">
        <v>75.939762433369935</v>
      </c>
      <c r="R56" s="149">
        <v>117.8354260126748</v>
      </c>
      <c r="S56" s="149">
        <v>165.37620162963856</v>
      </c>
      <c r="T56" s="149">
        <v>32.356550852457687</v>
      </c>
      <c r="U56" s="152"/>
      <c r="V56" s="153">
        <v>12.822612762451167</v>
      </c>
      <c r="W56" s="150">
        <v>63.343039512634157</v>
      </c>
      <c r="X56" s="150">
        <v>128.77898979187063</v>
      </c>
      <c r="Y56" s="150">
        <v>202.53358332316009</v>
      </c>
      <c r="Z56" s="150">
        <v>292.70414257049435</v>
      </c>
      <c r="AA56" s="150">
        <v>428.13103516896342</v>
      </c>
      <c r="AB56" s="150">
        <v>520.11297353108637</v>
      </c>
      <c r="AC56" s="150">
        <v>502.1880137125637</v>
      </c>
      <c r="AD56" s="150">
        <v>81.807755152384303</v>
      </c>
      <c r="AE56" s="152"/>
      <c r="AF56" s="153">
        <v>2.2213109334309897</v>
      </c>
      <c r="AG56" s="150">
        <v>11.380305608113607</v>
      </c>
      <c r="AH56" s="150">
        <v>24.453782081604032</v>
      </c>
      <c r="AI56" s="150">
        <v>38.029086430867522</v>
      </c>
      <c r="AJ56" s="150">
        <v>59.647800763447989</v>
      </c>
      <c r="AK56" s="150">
        <v>83.993179957071817</v>
      </c>
      <c r="AL56" s="150">
        <v>100.85535049438468</v>
      </c>
      <c r="AM56" s="150">
        <v>98.506977081298629</v>
      </c>
      <c r="AN56" s="150">
        <v>17.501352310180657</v>
      </c>
      <c r="AO56" s="151"/>
    </row>
    <row r="57" spans="1:41" x14ac:dyDescent="0.3">
      <c r="A57" s="144" t="s">
        <v>47</v>
      </c>
      <c r="B57" s="149">
        <v>14.035571098327638</v>
      </c>
      <c r="C57" s="149">
        <v>40.137105623881041</v>
      </c>
      <c r="D57" s="149">
        <v>75.186153729756612</v>
      </c>
      <c r="E57" s="149">
        <v>117.38517284393303</v>
      </c>
      <c r="F57" s="149">
        <v>205.17776075998998</v>
      </c>
      <c r="G57" s="149">
        <v>330.05691878000897</v>
      </c>
      <c r="H57" s="149">
        <v>481.50139586130535</v>
      </c>
      <c r="I57" s="149">
        <v>605.50502681732007</v>
      </c>
      <c r="J57" s="149">
        <v>110.08964157104479</v>
      </c>
      <c r="K57" s="151"/>
      <c r="L57" s="149">
        <v>3.2240473429361978</v>
      </c>
      <c r="M57" s="149">
        <v>9.0259946187337246</v>
      </c>
      <c r="N57" s="149">
        <v>15.197112401326493</v>
      </c>
      <c r="O57" s="149">
        <v>25.050976117451981</v>
      </c>
      <c r="P57" s="149">
        <v>46.143918037414586</v>
      </c>
      <c r="Q57" s="149">
        <v>75.288023948669405</v>
      </c>
      <c r="R57" s="149">
        <v>117.3016665776569</v>
      </c>
      <c r="S57" s="149">
        <v>164.53090381622306</v>
      </c>
      <c r="T57" s="149">
        <v>29.777638753255207</v>
      </c>
      <c r="U57" s="152"/>
      <c r="V57" s="153">
        <v>12.550882339477536</v>
      </c>
      <c r="W57" s="150">
        <v>62.137644131978242</v>
      </c>
      <c r="X57" s="150">
        <v>127.45401128133186</v>
      </c>
      <c r="Y57" s="150">
        <v>200.548175175984</v>
      </c>
      <c r="Z57" s="150">
        <v>290.26565710703409</v>
      </c>
      <c r="AA57" s="150">
        <v>424.42640972137218</v>
      </c>
      <c r="AB57" s="150">
        <v>515.99782435099166</v>
      </c>
      <c r="AC57" s="150">
        <v>498.5003274281807</v>
      </c>
      <c r="AD57" s="150">
        <v>75.455845197041725</v>
      </c>
      <c r="AE57" s="152"/>
      <c r="AF57" s="153">
        <v>2.25</v>
      </c>
      <c r="AG57" s="150">
        <v>11.068492889404297</v>
      </c>
      <c r="AH57" s="150">
        <v>24.116666475931829</v>
      </c>
      <c r="AI57" s="150">
        <v>37.860801060994483</v>
      </c>
      <c r="AJ57" s="150">
        <v>59.359419504801338</v>
      </c>
      <c r="AK57" s="150">
        <v>83.147427876790232</v>
      </c>
      <c r="AL57" s="150">
        <v>99.844805399576728</v>
      </c>
      <c r="AM57" s="150">
        <v>97.522844950357864</v>
      </c>
      <c r="AN57" s="150">
        <v>16.038822491963703</v>
      </c>
      <c r="AO57" s="151"/>
    </row>
    <row r="58" spans="1:41" x14ac:dyDescent="0.3">
      <c r="A58" s="144" t="s">
        <v>48</v>
      </c>
      <c r="B58" s="149">
        <v>13.804728825887045</v>
      </c>
      <c r="C58" s="149">
        <v>39.623945871988951</v>
      </c>
      <c r="D58" s="149">
        <v>74.06046009063715</v>
      </c>
      <c r="E58" s="149">
        <v>116.91542879740392</v>
      </c>
      <c r="F58" s="149">
        <v>204.10521634419806</v>
      </c>
      <c r="G58" s="149">
        <v>327.75161139170331</v>
      </c>
      <c r="H58" s="149">
        <v>479.21796003977204</v>
      </c>
      <c r="I58" s="149">
        <v>601.10803858438953</v>
      </c>
      <c r="J58" s="149">
        <v>98.42444101969393</v>
      </c>
      <c r="K58" s="151"/>
      <c r="L58" s="149">
        <v>3.3321774800618491</v>
      </c>
      <c r="M58" s="149">
        <v>9.1585893630981445</v>
      </c>
      <c r="N58" s="149">
        <v>15.367485046386715</v>
      </c>
      <c r="O58" s="149">
        <v>24.389629364013668</v>
      </c>
      <c r="P58" s="149">
        <v>46.504910786946652</v>
      </c>
      <c r="Q58" s="149">
        <v>74.945729255676227</v>
      </c>
      <c r="R58" s="149">
        <v>116.48635133107487</v>
      </c>
      <c r="S58" s="149">
        <v>163.49349912007636</v>
      </c>
      <c r="T58" s="149">
        <v>26.975376764933262</v>
      </c>
      <c r="U58" s="152"/>
      <c r="V58" s="153">
        <v>12.389726003011063</v>
      </c>
      <c r="W58" s="150">
        <v>61.925878842671601</v>
      </c>
      <c r="X58" s="150">
        <v>126.24034341176402</v>
      </c>
      <c r="Y58" s="150">
        <v>199.15652497609386</v>
      </c>
      <c r="Z58" s="150">
        <v>287.68650945027542</v>
      </c>
      <c r="AA58" s="150">
        <v>420.24035263061256</v>
      </c>
      <c r="AB58" s="150">
        <v>511.26796150207372</v>
      </c>
      <c r="AC58" s="150">
        <v>495.5719356536851</v>
      </c>
      <c r="AD58" s="150">
        <v>67.185696283976171</v>
      </c>
      <c r="AE58" s="152"/>
      <c r="AF58" s="153">
        <v>2.2050228118896484</v>
      </c>
      <c r="AG58" s="150">
        <v>10.895253499348961</v>
      </c>
      <c r="AH58" s="150">
        <v>23.131963729858416</v>
      </c>
      <c r="AI58" s="150">
        <v>37.739732742309585</v>
      </c>
      <c r="AJ58" s="150">
        <v>58.979146003723031</v>
      </c>
      <c r="AK58" s="150">
        <v>82.983242670694864</v>
      </c>
      <c r="AL58" s="150">
        <v>98.767212867736703</v>
      </c>
      <c r="AM58" s="150">
        <v>96.518497467040802</v>
      </c>
      <c r="AN58" s="150">
        <v>14.582064946492514</v>
      </c>
      <c r="AO58" s="151"/>
    </row>
    <row r="59" spans="1:41" x14ac:dyDescent="0.3">
      <c r="A59" s="144" t="s">
        <v>49</v>
      </c>
      <c r="B59" s="149">
        <v>13.418154080708826</v>
      </c>
      <c r="C59" s="149">
        <v>38.791136741638198</v>
      </c>
      <c r="D59" s="149">
        <v>72.86140600840244</v>
      </c>
      <c r="E59" s="149">
        <v>116.94434420267733</v>
      </c>
      <c r="F59" s="149">
        <v>203.25736745198623</v>
      </c>
      <c r="G59" s="149">
        <v>324.90610853830981</v>
      </c>
      <c r="H59" s="149">
        <v>474.61094252268242</v>
      </c>
      <c r="I59" s="149">
        <v>597.35382938384828</v>
      </c>
      <c r="J59" s="149">
        <v>87.183781941731695</v>
      </c>
      <c r="K59" s="151"/>
      <c r="L59" s="149">
        <v>3.3333333333333335</v>
      </c>
      <c r="M59" s="149">
        <v>9.2951844533284511</v>
      </c>
      <c r="N59" s="149">
        <v>15.05936495463053</v>
      </c>
      <c r="O59" s="149">
        <v>23.976204554239899</v>
      </c>
      <c r="P59" s="149">
        <v>45.604015668233259</v>
      </c>
      <c r="Q59" s="149">
        <v>74.645644823710086</v>
      </c>
      <c r="R59" s="149">
        <v>115.66051387786848</v>
      </c>
      <c r="S59" s="149">
        <v>162.52942085266102</v>
      </c>
      <c r="T59" s="149">
        <v>24.476623853047684</v>
      </c>
      <c r="U59" s="152"/>
      <c r="V59" s="153">
        <v>12.09429232279459</v>
      </c>
      <c r="W59" s="150">
        <v>61.450443903605056</v>
      </c>
      <c r="X59" s="150">
        <v>125.70152982076054</v>
      </c>
      <c r="Y59" s="150">
        <v>198.14500395456884</v>
      </c>
      <c r="Z59" s="150">
        <v>286.10825379689413</v>
      </c>
      <c r="AA59" s="150">
        <v>417.13743495940889</v>
      </c>
      <c r="AB59" s="150">
        <v>506.42900339762195</v>
      </c>
      <c r="AC59" s="150">
        <v>491.66999816894395</v>
      </c>
      <c r="AD59" s="150">
        <v>59.57728354136146</v>
      </c>
      <c r="AE59" s="152"/>
      <c r="AF59" s="153">
        <v>2.0833333333333335</v>
      </c>
      <c r="AG59" s="150">
        <v>10.815572102864586</v>
      </c>
      <c r="AH59" s="150">
        <v>22.409395217895518</v>
      </c>
      <c r="AI59" s="150">
        <v>37.565866788228369</v>
      </c>
      <c r="AJ59" s="150">
        <v>58.42387453714997</v>
      </c>
      <c r="AK59" s="150">
        <v>82.665840784708536</v>
      </c>
      <c r="AL59" s="150">
        <v>97.454591433207071</v>
      </c>
      <c r="AM59" s="150">
        <v>95.543394088744932</v>
      </c>
      <c r="AN59" s="150">
        <v>13.126269976298014</v>
      </c>
      <c r="AO59" s="151"/>
    </row>
    <row r="60" spans="1:41" x14ac:dyDescent="0.3">
      <c r="A60" s="144" t="s">
        <v>50</v>
      </c>
      <c r="B60" s="149">
        <v>13.41666666666667</v>
      </c>
      <c r="C60" s="149">
        <v>37.730063438415534</v>
      </c>
      <c r="D60" s="149">
        <v>71.878079414367619</v>
      </c>
      <c r="E60" s="149">
        <v>116.04569530487051</v>
      </c>
      <c r="F60" s="149">
        <v>201.5461346308395</v>
      </c>
      <c r="G60" s="149">
        <v>321.24418226877862</v>
      </c>
      <c r="H60" s="149">
        <v>470.5623849232968</v>
      </c>
      <c r="I60" s="149">
        <v>592.87062740325746</v>
      </c>
      <c r="J60" s="149">
        <v>75.672917366027818</v>
      </c>
      <c r="K60" s="151"/>
      <c r="L60" s="149">
        <v>3.202184041341146</v>
      </c>
      <c r="M60" s="149">
        <v>8.8678080240885411</v>
      </c>
      <c r="N60" s="149">
        <v>14.590725262959797</v>
      </c>
      <c r="O60" s="149">
        <v>23.777323404947911</v>
      </c>
      <c r="P60" s="149">
        <v>45.597506205240911</v>
      </c>
      <c r="Q60" s="149">
        <v>74.243884404500278</v>
      </c>
      <c r="R60" s="149">
        <v>115.37780698140446</v>
      </c>
      <c r="S60" s="149">
        <v>161.54753271738679</v>
      </c>
      <c r="T60" s="149">
        <v>21.511631011962891</v>
      </c>
      <c r="U60" s="152"/>
      <c r="V60" s="153">
        <v>12.125684102376301</v>
      </c>
      <c r="W60" s="150">
        <v>60.542576789855858</v>
      </c>
      <c r="X60" s="150">
        <v>124.1851971944178</v>
      </c>
      <c r="Y60" s="150">
        <v>194.44590346018413</v>
      </c>
      <c r="Z60" s="150">
        <v>284.58536275227743</v>
      </c>
      <c r="AA60" s="150">
        <v>413.57166417439498</v>
      </c>
      <c r="AB60" s="150">
        <v>501.0945844650247</v>
      </c>
      <c r="AC60" s="150">
        <v>488.36469936479716</v>
      </c>
      <c r="AD60" s="150">
        <v>52.868867238362633</v>
      </c>
      <c r="AE60" s="152"/>
      <c r="AF60" s="153">
        <v>2.162567138671875</v>
      </c>
      <c r="AG60" s="150">
        <v>10.687366167704267</v>
      </c>
      <c r="AH60" s="150">
        <v>22.127770423889174</v>
      </c>
      <c r="AI60" s="150">
        <v>37.186755816141783</v>
      </c>
      <c r="AJ60" s="150">
        <v>57.540093739827384</v>
      </c>
      <c r="AK60" s="150">
        <v>81.621395428975305</v>
      </c>
      <c r="AL60" s="150">
        <v>96.812860806782922</v>
      </c>
      <c r="AM60" s="150">
        <v>94.722342173258269</v>
      </c>
      <c r="AN60" s="150">
        <v>11.785082499186201</v>
      </c>
      <c r="AO60" s="151"/>
    </row>
    <row r="61" spans="1:41" x14ac:dyDescent="0.3">
      <c r="A61" s="144" t="s">
        <v>51</v>
      </c>
      <c r="B61" s="149">
        <v>13.007063547770183</v>
      </c>
      <c r="C61" s="149">
        <v>37.119256019592292</v>
      </c>
      <c r="D61" s="149">
        <v>70.554608345031681</v>
      </c>
      <c r="E61" s="149">
        <v>115.0363410313923</v>
      </c>
      <c r="F61" s="149">
        <v>200.80741469065396</v>
      </c>
      <c r="G61" s="149">
        <v>318.37494627634709</v>
      </c>
      <c r="H61" s="149">
        <v>466.69857501983415</v>
      </c>
      <c r="I61" s="149">
        <v>588.82307688394997</v>
      </c>
      <c r="J61" s="149">
        <v>65.028530120849638</v>
      </c>
      <c r="K61" s="151"/>
      <c r="L61" s="149">
        <v>3.33765697479248</v>
      </c>
      <c r="M61" s="149">
        <v>8.702186584472658</v>
      </c>
      <c r="N61" s="149">
        <v>14.332394599914549</v>
      </c>
      <c r="O61" s="149">
        <v>24.095624287923169</v>
      </c>
      <c r="P61" s="149">
        <v>45.362845738728865</v>
      </c>
      <c r="Q61" s="149">
        <v>73.877679189046177</v>
      </c>
      <c r="R61" s="149">
        <v>114.72039826711003</v>
      </c>
      <c r="S61" s="149">
        <v>160.4771467844644</v>
      </c>
      <c r="T61" s="149">
        <v>18.370727856953938</v>
      </c>
      <c r="U61" s="152"/>
      <c r="V61" s="153">
        <v>11.895205497741697</v>
      </c>
      <c r="W61" s="150">
        <v>60.566246032714751</v>
      </c>
      <c r="X61" s="150">
        <v>124.16666698455853</v>
      </c>
      <c r="Y61" s="150">
        <v>193.56953620910585</v>
      </c>
      <c r="Z61" s="150">
        <v>283.77239704131966</v>
      </c>
      <c r="AA61" s="150">
        <v>410.38035583495787</v>
      </c>
      <c r="AB61" s="150">
        <v>496.04498513539397</v>
      </c>
      <c r="AC61" s="150">
        <v>484.11267248789312</v>
      </c>
      <c r="AD61" s="150">
        <v>46.450177510579472</v>
      </c>
      <c r="AE61" s="152"/>
      <c r="AF61" s="153">
        <v>2.0833333333333335</v>
      </c>
      <c r="AG61" s="150">
        <v>10.792467435201011</v>
      </c>
      <c r="AH61" s="150">
        <v>21.499550183614105</v>
      </c>
      <c r="AI61" s="150">
        <v>36.390719731648787</v>
      </c>
      <c r="AJ61" s="150">
        <v>56.682309786478605</v>
      </c>
      <c r="AK61" s="150">
        <v>81.150677998860573</v>
      </c>
      <c r="AL61" s="150">
        <v>95.654923439025751</v>
      </c>
      <c r="AM61" s="150">
        <v>94.060665130615035</v>
      </c>
      <c r="AN61" s="150">
        <v>9.7121594746907594</v>
      </c>
      <c r="AO61" s="151"/>
    </row>
    <row r="62" spans="1:41" x14ac:dyDescent="0.3">
      <c r="A62" s="144" t="s">
        <v>52</v>
      </c>
      <c r="B62" s="149">
        <v>13.057375590006512</v>
      </c>
      <c r="C62" s="149">
        <v>36.881934801737479</v>
      </c>
      <c r="D62" s="149">
        <v>69.625203450520786</v>
      </c>
      <c r="E62" s="149">
        <v>114.53199164072663</v>
      </c>
      <c r="F62" s="149">
        <v>199.15852642059372</v>
      </c>
      <c r="G62" s="149">
        <v>315.4861065546674</v>
      </c>
      <c r="H62" s="149">
        <v>463.52459748585812</v>
      </c>
      <c r="I62" s="149">
        <v>582.61471144358143</v>
      </c>
      <c r="J62" s="149">
        <v>54.800694147745823</v>
      </c>
      <c r="K62" s="151"/>
      <c r="L62" s="149">
        <v>3.333333333333333</v>
      </c>
      <c r="M62" s="149">
        <v>8.4795099894205741</v>
      </c>
      <c r="N62" s="149">
        <v>13.989721934000649</v>
      </c>
      <c r="O62" s="149">
        <v>23.706459045410149</v>
      </c>
      <c r="P62" s="149">
        <v>45.197562217712417</v>
      </c>
      <c r="Q62" s="149">
        <v>73.641108194986927</v>
      </c>
      <c r="R62" s="149">
        <v>113.51437123616519</v>
      </c>
      <c r="S62" s="149">
        <v>159.80584557851142</v>
      </c>
      <c r="T62" s="149">
        <v>16.03211053212484</v>
      </c>
      <c r="U62" s="152"/>
      <c r="V62" s="153">
        <v>11.536885579427082</v>
      </c>
      <c r="W62" s="150">
        <v>60.138348261515212</v>
      </c>
      <c r="X62" s="150">
        <v>123.51755046844526</v>
      </c>
      <c r="Y62" s="150">
        <v>192.84590371449727</v>
      </c>
      <c r="Z62" s="150">
        <v>283.01509221394741</v>
      </c>
      <c r="AA62" s="150">
        <v>407.20905208587322</v>
      </c>
      <c r="AB62" s="150">
        <v>491.05795923868538</v>
      </c>
      <c r="AC62" s="150">
        <v>480.54196230570324</v>
      </c>
      <c r="AD62" s="150">
        <v>38.5950736999512</v>
      </c>
      <c r="AE62" s="152"/>
      <c r="AF62" s="153">
        <v>2.0833333333333335</v>
      </c>
      <c r="AG62" s="150">
        <v>10.687383333841963</v>
      </c>
      <c r="AH62" s="150">
        <v>20.964653015136722</v>
      </c>
      <c r="AI62" s="150">
        <v>36.478417078653997</v>
      </c>
      <c r="AJ62" s="150">
        <v>56.065014203389424</v>
      </c>
      <c r="AK62" s="150">
        <v>80.462792396545311</v>
      </c>
      <c r="AL62" s="150">
        <v>94.874715169270701</v>
      </c>
      <c r="AM62" s="150">
        <v>92.742999712625945</v>
      </c>
      <c r="AN62" s="150">
        <v>7.8815069198608407</v>
      </c>
      <c r="AO62" s="151"/>
    </row>
    <row r="63" spans="1:41" x14ac:dyDescent="0.3">
      <c r="A63" s="144" t="s">
        <v>53</v>
      </c>
      <c r="B63" s="149">
        <v>12.983672459920252</v>
      </c>
      <c r="C63" s="149">
        <v>36.54711564381919</v>
      </c>
      <c r="D63" s="149">
        <v>68.75940958658849</v>
      </c>
      <c r="E63" s="149">
        <v>114.33027617136626</v>
      </c>
      <c r="F63" s="149">
        <v>197.82680416107218</v>
      </c>
      <c r="G63" s="149">
        <v>313.00523630778025</v>
      </c>
      <c r="H63" s="149">
        <v>460.55451488494657</v>
      </c>
      <c r="I63" s="149">
        <v>579.0210418701156</v>
      </c>
      <c r="J63" s="149">
        <v>45.056325912475614</v>
      </c>
      <c r="K63" s="151"/>
      <c r="L63" s="149">
        <v>3.1857922871907545</v>
      </c>
      <c r="M63" s="149">
        <v>8.5491816202799491</v>
      </c>
      <c r="N63" s="149">
        <v>13.799488385518393</v>
      </c>
      <c r="O63" s="149">
        <v>23.460789044698068</v>
      </c>
      <c r="P63" s="149">
        <v>44.848097801208532</v>
      </c>
      <c r="Q63" s="149">
        <v>73.418439229329394</v>
      </c>
      <c r="R63" s="149">
        <v>112.1152741114297</v>
      </c>
      <c r="S63" s="149">
        <v>158.29827181498192</v>
      </c>
      <c r="T63" s="149">
        <v>13.474245071411136</v>
      </c>
      <c r="U63" s="152"/>
      <c r="V63" s="153">
        <v>11.442735036214192</v>
      </c>
      <c r="W63" s="150">
        <v>58.920551617940177</v>
      </c>
      <c r="X63" s="150">
        <v>123.20698642730758</v>
      </c>
      <c r="Y63" s="150">
        <v>191.88727506001737</v>
      </c>
      <c r="Z63" s="150">
        <v>282.66846720377498</v>
      </c>
      <c r="AA63" s="150">
        <v>404.94764900207196</v>
      </c>
      <c r="AB63" s="150">
        <v>487.63878027597775</v>
      </c>
      <c r="AC63" s="150">
        <v>475.93863932291504</v>
      </c>
      <c r="AD63" s="150">
        <v>31.43726189931234</v>
      </c>
      <c r="AE63" s="152"/>
      <c r="AF63" s="153">
        <v>2.0833333333333335</v>
      </c>
      <c r="AG63" s="150">
        <v>10.252739588419599</v>
      </c>
      <c r="AH63" s="150">
        <v>20.664204915364586</v>
      </c>
      <c r="AI63" s="150">
        <v>35.667339007059773</v>
      </c>
      <c r="AJ63" s="150">
        <v>56.0040175120035</v>
      </c>
      <c r="AK63" s="150">
        <v>79.358179092407141</v>
      </c>
      <c r="AL63" s="150">
        <v>94.491077423095561</v>
      </c>
      <c r="AM63" s="150">
        <v>92.11510054270407</v>
      </c>
      <c r="AN63" s="150">
        <v>6.4104722340901681</v>
      </c>
      <c r="AO63" s="151"/>
    </row>
    <row r="64" spans="1:41" x14ac:dyDescent="0.3">
      <c r="A64" s="144" t="s">
        <v>54</v>
      </c>
      <c r="B64" s="149">
        <v>13.142074584960941</v>
      </c>
      <c r="C64" s="149">
        <v>35.903204917907729</v>
      </c>
      <c r="D64" s="149">
        <v>68.240954081217382</v>
      </c>
      <c r="E64" s="149">
        <v>114.11089769999175</v>
      </c>
      <c r="F64" s="149">
        <v>196.61791769663535</v>
      </c>
      <c r="G64" s="149">
        <v>312.11975002288852</v>
      </c>
      <c r="H64" s="149">
        <v>457.53354390462033</v>
      </c>
      <c r="I64" s="149">
        <v>575.52024936675843</v>
      </c>
      <c r="J64" s="149">
        <v>34.635516166687005</v>
      </c>
      <c r="K64" s="151"/>
      <c r="L64" s="149">
        <v>3.1655251185099282</v>
      </c>
      <c r="M64" s="149">
        <v>8.5000000000000018</v>
      </c>
      <c r="N64" s="149">
        <v>13.612269401550295</v>
      </c>
      <c r="O64" s="149">
        <v>23.246136347452794</v>
      </c>
      <c r="P64" s="149">
        <v>44.639718055725119</v>
      </c>
      <c r="Q64" s="149">
        <v>73.265802701314257</v>
      </c>
      <c r="R64" s="149">
        <v>111.28806273142483</v>
      </c>
      <c r="S64" s="149">
        <v>157.78359476725242</v>
      </c>
      <c r="T64" s="149">
        <v>10.505293846130375</v>
      </c>
      <c r="U64" s="152"/>
      <c r="V64" s="153">
        <v>11.25</v>
      </c>
      <c r="W64" s="150">
        <v>58.016306241353256</v>
      </c>
      <c r="X64" s="150">
        <v>122.0257994333907</v>
      </c>
      <c r="Y64" s="150">
        <v>191.18842442830348</v>
      </c>
      <c r="Z64" s="150">
        <v>281.4805437723785</v>
      </c>
      <c r="AA64" s="150">
        <v>401.36033471425043</v>
      </c>
      <c r="AB64" s="150">
        <v>483.71882184346202</v>
      </c>
      <c r="AC64" s="150">
        <v>472.08321317036774</v>
      </c>
      <c r="AD64" s="150">
        <v>24.321401278177891</v>
      </c>
      <c r="AE64" s="152"/>
      <c r="AF64" s="153">
        <v>2.0942611694335938</v>
      </c>
      <c r="AG64" s="150">
        <v>10.091779073079431</v>
      </c>
      <c r="AH64" s="150">
        <v>20.405855178833011</v>
      </c>
      <c r="AI64" s="150">
        <v>35.403892199198445</v>
      </c>
      <c r="AJ64" s="150">
        <v>55.509956677754644</v>
      </c>
      <c r="AK64" s="150">
        <v>78.157706260681067</v>
      </c>
      <c r="AL64" s="150">
        <v>93.459541002909205</v>
      </c>
      <c r="AM64" s="150">
        <v>91.661667823791333</v>
      </c>
      <c r="AN64" s="150">
        <v>5.0504684448242179</v>
      </c>
      <c r="AO64" s="151"/>
    </row>
    <row r="65" spans="1:41" x14ac:dyDescent="0.3">
      <c r="A65" s="144" t="s">
        <v>55</v>
      </c>
      <c r="B65" s="149">
        <v>12.989093462626142</v>
      </c>
      <c r="C65" s="149">
        <v>35.401013692220062</v>
      </c>
      <c r="D65" s="149">
        <v>67.398665746053013</v>
      </c>
      <c r="E65" s="149">
        <v>113.11066404978421</v>
      </c>
      <c r="F65" s="149">
        <v>196.37946701049844</v>
      </c>
      <c r="G65" s="149">
        <v>310.67235151926718</v>
      </c>
      <c r="H65" s="149">
        <v>453.65341981251834</v>
      </c>
      <c r="I65" s="149">
        <v>571.90109475453494</v>
      </c>
      <c r="J65" s="149">
        <v>25.536636988321934</v>
      </c>
      <c r="K65" s="151"/>
      <c r="L65" s="149">
        <v>3.1272144317626953</v>
      </c>
      <c r="M65" s="149">
        <v>8.3333333333333357</v>
      </c>
      <c r="N65" s="149">
        <v>13.380058288574221</v>
      </c>
      <c r="O65" s="149">
        <v>22.929104487101228</v>
      </c>
      <c r="P65" s="149">
        <v>44.927080154418974</v>
      </c>
      <c r="Q65" s="149">
        <v>73.418975194295214</v>
      </c>
      <c r="R65" s="149">
        <v>110.45829931894923</v>
      </c>
      <c r="S65" s="149">
        <v>156.91303507486964</v>
      </c>
      <c r="T65" s="149">
        <v>6.8686129252115879</v>
      </c>
      <c r="U65" s="152"/>
      <c r="V65" s="153">
        <v>11.058905919392904</v>
      </c>
      <c r="W65" s="150">
        <v>56.809506416320708</v>
      </c>
      <c r="X65" s="150">
        <v>120.14998753865602</v>
      </c>
      <c r="Y65" s="150">
        <v>189.18798732757517</v>
      </c>
      <c r="Z65" s="150">
        <v>278.91616535186654</v>
      </c>
      <c r="AA65" s="150">
        <v>397.31896654764466</v>
      </c>
      <c r="AB65" s="150">
        <v>481.23651727040277</v>
      </c>
      <c r="AC65" s="150">
        <v>467.94514433542707</v>
      </c>
      <c r="AD65" s="150">
        <v>16.92477385203043</v>
      </c>
      <c r="AE65" s="152"/>
      <c r="AF65" s="153">
        <v>2.1666666666666665</v>
      </c>
      <c r="AG65" s="150">
        <v>9.9577624003092495</v>
      </c>
      <c r="AH65" s="150">
        <v>20.565586407979332</v>
      </c>
      <c r="AI65" s="150">
        <v>34.810072263081906</v>
      </c>
      <c r="AJ65" s="150">
        <v>54.399495442708265</v>
      </c>
      <c r="AK65" s="150">
        <v>77.43118413289379</v>
      </c>
      <c r="AL65" s="150">
        <v>92.016449292500667</v>
      </c>
      <c r="AM65" s="150">
        <v>89.911801973978513</v>
      </c>
      <c r="AN65" s="150">
        <v>3.5794143676757808</v>
      </c>
      <c r="AO65" s="151"/>
    </row>
    <row r="66" spans="1:41" x14ac:dyDescent="0.3">
      <c r="A66" s="144" t="s">
        <v>56</v>
      </c>
      <c r="B66" s="149">
        <v>12.788302421569828</v>
      </c>
      <c r="C66" s="149">
        <v>35.316175778706878</v>
      </c>
      <c r="D66" s="149">
        <v>67.058835665384876</v>
      </c>
      <c r="E66" s="149">
        <v>113.26938883463529</v>
      </c>
      <c r="F66" s="149">
        <v>195.75360616048212</v>
      </c>
      <c r="G66" s="149">
        <v>309.13884353637735</v>
      </c>
      <c r="H66" s="149">
        <v>450.29460652669093</v>
      </c>
      <c r="I66" s="149">
        <v>567.02050463358364</v>
      </c>
      <c r="J66" s="149">
        <v>16.005072275797531</v>
      </c>
      <c r="K66" s="151"/>
      <c r="L66" s="149">
        <v>3.215845743815104</v>
      </c>
      <c r="M66" s="149">
        <v>8.2636985778808612</v>
      </c>
      <c r="N66" s="149">
        <v>13.442934036254883</v>
      </c>
      <c r="O66" s="149">
        <v>22.697359402974442</v>
      </c>
      <c r="P66" s="149">
        <v>44.344796816507994</v>
      </c>
      <c r="Q66" s="149">
        <v>73.314875602722154</v>
      </c>
      <c r="R66" s="149">
        <v>109.98331133524563</v>
      </c>
      <c r="S66" s="149">
        <v>155.50933424631734</v>
      </c>
      <c r="T66" s="149">
        <v>4.1062091191609698</v>
      </c>
      <c r="U66" s="152"/>
      <c r="V66" s="153">
        <v>10.778808275858562</v>
      </c>
      <c r="W66" s="150">
        <v>56.049242337544669</v>
      </c>
      <c r="X66" s="150">
        <v>118.66885916392046</v>
      </c>
      <c r="Y66" s="150">
        <v>188.32163206736195</v>
      </c>
      <c r="Z66" s="150">
        <v>277.29310512542611</v>
      </c>
      <c r="AA66" s="150">
        <v>395.52546024322174</v>
      </c>
      <c r="AB66" s="150">
        <v>477.78223768869674</v>
      </c>
      <c r="AC66" s="150">
        <v>463.84359804789045</v>
      </c>
      <c r="AD66" s="150">
        <v>10.793731053670246</v>
      </c>
      <c r="AE66" s="152"/>
      <c r="AF66" s="153">
        <v>2.0246575673421225</v>
      </c>
      <c r="AG66" s="150">
        <v>9.8267122904459683</v>
      </c>
      <c r="AH66" s="150">
        <v>20.22025426228841</v>
      </c>
      <c r="AI66" s="150">
        <v>34.463494300842321</v>
      </c>
      <c r="AJ66" s="150">
        <v>53.780358314514082</v>
      </c>
      <c r="AK66" s="150">
        <v>76.878365516662498</v>
      </c>
      <c r="AL66" s="150">
        <v>90.361117362975918</v>
      </c>
      <c r="AM66" s="150">
        <v>88.686622937520198</v>
      </c>
      <c r="AN66" s="150">
        <v>2.0826409657796221</v>
      </c>
      <c r="AO66" s="151"/>
    </row>
    <row r="67" spans="1:41" x14ac:dyDescent="0.3">
      <c r="A67" s="144" t="s">
        <v>57</v>
      </c>
      <c r="B67" s="149">
        <v>12.863927205403646</v>
      </c>
      <c r="C67" s="149">
        <v>35.005631128946952</v>
      </c>
      <c r="D67" s="149">
        <v>66.730611165364536</v>
      </c>
      <c r="E67" s="149">
        <v>112.9917240142821</v>
      </c>
      <c r="F67" s="149">
        <v>195.8129517237349</v>
      </c>
      <c r="G67" s="149">
        <v>307.45415210723922</v>
      </c>
      <c r="H67" s="149">
        <v>447.15544223785236</v>
      </c>
      <c r="I67" s="149">
        <v>562.5138470331807</v>
      </c>
      <c r="J67" s="149">
        <v>5.9102191925048837</v>
      </c>
      <c r="K67" s="151"/>
      <c r="L67" s="149">
        <v>3.2158540089925127</v>
      </c>
      <c r="M67" s="149">
        <v>8.3294525146484393</v>
      </c>
      <c r="N67" s="149">
        <v>13.416666666666666</v>
      </c>
      <c r="O67" s="149">
        <v>22.61084302266438</v>
      </c>
      <c r="P67" s="149">
        <v>43.99409580230715</v>
      </c>
      <c r="Q67" s="149">
        <v>73.26697349548337</v>
      </c>
      <c r="R67" s="149">
        <v>109.52664597829168</v>
      </c>
      <c r="S67" s="149">
        <v>154.62769190470357</v>
      </c>
      <c r="T67" s="149">
        <v>1.2694031397501631</v>
      </c>
      <c r="U67" s="152"/>
      <c r="V67" s="153">
        <v>10.766393025716146</v>
      </c>
      <c r="W67" s="150">
        <v>54.861643791198652</v>
      </c>
      <c r="X67" s="150">
        <v>117.63695081075072</v>
      </c>
      <c r="Y67" s="150">
        <v>187.39041201273554</v>
      </c>
      <c r="Z67" s="150">
        <v>275.57547124226778</v>
      </c>
      <c r="AA67" s="150">
        <v>394.18999926248847</v>
      </c>
      <c r="AB67" s="150">
        <v>474.99109903970981</v>
      </c>
      <c r="AC67" s="150">
        <v>460.72696654001686</v>
      </c>
      <c r="AD67" s="150">
        <v>4.3060693740844718</v>
      </c>
      <c r="AE67" s="152"/>
      <c r="AF67" s="153">
        <v>2.0683059692382813</v>
      </c>
      <c r="AG67" s="150">
        <v>9.8101094563802143</v>
      </c>
      <c r="AH67" s="150">
        <v>20.01016902923584</v>
      </c>
      <c r="AI67" s="150">
        <v>34.448555310567251</v>
      </c>
      <c r="AJ67" s="150">
        <v>54.116278648376387</v>
      </c>
      <c r="AK67" s="150">
        <v>75.444771130879644</v>
      </c>
      <c r="AL67" s="150">
        <v>89.228782335916975</v>
      </c>
      <c r="AM67" s="150">
        <v>87.669181505838878</v>
      </c>
      <c r="AN67" s="150">
        <v>0.67851638793945324</v>
      </c>
      <c r="AO67" s="151"/>
    </row>
    <row r="68" spans="1:41" x14ac:dyDescent="0.3">
      <c r="A68" s="154" t="s">
        <v>259</v>
      </c>
      <c r="B68" s="155">
        <v>149.02831361605786</v>
      </c>
      <c r="C68" s="156">
        <v>413.55024305963889</v>
      </c>
      <c r="D68" s="156">
        <v>786.64452031836845</v>
      </c>
      <c r="E68" s="156">
        <v>1353.3809337002119</v>
      </c>
      <c r="F68" s="156">
        <v>2357.9238107356705</v>
      </c>
      <c r="G68" s="156">
        <v>3606.1910915463209</v>
      </c>
      <c r="H68" s="156">
        <v>5250.4860840386227</v>
      </c>
      <c r="I68" s="156">
        <v>5883.2131428736902</v>
      </c>
      <c r="J68" s="149"/>
      <c r="K68" s="151"/>
      <c r="L68" s="155">
        <v>42.48607157683</v>
      </c>
      <c r="M68" s="156">
        <v>99.45844470787415</v>
      </c>
      <c r="N68" s="156">
        <v>161.36307432712056</v>
      </c>
      <c r="O68" s="156">
        <v>276.57640974759124</v>
      </c>
      <c r="P68" s="156">
        <v>531.27609499800019</v>
      </c>
      <c r="Q68" s="156">
        <v>873.76220978369383</v>
      </c>
      <c r="R68" s="156">
        <v>1273.9932576595652</v>
      </c>
      <c r="S68" s="156">
        <v>1594.766389742261</v>
      </c>
      <c r="T68" s="149"/>
      <c r="U68" s="152"/>
      <c r="V68" s="157">
        <v>129.96348206583207</v>
      </c>
      <c r="W68" s="158">
        <v>644.1595903870184</v>
      </c>
      <c r="X68" s="158">
        <v>1388.9721927335486</v>
      </c>
      <c r="Y68" s="158">
        <v>2200.1767970946021</v>
      </c>
      <c r="Z68" s="158">
        <v>3299.9834190288047</v>
      </c>
      <c r="AA68" s="158">
        <v>4617.6711523683407</v>
      </c>
      <c r="AB68" s="158">
        <v>5482.4084299747556</v>
      </c>
      <c r="AC68" s="158">
        <v>4787.9030024340063</v>
      </c>
      <c r="AD68" s="150"/>
      <c r="AE68" s="152"/>
      <c r="AF68" s="157">
        <v>24.06073484942317</v>
      </c>
      <c r="AG68" s="158">
        <v>119.15228677890263</v>
      </c>
      <c r="AH68" s="158">
        <v>241.72361666763754</v>
      </c>
      <c r="AI68" s="158">
        <v>421.77054138318636</v>
      </c>
      <c r="AJ68" s="158">
        <v>640.10425391971512</v>
      </c>
      <c r="AK68" s="158">
        <v>889.91827413579449</v>
      </c>
      <c r="AL68" s="158">
        <v>1014.8238978399095</v>
      </c>
      <c r="AM68" s="158">
        <v>909.89964776330953</v>
      </c>
      <c r="AN68" s="150"/>
      <c r="AO68" s="151"/>
    </row>
    <row r="69" spans="1:41" x14ac:dyDescent="0.3">
      <c r="A69" s="154" t="s">
        <v>260</v>
      </c>
      <c r="B69" s="155">
        <v>126.42077640630305</v>
      </c>
      <c r="C69" s="156">
        <v>363.04613732112193</v>
      </c>
      <c r="D69" s="156">
        <v>721.97711891774088</v>
      </c>
      <c r="E69" s="156">
        <v>1281.0920614071731</v>
      </c>
      <c r="F69" s="156">
        <v>2253.7568378321207</v>
      </c>
      <c r="G69" s="156">
        <v>3396.0042653195487</v>
      </c>
      <c r="H69" s="156">
        <v>4798.8146754291356</v>
      </c>
      <c r="I69" s="156">
        <v>4080.5660849957835</v>
      </c>
      <c r="J69" s="149"/>
      <c r="K69" s="151"/>
      <c r="L69" s="155">
        <v>39.57276357896626</v>
      </c>
      <c r="M69" s="156">
        <v>88.114153941161931</v>
      </c>
      <c r="N69" s="156">
        <v>145.06652306136675</v>
      </c>
      <c r="O69" s="156">
        <v>272.69817370455712</v>
      </c>
      <c r="P69" s="156">
        <v>495.73833152535371</v>
      </c>
      <c r="Q69" s="156">
        <v>834.35906287196849</v>
      </c>
      <c r="R69" s="156">
        <v>1180.5432674820381</v>
      </c>
      <c r="S69" s="156">
        <v>1089.411809068399</v>
      </c>
      <c r="T69" s="149"/>
      <c r="U69" s="152"/>
      <c r="V69" s="157">
        <v>117.02997589352162</v>
      </c>
      <c r="W69" s="158">
        <v>583.26437028808141</v>
      </c>
      <c r="X69" s="158">
        <v>1283.4062075309921</v>
      </c>
      <c r="Y69" s="158">
        <v>2060.6119708759607</v>
      </c>
      <c r="Z69" s="158">
        <v>3169.6352804484754</v>
      </c>
      <c r="AA69" s="158">
        <v>4233.3843616467566</v>
      </c>
      <c r="AB69" s="158">
        <v>4980.8771289099577</v>
      </c>
      <c r="AC69" s="158">
        <v>3391.5668805742171</v>
      </c>
      <c r="AD69" s="150"/>
      <c r="AE69" s="152"/>
      <c r="AF69" s="157">
        <v>21.538810817524791</v>
      </c>
      <c r="AG69" s="158">
        <v>112.48241540393792</v>
      </c>
      <c r="AH69" s="158">
        <v>219.3142997068353</v>
      </c>
      <c r="AI69" s="158">
        <v>395.51710911304713</v>
      </c>
      <c r="AJ69" s="158">
        <v>582.98571107482235</v>
      </c>
      <c r="AK69" s="158">
        <v>823.22154495748691</v>
      </c>
      <c r="AL69" s="158">
        <v>878.23996368912049</v>
      </c>
      <c r="AM69" s="158">
        <v>622.5404194642324</v>
      </c>
      <c r="AN69" s="150"/>
      <c r="AO69" s="151"/>
    </row>
    <row r="70" spans="1:41" x14ac:dyDescent="0.3">
      <c r="A70" s="154" t="s">
        <v>261</v>
      </c>
      <c r="B70" s="155">
        <v>115.9279982172884</v>
      </c>
      <c r="C70" s="156">
        <v>327.21868326608819</v>
      </c>
      <c r="D70" s="156">
        <v>667.72157805871393</v>
      </c>
      <c r="E70" s="156">
        <v>1237.1961619360447</v>
      </c>
      <c r="F70" s="156">
        <v>2164.1430994124071</v>
      </c>
      <c r="G70" s="156">
        <v>3169.3504785902187</v>
      </c>
      <c r="H70" s="156">
        <v>4429.740561916622</v>
      </c>
      <c r="I70" s="156">
        <v>2615.9774831446462</v>
      </c>
      <c r="J70" s="149"/>
      <c r="K70" s="151"/>
      <c r="L70" s="155">
        <v>35.971541268052533</v>
      </c>
      <c r="M70" s="156">
        <v>85.42131974408403</v>
      </c>
      <c r="N70" s="156">
        <v>135.11851290101185</v>
      </c>
      <c r="O70" s="156">
        <v>258.45746021965897</v>
      </c>
      <c r="P70" s="156">
        <v>485.47990754494822</v>
      </c>
      <c r="Q70" s="156">
        <v>783.28774705241813</v>
      </c>
      <c r="R70" s="156">
        <v>1080.0989285934047</v>
      </c>
      <c r="S70" s="156">
        <v>697.29959509349771</v>
      </c>
      <c r="T70" s="149"/>
      <c r="U70" s="152"/>
      <c r="V70" s="157">
        <v>101.70530812605284</v>
      </c>
      <c r="W70" s="158">
        <v>536.10324531242804</v>
      </c>
      <c r="X70" s="158">
        <v>1168.743418294478</v>
      </c>
      <c r="Y70" s="158">
        <v>1957.7001794294172</v>
      </c>
      <c r="Z70" s="158">
        <v>2995.5931541461014</v>
      </c>
      <c r="AA70" s="158">
        <v>3885.6626809724257</v>
      </c>
      <c r="AB70" s="158">
        <v>4567.5619993330811</v>
      </c>
      <c r="AC70" s="158">
        <v>2186.8953059625978</v>
      </c>
      <c r="AD70" s="150"/>
      <c r="AE70" s="152"/>
      <c r="AF70" s="157">
        <v>19.664398867636919</v>
      </c>
      <c r="AG70" s="158">
        <v>100.3216855134815</v>
      </c>
      <c r="AH70" s="158">
        <v>195.04320282558911</v>
      </c>
      <c r="AI70" s="158">
        <v>379.54967393376864</v>
      </c>
      <c r="AJ70" s="158">
        <v>552.7863241576124</v>
      </c>
      <c r="AK70" s="158">
        <v>768.7618408775088</v>
      </c>
      <c r="AL70" s="158">
        <v>791.36312505796377</v>
      </c>
      <c r="AM70" s="158">
        <v>396.27235240264179</v>
      </c>
      <c r="AN70" s="150"/>
      <c r="AO70" s="151"/>
    </row>
    <row r="71" spans="1:41" x14ac:dyDescent="0.3">
      <c r="A71" s="154" t="s">
        <v>262</v>
      </c>
      <c r="B71" s="155">
        <v>97.13446100614965</v>
      </c>
      <c r="C71" s="156">
        <v>303.17352231335826</v>
      </c>
      <c r="D71" s="156">
        <v>619.06233846955001</v>
      </c>
      <c r="E71" s="156">
        <v>1216.2515809168885</v>
      </c>
      <c r="F71" s="156">
        <v>2037.3963245967559</v>
      </c>
      <c r="G71" s="156">
        <v>2943.6685244363398</v>
      </c>
      <c r="H71" s="156">
        <v>4111.7448876246344</v>
      </c>
      <c r="I71" s="156">
        <v>1382.1440119561062</v>
      </c>
      <c r="J71" s="149"/>
      <c r="K71" s="151"/>
      <c r="L71" s="155">
        <v>37.976988020353019</v>
      </c>
      <c r="M71" s="156">
        <v>78.026409476064146</v>
      </c>
      <c r="N71" s="156">
        <v>133.22353171999566</v>
      </c>
      <c r="O71" s="156">
        <v>261.34699538365635</v>
      </c>
      <c r="P71" s="156">
        <v>464.69813889008947</v>
      </c>
      <c r="Q71" s="156">
        <v>718.43470282014459</v>
      </c>
      <c r="R71" s="156">
        <v>1007.1292757214203</v>
      </c>
      <c r="S71" s="156">
        <v>383.31251550745469</v>
      </c>
      <c r="T71" s="149"/>
      <c r="U71" s="152"/>
      <c r="V71" s="157">
        <v>91.754600384971127</v>
      </c>
      <c r="W71" s="158">
        <v>491.92489190632477</v>
      </c>
      <c r="X71" s="158">
        <v>1089.8678089301102</v>
      </c>
      <c r="Y71" s="158">
        <v>1876.4770896997436</v>
      </c>
      <c r="Z71" s="158">
        <v>2854.2295575239705</v>
      </c>
      <c r="AA71" s="158">
        <v>3574.878399502486</v>
      </c>
      <c r="AB71" s="158">
        <v>4122.2817567646634</v>
      </c>
      <c r="AC71" s="158">
        <v>1204.3609171488911</v>
      </c>
      <c r="AD71" s="150"/>
      <c r="AE71" s="152"/>
      <c r="AF71" s="157">
        <v>21.072857024148107</v>
      </c>
      <c r="AG71" s="158">
        <v>88.344835586613044</v>
      </c>
      <c r="AH71" s="158">
        <v>180.41749464860186</v>
      </c>
      <c r="AI71" s="158">
        <v>355.19106822817912</v>
      </c>
      <c r="AJ71" s="158">
        <v>531.71189341787249</v>
      </c>
      <c r="AK71" s="158">
        <v>707.97855271073058</v>
      </c>
      <c r="AL71" s="158">
        <v>707.1936178158503</v>
      </c>
      <c r="AM71" s="158">
        <v>212.3497654888003</v>
      </c>
      <c r="AN71" s="150"/>
      <c r="AO71" s="151"/>
    </row>
    <row r="72" spans="1:41" x14ac:dyDescent="0.3">
      <c r="A72" s="154" t="s">
        <v>263</v>
      </c>
      <c r="B72" s="155">
        <v>82.138131847605109</v>
      </c>
      <c r="C72" s="156">
        <v>286.23287001345307</v>
      </c>
      <c r="D72" s="156">
        <v>586.89519242197275</v>
      </c>
      <c r="E72" s="156">
        <v>1147.9471458084859</v>
      </c>
      <c r="F72" s="156">
        <v>1870.2995166505377</v>
      </c>
      <c r="G72" s="156">
        <v>2711.3276032996364</v>
      </c>
      <c r="H72" s="156">
        <v>3762.3195970308298</v>
      </c>
      <c r="I72" s="156">
        <v>397.04676708445214</v>
      </c>
      <c r="J72" s="149"/>
      <c r="K72" s="151"/>
      <c r="L72" s="155">
        <v>40.755254839314148</v>
      </c>
      <c r="M72" s="156">
        <v>68.343836097978055</v>
      </c>
      <c r="N72" s="156">
        <v>131.26689073326997</v>
      </c>
      <c r="O72" s="156">
        <v>261.22251723163458</v>
      </c>
      <c r="P72" s="156">
        <v>452.15663977782242</v>
      </c>
      <c r="Q72" s="156">
        <v>649.64835199760273</v>
      </c>
      <c r="R72" s="156">
        <v>943.73201623302884</v>
      </c>
      <c r="S72" s="156">
        <v>105.99899422819249</v>
      </c>
      <c r="T72" s="149"/>
      <c r="U72" s="152"/>
      <c r="V72" s="157">
        <v>81.757760072126985</v>
      </c>
      <c r="W72" s="158">
        <v>454.17306713014841</v>
      </c>
      <c r="X72" s="158">
        <v>1005.9457501214929</v>
      </c>
      <c r="Y72" s="158">
        <v>1780.9438107369183</v>
      </c>
      <c r="Z72" s="158">
        <v>2669.2628891696977</v>
      </c>
      <c r="AA72" s="158">
        <v>3303.3625388867222</v>
      </c>
      <c r="AB72" s="158">
        <v>3727.489804101795</v>
      </c>
      <c r="AC72" s="158">
        <v>361.36250657719467</v>
      </c>
      <c r="AD72" s="150"/>
      <c r="AE72" s="152"/>
      <c r="AF72" s="157">
        <v>19.706621235236526</v>
      </c>
      <c r="AG72" s="158">
        <v>77.295435283100232</v>
      </c>
      <c r="AH72" s="158">
        <v>168.75753587507643</v>
      </c>
      <c r="AI72" s="158">
        <v>331.27329307841137</v>
      </c>
      <c r="AJ72" s="158">
        <v>496.90478719196608</v>
      </c>
      <c r="AK72" s="158">
        <v>638.87488728016615</v>
      </c>
      <c r="AL72" s="158">
        <v>622.43554772351251</v>
      </c>
      <c r="AM72" s="158">
        <v>67.307875651010079</v>
      </c>
      <c r="AN72" s="150"/>
      <c r="AO72" s="151"/>
    </row>
    <row r="73" spans="1:41" x14ac:dyDescent="0.3">
      <c r="A73" s="154" t="s">
        <v>264</v>
      </c>
      <c r="B73" s="159">
        <v>70.296346970601007</v>
      </c>
      <c r="C73" s="160">
        <v>258.27172894380055</v>
      </c>
      <c r="D73" s="161">
        <v>540.69103658245876</v>
      </c>
      <c r="E73" s="162">
        <v>1106.2729692466091</v>
      </c>
      <c r="F73" s="163">
        <v>1719.0322824306786</v>
      </c>
      <c r="G73" s="164">
        <v>2496.4486699917593</v>
      </c>
      <c r="H73" s="165">
        <v>3001.09462710957</v>
      </c>
      <c r="I73" s="149"/>
      <c r="J73" s="166"/>
      <c r="K73" s="151"/>
      <c r="L73" s="159">
        <v>41.366070574149489</v>
      </c>
      <c r="M73" s="160">
        <v>57.770715244114399</v>
      </c>
      <c r="N73" s="161">
        <v>126.89389794506133</v>
      </c>
      <c r="O73" s="162">
        <v>257.25497020175681</v>
      </c>
      <c r="P73" s="163">
        <v>420.29297127365135</v>
      </c>
      <c r="Q73" s="164">
        <v>600.67268848745152</v>
      </c>
      <c r="R73" s="165">
        <v>753.07265201063274</v>
      </c>
      <c r="S73" s="149"/>
      <c r="T73" s="166"/>
      <c r="U73" s="152"/>
      <c r="V73" s="167">
        <v>75.754565170966089</v>
      </c>
      <c r="W73" s="168">
        <v>412.12725832290016</v>
      </c>
      <c r="X73" s="169">
        <v>940.99479211812536</v>
      </c>
      <c r="Y73" s="170">
        <v>1682.202431303532</v>
      </c>
      <c r="Z73" s="171">
        <v>2494.3785085251247</v>
      </c>
      <c r="AA73" s="172">
        <v>3017.8671469634864</v>
      </c>
      <c r="AB73" s="173">
        <v>2977.4282430126259</v>
      </c>
      <c r="AC73" s="153"/>
      <c r="AD73" s="153"/>
      <c r="AE73" s="152"/>
      <c r="AF73" s="167">
        <v>15.026255341246724</v>
      </c>
      <c r="AG73" s="168">
        <v>68.528538639191538</v>
      </c>
      <c r="AH73" s="169">
        <v>153.28128439281136</v>
      </c>
      <c r="AI73" s="170">
        <v>309.31519770102273</v>
      </c>
      <c r="AJ73" s="171">
        <v>466.70941857799585</v>
      </c>
      <c r="AK73" s="172">
        <v>560.97370941448025</v>
      </c>
      <c r="AL73" s="173">
        <v>481.01664255210198</v>
      </c>
      <c r="AM73" s="153"/>
      <c r="AN73" s="153"/>
      <c r="AO73" s="151"/>
    </row>
    <row r="74" spans="1:41" x14ac:dyDescent="0.3">
      <c r="A74" s="154" t="s">
        <v>265</v>
      </c>
      <c r="B74" s="159">
        <v>66.678097122814506</v>
      </c>
      <c r="C74" s="160">
        <v>222.42175384610891</v>
      </c>
      <c r="D74" s="161">
        <v>521.84000902545586</v>
      </c>
      <c r="E74" s="162">
        <v>1045.7971158528987</v>
      </c>
      <c r="F74" s="163">
        <v>1620.1970683792606</v>
      </c>
      <c r="G74" s="164">
        <v>2290.1555710105818</v>
      </c>
      <c r="H74" s="165">
        <v>2075.1416838294608</v>
      </c>
      <c r="I74" s="149"/>
      <c r="J74" s="166"/>
      <c r="K74" s="151"/>
      <c r="L74" s="159">
        <v>36.221861653029919</v>
      </c>
      <c r="M74" s="160">
        <v>53.690047190757468</v>
      </c>
      <c r="N74" s="161">
        <v>117.68833459230768</v>
      </c>
      <c r="O74" s="162">
        <v>239.57688244634483</v>
      </c>
      <c r="P74" s="163">
        <v>383.98026687395759</v>
      </c>
      <c r="Q74" s="164">
        <v>523.52917559739581</v>
      </c>
      <c r="R74" s="165">
        <v>501.80490131954866</v>
      </c>
      <c r="S74" s="149"/>
      <c r="T74" s="166"/>
      <c r="U74" s="152"/>
      <c r="V74" s="167">
        <v>68.028754159342498</v>
      </c>
      <c r="W74" s="168">
        <v>357.18981537580112</v>
      </c>
      <c r="X74" s="169">
        <v>893.21324306905944</v>
      </c>
      <c r="Y74" s="170">
        <v>1585.2158532908702</v>
      </c>
      <c r="Z74" s="171">
        <v>2295.2299891358707</v>
      </c>
      <c r="AA74" s="172">
        <v>2790.8227058263924</v>
      </c>
      <c r="AB74" s="173">
        <v>2089.7088344580534</v>
      </c>
      <c r="AC74" s="174"/>
      <c r="AD74" s="153"/>
      <c r="AE74" s="152"/>
      <c r="AF74" s="167">
        <v>11.916077980771661</v>
      </c>
      <c r="AG74" s="168">
        <v>60.231277666985989</v>
      </c>
      <c r="AH74" s="169">
        <v>142.68855727370828</v>
      </c>
      <c r="AI74" s="170">
        <v>275.71484221758874</v>
      </c>
      <c r="AJ74" s="171">
        <v>422.34403144187672</v>
      </c>
      <c r="AK74" s="172">
        <v>498.86482151589735</v>
      </c>
      <c r="AL74" s="173">
        <v>321.92731602024048</v>
      </c>
      <c r="AM74" s="174"/>
      <c r="AN74" s="153"/>
      <c r="AO74" s="151"/>
    </row>
    <row r="75" spans="1:41" x14ac:dyDescent="0.3">
      <c r="A75" s="154" t="s">
        <v>266</v>
      </c>
      <c r="B75" s="159">
        <v>60.153453957056627</v>
      </c>
      <c r="C75" s="160">
        <v>197.86906391591765</v>
      </c>
      <c r="D75" s="161">
        <v>507.39931331039406</v>
      </c>
      <c r="E75" s="162">
        <v>1017.1863808974911</v>
      </c>
      <c r="F75" s="163">
        <v>1490.4978228219165</v>
      </c>
      <c r="G75" s="164">
        <v>2121.3541550044902</v>
      </c>
      <c r="H75" s="165">
        <v>1348.4940775452806</v>
      </c>
      <c r="I75" s="149"/>
      <c r="J75" s="166"/>
      <c r="K75" s="151"/>
      <c r="L75" s="159">
        <v>33.698569104075432</v>
      </c>
      <c r="M75" s="160">
        <v>56.327104091644287</v>
      </c>
      <c r="N75" s="161">
        <v>106.97366123623215</v>
      </c>
      <c r="O75" s="162">
        <v>233.61098471074365</v>
      </c>
      <c r="P75" s="163">
        <v>349.68963661363046</v>
      </c>
      <c r="Q75" s="164">
        <v>477.49989057146013</v>
      </c>
      <c r="R75" s="165">
        <v>305.9567387398954</v>
      </c>
      <c r="S75" s="149"/>
      <c r="T75" s="166"/>
      <c r="U75" s="152"/>
      <c r="V75" s="167">
        <v>54.560687013436109</v>
      </c>
      <c r="W75" s="168">
        <v>340.01970322802663</v>
      </c>
      <c r="X75" s="169">
        <v>846.31427158694987</v>
      </c>
      <c r="Y75" s="170">
        <v>1520.7581938363148</v>
      </c>
      <c r="Z75" s="171">
        <v>2142.325726902423</v>
      </c>
      <c r="AA75" s="172">
        <v>2583.2414131443147</v>
      </c>
      <c r="AB75" s="173">
        <v>1396.3165330366878</v>
      </c>
      <c r="AC75" s="174"/>
      <c r="AD75" s="153"/>
      <c r="AE75" s="152"/>
      <c r="AF75" s="167">
        <v>9.8036537766456604</v>
      </c>
      <c r="AG75" s="168">
        <v>50.700320196337998</v>
      </c>
      <c r="AH75" s="169">
        <v>133.99744854401797</v>
      </c>
      <c r="AI75" s="170">
        <v>250.19655470526777</v>
      </c>
      <c r="AJ75" s="171">
        <v>390.51492594834417</v>
      </c>
      <c r="AK75" s="172">
        <v>452.58880721032619</v>
      </c>
      <c r="AL75" s="173">
        <v>201.05967466975562</v>
      </c>
      <c r="AM75" s="174"/>
      <c r="AN75" s="153"/>
      <c r="AO75" s="151"/>
    </row>
    <row r="76" spans="1:41" x14ac:dyDescent="0.3">
      <c r="A76" s="154" t="s">
        <v>267</v>
      </c>
      <c r="B76" s="159">
        <v>52.682647911831737</v>
      </c>
      <c r="C76" s="160">
        <v>173.04132789699361</v>
      </c>
      <c r="D76" s="161">
        <v>495.65708787390031</v>
      </c>
      <c r="E76" s="162">
        <v>968.65032230581505</v>
      </c>
      <c r="F76" s="163">
        <v>1409.0852070260639</v>
      </c>
      <c r="G76" s="164">
        <v>1951.682624549605</v>
      </c>
      <c r="H76" s="165">
        <v>752.21944157281314</v>
      </c>
      <c r="I76" s="149"/>
      <c r="J76" s="166"/>
      <c r="K76" s="151"/>
      <c r="L76" s="159">
        <v>31.101829634979367</v>
      </c>
      <c r="M76" s="160">
        <v>56.029678591294214</v>
      </c>
      <c r="N76" s="161">
        <v>107.27967100621754</v>
      </c>
      <c r="O76" s="162">
        <v>224.3472680485188</v>
      </c>
      <c r="P76" s="163">
        <v>328.50229778769426</v>
      </c>
      <c r="Q76" s="164">
        <v>428.83662755546538</v>
      </c>
      <c r="R76" s="165">
        <v>152.05679394296749</v>
      </c>
      <c r="S76" s="149"/>
      <c r="T76" s="166"/>
      <c r="U76" s="152"/>
      <c r="V76" s="167">
        <v>45.341783091891557</v>
      </c>
      <c r="W76" s="168">
        <v>319.3520891546093</v>
      </c>
      <c r="X76" s="169">
        <v>820.23562340966123</v>
      </c>
      <c r="Y76" s="170">
        <v>1467.5048157213414</v>
      </c>
      <c r="Z76" s="171">
        <v>2021.4553917528444</v>
      </c>
      <c r="AA76" s="172">
        <v>2427.8093690233463</v>
      </c>
      <c r="AB76" s="173">
        <v>759.74824943851183</v>
      </c>
      <c r="AC76" s="174"/>
      <c r="AD76" s="153"/>
      <c r="AE76" s="152"/>
      <c r="AF76" s="167">
        <v>5.8897260259836912</v>
      </c>
      <c r="AG76" s="168">
        <v>44.481512983096763</v>
      </c>
      <c r="AH76" s="169">
        <v>128.64772488921881</v>
      </c>
      <c r="AI76" s="170">
        <v>229.66208612686023</v>
      </c>
      <c r="AJ76" s="171">
        <v>354.95010786325065</v>
      </c>
      <c r="AK76" s="172">
        <v>400.49680770863779</v>
      </c>
      <c r="AL76" s="173">
        <v>116.08124783681467</v>
      </c>
      <c r="AM76" s="174"/>
      <c r="AN76" s="153"/>
      <c r="AO76" s="151"/>
    </row>
    <row r="77" spans="1:41" x14ac:dyDescent="0.3">
      <c r="A77" s="154" t="s">
        <v>268</v>
      </c>
      <c r="B77" s="159">
        <v>48.988587959902361</v>
      </c>
      <c r="C77" s="160">
        <v>173.31825337628834</v>
      </c>
      <c r="D77" s="161">
        <v>482.59789882452856</v>
      </c>
      <c r="E77" s="162">
        <v>941.78637122269492</v>
      </c>
      <c r="F77" s="163">
        <v>1346.1657838864123</v>
      </c>
      <c r="G77" s="164">
        <v>1839.3648304280312</v>
      </c>
      <c r="H77" s="165">
        <v>231.46514323640247</v>
      </c>
      <c r="I77" s="149"/>
      <c r="J77" s="166"/>
      <c r="K77" s="151"/>
      <c r="L77" s="159">
        <v>26.556851767934859</v>
      </c>
      <c r="M77" s="160">
        <v>52.951833403671799</v>
      </c>
      <c r="N77" s="161">
        <v>107.34294936340302</v>
      </c>
      <c r="O77" s="162">
        <v>215.37791758566163</v>
      </c>
      <c r="P77" s="163">
        <v>300.3969969204627</v>
      </c>
      <c r="Q77" s="164">
        <v>394.17974146385677</v>
      </c>
      <c r="R77" s="165">
        <v>41.290979729344485</v>
      </c>
      <c r="S77" s="149"/>
      <c r="T77" s="166"/>
      <c r="U77" s="152"/>
      <c r="V77" s="167">
        <v>48.095484622754157</v>
      </c>
      <c r="W77" s="168">
        <v>308.82831474960176</v>
      </c>
      <c r="X77" s="169">
        <v>850.17658131057419</v>
      </c>
      <c r="Y77" s="170">
        <v>1436.8198467539623</v>
      </c>
      <c r="Z77" s="171">
        <v>1950.00739027552</v>
      </c>
      <c r="AA77" s="172">
        <v>2333.0991686199172</v>
      </c>
      <c r="AB77" s="173">
        <v>248.21126390853192</v>
      </c>
      <c r="AC77" s="174"/>
      <c r="AD77" s="153"/>
      <c r="AE77" s="152"/>
      <c r="AF77" s="167">
        <v>4.8118718676269054</v>
      </c>
      <c r="AG77" s="168">
        <v>43.890641691163182</v>
      </c>
      <c r="AH77" s="169">
        <v>125.95014626625925</v>
      </c>
      <c r="AI77" s="170">
        <v>221.69580302216741</v>
      </c>
      <c r="AJ77" s="171">
        <v>316.57461436418816</v>
      </c>
      <c r="AK77" s="172">
        <v>367.61150529584847</v>
      </c>
      <c r="AL77" s="173">
        <v>31.4041068768081</v>
      </c>
      <c r="AM77" s="174"/>
      <c r="AN77" s="153"/>
      <c r="AO77" s="151"/>
    </row>
    <row r="78" spans="1:41" x14ac:dyDescent="0.3">
      <c r="A78" s="154" t="s">
        <v>269</v>
      </c>
      <c r="B78" s="160">
        <v>46.208233103621751</v>
      </c>
      <c r="C78" s="161">
        <v>178.24023159593594</v>
      </c>
      <c r="D78" s="162">
        <v>490.04030567749101</v>
      </c>
      <c r="E78" s="163">
        <v>896.62977485568263</v>
      </c>
      <c r="F78" s="164">
        <v>1264.0691784399169</v>
      </c>
      <c r="G78" s="165">
        <v>1511.3895951691668</v>
      </c>
      <c r="H78" s="166"/>
      <c r="I78" s="149"/>
      <c r="J78" s="166"/>
      <c r="K78" s="151"/>
      <c r="L78" s="160">
        <v>21.33714053616859</v>
      </c>
      <c r="M78" s="161">
        <v>49.721374829299748</v>
      </c>
      <c r="N78" s="162">
        <v>108.60591560028115</v>
      </c>
      <c r="O78" s="163">
        <v>203.6188807876315</v>
      </c>
      <c r="P78" s="164">
        <v>295.8733868602867</v>
      </c>
      <c r="Q78" s="165">
        <v>329.95984514957672</v>
      </c>
      <c r="R78" s="166"/>
      <c r="S78" s="149"/>
      <c r="T78" s="166"/>
      <c r="U78" s="152"/>
      <c r="V78" s="168">
        <v>44.172290972201154</v>
      </c>
      <c r="W78" s="169">
        <v>313.15737679569679</v>
      </c>
      <c r="X78" s="170">
        <v>859.77511927586602</v>
      </c>
      <c r="Y78" s="171">
        <v>1392.3763399886352</v>
      </c>
      <c r="Z78" s="172">
        <v>1859.4682089609464</v>
      </c>
      <c r="AA78" s="173">
        <v>1994.8711417226323</v>
      </c>
      <c r="AB78" s="153"/>
      <c r="AC78" s="174"/>
      <c r="AD78" s="153"/>
      <c r="AE78" s="152"/>
      <c r="AF78" s="168">
        <v>4.7371420024428517</v>
      </c>
      <c r="AG78" s="169">
        <v>49.331451642792672</v>
      </c>
      <c r="AH78" s="170">
        <v>123.45247830233234</v>
      </c>
      <c r="AI78" s="171">
        <v>204.66849205410108</v>
      </c>
      <c r="AJ78" s="172">
        <v>287.30512999029452</v>
      </c>
      <c r="AK78" s="173">
        <v>279.99488008324988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51.481624841224402</v>
      </c>
      <c r="C79" s="161">
        <v>180.17560023721308</v>
      </c>
      <c r="D79" s="162">
        <v>508.42864816705696</v>
      </c>
      <c r="E79" s="163">
        <v>890.40447377638588</v>
      </c>
      <c r="F79" s="164">
        <v>1223.8043496610287</v>
      </c>
      <c r="G79" s="165">
        <v>1103.8807778734872</v>
      </c>
      <c r="H79" s="166"/>
      <c r="I79" s="149"/>
      <c r="J79" s="166"/>
      <c r="K79" s="151"/>
      <c r="L79" s="160">
        <v>18.749159645289183</v>
      </c>
      <c r="M79" s="161">
        <v>51.903630811876383</v>
      </c>
      <c r="N79" s="162">
        <v>98.478825017111376</v>
      </c>
      <c r="O79" s="163">
        <v>190.32951560655306</v>
      </c>
      <c r="P79" s="164">
        <v>287.07236623903736</v>
      </c>
      <c r="Q79" s="165">
        <v>226.13310026121326</v>
      </c>
      <c r="R79" s="166"/>
      <c r="S79" s="149"/>
      <c r="T79" s="166"/>
      <c r="U79" s="152"/>
      <c r="V79" s="168">
        <v>47.567947646137327</v>
      </c>
      <c r="W79" s="169">
        <v>333.02216207586389</v>
      </c>
      <c r="X79" s="170">
        <v>880.686990871327</v>
      </c>
      <c r="Y79" s="171">
        <v>1369.0471894998725</v>
      </c>
      <c r="Z79" s="172">
        <v>1795.3175687141875</v>
      </c>
      <c r="AA79" s="173">
        <v>1471.6633292384627</v>
      </c>
      <c r="AB79" s="153"/>
      <c r="AC79" s="174"/>
      <c r="AD79" s="153"/>
      <c r="AE79" s="152"/>
      <c r="AF79" s="168">
        <v>7.07786820596084</v>
      </c>
      <c r="AG79" s="169">
        <v>46.918968471232802</v>
      </c>
      <c r="AH79" s="170">
        <v>127.2474559394177</v>
      </c>
      <c r="AI79" s="171">
        <v>190.39479386154562</v>
      </c>
      <c r="AJ79" s="172">
        <v>259.86455143569037</v>
      </c>
      <c r="AK79" s="173">
        <v>196.48343516133423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54.747495216395123</v>
      </c>
      <c r="C80" s="161">
        <v>187.58361636567861</v>
      </c>
      <c r="D80" s="162">
        <v>532.40025672130287</v>
      </c>
      <c r="E80" s="163">
        <v>890.58869163637951</v>
      </c>
      <c r="F80" s="164">
        <v>1195.4981336935116</v>
      </c>
      <c r="G80" s="165">
        <v>733.00943938634782</v>
      </c>
      <c r="H80" s="166"/>
      <c r="I80" s="149"/>
      <c r="J80" s="149"/>
      <c r="K80" s="151"/>
      <c r="L80" s="160">
        <v>16.373288532719016</v>
      </c>
      <c r="M80" s="161">
        <v>53.043604671023786</v>
      </c>
      <c r="N80" s="162">
        <v>96.382874079979956</v>
      </c>
      <c r="O80" s="163">
        <v>169.58496665488929</v>
      </c>
      <c r="P80" s="164">
        <v>271.54296354313078</v>
      </c>
      <c r="Q80" s="165">
        <v>149.48864094982855</v>
      </c>
      <c r="R80" s="166"/>
      <c r="S80" s="149"/>
      <c r="T80" s="149"/>
      <c r="U80" s="152"/>
      <c r="V80" s="168">
        <v>51.981411202189861</v>
      </c>
      <c r="W80" s="169">
        <v>346.40708408295177</v>
      </c>
      <c r="X80" s="170">
        <v>896.68459646985889</v>
      </c>
      <c r="Y80" s="171">
        <v>1351.5964737907054</v>
      </c>
      <c r="Z80" s="172">
        <v>1724.9997510391599</v>
      </c>
      <c r="AA80" s="173">
        <v>1005.4552507367869</v>
      </c>
      <c r="AB80" s="153"/>
      <c r="AC80" s="150"/>
      <c r="AD80" s="150"/>
      <c r="AE80" s="152"/>
      <c r="AF80" s="168">
        <v>10.11233014985919</v>
      </c>
      <c r="AG80" s="169">
        <v>44.256858984008431</v>
      </c>
      <c r="AH80" s="170">
        <v>125.01350565759162</v>
      </c>
      <c r="AI80" s="171">
        <v>177.87442091387015</v>
      </c>
      <c r="AJ80" s="172">
        <v>235.8641952695325</v>
      </c>
      <c r="AK80" s="173">
        <v>131.73996196446149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59.343911788581636</v>
      </c>
      <c r="C81" s="161">
        <v>202.96609311550856</v>
      </c>
      <c r="D81" s="162">
        <v>528.46337454300374</v>
      </c>
      <c r="E81" s="163">
        <v>889.17288714422011</v>
      </c>
      <c r="F81" s="164">
        <v>1157.178209766588</v>
      </c>
      <c r="G81" s="165">
        <v>414.45648010641673</v>
      </c>
      <c r="H81" s="166"/>
      <c r="I81" s="149"/>
      <c r="J81" s="149"/>
      <c r="K81" s="151"/>
      <c r="L81" s="160">
        <v>15.28013613820076</v>
      </c>
      <c r="M81" s="161">
        <v>49.738814144860953</v>
      </c>
      <c r="N81" s="162">
        <v>95.987449903041124</v>
      </c>
      <c r="O81" s="163">
        <v>159.83556310615199</v>
      </c>
      <c r="P81" s="164">
        <v>252.69603417208418</v>
      </c>
      <c r="Q81" s="165">
        <v>88.288711230503395</v>
      </c>
      <c r="R81" s="166"/>
      <c r="S81" s="149"/>
      <c r="T81" s="149"/>
      <c r="U81" s="152"/>
      <c r="V81" s="168">
        <v>61.533556869253516</v>
      </c>
      <c r="W81" s="169">
        <v>356.47989772586175</v>
      </c>
      <c r="X81" s="170">
        <v>888.20096399883437</v>
      </c>
      <c r="Y81" s="171">
        <v>1358.5153044711333</v>
      </c>
      <c r="Z81" s="172">
        <v>1664.8508024800881</v>
      </c>
      <c r="AA81" s="173">
        <v>537.75886227694991</v>
      </c>
      <c r="AB81" s="153"/>
      <c r="AC81" s="150"/>
      <c r="AD81" s="150"/>
      <c r="AE81" s="152"/>
      <c r="AF81" s="168">
        <v>11.009816512465477</v>
      </c>
      <c r="AG81" s="169">
        <v>46.703202712116763</v>
      </c>
      <c r="AH81" s="170">
        <v>127.05668057105504</v>
      </c>
      <c r="AI81" s="171">
        <v>163.08765591261908</v>
      </c>
      <c r="AJ81" s="172">
        <v>208.52676332206465</v>
      </c>
      <c r="AK81" s="173">
        <v>75.272876446833834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63.959035416133702</v>
      </c>
      <c r="C82" s="161">
        <v>215.81913585743564</v>
      </c>
      <c r="D82" s="162">
        <v>526.64284476016974</v>
      </c>
      <c r="E82" s="163">
        <v>844.54408621508651</v>
      </c>
      <c r="F82" s="164">
        <v>1111.2421461779111</v>
      </c>
      <c r="G82" s="165">
        <v>128.592513378484</v>
      </c>
      <c r="H82" s="166"/>
      <c r="I82" s="149"/>
      <c r="J82" s="149"/>
      <c r="K82" s="151"/>
      <c r="L82" s="160">
        <v>14.734310191124678</v>
      </c>
      <c r="M82" s="161">
        <v>49.622263818979263</v>
      </c>
      <c r="N82" s="162">
        <v>93.586791012436152</v>
      </c>
      <c r="O82" s="163">
        <v>142.97897791800642</v>
      </c>
      <c r="P82" s="164">
        <v>241.07550659884146</v>
      </c>
      <c r="Q82" s="165">
        <v>28.637786326231435</v>
      </c>
      <c r="R82" s="166"/>
      <c r="S82" s="149"/>
      <c r="T82" s="149"/>
      <c r="U82" s="152"/>
      <c r="V82" s="168">
        <v>71.761224390162852</v>
      </c>
      <c r="W82" s="169">
        <v>368.2090607184582</v>
      </c>
      <c r="X82" s="170">
        <v>876.32316909482324</v>
      </c>
      <c r="Y82" s="171">
        <v>1313.4192667220198</v>
      </c>
      <c r="Z82" s="172">
        <v>1567.3276162473535</v>
      </c>
      <c r="AA82" s="173">
        <v>167.73136553851532</v>
      </c>
      <c r="AB82" s="153"/>
      <c r="AC82" s="150"/>
      <c r="AD82" s="150"/>
      <c r="AE82" s="152"/>
      <c r="AF82" s="168">
        <v>12.210502626374364</v>
      </c>
      <c r="AG82" s="169">
        <v>47.320903915291183</v>
      </c>
      <c r="AH82" s="170">
        <v>119.2181756705977</v>
      </c>
      <c r="AI82" s="171">
        <v>153.19470780746633</v>
      </c>
      <c r="AJ82" s="172">
        <v>184.95325791276991</v>
      </c>
      <c r="AK82" s="173">
        <v>23.572112368652597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73.69445453165099</v>
      </c>
      <c r="C83" s="162">
        <v>227.5719767936971</v>
      </c>
      <c r="D83" s="163">
        <v>499.43719777938304</v>
      </c>
      <c r="E83" s="164">
        <v>810.01675887553347</v>
      </c>
      <c r="F83" s="165">
        <v>935.70555137664405</v>
      </c>
      <c r="G83" s="166"/>
      <c r="H83" s="166"/>
      <c r="I83" s="149"/>
      <c r="J83" s="149"/>
      <c r="K83" s="151"/>
      <c r="L83" s="161">
        <v>12.71324286237359</v>
      </c>
      <c r="M83" s="162">
        <v>48.159375695511699</v>
      </c>
      <c r="N83" s="163">
        <v>89.96443079008418</v>
      </c>
      <c r="O83" s="164">
        <v>125.51717699800315</v>
      </c>
      <c r="P83" s="165">
        <v>195.69225445808843</v>
      </c>
      <c r="Q83" s="166"/>
      <c r="R83" s="166"/>
      <c r="S83" s="149"/>
      <c r="T83" s="149"/>
      <c r="U83" s="152"/>
      <c r="V83" s="169">
        <v>73.820239023771137</v>
      </c>
      <c r="W83" s="170">
        <v>366.41694004422379</v>
      </c>
      <c r="X83" s="171">
        <v>824.67141779201984</v>
      </c>
      <c r="Y83" s="172">
        <v>1205.1800770432844</v>
      </c>
      <c r="Z83" s="173">
        <v>1256.006370920225</v>
      </c>
      <c r="AA83" s="153"/>
      <c r="AB83" s="153"/>
      <c r="AC83" s="150"/>
      <c r="AD83" s="150"/>
      <c r="AE83" s="152"/>
      <c r="AF83" s="169">
        <v>14</v>
      </c>
      <c r="AG83" s="170">
        <v>48.066274218959734</v>
      </c>
      <c r="AH83" s="171">
        <v>108.57577799679711</v>
      </c>
      <c r="AI83" s="172">
        <v>144.93355501699261</v>
      </c>
      <c r="AJ83" s="173">
        <v>151.22656352748163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73.836751570925117</v>
      </c>
      <c r="C84" s="162">
        <v>216.11120175911742</v>
      </c>
      <c r="D84" s="163">
        <v>480.4404137271124</v>
      </c>
      <c r="E84" s="164">
        <v>734.32610613177542</v>
      </c>
      <c r="F84" s="165">
        <v>635.55673549860057</v>
      </c>
      <c r="G84" s="166"/>
      <c r="H84" s="166"/>
      <c r="I84" s="149"/>
      <c r="J84" s="149"/>
      <c r="K84" s="151"/>
      <c r="L84" s="161">
        <v>11.829449991695583</v>
      </c>
      <c r="M84" s="162">
        <v>46.609359937720001</v>
      </c>
      <c r="N84" s="163">
        <v>86.574669290799648</v>
      </c>
      <c r="O84" s="164">
        <v>113.04304185835645</v>
      </c>
      <c r="P84" s="165">
        <v>132.80391160864383</v>
      </c>
      <c r="Q84" s="166"/>
      <c r="R84" s="166"/>
      <c r="S84" s="149"/>
      <c r="T84" s="149"/>
      <c r="U84" s="152"/>
      <c r="V84" s="169">
        <v>74.090172048037289</v>
      </c>
      <c r="W84" s="170">
        <v>353.08380269810255</v>
      </c>
      <c r="X84" s="171">
        <v>758.29861110805859</v>
      </c>
      <c r="Y84" s="172">
        <v>1082.2493838823871</v>
      </c>
      <c r="Z84" s="173">
        <v>862.47644565199892</v>
      </c>
      <c r="AA84" s="153"/>
      <c r="AB84" s="153"/>
      <c r="AC84" s="150"/>
      <c r="AD84" s="150"/>
      <c r="AE84" s="152"/>
      <c r="AF84" s="169">
        <v>14.071235684677958</v>
      </c>
      <c r="AG84" s="170">
        <v>43.127853599376976</v>
      </c>
      <c r="AH84" s="171">
        <v>105.95853465415234</v>
      </c>
      <c r="AI84" s="172">
        <v>129.24040793860331</v>
      </c>
      <c r="AJ84" s="173">
        <v>104.51625776104629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73.040191925130785</v>
      </c>
      <c r="C85" s="162">
        <v>198.31324081961066</v>
      </c>
      <c r="D85" s="163">
        <v>427.04030009312578</v>
      </c>
      <c r="E85" s="164">
        <v>673.27450312705105</v>
      </c>
      <c r="F85" s="165">
        <v>409.51241643579624</v>
      </c>
      <c r="G85" s="166"/>
      <c r="H85" s="166"/>
      <c r="I85" s="166"/>
      <c r="J85" s="149"/>
      <c r="K85" s="151"/>
      <c r="L85" s="161">
        <v>10.639724771492183</v>
      </c>
      <c r="M85" s="162">
        <v>40.265210597543046</v>
      </c>
      <c r="N85" s="163">
        <v>74.33287064358592</v>
      </c>
      <c r="O85" s="164">
        <v>98.642998372980855</v>
      </c>
      <c r="P85" s="165">
        <v>75.834422628395259</v>
      </c>
      <c r="Q85" s="166"/>
      <c r="R85" s="166"/>
      <c r="S85" s="166"/>
      <c r="T85" s="149"/>
      <c r="U85" s="152"/>
      <c r="V85" s="169">
        <v>72.688382628839463</v>
      </c>
      <c r="W85" s="170">
        <v>337.04087740369141</v>
      </c>
      <c r="X85" s="171">
        <v>679.34768447621468</v>
      </c>
      <c r="Y85" s="172">
        <v>973.60431396689842</v>
      </c>
      <c r="Z85" s="173">
        <v>535.52857411871582</v>
      </c>
      <c r="AA85" s="153"/>
      <c r="AB85" s="153"/>
      <c r="AC85" s="153"/>
      <c r="AD85" s="150"/>
      <c r="AE85" s="152"/>
      <c r="AF85" s="169">
        <v>13.045433098915964</v>
      </c>
      <c r="AG85" s="170">
        <v>39.591341773979366</v>
      </c>
      <c r="AH85" s="171">
        <v>98.738347788108513</v>
      </c>
      <c r="AI85" s="172">
        <v>110.175039104186</v>
      </c>
      <c r="AJ85" s="173">
        <v>66.060379508106735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68.861791292903945</v>
      </c>
      <c r="C86" s="162">
        <v>183.43676324755506</v>
      </c>
      <c r="D86" s="163">
        <v>381.80140601882158</v>
      </c>
      <c r="E86" s="164">
        <v>607.17571035252581</v>
      </c>
      <c r="F86" s="165">
        <v>210.28354407312145</v>
      </c>
      <c r="G86" s="166"/>
      <c r="H86" s="166"/>
      <c r="I86" s="166"/>
      <c r="J86" s="149"/>
      <c r="K86" s="151"/>
      <c r="L86" s="161">
        <v>8.1252086119129672</v>
      </c>
      <c r="M86" s="162">
        <v>35.533269358798862</v>
      </c>
      <c r="N86" s="163">
        <v>68.492531123338267</v>
      </c>
      <c r="O86" s="164">
        <v>88.583122663432732</v>
      </c>
      <c r="P86" s="165">
        <v>38.246261981315911</v>
      </c>
      <c r="Q86" s="166"/>
      <c r="R86" s="166"/>
      <c r="S86" s="166"/>
      <c r="T86" s="149"/>
      <c r="U86" s="152"/>
      <c r="V86" s="169">
        <v>70.459630624158308</v>
      </c>
      <c r="W86" s="170">
        <v>301.45278540704021</v>
      </c>
      <c r="X86" s="171">
        <v>610.02190892073372</v>
      </c>
      <c r="Y86" s="172">
        <v>844.81511488983983</v>
      </c>
      <c r="Z86" s="173">
        <v>253.75878729675992</v>
      </c>
      <c r="AA86" s="153"/>
      <c r="AB86" s="153"/>
      <c r="AC86" s="153"/>
      <c r="AD86" s="150"/>
      <c r="AE86" s="152"/>
      <c r="AF86" s="169">
        <v>8.6648254804313183</v>
      </c>
      <c r="AG86" s="170">
        <v>39.801106967264786</v>
      </c>
      <c r="AH86" s="171">
        <v>93.152796812588349</v>
      </c>
      <c r="AI86" s="172">
        <v>98.300733475327434</v>
      </c>
      <c r="AJ86" s="173">
        <v>32.112996781865832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68.961822809418663</v>
      </c>
      <c r="C87" s="162">
        <v>173.22571889101528</v>
      </c>
      <c r="D87" s="163">
        <v>337.41892635604995</v>
      </c>
      <c r="E87" s="164">
        <v>520.65482338269567</v>
      </c>
      <c r="F87" s="165">
        <v>54.404315980699494</v>
      </c>
      <c r="G87" s="166"/>
      <c r="H87" s="166"/>
      <c r="I87" s="166"/>
      <c r="J87" s="149"/>
      <c r="K87" s="151"/>
      <c r="L87" s="161">
        <v>4.82382458075881</v>
      </c>
      <c r="M87" s="162">
        <v>34.369224712252617</v>
      </c>
      <c r="N87" s="163">
        <v>56.246432209853083</v>
      </c>
      <c r="O87" s="164">
        <v>81.761393639724702</v>
      </c>
      <c r="P87" s="165">
        <v>14.81618793859775</v>
      </c>
      <c r="Q87" s="166"/>
      <c r="R87" s="166"/>
      <c r="S87" s="166"/>
      <c r="T87" s="149"/>
      <c r="U87" s="152"/>
      <c r="V87" s="169">
        <v>66.752866399474442</v>
      </c>
      <c r="W87" s="170">
        <v>274.71414804846677</v>
      </c>
      <c r="X87" s="171">
        <v>530.11953714113179</v>
      </c>
      <c r="Y87" s="172">
        <v>732.48858977807686</v>
      </c>
      <c r="Z87" s="173">
        <v>71.231797976892267</v>
      </c>
      <c r="AA87" s="153"/>
      <c r="AB87" s="153"/>
      <c r="AC87" s="153"/>
      <c r="AD87" s="150"/>
      <c r="AE87" s="152"/>
      <c r="AF87" s="169">
        <v>6.6039708887692541</v>
      </c>
      <c r="AG87" s="170">
        <v>44.013005815912038</v>
      </c>
      <c r="AH87" s="171">
        <v>88.082601368427277</v>
      </c>
      <c r="AI87" s="172">
        <v>85.475525229237974</v>
      </c>
      <c r="AJ87" s="173">
        <v>9.3395744247827679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65.536300930194557</v>
      </c>
      <c r="C88" s="163">
        <v>156.79910097178072</v>
      </c>
      <c r="D88" s="164">
        <v>285.56735393785266</v>
      </c>
      <c r="E88" s="165">
        <v>389.72425889247597</v>
      </c>
      <c r="F88" s="166"/>
      <c r="G88" s="166"/>
      <c r="H88" s="166"/>
      <c r="I88" s="166"/>
      <c r="J88" s="149"/>
      <c r="K88" s="151"/>
      <c r="L88" s="162">
        <v>6.13973239203915</v>
      </c>
      <c r="M88" s="163">
        <v>37.488815485965461</v>
      </c>
      <c r="N88" s="164">
        <v>50.980817509815097</v>
      </c>
      <c r="O88" s="165">
        <v>63.007253404473886</v>
      </c>
      <c r="P88" s="166"/>
      <c r="Q88" s="166"/>
      <c r="R88" s="166"/>
      <c r="S88" s="166"/>
      <c r="T88" s="149"/>
      <c r="U88" s="152"/>
      <c r="V88" s="170">
        <v>61.750689444132149</v>
      </c>
      <c r="W88" s="171">
        <v>256.91094073024578</v>
      </c>
      <c r="X88" s="172">
        <v>461.28174787798594</v>
      </c>
      <c r="Y88" s="173">
        <v>553.28509922131616</v>
      </c>
      <c r="Z88" s="153"/>
      <c r="AA88" s="153"/>
      <c r="AB88" s="153"/>
      <c r="AC88" s="153"/>
      <c r="AD88" s="150"/>
      <c r="AE88" s="152"/>
      <c r="AF88" s="170">
        <v>5.1123301479965448</v>
      </c>
      <c r="AG88" s="171">
        <v>47.323280417360365</v>
      </c>
      <c r="AH88" s="172">
        <v>73.849601989611983</v>
      </c>
      <c r="AI88" s="173">
        <v>58.970469523221254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63.126966128125787</v>
      </c>
      <c r="C89" s="163">
        <v>134.88537913979962</v>
      </c>
      <c r="D89" s="164">
        <v>232.19569532425771</v>
      </c>
      <c r="E89" s="165">
        <v>233.93184870171058</v>
      </c>
      <c r="F89" s="166"/>
      <c r="G89" s="166"/>
      <c r="H89" s="166"/>
      <c r="I89" s="166"/>
      <c r="J89" s="149"/>
      <c r="K89" s="151"/>
      <c r="L89" s="162">
        <v>7.1002299264073372</v>
      </c>
      <c r="M89" s="163">
        <v>33.89657609762321</v>
      </c>
      <c r="N89" s="164">
        <v>48.359362528659403</v>
      </c>
      <c r="O89" s="165">
        <v>41.950249111282346</v>
      </c>
      <c r="P89" s="166"/>
      <c r="Q89" s="166"/>
      <c r="R89" s="166"/>
      <c r="S89" s="166"/>
      <c r="T89" s="149"/>
      <c r="U89" s="152"/>
      <c r="V89" s="170">
        <v>57.170552870413985</v>
      </c>
      <c r="W89" s="171">
        <v>229.63607640913688</v>
      </c>
      <c r="X89" s="172">
        <v>398.09841072924132</v>
      </c>
      <c r="Y89" s="173">
        <v>350.65382421451318</v>
      </c>
      <c r="Z89" s="153"/>
      <c r="AA89" s="153"/>
      <c r="AB89" s="153"/>
      <c r="AC89" s="153"/>
      <c r="AD89" s="150"/>
      <c r="AE89" s="152"/>
      <c r="AF89" s="170">
        <v>4.2602743121485673</v>
      </c>
      <c r="AG89" s="171">
        <v>49.771687952801585</v>
      </c>
      <c r="AH89" s="172">
        <v>69.188817595131695</v>
      </c>
      <c r="AI89" s="173">
        <v>38.679514915682375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61.613675772910938</v>
      </c>
      <c r="C90" s="163">
        <v>111.36249078259425</v>
      </c>
      <c r="D90" s="164">
        <v>199.62435759169603</v>
      </c>
      <c r="E90" s="165">
        <v>115.77168889475683</v>
      </c>
      <c r="F90" s="166"/>
      <c r="G90" s="166"/>
      <c r="H90" s="149"/>
      <c r="I90" s="149"/>
      <c r="J90" s="149"/>
      <c r="K90" s="151"/>
      <c r="L90" s="162">
        <v>9.854105681180954</v>
      </c>
      <c r="M90" s="163">
        <v>32.610875560436398</v>
      </c>
      <c r="N90" s="164">
        <v>43.36480731703341</v>
      </c>
      <c r="O90" s="165">
        <v>24.978271765015961</v>
      </c>
      <c r="P90" s="166"/>
      <c r="Q90" s="166"/>
      <c r="R90" s="149"/>
      <c r="S90" s="149"/>
      <c r="T90" s="149"/>
      <c r="U90" s="152"/>
      <c r="V90" s="170">
        <v>52.897122968919575</v>
      </c>
      <c r="W90" s="171">
        <v>203.73921532416716</v>
      </c>
      <c r="X90" s="172">
        <v>342.28058011783537</v>
      </c>
      <c r="Y90" s="173">
        <v>200.1231931919101</v>
      </c>
      <c r="Z90" s="153"/>
      <c r="AA90" s="153"/>
      <c r="AB90" s="150"/>
      <c r="AC90" s="150"/>
      <c r="AD90" s="150"/>
      <c r="AE90" s="152"/>
      <c r="AF90" s="170">
        <v>5.2938385084271431</v>
      </c>
      <c r="AG90" s="171">
        <v>46.736908103339374</v>
      </c>
      <c r="AH90" s="172">
        <v>60.973897567171662</v>
      </c>
      <c r="AI90" s="173">
        <v>21.968958735466003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53.306172895710915</v>
      </c>
      <c r="C91" s="163">
        <v>102.84958185977302</v>
      </c>
      <c r="D91" s="164">
        <v>168.12470793887042</v>
      </c>
      <c r="E91" s="165">
        <v>52.896393488161266</v>
      </c>
      <c r="F91" s="166"/>
      <c r="G91" s="166"/>
      <c r="H91" s="149"/>
      <c r="I91" s="149"/>
      <c r="J91" s="149"/>
      <c r="K91" s="151"/>
      <c r="L91" s="162">
        <v>10.397679681889713</v>
      </c>
      <c r="M91" s="163">
        <v>32.683443857822567</v>
      </c>
      <c r="N91" s="164">
        <v>42.542017846833915</v>
      </c>
      <c r="O91" s="165">
        <v>10.470113279297948</v>
      </c>
      <c r="P91" s="166"/>
      <c r="Q91" s="166"/>
      <c r="R91" s="149"/>
      <c r="S91" s="149"/>
      <c r="T91" s="149"/>
      <c r="U91" s="152"/>
      <c r="V91" s="170">
        <v>47.914990978470769</v>
      </c>
      <c r="W91" s="171">
        <v>180.04656295470591</v>
      </c>
      <c r="X91" s="172">
        <v>284.05634670184622</v>
      </c>
      <c r="Y91" s="173">
        <v>102.51164620742202</v>
      </c>
      <c r="Z91" s="153"/>
      <c r="AA91" s="153"/>
      <c r="AB91" s="150"/>
      <c r="AC91" s="150"/>
      <c r="AD91" s="150"/>
      <c r="AE91" s="152"/>
      <c r="AF91" s="170">
        <v>5.7719014696776867</v>
      </c>
      <c r="AG91" s="171">
        <v>43.990974557353184</v>
      </c>
      <c r="AH91" s="172">
        <v>46.665298600681126</v>
      </c>
      <c r="AI91" s="173">
        <v>9.7950694682076573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53.030141565948725</v>
      </c>
      <c r="C92" s="163">
        <v>89.610733377594443</v>
      </c>
      <c r="D92" s="164">
        <v>154.81416898756288</v>
      </c>
      <c r="E92" s="165">
        <v>14.940068946918473</v>
      </c>
      <c r="F92" s="166"/>
      <c r="G92" s="166"/>
      <c r="H92" s="149"/>
      <c r="I92" s="149"/>
      <c r="J92" s="149"/>
      <c r="K92" s="151"/>
      <c r="L92" s="162">
        <v>10.523518918082118</v>
      </c>
      <c r="M92" s="163">
        <v>32.253196820151061</v>
      </c>
      <c r="N92" s="164">
        <v>36.732421915978193</v>
      </c>
      <c r="O92" s="165">
        <v>1.8987427172251046</v>
      </c>
      <c r="P92" s="166"/>
      <c r="Q92" s="166"/>
      <c r="R92" s="149"/>
      <c r="S92" s="149"/>
      <c r="T92" s="149"/>
      <c r="U92" s="152"/>
      <c r="V92" s="170">
        <v>46.266210062429309</v>
      </c>
      <c r="W92" s="171">
        <v>145.15366151067428</v>
      </c>
      <c r="X92" s="172">
        <v>231.14223613613535</v>
      </c>
      <c r="Y92" s="173">
        <v>22.929728746181354</v>
      </c>
      <c r="Z92" s="153"/>
      <c r="AA92" s="153"/>
      <c r="AB92" s="150"/>
      <c r="AC92" s="150"/>
      <c r="AD92" s="150"/>
      <c r="AE92" s="152"/>
      <c r="AF92" s="170">
        <v>6.7312825713306665</v>
      </c>
      <c r="AG92" s="171">
        <v>41.27785247983411</v>
      </c>
      <c r="AH92" s="172">
        <v>39.412107049487531</v>
      </c>
      <c r="AI92" s="173">
        <v>2.8530426798388362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52.968162795994431</v>
      </c>
      <c r="C93" s="164">
        <v>73.795161313998278</v>
      </c>
      <c r="D93" s="165">
        <v>108.48256255220622</v>
      </c>
      <c r="E93" s="166"/>
      <c r="F93" s="166"/>
      <c r="G93" s="166"/>
      <c r="H93" s="149"/>
      <c r="I93" s="149"/>
      <c r="J93" s="149"/>
      <c r="K93" s="151"/>
      <c r="L93" s="163">
        <v>12.688583392649889</v>
      </c>
      <c r="M93" s="164">
        <v>29.805249635130167</v>
      </c>
      <c r="N93" s="165">
        <v>29.012797232719777</v>
      </c>
      <c r="O93" s="166"/>
      <c r="P93" s="166"/>
      <c r="Q93" s="166"/>
      <c r="R93" s="149"/>
      <c r="S93" s="149"/>
      <c r="T93" s="149"/>
      <c r="U93" s="152"/>
      <c r="V93" s="171">
        <v>43.415756348210152</v>
      </c>
      <c r="W93" s="172">
        <v>127.80585777829401</v>
      </c>
      <c r="X93" s="173">
        <v>162.90562030952424</v>
      </c>
      <c r="Y93" s="153"/>
      <c r="Z93" s="153"/>
      <c r="AA93" s="153"/>
      <c r="AB93" s="150"/>
      <c r="AC93" s="150"/>
      <c r="AD93" s="150"/>
      <c r="AE93" s="152"/>
      <c r="AF93" s="171">
        <v>9.9331080392003059</v>
      </c>
      <c r="AG93" s="172">
        <v>39.076489973968592</v>
      </c>
      <c r="AH93" s="173">
        <v>25.283053281717002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45.616022856906056</v>
      </c>
      <c r="C94" s="164">
        <v>61.63009427045472</v>
      </c>
      <c r="D94" s="165">
        <v>66.762789938135711</v>
      </c>
      <c r="E94" s="166"/>
      <c r="F94" s="166"/>
      <c r="G94" s="166"/>
      <c r="H94" s="149"/>
      <c r="I94" s="149"/>
      <c r="J94" s="149"/>
      <c r="K94" s="151"/>
      <c r="L94" s="163">
        <v>11.911794106476009</v>
      </c>
      <c r="M94" s="164">
        <v>28.691085916943848</v>
      </c>
      <c r="N94" s="165">
        <v>19.460507848998532</v>
      </c>
      <c r="O94" s="166"/>
      <c r="P94" s="166"/>
      <c r="Q94" s="166"/>
      <c r="R94" s="149"/>
      <c r="S94" s="149"/>
      <c r="T94" s="149"/>
      <c r="U94" s="152"/>
      <c r="V94" s="171">
        <v>41.509005365274788</v>
      </c>
      <c r="W94" s="172">
        <v>107.45292981636157</v>
      </c>
      <c r="X94" s="173">
        <v>99.101441028760746</v>
      </c>
      <c r="Y94" s="153"/>
      <c r="Z94" s="153"/>
      <c r="AA94" s="153"/>
      <c r="AB94" s="150"/>
      <c r="AC94" s="150"/>
      <c r="AD94" s="150"/>
      <c r="AE94" s="152"/>
      <c r="AF94" s="171">
        <v>9.6601842418313026</v>
      </c>
      <c r="AG94" s="172">
        <v>30.445559362880886</v>
      </c>
      <c r="AH94" s="173">
        <v>14.37935397028923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41.21518213651143</v>
      </c>
      <c r="C95" s="164">
        <v>53.819069056306034</v>
      </c>
      <c r="D95" s="165">
        <v>36.915688016684726</v>
      </c>
      <c r="E95" s="166"/>
      <c r="F95" s="166"/>
      <c r="G95" s="166"/>
      <c r="H95" s="149"/>
      <c r="I95" s="149"/>
      <c r="J95" s="149"/>
      <c r="K95" s="151"/>
      <c r="L95" s="163">
        <v>11.382771903648973</v>
      </c>
      <c r="M95" s="164">
        <v>23.624888177961111</v>
      </c>
      <c r="N95" s="165">
        <v>11.530593967686173</v>
      </c>
      <c r="O95" s="166"/>
      <c r="P95" s="166"/>
      <c r="Q95" s="166"/>
      <c r="R95" s="149"/>
      <c r="S95" s="149"/>
      <c r="T95" s="149"/>
      <c r="U95" s="152"/>
      <c r="V95" s="171">
        <v>36.126419240608811</v>
      </c>
      <c r="W95" s="172">
        <v>84.585668380837888</v>
      </c>
      <c r="X95" s="173">
        <v>53.654676296981052</v>
      </c>
      <c r="Y95" s="153"/>
      <c r="Z95" s="153"/>
      <c r="AA95" s="153"/>
      <c r="AB95" s="150"/>
      <c r="AC95" s="150"/>
      <c r="AD95" s="150"/>
      <c r="AE95" s="152"/>
      <c r="AF95" s="171">
        <v>11.143442843109369</v>
      </c>
      <c r="AG95" s="172">
        <v>25.40130380121991</v>
      </c>
      <c r="AH95" s="173">
        <v>7.1452077736612409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35.633565394906327</v>
      </c>
      <c r="C96" s="164">
        <v>47.534703861922026</v>
      </c>
      <c r="D96" s="165">
        <v>10.971097439760342</v>
      </c>
      <c r="E96" s="166"/>
      <c r="F96" s="166"/>
      <c r="G96" s="166"/>
      <c r="H96" s="149"/>
      <c r="I96" s="149"/>
      <c r="J96" s="149"/>
      <c r="K96" s="151"/>
      <c r="L96" s="163">
        <v>10.9687220454216</v>
      </c>
      <c r="M96" s="164">
        <v>17.55958823650144</v>
      </c>
      <c r="N96" s="165">
        <v>3.5943782065685355</v>
      </c>
      <c r="O96" s="166"/>
      <c r="P96" s="166"/>
      <c r="Q96" s="166"/>
      <c r="R96" s="149"/>
      <c r="S96" s="149"/>
      <c r="T96" s="149"/>
      <c r="U96" s="152"/>
      <c r="V96" s="171">
        <v>30.4038773663342</v>
      </c>
      <c r="W96" s="172">
        <v>67.866208808263764</v>
      </c>
      <c r="X96" s="173">
        <v>21.923141699597181</v>
      </c>
      <c r="Y96" s="153"/>
      <c r="Z96" s="153"/>
      <c r="AA96" s="153"/>
      <c r="AB96" s="150"/>
      <c r="AC96" s="150"/>
      <c r="AD96" s="150"/>
      <c r="AE96" s="152"/>
      <c r="AF96" s="171">
        <v>10.862790493294597</v>
      </c>
      <c r="AG96" s="172">
        <v>19.456621870398521</v>
      </c>
      <c r="AH96" s="173">
        <v>2.5728302374482155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31.550755954813212</v>
      </c>
      <c r="C97" s="164">
        <v>36.486122356029227</v>
      </c>
      <c r="D97" s="165">
        <v>1.2851308423560113</v>
      </c>
      <c r="E97" s="166"/>
      <c r="F97" s="166"/>
      <c r="G97" s="166"/>
      <c r="H97" s="166"/>
      <c r="I97" s="166"/>
      <c r="J97" s="149"/>
      <c r="K97" s="151"/>
      <c r="L97" s="163">
        <v>9.0958888311870396</v>
      </c>
      <c r="M97" s="164">
        <v>13.514155164826661</v>
      </c>
      <c r="N97" s="165">
        <v>0.11894988641142845</v>
      </c>
      <c r="O97" s="166"/>
      <c r="P97" s="166"/>
      <c r="Q97" s="166"/>
      <c r="R97" s="166"/>
      <c r="S97" s="166"/>
      <c r="T97" s="149"/>
      <c r="U97" s="152"/>
      <c r="V97" s="171">
        <v>25.385869404766709</v>
      </c>
      <c r="W97" s="172">
        <v>56.306895175715908</v>
      </c>
      <c r="X97" s="173">
        <v>6.9409384937025607</v>
      </c>
      <c r="Y97" s="153"/>
      <c r="Z97" s="153"/>
      <c r="AA97" s="153"/>
      <c r="AB97" s="153"/>
      <c r="AC97" s="153"/>
      <c r="AD97" s="150"/>
      <c r="AE97" s="152"/>
      <c r="AF97" s="171">
        <v>11.026255320757627</v>
      </c>
      <c r="AG97" s="172">
        <v>17.500457875430584</v>
      </c>
      <c r="AH97" s="173">
        <v>0.44680278748273849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27.674438542220742</v>
      </c>
      <c r="C98" s="165">
        <v>24.327369794948027</v>
      </c>
      <c r="D98" s="166"/>
      <c r="E98" s="166"/>
      <c r="F98" s="166"/>
      <c r="G98" s="166"/>
      <c r="H98" s="166"/>
      <c r="I98" s="166"/>
      <c r="J98" s="149"/>
      <c r="K98" s="151"/>
      <c r="L98" s="164">
        <v>8.9856746532022953</v>
      </c>
      <c r="M98" s="165">
        <v>10.758102487074211</v>
      </c>
      <c r="N98" s="166"/>
      <c r="O98" s="166"/>
      <c r="P98" s="166"/>
      <c r="Q98" s="166"/>
      <c r="R98" s="166"/>
      <c r="S98" s="166"/>
      <c r="T98" s="149"/>
      <c r="U98" s="152"/>
      <c r="V98" s="172">
        <v>20.273913175798953</v>
      </c>
      <c r="W98" s="173">
        <v>37.549794812846812</v>
      </c>
      <c r="X98" s="153"/>
      <c r="Y98" s="153"/>
      <c r="Z98" s="153"/>
      <c r="AA98" s="153"/>
      <c r="AB98" s="153"/>
      <c r="AC98" s="153"/>
      <c r="AD98" s="150"/>
      <c r="AE98" s="152"/>
      <c r="AF98" s="172">
        <v>10.743392966687679</v>
      </c>
      <c r="AG98" s="173">
        <v>11.700119087472558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21.694755685282871</v>
      </c>
      <c r="C99" s="165">
        <v>18.281641783891246</v>
      </c>
      <c r="D99" s="166"/>
      <c r="E99" s="166"/>
      <c r="F99" s="166"/>
      <c r="G99" s="166"/>
      <c r="H99" s="166"/>
      <c r="I99" s="166"/>
      <c r="J99" s="149"/>
      <c r="K99" s="151"/>
      <c r="L99" s="164">
        <v>7</v>
      </c>
      <c r="M99" s="165">
        <v>5.8415527958422899</v>
      </c>
      <c r="N99" s="166"/>
      <c r="O99" s="166"/>
      <c r="P99" s="166"/>
      <c r="Q99" s="166"/>
      <c r="R99" s="166"/>
      <c r="S99" s="166"/>
      <c r="T99" s="149"/>
      <c r="U99" s="152"/>
      <c r="V99" s="172">
        <v>17.018038457259536</v>
      </c>
      <c r="W99" s="173">
        <v>22.988294155416952</v>
      </c>
      <c r="X99" s="153"/>
      <c r="Y99" s="153"/>
      <c r="Z99" s="153"/>
      <c r="AA99" s="153"/>
      <c r="AB99" s="153"/>
      <c r="AC99" s="153"/>
      <c r="AD99" s="150"/>
      <c r="AE99" s="152"/>
      <c r="AF99" s="172">
        <v>9.3349329996854067</v>
      </c>
      <c r="AG99" s="173">
        <v>7.0389048799406737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15.667124472558498</v>
      </c>
      <c r="C100" s="165">
        <v>7.9540508789941669</v>
      </c>
      <c r="D100" s="166"/>
      <c r="E100" s="166"/>
      <c r="F100" s="166"/>
      <c r="G100" s="166"/>
      <c r="H100" s="166"/>
      <c r="I100" s="166"/>
      <c r="J100" s="149"/>
      <c r="K100" s="151"/>
      <c r="L100" s="164">
        <v>7</v>
      </c>
      <c r="M100" s="165">
        <v>2.0301361083984375</v>
      </c>
      <c r="N100" s="166"/>
      <c r="O100" s="166"/>
      <c r="P100" s="166"/>
      <c r="Q100" s="166"/>
      <c r="R100" s="166"/>
      <c r="S100" s="166"/>
      <c r="T100" s="149"/>
      <c r="U100" s="152"/>
      <c r="V100" s="172">
        <v>14.790413052309304</v>
      </c>
      <c r="W100" s="173">
        <v>15.217598101124167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7.0657526645809412</v>
      </c>
      <c r="AG100" s="173">
        <v>3.3579457877203822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12.74229690246284</v>
      </c>
      <c r="C101" s="165">
        <v>1</v>
      </c>
      <c r="D101" s="166"/>
      <c r="E101" s="166"/>
      <c r="F101" s="166"/>
      <c r="G101" s="166"/>
      <c r="H101" s="166"/>
      <c r="I101" s="166"/>
      <c r="J101" s="149"/>
      <c r="K101" s="151"/>
      <c r="L101" s="164">
        <v>7.0000000223517418</v>
      </c>
      <c r="M101" s="165">
        <v>1.1746623013168573</v>
      </c>
      <c r="N101" s="166"/>
      <c r="O101" s="166"/>
      <c r="P101" s="166"/>
      <c r="Q101" s="166"/>
      <c r="R101" s="166"/>
      <c r="S101" s="166"/>
      <c r="T101" s="149"/>
      <c r="U101" s="152"/>
      <c r="V101" s="172">
        <v>10.626248743385077</v>
      </c>
      <c r="W101" s="173">
        <v>6.5064698171336204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6.6189499087631702</v>
      </c>
      <c r="AG101" s="173">
        <v>0.3361918106675148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10.229733789339662</v>
      </c>
      <c r="C102" s="165">
        <v>0.72007244452834129</v>
      </c>
      <c r="D102" s="166"/>
      <c r="E102" s="166"/>
      <c r="F102" s="166"/>
      <c r="G102" s="166"/>
      <c r="H102" s="166"/>
      <c r="I102" s="166"/>
      <c r="J102" s="149"/>
      <c r="K102" s="151"/>
      <c r="L102" s="164">
        <v>4.3066864591091871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8.3884277706965804</v>
      </c>
      <c r="W102" s="173">
        <v>2.1150920167565346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4.854273502714932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8.1913758106529713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1.7280833134427667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6.7324193827807903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3.1518250070512295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4.3744303658604622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0.26917776232585311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2.4232890205457807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0.67762503772974014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2.6573054175823927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0.82785545010119677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1.0056305229663849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/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51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52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0.94794511795043945</v>
      </c>
      <c r="I121" s="149">
        <v>0</v>
      </c>
      <c r="J121" s="149">
        <v>1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9.8629951477050781E-2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0.9205479621887207</v>
      </c>
      <c r="I122" s="149">
        <v>0</v>
      </c>
      <c r="J122" s="149">
        <v>0</v>
      </c>
      <c r="K122" s="151"/>
      <c r="L122" s="149">
        <v>0</v>
      </c>
      <c r="M122" s="149">
        <v>2.6390752792358398</v>
      </c>
      <c r="N122" s="149">
        <v>6.506838321685791</v>
      </c>
      <c r="O122" s="149">
        <v>22.923867225646973</v>
      </c>
      <c r="P122" s="149">
        <v>39.891722679138184</v>
      </c>
      <c r="Q122" s="149">
        <v>67.419646739959717</v>
      </c>
      <c r="R122" s="149">
        <v>68.788758754730225</v>
      </c>
      <c r="S122" s="149">
        <v>68.490739822387695</v>
      </c>
      <c r="T122" s="149">
        <v>29.919287204742432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0.90137004852294922</v>
      </c>
      <c r="AC122" s="153">
        <v>1</v>
      </c>
      <c r="AD122" s="153">
        <v>2</v>
      </c>
      <c r="AE122" s="152"/>
      <c r="AF122" s="153">
        <v>0</v>
      </c>
      <c r="AG122" s="153">
        <v>0.8356165885925293</v>
      </c>
      <c r="AH122" s="153">
        <v>3.2284302711486816</v>
      </c>
      <c r="AI122" s="153">
        <v>12.078512668609619</v>
      </c>
      <c r="AJ122" s="153">
        <v>25.718887805938721</v>
      </c>
      <c r="AK122" s="153">
        <v>34.791106700897217</v>
      </c>
      <c r="AL122" s="153">
        <v>33.500035285949707</v>
      </c>
      <c r="AM122" s="153">
        <v>26.699345111846924</v>
      </c>
      <c r="AN122" s="153">
        <v>4.1969671249389648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1</v>
      </c>
      <c r="S123" s="149">
        <v>1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1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0.16402435302734375</v>
      </c>
      <c r="D125" s="149">
        <v>0</v>
      </c>
      <c r="E125" s="149">
        <v>0.26184654235839844</v>
      </c>
      <c r="F125" s="149">
        <v>3.6237258911132813</v>
      </c>
      <c r="G125" s="149">
        <v>1.3078813552856445</v>
      </c>
      <c r="H125" s="149">
        <v>2.6035852432250977</v>
      </c>
      <c r="I125" s="149">
        <v>3.9366683959960938</v>
      </c>
      <c r="J125" s="149">
        <v>2.9086074829101563</v>
      </c>
      <c r="K125" s="151"/>
      <c r="L125" s="149">
        <v>0.13294410705566406</v>
      </c>
      <c r="M125" s="149">
        <v>0</v>
      </c>
      <c r="N125" s="149">
        <v>1.2109489440917969</v>
      </c>
      <c r="O125" s="149">
        <v>1.2442817687988281</v>
      </c>
      <c r="P125" s="149">
        <v>0.16438388824462891</v>
      </c>
      <c r="Q125" s="149">
        <v>1.4267444610595703</v>
      </c>
      <c r="R125" s="149">
        <v>0.89741706848144531</v>
      </c>
      <c r="S125" s="149">
        <v>1.4133377075195313</v>
      </c>
      <c r="T125" s="149">
        <v>1.0470237731933594</v>
      </c>
      <c r="U125" s="152"/>
      <c r="V125" s="153">
        <v>7.94525146484375E-2</v>
      </c>
      <c r="W125" s="153">
        <v>0.13150691986083984</v>
      </c>
      <c r="X125" s="153">
        <v>9.8629951477050781E-2</v>
      </c>
      <c r="Y125" s="153">
        <v>1.0986204147338867</v>
      </c>
      <c r="Z125" s="153">
        <v>1.0671005249023438</v>
      </c>
      <c r="AA125" s="153">
        <v>1.1471834182739258</v>
      </c>
      <c r="AB125" s="153">
        <v>3.1832981109619141</v>
      </c>
      <c r="AC125" s="153">
        <v>2.2655782699584961</v>
      </c>
      <c r="AD125" s="153">
        <v>2.3931713104248047</v>
      </c>
      <c r="AE125" s="152"/>
      <c r="AF125" s="153">
        <v>9.8629951477050781E-2</v>
      </c>
      <c r="AG125" s="153">
        <v>0</v>
      </c>
      <c r="AH125" s="153">
        <v>1.3093175888061523</v>
      </c>
      <c r="AI125" s="153">
        <v>0.36164379119873047</v>
      </c>
      <c r="AJ125" s="153">
        <v>0.68969154357910156</v>
      </c>
      <c r="AK125" s="153">
        <v>1.0482807159423828</v>
      </c>
      <c r="AL125" s="153">
        <v>4.3090839385986328</v>
      </c>
      <c r="AM125" s="153">
        <v>1.723078727722168</v>
      </c>
      <c r="AN125" s="153">
        <v>0.29571056365966797</v>
      </c>
      <c r="AO125" s="151"/>
    </row>
    <row r="126" spans="1:41" x14ac:dyDescent="0.3">
      <c r="A126" s="144" t="s">
        <v>7</v>
      </c>
      <c r="B126" s="149">
        <v>0</v>
      </c>
      <c r="C126" s="149">
        <v>1.8359756469726563</v>
      </c>
      <c r="D126" s="149">
        <v>3</v>
      </c>
      <c r="E126" s="149">
        <v>4.8356266021728516</v>
      </c>
      <c r="F126" s="149">
        <v>7.3762407302856445</v>
      </c>
      <c r="G126" s="149">
        <v>12.150542259216309</v>
      </c>
      <c r="H126" s="149">
        <v>19.480013847351074</v>
      </c>
      <c r="I126" s="149">
        <v>24.194832801818848</v>
      </c>
      <c r="J126" s="149">
        <v>32.781782150268555</v>
      </c>
      <c r="K126" s="151"/>
      <c r="L126" s="149">
        <v>2.09808349609375E-5</v>
      </c>
      <c r="M126" s="149">
        <v>1</v>
      </c>
      <c r="N126" s="149">
        <v>1.0000095367431641</v>
      </c>
      <c r="O126" s="149">
        <v>5.7557144165039063</v>
      </c>
      <c r="P126" s="149">
        <v>3.8356161117553711</v>
      </c>
      <c r="Q126" s="149">
        <v>8.5731887817382813</v>
      </c>
      <c r="R126" s="149">
        <v>15.102582931518555</v>
      </c>
      <c r="S126" s="149">
        <v>18.804511070251465</v>
      </c>
      <c r="T126" s="149">
        <v>13.051610946655273</v>
      </c>
      <c r="U126" s="152"/>
      <c r="V126" s="153">
        <v>0.9205474853515625</v>
      </c>
      <c r="W126" s="153">
        <v>2.8685007095336914</v>
      </c>
      <c r="X126" s="153">
        <v>2.9013910293579102</v>
      </c>
      <c r="Y126" s="153">
        <v>1.9013700485229492</v>
      </c>
      <c r="Z126" s="153">
        <v>11.932899475097656</v>
      </c>
      <c r="AA126" s="153">
        <v>16.982474327087402</v>
      </c>
      <c r="AB126" s="153">
        <v>22.915047645568848</v>
      </c>
      <c r="AC126" s="153">
        <v>20.687900543212891</v>
      </c>
      <c r="AD126" s="153">
        <v>32.737990379333496</v>
      </c>
      <c r="AE126" s="152"/>
      <c r="AF126" s="153">
        <v>0.90137004852294922</v>
      </c>
      <c r="AG126" s="153">
        <v>1</v>
      </c>
      <c r="AH126" s="153">
        <v>4.6906805038452148</v>
      </c>
      <c r="AI126" s="153">
        <v>7.6380720138549805</v>
      </c>
      <c r="AJ126" s="153">
        <v>7.3103084564208984</v>
      </c>
      <c r="AK126" s="153">
        <v>16.152630805969238</v>
      </c>
      <c r="AL126" s="153">
        <v>20.788149833679199</v>
      </c>
      <c r="AM126" s="153">
        <v>15.276890754699707</v>
      </c>
      <c r="AN126" s="153">
        <v>1.802922248840332</v>
      </c>
      <c r="AO126" s="151"/>
    </row>
    <row r="127" spans="1:41" x14ac:dyDescent="0.3">
      <c r="A127" s="144" t="s">
        <v>8</v>
      </c>
      <c r="B127" s="149">
        <v>0</v>
      </c>
      <c r="C127" s="149">
        <v>3.2876968383789063E-2</v>
      </c>
      <c r="D127" s="149">
        <v>6.6202163696289063E-2</v>
      </c>
      <c r="E127" s="149">
        <v>0.1643829345703125</v>
      </c>
      <c r="F127" s="149">
        <v>9.8629951477050781E-2</v>
      </c>
      <c r="G127" s="149">
        <v>1.1978693008422852</v>
      </c>
      <c r="H127" s="149">
        <v>0.49359893798828125</v>
      </c>
      <c r="I127" s="149">
        <v>1.4406061172485352</v>
      </c>
      <c r="J127" s="149">
        <v>9.9797248840332031E-2</v>
      </c>
      <c r="K127" s="151"/>
      <c r="L127" s="149">
        <v>0</v>
      </c>
      <c r="M127" s="149">
        <v>0</v>
      </c>
      <c r="N127" s="149">
        <v>0</v>
      </c>
      <c r="O127" s="149">
        <v>0.19725894927978516</v>
      </c>
      <c r="P127" s="149">
        <v>0</v>
      </c>
      <c r="Q127" s="149">
        <v>6.5752983093261719E-2</v>
      </c>
      <c r="R127" s="149">
        <v>0</v>
      </c>
      <c r="S127" s="149">
        <v>0</v>
      </c>
      <c r="T127" s="149">
        <v>6.5752983093261719E-2</v>
      </c>
      <c r="U127" s="152"/>
      <c r="V127" s="153">
        <v>0</v>
      </c>
      <c r="W127" s="153">
        <v>6.5752983093261719E-2</v>
      </c>
      <c r="X127" s="153">
        <v>0</v>
      </c>
      <c r="Y127" s="153">
        <v>0</v>
      </c>
      <c r="Z127" s="153">
        <v>0</v>
      </c>
      <c r="AA127" s="153">
        <v>3.2876968383789063E-2</v>
      </c>
      <c r="AB127" s="153">
        <v>0.18068695068359375</v>
      </c>
      <c r="AC127" s="153">
        <v>0.21122837066650391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6.5573692321777344E-2</v>
      </c>
      <c r="AJ127" s="153">
        <v>0</v>
      </c>
      <c r="AK127" s="153">
        <v>2.86102294921875E-6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3.9671230316162109</v>
      </c>
      <c r="D128" s="149">
        <v>5.7557449340820313</v>
      </c>
      <c r="E128" s="149">
        <v>13.835633277893066</v>
      </c>
      <c r="F128" s="149">
        <v>19.802798271179199</v>
      </c>
      <c r="G128" s="149">
        <v>23.835014343261719</v>
      </c>
      <c r="H128" s="149">
        <v>60.539139747619629</v>
      </c>
      <c r="I128" s="149">
        <v>57.62501049041748</v>
      </c>
      <c r="J128" s="149">
        <v>35.732275009155273</v>
      </c>
      <c r="K128" s="151"/>
      <c r="L128" s="149">
        <v>3.2876968383789063E-2</v>
      </c>
      <c r="M128" s="149">
        <v>10.494301795959473</v>
      </c>
      <c r="N128" s="149">
        <v>17.869482040405273</v>
      </c>
      <c r="O128" s="149">
        <v>22.585126876831055</v>
      </c>
      <c r="P128" s="149">
        <v>33.837035179138184</v>
      </c>
      <c r="Q128" s="149">
        <v>60.66672420501709</v>
      </c>
      <c r="R128" s="149">
        <v>126.90180683135986</v>
      </c>
      <c r="S128" s="149">
        <v>90.396589279174805</v>
      </c>
      <c r="T128" s="149">
        <v>27.796314239501953</v>
      </c>
      <c r="U128" s="152"/>
      <c r="V128" s="153">
        <v>1</v>
      </c>
      <c r="W128" s="153">
        <v>0.93424701690673828</v>
      </c>
      <c r="X128" s="153">
        <v>9.9671049118041992</v>
      </c>
      <c r="Y128" s="153">
        <v>10.328766822814941</v>
      </c>
      <c r="Z128" s="153">
        <v>12.999910354614258</v>
      </c>
      <c r="AA128" s="153">
        <v>21.999980926513672</v>
      </c>
      <c r="AB128" s="153">
        <v>26.852218627929688</v>
      </c>
      <c r="AC128" s="153">
        <v>16.788771629333496</v>
      </c>
      <c r="AD128" s="153">
        <v>9</v>
      </c>
      <c r="AE128" s="152"/>
      <c r="AF128" s="153">
        <v>0</v>
      </c>
      <c r="AG128" s="153">
        <v>3</v>
      </c>
      <c r="AH128" s="153">
        <v>16.77086067199707</v>
      </c>
      <c r="AI128" s="153">
        <v>25.561040878295898</v>
      </c>
      <c r="AJ128" s="153">
        <v>37.839001655578613</v>
      </c>
      <c r="AK128" s="153">
        <v>93.89749813079834</v>
      </c>
      <c r="AL128" s="153">
        <v>97.266407012939453</v>
      </c>
      <c r="AM128" s="153">
        <v>57.477603912353516</v>
      </c>
      <c r="AN128" s="153">
        <v>11.882050514221191</v>
      </c>
      <c r="AO128" s="151"/>
    </row>
    <row r="129" spans="1:41" x14ac:dyDescent="0.3">
      <c r="A129" s="144" t="s">
        <v>10</v>
      </c>
      <c r="B129" s="149">
        <v>0</v>
      </c>
      <c r="C129" s="149">
        <v>1</v>
      </c>
      <c r="D129" s="149">
        <v>1.0328769683837891</v>
      </c>
      <c r="E129" s="149">
        <v>2.032867431640625</v>
      </c>
      <c r="F129" s="149">
        <v>9.8541259765625E-2</v>
      </c>
      <c r="G129" s="149">
        <v>2.9041547775268555</v>
      </c>
      <c r="H129" s="149">
        <v>3.0330562591552734</v>
      </c>
      <c r="I129" s="149">
        <v>2</v>
      </c>
      <c r="J129" s="149">
        <v>1.5953607559204102</v>
      </c>
      <c r="K129" s="151"/>
      <c r="L129" s="149">
        <v>1.9671230316162109</v>
      </c>
      <c r="M129" s="149">
        <v>1.9672126770019531</v>
      </c>
      <c r="N129" s="149">
        <v>3.0000209808349609</v>
      </c>
      <c r="O129" s="149">
        <v>4.8706836700439453</v>
      </c>
      <c r="P129" s="149">
        <v>3.9672470092773438</v>
      </c>
      <c r="Q129" s="149">
        <v>12.805047035217285</v>
      </c>
      <c r="R129" s="149">
        <v>15.636330604553223</v>
      </c>
      <c r="S129" s="149">
        <v>19.604419708251953</v>
      </c>
      <c r="T129" s="149">
        <v>15.063955307006836</v>
      </c>
      <c r="U129" s="152"/>
      <c r="V129" s="153">
        <v>0</v>
      </c>
      <c r="W129" s="153">
        <v>0</v>
      </c>
      <c r="X129" s="153">
        <v>1.0328769683837891</v>
      </c>
      <c r="Y129" s="153">
        <v>3.2876968383789063E-2</v>
      </c>
      <c r="Z129" s="153">
        <v>4.0012779235839844</v>
      </c>
      <c r="AA129" s="153">
        <v>2.9013910293579102</v>
      </c>
      <c r="AB129" s="153">
        <v>5</v>
      </c>
      <c r="AC129" s="153">
        <v>1</v>
      </c>
      <c r="AD129" s="153">
        <v>2.9029541015625</v>
      </c>
      <c r="AE129" s="152"/>
      <c r="AF129" s="153">
        <v>0</v>
      </c>
      <c r="AG129" s="153">
        <v>0</v>
      </c>
      <c r="AH129" s="153">
        <v>0</v>
      </c>
      <c r="AI129" s="153">
        <v>3.9672060012817383</v>
      </c>
      <c r="AJ129" s="153">
        <v>1.0000181198120117</v>
      </c>
      <c r="AK129" s="153">
        <v>7.5276851654052734</v>
      </c>
      <c r="AL129" s="153">
        <v>4.9019937515258789</v>
      </c>
      <c r="AM129" s="153">
        <v>4.0670309066772461</v>
      </c>
      <c r="AN129" s="153">
        <v>0.96721267700195313</v>
      </c>
      <c r="AO129" s="151"/>
    </row>
    <row r="130" spans="1:41" x14ac:dyDescent="0.3">
      <c r="A130" s="144" t="s">
        <v>11</v>
      </c>
      <c r="B130" s="149">
        <v>0</v>
      </c>
      <c r="C130" s="149">
        <v>3.2787322998046875E-2</v>
      </c>
      <c r="D130" s="149">
        <v>1.0653047561645508</v>
      </c>
      <c r="E130" s="149">
        <v>1.0633277893066406</v>
      </c>
      <c r="F130" s="149">
        <v>3.0656633377075195</v>
      </c>
      <c r="G130" s="149">
        <v>3.1169500350952148</v>
      </c>
      <c r="H130" s="149">
        <v>3.2103805541992188</v>
      </c>
      <c r="I130" s="149">
        <v>5.9673013687133789</v>
      </c>
      <c r="J130" s="149">
        <v>1.0353021621704102</v>
      </c>
      <c r="K130" s="151"/>
      <c r="L130" s="149">
        <v>0</v>
      </c>
      <c r="M130" s="149">
        <v>0</v>
      </c>
      <c r="N130" s="149">
        <v>1.3427734375E-3</v>
      </c>
      <c r="O130" s="149">
        <v>0.96929931640625</v>
      </c>
      <c r="P130" s="149">
        <v>0.16578769683837891</v>
      </c>
      <c r="Q130" s="149">
        <v>1</v>
      </c>
      <c r="R130" s="149">
        <v>4.4272651672363281</v>
      </c>
      <c r="S130" s="149">
        <v>4.7693233489990234</v>
      </c>
      <c r="T130" s="149">
        <v>2.4601936340332031</v>
      </c>
      <c r="U130" s="152"/>
      <c r="V130" s="153">
        <v>0</v>
      </c>
      <c r="W130" s="153">
        <v>1</v>
      </c>
      <c r="X130" s="153">
        <v>1</v>
      </c>
      <c r="Y130" s="153">
        <v>1.9342441558837891</v>
      </c>
      <c r="Z130" s="153">
        <v>0.96595573425292969</v>
      </c>
      <c r="AA130" s="153">
        <v>1.0986299514770508</v>
      </c>
      <c r="AB130" s="153">
        <v>1.9999885559082031</v>
      </c>
      <c r="AC130" s="153">
        <v>3.0327873229980469</v>
      </c>
      <c r="AD130" s="153">
        <v>0.30931949615478516</v>
      </c>
      <c r="AE130" s="152"/>
      <c r="AF130" s="153">
        <v>0</v>
      </c>
      <c r="AG130" s="153">
        <v>0</v>
      </c>
      <c r="AH130" s="153">
        <v>0.93424701690673828</v>
      </c>
      <c r="AI130" s="153">
        <v>1.0663909912109375</v>
      </c>
      <c r="AJ130" s="153">
        <v>0.10006427764892578</v>
      </c>
      <c r="AK130" s="153">
        <v>4.0657730102539063</v>
      </c>
      <c r="AL130" s="153">
        <v>3.5909919738769531</v>
      </c>
      <c r="AM130" s="153">
        <v>4.4931507110595703</v>
      </c>
      <c r="AN130" s="153">
        <v>0</v>
      </c>
      <c r="AO130" s="151"/>
    </row>
    <row r="131" spans="1:41" x14ac:dyDescent="0.3">
      <c r="A131" s="144" t="s">
        <v>12</v>
      </c>
      <c r="B131" s="149">
        <v>2.2109479904174805</v>
      </c>
      <c r="C131" s="149">
        <v>1.7504148483276367</v>
      </c>
      <c r="D131" s="149">
        <v>4.635955810546875</v>
      </c>
      <c r="E131" s="149">
        <v>8.0595865249633789</v>
      </c>
      <c r="F131" s="149">
        <v>14.159127235412598</v>
      </c>
      <c r="G131" s="149">
        <v>15.376313209533691</v>
      </c>
      <c r="H131" s="149">
        <v>20.700577735900879</v>
      </c>
      <c r="I131" s="149">
        <v>19.948269844055176</v>
      </c>
      <c r="J131" s="149">
        <v>27.43738842010498</v>
      </c>
      <c r="K131" s="151"/>
      <c r="L131" s="149">
        <v>0.99999809265136719</v>
      </c>
      <c r="M131" s="149">
        <v>1.2438297271728516</v>
      </c>
      <c r="N131" s="149">
        <v>0</v>
      </c>
      <c r="O131" s="149">
        <v>5.2439947128295898</v>
      </c>
      <c r="P131" s="149">
        <v>2.5242805480957031</v>
      </c>
      <c r="Q131" s="149">
        <v>3.3632564544677734</v>
      </c>
      <c r="R131" s="149">
        <v>1.8173370361328125</v>
      </c>
      <c r="S131" s="149">
        <v>2.0286540985107422</v>
      </c>
      <c r="T131" s="149">
        <v>2.1981573104858398</v>
      </c>
      <c r="U131" s="152"/>
      <c r="V131" s="153">
        <v>0.32948493957519531</v>
      </c>
      <c r="W131" s="153">
        <v>3.3949594497680664</v>
      </c>
      <c r="X131" s="153">
        <v>4.3113527297973633</v>
      </c>
      <c r="Y131" s="153">
        <v>12.523664474487305</v>
      </c>
      <c r="Z131" s="153">
        <v>20.553001403808594</v>
      </c>
      <c r="AA131" s="153">
        <v>19.756021499633789</v>
      </c>
      <c r="AB131" s="153">
        <v>27.03196907043457</v>
      </c>
      <c r="AC131" s="153">
        <v>25.845676422119141</v>
      </c>
      <c r="AD131" s="153">
        <v>12.875679016113281</v>
      </c>
      <c r="AE131" s="152"/>
      <c r="AF131" s="153">
        <v>0.99997234344482422</v>
      </c>
      <c r="AG131" s="153">
        <v>0.13150691986083984</v>
      </c>
      <c r="AH131" s="153">
        <v>0.29553031921386719</v>
      </c>
      <c r="AI131" s="153">
        <v>0.21482086181640625</v>
      </c>
      <c r="AJ131" s="153">
        <v>2.6269893646240234</v>
      </c>
      <c r="AK131" s="153">
        <v>3.5133228302001953</v>
      </c>
      <c r="AL131" s="153">
        <v>4.0476531982421875</v>
      </c>
      <c r="AM131" s="153">
        <v>3.0674238204956055</v>
      </c>
      <c r="AN131" s="153">
        <v>1.0798959732055664</v>
      </c>
      <c r="AO131" s="151"/>
    </row>
    <row r="132" spans="1:41" x14ac:dyDescent="0.3">
      <c r="A132" s="144" t="s">
        <v>13</v>
      </c>
      <c r="B132" s="149">
        <v>3.7890768051147461</v>
      </c>
      <c r="C132" s="149">
        <v>13.381343841552734</v>
      </c>
      <c r="D132" s="149">
        <v>33.166654586791992</v>
      </c>
      <c r="E132" s="149">
        <v>37.227328300476074</v>
      </c>
      <c r="F132" s="149">
        <v>82.563872337341309</v>
      </c>
      <c r="G132" s="149">
        <v>76.881102561950684</v>
      </c>
      <c r="H132" s="149">
        <v>117.51376819610596</v>
      </c>
      <c r="I132" s="149">
        <v>151.02012157440186</v>
      </c>
      <c r="J132" s="149">
        <v>133.06998062133789</v>
      </c>
      <c r="K132" s="151"/>
      <c r="L132" s="149">
        <v>0</v>
      </c>
      <c r="M132" s="149">
        <v>3.3483076095581055</v>
      </c>
      <c r="N132" s="149">
        <v>3.3945198059082031</v>
      </c>
      <c r="O132" s="149">
        <v>4.7559852600097656</v>
      </c>
      <c r="P132" s="149">
        <v>10.133234977722168</v>
      </c>
      <c r="Q132" s="149">
        <v>10.493508338928223</v>
      </c>
      <c r="R132" s="149">
        <v>8.1826629638671875</v>
      </c>
      <c r="S132" s="149">
        <v>12.907840728759766</v>
      </c>
      <c r="T132" s="149">
        <v>16.963769912719727</v>
      </c>
      <c r="U132" s="152"/>
      <c r="V132" s="153">
        <v>7.6705150604248047</v>
      </c>
      <c r="W132" s="153">
        <v>22.229992866516113</v>
      </c>
      <c r="X132" s="153">
        <v>52.524494171142578</v>
      </c>
      <c r="Y132" s="153">
        <v>72.003678321838379</v>
      </c>
      <c r="Z132" s="153">
        <v>130.3686580657959</v>
      </c>
      <c r="AA132" s="153">
        <v>151.42884826660156</v>
      </c>
      <c r="AB132" s="153">
        <v>188.49093246459961</v>
      </c>
      <c r="AC132" s="153">
        <v>149.08344554901123</v>
      </c>
      <c r="AD132" s="153">
        <v>103.17378330230713</v>
      </c>
      <c r="AE132" s="152"/>
      <c r="AF132" s="153">
        <v>0</v>
      </c>
      <c r="AG132" s="153">
        <v>0.86849308013916016</v>
      </c>
      <c r="AH132" s="153">
        <v>11.736987113952637</v>
      </c>
      <c r="AI132" s="153">
        <v>15.607177734375</v>
      </c>
      <c r="AJ132" s="153">
        <v>14.195006370544434</v>
      </c>
      <c r="AK132" s="153">
        <v>15.473027229309082</v>
      </c>
      <c r="AL132" s="153">
        <v>21.822905540466309</v>
      </c>
      <c r="AM132" s="153">
        <v>18.671108245849609</v>
      </c>
      <c r="AN132" s="153">
        <v>9.1522140502929688</v>
      </c>
      <c r="AO132" s="151"/>
    </row>
    <row r="133" spans="1:41" x14ac:dyDescent="0.3">
      <c r="A133" s="144" t="s">
        <v>14</v>
      </c>
      <c r="B133" s="149">
        <v>2.2433605194091797</v>
      </c>
      <c r="C133" s="149">
        <v>6.1598033905029297</v>
      </c>
      <c r="D133" s="149">
        <v>8.4532890319824219</v>
      </c>
      <c r="E133" s="149">
        <v>6.3070411682128906</v>
      </c>
      <c r="F133" s="149">
        <v>7.8030872344970703</v>
      </c>
      <c r="G133" s="149">
        <v>13.670770645141602</v>
      </c>
      <c r="H133" s="149">
        <v>21.030889511108398</v>
      </c>
      <c r="I133" s="149">
        <v>19.009607315063477</v>
      </c>
      <c r="J133" s="149">
        <v>10.235429763793945</v>
      </c>
      <c r="K133" s="151"/>
      <c r="L133" s="149">
        <v>2.2297725677490234</v>
      </c>
      <c r="M133" s="149">
        <v>1.2630958557128906</v>
      </c>
      <c r="N133" s="149">
        <v>5.2298851013183594</v>
      </c>
      <c r="O133" s="149">
        <v>0.54332351684570313</v>
      </c>
      <c r="P133" s="149">
        <v>0.62654876708984375</v>
      </c>
      <c r="Q133" s="149">
        <v>0.19896888732910156</v>
      </c>
      <c r="R133" s="149">
        <v>2.4454803466796875</v>
      </c>
      <c r="S133" s="149">
        <v>1.4325199127197266</v>
      </c>
      <c r="T133" s="149">
        <v>0.49050712585449219</v>
      </c>
      <c r="U133" s="152"/>
      <c r="V133" s="153">
        <v>1.8211002349853516</v>
      </c>
      <c r="W133" s="153">
        <v>10.717029571533203</v>
      </c>
      <c r="X133" s="153">
        <v>12.216243743896484</v>
      </c>
      <c r="Y133" s="153">
        <v>15.401969909667969</v>
      </c>
      <c r="Z133" s="153">
        <v>21.930080413818359</v>
      </c>
      <c r="AA133" s="153">
        <v>22.162017822265625</v>
      </c>
      <c r="AB133" s="153">
        <v>34.60833740234375</v>
      </c>
      <c r="AC133" s="153">
        <v>26.0543212890625</v>
      </c>
      <c r="AD133" s="153">
        <v>9.1691551208496094</v>
      </c>
      <c r="AE133" s="152"/>
      <c r="AF133" s="153">
        <v>1.3947830200195313</v>
      </c>
      <c r="AG133" s="153">
        <v>1.9987392425537109</v>
      </c>
      <c r="AH133" s="153">
        <v>2.0955162048339844</v>
      </c>
      <c r="AI133" s="153">
        <v>4.959503173828125</v>
      </c>
      <c r="AJ133" s="153">
        <v>1.9792022705078125</v>
      </c>
      <c r="AK133" s="153">
        <v>6.4770221710205078</v>
      </c>
      <c r="AL133" s="153">
        <v>3.4816970825195313</v>
      </c>
      <c r="AM133" s="153">
        <v>4.2175178527832031</v>
      </c>
      <c r="AN133" s="153">
        <v>0.90236091613769531</v>
      </c>
      <c r="AO133" s="151"/>
    </row>
    <row r="134" spans="1:41" x14ac:dyDescent="0.3">
      <c r="A134" s="144" t="s">
        <v>15</v>
      </c>
      <c r="B134" s="149">
        <v>10.626543045043945</v>
      </c>
      <c r="C134" s="149">
        <v>31.271440505981445</v>
      </c>
      <c r="D134" s="149">
        <v>73.57707405090332</v>
      </c>
      <c r="E134" s="149">
        <v>102.87886619567871</v>
      </c>
      <c r="F134" s="149">
        <v>90.685459136962891</v>
      </c>
      <c r="G134" s="149">
        <v>125.94846725463867</v>
      </c>
      <c r="H134" s="149">
        <v>198.84949111938477</v>
      </c>
      <c r="I134" s="149">
        <v>184.46953010559082</v>
      </c>
      <c r="J134" s="149">
        <v>111.04039192199707</v>
      </c>
      <c r="K134" s="151"/>
      <c r="L134" s="149">
        <v>6.7044658660888672</v>
      </c>
      <c r="M134" s="149">
        <v>11.669719696044922</v>
      </c>
      <c r="N134" s="149">
        <v>27.207712173461914</v>
      </c>
      <c r="O134" s="149">
        <v>30.114280700683594</v>
      </c>
      <c r="P134" s="149">
        <v>25.129907608032227</v>
      </c>
      <c r="Q134" s="149">
        <v>28.767988204956055</v>
      </c>
      <c r="R134" s="149">
        <v>39.655038833618164</v>
      </c>
      <c r="S134" s="149">
        <v>35.977743148803711</v>
      </c>
      <c r="T134" s="149">
        <v>26.023038864135742</v>
      </c>
      <c r="U134" s="152"/>
      <c r="V134" s="153">
        <v>35.802467346191406</v>
      </c>
      <c r="W134" s="153">
        <v>110.77451324462891</v>
      </c>
      <c r="X134" s="153">
        <v>174.86289024353027</v>
      </c>
      <c r="Y134" s="153">
        <v>189.25554656982422</v>
      </c>
      <c r="Z134" s="153">
        <v>248.73281097412109</v>
      </c>
      <c r="AA134" s="153">
        <v>329.7692699432373</v>
      </c>
      <c r="AB134" s="153">
        <v>426.21868133544922</v>
      </c>
      <c r="AC134" s="153">
        <v>298.06438446044922</v>
      </c>
      <c r="AD134" s="153">
        <v>123.57503128051758</v>
      </c>
      <c r="AE134" s="152"/>
      <c r="AF134" s="153">
        <v>11.539543151855469</v>
      </c>
      <c r="AG134" s="153">
        <v>29.822763442993164</v>
      </c>
      <c r="AH134" s="153">
        <v>45.671281814575195</v>
      </c>
      <c r="AI134" s="153">
        <v>63.682407379150391</v>
      </c>
      <c r="AJ134" s="153">
        <v>62.425830841064453</v>
      </c>
      <c r="AK134" s="153">
        <v>100.20857048034668</v>
      </c>
      <c r="AL134" s="153">
        <v>115.112060546875</v>
      </c>
      <c r="AM134" s="153">
        <v>83.485143661499023</v>
      </c>
      <c r="AN134" s="153">
        <v>29.291494369506836</v>
      </c>
      <c r="AO134" s="151"/>
    </row>
    <row r="135" spans="1:41" x14ac:dyDescent="0.3">
      <c r="A135" s="144" t="s">
        <v>16</v>
      </c>
      <c r="B135" s="149">
        <v>0.13006973266601563</v>
      </c>
      <c r="C135" s="149">
        <v>0.83561897277832031</v>
      </c>
      <c r="D135" s="149">
        <v>4.6890964508056641</v>
      </c>
      <c r="E135" s="149">
        <v>3.3707561492919922</v>
      </c>
      <c r="F135" s="149">
        <v>4.5011672973632813</v>
      </c>
      <c r="G135" s="149">
        <v>4.7593135833740234</v>
      </c>
      <c r="H135" s="149">
        <v>5.8100509643554688</v>
      </c>
      <c r="I135" s="149">
        <v>9.2971935272216797</v>
      </c>
      <c r="J135" s="149">
        <v>6.2713890075683594</v>
      </c>
      <c r="K135" s="151"/>
      <c r="L135" s="149">
        <v>6.5753936767578125E-2</v>
      </c>
      <c r="M135" s="149">
        <v>9.8638534545898438E-2</v>
      </c>
      <c r="N135" s="149">
        <v>0.16779899597167969</v>
      </c>
      <c r="O135" s="149">
        <v>1.3430976867675781</v>
      </c>
      <c r="P135" s="149">
        <v>0.1003570556640625</v>
      </c>
      <c r="Q135" s="149">
        <v>1.0330677032470703</v>
      </c>
      <c r="R135" s="149">
        <v>1.9005603790283203</v>
      </c>
      <c r="S135" s="149">
        <v>1.0302276611328125</v>
      </c>
      <c r="T135" s="149">
        <v>0.11084365844726563</v>
      </c>
      <c r="U135" s="152"/>
      <c r="V135" s="153">
        <v>0.5921630859375</v>
      </c>
      <c r="W135" s="153">
        <v>1.6492462158203125</v>
      </c>
      <c r="X135" s="153">
        <v>4.7673282623291016</v>
      </c>
      <c r="Y135" s="153">
        <v>6.5036125183105469</v>
      </c>
      <c r="Z135" s="153">
        <v>9.8568019866943359</v>
      </c>
      <c r="AA135" s="153">
        <v>12.263931274414063</v>
      </c>
      <c r="AB135" s="153">
        <v>17.786231994628906</v>
      </c>
      <c r="AC135" s="153">
        <v>10.394353866577148</v>
      </c>
      <c r="AD135" s="153">
        <v>4.2365169525146484</v>
      </c>
      <c r="AE135" s="152"/>
      <c r="AF135" s="153">
        <v>6.5664291381835938E-2</v>
      </c>
      <c r="AG135" s="153">
        <v>0.23015403747558594</v>
      </c>
      <c r="AH135" s="153">
        <v>1.2526473999023438</v>
      </c>
      <c r="AI135" s="153">
        <v>0.52620697021484375</v>
      </c>
      <c r="AJ135" s="153">
        <v>0.69382858276367188</v>
      </c>
      <c r="AK135" s="153">
        <v>1.0230484008789063</v>
      </c>
      <c r="AL135" s="153">
        <v>0.74085235595703125</v>
      </c>
      <c r="AM135" s="153">
        <v>0.44632339477539063</v>
      </c>
      <c r="AN135" s="153">
        <v>1.5567493438720703</v>
      </c>
      <c r="AO135" s="151"/>
    </row>
    <row r="136" spans="1:41" x14ac:dyDescent="0.3">
      <c r="A136" s="144" t="s">
        <v>17</v>
      </c>
      <c r="B136" s="149">
        <v>0.86849212646484375</v>
      </c>
      <c r="C136" s="149">
        <v>2.8377704620361328</v>
      </c>
      <c r="D136" s="149">
        <v>1.8678627014160156</v>
      </c>
      <c r="E136" s="149">
        <v>1.8231735229492188</v>
      </c>
      <c r="F136" s="149">
        <v>14.196449279785156</v>
      </c>
      <c r="G136" s="149">
        <v>8.3438091278076172</v>
      </c>
      <c r="H136" s="149">
        <v>16.502231597900391</v>
      </c>
      <c r="I136" s="149">
        <v>15.302219390869141</v>
      </c>
      <c r="J136" s="149">
        <v>4.2962493896484375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0.44109535217285156</v>
      </c>
      <c r="X136" s="153">
        <v>3.2920188903808594</v>
      </c>
      <c r="Y136" s="153">
        <v>3.0825939178466797</v>
      </c>
      <c r="Z136" s="153">
        <v>7.3472251892089844</v>
      </c>
      <c r="AA136" s="153">
        <v>5.0310916900634766</v>
      </c>
      <c r="AB136" s="153">
        <v>8.0943145751953125</v>
      </c>
      <c r="AC136" s="153">
        <v>9.0150566101074219</v>
      </c>
      <c r="AD136" s="153">
        <v>1.1506862640380859</v>
      </c>
      <c r="AE136" s="152"/>
      <c r="AF136" s="153">
        <v>0</v>
      </c>
      <c r="AG136" s="153">
        <v>0</v>
      </c>
      <c r="AH136" s="153">
        <v>0.98630142211914063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0.64052391052246094</v>
      </c>
      <c r="AO136" s="151"/>
    </row>
    <row r="137" spans="1:41" x14ac:dyDescent="0.3">
      <c r="A137" s="144" t="s">
        <v>18</v>
      </c>
      <c r="B137" s="149">
        <v>1.1315078735351563</v>
      </c>
      <c r="C137" s="149">
        <v>2.8834514617919922</v>
      </c>
      <c r="D137" s="149">
        <v>1.5947475433349609</v>
      </c>
      <c r="E137" s="149">
        <v>2.9143524169921875</v>
      </c>
      <c r="F137" s="149">
        <v>12.50389289855957</v>
      </c>
      <c r="G137" s="149">
        <v>11.365779876708984</v>
      </c>
      <c r="H137" s="149">
        <v>22.254795074462891</v>
      </c>
      <c r="I137" s="149">
        <v>18.285331726074219</v>
      </c>
      <c r="J137" s="149">
        <v>6.8230304718017578</v>
      </c>
      <c r="K137" s="151"/>
      <c r="L137" s="149">
        <v>0.57260322570800781</v>
      </c>
      <c r="M137" s="149">
        <v>0.55890464782714844</v>
      </c>
      <c r="N137" s="149">
        <v>1.5573539733886719</v>
      </c>
      <c r="O137" s="149">
        <v>0</v>
      </c>
      <c r="P137" s="149">
        <v>0</v>
      </c>
      <c r="Q137" s="149">
        <v>0</v>
      </c>
      <c r="R137" s="149">
        <v>1.5725994110107422</v>
      </c>
      <c r="S137" s="149">
        <v>3.5917625427246094</v>
      </c>
      <c r="T137" s="149">
        <v>0.93612861633300781</v>
      </c>
      <c r="U137" s="152"/>
      <c r="V137" s="153">
        <v>0</v>
      </c>
      <c r="W137" s="153">
        <v>1.8715362548828125</v>
      </c>
      <c r="X137" s="153">
        <v>2.1159324645996094</v>
      </c>
      <c r="Y137" s="153">
        <v>2.4137229919433594</v>
      </c>
      <c r="Z137" s="153">
        <v>7.3299350738525391</v>
      </c>
      <c r="AA137" s="153">
        <v>6.4635086059570313</v>
      </c>
      <c r="AB137" s="153">
        <v>8.2744693756103516</v>
      </c>
      <c r="AC137" s="153">
        <v>5.6417713165283203</v>
      </c>
      <c r="AD137" s="153">
        <v>2.8008460998535156</v>
      </c>
      <c r="AE137" s="152"/>
      <c r="AF137" s="153">
        <v>0</v>
      </c>
      <c r="AG137" s="153">
        <v>0</v>
      </c>
      <c r="AH137" s="153">
        <v>1.3698577880859375E-2</v>
      </c>
      <c r="AI137" s="153">
        <v>0</v>
      </c>
      <c r="AJ137" s="153">
        <v>0</v>
      </c>
      <c r="AK137" s="153">
        <v>2.0668888092041016</v>
      </c>
      <c r="AL137" s="153">
        <v>2.2958927154541016</v>
      </c>
      <c r="AM137" s="153">
        <v>0.63835525512695313</v>
      </c>
      <c r="AN137" s="153">
        <v>2.0266799926757813</v>
      </c>
      <c r="AO137" s="151"/>
    </row>
    <row r="138" spans="1:41" x14ac:dyDescent="0.3">
      <c r="A138" s="144" t="s">
        <v>19</v>
      </c>
      <c r="B138" s="149">
        <v>0</v>
      </c>
      <c r="C138" s="149">
        <v>1.8052558898925781</v>
      </c>
      <c r="D138" s="149">
        <v>2.8351650238037109</v>
      </c>
      <c r="E138" s="149">
        <v>2.8657073974609375</v>
      </c>
      <c r="F138" s="149">
        <v>5.3626346588134766</v>
      </c>
      <c r="G138" s="149">
        <v>5.2607097625732422</v>
      </c>
      <c r="H138" s="149">
        <v>12.739032745361328</v>
      </c>
      <c r="I138" s="149">
        <v>17.605169296264648</v>
      </c>
      <c r="J138" s="149">
        <v>9.620697021484375</v>
      </c>
      <c r="K138" s="151"/>
      <c r="L138" s="149">
        <v>0.42739677429199219</v>
      </c>
      <c r="M138" s="149">
        <v>0.44109535217285156</v>
      </c>
      <c r="N138" s="149">
        <v>0.44262313842773438</v>
      </c>
      <c r="O138" s="149">
        <v>0</v>
      </c>
      <c r="P138" s="149">
        <v>0.99995803833007813</v>
      </c>
      <c r="Q138" s="149">
        <v>0</v>
      </c>
      <c r="R138" s="149">
        <v>0.42739677429199219</v>
      </c>
      <c r="S138" s="149">
        <v>1.44073486328125</v>
      </c>
      <c r="T138" s="149">
        <v>0</v>
      </c>
      <c r="U138" s="152"/>
      <c r="V138" s="153">
        <v>0</v>
      </c>
      <c r="W138" s="153">
        <v>0.21338462829589844</v>
      </c>
      <c r="X138" s="153">
        <v>0.19725990295410156</v>
      </c>
      <c r="Y138" s="153">
        <v>3.7698631286621094</v>
      </c>
      <c r="Z138" s="153">
        <v>1.8356132507324219</v>
      </c>
      <c r="AA138" s="153">
        <v>4.0971946716308594</v>
      </c>
      <c r="AB138" s="153">
        <v>8.5918693542480469</v>
      </c>
      <c r="AC138" s="153">
        <v>8.3808335760498043</v>
      </c>
      <c r="AD138" s="153">
        <v>0.90325546264648438</v>
      </c>
      <c r="AE138" s="152"/>
      <c r="AF138" s="153">
        <v>0</v>
      </c>
      <c r="AG138" s="153">
        <v>1</v>
      </c>
      <c r="AH138" s="153">
        <v>0</v>
      </c>
      <c r="AI138" s="153">
        <v>0</v>
      </c>
      <c r="AJ138" s="153">
        <v>0</v>
      </c>
      <c r="AK138" s="153">
        <v>0.93307876586914063</v>
      </c>
      <c r="AL138" s="153">
        <v>1.7041072845458984</v>
      </c>
      <c r="AM138" s="153">
        <v>0.55890464782714844</v>
      </c>
      <c r="AN138" s="153">
        <v>1.9733200073242188</v>
      </c>
      <c r="AO138" s="151"/>
    </row>
    <row r="139" spans="1:41" x14ac:dyDescent="0.3">
      <c r="A139" s="144" t="s">
        <v>20</v>
      </c>
      <c r="B139" s="149">
        <v>0.19573402404785156</v>
      </c>
      <c r="C139" s="149">
        <v>1.0560054779052734</v>
      </c>
      <c r="D139" s="149">
        <v>4.6819438934326172</v>
      </c>
      <c r="E139" s="149">
        <v>7.9835395812988281</v>
      </c>
      <c r="F139" s="149">
        <v>7.0013790130615234</v>
      </c>
      <c r="G139" s="149">
        <v>12.225881576538086</v>
      </c>
      <c r="H139" s="149">
        <v>20.35737811498144</v>
      </c>
      <c r="I139" s="149">
        <v>18.488658905029297</v>
      </c>
      <c r="J139" s="149">
        <v>10.523189544677734</v>
      </c>
      <c r="K139" s="151"/>
      <c r="L139" s="149">
        <v>0</v>
      </c>
      <c r="M139" s="149">
        <v>9.4945907592773438E-2</v>
      </c>
      <c r="N139" s="149">
        <v>2.1952857971191406</v>
      </c>
      <c r="O139" s="149">
        <v>3.2305431365966797</v>
      </c>
      <c r="P139" s="149">
        <v>2.4922351837158203</v>
      </c>
      <c r="Q139" s="149">
        <v>5.8868179321289063</v>
      </c>
      <c r="R139" s="149">
        <v>8.4394893646240234</v>
      </c>
      <c r="S139" s="149">
        <v>3.2278938293457031</v>
      </c>
      <c r="T139" s="149">
        <v>3.9011898040771484</v>
      </c>
      <c r="U139" s="152"/>
      <c r="V139" s="153">
        <v>0.18158721923828125</v>
      </c>
      <c r="W139" s="153">
        <v>4.4423122406005859</v>
      </c>
      <c r="X139" s="153">
        <v>6.5622940063476563</v>
      </c>
      <c r="Y139" s="153">
        <v>9.9881534576416016</v>
      </c>
      <c r="Z139" s="153">
        <v>18.805217742919922</v>
      </c>
      <c r="AA139" s="153">
        <v>19.727176666259766</v>
      </c>
      <c r="AB139" s="153">
        <v>23.080829620361328</v>
      </c>
      <c r="AC139" s="153">
        <v>18.107513427734375</v>
      </c>
      <c r="AD139" s="153">
        <v>3.5723400115966797</v>
      </c>
      <c r="AE139" s="152"/>
      <c r="AF139" s="153">
        <v>1</v>
      </c>
      <c r="AG139" s="153">
        <v>0.99999427795410156</v>
      </c>
      <c r="AH139" s="153">
        <v>1.1311378479003906</v>
      </c>
      <c r="AI139" s="153">
        <v>3.2652511596679688</v>
      </c>
      <c r="AJ139" s="153">
        <v>3.2750797271728516</v>
      </c>
      <c r="AK139" s="153">
        <v>0.54242134094238281</v>
      </c>
      <c r="AL139" s="153">
        <v>5.2138347625732422</v>
      </c>
      <c r="AM139" s="153">
        <v>3.0304527282714844</v>
      </c>
      <c r="AN139" s="153">
        <v>1.2617568969726563</v>
      </c>
      <c r="AO139" s="151"/>
    </row>
    <row r="140" spans="1:41" x14ac:dyDescent="0.3">
      <c r="A140" s="144" t="s">
        <v>21</v>
      </c>
      <c r="B140" s="149">
        <v>26.376871109008789</v>
      </c>
      <c r="C140" s="149">
        <v>67.803180694580078</v>
      </c>
      <c r="D140" s="149">
        <v>125.38402938842773</v>
      </c>
      <c r="E140" s="149">
        <v>167.15505218505859</v>
      </c>
      <c r="F140" s="149">
        <v>248.96845245361328</v>
      </c>
      <c r="G140" s="149">
        <v>345.90159034729004</v>
      </c>
      <c r="H140" s="149">
        <v>445.52256202697754</v>
      </c>
      <c r="I140" s="149">
        <v>484.15601348876953</v>
      </c>
      <c r="J140" s="149">
        <v>232.5929012298584</v>
      </c>
      <c r="K140" s="151"/>
      <c r="L140" s="149">
        <v>10.000066757202148</v>
      </c>
      <c r="M140" s="149">
        <v>37.935630798339844</v>
      </c>
      <c r="N140" s="149">
        <v>58.726449966430664</v>
      </c>
      <c r="O140" s="149">
        <v>61.80769157409668</v>
      </c>
      <c r="P140" s="149">
        <v>116.20003128051758</v>
      </c>
      <c r="Q140" s="149">
        <v>215.36680603027344</v>
      </c>
      <c r="R140" s="149">
        <v>304.67684364318848</v>
      </c>
      <c r="S140" s="149">
        <v>463.5256175994873</v>
      </c>
      <c r="T140" s="149">
        <v>222.57891654968262</v>
      </c>
      <c r="U140" s="152"/>
      <c r="V140" s="153">
        <v>44.738962173461914</v>
      </c>
      <c r="W140" s="153">
        <v>181.88695907592773</v>
      </c>
      <c r="X140" s="153">
        <v>332.79995727539063</v>
      </c>
      <c r="Y140" s="153">
        <v>495.31688117980957</v>
      </c>
      <c r="Z140" s="153">
        <v>690.05964660644531</v>
      </c>
      <c r="AA140" s="153">
        <v>978.82773399353027</v>
      </c>
      <c r="AB140" s="153">
        <v>1273.9747085571289</v>
      </c>
      <c r="AC140" s="153">
        <v>1087.960168838501</v>
      </c>
      <c r="AD140" s="153">
        <v>357.5016918182373</v>
      </c>
      <c r="AE140" s="152"/>
      <c r="AF140" s="153">
        <v>12.00004768371582</v>
      </c>
      <c r="AG140" s="153">
        <v>49.002361297607422</v>
      </c>
      <c r="AH140" s="153">
        <v>112.15634155273438</v>
      </c>
      <c r="AI140" s="153">
        <v>134.74102210998535</v>
      </c>
      <c r="AJ140" s="153">
        <v>185.22370147705078</v>
      </c>
      <c r="AK140" s="153">
        <v>257.84344673156738</v>
      </c>
      <c r="AL140" s="153">
        <v>336.18818664550781</v>
      </c>
      <c r="AM140" s="153">
        <v>272.17505645751953</v>
      </c>
      <c r="AN140" s="153">
        <v>122.71099090576172</v>
      </c>
      <c r="AO140" s="151"/>
    </row>
    <row r="141" spans="1:41" x14ac:dyDescent="0.3">
      <c r="A141" s="144" t="s">
        <v>22</v>
      </c>
      <c r="B141" s="149">
        <v>0.42739677429199219</v>
      </c>
      <c r="C141" s="149">
        <v>3.3425655364990234</v>
      </c>
      <c r="D141" s="149">
        <v>5.3635330200195313</v>
      </c>
      <c r="E141" s="149">
        <v>10.175834655761719</v>
      </c>
      <c r="F141" s="149">
        <v>6.528289794921875</v>
      </c>
      <c r="G141" s="149">
        <v>10.865886688232422</v>
      </c>
      <c r="H141" s="149">
        <v>36.535856246948242</v>
      </c>
      <c r="I141" s="149">
        <v>25.49571418762207</v>
      </c>
      <c r="J141" s="149">
        <v>11.96739387512207</v>
      </c>
      <c r="K141" s="151"/>
      <c r="L141" s="149">
        <v>1</v>
      </c>
      <c r="M141" s="149">
        <v>0</v>
      </c>
      <c r="N141" s="149">
        <v>3.9999885559082031</v>
      </c>
      <c r="O141" s="149">
        <v>0.96721267700195313</v>
      </c>
      <c r="P141" s="149">
        <v>4.1652812957763672</v>
      </c>
      <c r="Q141" s="149">
        <v>6.7834129333496094</v>
      </c>
      <c r="R141" s="149">
        <v>10.312841415405273</v>
      </c>
      <c r="S141" s="149">
        <v>13.406469345092773</v>
      </c>
      <c r="T141" s="149">
        <v>2.4756793975830078</v>
      </c>
      <c r="U141" s="152"/>
      <c r="V141" s="153">
        <v>0</v>
      </c>
      <c r="W141" s="153">
        <v>2.5705356597900391</v>
      </c>
      <c r="X141" s="153">
        <v>6.8754997253417969</v>
      </c>
      <c r="Y141" s="153">
        <v>11.458330154418945</v>
      </c>
      <c r="Z141" s="153">
        <v>24.761541366577148</v>
      </c>
      <c r="AA141" s="153">
        <v>32.090045928955078</v>
      </c>
      <c r="AB141" s="153">
        <v>24.928510665893555</v>
      </c>
      <c r="AC141" s="153">
        <v>26.994770050048828</v>
      </c>
      <c r="AD141" s="153">
        <v>3.6900444030761719</v>
      </c>
      <c r="AE141" s="152"/>
      <c r="AF141" s="153">
        <v>0.93424606323242188</v>
      </c>
      <c r="AG141" s="153">
        <v>0.99997520446777344</v>
      </c>
      <c r="AH141" s="153">
        <v>5.966033935546875</v>
      </c>
      <c r="AI141" s="153">
        <v>4</v>
      </c>
      <c r="AJ141" s="153">
        <v>5.9672412872314453</v>
      </c>
      <c r="AK141" s="153">
        <v>7.0000324249267578</v>
      </c>
      <c r="AL141" s="153">
        <v>19.934267044067383</v>
      </c>
      <c r="AM141" s="153">
        <v>12.065704345703125</v>
      </c>
      <c r="AN141" s="153">
        <v>6</v>
      </c>
      <c r="AO141" s="151"/>
    </row>
    <row r="142" spans="1:41" x14ac:dyDescent="0.3">
      <c r="A142" s="144" t="s">
        <v>23</v>
      </c>
      <c r="B142" s="149">
        <v>0.16438484191894531</v>
      </c>
      <c r="C142" s="149">
        <v>3.0212421417236328</v>
      </c>
      <c r="D142" s="149">
        <v>17.144094467163086</v>
      </c>
      <c r="E142" s="149">
        <v>31.547758102416992</v>
      </c>
      <c r="F142" s="149">
        <v>29.305231094360352</v>
      </c>
      <c r="G142" s="149">
        <v>54.128108978271484</v>
      </c>
      <c r="H142" s="149">
        <v>64.473335266113281</v>
      </c>
      <c r="I142" s="149">
        <v>58.982147216796875</v>
      </c>
      <c r="J142" s="149">
        <v>30.71461296081543</v>
      </c>
      <c r="K142" s="151"/>
      <c r="L142" s="149">
        <v>9.8541259765625E-2</v>
      </c>
      <c r="M142" s="149">
        <v>1.5181255340576172</v>
      </c>
      <c r="N142" s="149">
        <v>3.0915260314941406</v>
      </c>
      <c r="O142" s="149">
        <v>8.4534549713134766</v>
      </c>
      <c r="P142" s="149">
        <v>9.7694816589355469</v>
      </c>
      <c r="Q142" s="149">
        <v>6.8288784027099609</v>
      </c>
      <c r="R142" s="149">
        <v>15.026096343994141</v>
      </c>
      <c r="S142" s="149">
        <v>8.1785945892333984</v>
      </c>
      <c r="T142" s="149">
        <v>1.6232490539550781</v>
      </c>
      <c r="U142" s="152"/>
      <c r="V142" s="153">
        <v>2.1312294006347656</v>
      </c>
      <c r="W142" s="150">
        <v>18.817850112915039</v>
      </c>
      <c r="X142" s="150">
        <v>42.654340744018555</v>
      </c>
      <c r="Y142" s="150">
        <v>70.155046463012695</v>
      </c>
      <c r="Z142" s="150">
        <v>79.758604049682617</v>
      </c>
      <c r="AA142" s="150">
        <v>99.327178955078125</v>
      </c>
      <c r="AB142" s="150">
        <v>116.89237594604492</v>
      </c>
      <c r="AC142" s="150">
        <v>94.550407409667969</v>
      </c>
      <c r="AD142" s="150">
        <v>26.941888809204102</v>
      </c>
      <c r="AE142" s="152"/>
      <c r="AF142" s="153">
        <v>1.1780738830566406</v>
      </c>
      <c r="AG142" s="150">
        <v>5.0026702880859375</v>
      </c>
      <c r="AH142" s="150">
        <v>18.989725112915039</v>
      </c>
      <c r="AI142" s="150">
        <v>23.631978988647461</v>
      </c>
      <c r="AJ142" s="150">
        <v>14.954082489013672</v>
      </c>
      <c r="AK142" s="150">
        <v>29.215009689331055</v>
      </c>
      <c r="AL142" s="150">
        <v>28.292764663696289</v>
      </c>
      <c r="AM142" s="150">
        <v>13.931547164916992</v>
      </c>
      <c r="AN142" s="150">
        <v>4.5498504638671875</v>
      </c>
      <c r="AO142" s="151"/>
    </row>
    <row r="143" spans="1:41" x14ac:dyDescent="0.3">
      <c r="A143" s="144" t="s">
        <v>24</v>
      </c>
      <c r="B143" s="149">
        <v>32.206212997436523</v>
      </c>
      <c r="C143" s="149">
        <v>112.09013175964355</v>
      </c>
      <c r="D143" s="149">
        <v>222.22184753417969</v>
      </c>
      <c r="E143" s="149">
        <v>333.67160224914551</v>
      </c>
      <c r="F143" s="149">
        <v>468.83900833129883</v>
      </c>
      <c r="G143" s="149">
        <v>820.58894348144531</v>
      </c>
      <c r="H143" s="149">
        <v>1131.5587596893311</v>
      </c>
      <c r="I143" s="149">
        <v>1268.4293918609619</v>
      </c>
      <c r="J143" s="149">
        <v>558.62196922302246</v>
      </c>
      <c r="K143" s="151"/>
      <c r="L143" s="149">
        <v>15.58302116394043</v>
      </c>
      <c r="M143" s="149">
        <v>46.415534973144531</v>
      </c>
      <c r="N143" s="149">
        <v>95.031780242919922</v>
      </c>
      <c r="O143" s="149">
        <v>109.20599555969238</v>
      </c>
      <c r="P143" s="149">
        <v>148.96273803710938</v>
      </c>
      <c r="Q143" s="149">
        <v>215.90157127380371</v>
      </c>
      <c r="R143" s="149">
        <v>331.134765625</v>
      </c>
      <c r="S143" s="149">
        <v>307.04137992858887</v>
      </c>
      <c r="T143" s="149">
        <v>114.58734512329102</v>
      </c>
      <c r="U143" s="152"/>
      <c r="V143" s="153">
        <v>35.987676620483398</v>
      </c>
      <c r="W143" s="150">
        <v>243.08097839355469</v>
      </c>
      <c r="X143" s="150">
        <v>442.95461082458496</v>
      </c>
      <c r="Y143" s="150">
        <v>712.71098709106445</v>
      </c>
      <c r="Z143" s="150">
        <v>951.93526840209961</v>
      </c>
      <c r="AA143" s="150">
        <v>1331.082540512085</v>
      </c>
      <c r="AB143" s="150">
        <v>1691.8189754486084</v>
      </c>
      <c r="AC143" s="150">
        <v>1406.5204811096191</v>
      </c>
      <c r="AD143" s="150">
        <v>510.02306365966797</v>
      </c>
      <c r="AE143" s="152"/>
      <c r="AF143" s="153">
        <v>16.800655364990234</v>
      </c>
      <c r="AG143" s="150">
        <v>75.807275772094727</v>
      </c>
      <c r="AH143" s="150">
        <v>182.29444885253906</v>
      </c>
      <c r="AI143" s="150">
        <v>230.77257537841797</v>
      </c>
      <c r="AJ143" s="150">
        <v>290.98519134521484</v>
      </c>
      <c r="AK143" s="150">
        <v>414.02737998962402</v>
      </c>
      <c r="AL143" s="150">
        <v>481.25365257263184</v>
      </c>
      <c r="AM143" s="150">
        <v>308.86575126647949</v>
      </c>
      <c r="AN143" s="150">
        <v>105.8895206451416</v>
      </c>
      <c r="AO143" s="151"/>
    </row>
    <row r="144" spans="1:41" x14ac:dyDescent="0.3">
      <c r="A144" s="144" t="s">
        <v>25</v>
      </c>
      <c r="B144" s="149">
        <v>169.65807914733887</v>
      </c>
      <c r="C144" s="149">
        <v>341.71489524841309</v>
      </c>
      <c r="D144" s="149">
        <v>609.39767074584961</v>
      </c>
      <c r="E144" s="149">
        <v>878.89817237854004</v>
      </c>
      <c r="F144" s="149">
        <v>1289.3902206420898</v>
      </c>
      <c r="G144" s="149">
        <v>1938.8565425872803</v>
      </c>
      <c r="H144" s="149">
        <v>2693.0350532531738</v>
      </c>
      <c r="I144" s="149">
        <v>3573.4141235351563</v>
      </c>
      <c r="J144" s="149">
        <v>2008.817346572876</v>
      </c>
      <c r="K144" s="151"/>
      <c r="L144" s="149">
        <v>26.584480285644531</v>
      </c>
      <c r="M144" s="149">
        <v>63.600112915039063</v>
      </c>
      <c r="N144" s="149">
        <v>122.06418800354004</v>
      </c>
      <c r="O144" s="149">
        <v>183.76019096374512</v>
      </c>
      <c r="P144" s="149">
        <v>280.58652496337891</v>
      </c>
      <c r="Q144" s="149">
        <v>401.78420257568359</v>
      </c>
      <c r="R144" s="149">
        <v>591.04563903808594</v>
      </c>
      <c r="S144" s="149">
        <v>924.44962120056152</v>
      </c>
      <c r="T144" s="149">
        <v>500.4257984161377</v>
      </c>
      <c r="U144" s="152"/>
      <c r="V144" s="153">
        <v>108.1625919342041</v>
      </c>
      <c r="W144" s="150">
        <v>448.57021713256836</v>
      </c>
      <c r="X144" s="150">
        <v>781.10691070556641</v>
      </c>
      <c r="Y144" s="150">
        <v>1244.3994312286377</v>
      </c>
      <c r="Z144" s="150">
        <v>1693.8235549926758</v>
      </c>
      <c r="AA144" s="150">
        <v>2364.1582927703857</v>
      </c>
      <c r="AB144" s="150">
        <v>2722.4865245819092</v>
      </c>
      <c r="AC144" s="150">
        <v>2654.351978302002</v>
      </c>
      <c r="AD144" s="150">
        <v>1236.1772594451904</v>
      </c>
      <c r="AE144" s="152"/>
      <c r="AF144" s="153">
        <v>20.187858581542969</v>
      </c>
      <c r="AG144" s="150">
        <v>88.599992752075195</v>
      </c>
      <c r="AH144" s="150">
        <v>175.55968475341797</v>
      </c>
      <c r="AI144" s="150">
        <v>264.12333297729492</v>
      </c>
      <c r="AJ144" s="150">
        <v>384.91063499450684</v>
      </c>
      <c r="AK144" s="150">
        <v>450.92527389526367</v>
      </c>
      <c r="AL144" s="150">
        <v>494.08266639709473</v>
      </c>
      <c r="AM144" s="150">
        <v>583.79396629333496</v>
      </c>
      <c r="AN144" s="150">
        <v>261.33499336242676</v>
      </c>
      <c r="AO144" s="151"/>
    </row>
    <row r="145" spans="1:41" x14ac:dyDescent="0.3">
      <c r="A145" s="144" t="s">
        <v>26</v>
      </c>
      <c r="B145" s="149">
        <v>9.1065101623535156</v>
      </c>
      <c r="C145" s="149">
        <v>33.136926651000977</v>
      </c>
      <c r="D145" s="149">
        <v>52.023260116577148</v>
      </c>
      <c r="E145" s="149">
        <v>76.008800506591797</v>
      </c>
      <c r="F145" s="149">
        <v>103.87481498718262</v>
      </c>
      <c r="G145" s="149">
        <v>167.4593620300293</v>
      </c>
      <c r="H145" s="149">
        <v>240.41229629516602</v>
      </c>
      <c r="I145" s="149">
        <v>271.49760627746582</v>
      </c>
      <c r="J145" s="149">
        <v>125.65468215942383</v>
      </c>
      <c r="K145" s="151"/>
      <c r="L145" s="149">
        <v>1.4072322845458984</v>
      </c>
      <c r="M145" s="149">
        <v>7.6051177978515625</v>
      </c>
      <c r="N145" s="149">
        <v>12.098337173461914</v>
      </c>
      <c r="O145" s="149">
        <v>9.5469570159912109</v>
      </c>
      <c r="P145" s="149">
        <v>23.976730346679688</v>
      </c>
      <c r="Q145" s="149">
        <v>33.809305191040039</v>
      </c>
      <c r="R145" s="149">
        <v>57.976184844970703</v>
      </c>
      <c r="S145" s="149">
        <v>60.04510498046875</v>
      </c>
      <c r="T145" s="149">
        <v>26.996049880981445</v>
      </c>
      <c r="U145" s="152"/>
      <c r="V145" s="153">
        <v>11.426067352294922</v>
      </c>
      <c r="W145" s="150">
        <v>43.380643844604492</v>
      </c>
      <c r="X145" s="150">
        <v>80.20490837097168</v>
      </c>
      <c r="Y145" s="150">
        <v>108.69681930541992</v>
      </c>
      <c r="Z145" s="150">
        <v>192.89962387084961</v>
      </c>
      <c r="AA145" s="150">
        <v>254.51037406921387</v>
      </c>
      <c r="AB145" s="150">
        <v>287.00678062438965</v>
      </c>
      <c r="AC145" s="150">
        <v>284.34178352355957</v>
      </c>
      <c r="AD145" s="150">
        <v>128.42943572998047</v>
      </c>
      <c r="AE145" s="152"/>
      <c r="AF145" s="153">
        <v>1.2948837280273438</v>
      </c>
      <c r="AG145" s="150">
        <v>5.9858779907226563</v>
      </c>
      <c r="AH145" s="150">
        <v>19.125713348388672</v>
      </c>
      <c r="AI145" s="150">
        <v>20.497415542602539</v>
      </c>
      <c r="AJ145" s="150">
        <v>23.994916915893555</v>
      </c>
      <c r="AK145" s="150">
        <v>43.397712707519531</v>
      </c>
      <c r="AL145" s="150">
        <v>49.480457305908203</v>
      </c>
      <c r="AM145" s="150">
        <v>38.971967697143555</v>
      </c>
      <c r="AN145" s="150">
        <v>16.401771545410156</v>
      </c>
      <c r="AO145" s="151"/>
    </row>
    <row r="146" spans="1:41" x14ac:dyDescent="0.3">
      <c r="A146" s="144" t="s">
        <v>27</v>
      </c>
      <c r="B146" s="149">
        <v>35.333000183105469</v>
      </c>
      <c r="C146" s="149">
        <v>152.78308868408203</v>
      </c>
      <c r="D146" s="149">
        <v>230.94237327575684</v>
      </c>
      <c r="E146" s="149">
        <v>387.20988873937989</v>
      </c>
      <c r="F146" s="149">
        <v>587.42900848388672</v>
      </c>
      <c r="G146" s="149">
        <v>1020.5219688415527</v>
      </c>
      <c r="H146" s="149">
        <v>1504.0813217163086</v>
      </c>
      <c r="I146" s="149">
        <v>1780.3469390869141</v>
      </c>
      <c r="J146" s="149">
        <v>798.72579765319824</v>
      </c>
      <c r="K146" s="151"/>
      <c r="L146" s="149">
        <v>9.7024631500244141</v>
      </c>
      <c r="M146" s="149">
        <v>26.368467330932617</v>
      </c>
      <c r="N146" s="149">
        <v>49.310964584350586</v>
      </c>
      <c r="O146" s="149">
        <v>73.154146194458008</v>
      </c>
      <c r="P146" s="149">
        <v>115.11932373046875</v>
      </c>
      <c r="Q146" s="149">
        <v>193.5447940826416</v>
      </c>
      <c r="R146" s="149">
        <v>310.87283134460449</v>
      </c>
      <c r="S146" s="149">
        <v>422.44081878662109</v>
      </c>
      <c r="T146" s="149">
        <v>172.19334602355957</v>
      </c>
      <c r="U146" s="152"/>
      <c r="V146" s="153">
        <v>31.522951126098633</v>
      </c>
      <c r="W146" s="150">
        <v>179.62587547302246</v>
      </c>
      <c r="X146" s="150">
        <v>385.49343109130859</v>
      </c>
      <c r="Y146" s="150">
        <v>609.51358604431152</v>
      </c>
      <c r="Z146" s="150">
        <v>828.38769340515137</v>
      </c>
      <c r="AA146" s="150">
        <v>1221.5687122344971</v>
      </c>
      <c r="AB146" s="150">
        <v>1422.121789932251</v>
      </c>
      <c r="AC146" s="150">
        <v>1384.1275882720947</v>
      </c>
      <c r="AD146" s="150">
        <v>545.19861030578613</v>
      </c>
      <c r="AE146" s="152"/>
      <c r="AF146" s="153">
        <v>4.8011226654052734</v>
      </c>
      <c r="AG146" s="150">
        <v>19.987140655517578</v>
      </c>
      <c r="AH146" s="150">
        <v>50.844417572021484</v>
      </c>
      <c r="AI146" s="150">
        <v>87.098794937133789</v>
      </c>
      <c r="AJ146" s="150">
        <v>132.41812896728516</v>
      </c>
      <c r="AK146" s="150">
        <v>222.89967155456543</v>
      </c>
      <c r="AL146" s="150">
        <v>261.34319114685059</v>
      </c>
      <c r="AM146" s="150">
        <v>228.3719482421875</v>
      </c>
      <c r="AN146" s="150">
        <v>73.225051879882813</v>
      </c>
      <c r="AO146" s="151"/>
    </row>
    <row r="147" spans="1:41" x14ac:dyDescent="0.3">
      <c r="A147" s="144" t="s">
        <v>28</v>
      </c>
      <c r="B147" s="149">
        <v>3.4102020263671875</v>
      </c>
      <c r="C147" s="149">
        <v>14.395986557006836</v>
      </c>
      <c r="D147" s="149">
        <v>21.004634857177734</v>
      </c>
      <c r="E147" s="149">
        <v>40.547389984130859</v>
      </c>
      <c r="F147" s="149">
        <v>73.532894134521484</v>
      </c>
      <c r="G147" s="149">
        <v>100.4360179901123</v>
      </c>
      <c r="H147" s="149">
        <v>182.57489776611328</v>
      </c>
      <c r="I147" s="149">
        <v>196.94566535949707</v>
      </c>
      <c r="J147" s="149">
        <v>101.22491645812988</v>
      </c>
      <c r="K147" s="151"/>
      <c r="L147" s="149">
        <v>1.2305870056152344</v>
      </c>
      <c r="M147" s="149">
        <v>1.5172882080078125</v>
      </c>
      <c r="N147" s="149">
        <v>3.4302196502685547</v>
      </c>
      <c r="O147" s="149">
        <v>9.0279159545898438</v>
      </c>
      <c r="P147" s="149">
        <v>10.481945037841797</v>
      </c>
      <c r="Q147" s="149">
        <v>20.762250900268555</v>
      </c>
      <c r="R147" s="149">
        <v>31.61212158203125</v>
      </c>
      <c r="S147" s="149">
        <v>40.743709564208984</v>
      </c>
      <c r="T147" s="149">
        <v>16.868289947509766</v>
      </c>
      <c r="U147" s="152"/>
      <c r="V147" s="153">
        <v>1.3269729614257813</v>
      </c>
      <c r="W147" s="150">
        <v>16.750297546386719</v>
      </c>
      <c r="X147" s="150">
        <v>55.65625</v>
      </c>
      <c r="Y147" s="150">
        <v>65.470462799072266</v>
      </c>
      <c r="Z147" s="150">
        <v>106.99794578552246</v>
      </c>
      <c r="AA147" s="150">
        <v>163.1281566619873</v>
      </c>
      <c r="AB147" s="150">
        <v>225.18520927429199</v>
      </c>
      <c r="AC147" s="150">
        <v>235.5620288848877</v>
      </c>
      <c r="AD147" s="150">
        <v>85.318864822387695</v>
      </c>
      <c r="AE147" s="152"/>
      <c r="AF147" s="153">
        <v>6.5753936767578125E-2</v>
      </c>
      <c r="AG147" s="150">
        <v>3.9830703735351563</v>
      </c>
      <c r="AH147" s="150">
        <v>6.1770153045654297</v>
      </c>
      <c r="AI147" s="150">
        <v>5.3092536926269531</v>
      </c>
      <c r="AJ147" s="150">
        <v>10.745965957641602</v>
      </c>
      <c r="AK147" s="150">
        <v>27.175258636474609</v>
      </c>
      <c r="AL147" s="150">
        <v>27.049615859985352</v>
      </c>
      <c r="AM147" s="150">
        <v>31.220294952392578</v>
      </c>
      <c r="AN147" s="150">
        <v>7.4096355438232422</v>
      </c>
      <c r="AO147" s="151"/>
    </row>
    <row r="148" spans="1:41" x14ac:dyDescent="0.3">
      <c r="A148" s="144" t="s">
        <v>29</v>
      </c>
      <c r="B148" s="149">
        <v>1.8220081329345703</v>
      </c>
      <c r="C148" s="149">
        <v>5.1642837524414063</v>
      </c>
      <c r="D148" s="149">
        <v>4.8265762329101563</v>
      </c>
      <c r="E148" s="149">
        <v>10.105192184448242</v>
      </c>
      <c r="F148" s="149">
        <v>18.949455261230469</v>
      </c>
      <c r="G148" s="149">
        <v>26.033542633056641</v>
      </c>
      <c r="H148" s="149">
        <v>34.988821029663086</v>
      </c>
      <c r="I148" s="149">
        <v>41.126176834106445</v>
      </c>
      <c r="J148" s="149">
        <v>23.228158950805664</v>
      </c>
      <c r="K148" s="151"/>
      <c r="L148" s="149">
        <v>0</v>
      </c>
      <c r="M148" s="149">
        <v>0</v>
      </c>
      <c r="N148" s="149">
        <v>0.40822029113769531</v>
      </c>
      <c r="O148" s="149">
        <v>1.5718917846679688</v>
      </c>
      <c r="P148" s="149">
        <v>1.6384506225585938</v>
      </c>
      <c r="Q148" s="149">
        <v>5.4074134826660156</v>
      </c>
      <c r="R148" s="149">
        <v>8.2816791534423828</v>
      </c>
      <c r="S148" s="149">
        <v>15.707374572753906</v>
      </c>
      <c r="T148" s="149">
        <v>3.2963352203369141</v>
      </c>
      <c r="U148" s="152"/>
      <c r="V148" s="153">
        <v>0.37704849243164063</v>
      </c>
      <c r="W148" s="150">
        <v>1.6057491302490234</v>
      </c>
      <c r="X148" s="150">
        <v>8.0443267822265625</v>
      </c>
      <c r="Y148" s="150">
        <v>7.2960739135742188</v>
      </c>
      <c r="Z148" s="150">
        <v>13.620689392089844</v>
      </c>
      <c r="AA148" s="150">
        <v>23.515193939208984</v>
      </c>
      <c r="AB148" s="150">
        <v>37.687536239624023</v>
      </c>
      <c r="AC148" s="150">
        <v>34.444368362426758</v>
      </c>
      <c r="AD148" s="150">
        <v>15.479976654052734</v>
      </c>
      <c r="AE148" s="152"/>
      <c r="AF148" s="153">
        <v>0</v>
      </c>
      <c r="AG148" s="150">
        <v>1.2304191589355469</v>
      </c>
      <c r="AH148" s="150">
        <v>1.0325202941894531</v>
      </c>
      <c r="AI148" s="150">
        <v>2.6858310699462891</v>
      </c>
      <c r="AJ148" s="150">
        <v>1.5068492889404297</v>
      </c>
      <c r="AK148" s="150">
        <v>5.6452617645263672</v>
      </c>
      <c r="AL148" s="150">
        <v>5.310791015625</v>
      </c>
      <c r="AM148" s="150">
        <v>6.2803955078125</v>
      </c>
      <c r="AN148" s="150">
        <v>2.7551651000976563</v>
      </c>
      <c r="AO148" s="151"/>
    </row>
    <row r="149" spans="1:41" x14ac:dyDescent="0.3">
      <c r="A149" s="144" t="s">
        <v>30</v>
      </c>
      <c r="B149" s="149">
        <v>1.7186126708984375</v>
      </c>
      <c r="C149" s="149">
        <v>3.6693572998046875</v>
      </c>
      <c r="D149" s="149">
        <v>8.5995368957519531</v>
      </c>
      <c r="E149" s="149">
        <v>8.9416389465332031</v>
      </c>
      <c r="F149" s="149">
        <v>21.885208129882813</v>
      </c>
      <c r="G149" s="149">
        <v>53.32550048828125</v>
      </c>
      <c r="H149" s="149">
        <v>64.188640594482422</v>
      </c>
      <c r="I149" s="149">
        <v>60.788925170898438</v>
      </c>
      <c r="J149" s="149">
        <v>28.416492462158203</v>
      </c>
      <c r="K149" s="151"/>
      <c r="L149" s="149">
        <v>0.55701828002929688</v>
      </c>
      <c r="M149" s="149">
        <v>0.55890274047851563</v>
      </c>
      <c r="N149" s="149">
        <v>2.5725746154785156</v>
      </c>
      <c r="O149" s="149">
        <v>0</v>
      </c>
      <c r="P149" s="149">
        <v>4.2148170471191406</v>
      </c>
      <c r="Q149" s="149">
        <v>6.9807510375976563</v>
      </c>
      <c r="R149" s="149">
        <v>11.026165008544922</v>
      </c>
      <c r="S149" s="149">
        <v>17.887130737304688</v>
      </c>
      <c r="T149" s="149">
        <v>7.1482200622558594</v>
      </c>
      <c r="U149" s="152"/>
      <c r="V149" s="153">
        <v>9.8628997802734375E-2</v>
      </c>
      <c r="W149" s="150">
        <v>3.4461288452148438</v>
      </c>
      <c r="X149" s="150">
        <v>7.032684326171875</v>
      </c>
      <c r="Y149" s="150">
        <v>7.3472137451171875</v>
      </c>
      <c r="Z149" s="150">
        <v>15.307525634765625</v>
      </c>
      <c r="AA149" s="150">
        <v>25.159843444824219</v>
      </c>
      <c r="AB149" s="150">
        <v>30.131591796875</v>
      </c>
      <c r="AC149" s="150">
        <v>23.705902099609375</v>
      </c>
      <c r="AD149" s="150">
        <v>11.712593078613281</v>
      </c>
      <c r="AE149" s="152"/>
      <c r="AF149" s="153">
        <v>0</v>
      </c>
      <c r="AG149" s="150">
        <v>1.8050765991210938</v>
      </c>
      <c r="AH149" s="150">
        <v>1</v>
      </c>
      <c r="AI149" s="150">
        <v>0.49144363403320313</v>
      </c>
      <c r="AJ149" s="150">
        <v>2.3753433227539063</v>
      </c>
      <c r="AK149" s="150">
        <v>4.1961669921875E-5</v>
      </c>
      <c r="AL149" s="150">
        <v>1.019805908203125</v>
      </c>
      <c r="AM149" s="150">
        <v>3.2787322998046875E-2</v>
      </c>
      <c r="AN149" s="150">
        <v>0</v>
      </c>
      <c r="AO149" s="151"/>
    </row>
    <row r="150" spans="1:41" x14ac:dyDescent="0.3">
      <c r="A150" s="144" t="s">
        <v>31</v>
      </c>
      <c r="B150" s="149">
        <v>1.5431404113769531</v>
      </c>
      <c r="C150" s="149">
        <v>2.2649040222167969</v>
      </c>
      <c r="D150" s="149">
        <v>0.90139389038085938</v>
      </c>
      <c r="E150" s="149">
        <v>4.1999549865722656</v>
      </c>
      <c r="F150" s="149">
        <v>7.6512489318847656</v>
      </c>
      <c r="G150" s="149">
        <v>25.064987182617188</v>
      </c>
      <c r="H150" s="149">
        <v>43.696269989013672</v>
      </c>
      <c r="I150" s="149">
        <v>24.200576782226563</v>
      </c>
      <c r="J150" s="149">
        <v>10.279346466064453</v>
      </c>
      <c r="K150" s="151"/>
      <c r="L150" s="149">
        <v>0.44298171997070313</v>
      </c>
      <c r="M150" s="149">
        <v>0.44109725952148438</v>
      </c>
      <c r="N150" s="149">
        <v>0</v>
      </c>
      <c r="O150" s="149">
        <v>0</v>
      </c>
      <c r="P150" s="149">
        <v>3.1450424194335938</v>
      </c>
      <c r="Q150" s="149">
        <v>3.1610603332519531</v>
      </c>
      <c r="R150" s="149">
        <v>5.4422073364257813</v>
      </c>
      <c r="S150" s="149">
        <v>10.184162139892578</v>
      </c>
      <c r="T150" s="149">
        <v>3.4896507263183594</v>
      </c>
      <c r="U150" s="152"/>
      <c r="V150" s="153">
        <v>1.5397262573242188</v>
      </c>
      <c r="W150" s="150">
        <v>2.1652793884277344</v>
      </c>
      <c r="X150" s="150">
        <v>2.4713630676269531</v>
      </c>
      <c r="Y150" s="150">
        <v>5.7855377197265625</v>
      </c>
      <c r="Z150" s="150">
        <v>5.6741447448730469</v>
      </c>
      <c r="AA150" s="150">
        <v>9.89227294921875</v>
      </c>
      <c r="AB150" s="150">
        <v>13.636127471923828</v>
      </c>
      <c r="AC150" s="150">
        <v>11.379093170166016</v>
      </c>
      <c r="AD150" s="150">
        <v>3.1003379821777344</v>
      </c>
      <c r="AE150" s="152"/>
      <c r="AF150" s="153">
        <v>0</v>
      </c>
      <c r="AG150" s="150">
        <v>0.19492340087890625</v>
      </c>
      <c r="AH150" s="150">
        <v>0</v>
      </c>
      <c r="AI150" s="150">
        <v>0.96712493896484375</v>
      </c>
      <c r="AJ150" s="150">
        <v>0.46027374267578125</v>
      </c>
      <c r="AK150" s="150">
        <v>0</v>
      </c>
      <c r="AL150" s="150">
        <v>1.7034797668457031</v>
      </c>
      <c r="AM150" s="150">
        <v>0.96721267700195313</v>
      </c>
      <c r="AN150" s="150">
        <v>0</v>
      </c>
      <c r="AO150" s="151"/>
    </row>
    <row r="151" spans="1:41" x14ac:dyDescent="0.3">
      <c r="A151" s="144" t="s">
        <v>32</v>
      </c>
      <c r="B151" s="149">
        <v>1.3565254211425781</v>
      </c>
      <c r="C151" s="149">
        <v>2.4137649536132813</v>
      </c>
      <c r="D151" s="149">
        <v>2.8148651123046875</v>
      </c>
      <c r="E151" s="149">
        <v>8.0538177490234375</v>
      </c>
      <c r="F151" s="149">
        <v>11.614334106445313</v>
      </c>
      <c r="G151" s="149">
        <v>15.567844390869141</v>
      </c>
      <c r="H151" s="149">
        <v>33.683311462402344</v>
      </c>
      <c r="I151" s="149">
        <v>23.914600372314453</v>
      </c>
      <c r="J151" s="149">
        <v>10.121570587158203</v>
      </c>
      <c r="K151" s="151"/>
      <c r="L151" s="149">
        <v>3.287506103515625E-2</v>
      </c>
      <c r="M151" s="149">
        <v>0.36379623413085938</v>
      </c>
      <c r="N151" s="149">
        <v>2.2634391784667969</v>
      </c>
      <c r="O151" s="149">
        <v>0.52556610107421875</v>
      </c>
      <c r="P151" s="149">
        <v>4.1355133056640625</v>
      </c>
      <c r="Q151" s="149">
        <v>6.8539276123046875</v>
      </c>
      <c r="R151" s="149">
        <v>12.360984802246094</v>
      </c>
      <c r="S151" s="149">
        <v>4.1618843078613281</v>
      </c>
      <c r="T151" s="149">
        <v>1.8061294555664063</v>
      </c>
      <c r="U151" s="152"/>
      <c r="V151" s="153">
        <v>0.39451980590820313</v>
      </c>
      <c r="W151" s="150">
        <v>2.735443115234375</v>
      </c>
      <c r="X151" s="150">
        <v>4.0261764526367188</v>
      </c>
      <c r="Y151" s="150">
        <v>5.3716888427734375</v>
      </c>
      <c r="Z151" s="150">
        <v>6.4067840576171875</v>
      </c>
      <c r="AA151" s="150">
        <v>10.592376708984375</v>
      </c>
      <c r="AB151" s="150">
        <v>10.128101348876953</v>
      </c>
      <c r="AC151" s="150">
        <v>7.5381813049316406</v>
      </c>
      <c r="AD151" s="150">
        <v>1.3741645812988281</v>
      </c>
      <c r="AE151" s="152"/>
      <c r="AF151" s="153">
        <v>0</v>
      </c>
      <c r="AG151" s="150">
        <v>2.1352729797363281</v>
      </c>
      <c r="AH151" s="150">
        <v>0.55548858642578125</v>
      </c>
      <c r="AI151" s="150">
        <v>0.983245849609375</v>
      </c>
      <c r="AJ151" s="150">
        <v>1.818939208984375</v>
      </c>
      <c r="AK151" s="150">
        <v>4.4195938110351563</v>
      </c>
      <c r="AL151" s="150">
        <v>5.0701065063476563</v>
      </c>
      <c r="AM151" s="150">
        <v>1.978179931640625</v>
      </c>
      <c r="AN151" s="150">
        <v>9.7015380859375E-2</v>
      </c>
      <c r="AO151" s="151"/>
    </row>
    <row r="152" spans="1:41" x14ac:dyDescent="0.3">
      <c r="A152" s="144" t="s">
        <v>33</v>
      </c>
      <c r="B152" s="149">
        <v>9.1357383728027344</v>
      </c>
      <c r="C152" s="149">
        <v>7.686492919921875</v>
      </c>
      <c r="D152" s="149">
        <v>22.623371124267578</v>
      </c>
      <c r="E152" s="149">
        <v>50.550338745117188</v>
      </c>
      <c r="F152" s="149">
        <v>91.794345855712891</v>
      </c>
      <c r="G152" s="149">
        <v>192.38990020751953</v>
      </c>
      <c r="H152" s="149">
        <v>281.87292861938477</v>
      </c>
      <c r="I152" s="149">
        <v>265.41195678710938</v>
      </c>
      <c r="J152" s="149">
        <v>98.370067596435547</v>
      </c>
      <c r="K152" s="151"/>
      <c r="L152" s="149">
        <v>1.9671249389648438</v>
      </c>
      <c r="M152" s="149">
        <v>9.6362266540527344</v>
      </c>
      <c r="N152" s="149">
        <v>7.3084182739257813</v>
      </c>
      <c r="O152" s="149">
        <v>12.0657958984375</v>
      </c>
      <c r="P152" s="149">
        <v>18.342380523681641</v>
      </c>
      <c r="Q152" s="149">
        <v>63.558231353759766</v>
      </c>
      <c r="R152" s="149">
        <v>119.20774841308594</v>
      </c>
      <c r="S152" s="149">
        <v>78.862678527832031</v>
      </c>
      <c r="T152" s="149">
        <v>24.590724945068359</v>
      </c>
      <c r="U152" s="152"/>
      <c r="V152" s="153">
        <v>0.96712493896484375</v>
      </c>
      <c r="W152" s="150">
        <v>7.1147689819335938</v>
      </c>
      <c r="X152" s="150">
        <v>10.272315979003906</v>
      </c>
      <c r="Y152" s="150">
        <v>26.188430786132813</v>
      </c>
      <c r="Z152" s="150">
        <v>43.4993896484375</v>
      </c>
      <c r="AA152" s="150">
        <v>65.136222839355469</v>
      </c>
      <c r="AB152" s="150">
        <v>78.539119720458984</v>
      </c>
      <c r="AC152" s="150">
        <v>79.095233917236328</v>
      </c>
      <c r="AD152" s="150">
        <v>22.234813690185547</v>
      </c>
      <c r="AE152" s="152"/>
      <c r="AF152" s="153">
        <v>0</v>
      </c>
      <c r="AG152" s="150">
        <v>2.8647193908691406</v>
      </c>
      <c r="AH152" s="150">
        <v>10.472587585449219</v>
      </c>
      <c r="AI152" s="150">
        <v>17.049606323242188</v>
      </c>
      <c r="AJ152" s="150">
        <v>24.642967224121094</v>
      </c>
      <c r="AK152" s="150">
        <v>46.613372802734375</v>
      </c>
      <c r="AL152" s="150">
        <v>51.927642822265625</v>
      </c>
      <c r="AM152" s="150">
        <v>42.745956420898438</v>
      </c>
      <c r="AN152" s="150">
        <v>8.2646255493164063</v>
      </c>
      <c r="AO152" s="151"/>
    </row>
    <row r="153" spans="1:41" x14ac:dyDescent="0.3">
      <c r="A153" s="144" t="s">
        <v>34</v>
      </c>
      <c r="B153" s="149">
        <v>0.53972625732421875</v>
      </c>
      <c r="C153" s="149">
        <v>0.36164474487304688</v>
      </c>
      <c r="D153" s="149">
        <v>0.65924072265625</v>
      </c>
      <c r="E153" s="149">
        <v>1.7442626953125</v>
      </c>
      <c r="F153" s="149">
        <v>2.3963546752929688</v>
      </c>
      <c r="G153" s="149">
        <v>5.3159751892089844</v>
      </c>
      <c r="H153" s="149">
        <v>4.6334075927734375</v>
      </c>
      <c r="I153" s="149">
        <v>8.9229660034179688</v>
      </c>
      <c r="J153" s="149">
        <v>5.0194473266601563</v>
      </c>
      <c r="K153" s="151"/>
      <c r="L153" s="149">
        <v>0</v>
      </c>
      <c r="M153" s="149">
        <v>0</v>
      </c>
      <c r="N153" s="149">
        <v>0.4281158447265625</v>
      </c>
      <c r="O153" s="149">
        <v>0</v>
      </c>
      <c r="P153" s="149">
        <v>4.4247970581054688</v>
      </c>
      <c r="Q153" s="149">
        <v>2.1638450622558594</v>
      </c>
      <c r="R153" s="149">
        <v>5.0288810729980469</v>
      </c>
      <c r="S153" s="149">
        <v>5.3607826232910156</v>
      </c>
      <c r="T153" s="149">
        <v>0.62232208251953125</v>
      </c>
      <c r="U153" s="152"/>
      <c r="V153" s="153">
        <v>0</v>
      </c>
      <c r="W153" s="150">
        <v>0.21311569213867188</v>
      </c>
      <c r="X153" s="150">
        <v>0.90137100219726563</v>
      </c>
      <c r="Y153" s="150">
        <v>1.34246826171875</v>
      </c>
      <c r="Z153" s="150">
        <v>2.5397377014160156</v>
      </c>
      <c r="AA153" s="150">
        <v>2.4566802978515625</v>
      </c>
      <c r="AB153" s="150">
        <v>6.16375732421875</v>
      </c>
      <c r="AC153" s="150">
        <v>7.1893119812011719</v>
      </c>
      <c r="AD153" s="150">
        <v>1.1006050109863281</v>
      </c>
      <c r="AE153" s="152"/>
      <c r="AF153" s="153">
        <v>0</v>
      </c>
      <c r="AG153" s="150">
        <v>2</v>
      </c>
      <c r="AH153" s="150">
        <v>1</v>
      </c>
      <c r="AI153" s="150">
        <v>2</v>
      </c>
      <c r="AJ153" s="150">
        <v>5.0328750610351563</v>
      </c>
      <c r="AK153" s="150">
        <v>5.1315040588378906</v>
      </c>
      <c r="AL153" s="150">
        <v>10</v>
      </c>
      <c r="AM153" s="150">
        <v>7.6070060729980469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0.86849212646484375</v>
      </c>
      <c r="D154" s="149">
        <v>0</v>
      </c>
      <c r="E154" s="149">
        <v>0</v>
      </c>
      <c r="F154" s="149">
        <v>0</v>
      </c>
      <c r="G154" s="149">
        <v>0</v>
      </c>
      <c r="H154" s="149">
        <v>2.5589027404785156</v>
      </c>
      <c r="I154" s="149">
        <v>3.1978912353515625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1</v>
      </c>
      <c r="P154" s="149">
        <v>1.6054763793945313</v>
      </c>
      <c r="Q154" s="149">
        <v>0</v>
      </c>
      <c r="R154" s="149">
        <v>1.3616447448730469</v>
      </c>
      <c r="S154" s="149">
        <v>1.4602775573730469</v>
      </c>
      <c r="T154" s="149">
        <v>0</v>
      </c>
      <c r="U154" s="152"/>
      <c r="V154" s="153">
        <v>0</v>
      </c>
      <c r="W154" s="150">
        <v>0</v>
      </c>
      <c r="X154" s="150">
        <v>1.5589027404785156</v>
      </c>
      <c r="Y154" s="150">
        <v>1</v>
      </c>
      <c r="Z154" s="150">
        <v>9.8628997802734375E-2</v>
      </c>
      <c r="AA154" s="150">
        <v>1.1444091796875E-5</v>
      </c>
      <c r="AB154" s="150">
        <v>0.67015457153320313</v>
      </c>
      <c r="AC154" s="150">
        <v>2.8384017944335938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2</v>
      </c>
      <c r="AM154" s="150">
        <v>1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63629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44457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80281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58790</v>
      </c>
      <c r="AO223" s="128"/>
    </row>
    <row r="224" spans="1:41" ht="15" thickTop="1" x14ac:dyDescent="0.3">
      <c r="A224" s="251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52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147</v>
      </c>
      <c r="C230" s="186">
        <v>228</v>
      </c>
      <c r="D230" s="186">
        <v>309</v>
      </c>
      <c r="E230" s="186">
        <v>326</v>
      </c>
      <c r="F230" s="186">
        <v>416</v>
      </c>
      <c r="G230" s="186">
        <v>554</v>
      </c>
      <c r="H230" s="186">
        <v>623</v>
      </c>
      <c r="I230" s="186">
        <v>533</v>
      </c>
      <c r="J230" s="186">
        <v>355</v>
      </c>
      <c r="K230" s="151"/>
      <c r="L230" s="186">
        <v>131</v>
      </c>
      <c r="M230" s="186">
        <v>271</v>
      </c>
      <c r="N230" s="186">
        <v>414</v>
      </c>
      <c r="O230" s="186">
        <v>460</v>
      </c>
      <c r="P230" s="186">
        <v>520</v>
      </c>
      <c r="Q230" s="186">
        <v>603</v>
      </c>
      <c r="R230" s="186">
        <v>669</v>
      </c>
      <c r="S230" s="186">
        <v>600</v>
      </c>
      <c r="T230" s="186">
        <v>325</v>
      </c>
      <c r="U230" s="152"/>
      <c r="V230" s="185">
        <v>116</v>
      </c>
      <c r="W230" s="185">
        <v>359</v>
      </c>
      <c r="X230" s="185">
        <v>438</v>
      </c>
      <c r="Y230" s="185">
        <v>445</v>
      </c>
      <c r="Z230" s="185">
        <v>416</v>
      </c>
      <c r="AA230" s="185">
        <v>480</v>
      </c>
      <c r="AB230" s="185">
        <v>584</v>
      </c>
      <c r="AC230" s="185">
        <v>470</v>
      </c>
      <c r="AD230" s="185">
        <v>240</v>
      </c>
      <c r="AE230" s="152"/>
      <c r="AF230" s="185">
        <v>116</v>
      </c>
      <c r="AG230" s="185">
        <v>384</v>
      </c>
      <c r="AH230" s="185">
        <v>687</v>
      </c>
      <c r="AI230" s="185">
        <v>702</v>
      </c>
      <c r="AJ230" s="185">
        <v>669</v>
      </c>
      <c r="AK230" s="185">
        <v>738</v>
      </c>
      <c r="AL230" s="185">
        <v>764</v>
      </c>
      <c r="AM230" s="185">
        <v>564</v>
      </c>
      <c r="AN230" s="185">
        <v>223</v>
      </c>
      <c r="AO230" s="151"/>
    </row>
    <row r="231" spans="1:41" x14ac:dyDescent="0.3">
      <c r="A231" s="144" t="s">
        <v>3</v>
      </c>
      <c r="B231" s="186">
        <v>169</v>
      </c>
      <c r="C231" s="186">
        <v>296</v>
      </c>
      <c r="D231" s="186">
        <v>359</v>
      </c>
      <c r="E231" s="186">
        <v>400</v>
      </c>
      <c r="F231" s="186">
        <v>489</v>
      </c>
      <c r="G231" s="186">
        <v>578</v>
      </c>
      <c r="H231" s="186">
        <v>775</v>
      </c>
      <c r="I231" s="186">
        <v>656</v>
      </c>
      <c r="J231" s="186">
        <v>393</v>
      </c>
      <c r="K231" s="151"/>
      <c r="L231" s="186">
        <v>108</v>
      </c>
      <c r="M231" s="186">
        <v>270</v>
      </c>
      <c r="N231" s="186">
        <v>420</v>
      </c>
      <c r="O231" s="186">
        <v>537</v>
      </c>
      <c r="P231" s="186">
        <v>542</v>
      </c>
      <c r="Q231" s="186">
        <v>632</v>
      </c>
      <c r="R231" s="186">
        <v>673</v>
      </c>
      <c r="S231" s="186">
        <v>604</v>
      </c>
      <c r="T231" s="186">
        <v>332</v>
      </c>
      <c r="U231" s="152"/>
      <c r="V231" s="187">
        <v>132</v>
      </c>
      <c r="W231" s="187">
        <v>410</v>
      </c>
      <c r="X231" s="187">
        <v>542</v>
      </c>
      <c r="Y231" s="187">
        <v>494</v>
      </c>
      <c r="Z231" s="187">
        <v>484</v>
      </c>
      <c r="AA231" s="187">
        <v>597</v>
      </c>
      <c r="AB231" s="187">
        <v>699</v>
      </c>
      <c r="AC231" s="187">
        <v>592</v>
      </c>
      <c r="AD231" s="187">
        <v>282</v>
      </c>
      <c r="AE231" s="152"/>
      <c r="AF231" s="187">
        <v>119</v>
      </c>
      <c r="AG231" s="187">
        <v>420</v>
      </c>
      <c r="AH231" s="187">
        <v>840</v>
      </c>
      <c r="AI231" s="187">
        <v>765</v>
      </c>
      <c r="AJ231" s="187">
        <v>788</v>
      </c>
      <c r="AK231" s="187">
        <v>808</v>
      </c>
      <c r="AL231" s="187">
        <v>866</v>
      </c>
      <c r="AM231" s="187">
        <v>617</v>
      </c>
      <c r="AN231" s="187">
        <v>230</v>
      </c>
      <c r="AO231" s="151"/>
    </row>
    <row r="232" spans="1:41" x14ac:dyDescent="0.3">
      <c r="A232" s="144" t="s">
        <v>4</v>
      </c>
      <c r="B232" s="186">
        <v>201</v>
      </c>
      <c r="C232" s="186">
        <v>326</v>
      </c>
      <c r="D232" s="186">
        <v>382</v>
      </c>
      <c r="E232" s="186">
        <v>482</v>
      </c>
      <c r="F232" s="186">
        <v>558</v>
      </c>
      <c r="G232" s="186">
        <v>745</v>
      </c>
      <c r="H232" s="186">
        <v>838</v>
      </c>
      <c r="I232" s="186">
        <v>764</v>
      </c>
      <c r="J232" s="186">
        <v>467</v>
      </c>
      <c r="K232" s="151"/>
      <c r="L232" s="186">
        <v>108</v>
      </c>
      <c r="M232" s="186">
        <v>270</v>
      </c>
      <c r="N232" s="186">
        <v>483</v>
      </c>
      <c r="O232" s="186">
        <v>558</v>
      </c>
      <c r="P232" s="186">
        <v>605</v>
      </c>
      <c r="Q232" s="186">
        <v>734</v>
      </c>
      <c r="R232" s="186">
        <v>820</v>
      </c>
      <c r="S232" s="186">
        <v>701</v>
      </c>
      <c r="T232" s="186">
        <v>333</v>
      </c>
      <c r="U232" s="152"/>
      <c r="V232" s="187">
        <v>161</v>
      </c>
      <c r="W232" s="187">
        <v>497</v>
      </c>
      <c r="X232" s="187">
        <v>638</v>
      </c>
      <c r="Y232" s="187">
        <v>629</v>
      </c>
      <c r="Z232" s="187">
        <v>662</v>
      </c>
      <c r="AA232" s="187">
        <v>802</v>
      </c>
      <c r="AB232" s="187">
        <v>943</v>
      </c>
      <c r="AC232" s="187">
        <v>711</v>
      </c>
      <c r="AD232" s="187">
        <v>368</v>
      </c>
      <c r="AE232" s="152"/>
      <c r="AF232" s="187">
        <v>131</v>
      </c>
      <c r="AG232" s="187">
        <v>463</v>
      </c>
      <c r="AH232" s="187">
        <v>834</v>
      </c>
      <c r="AI232" s="187">
        <v>852</v>
      </c>
      <c r="AJ232" s="187">
        <v>832</v>
      </c>
      <c r="AK232" s="187">
        <v>974</v>
      </c>
      <c r="AL232" s="187">
        <v>990</v>
      </c>
      <c r="AM232" s="187">
        <v>662</v>
      </c>
      <c r="AN232" s="187">
        <v>229</v>
      </c>
      <c r="AO232" s="151"/>
    </row>
    <row r="233" spans="1:41" x14ac:dyDescent="0.3">
      <c r="A233" s="144" t="s">
        <v>5</v>
      </c>
      <c r="B233" s="186">
        <v>157</v>
      </c>
      <c r="C233" s="186">
        <v>291</v>
      </c>
      <c r="D233" s="186">
        <v>383</v>
      </c>
      <c r="E233" s="186">
        <v>442</v>
      </c>
      <c r="F233" s="186">
        <v>565</v>
      </c>
      <c r="G233" s="186">
        <v>701</v>
      </c>
      <c r="H233" s="186">
        <v>779</v>
      </c>
      <c r="I233" s="186">
        <v>738</v>
      </c>
      <c r="J233" s="186">
        <v>427</v>
      </c>
      <c r="K233" s="151"/>
      <c r="L233" s="186">
        <v>98</v>
      </c>
      <c r="M233" s="186">
        <v>218</v>
      </c>
      <c r="N233" s="186">
        <v>431</v>
      </c>
      <c r="O233" s="186">
        <v>521</v>
      </c>
      <c r="P233" s="186">
        <v>591</v>
      </c>
      <c r="Q233" s="186">
        <v>667</v>
      </c>
      <c r="R233" s="186">
        <v>823</v>
      </c>
      <c r="S233" s="186">
        <v>612</v>
      </c>
      <c r="T233" s="186">
        <v>281</v>
      </c>
      <c r="U233" s="152"/>
      <c r="V233" s="187">
        <v>137</v>
      </c>
      <c r="W233" s="187">
        <v>478</v>
      </c>
      <c r="X233" s="187">
        <v>671</v>
      </c>
      <c r="Y233" s="187">
        <v>639</v>
      </c>
      <c r="Z233" s="187">
        <v>698</v>
      </c>
      <c r="AA233" s="187">
        <v>900</v>
      </c>
      <c r="AB233" s="187">
        <v>965</v>
      </c>
      <c r="AC233" s="187">
        <v>764</v>
      </c>
      <c r="AD233" s="187">
        <v>375</v>
      </c>
      <c r="AE233" s="152"/>
      <c r="AF233" s="187">
        <v>106</v>
      </c>
      <c r="AG233" s="187">
        <v>411</v>
      </c>
      <c r="AH233" s="187">
        <v>774</v>
      </c>
      <c r="AI233" s="187">
        <v>785</v>
      </c>
      <c r="AJ233" s="187">
        <v>791</v>
      </c>
      <c r="AK233" s="187">
        <v>890</v>
      </c>
      <c r="AL233" s="187">
        <v>914</v>
      </c>
      <c r="AM233" s="187">
        <v>638</v>
      </c>
      <c r="AN233" s="187">
        <v>207</v>
      </c>
      <c r="AO233" s="151"/>
    </row>
    <row r="234" spans="1:41" x14ac:dyDescent="0.3">
      <c r="A234" s="144" t="s">
        <v>6</v>
      </c>
      <c r="B234" s="186">
        <v>123</v>
      </c>
      <c r="C234" s="186">
        <v>235</v>
      </c>
      <c r="D234" s="186">
        <v>315</v>
      </c>
      <c r="E234" s="186">
        <v>391</v>
      </c>
      <c r="F234" s="186">
        <v>422</v>
      </c>
      <c r="G234" s="186">
        <v>594</v>
      </c>
      <c r="H234" s="186">
        <v>730</v>
      </c>
      <c r="I234" s="186">
        <v>660</v>
      </c>
      <c r="J234" s="186">
        <v>315</v>
      </c>
      <c r="K234" s="151"/>
      <c r="L234" s="186">
        <v>71</v>
      </c>
      <c r="M234" s="186">
        <v>172</v>
      </c>
      <c r="N234" s="186">
        <v>321</v>
      </c>
      <c r="O234" s="186">
        <v>409</v>
      </c>
      <c r="P234" s="186">
        <v>459</v>
      </c>
      <c r="Q234" s="186">
        <v>545</v>
      </c>
      <c r="R234" s="186">
        <v>619</v>
      </c>
      <c r="S234" s="186">
        <v>527</v>
      </c>
      <c r="T234" s="186">
        <v>218</v>
      </c>
      <c r="U234" s="152"/>
      <c r="V234" s="187">
        <v>92</v>
      </c>
      <c r="W234" s="187">
        <v>358</v>
      </c>
      <c r="X234" s="187">
        <v>509</v>
      </c>
      <c r="Y234" s="187">
        <v>554</v>
      </c>
      <c r="Z234" s="187">
        <v>646</v>
      </c>
      <c r="AA234" s="187">
        <v>793</v>
      </c>
      <c r="AB234" s="187">
        <v>894</v>
      </c>
      <c r="AC234" s="187">
        <v>655</v>
      </c>
      <c r="AD234" s="187">
        <v>315</v>
      </c>
      <c r="AE234" s="152"/>
      <c r="AF234" s="187">
        <v>71</v>
      </c>
      <c r="AG234" s="187">
        <v>266</v>
      </c>
      <c r="AH234" s="187">
        <v>515</v>
      </c>
      <c r="AI234" s="187">
        <v>625</v>
      </c>
      <c r="AJ234" s="187">
        <v>585</v>
      </c>
      <c r="AK234" s="187">
        <v>792</v>
      </c>
      <c r="AL234" s="187">
        <v>700</v>
      </c>
      <c r="AM234" s="187">
        <v>509</v>
      </c>
      <c r="AN234" s="187">
        <v>160</v>
      </c>
      <c r="AO234" s="151"/>
    </row>
    <row r="235" spans="1:41" x14ac:dyDescent="0.3">
      <c r="A235" s="144" t="s">
        <v>7</v>
      </c>
      <c r="B235" s="186">
        <v>111</v>
      </c>
      <c r="C235" s="186">
        <v>217</v>
      </c>
      <c r="D235" s="186">
        <v>262</v>
      </c>
      <c r="E235" s="186">
        <v>341</v>
      </c>
      <c r="F235" s="186">
        <v>422</v>
      </c>
      <c r="G235" s="186">
        <v>547</v>
      </c>
      <c r="H235" s="186">
        <v>667</v>
      </c>
      <c r="I235" s="186">
        <v>568</v>
      </c>
      <c r="J235" s="186">
        <v>283</v>
      </c>
      <c r="K235" s="151"/>
      <c r="L235" s="186">
        <v>47</v>
      </c>
      <c r="M235" s="186">
        <v>151</v>
      </c>
      <c r="N235" s="186">
        <v>255</v>
      </c>
      <c r="O235" s="186">
        <v>344</v>
      </c>
      <c r="P235" s="186">
        <v>388</v>
      </c>
      <c r="Q235" s="186">
        <v>459</v>
      </c>
      <c r="R235" s="186">
        <v>500</v>
      </c>
      <c r="S235" s="186">
        <v>429</v>
      </c>
      <c r="T235" s="186">
        <v>179</v>
      </c>
      <c r="U235" s="152"/>
      <c r="V235" s="187">
        <v>77</v>
      </c>
      <c r="W235" s="187">
        <v>229</v>
      </c>
      <c r="X235" s="187">
        <v>378</v>
      </c>
      <c r="Y235" s="187">
        <v>443</v>
      </c>
      <c r="Z235" s="187">
        <v>602</v>
      </c>
      <c r="AA235" s="187">
        <v>791</v>
      </c>
      <c r="AB235" s="187">
        <v>800</v>
      </c>
      <c r="AC235" s="187">
        <v>603</v>
      </c>
      <c r="AD235" s="187">
        <v>283</v>
      </c>
      <c r="AE235" s="152"/>
      <c r="AF235" s="187">
        <v>51</v>
      </c>
      <c r="AG235" s="187">
        <v>209</v>
      </c>
      <c r="AH235" s="187">
        <v>410</v>
      </c>
      <c r="AI235" s="187">
        <v>518</v>
      </c>
      <c r="AJ235" s="187">
        <v>495</v>
      </c>
      <c r="AK235" s="187">
        <v>587</v>
      </c>
      <c r="AL235" s="187">
        <v>681</v>
      </c>
      <c r="AM235" s="187">
        <v>455</v>
      </c>
      <c r="AN235" s="187">
        <v>143</v>
      </c>
      <c r="AO235" s="151"/>
    </row>
    <row r="236" spans="1:41" x14ac:dyDescent="0.3">
      <c r="A236" s="144" t="s">
        <v>8</v>
      </c>
      <c r="B236" s="186">
        <v>86</v>
      </c>
      <c r="C236" s="186">
        <v>166</v>
      </c>
      <c r="D236" s="186">
        <v>255</v>
      </c>
      <c r="E236" s="186">
        <v>313</v>
      </c>
      <c r="F236" s="186">
        <v>385</v>
      </c>
      <c r="G236" s="186">
        <v>519</v>
      </c>
      <c r="H236" s="186">
        <v>577</v>
      </c>
      <c r="I236" s="186">
        <v>495</v>
      </c>
      <c r="J236" s="186">
        <v>266</v>
      </c>
      <c r="K236" s="151"/>
      <c r="L236" s="186">
        <v>73</v>
      </c>
      <c r="M236" s="186">
        <v>103</v>
      </c>
      <c r="N236" s="186">
        <v>235</v>
      </c>
      <c r="O236" s="186">
        <v>268</v>
      </c>
      <c r="P236" s="186">
        <v>306</v>
      </c>
      <c r="Q236" s="186">
        <v>397</v>
      </c>
      <c r="R236" s="186">
        <v>439</v>
      </c>
      <c r="S236" s="186">
        <v>341</v>
      </c>
      <c r="T236" s="186">
        <v>148</v>
      </c>
      <c r="U236" s="152"/>
      <c r="V236" s="187">
        <v>53</v>
      </c>
      <c r="W236" s="187">
        <v>197</v>
      </c>
      <c r="X236" s="187">
        <v>312</v>
      </c>
      <c r="Y236" s="187">
        <v>393</v>
      </c>
      <c r="Z236" s="187">
        <v>540</v>
      </c>
      <c r="AA236" s="187">
        <v>714</v>
      </c>
      <c r="AB236" s="187">
        <v>782</v>
      </c>
      <c r="AC236" s="187">
        <v>590</v>
      </c>
      <c r="AD236" s="187">
        <v>259</v>
      </c>
      <c r="AE236" s="152"/>
      <c r="AF236" s="187">
        <v>36</v>
      </c>
      <c r="AG236" s="187">
        <v>194</v>
      </c>
      <c r="AH236" s="187">
        <v>347</v>
      </c>
      <c r="AI236" s="187">
        <v>372</v>
      </c>
      <c r="AJ236" s="187">
        <v>466</v>
      </c>
      <c r="AK236" s="187">
        <v>549</v>
      </c>
      <c r="AL236" s="187">
        <v>574</v>
      </c>
      <c r="AM236" s="187">
        <v>351</v>
      </c>
      <c r="AN236" s="187">
        <v>138</v>
      </c>
      <c r="AO236" s="151"/>
    </row>
    <row r="237" spans="1:41" x14ac:dyDescent="0.3">
      <c r="A237" s="144" t="s">
        <v>9</v>
      </c>
      <c r="B237" s="186">
        <v>75</v>
      </c>
      <c r="C237" s="186">
        <v>160</v>
      </c>
      <c r="D237" s="186">
        <v>210</v>
      </c>
      <c r="E237" s="186">
        <v>333</v>
      </c>
      <c r="F237" s="186">
        <v>349</v>
      </c>
      <c r="G237" s="186">
        <v>456</v>
      </c>
      <c r="H237" s="186">
        <v>556</v>
      </c>
      <c r="I237" s="186">
        <v>454</v>
      </c>
      <c r="J237" s="186">
        <v>217</v>
      </c>
      <c r="K237" s="151"/>
      <c r="L237" s="186">
        <v>36</v>
      </c>
      <c r="M237" s="186">
        <v>96</v>
      </c>
      <c r="N237" s="186">
        <v>207</v>
      </c>
      <c r="O237" s="186">
        <v>227</v>
      </c>
      <c r="P237" s="186">
        <v>281</v>
      </c>
      <c r="Q237" s="186">
        <v>313</v>
      </c>
      <c r="R237" s="186">
        <v>356</v>
      </c>
      <c r="S237" s="186">
        <v>282</v>
      </c>
      <c r="T237" s="186">
        <v>120</v>
      </c>
      <c r="U237" s="152"/>
      <c r="V237" s="187">
        <v>58</v>
      </c>
      <c r="W237" s="187">
        <v>177</v>
      </c>
      <c r="X237" s="187">
        <v>284</v>
      </c>
      <c r="Y237" s="187">
        <v>379</v>
      </c>
      <c r="Z237" s="187">
        <v>513</v>
      </c>
      <c r="AA237" s="187">
        <v>671</v>
      </c>
      <c r="AB237" s="187">
        <v>712</v>
      </c>
      <c r="AC237" s="187">
        <v>534</v>
      </c>
      <c r="AD237" s="187">
        <v>199</v>
      </c>
      <c r="AE237" s="152"/>
      <c r="AF237" s="187">
        <v>36</v>
      </c>
      <c r="AG237" s="187">
        <v>142</v>
      </c>
      <c r="AH237" s="187">
        <v>294</v>
      </c>
      <c r="AI237" s="187">
        <v>332</v>
      </c>
      <c r="AJ237" s="187">
        <v>403</v>
      </c>
      <c r="AK237" s="187">
        <v>467</v>
      </c>
      <c r="AL237" s="187">
        <v>473</v>
      </c>
      <c r="AM237" s="187">
        <v>314</v>
      </c>
      <c r="AN237" s="187">
        <v>99</v>
      </c>
      <c r="AO237" s="151"/>
    </row>
    <row r="238" spans="1:41" x14ac:dyDescent="0.3">
      <c r="A238" s="144" t="s">
        <v>10</v>
      </c>
      <c r="B238" s="186">
        <v>61</v>
      </c>
      <c r="C238" s="186">
        <v>141</v>
      </c>
      <c r="D238" s="186">
        <v>209</v>
      </c>
      <c r="E238" s="186">
        <v>270</v>
      </c>
      <c r="F238" s="186">
        <v>338</v>
      </c>
      <c r="G238" s="186">
        <v>439</v>
      </c>
      <c r="H238" s="186">
        <v>494</v>
      </c>
      <c r="I238" s="186">
        <v>459</v>
      </c>
      <c r="J238" s="186">
        <v>205</v>
      </c>
      <c r="K238" s="151"/>
      <c r="L238" s="186">
        <v>27</v>
      </c>
      <c r="M238" s="186">
        <v>93</v>
      </c>
      <c r="N238" s="186">
        <v>158</v>
      </c>
      <c r="O238" s="186">
        <v>212</v>
      </c>
      <c r="P238" s="186">
        <v>219</v>
      </c>
      <c r="Q238" s="186">
        <v>308</v>
      </c>
      <c r="R238" s="186">
        <v>357</v>
      </c>
      <c r="S238" s="186">
        <v>278</v>
      </c>
      <c r="T238" s="186">
        <v>114</v>
      </c>
      <c r="U238" s="152"/>
      <c r="V238" s="187">
        <v>46</v>
      </c>
      <c r="W238" s="187">
        <v>169</v>
      </c>
      <c r="X238" s="187">
        <v>255</v>
      </c>
      <c r="Y238" s="187">
        <v>339</v>
      </c>
      <c r="Z238" s="187">
        <v>494</v>
      </c>
      <c r="AA238" s="187">
        <v>656</v>
      </c>
      <c r="AB238" s="187">
        <v>688</v>
      </c>
      <c r="AC238" s="187">
        <v>497</v>
      </c>
      <c r="AD238" s="187">
        <v>184</v>
      </c>
      <c r="AE238" s="152"/>
      <c r="AF238" s="187">
        <v>36</v>
      </c>
      <c r="AG238" s="187">
        <v>125</v>
      </c>
      <c r="AH238" s="187">
        <v>277</v>
      </c>
      <c r="AI238" s="187">
        <v>330</v>
      </c>
      <c r="AJ238" s="187">
        <v>416</v>
      </c>
      <c r="AK238" s="187">
        <v>417</v>
      </c>
      <c r="AL238" s="187">
        <v>512</v>
      </c>
      <c r="AM238" s="187">
        <v>292</v>
      </c>
      <c r="AN238" s="187">
        <v>83</v>
      </c>
      <c r="AO238" s="151"/>
    </row>
    <row r="239" spans="1:41" x14ac:dyDescent="0.3">
      <c r="A239" s="144" t="s">
        <v>11</v>
      </c>
      <c r="B239" s="186">
        <v>62</v>
      </c>
      <c r="C239" s="186">
        <v>124</v>
      </c>
      <c r="D239" s="186">
        <v>201</v>
      </c>
      <c r="E239" s="186">
        <v>243</v>
      </c>
      <c r="F239" s="186">
        <v>279</v>
      </c>
      <c r="G239" s="186">
        <v>397</v>
      </c>
      <c r="H239" s="186">
        <v>477</v>
      </c>
      <c r="I239" s="186">
        <v>371</v>
      </c>
      <c r="J239" s="186">
        <v>152</v>
      </c>
      <c r="K239" s="151"/>
      <c r="L239" s="186">
        <v>25</v>
      </c>
      <c r="M239" s="186">
        <v>79</v>
      </c>
      <c r="N239" s="186">
        <v>124</v>
      </c>
      <c r="O239" s="186">
        <v>191</v>
      </c>
      <c r="P239" s="186">
        <v>232</v>
      </c>
      <c r="Q239" s="186">
        <v>285</v>
      </c>
      <c r="R239" s="186">
        <v>319</v>
      </c>
      <c r="S239" s="186">
        <v>242</v>
      </c>
      <c r="T239" s="186">
        <v>98</v>
      </c>
      <c r="U239" s="152"/>
      <c r="V239" s="187">
        <v>39</v>
      </c>
      <c r="W239" s="187">
        <v>162</v>
      </c>
      <c r="X239" s="187">
        <v>259</v>
      </c>
      <c r="Y239" s="187">
        <v>361</v>
      </c>
      <c r="Z239" s="187">
        <v>424</v>
      </c>
      <c r="AA239" s="187">
        <v>546</v>
      </c>
      <c r="AB239" s="187">
        <v>656</v>
      </c>
      <c r="AC239" s="187">
        <v>450</v>
      </c>
      <c r="AD239" s="187">
        <v>171</v>
      </c>
      <c r="AE239" s="152"/>
      <c r="AF239" s="187">
        <v>29</v>
      </c>
      <c r="AG239" s="187">
        <v>107</v>
      </c>
      <c r="AH239" s="187">
        <v>204</v>
      </c>
      <c r="AI239" s="187">
        <v>298</v>
      </c>
      <c r="AJ239" s="187">
        <v>324</v>
      </c>
      <c r="AK239" s="187">
        <v>438</v>
      </c>
      <c r="AL239" s="187">
        <v>421</v>
      </c>
      <c r="AM239" s="187">
        <v>253</v>
      </c>
      <c r="AN239" s="187">
        <v>75</v>
      </c>
      <c r="AO239" s="151"/>
    </row>
    <row r="240" spans="1:41" x14ac:dyDescent="0.3">
      <c r="A240" s="144" t="s">
        <v>12</v>
      </c>
      <c r="B240" s="186">
        <v>58</v>
      </c>
      <c r="C240" s="186">
        <v>131</v>
      </c>
      <c r="D240" s="186">
        <v>190</v>
      </c>
      <c r="E240" s="186">
        <v>211</v>
      </c>
      <c r="F240" s="186">
        <v>279</v>
      </c>
      <c r="G240" s="186">
        <v>350</v>
      </c>
      <c r="H240" s="186">
        <v>397</v>
      </c>
      <c r="I240" s="186">
        <v>355</v>
      </c>
      <c r="J240" s="186">
        <v>151</v>
      </c>
      <c r="K240" s="151"/>
      <c r="L240" s="186">
        <v>19</v>
      </c>
      <c r="M240" s="186">
        <v>70</v>
      </c>
      <c r="N240" s="186">
        <v>112</v>
      </c>
      <c r="O240" s="186">
        <v>154</v>
      </c>
      <c r="P240" s="186">
        <v>164</v>
      </c>
      <c r="Q240" s="186">
        <v>235</v>
      </c>
      <c r="R240" s="186">
        <v>293</v>
      </c>
      <c r="S240" s="186">
        <v>194</v>
      </c>
      <c r="T240" s="186">
        <v>69</v>
      </c>
      <c r="U240" s="152"/>
      <c r="V240" s="187">
        <v>46</v>
      </c>
      <c r="W240" s="187">
        <v>151</v>
      </c>
      <c r="X240" s="187">
        <v>249</v>
      </c>
      <c r="Y240" s="187">
        <v>331</v>
      </c>
      <c r="Z240" s="187">
        <v>411</v>
      </c>
      <c r="AA240" s="187">
        <v>534</v>
      </c>
      <c r="AB240" s="187">
        <v>606</v>
      </c>
      <c r="AC240" s="187">
        <v>406</v>
      </c>
      <c r="AD240" s="187">
        <v>144</v>
      </c>
      <c r="AE240" s="152"/>
      <c r="AF240" s="187">
        <v>28</v>
      </c>
      <c r="AG240" s="187">
        <v>100</v>
      </c>
      <c r="AH240" s="187">
        <v>190</v>
      </c>
      <c r="AI240" s="187">
        <v>240</v>
      </c>
      <c r="AJ240" s="187">
        <v>272</v>
      </c>
      <c r="AK240" s="187">
        <v>378</v>
      </c>
      <c r="AL240" s="187">
        <v>394</v>
      </c>
      <c r="AM240" s="187">
        <v>243</v>
      </c>
      <c r="AN240" s="187">
        <v>75</v>
      </c>
      <c r="AO240" s="151"/>
    </row>
    <row r="241" spans="1:41" x14ac:dyDescent="0.3">
      <c r="A241" s="144" t="s">
        <v>13</v>
      </c>
      <c r="B241" s="186">
        <v>54</v>
      </c>
      <c r="C241" s="186">
        <v>105</v>
      </c>
      <c r="D241" s="186">
        <v>151</v>
      </c>
      <c r="E241" s="186">
        <v>203</v>
      </c>
      <c r="F241" s="186">
        <v>244</v>
      </c>
      <c r="G241" s="186">
        <v>317</v>
      </c>
      <c r="H241" s="186">
        <v>397</v>
      </c>
      <c r="I241" s="186">
        <v>317</v>
      </c>
      <c r="J241" s="186">
        <v>120</v>
      </c>
      <c r="K241" s="151"/>
      <c r="L241" s="186">
        <v>24</v>
      </c>
      <c r="M241" s="186">
        <v>48</v>
      </c>
      <c r="N241" s="186">
        <v>120</v>
      </c>
      <c r="O241" s="186">
        <v>171</v>
      </c>
      <c r="P241" s="186">
        <v>181</v>
      </c>
      <c r="Q241" s="186">
        <v>236</v>
      </c>
      <c r="R241" s="186">
        <v>222</v>
      </c>
      <c r="S241" s="186">
        <v>164</v>
      </c>
      <c r="T241" s="186">
        <v>68</v>
      </c>
      <c r="U241" s="152"/>
      <c r="V241" s="187">
        <v>38</v>
      </c>
      <c r="W241" s="187">
        <v>128</v>
      </c>
      <c r="X241" s="187">
        <v>220</v>
      </c>
      <c r="Y241" s="187">
        <v>283</v>
      </c>
      <c r="Z241" s="187">
        <v>366</v>
      </c>
      <c r="AA241" s="187">
        <v>477</v>
      </c>
      <c r="AB241" s="187">
        <v>589</v>
      </c>
      <c r="AC241" s="187">
        <v>398</v>
      </c>
      <c r="AD241" s="187">
        <v>139</v>
      </c>
      <c r="AE241" s="152"/>
      <c r="AF241" s="187">
        <v>27</v>
      </c>
      <c r="AG241" s="187">
        <v>77</v>
      </c>
      <c r="AH241" s="187">
        <v>173</v>
      </c>
      <c r="AI241" s="187">
        <v>215</v>
      </c>
      <c r="AJ241" s="187">
        <v>263</v>
      </c>
      <c r="AK241" s="187">
        <v>311</v>
      </c>
      <c r="AL241" s="187">
        <v>340</v>
      </c>
      <c r="AM241" s="187">
        <v>204</v>
      </c>
      <c r="AN241" s="187">
        <v>52</v>
      </c>
      <c r="AO241" s="151"/>
    </row>
    <row r="242" spans="1:41" x14ac:dyDescent="0.3">
      <c r="A242" s="144" t="s">
        <v>14</v>
      </c>
      <c r="B242" s="186">
        <v>46</v>
      </c>
      <c r="C242" s="186">
        <v>93</v>
      </c>
      <c r="D242" s="186">
        <v>142</v>
      </c>
      <c r="E242" s="186">
        <v>165</v>
      </c>
      <c r="F242" s="186">
        <v>210</v>
      </c>
      <c r="G242" s="186">
        <v>277</v>
      </c>
      <c r="H242" s="186">
        <v>319</v>
      </c>
      <c r="I242" s="186">
        <v>268</v>
      </c>
      <c r="J242" s="186">
        <v>122</v>
      </c>
      <c r="K242" s="151"/>
      <c r="L242" s="186">
        <v>22</v>
      </c>
      <c r="M242" s="186">
        <v>55</v>
      </c>
      <c r="N242" s="186">
        <v>85</v>
      </c>
      <c r="O242" s="186">
        <v>123</v>
      </c>
      <c r="P242" s="186">
        <v>135</v>
      </c>
      <c r="Q242" s="186">
        <v>177</v>
      </c>
      <c r="R242" s="186">
        <v>181</v>
      </c>
      <c r="S242" s="186">
        <v>152</v>
      </c>
      <c r="T242" s="186">
        <v>50</v>
      </c>
      <c r="U242" s="152"/>
      <c r="V242" s="187">
        <v>33</v>
      </c>
      <c r="W242" s="187">
        <v>125</v>
      </c>
      <c r="X242" s="187">
        <v>179</v>
      </c>
      <c r="Y242" s="187">
        <v>276</v>
      </c>
      <c r="Z242" s="187">
        <v>348</v>
      </c>
      <c r="AA242" s="187">
        <v>459</v>
      </c>
      <c r="AB242" s="187">
        <v>481</v>
      </c>
      <c r="AC242" s="187">
        <v>328</v>
      </c>
      <c r="AD242" s="187">
        <v>114</v>
      </c>
      <c r="AE242" s="152"/>
      <c r="AF242" s="187">
        <v>23</v>
      </c>
      <c r="AG242" s="187">
        <v>78</v>
      </c>
      <c r="AH242" s="187">
        <v>136</v>
      </c>
      <c r="AI242" s="187">
        <v>204</v>
      </c>
      <c r="AJ242" s="187">
        <v>216</v>
      </c>
      <c r="AK242" s="187">
        <v>289</v>
      </c>
      <c r="AL242" s="187">
        <v>292</v>
      </c>
      <c r="AM242" s="187">
        <v>172</v>
      </c>
      <c r="AN242" s="187">
        <v>44</v>
      </c>
      <c r="AO242" s="151"/>
    </row>
    <row r="243" spans="1:41" x14ac:dyDescent="0.3">
      <c r="A243" s="144" t="s">
        <v>15</v>
      </c>
      <c r="B243" s="186">
        <v>55</v>
      </c>
      <c r="C243" s="186">
        <v>87</v>
      </c>
      <c r="D243" s="186">
        <v>121</v>
      </c>
      <c r="E243" s="186">
        <v>157</v>
      </c>
      <c r="F243" s="186">
        <v>218</v>
      </c>
      <c r="G243" s="186">
        <v>275</v>
      </c>
      <c r="H243" s="186">
        <v>314</v>
      </c>
      <c r="I243" s="186">
        <v>233</v>
      </c>
      <c r="J243" s="186">
        <v>87</v>
      </c>
      <c r="K243" s="151"/>
      <c r="L243" s="186">
        <v>12</v>
      </c>
      <c r="M243" s="186">
        <v>57</v>
      </c>
      <c r="N243" s="186">
        <v>78</v>
      </c>
      <c r="O243" s="186">
        <v>100</v>
      </c>
      <c r="P243" s="186">
        <v>113</v>
      </c>
      <c r="Q243" s="186">
        <v>170</v>
      </c>
      <c r="R243" s="186">
        <v>171</v>
      </c>
      <c r="S243" s="186">
        <v>126</v>
      </c>
      <c r="T243" s="186">
        <v>50</v>
      </c>
      <c r="U243" s="152"/>
      <c r="V243" s="187">
        <v>34</v>
      </c>
      <c r="W243" s="187">
        <v>118</v>
      </c>
      <c r="X243" s="187">
        <v>188</v>
      </c>
      <c r="Y243" s="187">
        <v>266</v>
      </c>
      <c r="Z243" s="187">
        <v>354</v>
      </c>
      <c r="AA243" s="187">
        <v>436</v>
      </c>
      <c r="AB243" s="187">
        <v>448</v>
      </c>
      <c r="AC243" s="187">
        <v>321</v>
      </c>
      <c r="AD243" s="187">
        <v>91</v>
      </c>
      <c r="AE243" s="152"/>
      <c r="AF243" s="187">
        <v>17</v>
      </c>
      <c r="AG243" s="187">
        <v>59</v>
      </c>
      <c r="AH243" s="187">
        <v>128</v>
      </c>
      <c r="AI243" s="187">
        <v>178</v>
      </c>
      <c r="AJ243" s="187">
        <v>207</v>
      </c>
      <c r="AK243" s="187">
        <v>270</v>
      </c>
      <c r="AL243" s="187">
        <v>276</v>
      </c>
      <c r="AM243" s="187">
        <v>192</v>
      </c>
      <c r="AN243" s="187">
        <v>43</v>
      </c>
      <c r="AO243" s="151"/>
    </row>
    <row r="244" spans="1:41" x14ac:dyDescent="0.3">
      <c r="A244" s="144" t="s">
        <v>16</v>
      </c>
      <c r="B244" s="186">
        <v>27</v>
      </c>
      <c r="C244" s="186">
        <v>85</v>
      </c>
      <c r="D244" s="186">
        <v>104</v>
      </c>
      <c r="E244" s="186">
        <v>154</v>
      </c>
      <c r="F244" s="186">
        <v>180</v>
      </c>
      <c r="G244" s="186">
        <v>216</v>
      </c>
      <c r="H244" s="186">
        <v>282</v>
      </c>
      <c r="I244" s="186">
        <v>235</v>
      </c>
      <c r="J244" s="186">
        <v>67</v>
      </c>
      <c r="K244" s="151"/>
      <c r="L244" s="186">
        <v>13</v>
      </c>
      <c r="M244" s="186">
        <v>30</v>
      </c>
      <c r="N244" s="186">
        <v>74</v>
      </c>
      <c r="O244" s="186">
        <v>86</v>
      </c>
      <c r="P244" s="186">
        <v>100</v>
      </c>
      <c r="Q244" s="186">
        <v>135</v>
      </c>
      <c r="R244" s="186">
        <v>148</v>
      </c>
      <c r="S244" s="186">
        <v>124</v>
      </c>
      <c r="T244" s="186">
        <v>49</v>
      </c>
      <c r="U244" s="152"/>
      <c r="V244" s="187">
        <v>29</v>
      </c>
      <c r="W244" s="187">
        <v>108</v>
      </c>
      <c r="X244" s="187">
        <v>161</v>
      </c>
      <c r="Y244" s="187">
        <v>253</v>
      </c>
      <c r="Z244" s="187">
        <v>293</v>
      </c>
      <c r="AA244" s="187">
        <v>327</v>
      </c>
      <c r="AB244" s="187">
        <v>365</v>
      </c>
      <c r="AC244" s="187">
        <v>266</v>
      </c>
      <c r="AD244" s="187">
        <v>94</v>
      </c>
      <c r="AE244" s="152"/>
      <c r="AF244" s="187">
        <v>5</v>
      </c>
      <c r="AG244" s="187">
        <v>39</v>
      </c>
      <c r="AH244" s="187">
        <v>119</v>
      </c>
      <c r="AI244" s="187">
        <v>144</v>
      </c>
      <c r="AJ244" s="187">
        <v>161</v>
      </c>
      <c r="AK244" s="187">
        <v>227</v>
      </c>
      <c r="AL244" s="187">
        <v>212</v>
      </c>
      <c r="AM244" s="187">
        <v>125</v>
      </c>
      <c r="AN244" s="187">
        <v>28</v>
      </c>
      <c r="AO244" s="151"/>
    </row>
    <row r="245" spans="1:41" x14ac:dyDescent="0.3">
      <c r="A245" s="144" t="s">
        <v>17</v>
      </c>
      <c r="B245" s="186">
        <v>33</v>
      </c>
      <c r="C245" s="186">
        <v>58</v>
      </c>
      <c r="D245" s="186">
        <v>101</v>
      </c>
      <c r="E245" s="186">
        <v>147</v>
      </c>
      <c r="F245" s="186">
        <v>172</v>
      </c>
      <c r="G245" s="186">
        <v>235</v>
      </c>
      <c r="H245" s="186">
        <v>242</v>
      </c>
      <c r="I245" s="186">
        <v>187</v>
      </c>
      <c r="J245" s="186">
        <v>81</v>
      </c>
      <c r="K245" s="151"/>
      <c r="L245" s="186">
        <v>15</v>
      </c>
      <c r="M245" s="186">
        <v>32</v>
      </c>
      <c r="N245" s="186">
        <v>64</v>
      </c>
      <c r="O245" s="186">
        <v>75</v>
      </c>
      <c r="P245" s="186">
        <v>93</v>
      </c>
      <c r="Q245" s="186">
        <v>132</v>
      </c>
      <c r="R245" s="186">
        <v>125</v>
      </c>
      <c r="S245" s="186">
        <v>110</v>
      </c>
      <c r="T245" s="186">
        <v>41</v>
      </c>
      <c r="U245" s="152"/>
      <c r="V245" s="187">
        <v>21</v>
      </c>
      <c r="W245" s="187">
        <v>75</v>
      </c>
      <c r="X245" s="187">
        <v>150</v>
      </c>
      <c r="Y245" s="187">
        <v>197</v>
      </c>
      <c r="Z245" s="187">
        <v>269</v>
      </c>
      <c r="AA245" s="187">
        <v>325</v>
      </c>
      <c r="AB245" s="187">
        <v>349</v>
      </c>
      <c r="AC245" s="187">
        <v>240</v>
      </c>
      <c r="AD245" s="187">
        <v>74</v>
      </c>
      <c r="AE245" s="152"/>
      <c r="AF245" s="187">
        <v>17</v>
      </c>
      <c r="AG245" s="187">
        <v>52</v>
      </c>
      <c r="AH245" s="187">
        <v>89</v>
      </c>
      <c r="AI245" s="187">
        <v>120</v>
      </c>
      <c r="AJ245" s="187">
        <v>154</v>
      </c>
      <c r="AK245" s="187">
        <v>189</v>
      </c>
      <c r="AL245" s="187">
        <v>208</v>
      </c>
      <c r="AM245" s="187">
        <v>101</v>
      </c>
      <c r="AN245" s="187">
        <v>23</v>
      </c>
      <c r="AO245" s="151"/>
    </row>
    <row r="246" spans="1:41" x14ac:dyDescent="0.3">
      <c r="A246" s="144" t="s">
        <v>18</v>
      </c>
      <c r="B246" s="186">
        <v>34</v>
      </c>
      <c r="C246" s="186">
        <v>50</v>
      </c>
      <c r="D246" s="186">
        <v>87</v>
      </c>
      <c r="E246" s="186">
        <v>117</v>
      </c>
      <c r="F246" s="186">
        <v>153</v>
      </c>
      <c r="G246" s="186">
        <v>201</v>
      </c>
      <c r="H246" s="186">
        <v>217</v>
      </c>
      <c r="I246" s="186">
        <v>178</v>
      </c>
      <c r="J246" s="186">
        <v>43</v>
      </c>
      <c r="K246" s="151"/>
      <c r="L246" s="186">
        <v>10</v>
      </c>
      <c r="M246" s="186">
        <v>29</v>
      </c>
      <c r="N246" s="186">
        <v>51</v>
      </c>
      <c r="O246" s="186">
        <v>57</v>
      </c>
      <c r="P246" s="186">
        <v>82</v>
      </c>
      <c r="Q246" s="186">
        <v>95</v>
      </c>
      <c r="R246" s="186">
        <v>125</v>
      </c>
      <c r="S246" s="186">
        <v>82</v>
      </c>
      <c r="T246" s="186">
        <v>26</v>
      </c>
      <c r="U246" s="152"/>
      <c r="V246" s="187">
        <v>21</v>
      </c>
      <c r="W246" s="187">
        <v>77</v>
      </c>
      <c r="X246" s="187">
        <v>147</v>
      </c>
      <c r="Y246" s="187">
        <v>195</v>
      </c>
      <c r="Z246" s="187">
        <v>243</v>
      </c>
      <c r="AA246" s="187">
        <v>300</v>
      </c>
      <c r="AB246" s="187">
        <v>333</v>
      </c>
      <c r="AC246" s="187">
        <v>225</v>
      </c>
      <c r="AD246" s="187">
        <v>72</v>
      </c>
      <c r="AE246" s="152"/>
      <c r="AF246" s="187">
        <v>9</v>
      </c>
      <c r="AG246" s="187">
        <v>50</v>
      </c>
      <c r="AH246" s="187">
        <v>71</v>
      </c>
      <c r="AI246" s="187">
        <v>112</v>
      </c>
      <c r="AJ246" s="187">
        <v>122</v>
      </c>
      <c r="AK246" s="187">
        <v>178</v>
      </c>
      <c r="AL246" s="187">
        <v>158</v>
      </c>
      <c r="AM246" s="187">
        <v>109</v>
      </c>
      <c r="AN246" s="187">
        <v>28</v>
      </c>
      <c r="AO246" s="151"/>
    </row>
    <row r="247" spans="1:41" x14ac:dyDescent="0.3">
      <c r="A247" s="144" t="s">
        <v>19</v>
      </c>
      <c r="B247" s="186">
        <v>22</v>
      </c>
      <c r="C247" s="186">
        <v>62</v>
      </c>
      <c r="D247" s="186">
        <v>84</v>
      </c>
      <c r="E247" s="186">
        <v>112</v>
      </c>
      <c r="F247" s="186">
        <v>160</v>
      </c>
      <c r="G247" s="186">
        <v>199</v>
      </c>
      <c r="H247" s="186">
        <v>207</v>
      </c>
      <c r="I247" s="186">
        <v>165</v>
      </c>
      <c r="J247" s="186">
        <v>63</v>
      </c>
      <c r="K247" s="151"/>
      <c r="L247" s="186">
        <v>9</v>
      </c>
      <c r="M247" s="186">
        <v>21</v>
      </c>
      <c r="N247" s="186">
        <v>45</v>
      </c>
      <c r="O247" s="186">
        <v>68</v>
      </c>
      <c r="P247" s="186">
        <v>77</v>
      </c>
      <c r="Q247" s="186">
        <v>113</v>
      </c>
      <c r="R247" s="186">
        <v>129</v>
      </c>
      <c r="S247" s="186">
        <v>69</v>
      </c>
      <c r="T247" s="186">
        <v>30</v>
      </c>
      <c r="U247" s="152"/>
      <c r="V247" s="187">
        <v>28</v>
      </c>
      <c r="W247" s="187">
        <v>82</v>
      </c>
      <c r="X247" s="187">
        <v>115</v>
      </c>
      <c r="Y247" s="187">
        <v>192</v>
      </c>
      <c r="Z247" s="187">
        <v>233</v>
      </c>
      <c r="AA247" s="187">
        <v>284</v>
      </c>
      <c r="AB247" s="187">
        <v>316</v>
      </c>
      <c r="AC247" s="187">
        <v>225</v>
      </c>
      <c r="AD247" s="187">
        <v>61</v>
      </c>
      <c r="AE247" s="152"/>
      <c r="AF247" s="187">
        <v>7</v>
      </c>
      <c r="AG247" s="187">
        <v>32</v>
      </c>
      <c r="AH247" s="187">
        <v>71</v>
      </c>
      <c r="AI247" s="187">
        <v>103</v>
      </c>
      <c r="AJ247" s="187">
        <v>120</v>
      </c>
      <c r="AK247" s="187">
        <v>144</v>
      </c>
      <c r="AL247" s="187">
        <v>159</v>
      </c>
      <c r="AM247" s="187">
        <v>94</v>
      </c>
      <c r="AN247" s="187">
        <v>16</v>
      </c>
      <c r="AO247" s="151"/>
    </row>
    <row r="248" spans="1:41" x14ac:dyDescent="0.3">
      <c r="A248" s="144" t="s">
        <v>20</v>
      </c>
      <c r="B248" s="186">
        <v>20</v>
      </c>
      <c r="C248" s="186">
        <v>67</v>
      </c>
      <c r="D248" s="186">
        <v>94</v>
      </c>
      <c r="E248" s="186">
        <v>103</v>
      </c>
      <c r="F248" s="186">
        <v>152</v>
      </c>
      <c r="G248" s="186">
        <v>193</v>
      </c>
      <c r="H248" s="186">
        <v>201</v>
      </c>
      <c r="I248" s="186">
        <v>175</v>
      </c>
      <c r="J248" s="186">
        <v>73</v>
      </c>
      <c r="K248" s="151"/>
      <c r="L248" s="186">
        <v>4</v>
      </c>
      <c r="M248" s="186">
        <v>17</v>
      </c>
      <c r="N248" s="186">
        <v>41</v>
      </c>
      <c r="O248" s="186">
        <v>47</v>
      </c>
      <c r="P248" s="186">
        <v>96</v>
      </c>
      <c r="Q248" s="186">
        <v>89</v>
      </c>
      <c r="R248" s="186">
        <v>108</v>
      </c>
      <c r="S248" s="186">
        <v>66</v>
      </c>
      <c r="T248" s="186">
        <v>22</v>
      </c>
      <c r="U248" s="152"/>
      <c r="V248" s="187">
        <v>21</v>
      </c>
      <c r="W248" s="187">
        <v>90</v>
      </c>
      <c r="X248" s="187">
        <v>135</v>
      </c>
      <c r="Y248" s="187">
        <v>162</v>
      </c>
      <c r="Z248" s="187">
        <v>230</v>
      </c>
      <c r="AA248" s="187">
        <v>271</v>
      </c>
      <c r="AB248" s="187">
        <v>271</v>
      </c>
      <c r="AC248" s="187">
        <v>201</v>
      </c>
      <c r="AD248" s="187">
        <v>45</v>
      </c>
      <c r="AE248" s="152"/>
      <c r="AF248" s="187">
        <v>6</v>
      </c>
      <c r="AG248" s="187">
        <v>39</v>
      </c>
      <c r="AH248" s="187">
        <v>58</v>
      </c>
      <c r="AI248" s="187">
        <v>102</v>
      </c>
      <c r="AJ248" s="187">
        <v>107</v>
      </c>
      <c r="AK248" s="187">
        <v>133</v>
      </c>
      <c r="AL248" s="187">
        <v>157</v>
      </c>
      <c r="AM248" s="187">
        <v>60</v>
      </c>
      <c r="AN248" s="187">
        <v>16</v>
      </c>
      <c r="AO248" s="151"/>
    </row>
    <row r="249" spans="1:41" x14ac:dyDescent="0.3">
      <c r="A249" s="144" t="s">
        <v>21</v>
      </c>
      <c r="B249" s="186">
        <v>31</v>
      </c>
      <c r="C249" s="186">
        <v>43</v>
      </c>
      <c r="D249" s="186">
        <v>94</v>
      </c>
      <c r="E249" s="186">
        <v>129</v>
      </c>
      <c r="F249" s="186">
        <v>164</v>
      </c>
      <c r="G249" s="186">
        <v>204</v>
      </c>
      <c r="H249" s="186">
        <v>229</v>
      </c>
      <c r="I249" s="186">
        <v>194</v>
      </c>
      <c r="J249" s="186">
        <v>58</v>
      </c>
      <c r="K249" s="151"/>
      <c r="L249" s="186">
        <v>19</v>
      </c>
      <c r="M249" s="186">
        <v>52</v>
      </c>
      <c r="N249" s="186">
        <v>104</v>
      </c>
      <c r="O249" s="186">
        <v>111</v>
      </c>
      <c r="P249" s="186">
        <v>151</v>
      </c>
      <c r="Q249" s="186">
        <v>190</v>
      </c>
      <c r="R249" s="186">
        <v>242</v>
      </c>
      <c r="S249" s="186">
        <v>165</v>
      </c>
      <c r="T249" s="186">
        <v>53</v>
      </c>
      <c r="U249" s="152"/>
      <c r="V249" s="187">
        <v>20</v>
      </c>
      <c r="W249" s="187">
        <v>78</v>
      </c>
      <c r="X249" s="187">
        <v>140</v>
      </c>
      <c r="Y249" s="187">
        <v>198</v>
      </c>
      <c r="Z249" s="187">
        <v>292</v>
      </c>
      <c r="AA249" s="187">
        <v>340</v>
      </c>
      <c r="AB249" s="187">
        <v>372</v>
      </c>
      <c r="AC249" s="187">
        <v>259</v>
      </c>
      <c r="AD249" s="187">
        <v>75</v>
      </c>
      <c r="AE249" s="152"/>
      <c r="AF249" s="187">
        <v>19</v>
      </c>
      <c r="AG249" s="187">
        <v>69</v>
      </c>
      <c r="AH249" s="187">
        <v>124</v>
      </c>
      <c r="AI249" s="187">
        <v>151</v>
      </c>
      <c r="AJ249" s="187">
        <v>218</v>
      </c>
      <c r="AK249" s="187">
        <v>248</v>
      </c>
      <c r="AL249" s="187">
        <v>268</v>
      </c>
      <c r="AM249" s="187">
        <v>119</v>
      </c>
      <c r="AN249" s="187">
        <v>28</v>
      </c>
      <c r="AO249" s="151"/>
    </row>
    <row r="250" spans="1:41" x14ac:dyDescent="0.3">
      <c r="A250" s="144" t="s">
        <v>22</v>
      </c>
      <c r="B250" s="186">
        <v>21</v>
      </c>
      <c r="C250" s="186">
        <v>66</v>
      </c>
      <c r="D250" s="186">
        <v>97</v>
      </c>
      <c r="E250" s="186">
        <v>106</v>
      </c>
      <c r="F250" s="186">
        <v>167</v>
      </c>
      <c r="G250" s="186">
        <v>226</v>
      </c>
      <c r="H250" s="186">
        <v>194</v>
      </c>
      <c r="I250" s="186">
        <v>173</v>
      </c>
      <c r="J250" s="186">
        <v>31</v>
      </c>
      <c r="K250" s="151"/>
      <c r="L250" s="186">
        <v>7</v>
      </c>
      <c r="M250" s="186">
        <v>25</v>
      </c>
      <c r="N250" s="186">
        <v>30</v>
      </c>
      <c r="O250" s="186">
        <v>28</v>
      </c>
      <c r="P250" s="186">
        <v>55</v>
      </c>
      <c r="Q250" s="186">
        <v>90</v>
      </c>
      <c r="R250" s="186">
        <v>89</v>
      </c>
      <c r="S250" s="186">
        <v>67</v>
      </c>
      <c r="T250" s="186">
        <v>15</v>
      </c>
      <c r="U250" s="152"/>
      <c r="V250" s="187">
        <v>21</v>
      </c>
      <c r="W250" s="187">
        <v>80</v>
      </c>
      <c r="X250" s="187">
        <v>124</v>
      </c>
      <c r="Y250" s="187">
        <v>179</v>
      </c>
      <c r="Z250" s="187">
        <v>240</v>
      </c>
      <c r="AA250" s="187">
        <v>316</v>
      </c>
      <c r="AB250" s="187">
        <v>336</v>
      </c>
      <c r="AC250" s="187">
        <v>183</v>
      </c>
      <c r="AD250" s="187">
        <v>56</v>
      </c>
      <c r="AE250" s="152"/>
      <c r="AF250" s="187">
        <v>10</v>
      </c>
      <c r="AG250" s="187">
        <v>32</v>
      </c>
      <c r="AH250" s="187">
        <v>72</v>
      </c>
      <c r="AI250" s="187">
        <v>92</v>
      </c>
      <c r="AJ250" s="187">
        <v>103</v>
      </c>
      <c r="AK250" s="187">
        <v>138</v>
      </c>
      <c r="AL250" s="187">
        <v>132</v>
      </c>
      <c r="AM250" s="187">
        <v>77</v>
      </c>
      <c r="AN250" s="187">
        <v>16</v>
      </c>
      <c r="AO250" s="151"/>
    </row>
    <row r="251" spans="1:41" x14ac:dyDescent="0.3">
      <c r="A251" s="144" t="s">
        <v>23</v>
      </c>
      <c r="B251" s="186">
        <v>22</v>
      </c>
      <c r="C251" s="186">
        <v>34</v>
      </c>
      <c r="D251" s="186">
        <v>94</v>
      </c>
      <c r="E251" s="186">
        <v>99</v>
      </c>
      <c r="F251" s="186">
        <v>127</v>
      </c>
      <c r="G251" s="186">
        <v>149</v>
      </c>
      <c r="H251" s="186">
        <v>189</v>
      </c>
      <c r="I251" s="186">
        <v>131</v>
      </c>
      <c r="J251" s="186">
        <v>36</v>
      </c>
      <c r="K251" s="151"/>
      <c r="L251" s="186">
        <v>11</v>
      </c>
      <c r="M251" s="186">
        <v>16</v>
      </c>
      <c r="N251" s="186">
        <v>37</v>
      </c>
      <c r="O251" s="186">
        <v>38</v>
      </c>
      <c r="P251" s="186">
        <v>47</v>
      </c>
      <c r="Q251" s="186">
        <v>74</v>
      </c>
      <c r="R251" s="186">
        <v>85</v>
      </c>
      <c r="S251" s="186">
        <v>49</v>
      </c>
      <c r="T251" s="186">
        <v>15</v>
      </c>
      <c r="U251" s="152"/>
      <c r="V251" s="187">
        <v>16</v>
      </c>
      <c r="W251" s="185">
        <v>66</v>
      </c>
      <c r="X251" s="185">
        <v>114</v>
      </c>
      <c r="Y251" s="185">
        <v>147</v>
      </c>
      <c r="Z251" s="185">
        <v>211</v>
      </c>
      <c r="AA251" s="185">
        <v>245</v>
      </c>
      <c r="AB251" s="185">
        <v>284</v>
      </c>
      <c r="AC251" s="185">
        <v>175</v>
      </c>
      <c r="AD251" s="185">
        <v>32</v>
      </c>
      <c r="AE251" s="152"/>
      <c r="AF251" s="187">
        <v>5</v>
      </c>
      <c r="AG251" s="185">
        <v>21</v>
      </c>
      <c r="AH251" s="185">
        <v>55</v>
      </c>
      <c r="AI251" s="185">
        <v>85</v>
      </c>
      <c r="AJ251" s="185">
        <v>101</v>
      </c>
      <c r="AK251" s="185">
        <v>127</v>
      </c>
      <c r="AL251" s="185">
        <v>117</v>
      </c>
      <c r="AM251" s="185">
        <v>69</v>
      </c>
      <c r="AN251" s="185">
        <v>12</v>
      </c>
      <c r="AO251" s="151"/>
    </row>
    <row r="252" spans="1:41" x14ac:dyDescent="0.3">
      <c r="A252" s="144" t="s">
        <v>24</v>
      </c>
      <c r="B252" s="186">
        <v>21</v>
      </c>
      <c r="C252" s="186">
        <v>61</v>
      </c>
      <c r="D252" s="186">
        <v>81</v>
      </c>
      <c r="E252" s="186">
        <v>130</v>
      </c>
      <c r="F252" s="186">
        <v>167</v>
      </c>
      <c r="G252" s="186">
        <v>202</v>
      </c>
      <c r="H252" s="186">
        <v>222</v>
      </c>
      <c r="I252" s="186">
        <v>184</v>
      </c>
      <c r="J252" s="186">
        <v>50</v>
      </c>
      <c r="K252" s="151"/>
      <c r="L252" s="186">
        <v>5</v>
      </c>
      <c r="M252" s="186">
        <v>20</v>
      </c>
      <c r="N252" s="186">
        <v>38</v>
      </c>
      <c r="O252" s="186">
        <v>47</v>
      </c>
      <c r="P252" s="186">
        <v>65</v>
      </c>
      <c r="Q252" s="186">
        <v>98</v>
      </c>
      <c r="R252" s="186">
        <v>86</v>
      </c>
      <c r="S252" s="186">
        <v>54</v>
      </c>
      <c r="T252" s="186">
        <v>10</v>
      </c>
      <c r="U252" s="152"/>
      <c r="V252" s="187">
        <v>18</v>
      </c>
      <c r="W252" s="185">
        <v>65</v>
      </c>
      <c r="X252" s="185">
        <v>160</v>
      </c>
      <c r="Y252" s="185">
        <v>246</v>
      </c>
      <c r="Z252" s="185">
        <v>278</v>
      </c>
      <c r="AA252" s="185">
        <v>352</v>
      </c>
      <c r="AB252" s="185">
        <v>348</v>
      </c>
      <c r="AC252" s="185">
        <v>226</v>
      </c>
      <c r="AD252" s="185">
        <v>51</v>
      </c>
      <c r="AE252" s="152"/>
      <c r="AF252" s="187">
        <v>4</v>
      </c>
      <c r="AG252" s="185">
        <v>29</v>
      </c>
      <c r="AH252" s="185">
        <v>85</v>
      </c>
      <c r="AI252" s="185">
        <v>89</v>
      </c>
      <c r="AJ252" s="185">
        <v>121</v>
      </c>
      <c r="AK252" s="185">
        <v>139</v>
      </c>
      <c r="AL252" s="185">
        <v>157</v>
      </c>
      <c r="AM252" s="185">
        <v>67</v>
      </c>
      <c r="AN252" s="185">
        <v>16</v>
      </c>
      <c r="AO252" s="151"/>
    </row>
    <row r="253" spans="1:41" x14ac:dyDescent="0.3">
      <c r="A253" s="144" t="s">
        <v>25</v>
      </c>
      <c r="B253" s="186">
        <v>66</v>
      </c>
      <c r="C253" s="186">
        <v>126</v>
      </c>
      <c r="D253" s="186">
        <v>224</v>
      </c>
      <c r="E253" s="186">
        <v>236</v>
      </c>
      <c r="F253" s="186">
        <v>312</v>
      </c>
      <c r="G253" s="186">
        <v>427</v>
      </c>
      <c r="H253" s="186">
        <v>468</v>
      </c>
      <c r="I253" s="186">
        <v>437</v>
      </c>
      <c r="J253" s="186">
        <v>110</v>
      </c>
      <c r="K253" s="151"/>
      <c r="L253" s="186">
        <v>26</v>
      </c>
      <c r="M253" s="186">
        <v>52</v>
      </c>
      <c r="N253" s="186">
        <v>97</v>
      </c>
      <c r="O253" s="186">
        <v>97</v>
      </c>
      <c r="P253" s="186">
        <v>150</v>
      </c>
      <c r="Q253" s="186">
        <v>181</v>
      </c>
      <c r="R253" s="186">
        <v>220</v>
      </c>
      <c r="S253" s="186">
        <v>181</v>
      </c>
      <c r="T253" s="186">
        <v>44</v>
      </c>
      <c r="U253" s="152"/>
      <c r="V253" s="187">
        <v>39</v>
      </c>
      <c r="W253" s="185">
        <v>128</v>
      </c>
      <c r="X253" s="185">
        <v>202</v>
      </c>
      <c r="Y253" s="185">
        <v>312</v>
      </c>
      <c r="Z253" s="185">
        <v>399</v>
      </c>
      <c r="AA253" s="185">
        <v>482</v>
      </c>
      <c r="AB253" s="185">
        <v>519</v>
      </c>
      <c r="AC253" s="185">
        <v>347</v>
      </c>
      <c r="AD253" s="185">
        <v>83</v>
      </c>
      <c r="AE253" s="152"/>
      <c r="AF253" s="187">
        <v>20</v>
      </c>
      <c r="AG253" s="185">
        <v>41</v>
      </c>
      <c r="AH253" s="185">
        <v>125</v>
      </c>
      <c r="AI253" s="185">
        <v>134</v>
      </c>
      <c r="AJ253" s="185">
        <v>183</v>
      </c>
      <c r="AK253" s="185">
        <v>267</v>
      </c>
      <c r="AL253" s="185">
        <v>237</v>
      </c>
      <c r="AM253" s="185">
        <v>136</v>
      </c>
      <c r="AN253" s="185">
        <v>23</v>
      </c>
      <c r="AO253" s="151"/>
    </row>
    <row r="254" spans="1:41" x14ac:dyDescent="0.3">
      <c r="A254" s="144" t="s">
        <v>26</v>
      </c>
      <c r="B254" s="186">
        <v>31</v>
      </c>
      <c r="C254" s="186">
        <v>75</v>
      </c>
      <c r="D254" s="186">
        <v>89</v>
      </c>
      <c r="E254" s="186">
        <v>122</v>
      </c>
      <c r="F254" s="186">
        <v>156</v>
      </c>
      <c r="G254" s="186">
        <v>230</v>
      </c>
      <c r="H254" s="186">
        <v>230</v>
      </c>
      <c r="I254" s="186">
        <v>192</v>
      </c>
      <c r="J254" s="186">
        <v>57</v>
      </c>
      <c r="K254" s="151"/>
      <c r="L254" s="186">
        <v>6</v>
      </c>
      <c r="M254" s="186">
        <v>20</v>
      </c>
      <c r="N254" s="186">
        <v>22</v>
      </c>
      <c r="O254" s="186">
        <v>55</v>
      </c>
      <c r="P254" s="186">
        <v>64</v>
      </c>
      <c r="Q254" s="186">
        <v>83</v>
      </c>
      <c r="R254" s="186">
        <v>89</v>
      </c>
      <c r="S254" s="186">
        <v>72</v>
      </c>
      <c r="T254" s="186">
        <v>16</v>
      </c>
      <c r="U254" s="152"/>
      <c r="V254" s="187">
        <v>19</v>
      </c>
      <c r="W254" s="185">
        <v>75</v>
      </c>
      <c r="X254" s="185">
        <v>124</v>
      </c>
      <c r="Y254" s="185">
        <v>210</v>
      </c>
      <c r="Z254" s="185">
        <v>271</v>
      </c>
      <c r="AA254" s="185">
        <v>266</v>
      </c>
      <c r="AB254" s="185">
        <v>258</v>
      </c>
      <c r="AC254" s="185">
        <v>193</v>
      </c>
      <c r="AD254" s="185">
        <v>41</v>
      </c>
      <c r="AE254" s="152"/>
      <c r="AF254" s="187">
        <v>5</v>
      </c>
      <c r="AG254" s="185">
        <v>34</v>
      </c>
      <c r="AH254" s="185">
        <v>59</v>
      </c>
      <c r="AI254" s="185">
        <v>93</v>
      </c>
      <c r="AJ254" s="185">
        <v>116</v>
      </c>
      <c r="AK254" s="185">
        <v>119</v>
      </c>
      <c r="AL254" s="185">
        <v>104</v>
      </c>
      <c r="AM254" s="185">
        <v>67</v>
      </c>
      <c r="AN254" s="185">
        <v>9</v>
      </c>
      <c r="AO254" s="151"/>
    </row>
    <row r="255" spans="1:41" x14ac:dyDescent="0.3">
      <c r="A255" s="144" t="s">
        <v>27</v>
      </c>
      <c r="B255" s="186">
        <v>25</v>
      </c>
      <c r="C255" s="186">
        <v>46</v>
      </c>
      <c r="D255" s="186">
        <v>106</v>
      </c>
      <c r="E255" s="186">
        <v>117</v>
      </c>
      <c r="F255" s="186">
        <v>153</v>
      </c>
      <c r="G255" s="186">
        <v>249</v>
      </c>
      <c r="H255" s="186">
        <v>253</v>
      </c>
      <c r="I255" s="186">
        <v>210</v>
      </c>
      <c r="J255" s="186">
        <v>62</v>
      </c>
      <c r="K255" s="151"/>
      <c r="L255" s="186">
        <v>4</v>
      </c>
      <c r="M255" s="186">
        <v>17</v>
      </c>
      <c r="N255" s="186">
        <v>25</v>
      </c>
      <c r="O255" s="186">
        <v>44</v>
      </c>
      <c r="P255" s="186">
        <v>58</v>
      </c>
      <c r="Q255" s="186">
        <v>59</v>
      </c>
      <c r="R255" s="186">
        <v>80</v>
      </c>
      <c r="S255" s="186">
        <v>59</v>
      </c>
      <c r="T255" s="186">
        <v>19</v>
      </c>
      <c r="U255" s="152"/>
      <c r="V255" s="187">
        <v>23</v>
      </c>
      <c r="W255" s="185">
        <v>86</v>
      </c>
      <c r="X255" s="185">
        <v>134</v>
      </c>
      <c r="Y255" s="185">
        <v>192</v>
      </c>
      <c r="Z255" s="185">
        <v>259</v>
      </c>
      <c r="AA255" s="185">
        <v>291</v>
      </c>
      <c r="AB255" s="185">
        <v>369</v>
      </c>
      <c r="AC255" s="185">
        <v>277</v>
      </c>
      <c r="AD255" s="185">
        <v>69</v>
      </c>
      <c r="AE255" s="152"/>
      <c r="AF255" s="187">
        <v>6</v>
      </c>
      <c r="AG255" s="185">
        <v>19</v>
      </c>
      <c r="AH255" s="185">
        <v>52</v>
      </c>
      <c r="AI255" s="185">
        <v>68</v>
      </c>
      <c r="AJ255" s="185">
        <v>68</v>
      </c>
      <c r="AK255" s="185">
        <v>91</v>
      </c>
      <c r="AL255" s="185">
        <v>120</v>
      </c>
      <c r="AM255" s="185">
        <v>62</v>
      </c>
      <c r="AN255" s="185">
        <v>10</v>
      </c>
      <c r="AO255" s="151"/>
    </row>
    <row r="256" spans="1:41" x14ac:dyDescent="0.3">
      <c r="A256" s="144" t="s">
        <v>28</v>
      </c>
      <c r="B256" s="186">
        <v>13</v>
      </c>
      <c r="C256" s="186">
        <v>42</v>
      </c>
      <c r="D256" s="186">
        <v>69</v>
      </c>
      <c r="E256" s="186">
        <v>95</v>
      </c>
      <c r="F256" s="186">
        <v>93</v>
      </c>
      <c r="G256" s="186">
        <v>144</v>
      </c>
      <c r="H256" s="186">
        <v>171</v>
      </c>
      <c r="I256" s="186">
        <v>124</v>
      </c>
      <c r="J256" s="186">
        <v>27</v>
      </c>
      <c r="K256" s="151"/>
      <c r="L256" s="186">
        <v>5</v>
      </c>
      <c r="M256" s="186">
        <v>3</v>
      </c>
      <c r="N256" s="186">
        <v>22</v>
      </c>
      <c r="O256" s="186">
        <v>33</v>
      </c>
      <c r="P256" s="186">
        <v>36</v>
      </c>
      <c r="Q256" s="186">
        <v>50</v>
      </c>
      <c r="R256" s="186">
        <v>52</v>
      </c>
      <c r="S256" s="186">
        <v>55</v>
      </c>
      <c r="T256" s="186">
        <v>11</v>
      </c>
      <c r="U256" s="152"/>
      <c r="V256" s="187">
        <v>7</v>
      </c>
      <c r="W256" s="185">
        <v>38</v>
      </c>
      <c r="X256" s="185">
        <v>85</v>
      </c>
      <c r="Y256" s="185">
        <v>127</v>
      </c>
      <c r="Z256" s="185">
        <v>167</v>
      </c>
      <c r="AA256" s="185">
        <v>203</v>
      </c>
      <c r="AB256" s="185">
        <v>206</v>
      </c>
      <c r="AC256" s="185">
        <v>138</v>
      </c>
      <c r="AD256" s="185">
        <v>23</v>
      </c>
      <c r="AE256" s="152"/>
      <c r="AF256" s="187">
        <v>1</v>
      </c>
      <c r="AG256" s="185">
        <v>18</v>
      </c>
      <c r="AH256" s="185">
        <v>31</v>
      </c>
      <c r="AI256" s="185">
        <v>44</v>
      </c>
      <c r="AJ256" s="185">
        <v>55</v>
      </c>
      <c r="AK256" s="185">
        <v>79</v>
      </c>
      <c r="AL256" s="185">
        <v>76</v>
      </c>
      <c r="AM256" s="185">
        <v>42</v>
      </c>
      <c r="AN256" s="185">
        <v>5</v>
      </c>
      <c r="AO256" s="151"/>
    </row>
    <row r="257" spans="1:41" x14ac:dyDescent="0.3">
      <c r="A257" s="144" t="s">
        <v>29</v>
      </c>
      <c r="B257" s="186">
        <v>3</v>
      </c>
      <c r="C257" s="186">
        <v>22</v>
      </c>
      <c r="D257" s="186">
        <v>47</v>
      </c>
      <c r="E257" s="186">
        <v>48</v>
      </c>
      <c r="F257" s="186">
        <v>66</v>
      </c>
      <c r="G257" s="186">
        <v>77</v>
      </c>
      <c r="H257" s="186">
        <v>89</v>
      </c>
      <c r="I257" s="186">
        <v>82</v>
      </c>
      <c r="J257" s="186">
        <v>12</v>
      </c>
      <c r="K257" s="151"/>
      <c r="L257" s="186">
        <v>3</v>
      </c>
      <c r="M257" s="186">
        <v>10</v>
      </c>
      <c r="N257" s="186">
        <v>17</v>
      </c>
      <c r="O257" s="186">
        <v>25</v>
      </c>
      <c r="P257" s="186">
        <v>22</v>
      </c>
      <c r="Q257" s="186">
        <v>36</v>
      </c>
      <c r="R257" s="186">
        <v>36</v>
      </c>
      <c r="S257" s="186">
        <v>28</v>
      </c>
      <c r="T257" s="186">
        <v>5</v>
      </c>
      <c r="U257" s="152"/>
      <c r="V257" s="187">
        <v>7</v>
      </c>
      <c r="W257" s="185">
        <v>25</v>
      </c>
      <c r="X257" s="185">
        <v>54</v>
      </c>
      <c r="Y257" s="185">
        <v>86</v>
      </c>
      <c r="Z257" s="185">
        <v>111</v>
      </c>
      <c r="AA257" s="185">
        <v>148</v>
      </c>
      <c r="AB257" s="185">
        <v>144</v>
      </c>
      <c r="AC257" s="185">
        <v>81</v>
      </c>
      <c r="AD257" s="185">
        <v>18</v>
      </c>
      <c r="AE257" s="152"/>
      <c r="AF257" s="187">
        <v>0</v>
      </c>
      <c r="AG257" s="185">
        <v>11</v>
      </c>
      <c r="AH257" s="185">
        <v>26</v>
      </c>
      <c r="AI257" s="185">
        <v>33</v>
      </c>
      <c r="AJ257" s="185">
        <v>49</v>
      </c>
      <c r="AK257" s="185">
        <v>61</v>
      </c>
      <c r="AL257" s="185">
        <v>44</v>
      </c>
      <c r="AM257" s="185">
        <v>30</v>
      </c>
      <c r="AN257" s="185">
        <v>2</v>
      </c>
      <c r="AO257" s="151"/>
    </row>
    <row r="258" spans="1:41" x14ac:dyDescent="0.3">
      <c r="A258" s="144" t="s">
        <v>30</v>
      </c>
      <c r="B258" s="186">
        <v>9</v>
      </c>
      <c r="C258" s="186">
        <v>17</v>
      </c>
      <c r="D258" s="186">
        <v>27</v>
      </c>
      <c r="E258" s="186">
        <v>54</v>
      </c>
      <c r="F258" s="186">
        <v>49</v>
      </c>
      <c r="G258" s="186">
        <v>74</v>
      </c>
      <c r="H258" s="186">
        <v>79</v>
      </c>
      <c r="I258" s="186">
        <v>73</v>
      </c>
      <c r="J258" s="186">
        <v>12</v>
      </c>
      <c r="K258" s="151"/>
      <c r="L258" s="186">
        <v>5</v>
      </c>
      <c r="M258" s="186">
        <v>7</v>
      </c>
      <c r="N258" s="186">
        <v>16</v>
      </c>
      <c r="O258" s="186">
        <v>19</v>
      </c>
      <c r="P258" s="186">
        <v>22</v>
      </c>
      <c r="Q258" s="186">
        <v>29</v>
      </c>
      <c r="R258" s="186">
        <v>30</v>
      </c>
      <c r="S258" s="186">
        <v>23</v>
      </c>
      <c r="T258" s="186">
        <v>7</v>
      </c>
      <c r="U258" s="152"/>
      <c r="V258" s="187">
        <v>3</v>
      </c>
      <c r="W258" s="185">
        <v>28</v>
      </c>
      <c r="X258" s="185">
        <v>55</v>
      </c>
      <c r="Y258" s="185">
        <v>61</v>
      </c>
      <c r="Z258" s="185">
        <v>100</v>
      </c>
      <c r="AA258" s="185">
        <v>106</v>
      </c>
      <c r="AB258" s="185">
        <v>107</v>
      </c>
      <c r="AC258" s="185">
        <v>61</v>
      </c>
      <c r="AD258" s="185">
        <v>11</v>
      </c>
      <c r="AE258" s="152"/>
      <c r="AF258" s="187">
        <v>3</v>
      </c>
      <c r="AG258" s="185">
        <v>13</v>
      </c>
      <c r="AH258" s="185">
        <v>21</v>
      </c>
      <c r="AI258" s="185">
        <v>25</v>
      </c>
      <c r="AJ258" s="185">
        <v>44</v>
      </c>
      <c r="AK258" s="185">
        <v>40</v>
      </c>
      <c r="AL258" s="185">
        <v>49</v>
      </c>
      <c r="AM258" s="185">
        <v>9</v>
      </c>
      <c r="AN258" s="185">
        <v>3</v>
      </c>
      <c r="AO258" s="151"/>
    </row>
    <row r="259" spans="1:41" x14ac:dyDescent="0.3">
      <c r="A259" s="144" t="s">
        <v>31</v>
      </c>
      <c r="B259" s="186">
        <v>8</v>
      </c>
      <c r="C259" s="186">
        <v>28</v>
      </c>
      <c r="D259" s="186">
        <v>26</v>
      </c>
      <c r="E259" s="186">
        <v>45</v>
      </c>
      <c r="F259" s="186">
        <v>65</v>
      </c>
      <c r="G259" s="186">
        <v>85</v>
      </c>
      <c r="H259" s="186">
        <v>82</v>
      </c>
      <c r="I259" s="186">
        <v>64</v>
      </c>
      <c r="J259" s="186">
        <v>17</v>
      </c>
      <c r="K259" s="151"/>
      <c r="L259" s="186">
        <v>2</v>
      </c>
      <c r="M259" s="186">
        <v>2</v>
      </c>
      <c r="N259" s="186">
        <v>18</v>
      </c>
      <c r="O259" s="186">
        <v>12</v>
      </c>
      <c r="P259" s="186">
        <v>21</v>
      </c>
      <c r="Q259" s="186">
        <v>29</v>
      </c>
      <c r="R259" s="186">
        <v>37</v>
      </c>
      <c r="S259" s="186">
        <v>35</v>
      </c>
      <c r="T259" s="186">
        <v>3</v>
      </c>
      <c r="U259" s="152"/>
      <c r="V259" s="187">
        <v>6</v>
      </c>
      <c r="W259" s="185">
        <v>28</v>
      </c>
      <c r="X259" s="185">
        <v>46</v>
      </c>
      <c r="Y259" s="185">
        <v>56</v>
      </c>
      <c r="Z259" s="185">
        <v>74</v>
      </c>
      <c r="AA259" s="185">
        <v>85</v>
      </c>
      <c r="AB259" s="185">
        <v>92</v>
      </c>
      <c r="AC259" s="185">
        <v>62</v>
      </c>
      <c r="AD259" s="185">
        <v>8</v>
      </c>
      <c r="AE259" s="152"/>
      <c r="AF259" s="187">
        <v>2</v>
      </c>
      <c r="AG259" s="185">
        <v>11</v>
      </c>
      <c r="AH259" s="185">
        <v>18</v>
      </c>
      <c r="AI259" s="185">
        <v>18</v>
      </c>
      <c r="AJ259" s="185">
        <v>35</v>
      </c>
      <c r="AK259" s="185">
        <v>40</v>
      </c>
      <c r="AL259" s="185">
        <v>36</v>
      </c>
      <c r="AM259" s="185">
        <v>11</v>
      </c>
      <c r="AN259" s="185">
        <v>3</v>
      </c>
      <c r="AO259" s="151"/>
    </row>
    <row r="260" spans="1:41" x14ac:dyDescent="0.3">
      <c r="A260" s="144" t="s">
        <v>32</v>
      </c>
      <c r="B260" s="186">
        <v>4</v>
      </c>
      <c r="C260" s="186">
        <v>11</v>
      </c>
      <c r="D260" s="186">
        <v>26</v>
      </c>
      <c r="E260" s="186">
        <v>35</v>
      </c>
      <c r="F260" s="186">
        <v>41</v>
      </c>
      <c r="G260" s="186">
        <v>51</v>
      </c>
      <c r="H260" s="186">
        <v>60</v>
      </c>
      <c r="I260" s="186">
        <v>54</v>
      </c>
      <c r="J260" s="186">
        <v>6</v>
      </c>
      <c r="K260" s="151"/>
      <c r="L260" s="186">
        <v>1</v>
      </c>
      <c r="M260" s="186">
        <v>10</v>
      </c>
      <c r="N260" s="186">
        <v>4</v>
      </c>
      <c r="O260" s="186">
        <v>11</v>
      </c>
      <c r="P260" s="186">
        <v>21</v>
      </c>
      <c r="Q260" s="186">
        <v>16</v>
      </c>
      <c r="R260" s="186">
        <v>30</v>
      </c>
      <c r="S260" s="186">
        <v>20</v>
      </c>
      <c r="T260" s="186">
        <v>3</v>
      </c>
      <c r="U260" s="152"/>
      <c r="V260" s="187">
        <v>4</v>
      </c>
      <c r="W260" s="185">
        <v>17</v>
      </c>
      <c r="X260" s="185">
        <v>37</v>
      </c>
      <c r="Y260" s="185">
        <v>53</v>
      </c>
      <c r="Z260" s="185">
        <v>65</v>
      </c>
      <c r="AA260" s="185">
        <v>63</v>
      </c>
      <c r="AB260" s="185">
        <v>74</v>
      </c>
      <c r="AC260" s="185">
        <v>51</v>
      </c>
      <c r="AD260" s="185">
        <v>10</v>
      </c>
      <c r="AE260" s="152"/>
      <c r="AF260" s="187">
        <v>1</v>
      </c>
      <c r="AG260" s="185">
        <v>4</v>
      </c>
      <c r="AH260" s="185">
        <v>12</v>
      </c>
      <c r="AI260" s="185">
        <v>17</v>
      </c>
      <c r="AJ260" s="185">
        <v>22</v>
      </c>
      <c r="AK260" s="185">
        <v>29</v>
      </c>
      <c r="AL260" s="185">
        <v>32</v>
      </c>
      <c r="AM260" s="185">
        <v>15</v>
      </c>
      <c r="AN260" s="185">
        <v>2</v>
      </c>
      <c r="AO260" s="151"/>
    </row>
    <row r="261" spans="1:41" x14ac:dyDescent="0.3">
      <c r="A261" s="144" t="s">
        <v>33</v>
      </c>
      <c r="B261" s="186">
        <v>7</v>
      </c>
      <c r="C261" s="186">
        <v>17</v>
      </c>
      <c r="D261" s="186">
        <v>20</v>
      </c>
      <c r="E261" s="186">
        <v>44</v>
      </c>
      <c r="F261" s="186">
        <v>45</v>
      </c>
      <c r="G261" s="186">
        <v>44</v>
      </c>
      <c r="H261" s="186">
        <v>70</v>
      </c>
      <c r="I261" s="186">
        <v>45</v>
      </c>
      <c r="J261" s="186">
        <v>11</v>
      </c>
      <c r="K261" s="151"/>
      <c r="L261" s="186">
        <v>1</v>
      </c>
      <c r="M261" s="186">
        <v>6</v>
      </c>
      <c r="N261" s="186">
        <v>14</v>
      </c>
      <c r="O261" s="186">
        <v>20</v>
      </c>
      <c r="P261" s="186">
        <v>21</v>
      </c>
      <c r="Q261" s="186">
        <v>33</v>
      </c>
      <c r="R261" s="186">
        <v>33</v>
      </c>
      <c r="S261" s="186">
        <v>26</v>
      </c>
      <c r="T261" s="186">
        <v>1</v>
      </c>
      <c r="U261" s="152"/>
      <c r="V261" s="187">
        <v>3</v>
      </c>
      <c r="W261" s="185">
        <v>22</v>
      </c>
      <c r="X261" s="185">
        <v>38</v>
      </c>
      <c r="Y261" s="185">
        <v>40</v>
      </c>
      <c r="Z261" s="185">
        <v>64</v>
      </c>
      <c r="AA261" s="185">
        <v>78</v>
      </c>
      <c r="AB261" s="185">
        <v>70</v>
      </c>
      <c r="AC261" s="185">
        <v>40</v>
      </c>
      <c r="AD261" s="185">
        <v>8</v>
      </c>
      <c r="AE261" s="152"/>
      <c r="AF261" s="187">
        <v>1</v>
      </c>
      <c r="AG261" s="185">
        <v>10</v>
      </c>
      <c r="AH261" s="185">
        <v>28</v>
      </c>
      <c r="AI261" s="185">
        <v>25</v>
      </c>
      <c r="AJ261" s="185">
        <v>39</v>
      </c>
      <c r="AK261" s="185">
        <v>52</v>
      </c>
      <c r="AL261" s="185">
        <v>41</v>
      </c>
      <c r="AM261" s="185">
        <v>18</v>
      </c>
      <c r="AN261" s="185">
        <v>0</v>
      </c>
      <c r="AO261" s="151"/>
    </row>
    <row r="262" spans="1:41" x14ac:dyDescent="0.3">
      <c r="A262" s="144" t="s">
        <v>34</v>
      </c>
      <c r="B262" s="186">
        <v>8</v>
      </c>
      <c r="C262" s="186">
        <v>9</v>
      </c>
      <c r="D262" s="186">
        <v>24</v>
      </c>
      <c r="E262" s="186">
        <v>26</v>
      </c>
      <c r="F262" s="186">
        <v>46</v>
      </c>
      <c r="G262" s="186">
        <v>54</v>
      </c>
      <c r="H262" s="186">
        <v>64</v>
      </c>
      <c r="I262" s="186">
        <v>32</v>
      </c>
      <c r="J262" s="186">
        <v>9</v>
      </c>
      <c r="K262" s="151"/>
      <c r="L262" s="186">
        <v>2</v>
      </c>
      <c r="M262" s="186">
        <v>6</v>
      </c>
      <c r="N262" s="186">
        <v>4</v>
      </c>
      <c r="O262" s="186">
        <v>15</v>
      </c>
      <c r="P262" s="186">
        <v>18</v>
      </c>
      <c r="Q262" s="186">
        <v>21</v>
      </c>
      <c r="R262" s="186">
        <v>28</v>
      </c>
      <c r="S262" s="186">
        <v>23</v>
      </c>
      <c r="T262" s="186">
        <v>2</v>
      </c>
      <c r="U262" s="152"/>
      <c r="V262" s="187">
        <v>6</v>
      </c>
      <c r="W262" s="185">
        <v>15</v>
      </c>
      <c r="X262" s="185">
        <v>31</v>
      </c>
      <c r="Y262" s="185">
        <v>33</v>
      </c>
      <c r="Z262" s="185">
        <v>52</v>
      </c>
      <c r="AA262" s="185">
        <v>57</v>
      </c>
      <c r="AB262" s="185">
        <v>47</v>
      </c>
      <c r="AC262" s="185">
        <v>25</v>
      </c>
      <c r="AD262" s="185">
        <v>7</v>
      </c>
      <c r="AE262" s="152"/>
      <c r="AF262" s="187">
        <v>4</v>
      </c>
      <c r="AG262" s="185">
        <v>10</v>
      </c>
      <c r="AH262" s="185">
        <v>23</v>
      </c>
      <c r="AI262" s="185">
        <v>29</v>
      </c>
      <c r="AJ262" s="185">
        <v>33</v>
      </c>
      <c r="AK262" s="185">
        <v>34</v>
      </c>
      <c r="AL262" s="185">
        <v>42</v>
      </c>
      <c r="AM262" s="185">
        <v>18</v>
      </c>
      <c r="AN262" s="185">
        <v>3</v>
      </c>
      <c r="AO262" s="151"/>
    </row>
    <row r="263" spans="1:41" x14ac:dyDescent="0.3">
      <c r="A263" s="144" t="s">
        <v>35</v>
      </c>
      <c r="B263" s="186">
        <v>6</v>
      </c>
      <c r="C263" s="186">
        <v>9</v>
      </c>
      <c r="D263" s="186">
        <v>17</v>
      </c>
      <c r="E263" s="186">
        <v>28</v>
      </c>
      <c r="F263" s="186">
        <v>32</v>
      </c>
      <c r="G263" s="186">
        <v>46</v>
      </c>
      <c r="H263" s="186">
        <v>50</v>
      </c>
      <c r="I263" s="186">
        <v>29</v>
      </c>
      <c r="J263" s="186">
        <v>7</v>
      </c>
      <c r="K263" s="151"/>
      <c r="L263" s="186">
        <v>2</v>
      </c>
      <c r="M263" s="186">
        <v>4</v>
      </c>
      <c r="N263" s="186">
        <v>9</v>
      </c>
      <c r="O263" s="186">
        <v>12</v>
      </c>
      <c r="P263" s="186">
        <v>12</v>
      </c>
      <c r="Q263" s="186">
        <v>11</v>
      </c>
      <c r="R263" s="186">
        <v>14</v>
      </c>
      <c r="S263" s="186">
        <v>7</v>
      </c>
      <c r="T263" s="186">
        <v>2</v>
      </c>
      <c r="U263" s="152"/>
      <c r="V263" s="187">
        <v>3</v>
      </c>
      <c r="W263" s="185">
        <v>19</v>
      </c>
      <c r="X263" s="185">
        <v>27</v>
      </c>
      <c r="Y263" s="185">
        <v>37</v>
      </c>
      <c r="Z263" s="185">
        <v>54</v>
      </c>
      <c r="AA263" s="185">
        <v>41</v>
      </c>
      <c r="AB263" s="185">
        <v>49</v>
      </c>
      <c r="AC263" s="185">
        <v>43</v>
      </c>
      <c r="AD263" s="185">
        <v>2</v>
      </c>
      <c r="AE263" s="152"/>
      <c r="AF263" s="187">
        <v>5</v>
      </c>
      <c r="AG263" s="185">
        <v>7</v>
      </c>
      <c r="AH263" s="185">
        <v>22</v>
      </c>
      <c r="AI263" s="185">
        <v>24</v>
      </c>
      <c r="AJ263" s="185">
        <v>22</v>
      </c>
      <c r="AK263" s="185">
        <v>25</v>
      </c>
      <c r="AL263" s="185">
        <v>30</v>
      </c>
      <c r="AM263" s="185">
        <v>8</v>
      </c>
      <c r="AN263" s="185">
        <v>1</v>
      </c>
      <c r="AO263" s="151"/>
    </row>
    <row r="264" spans="1:41" x14ac:dyDescent="0.3">
      <c r="A264" s="144" t="s">
        <v>36</v>
      </c>
      <c r="B264" s="186">
        <v>5</v>
      </c>
      <c r="C264" s="186">
        <v>8</v>
      </c>
      <c r="D264" s="186">
        <v>15</v>
      </c>
      <c r="E264" s="186">
        <v>15</v>
      </c>
      <c r="F264" s="186">
        <v>39</v>
      </c>
      <c r="G264" s="186">
        <v>21</v>
      </c>
      <c r="H264" s="186">
        <v>39</v>
      </c>
      <c r="I264" s="186">
        <v>34</v>
      </c>
      <c r="J264" s="186">
        <v>4</v>
      </c>
      <c r="K264" s="151"/>
      <c r="L264" s="186">
        <v>0</v>
      </c>
      <c r="M264" s="186">
        <v>6</v>
      </c>
      <c r="N264" s="186">
        <v>9</v>
      </c>
      <c r="O264" s="186">
        <v>7</v>
      </c>
      <c r="P264" s="186">
        <v>6</v>
      </c>
      <c r="Q264" s="186">
        <v>14</v>
      </c>
      <c r="R264" s="186">
        <v>19</v>
      </c>
      <c r="S264" s="186">
        <v>7</v>
      </c>
      <c r="T264" s="186">
        <v>1</v>
      </c>
      <c r="U264" s="152"/>
      <c r="V264" s="187">
        <v>4</v>
      </c>
      <c r="W264" s="185">
        <v>17</v>
      </c>
      <c r="X264" s="185">
        <v>25</v>
      </c>
      <c r="Y264" s="185">
        <v>45</v>
      </c>
      <c r="Z264" s="185">
        <v>41</v>
      </c>
      <c r="AA264" s="185">
        <v>45</v>
      </c>
      <c r="AB264" s="185">
        <v>38</v>
      </c>
      <c r="AC264" s="185">
        <v>24</v>
      </c>
      <c r="AD264" s="185">
        <v>5</v>
      </c>
      <c r="AE264" s="152"/>
      <c r="AF264" s="187">
        <v>0</v>
      </c>
      <c r="AG264" s="185">
        <v>6</v>
      </c>
      <c r="AH264" s="185">
        <v>17</v>
      </c>
      <c r="AI264" s="185">
        <v>12</v>
      </c>
      <c r="AJ264" s="185">
        <v>27</v>
      </c>
      <c r="AK264" s="185">
        <v>24</v>
      </c>
      <c r="AL264" s="185">
        <v>17</v>
      </c>
      <c r="AM264" s="185">
        <v>10</v>
      </c>
      <c r="AN264" s="185">
        <v>0</v>
      </c>
      <c r="AO264" s="151"/>
    </row>
    <row r="265" spans="1:41" x14ac:dyDescent="0.3">
      <c r="A265" s="144" t="s">
        <v>37</v>
      </c>
      <c r="B265" s="186">
        <v>4</v>
      </c>
      <c r="C265" s="186">
        <v>9</v>
      </c>
      <c r="D265" s="186">
        <v>13</v>
      </c>
      <c r="E265" s="186">
        <v>18</v>
      </c>
      <c r="F265" s="186">
        <v>24</v>
      </c>
      <c r="G265" s="186">
        <v>26</v>
      </c>
      <c r="H265" s="186">
        <v>39</v>
      </c>
      <c r="I265" s="186">
        <v>32</v>
      </c>
      <c r="J265" s="186">
        <v>5</v>
      </c>
      <c r="K265" s="151"/>
      <c r="L265" s="186">
        <v>1</v>
      </c>
      <c r="M265" s="186">
        <v>3</v>
      </c>
      <c r="N265" s="186">
        <v>5</v>
      </c>
      <c r="O265" s="186">
        <v>6</v>
      </c>
      <c r="P265" s="186">
        <v>10</v>
      </c>
      <c r="Q265" s="186">
        <v>12</v>
      </c>
      <c r="R265" s="186">
        <v>23</v>
      </c>
      <c r="S265" s="186">
        <v>8</v>
      </c>
      <c r="T265" s="186">
        <v>5</v>
      </c>
      <c r="U265" s="152"/>
      <c r="V265" s="187">
        <v>4</v>
      </c>
      <c r="W265" s="185">
        <v>13</v>
      </c>
      <c r="X265" s="185">
        <v>13</v>
      </c>
      <c r="Y265" s="185">
        <v>37</v>
      </c>
      <c r="Z265" s="185">
        <v>41</v>
      </c>
      <c r="AA265" s="185">
        <v>40</v>
      </c>
      <c r="AB265" s="185">
        <v>52</v>
      </c>
      <c r="AC265" s="185">
        <v>23</v>
      </c>
      <c r="AD265" s="185">
        <v>3</v>
      </c>
      <c r="AE265" s="152"/>
      <c r="AF265" s="187">
        <v>0</v>
      </c>
      <c r="AG265" s="185">
        <v>3</v>
      </c>
      <c r="AH265" s="185">
        <v>4</v>
      </c>
      <c r="AI265" s="185">
        <v>10</v>
      </c>
      <c r="AJ265" s="185">
        <v>8</v>
      </c>
      <c r="AK265" s="185">
        <v>11</v>
      </c>
      <c r="AL265" s="185">
        <v>15</v>
      </c>
      <c r="AM265" s="185">
        <v>4</v>
      </c>
      <c r="AN265" s="185">
        <v>1</v>
      </c>
      <c r="AO265" s="151"/>
    </row>
    <row r="266" spans="1:41" x14ac:dyDescent="0.3">
      <c r="A266" s="144" t="s">
        <v>38</v>
      </c>
      <c r="B266" s="186">
        <v>4</v>
      </c>
      <c r="C266" s="186">
        <v>6</v>
      </c>
      <c r="D266" s="186">
        <v>10</v>
      </c>
      <c r="E266" s="186">
        <v>19</v>
      </c>
      <c r="F266" s="186">
        <v>17</v>
      </c>
      <c r="G266" s="186">
        <v>40</v>
      </c>
      <c r="H266" s="186">
        <v>34</v>
      </c>
      <c r="I266" s="186">
        <v>21</v>
      </c>
      <c r="J266" s="186">
        <v>7</v>
      </c>
      <c r="K266" s="151"/>
      <c r="L266" s="186">
        <v>1</v>
      </c>
      <c r="M266" s="186">
        <v>1</v>
      </c>
      <c r="N266" s="186">
        <v>2</v>
      </c>
      <c r="O266" s="186">
        <v>4</v>
      </c>
      <c r="P266" s="186">
        <v>11</v>
      </c>
      <c r="Q266" s="186">
        <v>12</v>
      </c>
      <c r="R266" s="186">
        <v>8</v>
      </c>
      <c r="S266" s="186">
        <v>8</v>
      </c>
      <c r="T266" s="186">
        <v>0</v>
      </c>
      <c r="U266" s="152"/>
      <c r="V266" s="187">
        <v>4</v>
      </c>
      <c r="W266" s="185">
        <v>5</v>
      </c>
      <c r="X266" s="185">
        <v>18</v>
      </c>
      <c r="Y266" s="185">
        <v>28</v>
      </c>
      <c r="Z266" s="185">
        <v>35</v>
      </c>
      <c r="AA266" s="185">
        <v>38</v>
      </c>
      <c r="AB266" s="185">
        <v>38</v>
      </c>
      <c r="AC266" s="185">
        <v>13</v>
      </c>
      <c r="AD266" s="185">
        <v>2</v>
      </c>
      <c r="AE266" s="152"/>
      <c r="AF266" s="187">
        <v>0</v>
      </c>
      <c r="AG266" s="185">
        <v>6</v>
      </c>
      <c r="AH266" s="185">
        <v>7</v>
      </c>
      <c r="AI266" s="185">
        <v>11</v>
      </c>
      <c r="AJ266" s="185">
        <v>12</v>
      </c>
      <c r="AK266" s="185">
        <v>11</v>
      </c>
      <c r="AL266" s="185">
        <v>9</v>
      </c>
      <c r="AM266" s="185">
        <v>6</v>
      </c>
      <c r="AN266" s="185">
        <v>1</v>
      </c>
      <c r="AO266" s="151"/>
    </row>
    <row r="267" spans="1:41" x14ac:dyDescent="0.3">
      <c r="A267" s="144" t="s">
        <v>39</v>
      </c>
      <c r="B267" s="186">
        <v>5</v>
      </c>
      <c r="C267" s="186">
        <v>8</v>
      </c>
      <c r="D267" s="186">
        <v>12</v>
      </c>
      <c r="E267" s="186">
        <v>20</v>
      </c>
      <c r="F267" s="186">
        <v>23</v>
      </c>
      <c r="G267" s="186">
        <v>27</v>
      </c>
      <c r="H267" s="186">
        <v>30</v>
      </c>
      <c r="I267" s="186">
        <v>21</v>
      </c>
      <c r="J267" s="186">
        <v>1</v>
      </c>
      <c r="K267" s="151"/>
      <c r="L267" s="186">
        <v>0</v>
      </c>
      <c r="M267" s="186">
        <v>3</v>
      </c>
      <c r="N267" s="186">
        <v>4</v>
      </c>
      <c r="O267" s="186">
        <v>5</v>
      </c>
      <c r="P267" s="186">
        <v>9</v>
      </c>
      <c r="Q267" s="186">
        <v>8</v>
      </c>
      <c r="R267" s="186">
        <v>11</v>
      </c>
      <c r="S267" s="186">
        <v>7</v>
      </c>
      <c r="T267" s="186">
        <v>3</v>
      </c>
      <c r="U267" s="152"/>
      <c r="V267" s="187">
        <v>6</v>
      </c>
      <c r="W267" s="185">
        <v>10</v>
      </c>
      <c r="X267" s="185">
        <v>18</v>
      </c>
      <c r="Y267" s="185">
        <v>33</v>
      </c>
      <c r="Z267" s="185">
        <v>33</v>
      </c>
      <c r="AA267" s="185">
        <v>46</v>
      </c>
      <c r="AB267" s="185">
        <v>24</v>
      </c>
      <c r="AC267" s="185">
        <v>17</v>
      </c>
      <c r="AD267" s="185">
        <v>3</v>
      </c>
      <c r="AE267" s="152"/>
      <c r="AF267" s="187">
        <v>0</v>
      </c>
      <c r="AG267" s="185">
        <v>1</v>
      </c>
      <c r="AH267" s="185">
        <v>5</v>
      </c>
      <c r="AI267" s="185">
        <v>8</v>
      </c>
      <c r="AJ267" s="185">
        <v>17</v>
      </c>
      <c r="AK267" s="185">
        <v>15</v>
      </c>
      <c r="AL267" s="185">
        <v>11</v>
      </c>
      <c r="AM267" s="185">
        <v>7</v>
      </c>
      <c r="AN267" s="185">
        <v>4</v>
      </c>
      <c r="AO267" s="151"/>
    </row>
    <row r="268" spans="1:41" x14ac:dyDescent="0.3">
      <c r="A268" s="144" t="s">
        <v>40</v>
      </c>
      <c r="B268" s="186">
        <v>3</v>
      </c>
      <c r="C268" s="186">
        <v>3</v>
      </c>
      <c r="D268" s="186">
        <v>14</v>
      </c>
      <c r="E268" s="186">
        <v>10</v>
      </c>
      <c r="F268" s="186">
        <v>22</v>
      </c>
      <c r="G268" s="186">
        <v>18</v>
      </c>
      <c r="H268" s="186">
        <v>24</v>
      </c>
      <c r="I268" s="186">
        <v>18</v>
      </c>
      <c r="J268" s="186">
        <v>8</v>
      </c>
      <c r="K268" s="151"/>
      <c r="L268" s="186">
        <v>1</v>
      </c>
      <c r="M268" s="186">
        <v>1</v>
      </c>
      <c r="N268" s="186">
        <v>4</v>
      </c>
      <c r="O268" s="186">
        <v>3</v>
      </c>
      <c r="P268" s="186">
        <v>9</v>
      </c>
      <c r="Q268" s="186">
        <v>6</v>
      </c>
      <c r="R268" s="186">
        <v>11</v>
      </c>
      <c r="S268" s="186">
        <v>3</v>
      </c>
      <c r="T268" s="186">
        <v>0</v>
      </c>
      <c r="U268" s="152"/>
      <c r="V268" s="187">
        <v>4</v>
      </c>
      <c r="W268" s="185">
        <v>8</v>
      </c>
      <c r="X268" s="185">
        <v>15</v>
      </c>
      <c r="Y268" s="185">
        <v>24</v>
      </c>
      <c r="Z268" s="185">
        <v>24</v>
      </c>
      <c r="AA268" s="185">
        <v>37</v>
      </c>
      <c r="AB268" s="185">
        <v>33</v>
      </c>
      <c r="AC268" s="185">
        <v>15</v>
      </c>
      <c r="AD268" s="185">
        <v>1</v>
      </c>
      <c r="AE268" s="152"/>
      <c r="AF268" s="187">
        <v>1</v>
      </c>
      <c r="AG268" s="185">
        <v>4</v>
      </c>
      <c r="AH268" s="185">
        <v>2</v>
      </c>
      <c r="AI268" s="185">
        <v>5</v>
      </c>
      <c r="AJ268" s="185">
        <v>7</v>
      </c>
      <c r="AK268" s="185">
        <v>5</v>
      </c>
      <c r="AL268" s="185">
        <v>6</v>
      </c>
      <c r="AM268" s="185">
        <v>3</v>
      </c>
      <c r="AN268" s="185">
        <v>1</v>
      </c>
      <c r="AO268" s="151"/>
    </row>
    <row r="269" spans="1:41" x14ac:dyDescent="0.3">
      <c r="A269" s="144" t="s">
        <v>41</v>
      </c>
      <c r="B269" s="186">
        <v>3</v>
      </c>
      <c r="C269" s="186">
        <v>4</v>
      </c>
      <c r="D269" s="186">
        <v>7</v>
      </c>
      <c r="E269" s="186">
        <v>13</v>
      </c>
      <c r="F269" s="186">
        <v>25</v>
      </c>
      <c r="G269" s="186">
        <v>22</v>
      </c>
      <c r="H269" s="186">
        <v>23</v>
      </c>
      <c r="I269" s="186">
        <v>23</v>
      </c>
      <c r="J269" s="186">
        <v>2</v>
      </c>
      <c r="K269" s="151"/>
      <c r="L269" s="186">
        <v>0</v>
      </c>
      <c r="M269" s="186">
        <v>2</v>
      </c>
      <c r="N269" s="186">
        <v>4</v>
      </c>
      <c r="O269" s="186">
        <v>6</v>
      </c>
      <c r="P269" s="186">
        <v>9</v>
      </c>
      <c r="Q269" s="186">
        <v>6</v>
      </c>
      <c r="R269" s="186">
        <v>9</v>
      </c>
      <c r="S269" s="186">
        <v>8</v>
      </c>
      <c r="T269" s="186">
        <v>1</v>
      </c>
      <c r="U269" s="152"/>
      <c r="V269" s="187">
        <v>1</v>
      </c>
      <c r="W269" s="185">
        <v>14</v>
      </c>
      <c r="X269" s="185">
        <v>14</v>
      </c>
      <c r="Y269" s="185">
        <v>27</v>
      </c>
      <c r="Z269" s="185">
        <v>25</v>
      </c>
      <c r="AA269" s="185">
        <v>38</v>
      </c>
      <c r="AB269" s="185">
        <v>24</v>
      </c>
      <c r="AC269" s="185">
        <v>16</v>
      </c>
      <c r="AD269" s="185">
        <v>3</v>
      </c>
      <c r="AE269" s="152"/>
      <c r="AF269" s="187">
        <v>1</v>
      </c>
      <c r="AG269" s="185">
        <v>3</v>
      </c>
      <c r="AH269" s="185">
        <v>7</v>
      </c>
      <c r="AI269" s="185">
        <v>11</v>
      </c>
      <c r="AJ269" s="185">
        <v>3</v>
      </c>
      <c r="AK269" s="185">
        <v>10</v>
      </c>
      <c r="AL269" s="185">
        <v>8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3</v>
      </c>
      <c r="C270" s="186">
        <v>6</v>
      </c>
      <c r="D270" s="186">
        <v>8</v>
      </c>
      <c r="E270" s="186">
        <v>11</v>
      </c>
      <c r="F270" s="186">
        <v>8</v>
      </c>
      <c r="G270" s="186">
        <v>12</v>
      </c>
      <c r="H270" s="186">
        <v>20</v>
      </c>
      <c r="I270" s="186">
        <v>13</v>
      </c>
      <c r="J270" s="186">
        <v>4</v>
      </c>
      <c r="K270" s="151"/>
      <c r="L270" s="186">
        <v>0</v>
      </c>
      <c r="M270" s="186">
        <v>1</v>
      </c>
      <c r="N270" s="186">
        <v>3</v>
      </c>
      <c r="O270" s="186">
        <v>0</v>
      </c>
      <c r="P270" s="186">
        <v>6</v>
      </c>
      <c r="Q270" s="186">
        <v>13</v>
      </c>
      <c r="R270" s="186">
        <v>12</v>
      </c>
      <c r="S270" s="186">
        <v>1</v>
      </c>
      <c r="T270" s="186">
        <v>0</v>
      </c>
      <c r="U270" s="152"/>
      <c r="V270" s="187">
        <v>3</v>
      </c>
      <c r="W270" s="185">
        <v>10</v>
      </c>
      <c r="X270" s="185">
        <v>13</v>
      </c>
      <c r="Y270" s="185">
        <v>23</v>
      </c>
      <c r="Z270" s="185">
        <v>20</v>
      </c>
      <c r="AA270" s="185">
        <v>26</v>
      </c>
      <c r="AB270" s="185">
        <v>23</v>
      </c>
      <c r="AC270" s="185">
        <v>19</v>
      </c>
      <c r="AD270" s="185">
        <v>2</v>
      </c>
      <c r="AE270" s="152"/>
      <c r="AF270" s="187">
        <v>3</v>
      </c>
      <c r="AG270" s="185">
        <v>3</v>
      </c>
      <c r="AH270" s="185">
        <v>3</v>
      </c>
      <c r="AI270" s="185">
        <v>9</v>
      </c>
      <c r="AJ270" s="185">
        <v>9</v>
      </c>
      <c r="AK270" s="185">
        <v>7</v>
      </c>
      <c r="AL270" s="185">
        <v>7</v>
      </c>
      <c r="AM270" s="185">
        <v>1</v>
      </c>
      <c r="AN270" s="185">
        <v>0</v>
      </c>
      <c r="AO270" s="151"/>
    </row>
    <row r="271" spans="1:41" x14ac:dyDescent="0.3">
      <c r="A271" s="144" t="s">
        <v>43</v>
      </c>
      <c r="B271" s="186">
        <v>3</v>
      </c>
      <c r="C271" s="186">
        <v>2</v>
      </c>
      <c r="D271" s="186">
        <v>10</v>
      </c>
      <c r="E271" s="186">
        <v>15</v>
      </c>
      <c r="F271" s="186">
        <v>15</v>
      </c>
      <c r="G271" s="186">
        <v>15</v>
      </c>
      <c r="H271" s="186">
        <v>22</v>
      </c>
      <c r="I271" s="186">
        <v>10</v>
      </c>
      <c r="J271" s="186">
        <v>3</v>
      </c>
      <c r="K271" s="151"/>
      <c r="L271" s="186">
        <v>0</v>
      </c>
      <c r="M271" s="186">
        <v>2</v>
      </c>
      <c r="N271" s="186">
        <v>4</v>
      </c>
      <c r="O271" s="186">
        <v>3</v>
      </c>
      <c r="P271" s="186">
        <v>3</v>
      </c>
      <c r="Q271" s="186">
        <v>5</v>
      </c>
      <c r="R271" s="186">
        <v>8</v>
      </c>
      <c r="S271" s="186">
        <v>1</v>
      </c>
      <c r="T271" s="186">
        <v>1</v>
      </c>
      <c r="U271" s="152"/>
      <c r="V271" s="187">
        <v>3</v>
      </c>
      <c r="W271" s="185">
        <v>7</v>
      </c>
      <c r="X271" s="185">
        <v>12</v>
      </c>
      <c r="Y271" s="185">
        <v>11</v>
      </c>
      <c r="Z271" s="185">
        <v>24</v>
      </c>
      <c r="AA271" s="185">
        <v>25</v>
      </c>
      <c r="AB271" s="185">
        <v>17</v>
      </c>
      <c r="AC271" s="185">
        <v>9</v>
      </c>
      <c r="AD271" s="185">
        <v>3</v>
      </c>
      <c r="AE271" s="152"/>
      <c r="AF271" s="187">
        <v>1</v>
      </c>
      <c r="AG271" s="185">
        <v>1</v>
      </c>
      <c r="AH271" s="185">
        <v>8</v>
      </c>
      <c r="AI271" s="185">
        <v>8</v>
      </c>
      <c r="AJ271" s="185">
        <v>6</v>
      </c>
      <c r="AK271" s="185">
        <v>7</v>
      </c>
      <c r="AL271" s="185">
        <v>5</v>
      </c>
      <c r="AM271" s="185">
        <v>0</v>
      </c>
      <c r="AN271" s="185">
        <v>1</v>
      </c>
      <c r="AO271" s="151"/>
    </row>
    <row r="272" spans="1:41" x14ac:dyDescent="0.3">
      <c r="A272" s="144" t="s">
        <v>44</v>
      </c>
      <c r="B272" s="186">
        <v>0</v>
      </c>
      <c r="C272" s="186">
        <v>5</v>
      </c>
      <c r="D272" s="186">
        <v>10</v>
      </c>
      <c r="E272" s="186">
        <v>11</v>
      </c>
      <c r="F272" s="186">
        <v>13</v>
      </c>
      <c r="G272" s="186">
        <v>15</v>
      </c>
      <c r="H272" s="186">
        <v>23</v>
      </c>
      <c r="I272" s="186">
        <v>12</v>
      </c>
      <c r="J272" s="186">
        <v>1</v>
      </c>
      <c r="K272" s="151"/>
      <c r="L272" s="186">
        <v>1</v>
      </c>
      <c r="M272" s="186">
        <v>0</v>
      </c>
      <c r="N272" s="186">
        <v>4</v>
      </c>
      <c r="O272" s="186">
        <v>3</v>
      </c>
      <c r="P272" s="186">
        <v>3</v>
      </c>
      <c r="Q272" s="186">
        <v>3</v>
      </c>
      <c r="R272" s="186">
        <v>9</v>
      </c>
      <c r="S272" s="186">
        <v>6</v>
      </c>
      <c r="T272" s="186">
        <v>2</v>
      </c>
      <c r="U272" s="152"/>
      <c r="V272" s="187">
        <v>2</v>
      </c>
      <c r="W272" s="185">
        <v>4</v>
      </c>
      <c r="X272" s="185">
        <v>10</v>
      </c>
      <c r="Y272" s="185">
        <v>14</v>
      </c>
      <c r="Z272" s="185">
        <v>20</v>
      </c>
      <c r="AA272" s="185">
        <v>20</v>
      </c>
      <c r="AB272" s="185">
        <v>25</v>
      </c>
      <c r="AC272" s="185">
        <v>7</v>
      </c>
      <c r="AD272" s="185">
        <v>0</v>
      </c>
      <c r="AE272" s="152"/>
      <c r="AF272" s="187">
        <v>2</v>
      </c>
      <c r="AG272" s="185">
        <v>4</v>
      </c>
      <c r="AH272" s="185">
        <v>6</v>
      </c>
      <c r="AI272" s="185">
        <v>4</v>
      </c>
      <c r="AJ272" s="185">
        <v>4</v>
      </c>
      <c r="AK272" s="185">
        <v>8</v>
      </c>
      <c r="AL272" s="185">
        <v>7</v>
      </c>
      <c r="AM272" s="185">
        <v>2</v>
      </c>
      <c r="AN272" s="185">
        <v>0</v>
      </c>
      <c r="AO272" s="151"/>
    </row>
    <row r="273" spans="1:41" x14ac:dyDescent="0.3">
      <c r="A273" s="144" t="s">
        <v>45</v>
      </c>
      <c r="B273" s="186">
        <v>4</v>
      </c>
      <c r="C273" s="186">
        <v>10</v>
      </c>
      <c r="D273" s="186">
        <v>8</v>
      </c>
      <c r="E273" s="186">
        <v>10</v>
      </c>
      <c r="F273" s="186">
        <v>16</v>
      </c>
      <c r="G273" s="186">
        <v>14</v>
      </c>
      <c r="H273" s="186">
        <v>12</v>
      </c>
      <c r="I273" s="186">
        <v>8</v>
      </c>
      <c r="J273" s="186">
        <v>2</v>
      </c>
      <c r="K273" s="151"/>
      <c r="L273" s="186">
        <v>2</v>
      </c>
      <c r="M273" s="186">
        <v>4</v>
      </c>
      <c r="N273" s="186">
        <v>1</v>
      </c>
      <c r="O273" s="186">
        <v>3</v>
      </c>
      <c r="P273" s="186">
        <v>9</v>
      </c>
      <c r="Q273" s="186">
        <v>6</v>
      </c>
      <c r="R273" s="186">
        <v>10</v>
      </c>
      <c r="S273" s="186">
        <v>1</v>
      </c>
      <c r="T273" s="186">
        <v>0</v>
      </c>
      <c r="U273" s="152"/>
      <c r="V273" s="187">
        <v>2</v>
      </c>
      <c r="W273" s="185">
        <v>9</v>
      </c>
      <c r="X273" s="185">
        <v>12</v>
      </c>
      <c r="Y273" s="185">
        <v>12</v>
      </c>
      <c r="Z273" s="185">
        <v>21</v>
      </c>
      <c r="AA273" s="185">
        <v>23</v>
      </c>
      <c r="AB273" s="185">
        <v>16</v>
      </c>
      <c r="AC273" s="185">
        <v>16</v>
      </c>
      <c r="AD273" s="185">
        <v>0</v>
      </c>
      <c r="AE273" s="152"/>
      <c r="AF273" s="187">
        <v>0</v>
      </c>
      <c r="AG273" s="185">
        <v>2</v>
      </c>
      <c r="AH273" s="185">
        <v>5</v>
      </c>
      <c r="AI273" s="185">
        <v>3</v>
      </c>
      <c r="AJ273" s="185">
        <v>10</v>
      </c>
      <c r="AK273" s="185">
        <v>8</v>
      </c>
      <c r="AL273" s="185">
        <v>10</v>
      </c>
      <c r="AM273" s="185">
        <v>2</v>
      </c>
      <c r="AN273" s="185">
        <v>1</v>
      </c>
      <c r="AO273" s="151"/>
    </row>
    <row r="274" spans="1:41" x14ac:dyDescent="0.3">
      <c r="A274" s="144" t="s">
        <v>46</v>
      </c>
      <c r="B274" s="186">
        <v>2</v>
      </c>
      <c r="C274" s="186">
        <v>6</v>
      </c>
      <c r="D274" s="186">
        <v>7</v>
      </c>
      <c r="E274" s="186">
        <v>10</v>
      </c>
      <c r="F274" s="186">
        <v>15</v>
      </c>
      <c r="G274" s="186">
        <v>16</v>
      </c>
      <c r="H274" s="186">
        <v>19</v>
      </c>
      <c r="I274" s="186">
        <v>11</v>
      </c>
      <c r="J274" s="186">
        <v>3</v>
      </c>
      <c r="K274" s="151"/>
      <c r="L274" s="186">
        <v>1</v>
      </c>
      <c r="M274" s="186">
        <v>2</v>
      </c>
      <c r="N274" s="186">
        <v>7</v>
      </c>
      <c r="O274" s="186">
        <v>3</v>
      </c>
      <c r="P274" s="186">
        <v>5</v>
      </c>
      <c r="Q274" s="186">
        <v>6</v>
      </c>
      <c r="R274" s="186">
        <v>1</v>
      </c>
      <c r="S274" s="186">
        <v>0</v>
      </c>
      <c r="T274" s="186">
        <v>0</v>
      </c>
      <c r="U274" s="152"/>
      <c r="V274" s="187">
        <v>2</v>
      </c>
      <c r="W274" s="185">
        <v>9</v>
      </c>
      <c r="X274" s="185">
        <v>7</v>
      </c>
      <c r="Y274" s="185">
        <v>18</v>
      </c>
      <c r="Z274" s="185">
        <v>23</v>
      </c>
      <c r="AA274" s="185">
        <v>20</v>
      </c>
      <c r="AB274" s="185">
        <v>18</v>
      </c>
      <c r="AC274" s="185">
        <v>15</v>
      </c>
      <c r="AD274" s="185">
        <v>0</v>
      </c>
      <c r="AE274" s="152"/>
      <c r="AF274" s="187">
        <v>0</v>
      </c>
      <c r="AG274" s="185">
        <v>0</v>
      </c>
      <c r="AH274" s="185">
        <v>1</v>
      </c>
      <c r="AI274" s="185">
        <v>3</v>
      </c>
      <c r="AJ274" s="185">
        <v>6</v>
      </c>
      <c r="AK274" s="185">
        <v>8</v>
      </c>
      <c r="AL274" s="185">
        <v>2</v>
      </c>
      <c r="AM274" s="185">
        <v>3</v>
      </c>
      <c r="AN274" s="185">
        <v>0</v>
      </c>
      <c r="AO274" s="151"/>
    </row>
    <row r="275" spans="1:41" x14ac:dyDescent="0.3">
      <c r="A275" s="144" t="s">
        <v>47</v>
      </c>
      <c r="B275" s="186">
        <v>2</v>
      </c>
      <c r="C275" s="186">
        <v>5</v>
      </c>
      <c r="D275" s="186">
        <v>6</v>
      </c>
      <c r="E275" s="186">
        <v>6</v>
      </c>
      <c r="F275" s="186">
        <v>11</v>
      </c>
      <c r="G275" s="186">
        <v>13</v>
      </c>
      <c r="H275" s="186">
        <v>18</v>
      </c>
      <c r="I275" s="186">
        <v>6</v>
      </c>
      <c r="J275" s="186">
        <v>0</v>
      </c>
      <c r="K275" s="151"/>
      <c r="L275" s="186">
        <v>0</v>
      </c>
      <c r="M275" s="186">
        <v>0</v>
      </c>
      <c r="N275" s="186">
        <v>1</v>
      </c>
      <c r="O275" s="186">
        <v>6</v>
      </c>
      <c r="P275" s="186">
        <v>1</v>
      </c>
      <c r="Q275" s="186">
        <v>4</v>
      </c>
      <c r="R275" s="186">
        <v>7</v>
      </c>
      <c r="S275" s="186">
        <v>3</v>
      </c>
      <c r="T275" s="186">
        <v>0</v>
      </c>
      <c r="U275" s="152"/>
      <c r="V275" s="187">
        <v>1</v>
      </c>
      <c r="W275" s="185">
        <v>2</v>
      </c>
      <c r="X275" s="185">
        <v>13</v>
      </c>
      <c r="Y275" s="185">
        <v>15</v>
      </c>
      <c r="Z275" s="185">
        <v>19</v>
      </c>
      <c r="AA275" s="185">
        <v>23</v>
      </c>
      <c r="AB275" s="185">
        <v>22</v>
      </c>
      <c r="AC275" s="185">
        <v>8</v>
      </c>
      <c r="AD275" s="185">
        <v>1</v>
      </c>
      <c r="AE275" s="152"/>
      <c r="AF275" s="187">
        <v>0</v>
      </c>
      <c r="AG275" s="185">
        <v>2</v>
      </c>
      <c r="AH275" s="185">
        <v>6</v>
      </c>
      <c r="AI275" s="185">
        <v>2</v>
      </c>
      <c r="AJ275" s="185">
        <v>6</v>
      </c>
      <c r="AK275" s="185">
        <v>3</v>
      </c>
      <c r="AL275" s="185">
        <v>2</v>
      </c>
      <c r="AM275" s="185">
        <v>4</v>
      </c>
      <c r="AN275" s="185">
        <v>0</v>
      </c>
      <c r="AO275" s="151"/>
    </row>
    <row r="276" spans="1:41" x14ac:dyDescent="0.3">
      <c r="A276" s="144" t="s">
        <v>48</v>
      </c>
      <c r="B276" s="186">
        <v>4</v>
      </c>
      <c r="C276" s="186">
        <v>3</v>
      </c>
      <c r="D276" s="186">
        <v>9</v>
      </c>
      <c r="E276" s="186">
        <v>6</v>
      </c>
      <c r="F276" s="186">
        <v>10</v>
      </c>
      <c r="G276" s="186">
        <v>13</v>
      </c>
      <c r="H276" s="186">
        <v>14</v>
      </c>
      <c r="I276" s="186">
        <v>9</v>
      </c>
      <c r="J276" s="186">
        <v>0</v>
      </c>
      <c r="K276" s="151"/>
      <c r="L276" s="186">
        <v>0</v>
      </c>
      <c r="M276" s="186">
        <v>1</v>
      </c>
      <c r="N276" s="186">
        <v>2</v>
      </c>
      <c r="O276" s="186">
        <v>3</v>
      </c>
      <c r="P276" s="186">
        <v>6</v>
      </c>
      <c r="Q276" s="186">
        <v>3</v>
      </c>
      <c r="R276" s="186">
        <v>7</v>
      </c>
      <c r="S276" s="186">
        <v>1</v>
      </c>
      <c r="T276" s="186">
        <v>0</v>
      </c>
      <c r="U276" s="152"/>
      <c r="V276" s="187">
        <v>1</v>
      </c>
      <c r="W276" s="185">
        <v>7</v>
      </c>
      <c r="X276" s="185">
        <v>9</v>
      </c>
      <c r="Y276" s="185">
        <v>11</v>
      </c>
      <c r="Z276" s="185">
        <v>15</v>
      </c>
      <c r="AA276" s="185">
        <v>19</v>
      </c>
      <c r="AB276" s="185">
        <v>21</v>
      </c>
      <c r="AC276" s="185">
        <v>6</v>
      </c>
      <c r="AD276" s="185">
        <v>0</v>
      </c>
      <c r="AE276" s="152"/>
      <c r="AF276" s="187">
        <v>1</v>
      </c>
      <c r="AG276" s="185">
        <v>1</v>
      </c>
      <c r="AH276" s="185">
        <v>4</v>
      </c>
      <c r="AI276" s="185">
        <v>4</v>
      </c>
      <c r="AJ276" s="185">
        <v>7</v>
      </c>
      <c r="AK276" s="185">
        <v>2</v>
      </c>
      <c r="AL276" s="185">
        <v>7</v>
      </c>
      <c r="AM276" s="185">
        <v>3</v>
      </c>
      <c r="AN276" s="185">
        <v>0</v>
      </c>
      <c r="AO276" s="151"/>
    </row>
    <row r="277" spans="1:41" x14ac:dyDescent="0.3">
      <c r="A277" s="144" t="s">
        <v>49</v>
      </c>
      <c r="B277" s="186">
        <v>2</v>
      </c>
      <c r="C277" s="186">
        <v>4</v>
      </c>
      <c r="D277" s="186">
        <v>7</v>
      </c>
      <c r="E277" s="186">
        <v>6</v>
      </c>
      <c r="F277" s="186">
        <v>9</v>
      </c>
      <c r="G277" s="186">
        <v>8</v>
      </c>
      <c r="H277" s="186">
        <v>20</v>
      </c>
      <c r="I277" s="186">
        <v>6</v>
      </c>
      <c r="J277" s="186">
        <v>0</v>
      </c>
      <c r="K277" s="151"/>
      <c r="L277" s="186">
        <v>2</v>
      </c>
      <c r="M277" s="186">
        <v>3</v>
      </c>
      <c r="N277" s="186">
        <v>5</v>
      </c>
      <c r="O277" s="186">
        <v>1</v>
      </c>
      <c r="P277" s="186">
        <v>4</v>
      </c>
      <c r="Q277" s="186">
        <v>2</v>
      </c>
      <c r="R277" s="186">
        <v>2</v>
      </c>
      <c r="S277" s="186">
        <v>1</v>
      </c>
      <c r="T277" s="186">
        <v>0</v>
      </c>
      <c r="U277" s="152"/>
      <c r="V277" s="187">
        <v>0</v>
      </c>
      <c r="W277" s="185">
        <v>6</v>
      </c>
      <c r="X277" s="185">
        <v>16</v>
      </c>
      <c r="Y277" s="185">
        <v>18</v>
      </c>
      <c r="Z277" s="185">
        <v>19</v>
      </c>
      <c r="AA277" s="185">
        <v>19</v>
      </c>
      <c r="AB277" s="185">
        <v>15</v>
      </c>
      <c r="AC277" s="185">
        <v>7</v>
      </c>
      <c r="AD277" s="185">
        <v>0</v>
      </c>
      <c r="AE277" s="152"/>
      <c r="AF277" s="187">
        <v>0</v>
      </c>
      <c r="AG277" s="185">
        <v>2</v>
      </c>
      <c r="AH277" s="185">
        <v>1</v>
      </c>
      <c r="AI277" s="185">
        <v>5</v>
      </c>
      <c r="AJ277" s="185">
        <v>7</v>
      </c>
      <c r="AK277" s="185">
        <v>1</v>
      </c>
      <c r="AL277" s="185">
        <v>2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6</v>
      </c>
      <c r="C278" s="186">
        <v>7</v>
      </c>
      <c r="D278" s="186">
        <v>10</v>
      </c>
      <c r="E278" s="186">
        <v>7</v>
      </c>
      <c r="F278" s="186">
        <v>9</v>
      </c>
      <c r="G278" s="186">
        <v>13</v>
      </c>
      <c r="H278" s="186">
        <v>17</v>
      </c>
      <c r="I278" s="186">
        <v>16</v>
      </c>
      <c r="J278" s="186">
        <v>1</v>
      </c>
      <c r="K278" s="151"/>
      <c r="L278" s="186">
        <v>0</v>
      </c>
      <c r="M278" s="186">
        <v>1</v>
      </c>
      <c r="N278" s="186">
        <v>1</v>
      </c>
      <c r="O278" s="186">
        <v>1</v>
      </c>
      <c r="P278" s="186">
        <v>3</v>
      </c>
      <c r="Q278" s="186">
        <v>3</v>
      </c>
      <c r="R278" s="186">
        <v>2</v>
      </c>
      <c r="S278" s="186">
        <v>8</v>
      </c>
      <c r="T278" s="186">
        <v>1</v>
      </c>
      <c r="U278" s="152"/>
      <c r="V278" s="187">
        <v>4</v>
      </c>
      <c r="W278" s="185">
        <v>1</v>
      </c>
      <c r="X278" s="185">
        <v>8</v>
      </c>
      <c r="Y278" s="185">
        <v>19</v>
      </c>
      <c r="Z278" s="185">
        <v>7</v>
      </c>
      <c r="AA278" s="185">
        <v>24</v>
      </c>
      <c r="AB278" s="185">
        <v>10</v>
      </c>
      <c r="AC278" s="185">
        <v>10</v>
      </c>
      <c r="AD278" s="185">
        <v>1</v>
      </c>
      <c r="AE278" s="152"/>
      <c r="AF278" s="187">
        <v>1</v>
      </c>
      <c r="AG278" s="185">
        <v>0</v>
      </c>
      <c r="AH278" s="185">
        <v>6</v>
      </c>
      <c r="AI278" s="185">
        <v>6</v>
      </c>
      <c r="AJ278" s="185">
        <v>9</v>
      </c>
      <c r="AK278" s="185">
        <v>4</v>
      </c>
      <c r="AL278" s="185">
        <v>4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2</v>
      </c>
      <c r="D279" s="186">
        <v>6</v>
      </c>
      <c r="E279" s="186">
        <v>4</v>
      </c>
      <c r="F279" s="186">
        <v>13</v>
      </c>
      <c r="G279" s="186">
        <v>10</v>
      </c>
      <c r="H279" s="186">
        <v>15</v>
      </c>
      <c r="I279" s="186">
        <v>12</v>
      </c>
      <c r="J279" s="186">
        <v>1</v>
      </c>
      <c r="K279" s="151"/>
      <c r="L279" s="186">
        <v>0</v>
      </c>
      <c r="M279" s="186">
        <v>4</v>
      </c>
      <c r="N279" s="186">
        <v>3</v>
      </c>
      <c r="O279" s="186">
        <v>5</v>
      </c>
      <c r="P279" s="186">
        <v>3</v>
      </c>
      <c r="Q279" s="186">
        <v>1</v>
      </c>
      <c r="R279" s="186">
        <v>3</v>
      </c>
      <c r="S279" s="186">
        <v>2</v>
      </c>
      <c r="T279" s="186">
        <v>0</v>
      </c>
      <c r="U279" s="152"/>
      <c r="V279" s="187">
        <v>4</v>
      </c>
      <c r="W279" s="185">
        <v>3</v>
      </c>
      <c r="X279" s="185">
        <v>10</v>
      </c>
      <c r="Y279" s="185">
        <v>15</v>
      </c>
      <c r="Z279" s="185">
        <v>10</v>
      </c>
      <c r="AA279" s="185">
        <v>14</v>
      </c>
      <c r="AB279" s="185">
        <v>13</v>
      </c>
      <c r="AC279" s="185">
        <v>5</v>
      </c>
      <c r="AD279" s="185">
        <v>0</v>
      </c>
      <c r="AE279" s="152"/>
      <c r="AF279" s="187">
        <v>0</v>
      </c>
      <c r="AG279" s="185">
        <v>1</v>
      </c>
      <c r="AH279" s="185">
        <v>3</v>
      </c>
      <c r="AI279" s="185">
        <v>4</v>
      </c>
      <c r="AJ279" s="185">
        <v>6</v>
      </c>
      <c r="AK279" s="185">
        <v>4</v>
      </c>
      <c r="AL279" s="185">
        <v>2</v>
      </c>
      <c r="AM279" s="185">
        <v>2</v>
      </c>
      <c r="AN279" s="185">
        <v>0</v>
      </c>
      <c r="AO279" s="151"/>
    </row>
    <row r="280" spans="1:41" x14ac:dyDescent="0.3">
      <c r="A280" s="144" t="s">
        <v>52</v>
      </c>
      <c r="B280" s="186">
        <v>2</v>
      </c>
      <c r="C280" s="186">
        <v>0</v>
      </c>
      <c r="D280" s="186">
        <v>9</v>
      </c>
      <c r="E280" s="186">
        <v>5</v>
      </c>
      <c r="F280" s="186">
        <v>9</v>
      </c>
      <c r="G280" s="186">
        <v>14</v>
      </c>
      <c r="H280" s="186">
        <v>14</v>
      </c>
      <c r="I280" s="186">
        <v>15</v>
      </c>
      <c r="J280" s="186">
        <v>0</v>
      </c>
      <c r="K280" s="151"/>
      <c r="L280" s="186">
        <v>2</v>
      </c>
      <c r="M280" s="186">
        <v>0</v>
      </c>
      <c r="N280" s="186">
        <v>2</v>
      </c>
      <c r="O280" s="186">
        <v>3</v>
      </c>
      <c r="P280" s="186">
        <v>5</v>
      </c>
      <c r="Q280" s="186">
        <v>2</v>
      </c>
      <c r="R280" s="186">
        <v>5</v>
      </c>
      <c r="S280" s="186">
        <v>5</v>
      </c>
      <c r="T280" s="186">
        <v>0</v>
      </c>
      <c r="U280" s="152"/>
      <c r="V280" s="187">
        <v>2</v>
      </c>
      <c r="W280" s="185">
        <v>5</v>
      </c>
      <c r="X280" s="185">
        <v>9</v>
      </c>
      <c r="Y280" s="185">
        <v>11</v>
      </c>
      <c r="Z280" s="185">
        <v>18</v>
      </c>
      <c r="AA280" s="185">
        <v>15</v>
      </c>
      <c r="AB280" s="185">
        <v>15</v>
      </c>
      <c r="AC280" s="185">
        <v>7</v>
      </c>
      <c r="AD280" s="185">
        <v>0</v>
      </c>
      <c r="AE280" s="152"/>
      <c r="AF280" s="187">
        <v>0</v>
      </c>
      <c r="AG280" s="185">
        <v>4</v>
      </c>
      <c r="AH280" s="185">
        <v>6</v>
      </c>
      <c r="AI280" s="185">
        <v>10</v>
      </c>
      <c r="AJ280" s="185">
        <v>3</v>
      </c>
      <c r="AK280" s="185">
        <v>4</v>
      </c>
      <c r="AL280" s="185">
        <v>1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1</v>
      </c>
      <c r="C281" s="186">
        <v>6</v>
      </c>
      <c r="D281" s="186">
        <v>2</v>
      </c>
      <c r="E281" s="186">
        <v>4</v>
      </c>
      <c r="F281" s="186">
        <v>9</v>
      </c>
      <c r="G281" s="186">
        <v>9</v>
      </c>
      <c r="H281" s="186">
        <v>7</v>
      </c>
      <c r="I281" s="186">
        <v>3</v>
      </c>
      <c r="J281" s="186">
        <v>0</v>
      </c>
      <c r="K281" s="151"/>
      <c r="L281" s="186">
        <v>1</v>
      </c>
      <c r="M281" s="186">
        <v>1</v>
      </c>
      <c r="N281" s="186">
        <v>1</v>
      </c>
      <c r="O281" s="186">
        <v>5</v>
      </c>
      <c r="P281" s="186">
        <v>4</v>
      </c>
      <c r="Q281" s="186">
        <v>5</v>
      </c>
      <c r="R281" s="186">
        <v>2</v>
      </c>
      <c r="S281" s="186">
        <v>1</v>
      </c>
      <c r="T281" s="186">
        <v>0</v>
      </c>
      <c r="U281" s="152"/>
      <c r="V281" s="187">
        <v>2</v>
      </c>
      <c r="W281" s="185">
        <v>6</v>
      </c>
      <c r="X281" s="185">
        <v>7</v>
      </c>
      <c r="Y281" s="185">
        <v>6</v>
      </c>
      <c r="Z281" s="185">
        <v>9</v>
      </c>
      <c r="AA281" s="185">
        <v>15</v>
      </c>
      <c r="AB281" s="185">
        <v>7</v>
      </c>
      <c r="AC281" s="185">
        <v>8</v>
      </c>
      <c r="AD281" s="185">
        <v>1</v>
      </c>
      <c r="AE281" s="152"/>
      <c r="AF281" s="187">
        <v>0</v>
      </c>
      <c r="AG281" s="185">
        <v>2</v>
      </c>
      <c r="AH281" s="185">
        <v>3</v>
      </c>
      <c r="AI281" s="185">
        <v>1</v>
      </c>
      <c r="AJ281" s="185">
        <v>5</v>
      </c>
      <c r="AK281" s="185">
        <v>4</v>
      </c>
      <c r="AL281" s="185">
        <v>7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4</v>
      </c>
      <c r="C282" s="186">
        <v>0</v>
      </c>
      <c r="D282" s="186">
        <v>6</v>
      </c>
      <c r="E282" s="186">
        <v>4</v>
      </c>
      <c r="F282" s="186">
        <v>7</v>
      </c>
      <c r="G282" s="186">
        <v>13</v>
      </c>
      <c r="H282" s="186">
        <v>10</v>
      </c>
      <c r="I282" s="186">
        <v>3</v>
      </c>
      <c r="J282" s="186">
        <v>0</v>
      </c>
      <c r="K282" s="151"/>
      <c r="L282" s="186">
        <v>1</v>
      </c>
      <c r="M282" s="186">
        <v>1</v>
      </c>
      <c r="N282" s="186">
        <v>1</v>
      </c>
      <c r="O282" s="186">
        <v>2</v>
      </c>
      <c r="P282" s="186">
        <v>0</v>
      </c>
      <c r="Q282" s="186">
        <v>1</v>
      </c>
      <c r="R282" s="186">
        <v>4</v>
      </c>
      <c r="S282" s="186">
        <v>1</v>
      </c>
      <c r="T282" s="186">
        <v>0</v>
      </c>
      <c r="U282" s="152"/>
      <c r="V282" s="187">
        <v>3</v>
      </c>
      <c r="W282" s="185">
        <v>7</v>
      </c>
      <c r="X282" s="185">
        <v>11</v>
      </c>
      <c r="Y282" s="185">
        <v>16</v>
      </c>
      <c r="Z282" s="185">
        <v>11</v>
      </c>
      <c r="AA282" s="185">
        <v>14</v>
      </c>
      <c r="AB282" s="185">
        <v>2</v>
      </c>
      <c r="AC282" s="185">
        <v>4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3</v>
      </c>
      <c r="AJ282" s="185">
        <v>8</v>
      </c>
      <c r="AK282" s="185">
        <v>2</v>
      </c>
      <c r="AL282" s="185">
        <v>4</v>
      </c>
      <c r="AM282" s="185">
        <v>2</v>
      </c>
      <c r="AN282" s="185">
        <v>0</v>
      </c>
      <c r="AO282" s="151"/>
    </row>
    <row r="283" spans="1:41" x14ac:dyDescent="0.3">
      <c r="A283" s="144" t="s">
        <v>55</v>
      </c>
      <c r="B283" s="186">
        <v>2</v>
      </c>
      <c r="C283" s="186">
        <v>1</v>
      </c>
      <c r="D283" s="186">
        <v>1</v>
      </c>
      <c r="E283" s="186">
        <v>3</v>
      </c>
      <c r="F283" s="186">
        <v>3</v>
      </c>
      <c r="G283" s="186">
        <v>7</v>
      </c>
      <c r="H283" s="186">
        <v>6</v>
      </c>
      <c r="I283" s="186">
        <v>5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1</v>
      </c>
      <c r="P283" s="186">
        <v>1</v>
      </c>
      <c r="Q283" s="186">
        <v>3</v>
      </c>
      <c r="R283" s="186">
        <v>2</v>
      </c>
      <c r="S283" s="186">
        <v>2</v>
      </c>
      <c r="T283" s="186">
        <v>0</v>
      </c>
      <c r="U283" s="152"/>
      <c r="V283" s="187">
        <v>3</v>
      </c>
      <c r="W283" s="185">
        <v>6</v>
      </c>
      <c r="X283" s="185">
        <v>13</v>
      </c>
      <c r="Y283" s="185">
        <v>6</v>
      </c>
      <c r="Z283" s="185">
        <v>11</v>
      </c>
      <c r="AA283" s="185">
        <v>12</v>
      </c>
      <c r="AB283" s="185">
        <v>12</v>
      </c>
      <c r="AC283" s="185">
        <v>5</v>
      </c>
      <c r="AD283" s="185">
        <v>0</v>
      </c>
      <c r="AE283" s="152"/>
      <c r="AF283" s="187">
        <v>1</v>
      </c>
      <c r="AG283" s="185">
        <v>1</v>
      </c>
      <c r="AH283" s="185">
        <v>6</v>
      </c>
      <c r="AI283" s="185">
        <v>4</v>
      </c>
      <c r="AJ283" s="185">
        <v>3</v>
      </c>
      <c r="AK283" s="185">
        <v>2</v>
      </c>
      <c r="AL283" s="185">
        <v>4</v>
      </c>
      <c r="AM283" s="185">
        <v>3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1</v>
      </c>
      <c r="D284" s="186">
        <v>4</v>
      </c>
      <c r="E284" s="186">
        <v>4</v>
      </c>
      <c r="F284" s="186">
        <v>15</v>
      </c>
      <c r="G284" s="186">
        <v>13</v>
      </c>
      <c r="H284" s="186">
        <v>12</v>
      </c>
      <c r="I284" s="186">
        <v>11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2</v>
      </c>
      <c r="P284" s="186">
        <v>3</v>
      </c>
      <c r="Q284" s="186">
        <v>2</v>
      </c>
      <c r="R284" s="186">
        <v>5</v>
      </c>
      <c r="S284" s="186">
        <v>0</v>
      </c>
      <c r="T284" s="186">
        <v>0</v>
      </c>
      <c r="U284" s="152"/>
      <c r="V284" s="187">
        <v>1</v>
      </c>
      <c r="W284" s="185">
        <v>8</v>
      </c>
      <c r="X284" s="185">
        <v>7</v>
      </c>
      <c r="Y284" s="185">
        <v>10</v>
      </c>
      <c r="Z284" s="185">
        <v>8</v>
      </c>
      <c r="AA284" s="185">
        <v>8</v>
      </c>
      <c r="AB284" s="185">
        <v>10</v>
      </c>
      <c r="AC284" s="185">
        <v>4</v>
      </c>
      <c r="AD284" s="185">
        <v>0</v>
      </c>
      <c r="AE284" s="152"/>
      <c r="AF284" s="187">
        <v>0</v>
      </c>
      <c r="AG284" s="185">
        <v>0</v>
      </c>
      <c r="AH284" s="185">
        <v>1</v>
      </c>
      <c r="AI284" s="185">
        <v>2</v>
      </c>
      <c r="AJ284" s="185">
        <v>3</v>
      </c>
      <c r="AK284" s="185">
        <v>7</v>
      </c>
      <c r="AL284" s="185">
        <v>6</v>
      </c>
      <c r="AM284" s="185">
        <v>3</v>
      </c>
      <c r="AN284" s="185">
        <v>0</v>
      </c>
      <c r="AO284" s="151"/>
    </row>
    <row r="285" spans="1:41" x14ac:dyDescent="0.3">
      <c r="A285" s="144" t="s">
        <v>57</v>
      </c>
      <c r="B285" s="186">
        <v>3</v>
      </c>
      <c r="C285" s="186">
        <v>1</v>
      </c>
      <c r="D285" s="186">
        <v>7</v>
      </c>
      <c r="E285" s="186">
        <v>9</v>
      </c>
      <c r="F285" s="186">
        <v>7</v>
      </c>
      <c r="G285" s="186">
        <v>12</v>
      </c>
      <c r="H285" s="186">
        <v>14</v>
      </c>
      <c r="I285" s="186">
        <v>6</v>
      </c>
      <c r="J285" s="186">
        <v>0</v>
      </c>
      <c r="K285" s="151"/>
      <c r="L285" s="186">
        <v>0</v>
      </c>
      <c r="M285" s="186">
        <v>0</v>
      </c>
      <c r="N285" s="186">
        <v>2</v>
      </c>
      <c r="O285" s="186">
        <v>1</v>
      </c>
      <c r="P285" s="186">
        <v>2</v>
      </c>
      <c r="Q285" s="186">
        <v>4</v>
      </c>
      <c r="R285" s="186">
        <v>5</v>
      </c>
      <c r="S285" s="186">
        <v>1</v>
      </c>
      <c r="T285" s="186">
        <v>0</v>
      </c>
      <c r="U285" s="152"/>
      <c r="V285" s="187">
        <v>2</v>
      </c>
      <c r="W285" s="185">
        <v>2</v>
      </c>
      <c r="X285" s="185">
        <v>6</v>
      </c>
      <c r="Y285" s="185">
        <v>6</v>
      </c>
      <c r="Z285" s="185">
        <v>3</v>
      </c>
      <c r="AA285" s="185">
        <v>8</v>
      </c>
      <c r="AB285" s="185">
        <v>9</v>
      </c>
      <c r="AC285" s="185">
        <v>7</v>
      </c>
      <c r="AD285" s="185">
        <v>0</v>
      </c>
      <c r="AE285" s="152"/>
      <c r="AF285" s="187">
        <v>0</v>
      </c>
      <c r="AG285" s="185">
        <v>0</v>
      </c>
      <c r="AH285" s="185">
        <v>1</v>
      </c>
      <c r="AI285" s="185">
        <v>1</v>
      </c>
      <c r="AJ285" s="185">
        <v>0</v>
      </c>
      <c r="AK285" s="185">
        <v>5</v>
      </c>
      <c r="AL285" s="185">
        <v>1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15</v>
      </c>
      <c r="C286" s="189">
        <v>30</v>
      </c>
      <c r="D286" s="189">
        <v>49</v>
      </c>
      <c r="E286" s="189">
        <v>67</v>
      </c>
      <c r="F286" s="189">
        <v>71</v>
      </c>
      <c r="G286" s="189">
        <v>83</v>
      </c>
      <c r="H286" s="189">
        <v>110</v>
      </c>
      <c r="I286" s="189">
        <v>58</v>
      </c>
      <c r="J286" s="149"/>
      <c r="K286" s="151"/>
      <c r="L286" s="188">
        <v>3</v>
      </c>
      <c r="M286" s="189">
        <v>7</v>
      </c>
      <c r="N286" s="189">
        <v>9</v>
      </c>
      <c r="O286" s="189">
        <v>15</v>
      </c>
      <c r="P286" s="189">
        <v>20</v>
      </c>
      <c r="Q286" s="189">
        <v>23</v>
      </c>
      <c r="R286" s="189">
        <v>25</v>
      </c>
      <c r="S286" s="189">
        <v>19</v>
      </c>
      <c r="T286" s="149"/>
      <c r="U286" s="152"/>
      <c r="V286" s="190">
        <v>11</v>
      </c>
      <c r="W286" s="191">
        <v>43</v>
      </c>
      <c r="X286" s="191">
        <v>72</v>
      </c>
      <c r="Y286" s="191">
        <v>97</v>
      </c>
      <c r="Z286" s="191">
        <v>82</v>
      </c>
      <c r="AA286" s="191">
        <v>100</v>
      </c>
      <c r="AB286" s="191">
        <v>91</v>
      </c>
      <c r="AC286" s="191">
        <v>48</v>
      </c>
      <c r="AD286" s="185"/>
      <c r="AE286" s="152"/>
      <c r="AF286" s="190">
        <v>2</v>
      </c>
      <c r="AG286" s="191">
        <v>3</v>
      </c>
      <c r="AH286" s="191">
        <v>21</v>
      </c>
      <c r="AI286" s="191">
        <v>25</v>
      </c>
      <c r="AJ286" s="191">
        <v>28</v>
      </c>
      <c r="AK286" s="191">
        <v>26</v>
      </c>
      <c r="AL286" s="191">
        <v>29</v>
      </c>
      <c r="AM286" s="191">
        <v>12</v>
      </c>
      <c r="AN286" s="185"/>
      <c r="AO286" s="151"/>
    </row>
    <row r="287" spans="1:41" x14ac:dyDescent="0.3">
      <c r="A287" s="154" t="s">
        <v>260</v>
      </c>
      <c r="B287" s="188">
        <v>6</v>
      </c>
      <c r="C287" s="189">
        <v>14</v>
      </c>
      <c r="D287" s="189">
        <v>29</v>
      </c>
      <c r="E287" s="189">
        <v>28</v>
      </c>
      <c r="F287" s="189">
        <v>34</v>
      </c>
      <c r="G287" s="189">
        <v>51</v>
      </c>
      <c r="H287" s="189">
        <v>60</v>
      </c>
      <c r="I287" s="189">
        <v>25</v>
      </c>
      <c r="J287" s="149"/>
      <c r="K287" s="151"/>
      <c r="L287" s="188">
        <v>2</v>
      </c>
      <c r="M287" s="189">
        <v>3</v>
      </c>
      <c r="N287" s="189">
        <v>6</v>
      </c>
      <c r="O287" s="189">
        <v>11</v>
      </c>
      <c r="P287" s="189">
        <v>7</v>
      </c>
      <c r="Q287" s="189">
        <v>11</v>
      </c>
      <c r="R287" s="189">
        <v>20</v>
      </c>
      <c r="S287" s="189">
        <v>7</v>
      </c>
      <c r="T287" s="149"/>
      <c r="U287" s="152"/>
      <c r="V287" s="190">
        <v>5</v>
      </c>
      <c r="W287" s="191">
        <v>24</v>
      </c>
      <c r="X287" s="191">
        <v>48</v>
      </c>
      <c r="Y287" s="191">
        <v>58</v>
      </c>
      <c r="Z287" s="191">
        <v>71</v>
      </c>
      <c r="AA287" s="191">
        <v>45</v>
      </c>
      <c r="AB287" s="191">
        <v>63</v>
      </c>
      <c r="AC287" s="191">
        <v>22</v>
      </c>
      <c r="AD287" s="185"/>
      <c r="AE287" s="152"/>
      <c r="AF287" s="190">
        <v>1</v>
      </c>
      <c r="AG287" s="191">
        <v>4</v>
      </c>
      <c r="AH287" s="191">
        <v>10</v>
      </c>
      <c r="AI287" s="191">
        <v>20</v>
      </c>
      <c r="AJ287" s="191">
        <v>15</v>
      </c>
      <c r="AK287" s="191">
        <v>7</v>
      </c>
      <c r="AL287" s="191">
        <v>7</v>
      </c>
      <c r="AM287" s="191">
        <v>2</v>
      </c>
      <c r="AN287" s="185"/>
      <c r="AO287" s="151"/>
    </row>
    <row r="288" spans="1:41" x14ac:dyDescent="0.3">
      <c r="A288" s="154" t="s">
        <v>261</v>
      </c>
      <c r="B288" s="188">
        <v>6</v>
      </c>
      <c r="C288" s="189">
        <v>10</v>
      </c>
      <c r="D288" s="189">
        <v>20</v>
      </c>
      <c r="E288" s="189">
        <v>24</v>
      </c>
      <c r="F288" s="189">
        <v>26</v>
      </c>
      <c r="G288" s="189">
        <v>45</v>
      </c>
      <c r="H288" s="189">
        <v>34</v>
      </c>
      <c r="I288" s="189">
        <v>25</v>
      </c>
      <c r="J288" s="149"/>
      <c r="K288" s="151"/>
      <c r="L288" s="188">
        <v>2</v>
      </c>
      <c r="M288" s="189">
        <v>3</v>
      </c>
      <c r="N288" s="189">
        <v>5</v>
      </c>
      <c r="O288" s="189">
        <v>5</v>
      </c>
      <c r="P288" s="189">
        <v>4</v>
      </c>
      <c r="Q288" s="189">
        <v>7</v>
      </c>
      <c r="R288" s="189">
        <v>11</v>
      </c>
      <c r="S288" s="189">
        <v>3</v>
      </c>
      <c r="T288" s="149"/>
      <c r="U288" s="152"/>
      <c r="V288" s="190">
        <v>9</v>
      </c>
      <c r="W288" s="191">
        <v>15</v>
      </c>
      <c r="X288" s="191">
        <v>33</v>
      </c>
      <c r="Y288" s="191">
        <v>36</v>
      </c>
      <c r="Z288" s="191">
        <v>44</v>
      </c>
      <c r="AA288" s="191">
        <v>46</v>
      </c>
      <c r="AB288" s="191">
        <v>37</v>
      </c>
      <c r="AC288" s="191">
        <v>9</v>
      </c>
      <c r="AD288" s="185"/>
      <c r="AE288" s="152"/>
      <c r="AF288" s="190">
        <v>0</v>
      </c>
      <c r="AG288" s="191">
        <v>2</v>
      </c>
      <c r="AH288" s="191">
        <v>7</v>
      </c>
      <c r="AI288" s="191">
        <v>14</v>
      </c>
      <c r="AJ288" s="191">
        <v>7</v>
      </c>
      <c r="AK288" s="191">
        <v>4</v>
      </c>
      <c r="AL288" s="191">
        <v>4</v>
      </c>
      <c r="AM288" s="191">
        <v>1</v>
      </c>
      <c r="AN288" s="185"/>
      <c r="AO288" s="151"/>
    </row>
    <row r="289" spans="1:41" x14ac:dyDescent="0.3">
      <c r="A289" s="154" t="s">
        <v>262</v>
      </c>
      <c r="B289" s="188">
        <v>6</v>
      </c>
      <c r="C289" s="189">
        <v>6</v>
      </c>
      <c r="D289" s="189">
        <v>11</v>
      </c>
      <c r="E289" s="189">
        <v>19</v>
      </c>
      <c r="F289" s="189">
        <v>31</v>
      </c>
      <c r="G289" s="189">
        <v>37</v>
      </c>
      <c r="H289" s="189">
        <v>39</v>
      </c>
      <c r="I289" s="189">
        <v>8</v>
      </c>
      <c r="J289" s="149"/>
      <c r="K289" s="151"/>
      <c r="L289" s="188">
        <v>0</v>
      </c>
      <c r="M289" s="189">
        <v>1</v>
      </c>
      <c r="N289" s="189">
        <v>2</v>
      </c>
      <c r="O289" s="189">
        <v>6</v>
      </c>
      <c r="P289" s="189">
        <v>1</v>
      </c>
      <c r="Q289" s="189">
        <v>7</v>
      </c>
      <c r="R289" s="189">
        <v>3</v>
      </c>
      <c r="S289" s="189">
        <v>3</v>
      </c>
      <c r="T289" s="149"/>
      <c r="U289" s="152"/>
      <c r="V289" s="190">
        <v>4</v>
      </c>
      <c r="W289" s="191">
        <v>10</v>
      </c>
      <c r="X289" s="191">
        <v>32</v>
      </c>
      <c r="Y289" s="191">
        <v>30</v>
      </c>
      <c r="Z289" s="191">
        <v>37</v>
      </c>
      <c r="AA289" s="191">
        <v>26</v>
      </c>
      <c r="AB289" s="191">
        <v>20</v>
      </c>
      <c r="AC289" s="191">
        <v>7</v>
      </c>
      <c r="AD289" s="185"/>
      <c r="AE289" s="152"/>
      <c r="AF289" s="190">
        <v>1</v>
      </c>
      <c r="AG289" s="191">
        <v>0</v>
      </c>
      <c r="AH289" s="191">
        <v>0</v>
      </c>
      <c r="AI289" s="191">
        <v>8</v>
      </c>
      <c r="AJ289" s="191">
        <v>5</v>
      </c>
      <c r="AK289" s="191">
        <v>5</v>
      </c>
      <c r="AL289" s="191">
        <v>3</v>
      </c>
      <c r="AM289" s="191">
        <v>1</v>
      </c>
      <c r="AN289" s="185"/>
      <c r="AO289" s="151"/>
    </row>
    <row r="290" spans="1:41" x14ac:dyDescent="0.3">
      <c r="A290" s="154" t="s">
        <v>263</v>
      </c>
      <c r="B290" s="188">
        <v>6</v>
      </c>
      <c r="C290" s="189">
        <v>2</v>
      </c>
      <c r="D290" s="189">
        <v>10</v>
      </c>
      <c r="E290" s="189">
        <v>17</v>
      </c>
      <c r="F290" s="189">
        <v>16</v>
      </c>
      <c r="G290" s="189">
        <v>20</v>
      </c>
      <c r="H290" s="189">
        <v>25</v>
      </c>
      <c r="I290" s="189">
        <v>4</v>
      </c>
      <c r="J290" s="149"/>
      <c r="K290" s="151"/>
      <c r="L290" s="188">
        <v>1</v>
      </c>
      <c r="M290" s="189">
        <v>0</v>
      </c>
      <c r="N290" s="189">
        <v>1</v>
      </c>
      <c r="O290" s="189">
        <v>0</v>
      </c>
      <c r="P290" s="189">
        <v>2</v>
      </c>
      <c r="Q290" s="189">
        <v>5</v>
      </c>
      <c r="R290" s="189">
        <v>7</v>
      </c>
      <c r="S290" s="189">
        <v>0</v>
      </c>
      <c r="T290" s="149"/>
      <c r="U290" s="152"/>
      <c r="V290" s="190">
        <v>4</v>
      </c>
      <c r="W290" s="191">
        <v>11</v>
      </c>
      <c r="X290" s="191">
        <v>11</v>
      </c>
      <c r="Y290" s="191">
        <v>23</v>
      </c>
      <c r="Z290" s="191">
        <v>17</v>
      </c>
      <c r="AA290" s="191">
        <v>15</v>
      </c>
      <c r="AB290" s="191">
        <v>26</v>
      </c>
      <c r="AC290" s="191">
        <v>1</v>
      </c>
      <c r="AD290" s="185"/>
      <c r="AE290" s="152"/>
      <c r="AF290" s="190">
        <v>0</v>
      </c>
      <c r="AG290" s="191">
        <v>1</v>
      </c>
      <c r="AH290" s="191">
        <v>5</v>
      </c>
      <c r="AI290" s="191">
        <v>3</v>
      </c>
      <c r="AJ290" s="191">
        <v>1</v>
      </c>
      <c r="AK290" s="191">
        <v>5</v>
      </c>
      <c r="AL290" s="191">
        <v>5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1</v>
      </c>
      <c r="C291" s="193">
        <v>2</v>
      </c>
      <c r="D291" s="194">
        <v>7</v>
      </c>
      <c r="E291" s="195">
        <v>15</v>
      </c>
      <c r="F291" s="196">
        <v>9</v>
      </c>
      <c r="G291" s="197">
        <v>20</v>
      </c>
      <c r="H291" s="198">
        <v>15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2</v>
      </c>
      <c r="P291" s="196">
        <v>3</v>
      </c>
      <c r="Q291" s="197">
        <v>6</v>
      </c>
      <c r="R291" s="198">
        <v>1</v>
      </c>
      <c r="S291" s="149"/>
      <c r="T291" s="166"/>
      <c r="U291" s="152"/>
      <c r="V291" s="199">
        <v>0</v>
      </c>
      <c r="W291" s="200">
        <v>13</v>
      </c>
      <c r="X291" s="201">
        <v>12</v>
      </c>
      <c r="Y291" s="202">
        <v>17</v>
      </c>
      <c r="Z291" s="203">
        <v>14</v>
      </c>
      <c r="AA291" s="204">
        <v>17</v>
      </c>
      <c r="AB291" s="205">
        <v>20</v>
      </c>
      <c r="AC291" s="187"/>
      <c r="AD291" s="187"/>
      <c r="AE291" s="152"/>
      <c r="AF291" s="199">
        <v>1</v>
      </c>
      <c r="AG291" s="200">
        <v>0</v>
      </c>
      <c r="AH291" s="201">
        <v>2</v>
      </c>
      <c r="AI291" s="202">
        <v>3</v>
      </c>
      <c r="AJ291" s="203">
        <v>4</v>
      </c>
      <c r="AK291" s="204">
        <v>3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2</v>
      </c>
      <c r="C292" s="193">
        <v>4</v>
      </c>
      <c r="D292" s="194">
        <v>7</v>
      </c>
      <c r="E292" s="195">
        <v>13</v>
      </c>
      <c r="F292" s="196">
        <v>14</v>
      </c>
      <c r="G292" s="197">
        <v>18</v>
      </c>
      <c r="H292" s="198">
        <v>21</v>
      </c>
      <c r="I292" s="149"/>
      <c r="J292" s="166"/>
      <c r="K292" s="151"/>
      <c r="L292" s="192">
        <v>0</v>
      </c>
      <c r="M292" s="193">
        <v>0</v>
      </c>
      <c r="N292" s="194">
        <v>1</v>
      </c>
      <c r="O292" s="195">
        <v>1</v>
      </c>
      <c r="P292" s="196">
        <v>0</v>
      </c>
      <c r="Q292" s="197">
        <v>2</v>
      </c>
      <c r="R292" s="198">
        <v>1</v>
      </c>
      <c r="S292" s="149"/>
      <c r="T292" s="166"/>
      <c r="U292" s="152"/>
      <c r="V292" s="199">
        <v>0</v>
      </c>
      <c r="W292" s="200">
        <v>2</v>
      </c>
      <c r="X292" s="201">
        <v>13</v>
      </c>
      <c r="Y292" s="202">
        <v>8</v>
      </c>
      <c r="Z292" s="203">
        <v>14</v>
      </c>
      <c r="AA292" s="204">
        <v>17</v>
      </c>
      <c r="AB292" s="205">
        <v>11</v>
      </c>
      <c r="AC292" s="206"/>
      <c r="AD292" s="187"/>
      <c r="AE292" s="152"/>
      <c r="AF292" s="199">
        <v>0</v>
      </c>
      <c r="AG292" s="200">
        <v>0</v>
      </c>
      <c r="AH292" s="201">
        <v>1</v>
      </c>
      <c r="AI292" s="202">
        <v>0</v>
      </c>
      <c r="AJ292" s="203">
        <v>3</v>
      </c>
      <c r="AK292" s="204">
        <v>3</v>
      </c>
      <c r="AL292" s="205">
        <v>1</v>
      </c>
      <c r="AM292" s="206"/>
      <c r="AN292" s="187"/>
      <c r="AO292" s="151"/>
    </row>
    <row r="293" spans="1:41" x14ac:dyDescent="0.3">
      <c r="A293" s="154" t="s">
        <v>266</v>
      </c>
      <c r="B293" s="192">
        <v>2</v>
      </c>
      <c r="C293" s="193">
        <v>1</v>
      </c>
      <c r="D293" s="194">
        <v>2</v>
      </c>
      <c r="E293" s="195">
        <v>4</v>
      </c>
      <c r="F293" s="196">
        <v>10</v>
      </c>
      <c r="G293" s="197">
        <v>7</v>
      </c>
      <c r="H293" s="198">
        <v>3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1</v>
      </c>
      <c r="P293" s="196">
        <v>1</v>
      </c>
      <c r="Q293" s="197">
        <v>3</v>
      </c>
      <c r="R293" s="198">
        <v>3</v>
      </c>
      <c r="S293" s="149"/>
      <c r="T293" s="166"/>
      <c r="U293" s="152"/>
      <c r="V293" s="199">
        <v>1</v>
      </c>
      <c r="W293" s="200">
        <v>0</v>
      </c>
      <c r="X293" s="201">
        <v>7</v>
      </c>
      <c r="Y293" s="202">
        <v>9</v>
      </c>
      <c r="Z293" s="203">
        <v>10</v>
      </c>
      <c r="AA293" s="204">
        <v>19</v>
      </c>
      <c r="AB293" s="205">
        <v>8</v>
      </c>
      <c r="AC293" s="206"/>
      <c r="AD293" s="187"/>
      <c r="AE293" s="152"/>
      <c r="AF293" s="199">
        <v>0</v>
      </c>
      <c r="AG293" s="200">
        <v>1</v>
      </c>
      <c r="AH293" s="201">
        <v>2</v>
      </c>
      <c r="AI293" s="202">
        <v>3</v>
      </c>
      <c r="AJ293" s="203">
        <v>3</v>
      </c>
      <c r="AK293" s="204">
        <v>3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2</v>
      </c>
      <c r="D294" s="194">
        <v>3</v>
      </c>
      <c r="E294" s="195">
        <v>2</v>
      </c>
      <c r="F294" s="196">
        <v>10</v>
      </c>
      <c r="G294" s="197">
        <v>12</v>
      </c>
      <c r="H294" s="198">
        <v>2</v>
      </c>
      <c r="I294" s="149"/>
      <c r="J294" s="166"/>
      <c r="K294" s="151"/>
      <c r="L294" s="192">
        <v>1</v>
      </c>
      <c r="M294" s="193">
        <v>0</v>
      </c>
      <c r="N294" s="194">
        <v>1</v>
      </c>
      <c r="O294" s="195">
        <v>0</v>
      </c>
      <c r="P294" s="196">
        <v>1</v>
      </c>
      <c r="Q294" s="197">
        <v>2</v>
      </c>
      <c r="R294" s="198">
        <v>0</v>
      </c>
      <c r="S294" s="149"/>
      <c r="T294" s="166"/>
      <c r="U294" s="152"/>
      <c r="V294" s="199">
        <v>1</v>
      </c>
      <c r="W294" s="200">
        <v>5</v>
      </c>
      <c r="X294" s="201">
        <v>4</v>
      </c>
      <c r="Y294" s="202">
        <v>11</v>
      </c>
      <c r="Z294" s="203">
        <v>12</v>
      </c>
      <c r="AA294" s="204">
        <v>8</v>
      </c>
      <c r="AB294" s="205">
        <v>1</v>
      </c>
      <c r="AC294" s="206"/>
      <c r="AD294" s="187"/>
      <c r="AE294" s="152"/>
      <c r="AF294" s="199">
        <v>0</v>
      </c>
      <c r="AG294" s="200">
        <v>1</v>
      </c>
      <c r="AH294" s="201">
        <v>2</v>
      </c>
      <c r="AI294" s="202">
        <v>0</v>
      </c>
      <c r="AJ294" s="203">
        <v>2</v>
      </c>
      <c r="AK294" s="204">
        <v>1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1</v>
      </c>
      <c r="C295" s="193">
        <v>2</v>
      </c>
      <c r="D295" s="194">
        <v>4</v>
      </c>
      <c r="E295" s="195">
        <v>4</v>
      </c>
      <c r="F295" s="196">
        <v>3</v>
      </c>
      <c r="G295" s="197">
        <v>11</v>
      </c>
      <c r="H295" s="198">
        <v>1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1</v>
      </c>
      <c r="R295" s="198">
        <v>0</v>
      </c>
      <c r="S295" s="149"/>
      <c r="T295" s="166"/>
      <c r="U295" s="152"/>
      <c r="V295" s="199">
        <v>0</v>
      </c>
      <c r="W295" s="200">
        <v>5</v>
      </c>
      <c r="X295" s="201">
        <v>3</v>
      </c>
      <c r="Y295" s="202">
        <v>7</v>
      </c>
      <c r="Z295" s="203">
        <v>10</v>
      </c>
      <c r="AA295" s="204">
        <v>10</v>
      </c>
      <c r="AB295" s="205">
        <v>0</v>
      </c>
      <c r="AC295" s="206"/>
      <c r="AD295" s="187"/>
      <c r="AE295" s="152"/>
      <c r="AF295" s="199">
        <v>0</v>
      </c>
      <c r="AG295" s="200">
        <v>1</v>
      </c>
      <c r="AH295" s="201">
        <v>3</v>
      </c>
      <c r="AI295" s="202">
        <v>2</v>
      </c>
      <c r="AJ295" s="203">
        <v>1</v>
      </c>
      <c r="AK295" s="204">
        <v>2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4</v>
      </c>
      <c r="E296" s="196">
        <v>3</v>
      </c>
      <c r="F296" s="197">
        <v>10</v>
      </c>
      <c r="G296" s="198">
        <v>8</v>
      </c>
      <c r="H296" s="166"/>
      <c r="I296" s="149"/>
      <c r="J296" s="166"/>
      <c r="K296" s="151"/>
      <c r="L296" s="193">
        <v>0</v>
      </c>
      <c r="M296" s="194">
        <v>0</v>
      </c>
      <c r="N296" s="195">
        <v>2</v>
      </c>
      <c r="O296" s="196">
        <v>1</v>
      </c>
      <c r="P296" s="197">
        <v>3</v>
      </c>
      <c r="Q296" s="198">
        <v>2</v>
      </c>
      <c r="R296" s="166"/>
      <c r="S296" s="149"/>
      <c r="T296" s="166"/>
      <c r="U296" s="152"/>
      <c r="V296" s="200">
        <v>0</v>
      </c>
      <c r="W296" s="201">
        <v>2</v>
      </c>
      <c r="X296" s="202">
        <v>12</v>
      </c>
      <c r="Y296" s="203">
        <v>3</v>
      </c>
      <c r="Z296" s="204">
        <v>9</v>
      </c>
      <c r="AA296" s="205">
        <v>8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2</v>
      </c>
      <c r="AJ296" s="204">
        <v>0</v>
      </c>
      <c r="AK296" s="205">
        <v>2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1</v>
      </c>
      <c r="E297" s="196">
        <v>6</v>
      </c>
      <c r="F297" s="197">
        <v>6</v>
      </c>
      <c r="G297" s="198">
        <v>8</v>
      </c>
      <c r="H297" s="166"/>
      <c r="I297" s="149"/>
      <c r="J297" s="166"/>
      <c r="K297" s="151"/>
      <c r="L297" s="193">
        <v>0</v>
      </c>
      <c r="M297" s="194">
        <v>0</v>
      </c>
      <c r="N297" s="195">
        <v>1</v>
      </c>
      <c r="O297" s="196">
        <v>1</v>
      </c>
      <c r="P297" s="197">
        <v>1</v>
      </c>
      <c r="Q297" s="198">
        <v>1</v>
      </c>
      <c r="R297" s="166"/>
      <c r="S297" s="149"/>
      <c r="T297" s="166"/>
      <c r="U297" s="152"/>
      <c r="V297" s="200">
        <v>0</v>
      </c>
      <c r="W297" s="201">
        <v>1</v>
      </c>
      <c r="X297" s="202">
        <v>5</v>
      </c>
      <c r="Y297" s="203">
        <v>5</v>
      </c>
      <c r="Z297" s="204">
        <v>6</v>
      </c>
      <c r="AA297" s="205">
        <v>5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1</v>
      </c>
      <c r="AJ297" s="204">
        <v>1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1</v>
      </c>
      <c r="D298" s="195">
        <v>4</v>
      </c>
      <c r="E298" s="196">
        <v>3</v>
      </c>
      <c r="F298" s="197">
        <v>13</v>
      </c>
      <c r="G298" s="198">
        <v>4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1</v>
      </c>
      <c r="P298" s="197">
        <v>1</v>
      </c>
      <c r="Q298" s="198">
        <v>0</v>
      </c>
      <c r="R298" s="166"/>
      <c r="S298" s="149"/>
      <c r="T298" s="149"/>
      <c r="U298" s="152"/>
      <c r="V298" s="200">
        <v>1</v>
      </c>
      <c r="W298" s="201">
        <v>0</v>
      </c>
      <c r="X298" s="202">
        <v>5</v>
      </c>
      <c r="Y298" s="203">
        <v>5</v>
      </c>
      <c r="Z298" s="204">
        <v>4</v>
      </c>
      <c r="AA298" s="205">
        <v>6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1</v>
      </c>
      <c r="AI298" s="203">
        <v>3</v>
      </c>
      <c r="AJ298" s="204">
        <v>2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1</v>
      </c>
      <c r="D299" s="195">
        <v>2</v>
      </c>
      <c r="E299" s="196">
        <v>4</v>
      </c>
      <c r="F299" s="197">
        <v>10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1</v>
      </c>
      <c r="X299" s="202">
        <v>4</v>
      </c>
      <c r="Y299" s="203">
        <v>6</v>
      </c>
      <c r="Z299" s="204">
        <v>8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2</v>
      </c>
      <c r="AK299" s="205">
        <v>1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4</v>
      </c>
      <c r="E300" s="196">
        <v>4</v>
      </c>
      <c r="F300" s="197">
        <v>4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1</v>
      </c>
      <c r="Q300" s="198">
        <v>0</v>
      </c>
      <c r="R300" s="166"/>
      <c r="S300" s="149"/>
      <c r="T300" s="149"/>
      <c r="U300" s="152"/>
      <c r="V300" s="200">
        <v>0</v>
      </c>
      <c r="W300" s="201">
        <v>1</v>
      </c>
      <c r="X300" s="202">
        <v>3</v>
      </c>
      <c r="Y300" s="203">
        <v>8</v>
      </c>
      <c r="Z300" s="204">
        <v>12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1</v>
      </c>
      <c r="AH300" s="202">
        <v>0</v>
      </c>
      <c r="AI300" s="203">
        <v>0</v>
      </c>
      <c r="AJ300" s="204">
        <v>1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3</v>
      </c>
      <c r="D301" s="196">
        <v>0</v>
      </c>
      <c r="E301" s="197">
        <v>5</v>
      </c>
      <c r="F301" s="198">
        <v>5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1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3</v>
      </c>
      <c r="X301" s="203">
        <v>3</v>
      </c>
      <c r="Y301" s="204">
        <v>1</v>
      </c>
      <c r="Z301" s="205">
        <v>4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1</v>
      </c>
      <c r="AJ301" s="205">
        <v>1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2</v>
      </c>
      <c r="D302" s="196">
        <v>1</v>
      </c>
      <c r="E302" s="197">
        <v>3</v>
      </c>
      <c r="F302" s="198">
        <v>6</v>
      </c>
      <c r="G302" s="166"/>
      <c r="H302" s="166"/>
      <c r="I302" s="149"/>
      <c r="J302" s="149"/>
      <c r="K302" s="151"/>
      <c r="L302" s="194">
        <v>0</v>
      </c>
      <c r="M302" s="195">
        <v>1</v>
      </c>
      <c r="N302" s="196">
        <v>1</v>
      </c>
      <c r="O302" s="197">
        <v>1</v>
      </c>
      <c r="P302" s="198">
        <v>1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1</v>
      </c>
      <c r="Y302" s="204">
        <v>5</v>
      </c>
      <c r="Z302" s="205">
        <v>4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2</v>
      </c>
      <c r="C303" s="195">
        <v>0</v>
      </c>
      <c r="D303" s="196">
        <v>3</v>
      </c>
      <c r="E303" s="197">
        <v>2</v>
      </c>
      <c r="F303" s="198">
        <v>2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1</v>
      </c>
      <c r="P303" s="198">
        <v>1</v>
      </c>
      <c r="Q303" s="166"/>
      <c r="R303" s="166"/>
      <c r="S303" s="166"/>
      <c r="T303" s="149"/>
      <c r="U303" s="152"/>
      <c r="V303" s="201">
        <v>0</v>
      </c>
      <c r="W303" s="202">
        <v>1</v>
      </c>
      <c r="X303" s="203">
        <v>5</v>
      </c>
      <c r="Y303" s="204">
        <v>12</v>
      </c>
      <c r="Z303" s="205">
        <v>1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1</v>
      </c>
      <c r="AI303" s="204">
        <v>0</v>
      </c>
      <c r="AJ303" s="205">
        <v>1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1</v>
      </c>
      <c r="E304" s="197">
        <v>5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1</v>
      </c>
      <c r="X304" s="203">
        <v>6</v>
      </c>
      <c r="Y304" s="204">
        <v>2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1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2</v>
      </c>
      <c r="E305" s="197">
        <v>4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1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1</v>
      </c>
      <c r="X305" s="203">
        <v>3</v>
      </c>
      <c r="Y305" s="204">
        <v>2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1</v>
      </c>
      <c r="C306" s="196">
        <v>2</v>
      </c>
      <c r="D306" s="197">
        <v>1</v>
      </c>
      <c r="E306" s="198">
        <v>3</v>
      </c>
      <c r="F306" s="166"/>
      <c r="G306" s="166"/>
      <c r="H306" s="166"/>
      <c r="I306" s="166"/>
      <c r="J306" s="149"/>
      <c r="K306" s="151"/>
      <c r="L306" s="195">
        <v>0</v>
      </c>
      <c r="M306" s="196">
        <v>1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3</v>
      </c>
      <c r="Y306" s="205">
        <v>6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1</v>
      </c>
      <c r="D307" s="197">
        <v>3</v>
      </c>
      <c r="E307" s="198">
        <v>2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1</v>
      </c>
      <c r="W307" s="203">
        <v>0</v>
      </c>
      <c r="X307" s="204">
        <v>4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1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1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1</v>
      </c>
      <c r="AH308" s="204">
        <v>1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2</v>
      </c>
      <c r="Y309" s="205">
        <v>1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2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1</v>
      </c>
      <c r="C311" s="197">
        <v>1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1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1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1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1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1</v>
      </c>
      <c r="W313" s="204">
        <v>1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1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1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1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11910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3786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9211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2831</v>
      </c>
      <c r="AO332" s="128"/>
    </row>
    <row r="333" spans="1:41" ht="15" thickTop="1" x14ac:dyDescent="0.3">
      <c r="A333" s="251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52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1</v>
      </c>
      <c r="C339" s="186">
        <v>3</v>
      </c>
      <c r="D339" s="186">
        <v>4</v>
      </c>
      <c r="E339" s="186">
        <v>8</v>
      </c>
      <c r="F339" s="186">
        <v>19</v>
      </c>
      <c r="G339" s="186">
        <v>32</v>
      </c>
      <c r="H339" s="186">
        <v>58</v>
      </c>
      <c r="I339" s="186">
        <v>73</v>
      </c>
      <c r="J339" s="186">
        <v>69</v>
      </c>
      <c r="K339" s="210"/>
      <c r="L339" s="186">
        <v>0</v>
      </c>
      <c r="M339" s="186">
        <v>1</v>
      </c>
      <c r="N339" s="186">
        <v>5</v>
      </c>
      <c r="O339" s="186">
        <v>5</v>
      </c>
      <c r="P339" s="186">
        <v>3</v>
      </c>
      <c r="Q339" s="186">
        <v>12</v>
      </c>
      <c r="R339" s="186">
        <v>20</v>
      </c>
      <c r="S339" s="186">
        <v>32</v>
      </c>
      <c r="T339" s="186">
        <v>29</v>
      </c>
      <c r="U339" s="211"/>
      <c r="V339" s="185">
        <v>0</v>
      </c>
      <c r="W339" s="185">
        <v>3</v>
      </c>
      <c r="X339" s="185">
        <v>1</v>
      </c>
      <c r="Y339" s="185">
        <v>5</v>
      </c>
      <c r="Z339" s="185">
        <v>5</v>
      </c>
      <c r="AA339" s="185">
        <v>22</v>
      </c>
      <c r="AB339" s="185">
        <v>40</v>
      </c>
      <c r="AC339" s="185">
        <v>35</v>
      </c>
      <c r="AD339" s="185">
        <v>30</v>
      </c>
      <c r="AE339" s="211"/>
      <c r="AF339" s="185">
        <v>0</v>
      </c>
      <c r="AG339" s="185">
        <v>1</v>
      </c>
      <c r="AH339" s="185">
        <v>1</v>
      </c>
      <c r="AI339" s="185">
        <v>4</v>
      </c>
      <c r="AJ339" s="185">
        <v>6</v>
      </c>
      <c r="AK339" s="185">
        <v>8</v>
      </c>
      <c r="AL339" s="185">
        <v>13</v>
      </c>
      <c r="AM339" s="185">
        <v>22</v>
      </c>
      <c r="AN339" s="185">
        <v>13</v>
      </c>
      <c r="AO339" s="210"/>
    </row>
    <row r="340" spans="1:41" x14ac:dyDescent="0.3">
      <c r="A340" s="144" t="s">
        <v>3</v>
      </c>
      <c r="B340" s="212">
        <v>4</v>
      </c>
      <c r="C340" s="212">
        <v>1</v>
      </c>
      <c r="D340" s="212">
        <v>4</v>
      </c>
      <c r="E340" s="212">
        <v>17</v>
      </c>
      <c r="F340" s="212">
        <v>17</v>
      </c>
      <c r="G340" s="212">
        <v>49</v>
      </c>
      <c r="H340" s="212">
        <v>86</v>
      </c>
      <c r="I340" s="212">
        <v>81</v>
      </c>
      <c r="J340" s="212">
        <v>92</v>
      </c>
      <c r="K340" s="210"/>
      <c r="L340" s="212">
        <v>0</v>
      </c>
      <c r="M340" s="212">
        <v>0</v>
      </c>
      <c r="N340" s="212">
        <v>2</v>
      </c>
      <c r="O340" s="212">
        <v>2</v>
      </c>
      <c r="P340" s="212">
        <v>8</v>
      </c>
      <c r="Q340" s="212">
        <v>10</v>
      </c>
      <c r="R340" s="212">
        <v>21</v>
      </c>
      <c r="S340" s="212">
        <v>38</v>
      </c>
      <c r="T340" s="212">
        <v>35</v>
      </c>
      <c r="U340" s="211"/>
      <c r="V340" s="187">
        <v>0</v>
      </c>
      <c r="W340" s="187">
        <v>1</v>
      </c>
      <c r="X340" s="187">
        <v>3</v>
      </c>
      <c r="Y340" s="187">
        <v>4</v>
      </c>
      <c r="Z340" s="187">
        <v>15</v>
      </c>
      <c r="AA340" s="187">
        <v>40</v>
      </c>
      <c r="AB340" s="187">
        <v>41</v>
      </c>
      <c r="AC340" s="187">
        <v>58</v>
      </c>
      <c r="AD340" s="187">
        <v>29</v>
      </c>
      <c r="AE340" s="211"/>
      <c r="AF340" s="187">
        <v>0</v>
      </c>
      <c r="AG340" s="187">
        <v>2</v>
      </c>
      <c r="AH340" s="187">
        <v>0</v>
      </c>
      <c r="AI340" s="187">
        <v>2</v>
      </c>
      <c r="AJ340" s="187">
        <v>5</v>
      </c>
      <c r="AK340" s="187">
        <v>11</v>
      </c>
      <c r="AL340" s="187">
        <v>17</v>
      </c>
      <c r="AM340" s="187">
        <v>17</v>
      </c>
      <c r="AN340" s="187">
        <v>11</v>
      </c>
      <c r="AO340" s="210"/>
    </row>
    <row r="341" spans="1:41" x14ac:dyDescent="0.3">
      <c r="A341" s="144" t="s">
        <v>4</v>
      </c>
      <c r="B341" s="212">
        <v>1</v>
      </c>
      <c r="C341" s="212">
        <v>4</v>
      </c>
      <c r="D341" s="212">
        <v>8</v>
      </c>
      <c r="E341" s="212">
        <v>18</v>
      </c>
      <c r="F341" s="212">
        <v>18</v>
      </c>
      <c r="G341" s="212">
        <v>51</v>
      </c>
      <c r="H341" s="212">
        <v>101</v>
      </c>
      <c r="I341" s="212">
        <v>120</v>
      </c>
      <c r="J341" s="212">
        <v>93</v>
      </c>
      <c r="K341" s="210"/>
      <c r="L341" s="212">
        <v>0</v>
      </c>
      <c r="M341" s="212">
        <v>1</v>
      </c>
      <c r="N341" s="212">
        <v>4</v>
      </c>
      <c r="O341" s="212">
        <v>3</v>
      </c>
      <c r="P341" s="212">
        <v>4</v>
      </c>
      <c r="Q341" s="212">
        <v>20</v>
      </c>
      <c r="R341" s="212">
        <v>28</v>
      </c>
      <c r="S341" s="212">
        <v>40</v>
      </c>
      <c r="T341" s="212">
        <v>29</v>
      </c>
      <c r="U341" s="211"/>
      <c r="V341" s="187">
        <v>1</v>
      </c>
      <c r="W341" s="187">
        <v>1</v>
      </c>
      <c r="X341" s="187">
        <v>6</v>
      </c>
      <c r="Y341" s="187">
        <v>12</v>
      </c>
      <c r="Z341" s="187">
        <v>22</v>
      </c>
      <c r="AA341" s="187">
        <v>31</v>
      </c>
      <c r="AB341" s="187">
        <v>64</v>
      </c>
      <c r="AC341" s="187">
        <v>78</v>
      </c>
      <c r="AD341" s="187">
        <v>39</v>
      </c>
      <c r="AE341" s="211"/>
      <c r="AF341" s="187">
        <v>0</v>
      </c>
      <c r="AG341" s="187">
        <v>0</v>
      </c>
      <c r="AH341" s="187">
        <v>2</v>
      </c>
      <c r="AI341" s="187">
        <v>1</v>
      </c>
      <c r="AJ341" s="187">
        <v>5</v>
      </c>
      <c r="AK341" s="187">
        <v>13</v>
      </c>
      <c r="AL341" s="187">
        <v>29</v>
      </c>
      <c r="AM341" s="187">
        <v>22</v>
      </c>
      <c r="AN341" s="187">
        <v>10</v>
      </c>
      <c r="AO341" s="210"/>
    </row>
    <row r="342" spans="1:41" x14ac:dyDescent="0.3">
      <c r="A342" s="144" t="s">
        <v>5</v>
      </c>
      <c r="B342" s="212">
        <v>2</v>
      </c>
      <c r="C342" s="212">
        <v>9</v>
      </c>
      <c r="D342" s="212">
        <v>10</v>
      </c>
      <c r="E342" s="212">
        <v>12</v>
      </c>
      <c r="F342" s="212">
        <v>27</v>
      </c>
      <c r="G342" s="212">
        <v>55</v>
      </c>
      <c r="H342" s="212">
        <v>97</v>
      </c>
      <c r="I342" s="212">
        <v>114</v>
      </c>
      <c r="J342" s="212">
        <v>109</v>
      </c>
      <c r="K342" s="210"/>
      <c r="L342" s="212">
        <v>0</v>
      </c>
      <c r="M342" s="212">
        <v>2</v>
      </c>
      <c r="N342" s="212">
        <v>0</v>
      </c>
      <c r="O342" s="212">
        <v>5</v>
      </c>
      <c r="P342" s="212">
        <v>8</v>
      </c>
      <c r="Q342" s="212">
        <v>15</v>
      </c>
      <c r="R342" s="212">
        <v>32</v>
      </c>
      <c r="S342" s="212">
        <v>40</v>
      </c>
      <c r="T342" s="212">
        <v>30</v>
      </c>
      <c r="U342" s="211"/>
      <c r="V342" s="187">
        <v>0</v>
      </c>
      <c r="W342" s="187">
        <v>2</v>
      </c>
      <c r="X342" s="187">
        <v>12</v>
      </c>
      <c r="Y342" s="187">
        <v>10</v>
      </c>
      <c r="Z342" s="187">
        <v>21</v>
      </c>
      <c r="AA342" s="187">
        <v>44</v>
      </c>
      <c r="AB342" s="187">
        <v>66</v>
      </c>
      <c r="AC342" s="187">
        <v>84</v>
      </c>
      <c r="AD342" s="187">
        <v>57</v>
      </c>
      <c r="AE342" s="211"/>
      <c r="AF342" s="187">
        <v>0</v>
      </c>
      <c r="AG342" s="187">
        <v>0</v>
      </c>
      <c r="AH342" s="187">
        <v>3</v>
      </c>
      <c r="AI342" s="187">
        <v>6</v>
      </c>
      <c r="AJ342" s="187">
        <v>9</v>
      </c>
      <c r="AK342" s="187">
        <v>14</v>
      </c>
      <c r="AL342" s="187">
        <v>26</v>
      </c>
      <c r="AM342" s="187">
        <v>21</v>
      </c>
      <c r="AN342" s="187">
        <v>18</v>
      </c>
      <c r="AO342" s="210"/>
    </row>
    <row r="343" spans="1:41" x14ac:dyDescent="0.3">
      <c r="A343" s="144" t="s">
        <v>6</v>
      </c>
      <c r="B343" s="212">
        <v>2</v>
      </c>
      <c r="C343" s="212">
        <v>3</v>
      </c>
      <c r="D343" s="212">
        <v>9</v>
      </c>
      <c r="E343" s="212">
        <v>9</v>
      </c>
      <c r="F343" s="212">
        <v>36</v>
      </c>
      <c r="G343" s="212">
        <v>40</v>
      </c>
      <c r="H343" s="212">
        <v>103</v>
      </c>
      <c r="I343" s="212">
        <v>124</v>
      </c>
      <c r="J343" s="212">
        <v>84</v>
      </c>
      <c r="K343" s="210"/>
      <c r="L343" s="212">
        <v>0</v>
      </c>
      <c r="M343" s="212">
        <v>0</v>
      </c>
      <c r="N343" s="212">
        <v>3</v>
      </c>
      <c r="O343" s="212">
        <v>5</v>
      </c>
      <c r="P343" s="212">
        <v>9</v>
      </c>
      <c r="Q343" s="212">
        <v>19</v>
      </c>
      <c r="R343" s="212">
        <v>28</v>
      </c>
      <c r="S343" s="212">
        <v>44</v>
      </c>
      <c r="T343" s="212">
        <v>28</v>
      </c>
      <c r="U343" s="211"/>
      <c r="V343" s="187">
        <v>1</v>
      </c>
      <c r="W343" s="187">
        <v>7</v>
      </c>
      <c r="X343" s="187">
        <v>8</v>
      </c>
      <c r="Y343" s="187">
        <v>11</v>
      </c>
      <c r="Z343" s="187">
        <v>26</v>
      </c>
      <c r="AA343" s="187">
        <v>43</v>
      </c>
      <c r="AB343" s="187">
        <v>74</v>
      </c>
      <c r="AC343" s="187">
        <v>77</v>
      </c>
      <c r="AD343" s="187">
        <v>54</v>
      </c>
      <c r="AE343" s="211"/>
      <c r="AF343" s="187">
        <v>1</v>
      </c>
      <c r="AG343" s="187">
        <v>2</v>
      </c>
      <c r="AH343" s="187">
        <v>2</v>
      </c>
      <c r="AI343" s="187">
        <v>1</v>
      </c>
      <c r="AJ343" s="187">
        <v>5</v>
      </c>
      <c r="AK343" s="187">
        <v>9</v>
      </c>
      <c r="AL343" s="187">
        <v>23</v>
      </c>
      <c r="AM343" s="187">
        <v>25</v>
      </c>
      <c r="AN343" s="187">
        <v>11</v>
      </c>
      <c r="AO343" s="210"/>
    </row>
    <row r="344" spans="1:41" x14ac:dyDescent="0.3">
      <c r="A344" s="144" t="s">
        <v>7</v>
      </c>
      <c r="B344" s="212">
        <v>5</v>
      </c>
      <c r="C344" s="212">
        <v>3</v>
      </c>
      <c r="D344" s="212">
        <v>10</v>
      </c>
      <c r="E344" s="212">
        <v>20</v>
      </c>
      <c r="F344" s="212">
        <v>16</v>
      </c>
      <c r="G344" s="212">
        <v>55</v>
      </c>
      <c r="H344" s="212">
        <v>91</v>
      </c>
      <c r="I344" s="212">
        <v>130</v>
      </c>
      <c r="J344" s="212">
        <v>89</v>
      </c>
      <c r="K344" s="210"/>
      <c r="L344" s="212">
        <v>0</v>
      </c>
      <c r="M344" s="212">
        <v>0</v>
      </c>
      <c r="N344" s="212">
        <v>1</v>
      </c>
      <c r="O344" s="212">
        <v>2</v>
      </c>
      <c r="P344" s="212">
        <v>3</v>
      </c>
      <c r="Q344" s="212">
        <v>16</v>
      </c>
      <c r="R344" s="212">
        <v>30</v>
      </c>
      <c r="S344" s="212">
        <v>42</v>
      </c>
      <c r="T344" s="212">
        <v>32</v>
      </c>
      <c r="U344" s="211"/>
      <c r="V344" s="187">
        <v>0</v>
      </c>
      <c r="W344" s="187">
        <v>4</v>
      </c>
      <c r="X344" s="187">
        <v>18</v>
      </c>
      <c r="Y344" s="187">
        <v>11</v>
      </c>
      <c r="Z344" s="187">
        <v>18</v>
      </c>
      <c r="AA344" s="187">
        <v>46</v>
      </c>
      <c r="AB344" s="187">
        <v>75</v>
      </c>
      <c r="AC344" s="187">
        <v>70</v>
      </c>
      <c r="AD344" s="187">
        <v>53</v>
      </c>
      <c r="AE344" s="211"/>
      <c r="AF344" s="187">
        <v>0</v>
      </c>
      <c r="AG344" s="187">
        <v>1</v>
      </c>
      <c r="AH344" s="187">
        <v>2</v>
      </c>
      <c r="AI344" s="187">
        <v>5</v>
      </c>
      <c r="AJ344" s="187">
        <v>13</v>
      </c>
      <c r="AK344" s="187">
        <v>13</v>
      </c>
      <c r="AL344" s="187">
        <v>21</v>
      </c>
      <c r="AM344" s="187">
        <v>17</v>
      </c>
      <c r="AN344" s="187">
        <v>20</v>
      </c>
      <c r="AO344" s="210"/>
    </row>
    <row r="345" spans="1:41" x14ac:dyDescent="0.3">
      <c r="A345" s="144" t="s">
        <v>8</v>
      </c>
      <c r="B345" s="212">
        <v>2</v>
      </c>
      <c r="C345" s="212">
        <v>4</v>
      </c>
      <c r="D345" s="212">
        <v>9</v>
      </c>
      <c r="E345" s="212">
        <v>14</v>
      </c>
      <c r="F345" s="212">
        <v>30</v>
      </c>
      <c r="G345" s="212">
        <v>56</v>
      </c>
      <c r="H345" s="212">
        <v>95</v>
      </c>
      <c r="I345" s="212">
        <v>109</v>
      </c>
      <c r="J345" s="212">
        <v>88</v>
      </c>
      <c r="K345" s="210"/>
      <c r="L345" s="212">
        <v>1</v>
      </c>
      <c r="M345" s="212">
        <v>1</v>
      </c>
      <c r="N345" s="212">
        <v>5</v>
      </c>
      <c r="O345" s="212">
        <v>2</v>
      </c>
      <c r="P345" s="212">
        <v>8</v>
      </c>
      <c r="Q345" s="212">
        <v>15</v>
      </c>
      <c r="R345" s="212">
        <v>34</v>
      </c>
      <c r="S345" s="212">
        <v>41</v>
      </c>
      <c r="T345" s="212">
        <v>33</v>
      </c>
      <c r="U345" s="211"/>
      <c r="V345" s="187">
        <v>0</v>
      </c>
      <c r="W345" s="187">
        <v>6</v>
      </c>
      <c r="X345" s="187">
        <v>7</v>
      </c>
      <c r="Y345" s="187">
        <v>9</v>
      </c>
      <c r="Z345" s="187">
        <v>31</v>
      </c>
      <c r="AA345" s="187">
        <v>35</v>
      </c>
      <c r="AB345" s="187">
        <v>78</v>
      </c>
      <c r="AC345" s="187">
        <v>84</v>
      </c>
      <c r="AD345" s="187">
        <v>43</v>
      </c>
      <c r="AE345" s="211"/>
      <c r="AF345" s="187">
        <v>0</v>
      </c>
      <c r="AG345" s="187">
        <v>3</v>
      </c>
      <c r="AH345" s="187">
        <v>4</v>
      </c>
      <c r="AI345" s="187">
        <v>2</v>
      </c>
      <c r="AJ345" s="187">
        <v>8</v>
      </c>
      <c r="AK345" s="187">
        <v>12</v>
      </c>
      <c r="AL345" s="187">
        <v>19</v>
      </c>
      <c r="AM345" s="187">
        <v>18</v>
      </c>
      <c r="AN345" s="187">
        <v>12</v>
      </c>
      <c r="AO345" s="210"/>
    </row>
    <row r="346" spans="1:41" x14ac:dyDescent="0.3">
      <c r="A346" s="144" t="s">
        <v>9</v>
      </c>
      <c r="B346" s="212">
        <v>0</v>
      </c>
      <c r="C346" s="212">
        <v>7</v>
      </c>
      <c r="D346" s="212">
        <v>2</v>
      </c>
      <c r="E346" s="212">
        <v>15</v>
      </c>
      <c r="F346" s="212">
        <v>22</v>
      </c>
      <c r="G346" s="212">
        <v>50</v>
      </c>
      <c r="H346" s="212">
        <v>72</v>
      </c>
      <c r="I346" s="212">
        <v>112</v>
      </c>
      <c r="J346" s="212">
        <v>81</v>
      </c>
      <c r="K346" s="210"/>
      <c r="L346" s="212">
        <v>0</v>
      </c>
      <c r="M346" s="212">
        <v>0</v>
      </c>
      <c r="N346" s="212">
        <v>1</v>
      </c>
      <c r="O346" s="212">
        <v>7</v>
      </c>
      <c r="P346" s="212">
        <v>11</v>
      </c>
      <c r="Q346" s="212">
        <v>16</v>
      </c>
      <c r="R346" s="212">
        <v>34</v>
      </c>
      <c r="S346" s="212">
        <v>36</v>
      </c>
      <c r="T346" s="212">
        <v>32</v>
      </c>
      <c r="U346" s="211"/>
      <c r="V346" s="187">
        <v>1</v>
      </c>
      <c r="W346" s="187">
        <v>6</v>
      </c>
      <c r="X346" s="187">
        <v>8</v>
      </c>
      <c r="Y346" s="187">
        <v>17</v>
      </c>
      <c r="Z346" s="187">
        <v>19</v>
      </c>
      <c r="AA346" s="187">
        <v>41</v>
      </c>
      <c r="AB346" s="187">
        <v>63</v>
      </c>
      <c r="AC346" s="187">
        <v>67</v>
      </c>
      <c r="AD346" s="187">
        <v>37</v>
      </c>
      <c r="AE346" s="211"/>
      <c r="AF346" s="187">
        <v>0</v>
      </c>
      <c r="AG346" s="187">
        <v>0</v>
      </c>
      <c r="AH346" s="187">
        <v>1</v>
      </c>
      <c r="AI346" s="187">
        <v>4</v>
      </c>
      <c r="AJ346" s="187">
        <v>7</v>
      </c>
      <c r="AK346" s="187">
        <v>11</v>
      </c>
      <c r="AL346" s="187">
        <v>26</v>
      </c>
      <c r="AM346" s="187">
        <v>28</v>
      </c>
      <c r="AN346" s="187">
        <v>9</v>
      </c>
      <c r="AO346" s="210"/>
    </row>
    <row r="347" spans="1:41" x14ac:dyDescent="0.3">
      <c r="A347" s="144" t="s">
        <v>10</v>
      </c>
      <c r="B347" s="212">
        <v>1</v>
      </c>
      <c r="C347" s="212">
        <v>6</v>
      </c>
      <c r="D347" s="212">
        <v>6</v>
      </c>
      <c r="E347" s="212">
        <v>14</v>
      </c>
      <c r="F347" s="212">
        <v>27</v>
      </c>
      <c r="G347" s="212">
        <v>38</v>
      </c>
      <c r="H347" s="212">
        <v>68</v>
      </c>
      <c r="I347" s="212">
        <v>96</v>
      </c>
      <c r="J347" s="212">
        <v>50</v>
      </c>
      <c r="K347" s="210"/>
      <c r="L347" s="212">
        <v>0</v>
      </c>
      <c r="M347" s="212">
        <v>1</v>
      </c>
      <c r="N347" s="212">
        <v>3</v>
      </c>
      <c r="O347" s="212">
        <v>2</v>
      </c>
      <c r="P347" s="212">
        <v>8</v>
      </c>
      <c r="Q347" s="212">
        <v>18</v>
      </c>
      <c r="R347" s="212">
        <v>20</v>
      </c>
      <c r="S347" s="212">
        <v>25</v>
      </c>
      <c r="T347" s="212">
        <v>25</v>
      </c>
      <c r="U347" s="211"/>
      <c r="V347" s="187">
        <v>1</v>
      </c>
      <c r="W347" s="187">
        <v>3</v>
      </c>
      <c r="X347" s="187">
        <v>5</v>
      </c>
      <c r="Y347" s="187">
        <v>12</v>
      </c>
      <c r="Z347" s="187">
        <v>24</v>
      </c>
      <c r="AA347" s="187">
        <v>39</v>
      </c>
      <c r="AB347" s="187">
        <v>57</v>
      </c>
      <c r="AC347" s="187">
        <v>65</v>
      </c>
      <c r="AD347" s="187">
        <v>36</v>
      </c>
      <c r="AE347" s="211"/>
      <c r="AF347" s="187">
        <v>0</v>
      </c>
      <c r="AG347" s="187">
        <v>1</v>
      </c>
      <c r="AH347" s="187">
        <v>3</v>
      </c>
      <c r="AI347" s="187">
        <v>1</v>
      </c>
      <c r="AJ347" s="187">
        <v>6</v>
      </c>
      <c r="AK347" s="187">
        <v>24</v>
      </c>
      <c r="AL347" s="187">
        <v>27</v>
      </c>
      <c r="AM347" s="187">
        <v>37</v>
      </c>
      <c r="AN347" s="187">
        <v>14</v>
      </c>
      <c r="AO347" s="210"/>
    </row>
    <row r="348" spans="1:41" x14ac:dyDescent="0.3">
      <c r="A348" s="144" t="s">
        <v>11</v>
      </c>
      <c r="B348" s="212">
        <v>1</v>
      </c>
      <c r="C348" s="212">
        <v>11</v>
      </c>
      <c r="D348" s="212">
        <v>9</v>
      </c>
      <c r="E348" s="212">
        <v>12</v>
      </c>
      <c r="F348" s="212">
        <v>23</v>
      </c>
      <c r="G348" s="212">
        <v>46</v>
      </c>
      <c r="H348" s="212">
        <v>73</v>
      </c>
      <c r="I348" s="212">
        <v>95</v>
      </c>
      <c r="J348" s="212">
        <v>63</v>
      </c>
      <c r="K348" s="210"/>
      <c r="L348" s="212">
        <v>0</v>
      </c>
      <c r="M348" s="212">
        <v>1</v>
      </c>
      <c r="N348" s="212">
        <v>1</v>
      </c>
      <c r="O348" s="212">
        <v>1</v>
      </c>
      <c r="P348" s="212">
        <v>4</v>
      </c>
      <c r="Q348" s="212">
        <v>15</v>
      </c>
      <c r="R348" s="212">
        <v>26</v>
      </c>
      <c r="S348" s="212">
        <v>37</v>
      </c>
      <c r="T348" s="212">
        <v>23</v>
      </c>
      <c r="U348" s="211"/>
      <c r="V348" s="187">
        <v>1</v>
      </c>
      <c r="W348" s="187">
        <v>2</v>
      </c>
      <c r="X348" s="187">
        <v>3</v>
      </c>
      <c r="Y348" s="187">
        <v>10</v>
      </c>
      <c r="Z348" s="187">
        <v>20</v>
      </c>
      <c r="AA348" s="187">
        <v>44</v>
      </c>
      <c r="AB348" s="187">
        <v>79</v>
      </c>
      <c r="AC348" s="187">
        <v>81</v>
      </c>
      <c r="AD348" s="187">
        <v>34</v>
      </c>
      <c r="AE348" s="211"/>
      <c r="AF348" s="187">
        <v>0</v>
      </c>
      <c r="AG348" s="187">
        <v>1</v>
      </c>
      <c r="AH348" s="187">
        <v>3</v>
      </c>
      <c r="AI348" s="187">
        <v>2</v>
      </c>
      <c r="AJ348" s="187">
        <v>7</v>
      </c>
      <c r="AK348" s="187">
        <v>18</v>
      </c>
      <c r="AL348" s="187">
        <v>31</v>
      </c>
      <c r="AM348" s="187">
        <v>23</v>
      </c>
      <c r="AN348" s="187">
        <v>13</v>
      </c>
      <c r="AO348" s="210"/>
    </row>
    <row r="349" spans="1:41" x14ac:dyDescent="0.3">
      <c r="A349" s="144" t="s">
        <v>12</v>
      </c>
      <c r="B349" s="212">
        <v>2</v>
      </c>
      <c r="C349" s="212">
        <v>2</v>
      </c>
      <c r="D349" s="212">
        <v>5</v>
      </c>
      <c r="E349" s="212">
        <v>11</v>
      </c>
      <c r="F349" s="212">
        <v>26</v>
      </c>
      <c r="G349" s="212">
        <v>54</v>
      </c>
      <c r="H349" s="212">
        <v>75</v>
      </c>
      <c r="I349" s="212">
        <v>107</v>
      </c>
      <c r="J349" s="212">
        <v>41</v>
      </c>
      <c r="K349" s="210"/>
      <c r="L349" s="212">
        <v>0</v>
      </c>
      <c r="M349" s="212">
        <v>1</v>
      </c>
      <c r="N349" s="212">
        <v>4</v>
      </c>
      <c r="O349" s="212">
        <v>4</v>
      </c>
      <c r="P349" s="212">
        <v>8</v>
      </c>
      <c r="Q349" s="212">
        <v>10</v>
      </c>
      <c r="R349" s="212">
        <v>37</v>
      </c>
      <c r="S349" s="212">
        <v>37</v>
      </c>
      <c r="T349" s="212">
        <v>20</v>
      </c>
      <c r="U349" s="211"/>
      <c r="V349" s="187">
        <v>1</v>
      </c>
      <c r="W349" s="187">
        <v>1</v>
      </c>
      <c r="X349" s="187">
        <v>7</v>
      </c>
      <c r="Y349" s="187">
        <v>25</v>
      </c>
      <c r="Z349" s="187">
        <v>20</v>
      </c>
      <c r="AA349" s="187">
        <v>45</v>
      </c>
      <c r="AB349" s="187">
        <v>81</v>
      </c>
      <c r="AC349" s="187">
        <v>71</v>
      </c>
      <c r="AD349" s="187">
        <v>36</v>
      </c>
      <c r="AE349" s="211"/>
      <c r="AF349" s="187">
        <v>1</v>
      </c>
      <c r="AG349" s="187">
        <v>1</v>
      </c>
      <c r="AH349" s="187">
        <v>3</v>
      </c>
      <c r="AI349" s="187">
        <v>1</v>
      </c>
      <c r="AJ349" s="187">
        <v>6</v>
      </c>
      <c r="AK349" s="187">
        <v>13</v>
      </c>
      <c r="AL349" s="187">
        <v>21</v>
      </c>
      <c r="AM349" s="187">
        <v>16</v>
      </c>
      <c r="AN349" s="187">
        <v>12</v>
      </c>
      <c r="AO349" s="210"/>
    </row>
    <row r="350" spans="1:41" x14ac:dyDescent="0.3">
      <c r="A350" s="144" t="s">
        <v>13</v>
      </c>
      <c r="B350" s="212">
        <v>2</v>
      </c>
      <c r="C350" s="212">
        <v>2</v>
      </c>
      <c r="D350" s="212">
        <v>3</v>
      </c>
      <c r="E350" s="212">
        <v>11</v>
      </c>
      <c r="F350" s="212">
        <v>19</v>
      </c>
      <c r="G350" s="212">
        <v>27</v>
      </c>
      <c r="H350" s="212">
        <v>58</v>
      </c>
      <c r="I350" s="212">
        <v>76</v>
      </c>
      <c r="J350" s="212">
        <v>50</v>
      </c>
      <c r="K350" s="210"/>
      <c r="L350" s="212">
        <v>0</v>
      </c>
      <c r="M350" s="212">
        <v>1</v>
      </c>
      <c r="N350" s="212">
        <v>5</v>
      </c>
      <c r="O350" s="212">
        <v>1</v>
      </c>
      <c r="P350" s="212">
        <v>8</v>
      </c>
      <c r="Q350" s="212">
        <v>11</v>
      </c>
      <c r="R350" s="212">
        <v>29</v>
      </c>
      <c r="S350" s="212">
        <v>26</v>
      </c>
      <c r="T350" s="212">
        <v>17</v>
      </c>
      <c r="U350" s="211"/>
      <c r="V350" s="187">
        <v>2</v>
      </c>
      <c r="W350" s="187">
        <v>2</v>
      </c>
      <c r="X350" s="187">
        <v>8</v>
      </c>
      <c r="Y350" s="187">
        <v>13</v>
      </c>
      <c r="Z350" s="187">
        <v>17</v>
      </c>
      <c r="AA350" s="187">
        <v>37</v>
      </c>
      <c r="AB350" s="187">
        <v>64</v>
      </c>
      <c r="AC350" s="187">
        <v>62</v>
      </c>
      <c r="AD350" s="187">
        <v>40</v>
      </c>
      <c r="AE350" s="211"/>
      <c r="AF350" s="187">
        <v>0</v>
      </c>
      <c r="AG350" s="187">
        <v>0</v>
      </c>
      <c r="AH350" s="187">
        <v>0</v>
      </c>
      <c r="AI350" s="187">
        <v>1</v>
      </c>
      <c r="AJ350" s="187">
        <v>6</v>
      </c>
      <c r="AK350" s="187">
        <v>12</v>
      </c>
      <c r="AL350" s="187">
        <v>11</v>
      </c>
      <c r="AM350" s="187">
        <v>28</v>
      </c>
      <c r="AN350" s="187">
        <v>8</v>
      </c>
      <c r="AO350" s="210"/>
    </row>
    <row r="351" spans="1:41" x14ac:dyDescent="0.3">
      <c r="A351" s="144" t="s">
        <v>14</v>
      </c>
      <c r="B351" s="212">
        <v>2</v>
      </c>
      <c r="C351" s="212">
        <v>5</v>
      </c>
      <c r="D351" s="212">
        <v>6</v>
      </c>
      <c r="E351" s="212">
        <v>19</v>
      </c>
      <c r="F351" s="212">
        <v>22</v>
      </c>
      <c r="G351" s="212">
        <v>43</v>
      </c>
      <c r="H351" s="212">
        <v>57</v>
      </c>
      <c r="I351" s="212">
        <v>87</v>
      </c>
      <c r="J351" s="212">
        <v>49</v>
      </c>
      <c r="K351" s="210"/>
      <c r="L351" s="212">
        <v>1</v>
      </c>
      <c r="M351" s="212">
        <v>0</v>
      </c>
      <c r="N351" s="212">
        <v>4</v>
      </c>
      <c r="O351" s="212">
        <v>2</v>
      </c>
      <c r="P351" s="212">
        <v>8</v>
      </c>
      <c r="Q351" s="212">
        <v>10</v>
      </c>
      <c r="R351" s="212">
        <v>18</v>
      </c>
      <c r="S351" s="212">
        <v>31</v>
      </c>
      <c r="T351" s="212">
        <v>4</v>
      </c>
      <c r="U351" s="211"/>
      <c r="V351" s="187">
        <v>2</v>
      </c>
      <c r="W351" s="187">
        <v>2</v>
      </c>
      <c r="X351" s="187">
        <v>8</v>
      </c>
      <c r="Y351" s="187">
        <v>13</v>
      </c>
      <c r="Z351" s="187">
        <v>19</v>
      </c>
      <c r="AA351" s="187">
        <v>37</v>
      </c>
      <c r="AB351" s="187">
        <v>52</v>
      </c>
      <c r="AC351" s="187">
        <v>46</v>
      </c>
      <c r="AD351" s="187">
        <v>31</v>
      </c>
      <c r="AE351" s="211"/>
      <c r="AF351" s="187">
        <v>0</v>
      </c>
      <c r="AG351" s="187">
        <v>1</v>
      </c>
      <c r="AH351" s="187">
        <v>5</v>
      </c>
      <c r="AI351" s="187">
        <v>5</v>
      </c>
      <c r="AJ351" s="187">
        <v>5</v>
      </c>
      <c r="AK351" s="187">
        <v>14</v>
      </c>
      <c r="AL351" s="187">
        <v>21</v>
      </c>
      <c r="AM351" s="187">
        <v>22</v>
      </c>
      <c r="AN351" s="187">
        <v>13</v>
      </c>
      <c r="AO351" s="210"/>
    </row>
    <row r="352" spans="1:41" x14ac:dyDescent="0.3">
      <c r="A352" s="144" t="s">
        <v>15</v>
      </c>
      <c r="B352" s="212">
        <v>0</v>
      </c>
      <c r="C352" s="212">
        <v>6</v>
      </c>
      <c r="D352" s="212">
        <v>4</v>
      </c>
      <c r="E352" s="212">
        <v>11</v>
      </c>
      <c r="F352" s="212">
        <v>19</v>
      </c>
      <c r="G352" s="212">
        <v>31</v>
      </c>
      <c r="H352" s="212">
        <v>60</v>
      </c>
      <c r="I352" s="212">
        <v>81</v>
      </c>
      <c r="J352" s="212">
        <v>50</v>
      </c>
      <c r="K352" s="210"/>
      <c r="L352" s="212">
        <v>0</v>
      </c>
      <c r="M352" s="212">
        <v>1</v>
      </c>
      <c r="N352" s="212">
        <v>2</v>
      </c>
      <c r="O352" s="212">
        <v>6</v>
      </c>
      <c r="P352" s="212">
        <v>10</v>
      </c>
      <c r="Q352" s="212">
        <v>10</v>
      </c>
      <c r="R352" s="212">
        <v>17</v>
      </c>
      <c r="S352" s="212">
        <v>24</v>
      </c>
      <c r="T352" s="212">
        <v>15</v>
      </c>
      <c r="U352" s="211"/>
      <c r="V352" s="187">
        <v>1</v>
      </c>
      <c r="W352" s="187">
        <v>2</v>
      </c>
      <c r="X352" s="187">
        <v>8</v>
      </c>
      <c r="Y352" s="187">
        <v>12</v>
      </c>
      <c r="Z352" s="187">
        <v>17</v>
      </c>
      <c r="AA352" s="187">
        <v>32</v>
      </c>
      <c r="AB352" s="187">
        <v>59</v>
      </c>
      <c r="AC352" s="187">
        <v>51</v>
      </c>
      <c r="AD352" s="187">
        <v>30</v>
      </c>
      <c r="AE352" s="211"/>
      <c r="AF352" s="187">
        <v>0</v>
      </c>
      <c r="AG352" s="187">
        <v>0</v>
      </c>
      <c r="AH352" s="187">
        <v>2</v>
      </c>
      <c r="AI352" s="187">
        <v>3</v>
      </c>
      <c r="AJ352" s="187">
        <v>6</v>
      </c>
      <c r="AK352" s="187">
        <v>14</v>
      </c>
      <c r="AL352" s="187">
        <v>18</v>
      </c>
      <c r="AM352" s="187">
        <v>23</v>
      </c>
      <c r="AN352" s="187">
        <v>10</v>
      </c>
      <c r="AO352" s="210"/>
    </row>
    <row r="353" spans="1:41" x14ac:dyDescent="0.3">
      <c r="A353" s="144" t="s">
        <v>16</v>
      </c>
      <c r="B353" s="212">
        <v>0</v>
      </c>
      <c r="C353" s="212">
        <v>2</v>
      </c>
      <c r="D353" s="212">
        <v>3</v>
      </c>
      <c r="E353" s="212">
        <v>9</v>
      </c>
      <c r="F353" s="212">
        <v>12</v>
      </c>
      <c r="G353" s="212">
        <v>41</v>
      </c>
      <c r="H353" s="212">
        <v>55</v>
      </c>
      <c r="I353" s="212">
        <v>69</v>
      </c>
      <c r="J353" s="212">
        <v>30</v>
      </c>
      <c r="K353" s="210"/>
      <c r="L353" s="212">
        <v>1</v>
      </c>
      <c r="M353" s="212">
        <v>0</v>
      </c>
      <c r="N353" s="212">
        <v>3</v>
      </c>
      <c r="O353" s="212">
        <v>0</v>
      </c>
      <c r="P353" s="212">
        <v>8</v>
      </c>
      <c r="Q353" s="212">
        <v>13</v>
      </c>
      <c r="R353" s="212">
        <v>17</v>
      </c>
      <c r="S353" s="212">
        <v>23</v>
      </c>
      <c r="T353" s="212">
        <v>16</v>
      </c>
      <c r="U353" s="211"/>
      <c r="V353" s="187">
        <v>0</v>
      </c>
      <c r="W353" s="187">
        <v>1</v>
      </c>
      <c r="X353" s="187">
        <v>4</v>
      </c>
      <c r="Y353" s="187">
        <v>11</v>
      </c>
      <c r="Z353" s="187">
        <v>16</v>
      </c>
      <c r="AA353" s="187">
        <v>32</v>
      </c>
      <c r="AB353" s="187">
        <v>47</v>
      </c>
      <c r="AC353" s="187">
        <v>52</v>
      </c>
      <c r="AD353" s="187">
        <v>24</v>
      </c>
      <c r="AE353" s="211"/>
      <c r="AF353" s="187">
        <v>1</v>
      </c>
      <c r="AG353" s="187">
        <v>1</v>
      </c>
      <c r="AH353" s="187">
        <v>0</v>
      </c>
      <c r="AI353" s="187">
        <v>2</v>
      </c>
      <c r="AJ353" s="187">
        <v>3</v>
      </c>
      <c r="AK353" s="187">
        <v>11</v>
      </c>
      <c r="AL353" s="187">
        <v>15</v>
      </c>
      <c r="AM353" s="187">
        <v>8</v>
      </c>
      <c r="AN353" s="187">
        <v>6</v>
      </c>
      <c r="AO353" s="210"/>
    </row>
    <row r="354" spans="1:41" x14ac:dyDescent="0.3">
      <c r="A354" s="144" t="s">
        <v>17</v>
      </c>
      <c r="B354" s="212">
        <v>0</v>
      </c>
      <c r="C354" s="212">
        <v>5</v>
      </c>
      <c r="D354" s="212">
        <v>1</v>
      </c>
      <c r="E354" s="212">
        <v>8</v>
      </c>
      <c r="F354" s="212">
        <v>13</v>
      </c>
      <c r="G354" s="212">
        <v>32</v>
      </c>
      <c r="H354" s="212">
        <v>65</v>
      </c>
      <c r="I354" s="212">
        <v>53</v>
      </c>
      <c r="J354" s="212">
        <v>49</v>
      </c>
      <c r="K354" s="210"/>
      <c r="L354" s="212">
        <v>0</v>
      </c>
      <c r="M354" s="212">
        <v>0</v>
      </c>
      <c r="N354" s="212">
        <v>4</v>
      </c>
      <c r="O354" s="212">
        <v>2</v>
      </c>
      <c r="P354" s="212">
        <v>4</v>
      </c>
      <c r="Q354" s="212">
        <v>11</v>
      </c>
      <c r="R354" s="212">
        <v>18</v>
      </c>
      <c r="S354" s="212">
        <v>21</v>
      </c>
      <c r="T354" s="212">
        <v>12</v>
      </c>
      <c r="U354" s="211"/>
      <c r="V354" s="187">
        <v>1</v>
      </c>
      <c r="W354" s="187">
        <v>3</v>
      </c>
      <c r="X354" s="187">
        <v>6</v>
      </c>
      <c r="Y354" s="187">
        <v>7</v>
      </c>
      <c r="Z354" s="187">
        <v>20</v>
      </c>
      <c r="AA354" s="187">
        <v>26</v>
      </c>
      <c r="AB354" s="187">
        <v>57</v>
      </c>
      <c r="AC354" s="187">
        <v>43</v>
      </c>
      <c r="AD354" s="187">
        <v>17</v>
      </c>
      <c r="AE354" s="211"/>
      <c r="AF354" s="187">
        <v>0</v>
      </c>
      <c r="AG354" s="187">
        <v>0</v>
      </c>
      <c r="AH354" s="187">
        <v>2</v>
      </c>
      <c r="AI354" s="187">
        <v>2</v>
      </c>
      <c r="AJ354" s="187">
        <v>6</v>
      </c>
      <c r="AK354" s="187">
        <v>11</v>
      </c>
      <c r="AL354" s="187">
        <v>21</v>
      </c>
      <c r="AM354" s="187">
        <v>12</v>
      </c>
      <c r="AN354" s="187">
        <v>11</v>
      </c>
      <c r="AO354" s="210"/>
    </row>
    <row r="355" spans="1:41" x14ac:dyDescent="0.3">
      <c r="A355" s="144" t="s">
        <v>18</v>
      </c>
      <c r="B355" s="212">
        <v>2</v>
      </c>
      <c r="C355" s="212">
        <v>4</v>
      </c>
      <c r="D355" s="212">
        <v>5</v>
      </c>
      <c r="E355" s="212">
        <v>7</v>
      </c>
      <c r="F355" s="212">
        <v>15</v>
      </c>
      <c r="G355" s="212">
        <v>28</v>
      </c>
      <c r="H355" s="212">
        <v>47</v>
      </c>
      <c r="I355" s="212">
        <v>71</v>
      </c>
      <c r="J355" s="212">
        <v>27</v>
      </c>
      <c r="K355" s="210"/>
      <c r="L355" s="212">
        <v>0</v>
      </c>
      <c r="M355" s="212">
        <v>0</v>
      </c>
      <c r="N355" s="212">
        <v>0</v>
      </c>
      <c r="O355" s="212">
        <v>2</v>
      </c>
      <c r="P355" s="212">
        <v>9</v>
      </c>
      <c r="Q355" s="212">
        <v>11</v>
      </c>
      <c r="R355" s="212">
        <v>14</v>
      </c>
      <c r="S355" s="212">
        <v>20</v>
      </c>
      <c r="T355" s="212">
        <v>10</v>
      </c>
      <c r="U355" s="211"/>
      <c r="V355" s="187">
        <v>0</v>
      </c>
      <c r="W355" s="187">
        <v>5</v>
      </c>
      <c r="X355" s="187">
        <v>7</v>
      </c>
      <c r="Y355" s="187">
        <v>10</v>
      </c>
      <c r="Z355" s="187">
        <v>12</v>
      </c>
      <c r="AA355" s="187">
        <v>22</v>
      </c>
      <c r="AB355" s="187">
        <v>43</v>
      </c>
      <c r="AC355" s="187">
        <v>40</v>
      </c>
      <c r="AD355" s="187">
        <v>19</v>
      </c>
      <c r="AE355" s="211"/>
      <c r="AF355" s="187">
        <v>0</v>
      </c>
      <c r="AG355" s="187">
        <v>0</v>
      </c>
      <c r="AH355" s="187">
        <v>3</v>
      </c>
      <c r="AI355" s="187">
        <v>6</v>
      </c>
      <c r="AJ355" s="187">
        <v>7</v>
      </c>
      <c r="AK355" s="187">
        <v>10</v>
      </c>
      <c r="AL355" s="187">
        <v>13</v>
      </c>
      <c r="AM355" s="187">
        <v>16</v>
      </c>
      <c r="AN355" s="187">
        <v>3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5</v>
      </c>
      <c r="E356" s="212">
        <v>6</v>
      </c>
      <c r="F356" s="212">
        <v>9</v>
      </c>
      <c r="G356" s="212">
        <v>28</v>
      </c>
      <c r="H356" s="212">
        <v>52</v>
      </c>
      <c r="I356" s="212">
        <v>49</v>
      </c>
      <c r="J356" s="212">
        <v>42</v>
      </c>
      <c r="K356" s="210"/>
      <c r="L356" s="212">
        <v>0</v>
      </c>
      <c r="M356" s="212">
        <v>0</v>
      </c>
      <c r="N356" s="212">
        <v>2</v>
      </c>
      <c r="O356" s="212">
        <v>1</v>
      </c>
      <c r="P356" s="212">
        <v>1</v>
      </c>
      <c r="Q356" s="212">
        <v>10</v>
      </c>
      <c r="R356" s="212">
        <v>12</v>
      </c>
      <c r="S356" s="212">
        <v>21</v>
      </c>
      <c r="T356" s="212">
        <v>15</v>
      </c>
      <c r="U356" s="211"/>
      <c r="V356" s="187">
        <v>1</v>
      </c>
      <c r="W356" s="187">
        <v>2</v>
      </c>
      <c r="X356" s="187">
        <v>6</v>
      </c>
      <c r="Y356" s="187">
        <v>5</v>
      </c>
      <c r="Z356" s="187">
        <v>19</v>
      </c>
      <c r="AA356" s="187">
        <v>31</v>
      </c>
      <c r="AB356" s="187">
        <v>45</v>
      </c>
      <c r="AC356" s="187">
        <v>43</v>
      </c>
      <c r="AD356" s="187">
        <v>23</v>
      </c>
      <c r="AE356" s="211"/>
      <c r="AF356" s="187">
        <v>0</v>
      </c>
      <c r="AG356" s="187">
        <v>0</v>
      </c>
      <c r="AH356" s="187">
        <v>2</v>
      </c>
      <c r="AI356" s="187">
        <v>1</v>
      </c>
      <c r="AJ356" s="187">
        <v>7</v>
      </c>
      <c r="AK356" s="187">
        <v>6</v>
      </c>
      <c r="AL356" s="187">
        <v>13</v>
      </c>
      <c r="AM356" s="187">
        <v>14</v>
      </c>
      <c r="AN356" s="187">
        <v>10</v>
      </c>
      <c r="AO356" s="210"/>
    </row>
    <row r="357" spans="1:41" x14ac:dyDescent="0.3">
      <c r="A357" s="144" t="s">
        <v>20</v>
      </c>
      <c r="B357" s="212">
        <v>0</v>
      </c>
      <c r="C357" s="212">
        <v>1</v>
      </c>
      <c r="D357" s="212">
        <v>4</v>
      </c>
      <c r="E357" s="212">
        <v>2</v>
      </c>
      <c r="F357" s="212">
        <v>9</v>
      </c>
      <c r="G357" s="212">
        <v>28</v>
      </c>
      <c r="H357" s="212">
        <v>44</v>
      </c>
      <c r="I357" s="212">
        <v>53</v>
      </c>
      <c r="J357" s="212">
        <v>31</v>
      </c>
      <c r="K357" s="210"/>
      <c r="L357" s="212">
        <v>1</v>
      </c>
      <c r="M357" s="212">
        <v>0</v>
      </c>
      <c r="N357" s="212">
        <v>0</v>
      </c>
      <c r="O357" s="212">
        <v>2</v>
      </c>
      <c r="P357" s="212">
        <v>3</v>
      </c>
      <c r="Q357" s="212">
        <v>6</v>
      </c>
      <c r="R357" s="212">
        <v>15</v>
      </c>
      <c r="S357" s="212">
        <v>20</v>
      </c>
      <c r="T357" s="212">
        <v>9</v>
      </c>
      <c r="U357" s="211"/>
      <c r="V357" s="187">
        <v>0</v>
      </c>
      <c r="W357" s="187">
        <v>4</v>
      </c>
      <c r="X357" s="187">
        <v>4</v>
      </c>
      <c r="Y357" s="187">
        <v>8</v>
      </c>
      <c r="Z357" s="187">
        <v>14</v>
      </c>
      <c r="AA357" s="187">
        <v>27</v>
      </c>
      <c r="AB357" s="187">
        <v>42</v>
      </c>
      <c r="AC357" s="187">
        <v>32</v>
      </c>
      <c r="AD357" s="187">
        <v>24</v>
      </c>
      <c r="AE357" s="211"/>
      <c r="AF357" s="187">
        <v>0</v>
      </c>
      <c r="AG357" s="187">
        <v>0</v>
      </c>
      <c r="AH357" s="187">
        <v>2</v>
      </c>
      <c r="AI357" s="187">
        <v>1</v>
      </c>
      <c r="AJ357" s="187">
        <v>3</v>
      </c>
      <c r="AK357" s="187">
        <v>10</v>
      </c>
      <c r="AL357" s="187">
        <v>17</v>
      </c>
      <c r="AM357" s="187">
        <v>15</v>
      </c>
      <c r="AN357" s="187">
        <v>2</v>
      </c>
      <c r="AO357" s="210"/>
    </row>
    <row r="358" spans="1:41" x14ac:dyDescent="0.3">
      <c r="A358" s="144" t="s">
        <v>21</v>
      </c>
      <c r="B358" s="212">
        <v>0</v>
      </c>
      <c r="C358" s="212">
        <v>1</v>
      </c>
      <c r="D358" s="212">
        <v>2</v>
      </c>
      <c r="E358" s="212">
        <v>6</v>
      </c>
      <c r="F358" s="212">
        <v>8</v>
      </c>
      <c r="G358" s="212">
        <v>25</v>
      </c>
      <c r="H358" s="212">
        <v>41</v>
      </c>
      <c r="I358" s="212">
        <v>51</v>
      </c>
      <c r="J358" s="212">
        <v>28</v>
      </c>
      <c r="K358" s="210"/>
      <c r="L358" s="212">
        <v>0</v>
      </c>
      <c r="M358" s="212">
        <v>1</v>
      </c>
      <c r="N358" s="212">
        <v>1</v>
      </c>
      <c r="O358" s="212">
        <v>4</v>
      </c>
      <c r="P358" s="212">
        <v>6</v>
      </c>
      <c r="Q358" s="212">
        <v>6</v>
      </c>
      <c r="R358" s="212">
        <v>22</v>
      </c>
      <c r="S358" s="212">
        <v>18</v>
      </c>
      <c r="T358" s="212">
        <v>12</v>
      </c>
      <c r="U358" s="211"/>
      <c r="V358" s="187">
        <v>1</v>
      </c>
      <c r="W358" s="187">
        <v>2</v>
      </c>
      <c r="X358" s="187">
        <v>5</v>
      </c>
      <c r="Y358" s="187">
        <v>8</v>
      </c>
      <c r="Z358" s="187">
        <v>12</v>
      </c>
      <c r="AA358" s="187">
        <v>31</v>
      </c>
      <c r="AB358" s="187">
        <v>35</v>
      </c>
      <c r="AC358" s="187">
        <v>45</v>
      </c>
      <c r="AD358" s="187">
        <v>11</v>
      </c>
      <c r="AE358" s="211"/>
      <c r="AF358" s="187">
        <v>0</v>
      </c>
      <c r="AG358" s="187">
        <v>0</v>
      </c>
      <c r="AH358" s="187">
        <v>1</v>
      </c>
      <c r="AI358" s="187">
        <v>3</v>
      </c>
      <c r="AJ358" s="187">
        <v>6</v>
      </c>
      <c r="AK358" s="187">
        <v>8</v>
      </c>
      <c r="AL358" s="187">
        <v>17</v>
      </c>
      <c r="AM358" s="187">
        <v>13</v>
      </c>
      <c r="AN358" s="187">
        <v>4</v>
      </c>
      <c r="AO358" s="210"/>
    </row>
    <row r="359" spans="1:41" x14ac:dyDescent="0.3">
      <c r="A359" s="144" t="s">
        <v>22</v>
      </c>
      <c r="B359" s="212">
        <v>2</v>
      </c>
      <c r="C359" s="212">
        <v>3</v>
      </c>
      <c r="D359" s="212">
        <v>0</v>
      </c>
      <c r="E359" s="212">
        <v>12</v>
      </c>
      <c r="F359" s="212">
        <v>9</v>
      </c>
      <c r="G359" s="212">
        <v>21</v>
      </c>
      <c r="H359" s="212">
        <v>42</v>
      </c>
      <c r="I359" s="212">
        <v>44</v>
      </c>
      <c r="J359" s="212">
        <v>30</v>
      </c>
      <c r="K359" s="210"/>
      <c r="L359" s="212">
        <v>1</v>
      </c>
      <c r="M359" s="212">
        <v>0</v>
      </c>
      <c r="N359" s="212">
        <v>0</v>
      </c>
      <c r="O359" s="212">
        <v>1</v>
      </c>
      <c r="P359" s="212">
        <v>5</v>
      </c>
      <c r="Q359" s="212">
        <v>3</v>
      </c>
      <c r="R359" s="212">
        <v>6</v>
      </c>
      <c r="S359" s="212">
        <v>13</v>
      </c>
      <c r="T359" s="212">
        <v>12</v>
      </c>
      <c r="U359" s="211"/>
      <c r="V359" s="187">
        <v>1</v>
      </c>
      <c r="W359" s="187">
        <v>4</v>
      </c>
      <c r="X359" s="187">
        <v>7</v>
      </c>
      <c r="Y359" s="187">
        <v>10</v>
      </c>
      <c r="Z359" s="187">
        <v>18</v>
      </c>
      <c r="AA359" s="187">
        <v>30</v>
      </c>
      <c r="AB359" s="187">
        <v>29</v>
      </c>
      <c r="AC359" s="187">
        <v>28</v>
      </c>
      <c r="AD359" s="187">
        <v>18</v>
      </c>
      <c r="AE359" s="211"/>
      <c r="AF359" s="187">
        <v>0</v>
      </c>
      <c r="AG359" s="187">
        <v>0</v>
      </c>
      <c r="AH359" s="187">
        <v>1</v>
      </c>
      <c r="AI359" s="187">
        <v>0</v>
      </c>
      <c r="AJ359" s="187">
        <v>6</v>
      </c>
      <c r="AK359" s="187">
        <v>7</v>
      </c>
      <c r="AL359" s="187">
        <v>15</v>
      </c>
      <c r="AM359" s="187">
        <v>15</v>
      </c>
      <c r="AN359" s="187">
        <v>9</v>
      </c>
      <c r="AO359" s="210"/>
    </row>
    <row r="360" spans="1:41" x14ac:dyDescent="0.3">
      <c r="A360" s="144" t="s">
        <v>23</v>
      </c>
      <c r="B360" s="212">
        <v>1</v>
      </c>
      <c r="C360" s="186">
        <v>2</v>
      </c>
      <c r="D360" s="186">
        <v>3</v>
      </c>
      <c r="E360" s="186">
        <v>8</v>
      </c>
      <c r="F360" s="186">
        <v>6</v>
      </c>
      <c r="G360" s="186">
        <v>18</v>
      </c>
      <c r="H360" s="186">
        <v>35</v>
      </c>
      <c r="I360" s="186">
        <v>43</v>
      </c>
      <c r="J360" s="186">
        <v>28</v>
      </c>
      <c r="K360" s="210"/>
      <c r="L360" s="212">
        <v>0</v>
      </c>
      <c r="M360" s="186">
        <v>0</v>
      </c>
      <c r="N360" s="186">
        <v>5</v>
      </c>
      <c r="O360" s="186">
        <v>1</v>
      </c>
      <c r="P360" s="186">
        <v>5</v>
      </c>
      <c r="Q360" s="186">
        <v>13</v>
      </c>
      <c r="R360" s="186">
        <v>18</v>
      </c>
      <c r="S360" s="186">
        <v>19</v>
      </c>
      <c r="T360" s="186">
        <v>11</v>
      </c>
      <c r="U360" s="211"/>
      <c r="V360" s="187">
        <v>0</v>
      </c>
      <c r="W360" s="185">
        <v>3</v>
      </c>
      <c r="X360" s="185">
        <v>2</v>
      </c>
      <c r="Y360" s="185">
        <v>7</v>
      </c>
      <c r="Z360" s="185">
        <v>14</v>
      </c>
      <c r="AA360" s="185">
        <v>19</v>
      </c>
      <c r="AB360" s="185">
        <v>39</v>
      </c>
      <c r="AC360" s="185">
        <v>34</v>
      </c>
      <c r="AD360" s="185">
        <v>8</v>
      </c>
      <c r="AE360" s="211"/>
      <c r="AF360" s="187">
        <v>0</v>
      </c>
      <c r="AG360" s="185">
        <v>1</v>
      </c>
      <c r="AH360" s="185">
        <v>0</v>
      </c>
      <c r="AI360" s="185">
        <v>4</v>
      </c>
      <c r="AJ360" s="185">
        <v>3</v>
      </c>
      <c r="AK360" s="185">
        <v>13</v>
      </c>
      <c r="AL360" s="185">
        <v>17</v>
      </c>
      <c r="AM360" s="185">
        <v>11</v>
      </c>
      <c r="AN360" s="185">
        <v>5</v>
      </c>
      <c r="AO360" s="210"/>
    </row>
    <row r="361" spans="1:41" x14ac:dyDescent="0.3">
      <c r="A361" s="144" t="s">
        <v>24</v>
      </c>
      <c r="B361" s="212">
        <v>1</v>
      </c>
      <c r="C361" s="186">
        <v>1</v>
      </c>
      <c r="D361" s="186">
        <v>2</v>
      </c>
      <c r="E361" s="186">
        <v>2</v>
      </c>
      <c r="F361" s="186">
        <v>7</v>
      </c>
      <c r="G361" s="186">
        <v>20</v>
      </c>
      <c r="H361" s="186">
        <v>33</v>
      </c>
      <c r="I361" s="186">
        <v>41</v>
      </c>
      <c r="J361" s="186">
        <v>36</v>
      </c>
      <c r="K361" s="210"/>
      <c r="L361" s="212">
        <v>0</v>
      </c>
      <c r="M361" s="186">
        <v>0</v>
      </c>
      <c r="N361" s="186">
        <v>0</v>
      </c>
      <c r="O361" s="186">
        <v>4</v>
      </c>
      <c r="P361" s="186">
        <v>3</v>
      </c>
      <c r="Q361" s="186">
        <v>7</v>
      </c>
      <c r="R361" s="186">
        <v>17</v>
      </c>
      <c r="S361" s="186">
        <v>14</v>
      </c>
      <c r="T361" s="186">
        <v>10</v>
      </c>
      <c r="U361" s="211"/>
      <c r="V361" s="187">
        <v>1</v>
      </c>
      <c r="W361" s="185">
        <v>2</v>
      </c>
      <c r="X361" s="185">
        <v>3</v>
      </c>
      <c r="Y361" s="185">
        <v>7</v>
      </c>
      <c r="Z361" s="185">
        <v>9</v>
      </c>
      <c r="AA361" s="185">
        <v>19</v>
      </c>
      <c r="AB361" s="185">
        <v>26</v>
      </c>
      <c r="AC361" s="185">
        <v>31</v>
      </c>
      <c r="AD361" s="185">
        <v>9</v>
      </c>
      <c r="AE361" s="211"/>
      <c r="AF361" s="187">
        <v>0</v>
      </c>
      <c r="AG361" s="185">
        <v>0</v>
      </c>
      <c r="AH361" s="185">
        <v>1</v>
      </c>
      <c r="AI361" s="185">
        <v>3</v>
      </c>
      <c r="AJ361" s="185">
        <v>4</v>
      </c>
      <c r="AK361" s="185">
        <v>7</v>
      </c>
      <c r="AL361" s="185">
        <v>9</v>
      </c>
      <c r="AM361" s="185">
        <v>9</v>
      </c>
      <c r="AN361" s="185">
        <v>7</v>
      </c>
      <c r="AO361" s="210"/>
    </row>
    <row r="362" spans="1:41" x14ac:dyDescent="0.3">
      <c r="A362" s="144" t="s">
        <v>25</v>
      </c>
      <c r="B362" s="212">
        <v>0</v>
      </c>
      <c r="C362" s="186">
        <v>1</v>
      </c>
      <c r="D362" s="186">
        <v>2</v>
      </c>
      <c r="E362" s="186">
        <v>2</v>
      </c>
      <c r="F362" s="186">
        <v>11</v>
      </c>
      <c r="G362" s="186">
        <v>18</v>
      </c>
      <c r="H362" s="186">
        <v>31</v>
      </c>
      <c r="I362" s="186">
        <v>35</v>
      </c>
      <c r="J362" s="186">
        <v>18</v>
      </c>
      <c r="K362" s="210"/>
      <c r="L362" s="212">
        <v>1</v>
      </c>
      <c r="M362" s="186">
        <v>0</v>
      </c>
      <c r="N362" s="186">
        <v>1</v>
      </c>
      <c r="O362" s="186">
        <v>3</v>
      </c>
      <c r="P362" s="186">
        <v>4</v>
      </c>
      <c r="Q362" s="186">
        <v>11</v>
      </c>
      <c r="R362" s="186">
        <v>7</v>
      </c>
      <c r="S362" s="186">
        <v>16</v>
      </c>
      <c r="T362" s="186">
        <v>8</v>
      </c>
      <c r="U362" s="211"/>
      <c r="V362" s="187">
        <v>1</v>
      </c>
      <c r="W362" s="185">
        <v>4</v>
      </c>
      <c r="X362" s="185">
        <v>3</v>
      </c>
      <c r="Y362" s="185">
        <v>7</v>
      </c>
      <c r="Z362" s="185">
        <v>13</v>
      </c>
      <c r="AA362" s="185">
        <v>14</v>
      </c>
      <c r="AB362" s="185">
        <v>37</v>
      </c>
      <c r="AC362" s="185">
        <v>21</v>
      </c>
      <c r="AD362" s="185">
        <v>6</v>
      </c>
      <c r="AE362" s="211"/>
      <c r="AF362" s="187">
        <v>1</v>
      </c>
      <c r="AG362" s="185">
        <v>0</v>
      </c>
      <c r="AH362" s="185">
        <v>0</v>
      </c>
      <c r="AI362" s="185">
        <v>3</v>
      </c>
      <c r="AJ362" s="185">
        <v>4</v>
      </c>
      <c r="AK362" s="185">
        <v>9</v>
      </c>
      <c r="AL362" s="185">
        <v>14</v>
      </c>
      <c r="AM362" s="185">
        <v>23</v>
      </c>
      <c r="AN362" s="185">
        <v>2</v>
      </c>
      <c r="AO362" s="210"/>
    </row>
    <row r="363" spans="1:41" x14ac:dyDescent="0.3">
      <c r="A363" s="144" t="s">
        <v>26</v>
      </c>
      <c r="B363" s="212">
        <v>0</v>
      </c>
      <c r="C363" s="186">
        <v>3</v>
      </c>
      <c r="D363" s="186">
        <v>6</v>
      </c>
      <c r="E363" s="186">
        <v>3</v>
      </c>
      <c r="F363" s="186">
        <v>7</v>
      </c>
      <c r="G363" s="186">
        <v>16</v>
      </c>
      <c r="H363" s="186">
        <v>30</v>
      </c>
      <c r="I363" s="186">
        <v>31</v>
      </c>
      <c r="J363" s="186">
        <v>13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7</v>
      </c>
      <c r="Q363" s="186">
        <v>6</v>
      </c>
      <c r="R363" s="186">
        <v>10</v>
      </c>
      <c r="S363" s="186">
        <v>13</v>
      </c>
      <c r="T363" s="186">
        <v>10</v>
      </c>
      <c r="U363" s="211"/>
      <c r="V363" s="187">
        <v>1</v>
      </c>
      <c r="W363" s="185">
        <v>2</v>
      </c>
      <c r="X363" s="185">
        <v>1</v>
      </c>
      <c r="Y363" s="185">
        <v>6</v>
      </c>
      <c r="Z363" s="185">
        <v>13</v>
      </c>
      <c r="AA363" s="185">
        <v>23</v>
      </c>
      <c r="AB363" s="185">
        <v>30</v>
      </c>
      <c r="AC363" s="185">
        <v>38</v>
      </c>
      <c r="AD363" s="185">
        <v>11</v>
      </c>
      <c r="AE363" s="211"/>
      <c r="AF363" s="187">
        <v>0</v>
      </c>
      <c r="AG363" s="185">
        <v>0</v>
      </c>
      <c r="AH363" s="185">
        <v>1</v>
      </c>
      <c r="AI363" s="185">
        <v>1</v>
      </c>
      <c r="AJ363" s="185">
        <v>3</v>
      </c>
      <c r="AK363" s="185">
        <v>3</v>
      </c>
      <c r="AL363" s="185">
        <v>10</v>
      </c>
      <c r="AM363" s="185">
        <v>5</v>
      </c>
      <c r="AN363" s="185">
        <v>5</v>
      </c>
      <c r="AO363" s="210"/>
    </row>
    <row r="364" spans="1:41" x14ac:dyDescent="0.3">
      <c r="A364" s="144" t="s">
        <v>27</v>
      </c>
      <c r="B364" s="212">
        <v>1</v>
      </c>
      <c r="C364" s="186">
        <v>2</v>
      </c>
      <c r="D364" s="186">
        <v>5</v>
      </c>
      <c r="E364" s="186">
        <v>5</v>
      </c>
      <c r="F364" s="186">
        <v>8</v>
      </c>
      <c r="G364" s="186">
        <v>15</v>
      </c>
      <c r="H364" s="186">
        <v>29</v>
      </c>
      <c r="I364" s="186">
        <v>24</v>
      </c>
      <c r="J364" s="186">
        <v>17</v>
      </c>
      <c r="K364" s="210"/>
      <c r="L364" s="212">
        <v>0</v>
      </c>
      <c r="M364" s="186">
        <v>1</v>
      </c>
      <c r="N364" s="186">
        <v>1</v>
      </c>
      <c r="O364" s="186">
        <v>0</v>
      </c>
      <c r="P364" s="186">
        <v>4</v>
      </c>
      <c r="Q364" s="186">
        <v>6</v>
      </c>
      <c r="R364" s="186">
        <v>11</v>
      </c>
      <c r="S364" s="186">
        <v>13</v>
      </c>
      <c r="T364" s="186">
        <v>8</v>
      </c>
      <c r="U364" s="211"/>
      <c r="V364" s="187">
        <v>1</v>
      </c>
      <c r="W364" s="185">
        <v>0</v>
      </c>
      <c r="X364" s="185">
        <v>4</v>
      </c>
      <c r="Y364" s="185">
        <v>7</v>
      </c>
      <c r="Z364" s="185">
        <v>13</v>
      </c>
      <c r="AA364" s="185">
        <v>19</v>
      </c>
      <c r="AB364" s="185">
        <v>42</v>
      </c>
      <c r="AC364" s="185">
        <v>32</v>
      </c>
      <c r="AD364" s="185">
        <v>10</v>
      </c>
      <c r="AE364" s="211"/>
      <c r="AF364" s="187">
        <v>0</v>
      </c>
      <c r="AG364" s="185">
        <v>1</v>
      </c>
      <c r="AH364" s="185">
        <v>1</v>
      </c>
      <c r="AI364" s="185">
        <v>1</v>
      </c>
      <c r="AJ364" s="185">
        <v>7</v>
      </c>
      <c r="AK364" s="185">
        <v>6</v>
      </c>
      <c r="AL364" s="185">
        <v>10</v>
      </c>
      <c r="AM364" s="185">
        <v>15</v>
      </c>
      <c r="AN364" s="185">
        <v>2</v>
      </c>
      <c r="AO364" s="210"/>
    </row>
    <row r="365" spans="1:41" x14ac:dyDescent="0.3">
      <c r="A365" s="144" t="s">
        <v>28</v>
      </c>
      <c r="B365" s="212">
        <v>0</v>
      </c>
      <c r="C365" s="186">
        <v>1</v>
      </c>
      <c r="D365" s="186">
        <v>1</v>
      </c>
      <c r="E365" s="186">
        <v>2</v>
      </c>
      <c r="F365" s="186">
        <v>8</v>
      </c>
      <c r="G365" s="186">
        <v>16</v>
      </c>
      <c r="H365" s="186">
        <v>30</v>
      </c>
      <c r="I365" s="186">
        <v>32</v>
      </c>
      <c r="J365" s="186">
        <v>18</v>
      </c>
      <c r="K365" s="210"/>
      <c r="L365" s="212">
        <v>0</v>
      </c>
      <c r="M365" s="186">
        <v>1</v>
      </c>
      <c r="N365" s="186">
        <v>0</v>
      </c>
      <c r="O365" s="186">
        <v>2</v>
      </c>
      <c r="P365" s="186">
        <v>1</v>
      </c>
      <c r="Q365" s="186">
        <v>4</v>
      </c>
      <c r="R365" s="186">
        <v>13</v>
      </c>
      <c r="S365" s="186">
        <v>15</v>
      </c>
      <c r="T365" s="186">
        <v>11</v>
      </c>
      <c r="U365" s="211"/>
      <c r="V365" s="187">
        <v>0</v>
      </c>
      <c r="W365" s="185">
        <v>0</v>
      </c>
      <c r="X365" s="185">
        <v>4</v>
      </c>
      <c r="Y365" s="185">
        <v>9</v>
      </c>
      <c r="Z365" s="185">
        <v>10</v>
      </c>
      <c r="AA365" s="185">
        <v>13</v>
      </c>
      <c r="AB365" s="185">
        <v>28</v>
      </c>
      <c r="AC365" s="185">
        <v>29</v>
      </c>
      <c r="AD365" s="185">
        <v>10</v>
      </c>
      <c r="AE365" s="211"/>
      <c r="AF365" s="187">
        <v>0</v>
      </c>
      <c r="AG365" s="185">
        <v>2</v>
      </c>
      <c r="AH365" s="185">
        <v>1</v>
      </c>
      <c r="AI365" s="185">
        <v>2</v>
      </c>
      <c r="AJ365" s="185">
        <v>1</v>
      </c>
      <c r="AK365" s="185">
        <v>10</v>
      </c>
      <c r="AL365" s="185">
        <v>11</v>
      </c>
      <c r="AM365" s="185">
        <v>9</v>
      </c>
      <c r="AN365" s="185">
        <v>3</v>
      </c>
      <c r="AO365" s="210"/>
    </row>
    <row r="366" spans="1:41" x14ac:dyDescent="0.3">
      <c r="A366" s="144" t="s">
        <v>29</v>
      </c>
      <c r="B366" s="212">
        <v>0</v>
      </c>
      <c r="C366" s="186">
        <v>1</v>
      </c>
      <c r="D366" s="186">
        <v>1</v>
      </c>
      <c r="E366" s="186">
        <v>5</v>
      </c>
      <c r="F366" s="186">
        <v>5</v>
      </c>
      <c r="G366" s="186">
        <v>17</v>
      </c>
      <c r="H366" s="186">
        <v>26</v>
      </c>
      <c r="I366" s="186">
        <v>35</v>
      </c>
      <c r="J366" s="186">
        <v>12</v>
      </c>
      <c r="K366" s="210"/>
      <c r="L366" s="212">
        <v>0</v>
      </c>
      <c r="M366" s="186">
        <v>0</v>
      </c>
      <c r="N366" s="186">
        <v>2</v>
      </c>
      <c r="O366" s="186">
        <v>0</v>
      </c>
      <c r="P366" s="186">
        <v>2</v>
      </c>
      <c r="Q366" s="186">
        <v>8</v>
      </c>
      <c r="R366" s="186">
        <v>9</v>
      </c>
      <c r="S366" s="186">
        <v>13</v>
      </c>
      <c r="T366" s="186">
        <v>3</v>
      </c>
      <c r="U366" s="211"/>
      <c r="V366" s="187">
        <v>0</v>
      </c>
      <c r="W366" s="185">
        <v>0</v>
      </c>
      <c r="X366" s="185">
        <v>2</v>
      </c>
      <c r="Y366" s="185">
        <v>6</v>
      </c>
      <c r="Z366" s="185">
        <v>11</v>
      </c>
      <c r="AA366" s="185">
        <v>9</v>
      </c>
      <c r="AB366" s="185">
        <v>30</v>
      </c>
      <c r="AC366" s="185">
        <v>24</v>
      </c>
      <c r="AD366" s="185">
        <v>8</v>
      </c>
      <c r="AE366" s="211"/>
      <c r="AF366" s="187">
        <v>0</v>
      </c>
      <c r="AG366" s="185">
        <v>0</v>
      </c>
      <c r="AH366" s="185">
        <v>0</v>
      </c>
      <c r="AI366" s="185">
        <v>1</v>
      </c>
      <c r="AJ366" s="185">
        <v>2</v>
      </c>
      <c r="AK366" s="185">
        <v>10</v>
      </c>
      <c r="AL366" s="185">
        <v>14</v>
      </c>
      <c r="AM366" s="185">
        <v>6</v>
      </c>
      <c r="AN366" s="185">
        <v>1</v>
      </c>
      <c r="AO366" s="210"/>
    </row>
    <row r="367" spans="1:41" x14ac:dyDescent="0.3">
      <c r="A367" s="144" t="s">
        <v>30</v>
      </c>
      <c r="B367" s="212">
        <v>0</v>
      </c>
      <c r="C367" s="186">
        <v>1</v>
      </c>
      <c r="D367" s="186">
        <v>7</v>
      </c>
      <c r="E367" s="186">
        <v>6</v>
      </c>
      <c r="F367" s="186">
        <v>16</v>
      </c>
      <c r="G367" s="186">
        <v>10</v>
      </c>
      <c r="H367" s="186">
        <v>27</v>
      </c>
      <c r="I367" s="186">
        <v>34</v>
      </c>
      <c r="J367" s="186">
        <v>14</v>
      </c>
      <c r="K367" s="210"/>
      <c r="L367" s="212">
        <v>0</v>
      </c>
      <c r="M367" s="186">
        <v>0</v>
      </c>
      <c r="N367" s="186">
        <v>1</v>
      </c>
      <c r="O367" s="186">
        <v>3</v>
      </c>
      <c r="P367" s="186">
        <v>0</v>
      </c>
      <c r="Q367" s="186">
        <v>7</v>
      </c>
      <c r="R367" s="186">
        <v>12</v>
      </c>
      <c r="S367" s="186">
        <v>7</v>
      </c>
      <c r="T367" s="186">
        <v>6</v>
      </c>
      <c r="U367" s="211"/>
      <c r="V367" s="187">
        <v>0</v>
      </c>
      <c r="W367" s="185">
        <v>2</v>
      </c>
      <c r="X367" s="185">
        <v>1</v>
      </c>
      <c r="Y367" s="185">
        <v>2</v>
      </c>
      <c r="Z367" s="185">
        <v>10</v>
      </c>
      <c r="AA367" s="185">
        <v>17</v>
      </c>
      <c r="AB367" s="185">
        <v>33</v>
      </c>
      <c r="AC367" s="185">
        <v>27</v>
      </c>
      <c r="AD367" s="185">
        <v>11</v>
      </c>
      <c r="AE367" s="211"/>
      <c r="AF367" s="187">
        <v>1</v>
      </c>
      <c r="AG367" s="185">
        <v>1</v>
      </c>
      <c r="AH367" s="185">
        <v>2</v>
      </c>
      <c r="AI367" s="185">
        <v>0</v>
      </c>
      <c r="AJ367" s="185">
        <v>5</v>
      </c>
      <c r="AK367" s="185">
        <v>8</v>
      </c>
      <c r="AL367" s="185">
        <v>5</v>
      </c>
      <c r="AM367" s="185">
        <v>12</v>
      </c>
      <c r="AN367" s="185">
        <v>2</v>
      </c>
      <c r="AO367" s="210"/>
    </row>
    <row r="368" spans="1:41" x14ac:dyDescent="0.3">
      <c r="A368" s="144" t="s">
        <v>31</v>
      </c>
      <c r="B368" s="212">
        <v>2</v>
      </c>
      <c r="C368" s="186">
        <v>1</v>
      </c>
      <c r="D368" s="186">
        <v>1</v>
      </c>
      <c r="E368" s="186">
        <v>2</v>
      </c>
      <c r="F368" s="186">
        <v>7</v>
      </c>
      <c r="G368" s="186">
        <v>15</v>
      </c>
      <c r="H368" s="186">
        <v>21</v>
      </c>
      <c r="I368" s="186">
        <v>36</v>
      </c>
      <c r="J368" s="186">
        <v>11</v>
      </c>
      <c r="K368" s="210"/>
      <c r="L368" s="212">
        <v>0</v>
      </c>
      <c r="M368" s="186">
        <v>0</v>
      </c>
      <c r="N368" s="186">
        <v>1</v>
      </c>
      <c r="O368" s="186">
        <v>1</v>
      </c>
      <c r="P368" s="186">
        <v>1</v>
      </c>
      <c r="Q368" s="186">
        <v>9</v>
      </c>
      <c r="R368" s="186">
        <v>15</v>
      </c>
      <c r="S368" s="186">
        <v>18</v>
      </c>
      <c r="T368" s="186">
        <v>6</v>
      </c>
      <c r="U368" s="211"/>
      <c r="V368" s="187">
        <v>1</v>
      </c>
      <c r="W368" s="185">
        <v>1</v>
      </c>
      <c r="X368" s="185">
        <v>0</v>
      </c>
      <c r="Y368" s="185">
        <v>6</v>
      </c>
      <c r="Z368" s="185">
        <v>5</v>
      </c>
      <c r="AA368" s="185">
        <v>12</v>
      </c>
      <c r="AB368" s="185">
        <v>21</v>
      </c>
      <c r="AC368" s="185">
        <v>20</v>
      </c>
      <c r="AD368" s="185">
        <v>8</v>
      </c>
      <c r="AE368" s="211"/>
      <c r="AF368" s="187">
        <v>0</v>
      </c>
      <c r="AG368" s="185">
        <v>0</v>
      </c>
      <c r="AH368" s="185">
        <v>1</v>
      </c>
      <c r="AI368" s="185">
        <v>2</v>
      </c>
      <c r="AJ368" s="185">
        <v>5</v>
      </c>
      <c r="AK368" s="185">
        <v>11</v>
      </c>
      <c r="AL368" s="185">
        <v>5</v>
      </c>
      <c r="AM368" s="185">
        <v>8</v>
      </c>
      <c r="AN368" s="185">
        <v>4</v>
      </c>
      <c r="AO368" s="210"/>
    </row>
    <row r="369" spans="1:41" x14ac:dyDescent="0.3">
      <c r="A369" s="144" t="s">
        <v>32</v>
      </c>
      <c r="B369" s="212">
        <v>0</v>
      </c>
      <c r="C369" s="186">
        <v>2</v>
      </c>
      <c r="D369" s="186">
        <v>2</v>
      </c>
      <c r="E369" s="186">
        <v>5</v>
      </c>
      <c r="F369" s="186">
        <v>8</v>
      </c>
      <c r="G369" s="186">
        <v>12</v>
      </c>
      <c r="H369" s="186">
        <v>29</v>
      </c>
      <c r="I369" s="186">
        <v>24</v>
      </c>
      <c r="J369" s="186">
        <v>10</v>
      </c>
      <c r="K369" s="210"/>
      <c r="L369" s="212">
        <v>1</v>
      </c>
      <c r="M369" s="186">
        <v>0</v>
      </c>
      <c r="N369" s="186">
        <v>1</v>
      </c>
      <c r="O369" s="186">
        <v>1</v>
      </c>
      <c r="P369" s="186">
        <v>4</v>
      </c>
      <c r="Q369" s="186">
        <v>2</v>
      </c>
      <c r="R369" s="186">
        <v>7</v>
      </c>
      <c r="S369" s="186">
        <v>16</v>
      </c>
      <c r="T369" s="186">
        <v>5</v>
      </c>
      <c r="U369" s="211"/>
      <c r="V369" s="187">
        <v>0</v>
      </c>
      <c r="W369" s="185">
        <v>1</v>
      </c>
      <c r="X369" s="185">
        <v>1</v>
      </c>
      <c r="Y369" s="185">
        <v>8</v>
      </c>
      <c r="Z369" s="185">
        <v>4</v>
      </c>
      <c r="AA369" s="185">
        <v>21</v>
      </c>
      <c r="AB369" s="185">
        <v>22</v>
      </c>
      <c r="AC369" s="185">
        <v>20</v>
      </c>
      <c r="AD369" s="185">
        <v>5</v>
      </c>
      <c r="AE369" s="211"/>
      <c r="AF369" s="187">
        <v>0</v>
      </c>
      <c r="AG369" s="185">
        <v>1</v>
      </c>
      <c r="AH369" s="185">
        <v>0</v>
      </c>
      <c r="AI369" s="185">
        <v>3</v>
      </c>
      <c r="AJ369" s="185">
        <v>4</v>
      </c>
      <c r="AK369" s="185">
        <v>5</v>
      </c>
      <c r="AL369" s="185">
        <v>14</v>
      </c>
      <c r="AM369" s="185">
        <v>4</v>
      </c>
      <c r="AN369" s="185">
        <v>1</v>
      </c>
      <c r="AO369" s="210"/>
    </row>
    <row r="370" spans="1:41" x14ac:dyDescent="0.3">
      <c r="A370" s="144" t="s">
        <v>33</v>
      </c>
      <c r="B370" s="212">
        <v>1</v>
      </c>
      <c r="C370" s="186">
        <v>2</v>
      </c>
      <c r="D370" s="186">
        <v>2</v>
      </c>
      <c r="E370" s="186">
        <v>2</v>
      </c>
      <c r="F370" s="186">
        <v>7</v>
      </c>
      <c r="G370" s="186">
        <v>11</v>
      </c>
      <c r="H370" s="186">
        <v>26</v>
      </c>
      <c r="I370" s="186">
        <v>29</v>
      </c>
      <c r="J370" s="186">
        <v>17</v>
      </c>
      <c r="K370" s="210"/>
      <c r="L370" s="212">
        <v>0</v>
      </c>
      <c r="M370" s="186">
        <v>0</v>
      </c>
      <c r="N370" s="186">
        <v>0</v>
      </c>
      <c r="O370" s="186">
        <v>1</v>
      </c>
      <c r="P370" s="186">
        <v>1</v>
      </c>
      <c r="Q370" s="186">
        <v>3</v>
      </c>
      <c r="R370" s="186">
        <v>12</v>
      </c>
      <c r="S370" s="186">
        <v>14</v>
      </c>
      <c r="T370" s="186">
        <v>1</v>
      </c>
      <c r="U370" s="211"/>
      <c r="V370" s="187">
        <v>1</v>
      </c>
      <c r="W370" s="185">
        <v>0</v>
      </c>
      <c r="X370" s="185">
        <v>1</v>
      </c>
      <c r="Y370" s="185">
        <v>3</v>
      </c>
      <c r="Z370" s="185">
        <v>7</v>
      </c>
      <c r="AA370" s="185">
        <v>20</v>
      </c>
      <c r="AB370" s="185">
        <v>23</v>
      </c>
      <c r="AC370" s="185">
        <v>21</v>
      </c>
      <c r="AD370" s="185">
        <v>7</v>
      </c>
      <c r="AE370" s="211"/>
      <c r="AF370" s="187">
        <v>0</v>
      </c>
      <c r="AG370" s="185">
        <v>1</v>
      </c>
      <c r="AH370" s="185">
        <v>0</v>
      </c>
      <c r="AI370" s="185">
        <v>0</v>
      </c>
      <c r="AJ370" s="185">
        <v>0</v>
      </c>
      <c r="AK370" s="185">
        <v>3</v>
      </c>
      <c r="AL370" s="185">
        <v>5</v>
      </c>
      <c r="AM370" s="185">
        <v>13</v>
      </c>
      <c r="AN370" s="185">
        <v>4</v>
      </c>
      <c r="AO370" s="210"/>
    </row>
    <row r="371" spans="1:41" x14ac:dyDescent="0.3">
      <c r="A371" s="144" t="s">
        <v>34</v>
      </c>
      <c r="B371" s="212">
        <v>1</v>
      </c>
      <c r="C371" s="186">
        <v>0</v>
      </c>
      <c r="D371" s="186">
        <v>1</v>
      </c>
      <c r="E371" s="186">
        <v>3</v>
      </c>
      <c r="F371" s="186">
        <v>1</v>
      </c>
      <c r="G371" s="186">
        <v>11</v>
      </c>
      <c r="H371" s="186">
        <v>27</v>
      </c>
      <c r="I371" s="186">
        <v>30</v>
      </c>
      <c r="J371" s="186">
        <v>9</v>
      </c>
      <c r="K371" s="210"/>
      <c r="L371" s="212">
        <v>0</v>
      </c>
      <c r="M371" s="186">
        <v>2</v>
      </c>
      <c r="N371" s="186">
        <v>2</v>
      </c>
      <c r="O371" s="186">
        <v>1</v>
      </c>
      <c r="P371" s="186">
        <v>1</v>
      </c>
      <c r="Q371" s="186">
        <v>1</v>
      </c>
      <c r="R371" s="186">
        <v>10</v>
      </c>
      <c r="S371" s="186">
        <v>13</v>
      </c>
      <c r="T371" s="186">
        <v>4</v>
      </c>
      <c r="U371" s="211"/>
      <c r="V371" s="187">
        <v>0</v>
      </c>
      <c r="W371" s="185">
        <v>3</v>
      </c>
      <c r="X371" s="185">
        <v>4</v>
      </c>
      <c r="Y371" s="185">
        <v>3</v>
      </c>
      <c r="Z371" s="185">
        <v>9</v>
      </c>
      <c r="AA371" s="185">
        <v>15</v>
      </c>
      <c r="AB371" s="185">
        <v>17</v>
      </c>
      <c r="AC371" s="185">
        <v>14</v>
      </c>
      <c r="AD371" s="185">
        <v>7</v>
      </c>
      <c r="AE371" s="211"/>
      <c r="AF371" s="187">
        <v>0</v>
      </c>
      <c r="AG371" s="185">
        <v>0</v>
      </c>
      <c r="AH371" s="185">
        <v>1</v>
      </c>
      <c r="AI371" s="185">
        <v>4</v>
      </c>
      <c r="AJ371" s="185">
        <v>2</v>
      </c>
      <c r="AK371" s="185">
        <v>5</v>
      </c>
      <c r="AL371" s="185">
        <v>5</v>
      </c>
      <c r="AM371" s="185">
        <v>9</v>
      </c>
      <c r="AN371" s="185">
        <v>1</v>
      </c>
      <c r="AO371" s="210"/>
    </row>
    <row r="372" spans="1:41" x14ac:dyDescent="0.3">
      <c r="A372" s="144" t="s">
        <v>35</v>
      </c>
      <c r="B372" s="212">
        <v>0</v>
      </c>
      <c r="C372" s="186">
        <v>1</v>
      </c>
      <c r="D372" s="186">
        <v>0</v>
      </c>
      <c r="E372" s="186">
        <v>5</v>
      </c>
      <c r="F372" s="186">
        <v>7</v>
      </c>
      <c r="G372" s="186">
        <v>9</v>
      </c>
      <c r="H372" s="186">
        <v>17</v>
      </c>
      <c r="I372" s="186">
        <v>31</v>
      </c>
      <c r="J372" s="186">
        <v>10</v>
      </c>
      <c r="K372" s="210"/>
      <c r="L372" s="212">
        <v>0</v>
      </c>
      <c r="M372" s="186">
        <v>0</v>
      </c>
      <c r="N372" s="186">
        <v>0</v>
      </c>
      <c r="O372" s="186">
        <v>3</v>
      </c>
      <c r="P372" s="186">
        <v>0</v>
      </c>
      <c r="Q372" s="186">
        <v>3</v>
      </c>
      <c r="R372" s="186">
        <v>9</v>
      </c>
      <c r="S372" s="186">
        <v>11</v>
      </c>
      <c r="T372" s="186">
        <v>6</v>
      </c>
      <c r="U372" s="211"/>
      <c r="V372" s="187">
        <v>0</v>
      </c>
      <c r="W372" s="185">
        <v>2</v>
      </c>
      <c r="X372" s="185">
        <v>7</v>
      </c>
      <c r="Y372" s="185">
        <v>4</v>
      </c>
      <c r="Z372" s="185">
        <v>4</v>
      </c>
      <c r="AA372" s="185">
        <v>19</v>
      </c>
      <c r="AB372" s="185">
        <v>22</v>
      </c>
      <c r="AC372" s="185">
        <v>21</v>
      </c>
      <c r="AD372" s="185">
        <v>5</v>
      </c>
      <c r="AE372" s="211"/>
      <c r="AF372" s="187">
        <v>0</v>
      </c>
      <c r="AG372" s="185">
        <v>0</v>
      </c>
      <c r="AH372" s="185">
        <v>1</v>
      </c>
      <c r="AI372" s="185">
        <v>0</v>
      </c>
      <c r="AJ372" s="185">
        <v>4</v>
      </c>
      <c r="AK372" s="185">
        <v>12</v>
      </c>
      <c r="AL372" s="185">
        <v>8</v>
      </c>
      <c r="AM372" s="185">
        <v>10</v>
      </c>
      <c r="AN372" s="185">
        <v>2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1</v>
      </c>
      <c r="E373" s="186">
        <v>5</v>
      </c>
      <c r="F373" s="186">
        <v>7</v>
      </c>
      <c r="G373" s="186">
        <v>16</v>
      </c>
      <c r="H373" s="186">
        <v>23</v>
      </c>
      <c r="I373" s="186">
        <v>24</v>
      </c>
      <c r="J373" s="186">
        <v>9</v>
      </c>
      <c r="K373" s="210"/>
      <c r="L373" s="212">
        <v>0</v>
      </c>
      <c r="M373" s="186">
        <v>2</v>
      </c>
      <c r="N373" s="186">
        <v>1</v>
      </c>
      <c r="O373" s="186">
        <v>2</v>
      </c>
      <c r="P373" s="186">
        <v>0</v>
      </c>
      <c r="Q373" s="186">
        <v>2</v>
      </c>
      <c r="R373" s="186">
        <v>8</v>
      </c>
      <c r="S373" s="186">
        <v>13</v>
      </c>
      <c r="T373" s="186">
        <v>5</v>
      </c>
      <c r="U373" s="211"/>
      <c r="V373" s="187">
        <v>0</v>
      </c>
      <c r="W373" s="185">
        <v>0</v>
      </c>
      <c r="X373" s="185">
        <v>3</v>
      </c>
      <c r="Y373" s="185">
        <v>3</v>
      </c>
      <c r="Z373" s="185">
        <v>13</v>
      </c>
      <c r="AA373" s="185">
        <v>14</v>
      </c>
      <c r="AB373" s="185">
        <v>19</v>
      </c>
      <c r="AC373" s="185">
        <v>10</v>
      </c>
      <c r="AD373" s="185">
        <v>6</v>
      </c>
      <c r="AE373" s="211"/>
      <c r="AF373" s="187">
        <v>0</v>
      </c>
      <c r="AG373" s="185">
        <v>0</v>
      </c>
      <c r="AH373" s="185">
        <v>0</v>
      </c>
      <c r="AI373" s="185">
        <v>2</v>
      </c>
      <c r="AJ373" s="185">
        <v>2</v>
      </c>
      <c r="AK373" s="185">
        <v>10</v>
      </c>
      <c r="AL373" s="185">
        <v>11</v>
      </c>
      <c r="AM373" s="185">
        <v>4</v>
      </c>
      <c r="AN373" s="185">
        <v>1</v>
      </c>
      <c r="AO373" s="210"/>
    </row>
    <row r="374" spans="1:41" x14ac:dyDescent="0.3">
      <c r="A374" s="144" t="s">
        <v>37</v>
      </c>
      <c r="B374" s="212">
        <v>0</v>
      </c>
      <c r="C374" s="186">
        <v>1</v>
      </c>
      <c r="D374" s="186">
        <v>3</v>
      </c>
      <c r="E374" s="186">
        <v>3</v>
      </c>
      <c r="F374" s="186">
        <v>7</v>
      </c>
      <c r="G374" s="186">
        <v>17</v>
      </c>
      <c r="H374" s="186">
        <v>18</v>
      </c>
      <c r="I374" s="186">
        <v>27</v>
      </c>
      <c r="J374" s="186">
        <v>5</v>
      </c>
      <c r="K374" s="210"/>
      <c r="L374" s="212">
        <v>0</v>
      </c>
      <c r="M374" s="186">
        <v>0</v>
      </c>
      <c r="N374" s="186">
        <v>1</v>
      </c>
      <c r="O374" s="186">
        <v>0</v>
      </c>
      <c r="P374" s="186">
        <v>0</v>
      </c>
      <c r="Q374" s="186">
        <v>4</v>
      </c>
      <c r="R374" s="186">
        <v>6</v>
      </c>
      <c r="S374" s="186">
        <v>7</v>
      </c>
      <c r="T374" s="186">
        <v>4</v>
      </c>
      <c r="U374" s="211"/>
      <c r="V374" s="187">
        <v>0</v>
      </c>
      <c r="W374" s="185">
        <v>0</v>
      </c>
      <c r="X374" s="185">
        <v>1</v>
      </c>
      <c r="Y374" s="185">
        <v>5</v>
      </c>
      <c r="Z374" s="185">
        <v>7</v>
      </c>
      <c r="AA374" s="185">
        <v>8</v>
      </c>
      <c r="AB374" s="185">
        <v>13</v>
      </c>
      <c r="AC374" s="185">
        <v>20</v>
      </c>
      <c r="AD374" s="185">
        <v>4</v>
      </c>
      <c r="AE374" s="211"/>
      <c r="AF374" s="187">
        <v>0</v>
      </c>
      <c r="AG374" s="185">
        <v>0</v>
      </c>
      <c r="AH374" s="185">
        <v>1</v>
      </c>
      <c r="AI374" s="185">
        <v>0</v>
      </c>
      <c r="AJ374" s="185">
        <v>1</v>
      </c>
      <c r="AK374" s="185">
        <v>3</v>
      </c>
      <c r="AL374" s="185">
        <v>9</v>
      </c>
      <c r="AM374" s="185">
        <v>1</v>
      </c>
      <c r="AN374" s="185">
        <v>1</v>
      </c>
      <c r="AO374" s="210"/>
    </row>
    <row r="375" spans="1:41" x14ac:dyDescent="0.3">
      <c r="A375" s="144" t="s">
        <v>38</v>
      </c>
      <c r="B375" s="212">
        <v>0</v>
      </c>
      <c r="C375" s="186">
        <v>1</v>
      </c>
      <c r="D375" s="186">
        <v>1</v>
      </c>
      <c r="E375" s="186">
        <v>6</v>
      </c>
      <c r="F375" s="186">
        <v>6</v>
      </c>
      <c r="G375" s="186">
        <v>9</v>
      </c>
      <c r="H375" s="186">
        <v>15</v>
      </c>
      <c r="I375" s="186">
        <v>29</v>
      </c>
      <c r="J375" s="186">
        <v>8</v>
      </c>
      <c r="K375" s="210"/>
      <c r="L375" s="212">
        <v>0</v>
      </c>
      <c r="M375" s="186">
        <v>0</v>
      </c>
      <c r="N375" s="186">
        <v>0</v>
      </c>
      <c r="O375" s="186">
        <v>1</v>
      </c>
      <c r="P375" s="186">
        <v>0</v>
      </c>
      <c r="Q375" s="186">
        <v>0</v>
      </c>
      <c r="R375" s="186">
        <v>2</v>
      </c>
      <c r="S375" s="186">
        <v>7</v>
      </c>
      <c r="T375" s="186">
        <v>5</v>
      </c>
      <c r="U375" s="211"/>
      <c r="V375" s="187">
        <v>0</v>
      </c>
      <c r="W375" s="185">
        <v>1</v>
      </c>
      <c r="X375" s="185">
        <v>2</v>
      </c>
      <c r="Y375" s="185">
        <v>3</v>
      </c>
      <c r="Z375" s="185">
        <v>5</v>
      </c>
      <c r="AA375" s="185">
        <v>11</v>
      </c>
      <c r="AB375" s="185">
        <v>17</v>
      </c>
      <c r="AC375" s="185">
        <v>18</v>
      </c>
      <c r="AD375" s="185">
        <v>4</v>
      </c>
      <c r="AE375" s="211"/>
      <c r="AF375" s="187">
        <v>0</v>
      </c>
      <c r="AG375" s="185">
        <v>0</v>
      </c>
      <c r="AH375" s="185">
        <v>1</v>
      </c>
      <c r="AI375" s="185">
        <v>2</v>
      </c>
      <c r="AJ375" s="185">
        <v>3</v>
      </c>
      <c r="AK375" s="185">
        <v>8</v>
      </c>
      <c r="AL375" s="185">
        <v>4</v>
      </c>
      <c r="AM375" s="185">
        <v>5</v>
      </c>
      <c r="AN375" s="185">
        <v>2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2</v>
      </c>
      <c r="F376" s="186">
        <v>4</v>
      </c>
      <c r="G376" s="186">
        <v>11</v>
      </c>
      <c r="H376" s="186">
        <v>18</v>
      </c>
      <c r="I376" s="186">
        <v>25</v>
      </c>
      <c r="J376" s="186">
        <v>3</v>
      </c>
      <c r="K376" s="210"/>
      <c r="L376" s="212">
        <v>0</v>
      </c>
      <c r="M376" s="186">
        <v>1</v>
      </c>
      <c r="N376" s="186">
        <v>0</v>
      </c>
      <c r="O376" s="186">
        <v>3</v>
      </c>
      <c r="P376" s="186">
        <v>2</v>
      </c>
      <c r="Q376" s="186">
        <v>4</v>
      </c>
      <c r="R376" s="186">
        <v>8</v>
      </c>
      <c r="S376" s="186">
        <v>13</v>
      </c>
      <c r="T376" s="186">
        <v>1</v>
      </c>
      <c r="U376" s="211"/>
      <c r="V376" s="187">
        <v>0</v>
      </c>
      <c r="W376" s="185">
        <v>0</v>
      </c>
      <c r="X376" s="185">
        <v>1</v>
      </c>
      <c r="Y376" s="185">
        <v>2</v>
      </c>
      <c r="Z376" s="185">
        <v>5</v>
      </c>
      <c r="AA376" s="185">
        <v>12</v>
      </c>
      <c r="AB376" s="185">
        <v>9</v>
      </c>
      <c r="AC376" s="185">
        <v>19</v>
      </c>
      <c r="AD376" s="185">
        <v>5</v>
      </c>
      <c r="AE376" s="211"/>
      <c r="AF376" s="187">
        <v>0</v>
      </c>
      <c r="AG376" s="185">
        <v>0</v>
      </c>
      <c r="AH376" s="185">
        <v>0</v>
      </c>
      <c r="AI376" s="185">
        <v>2</v>
      </c>
      <c r="AJ376" s="185">
        <v>1</v>
      </c>
      <c r="AK376" s="185">
        <v>4</v>
      </c>
      <c r="AL376" s="185">
        <v>4</v>
      </c>
      <c r="AM376" s="185">
        <v>4</v>
      </c>
      <c r="AN376" s="185">
        <v>4</v>
      </c>
      <c r="AO376" s="210"/>
    </row>
    <row r="377" spans="1:41" x14ac:dyDescent="0.3">
      <c r="A377" s="144" t="s">
        <v>40</v>
      </c>
      <c r="B377" s="212">
        <v>0</v>
      </c>
      <c r="C377" s="186">
        <v>1</v>
      </c>
      <c r="D377" s="186">
        <v>1</v>
      </c>
      <c r="E377" s="186">
        <v>3</v>
      </c>
      <c r="F377" s="186">
        <v>6</v>
      </c>
      <c r="G377" s="186">
        <v>21</v>
      </c>
      <c r="H377" s="186">
        <v>14</v>
      </c>
      <c r="I377" s="186">
        <v>27</v>
      </c>
      <c r="J377" s="186">
        <v>6</v>
      </c>
      <c r="K377" s="210"/>
      <c r="L377" s="212">
        <v>0</v>
      </c>
      <c r="M377" s="186">
        <v>0</v>
      </c>
      <c r="N377" s="186">
        <v>1</v>
      </c>
      <c r="O377" s="186">
        <v>1</v>
      </c>
      <c r="P377" s="186">
        <v>0</v>
      </c>
      <c r="Q377" s="186">
        <v>4</v>
      </c>
      <c r="R377" s="186">
        <v>5</v>
      </c>
      <c r="S377" s="186">
        <v>8</v>
      </c>
      <c r="T377" s="186">
        <v>3</v>
      </c>
      <c r="U377" s="211"/>
      <c r="V377" s="187">
        <v>0</v>
      </c>
      <c r="W377" s="185">
        <v>1</v>
      </c>
      <c r="X377" s="185">
        <v>2</v>
      </c>
      <c r="Y377" s="185">
        <v>2</v>
      </c>
      <c r="Z377" s="185">
        <v>10</v>
      </c>
      <c r="AA377" s="185">
        <v>10</v>
      </c>
      <c r="AB377" s="185">
        <v>16</v>
      </c>
      <c r="AC377" s="185">
        <v>14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1</v>
      </c>
      <c r="AJ377" s="185">
        <v>0</v>
      </c>
      <c r="AK377" s="185">
        <v>3</v>
      </c>
      <c r="AL377" s="185">
        <v>2</v>
      </c>
      <c r="AM377" s="185">
        <v>9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1</v>
      </c>
      <c r="E378" s="186">
        <v>0</v>
      </c>
      <c r="F378" s="186">
        <v>3</v>
      </c>
      <c r="G378" s="186">
        <v>3</v>
      </c>
      <c r="H378" s="186">
        <v>21</v>
      </c>
      <c r="I378" s="186">
        <v>25</v>
      </c>
      <c r="J378" s="186">
        <v>11</v>
      </c>
      <c r="K378" s="210"/>
      <c r="L378" s="212">
        <v>0</v>
      </c>
      <c r="M378" s="186">
        <v>1</v>
      </c>
      <c r="N378" s="186">
        <v>0</v>
      </c>
      <c r="O378" s="186">
        <v>1</v>
      </c>
      <c r="P378" s="186">
        <v>1</v>
      </c>
      <c r="Q378" s="186">
        <v>3</v>
      </c>
      <c r="R378" s="186">
        <v>8</v>
      </c>
      <c r="S378" s="186">
        <v>10</v>
      </c>
      <c r="T378" s="186">
        <v>2</v>
      </c>
      <c r="U378" s="211"/>
      <c r="V378" s="187">
        <v>0</v>
      </c>
      <c r="W378" s="185">
        <v>2</v>
      </c>
      <c r="X378" s="185">
        <v>1</v>
      </c>
      <c r="Y378" s="185">
        <v>2</v>
      </c>
      <c r="Z378" s="185">
        <v>5</v>
      </c>
      <c r="AA378" s="185">
        <v>7</v>
      </c>
      <c r="AB378" s="185">
        <v>21</v>
      </c>
      <c r="AC378" s="185">
        <v>15</v>
      </c>
      <c r="AD378" s="185">
        <v>2</v>
      </c>
      <c r="AE378" s="211"/>
      <c r="AF378" s="187">
        <v>0</v>
      </c>
      <c r="AG378" s="185">
        <v>0</v>
      </c>
      <c r="AH378" s="185">
        <v>1</v>
      </c>
      <c r="AI378" s="185">
        <v>0</v>
      </c>
      <c r="AJ378" s="185">
        <v>5</v>
      </c>
      <c r="AK378" s="185">
        <v>0</v>
      </c>
      <c r="AL378" s="185">
        <v>5</v>
      </c>
      <c r="AM378" s="185">
        <v>6</v>
      </c>
      <c r="AN378" s="185">
        <v>3</v>
      </c>
      <c r="AO378" s="210"/>
    </row>
    <row r="379" spans="1:41" x14ac:dyDescent="0.3">
      <c r="A379" s="144" t="s">
        <v>42</v>
      </c>
      <c r="B379" s="212">
        <v>1</v>
      </c>
      <c r="C379" s="186">
        <v>0</v>
      </c>
      <c r="D379" s="186">
        <v>1</v>
      </c>
      <c r="E379" s="186">
        <v>3</v>
      </c>
      <c r="F379" s="186">
        <v>5</v>
      </c>
      <c r="G379" s="186">
        <v>4</v>
      </c>
      <c r="H379" s="186">
        <v>13</v>
      </c>
      <c r="I379" s="186">
        <v>26</v>
      </c>
      <c r="J379" s="186">
        <v>7</v>
      </c>
      <c r="K379" s="210"/>
      <c r="L379" s="212">
        <v>0</v>
      </c>
      <c r="M379" s="186">
        <v>0</v>
      </c>
      <c r="N379" s="186">
        <v>2</v>
      </c>
      <c r="O379" s="186">
        <v>2</v>
      </c>
      <c r="P379" s="186">
        <v>2</v>
      </c>
      <c r="Q379" s="186">
        <v>3</v>
      </c>
      <c r="R379" s="186">
        <v>3</v>
      </c>
      <c r="S379" s="186">
        <v>7</v>
      </c>
      <c r="T379" s="186">
        <v>0</v>
      </c>
      <c r="U379" s="211"/>
      <c r="V379" s="187">
        <v>0</v>
      </c>
      <c r="W379" s="185">
        <v>0</v>
      </c>
      <c r="X379" s="185">
        <v>1</v>
      </c>
      <c r="Y379" s="185">
        <v>6</v>
      </c>
      <c r="Z379" s="185">
        <v>3</v>
      </c>
      <c r="AA379" s="185">
        <v>12</v>
      </c>
      <c r="AB379" s="185">
        <v>12</v>
      </c>
      <c r="AC379" s="185">
        <v>18</v>
      </c>
      <c r="AD379" s="185">
        <v>3</v>
      </c>
      <c r="AE379" s="211"/>
      <c r="AF379" s="187">
        <v>0</v>
      </c>
      <c r="AG379" s="185">
        <v>1</v>
      </c>
      <c r="AH379" s="185">
        <v>0</v>
      </c>
      <c r="AI379" s="185">
        <v>0</v>
      </c>
      <c r="AJ379" s="185">
        <v>1</v>
      </c>
      <c r="AK379" s="185">
        <v>4</v>
      </c>
      <c r="AL379" s="185">
        <v>4</v>
      </c>
      <c r="AM379" s="185">
        <v>3</v>
      </c>
      <c r="AN379" s="185">
        <v>1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6</v>
      </c>
      <c r="E380" s="186">
        <v>1</v>
      </c>
      <c r="F380" s="186">
        <v>2</v>
      </c>
      <c r="G380" s="186">
        <v>9</v>
      </c>
      <c r="H380" s="186">
        <v>15</v>
      </c>
      <c r="I380" s="186">
        <v>27</v>
      </c>
      <c r="J380" s="186">
        <v>8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1</v>
      </c>
      <c r="Q380" s="186">
        <v>3</v>
      </c>
      <c r="R380" s="186">
        <v>10</v>
      </c>
      <c r="S380" s="186">
        <v>14</v>
      </c>
      <c r="T380" s="186">
        <v>2</v>
      </c>
      <c r="U380" s="211"/>
      <c r="V380" s="187">
        <v>1</v>
      </c>
      <c r="W380" s="185">
        <v>0</v>
      </c>
      <c r="X380" s="185">
        <v>3</v>
      </c>
      <c r="Y380" s="185">
        <v>1</v>
      </c>
      <c r="Z380" s="185">
        <v>7</v>
      </c>
      <c r="AA380" s="185">
        <v>9</v>
      </c>
      <c r="AB380" s="185">
        <v>14</v>
      </c>
      <c r="AC380" s="185">
        <v>14</v>
      </c>
      <c r="AD380" s="185">
        <v>5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4</v>
      </c>
      <c r="AK380" s="185">
        <v>4</v>
      </c>
      <c r="AL380" s="185">
        <v>10</v>
      </c>
      <c r="AM380" s="185">
        <v>3</v>
      </c>
      <c r="AN380" s="185">
        <v>2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1</v>
      </c>
      <c r="E381" s="186">
        <v>3</v>
      </c>
      <c r="F381" s="186">
        <v>4</v>
      </c>
      <c r="G381" s="186">
        <v>5</v>
      </c>
      <c r="H381" s="186">
        <v>11</v>
      </c>
      <c r="I381" s="186">
        <v>17</v>
      </c>
      <c r="J381" s="186">
        <v>4</v>
      </c>
      <c r="K381" s="210"/>
      <c r="L381" s="212">
        <v>0</v>
      </c>
      <c r="M381" s="186">
        <v>1</v>
      </c>
      <c r="N381" s="186">
        <v>0</v>
      </c>
      <c r="O381" s="186">
        <v>0</v>
      </c>
      <c r="P381" s="186">
        <v>2</v>
      </c>
      <c r="Q381" s="186">
        <v>2</v>
      </c>
      <c r="R381" s="186">
        <v>9</v>
      </c>
      <c r="S381" s="186">
        <v>4</v>
      </c>
      <c r="T381" s="186">
        <v>0</v>
      </c>
      <c r="U381" s="211"/>
      <c r="V381" s="187">
        <v>0</v>
      </c>
      <c r="W381" s="185">
        <v>1</v>
      </c>
      <c r="X381" s="185">
        <v>0</v>
      </c>
      <c r="Y381" s="185">
        <v>2</v>
      </c>
      <c r="Z381" s="185">
        <v>2</v>
      </c>
      <c r="AA381" s="185">
        <v>8</v>
      </c>
      <c r="AB381" s="185">
        <v>13</v>
      </c>
      <c r="AC381" s="185">
        <v>13</v>
      </c>
      <c r="AD381" s="185">
        <v>2</v>
      </c>
      <c r="AE381" s="211"/>
      <c r="AF381" s="187">
        <v>0</v>
      </c>
      <c r="AG381" s="185">
        <v>1</v>
      </c>
      <c r="AH381" s="185">
        <v>1</v>
      </c>
      <c r="AI381" s="185">
        <v>0</v>
      </c>
      <c r="AJ381" s="185">
        <v>2</v>
      </c>
      <c r="AK381" s="185">
        <v>3</v>
      </c>
      <c r="AL381" s="185">
        <v>7</v>
      </c>
      <c r="AM381" s="185">
        <v>3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2</v>
      </c>
      <c r="D382" s="186">
        <v>0</v>
      </c>
      <c r="E382" s="186">
        <v>3</v>
      </c>
      <c r="F382" s="186">
        <v>3</v>
      </c>
      <c r="G382" s="186">
        <v>11</v>
      </c>
      <c r="H382" s="186">
        <v>12</v>
      </c>
      <c r="I382" s="186">
        <v>25</v>
      </c>
      <c r="J382" s="186">
        <v>7</v>
      </c>
      <c r="K382" s="210"/>
      <c r="L382" s="212">
        <v>0</v>
      </c>
      <c r="M382" s="186">
        <v>0</v>
      </c>
      <c r="N382" s="186">
        <v>2</v>
      </c>
      <c r="O382" s="186">
        <v>0</v>
      </c>
      <c r="P382" s="186">
        <v>1</v>
      </c>
      <c r="Q382" s="186">
        <v>3</v>
      </c>
      <c r="R382" s="186">
        <v>3</v>
      </c>
      <c r="S382" s="186">
        <v>7</v>
      </c>
      <c r="T382" s="186">
        <v>1</v>
      </c>
      <c r="U382" s="211"/>
      <c r="V382" s="187">
        <v>0</v>
      </c>
      <c r="W382" s="185">
        <v>0</v>
      </c>
      <c r="X382" s="185">
        <v>2</v>
      </c>
      <c r="Y382" s="185">
        <v>4</v>
      </c>
      <c r="Z382" s="185">
        <v>8</v>
      </c>
      <c r="AA382" s="185">
        <v>17</v>
      </c>
      <c r="AB382" s="185">
        <v>13</v>
      </c>
      <c r="AC382" s="185">
        <v>17</v>
      </c>
      <c r="AD382" s="185">
        <v>1</v>
      </c>
      <c r="AE382" s="211"/>
      <c r="AF382" s="187">
        <v>1</v>
      </c>
      <c r="AG382" s="185">
        <v>0</v>
      </c>
      <c r="AH382" s="185">
        <v>0</v>
      </c>
      <c r="AI382" s="185">
        <v>1</v>
      </c>
      <c r="AJ382" s="185">
        <v>0</v>
      </c>
      <c r="AK382" s="185">
        <v>5</v>
      </c>
      <c r="AL382" s="185">
        <v>5</v>
      </c>
      <c r="AM382" s="185">
        <v>1</v>
      </c>
      <c r="AN382" s="185">
        <v>2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3</v>
      </c>
      <c r="E383" s="186">
        <v>3</v>
      </c>
      <c r="F383" s="186">
        <v>3</v>
      </c>
      <c r="G383" s="186">
        <v>8</v>
      </c>
      <c r="H383" s="186">
        <v>17</v>
      </c>
      <c r="I383" s="186">
        <v>21</v>
      </c>
      <c r="J383" s="186">
        <v>4</v>
      </c>
      <c r="K383" s="210"/>
      <c r="L383" s="212">
        <v>0</v>
      </c>
      <c r="M383" s="186">
        <v>0</v>
      </c>
      <c r="N383" s="186">
        <v>1</v>
      </c>
      <c r="O383" s="186">
        <v>0</v>
      </c>
      <c r="P383" s="186">
        <v>5</v>
      </c>
      <c r="Q383" s="186">
        <v>1</v>
      </c>
      <c r="R383" s="186">
        <v>4</v>
      </c>
      <c r="S383" s="186">
        <v>8</v>
      </c>
      <c r="T383" s="186">
        <v>1</v>
      </c>
      <c r="U383" s="211"/>
      <c r="V383" s="187">
        <v>1</v>
      </c>
      <c r="W383" s="185">
        <v>1</v>
      </c>
      <c r="X383" s="185">
        <v>3</v>
      </c>
      <c r="Y383" s="185">
        <v>2</v>
      </c>
      <c r="Z383" s="185">
        <v>4</v>
      </c>
      <c r="AA383" s="185">
        <v>9</v>
      </c>
      <c r="AB383" s="185">
        <v>10</v>
      </c>
      <c r="AC383" s="185">
        <v>11</v>
      </c>
      <c r="AD383" s="185">
        <v>3</v>
      </c>
      <c r="AE383" s="211"/>
      <c r="AF383" s="187">
        <v>0</v>
      </c>
      <c r="AG383" s="185">
        <v>0</v>
      </c>
      <c r="AH383" s="185">
        <v>1</v>
      </c>
      <c r="AI383" s="185">
        <v>0</v>
      </c>
      <c r="AJ383" s="185">
        <v>2</v>
      </c>
      <c r="AK383" s="185">
        <v>2</v>
      </c>
      <c r="AL383" s="185">
        <v>6</v>
      </c>
      <c r="AM383" s="185">
        <v>4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7</v>
      </c>
      <c r="G384" s="186">
        <v>14</v>
      </c>
      <c r="H384" s="186">
        <v>14</v>
      </c>
      <c r="I384" s="186">
        <v>23</v>
      </c>
      <c r="J384" s="186">
        <v>5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2</v>
      </c>
      <c r="R384" s="186">
        <v>4</v>
      </c>
      <c r="S384" s="186">
        <v>7</v>
      </c>
      <c r="T384" s="186">
        <v>2</v>
      </c>
      <c r="U384" s="211"/>
      <c r="V384" s="187">
        <v>0</v>
      </c>
      <c r="W384" s="185">
        <v>0</v>
      </c>
      <c r="X384" s="185">
        <v>0</v>
      </c>
      <c r="Y384" s="185">
        <v>1</v>
      </c>
      <c r="Z384" s="185">
        <v>5</v>
      </c>
      <c r="AA384" s="185">
        <v>8</v>
      </c>
      <c r="AB384" s="185">
        <v>18</v>
      </c>
      <c r="AC384" s="185">
        <v>8</v>
      </c>
      <c r="AD384" s="185">
        <v>0</v>
      </c>
      <c r="AE384" s="211"/>
      <c r="AF384" s="187">
        <v>0</v>
      </c>
      <c r="AG384" s="185">
        <v>0</v>
      </c>
      <c r="AH384" s="185">
        <v>1</v>
      </c>
      <c r="AI384" s="185">
        <v>2</v>
      </c>
      <c r="AJ384" s="185">
        <v>0</v>
      </c>
      <c r="AK384" s="185">
        <v>5</v>
      </c>
      <c r="AL384" s="185">
        <v>3</v>
      </c>
      <c r="AM384" s="185">
        <v>3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1</v>
      </c>
      <c r="D385" s="186">
        <v>3</v>
      </c>
      <c r="E385" s="186">
        <v>4</v>
      </c>
      <c r="F385" s="186">
        <v>4</v>
      </c>
      <c r="G385" s="186">
        <v>8</v>
      </c>
      <c r="H385" s="186">
        <v>16</v>
      </c>
      <c r="I385" s="186">
        <v>28</v>
      </c>
      <c r="J385" s="186">
        <v>4</v>
      </c>
      <c r="K385" s="210"/>
      <c r="L385" s="212">
        <v>0</v>
      </c>
      <c r="M385" s="186">
        <v>0</v>
      </c>
      <c r="N385" s="186">
        <v>0</v>
      </c>
      <c r="O385" s="186">
        <v>2</v>
      </c>
      <c r="P385" s="186">
        <v>3</v>
      </c>
      <c r="Q385" s="186">
        <v>1</v>
      </c>
      <c r="R385" s="186">
        <v>6</v>
      </c>
      <c r="S385" s="186">
        <v>3</v>
      </c>
      <c r="T385" s="186">
        <v>1</v>
      </c>
      <c r="U385" s="211"/>
      <c r="V385" s="187">
        <v>0</v>
      </c>
      <c r="W385" s="185">
        <v>0</v>
      </c>
      <c r="X385" s="185">
        <v>1</v>
      </c>
      <c r="Y385" s="185">
        <v>1</v>
      </c>
      <c r="Z385" s="185">
        <v>3</v>
      </c>
      <c r="AA385" s="185">
        <v>7</v>
      </c>
      <c r="AB385" s="185">
        <v>16</v>
      </c>
      <c r="AC385" s="185">
        <v>16</v>
      </c>
      <c r="AD385" s="185">
        <v>1</v>
      </c>
      <c r="AE385" s="211"/>
      <c r="AF385" s="187">
        <v>0</v>
      </c>
      <c r="AG385" s="185">
        <v>1</v>
      </c>
      <c r="AH385" s="185">
        <v>1</v>
      </c>
      <c r="AI385" s="185">
        <v>0</v>
      </c>
      <c r="AJ385" s="185">
        <v>1</v>
      </c>
      <c r="AK385" s="185">
        <v>6</v>
      </c>
      <c r="AL385" s="185">
        <v>5</v>
      </c>
      <c r="AM385" s="185">
        <v>4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3</v>
      </c>
      <c r="F386" s="186">
        <v>3</v>
      </c>
      <c r="G386" s="186">
        <v>15</v>
      </c>
      <c r="H386" s="186">
        <v>12</v>
      </c>
      <c r="I386" s="186">
        <v>18</v>
      </c>
      <c r="J386" s="186">
        <v>6</v>
      </c>
      <c r="K386" s="210"/>
      <c r="L386" s="212">
        <v>0</v>
      </c>
      <c r="M386" s="186">
        <v>1</v>
      </c>
      <c r="N386" s="186">
        <v>0</v>
      </c>
      <c r="O386" s="186">
        <v>0</v>
      </c>
      <c r="P386" s="186">
        <v>0</v>
      </c>
      <c r="Q386" s="186">
        <v>3</v>
      </c>
      <c r="R386" s="186">
        <v>3</v>
      </c>
      <c r="S386" s="186">
        <v>8</v>
      </c>
      <c r="T386" s="186">
        <v>0</v>
      </c>
      <c r="U386" s="211"/>
      <c r="V386" s="187">
        <v>1</v>
      </c>
      <c r="W386" s="185">
        <v>0</v>
      </c>
      <c r="X386" s="185">
        <v>0</v>
      </c>
      <c r="Y386" s="185">
        <v>3</v>
      </c>
      <c r="Z386" s="185">
        <v>1</v>
      </c>
      <c r="AA386" s="185">
        <v>3</v>
      </c>
      <c r="AB386" s="185">
        <v>10</v>
      </c>
      <c r="AC386" s="185">
        <v>7</v>
      </c>
      <c r="AD386" s="185">
        <v>1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4</v>
      </c>
      <c r="AK386" s="185">
        <v>1</v>
      </c>
      <c r="AL386" s="185">
        <v>0</v>
      </c>
      <c r="AM386" s="185">
        <v>2</v>
      </c>
      <c r="AN386" s="185">
        <v>1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1</v>
      </c>
      <c r="F387" s="186">
        <v>4</v>
      </c>
      <c r="G387" s="186">
        <v>10</v>
      </c>
      <c r="H387" s="186">
        <v>17</v>
      </c>
      <c r="I387" s="186">
        <v>22</v>
      </c>
      <c r="J387" s="186">
        <v>1</v>
      </c>
      <c r="K387" s="210"/>
      <c r="L387" s="212">
        <v>0</v>
      </c>
      <c r="M387" s="186">
        <v>0</v>
      </c>
      <c r="N387" s="186">
        <v>1</v>
      </c>
      <c r="O387" s="186">
        <v>0</v>
      </c>
      <c r="P387" s="186">
        <v>1</v>
      </c>
      <c r="Q387" s="186">
        <v>4</v>
      </c>
      <c r="R387" s="186">
        <v>4</v>
      </c>
      <c r="S387" s="186">
        <v>6</v>
      </c>
      <c r="T387" s="186">
        <v>1</v>
      </c>
      <c r="U387" s="211"/>
      <c r="V387" s="187">
        <v>0</v>
      </c>
      <c r="W387" s="185">
        <v>0</v>
      </c>
      <c r="X387" s="185">
        <v>1</v>
      </c>
      <c r="Y387" s="185">
        <v>3</v>
      </c>
      <c r="Z387" s="185">
        <v>4</v>
      </c>
      <c r="AA387" s="185">
        <v>6</v>
      </c>
      <c r="AB387" s="185">
        <v>9</v>
      </c>
      <c r="AC387" s="185">
        <v>13</v>
      </c>
      <c r="AD387" s="185">
        <v>1</v>
      </c>
      <c r="AE387" s="211"/>
      <c r="AF387" s="187">
        <v>0</v>
      </c>
      <c r="AG387" s="185">
        <v>0</v>
      </c>
      <c r="AH387" s="185">
        <v>0</v>
      </c>
      <c r="AI387" s="185">
        <v>1</v>
      </c>
      <c r="AJ387" s="185">
        <v>2</v>
      </c>
      <c r="AK387" s="185">
        <v>0</v>
      </c>
      <c r="AL387" s="185">
        <v>3</v>
      </c>
      <c r="AM387" s="185">
        <v>2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1</v>
      </c>
      <c r="D388" s="186">
        <v>1</v>
      </c>
      <c r="E388" s="186">
        <v>3</v>
      </c>
      <c r="F388" s="186">
        <v>8</v>
      </c>
      <c r="G388" s="186">
        <v>7</v>
      </c>
      <c r="H388" s="186">
        <v>14</v>
      </c>
      <c r="I388" s="186">
        <v>16</v>
      </c>
      <c r="J388" s="186">
        <v>3</v>
      </c>
      <c r="K388" s="210"/>
      <c r="L388" s="212">
        <v>0</v>
      </c>
      <c r="M388" s="186">
        <v>0</v>
      </c>
      <c r="N388" s="186">
        <v>0</v>
      </c>
      <c r="O388" s="186">
        <v>1</v>
      </c>
      <c r="P388" s="186">
        <v>1</v>
      </c>
      <c r="Q388" s="186">
        <v>0</v>
      </c>
      <c r="R388" s="186">
        <v>5</v>
      </c>
      <c r="S388" s="186">
        <v>8</v>
      </c>
      <c r="T388" s="186">
        <v>2</v>
      </c>
      <c r="U388" s="211"/>
      <c r="V388" s="187">
        <v>0</v>
      </c>
      <c r="W388" s="185">
        <v>0</v>
      </c>
      <c r="X388" s="185">
        <v>2</v>
      </c>
      <c r="Y388" s="185">
        <v>1</v>
      </c>
      <c r="Z388" s="185">
        <v>3</v>
      </c>
      <c r="AA388" s="185">
        <v>7</v>
      </c>
      <c r="AB388" s="185">
        <v>13</v>
      </c>
      <c r="AC388" s="185">
        <v>12</v>
      </c>
      <c r="AD388" s="185">
        <v>1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2</v>
      </c>
      <c r="AK388" s="185">
        <v>2</v>
      </c>
      <c r="AL388" s="185">
        <v>1</v>
      </c>
      <c r="AM388" s="185">
        <v>5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2</v>
      </c>
      <c r="D389" s="186">
        <v>0</v>
      </c>
      <c r="E389" s="186">
        <v>1</v>
      </c>
      <c r="F389" s="186">
        <v>2</v>
      </c>
      <c r="G389" s="186">
        <v>10</v>
      </c>
      <c r="H389" s="186">
        <v>7</v>
      </c>
      <c r="I389" s="186">
        <v>14</v>
      </c>
      <c r="J389" s="186">
        <v>2</v>
      </c>
      <c r="K389" s="210"/>
      <c r="L389" s="212">
        <v>0</v>
      </c>
      <c r="M389" s="186">
        <v>0</v>
      </c>
      <c r="N389" s="186">
        <v>0</v>
      </c>
      <c r="O389" s="186">
        <v>1</v>
      </c>
      <c r="P389" s="186">
        <v>1</v>
      </c>
      <c r="Q389" s="186">
        <v>1</v>
      </c>
      <c r="R389" s="186">
        <v>6</v>
      </c>
      <c r="S389" s="186">
        <v>5</v>
      </c>
      <c r="T389" s="186">
        <v>0</v>
      </c>
      <c r="U389" s="211"/>
      <c r="V389" s="187">
        <v>0</v>
      </c>
      <c r="W389" s="185">
        <v>0</v>
      </c>
      <c r="X389" s="185">
        <v>1</v>
      </c>
      <c r="Y389" s="185">
        <v>3</v>
      </c>
      <c r="Z389" s="185">
        <v>4</v>
      </c>
      <c r="AA389" s="185">
        <v>7</v>
      </c>
      <c r="AB389" s="185">
        <v>14</v>
      </c>
      <c r="AC389" s="185">
        <v>12</v>
      </c>
      <c r="AD389" s="185">
        <v>3</v>
      </c>
      <c r="AE389" s="211"/>
      <c r="AF389" s="187">
        <v>0</v>
      </c>
      <c r="AG389" s="185">
        <v>1</v>
      </c>
      <c r="AH389" s="185">
        <v>0</v>
      </c>
      <c r="AI389" s="185">
        <v>0</v>
      </c>
      <c r="AJ389" s="185">
        <v>0</v>
      </c>
      <c r="AK389" s="185">
        <v>1</v>
      </c>
      <c r="AL389" s="185">
        <v>2</v>
      </c>
      <c r="AM389" s="185">
        <v>1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1</v>
      </c>
      <c r="F390" s="186">
        <v>4</v>
      </c>
      <c r="G390" s="186">
        <v>7</v>
      </c>
      <c r="H390" s="186">
        <v>10</v>
      </c>
      <c r="I390" s="186">
        <v>25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1</v>
      </c>
      <c r="Q390" s="186">
        <v>1</v>
      </c>
      <c r="R390" s="186">
        <v>4</v>
      </c>
      <c r="S390" s="186">
        <v>3</v>
      </c>
      <c r="T390" s="186">
        <v>0</v>
      </c>
      <c r="U390" s="211"/>
      <c r="V390" s="187">
        <v>0</v>
      </c>
      <c r="W390" s="185">
        <v>1</v>
      </c>
      <c r="X390" s="185">
        <v>1</v>
      </c>
      <c r="Y390" s="185">
        <v>4</v>
      </c>
      <c r="Z390" s="185">
        <v>4</v>
      </c>
      <c r="AA390" s="185">
        <v>9</v>
      </c>
      <c r="AB390" s="185">
        <v>11</v>
      </c>
      <c r="AC390" s="185">
        <v>14</v>
      </c>
      <c r="AD390" s="185">
        <v>1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2</v>
      </c>
      <c r="AL390" s="185">
        <v>2</v>
      </c>
      <c r="AM390" s="185">
        <v>4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3</v>
      </c>
      <c r="E391" s="186">
        <v>5</v>
      </c>
      <c r="F391" s="186">
        <v>1</v>
      </c>
      <c r="G391" s="186">
        <v>7</v>
      </c>
      <c r="H391" s="186">
        <v>11</v>
      </c>
      <c r="I391" s="186">
        <v>19</v>
      </c>
      <c r="J391" s="186">
        <v>0</v>
      </c>
      <c r="K391" s="210"/>
      <c r="L391" s="212">
        <v>0</v>
      </c>
      <c r="M391" s="186">
        <v>1</v>
      </c>
      <c r="N391" s="186">
        <v>1</v>
      </c>
      <c r="O391" s="186">
        <v>3</v>
      </c>
      <c r="P391" s="186">
        <v>1</v>
      </c>
      <c r="Q391" s="186">
        <v>1</v>
      </c>
      <c r="R391" s="186">
        <v>2</v>
      </c>
      <c r="S391" s="186">
        <v>10</v>
      </c>
      <c r="T391" s="186">
        <v>1</v>
      </c>
      <c r="U391" s="211"/>
      <c r="V391" s="187">
        <v>0</v>
      </c>
      <c r="W391" s="185">
        <v>2</v>
      </c>
      <c r="X391" s="185">
        <v>2</v>
      </c>
      <c r="Y391" s="185">
        <v>3</v>
      </c>
      <c r="Z391" s="185">
        <v>2</v>
      </c>
      <c r="AA391" s="185">
        <v>8</v>
      </c>
      <c r="AB391" s="185">
        <v>9</v>
      </c>
      <c r="AC391" s="185">
        <v>12</v>
      </c>
      <c r="AD391" s="185">
        <v>0</v>
      </c>
      <c r="AE391" s="211"/>
      <c r="AF391" s="187">
        <v>0</v>
      </c>
      <c r="AG391" s="185">
        <v>0</v>
      </c>
      <c r="AH391" s="185">
        <v>1</v>
      </c>
      <c r="AI391" s="185">
        <v>0</v>
      </c>
      <c r="AJ391" s="185">
        <v>1</v>
      </c>
      <c r="AK391" s="185">
        <v>2</v>
      </c>
      <c r="AL391" s="185">
        <v>2</v>
      </c>
      <c r="AM391" s="185">
        <v>5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1</v>
      </c>
      <c r="E392" s="186">
        <v>2</v>
      </c>
      <c r="F392" s="186">
        <v>2</v>
      </c>
      <c r="G392" s="186">
        <v>3</v>
      </c>
      <c r="H392" s="186">
        <v>12</v>
      </c>
      <c r="I392" s="186">
        <v>14</v>
      </c>
      <c r="J392" s="186">
        <v>3</v>
      </c>
      <c r="K392" s="210"/>
      <c r="L392" s="212">
        <v>0</v>
      </c>
      <c r="M392" s="186">
        <v>0</v>
      </c>
      <c r="N392" s="186">
        <v>0</v>
      </c>
      <c r="O392" s="186">
        <v>1</v>
      </c>
      <c r="P392" s="186">
        <v>2</v>
      </c>
      <c r="Q392" s="186">
        <v>4</v>
      </c>
      <c r="R392" s="186">
        <v>2</v>
      </c>
      <c r="S392" s="186">
        <v>6</v>
      </c>
      <c r="T392" s="186">
        <v>1</v>
      </c>
      <c r="U392" s="211"/>
      <c r="V392" s="187">
        <v>0</v>
      </c>
      <c r="W392" s="185">
        <v>1</v>
      </c>
      <c r="X392" s="185">
        <v>1</v>
      </c>
      <c r="Y392" s="185">
        <v>1</v>
      </c>
      <c r="Z392" s="185">
        <v>8</v>
      </c>
      <c r="AA392" s="185">
        <v>6</v>
      </c>
      <c r="AB392" s="185">
        <v>13</v>
      </c>
      <c r="AC392" s="185">
        <v>11</v>
      </c>
      <c r="AD392" s="185">
        <v>0</v>
      </c>
      <c r="AE392" s="211"/>
      <c r="AF392" s="187">
        <v>0</v>
      </c>
      <c r="AG392" s="185">
        <v>0</v>
      </c>
      <c r="AH392" s="185">
        <v>1</v>
      </c>
      <c r="AI392" s="185">
        <v>2</v>
      </c>
      <c r="AJ392" s="185">
        <v>3</v>
      </c>
      <c r="AK392" s="185">
        <v>4</v>
      </c>
      <c r="AL392" s="185">
        <v>5</v>
      </c>
      <c r="AM392" s="185">
        <v>2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3</v>
      </c>
      <c r="D393" s="186">
        <v>0</v>
      </c>
      <c r="E393" s="186">
        <v>4</v>
      </c>
      <c r="F393" s="186">
        <v>5</v>
      </c>
      <c r="G393" s="186">
        <v>1</v>
      </c>
      <c r="H393" s="186">
        <v>6</v>
      </c>
      <c r="I393" s="186">
        <v>16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1</v>
      </c>
      <c r="P393" s="186">
        <v>0</v>
      </c>
      <c r="Q393" s="186">
        <v>1</v>
      </c>
      <c r="R393" s="186">
        <v>1</v>
      </c>
      <c r="S393" s="186">
        <v>8</v>
      </c>
      <c r="T393" s="186">
        <v>0</v>
      </c>
      <c r="U393" s="211"/>
      <c r="V393" s="187">
        <v>0</v>
      </c>
      <c r="W393" s="185">
        <v>1</v>
      </c>
      <c r="X393" s="185">
        <v>1</v>
      </c>
      <c r="Y393" s="185">
        <v>1</v>
      </c>
      <c r="Z393" s="185">
        <v>4</v>
      </c>
      <c r="AA393" s="185">
        <v>7</v>
      </c>
      <c r="AB393" s="185">
        <v>8</v>
      </c>
      <c r="AC393" s="185">
        <v>10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2</v>
      </c>
      <c r="AL393" s="185">
        <v>2</v>
      </c>
      <c r="AM393" s="185">
        <v>3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1</v>
      </c>
      <c r="D394" s="186">
        <v>0</v>
      </c>
      <c r="E394" s="186">
        <v>2</v>
      </c>
      <c r="F394" s="186">
        <v>3</v>
      </c>
      <c r="G394" s="186">
        <v>9</v>
      </c>
      <c r="H394" s="186">
        <v>8</v>
      </c>
      <c r="I394" s="186">
        <v>14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1</v>
      </c>
      <c r="R394" s="186">
        <v>2</v>
      </c>
      <c r="S394" s="186">
        <v>5</v>
      </c>
      <c r="T394" s="186">
        <v>0</v>
      </c>
      <c r="U394" s="211"/>
      <c r="V394" s="187">
        <v>0</v>
      </c>
      <c r="W394" s="185">
        <v>2</v>
      </c>
      <c r="X394" s="185">
        <v>1</v>
      </c>
      <c r="Y394" s="185">
        <v>4</v>
      </c>
      <c r="Z394" s="185">
        <v>5</v>
      </c>
      <c r="AA394" s="185">
        <v>5</v>
      </c>
      <c r="AB394" s="185">
        <v>9</v>
      </c>
      <c r="AC394" s="185">
        <v>8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1</v>
      </c>
      <c r="AJ394" s="185">
        <v>0</v>
      </c>
      <c r="AK394" s="185">
        <v>0</v>
      </c>
      <c r="AL394" s="185">
        <v>3</v>
      </c>
      <c r="AM394" s="185">
        <v>3</v>
      </c>
      <c r="AN394" s="185">
        <v>0</v>
      </c>
      <c r="AO394" s="210"/>
    </row>
    <row r="395" spans="1:41" x14ac:dyDescent="0.3">
      <c r="A395" s="154" t="s">
        <v>259</v>
      </c>
      <c r="B395" s="188">
        <v>4</v>
      </c>
      <c r="C395" s="189">
        <v>5</v>
      </c>
      <c r="D395" s="189">
        <v>13</v>
      </c>
      <c r="E395" s="189">
        <v>16</v>
      </c>
      <c r="F395" s="189">
        <v>46</v>
      </c>
      <c r="G395" s="189">
        <v>66</v>
      </c>
      <c r="H395" s="189">
        <v>126</v>
      </c>
      <c r="I395" s="189">
        <v>186</v>
      </c>
      <c r="J395" s="149"/>
      <c r="K395" s="210"/>
      <c r="L395" s="188">
        <v>2</v>
      </c>
      <c r="M395" s="189">
        <v>0</v>
      </c>
      <c r="N395" s="189">
        <v>2</v>
      </c>
      <c r="O395" s="189">
        <v>1</v>
      </c>
      <c r="P395" s="189">
        <v>13</v>
      </c>
      <c r="Q395" s="189">
        <v>19</v>
      </c>
      <c r="R395" s="189">
        <v>31</v>
      </c>
      <c r="S395" s="189">
        <v>46</v>
      </c>
      <c r="T395" s="149"/>
      <c r="U395" s="211"/>
      <c r="V395" s="190">
        <v>0</v>
      </c>
      <c r="W395" s="191">
        <v>4</v>
      </c>
      <c r="X395" s="191">
        <v>10</v>
      </c>
      <c r="Y395" s="191">
        <v>16</v>
      </c>
      <c r="Z395" s="191">
        <v>42</v>
      </c>
      <c r="AA395" s="191">
        <v>70</v>
      </c>
      <c r="AB395" s="191">
        <v>91</v>
      </c>
      <c r="AC395" s="191">
        <v>95</v>
      </c>
      <c r="AD395" s="185"/>
      <c r="AE395" s="211"/>
      <c r="AF395" s="190">
        <v>0</v>
      </c>
      <c r="AG395" s="191">
        <v>1</v>
      </c>
      <c r="AH395" s="191">
        <v>3</v>
      </c>
      <c r="AI395" s="191">
        <v>1</v>
      </c>
      <c r="AJ395" s="191">
        <v>15</v>
      </c>
      <c r="AK395" s="191">
        <v>15</v>
      </c>
      <c r="AL395" s="191">
        <v>32</v>
      </c>
      <c r="AM395" s="191">
        <v>14</v>
      </c>
      <c r="AN395" s="185"/>
      <c r="AO395" s="210"/>
    </row>
    <row r="396" spans="1:41" x14ac:dyDescent="0.3">
      <c r="A396" s="154" t="s">
        <v>260</v>
      </c>
      <c r="B396" s="188">
        <v>3</v>
      </c>
      <c r="C396" s="189">
        <v>4</v>
      </c>
      <c r="D396" s="189">
        <v>6</v>
      </c>
      <c r="E396" s="189">
        <v>21</v>
      </c>
      <c r="F396" s="189">
        <v>44</v>
      </c>
      <c r="G396" s="189">
        <v>73</v>
      </c>
      <c r="H396" s="189">
        <v>145</v>
      </c>
      <c r="I396" s="189">
        <v>117</v>
      </c>
      <c r="J396" s="149"/>
      <c r="K396" s="210"/>
      <c r="L396" s="188">
        <v>1</v>
      </c>
      <c r="M396" s="189">
        <v>0</v>
      </c>
      <c r="N396" s="189">
        <v>1</v>
      </c>
      <c r="O396" s="189">
        <v>5</v>
      </c>
      <c r="P396" s="189">
        <v>5</v>
      </c>
      <c r="Q396" s="189">
        <v>11</v>
      </c>
      <c r="R396" s="189">
        <v>30</v>
      </c>
      <c r="S396" s="189">
        <v>26</v>
      </c>
      <c r="T396" s="149"/>
      <c r="U396" s="211"/>
      <c r="V396" s="190">
        <v>1</v>
      </c>
      <c r="W396" s="191">
        <v>1</v>
      </c>
      <c r="X396" s="191">
        <v>9</v>
      </c>
      <c r="Y396" s="191">
        <v>18</v>
      </c>
      <c r="Z396" s="191">
        <v>34</v>
      </c>
      <c r="AA396" s="191">
        <v>62</v>
      </c>
      <c r="AB396" s="191">
        <v>76</v>
      </c>
      <c r="AC396" s="191">
        <v>76</v>
      </c>
      <c r="AD396" s="185"/>
      <c r="AE396" s="211"/>
      <c r="AF396" s="190">
        <v>0</v>
      </c>
      <c r="AG396" s="191">
        <v>3</v>
      </c>
      <c r="AH396" s="191">
        <v>3</v>
      </c>
      <c r="AI396" s="191">
        <v>3</v>
      </c>
      <c r="AJ396" s="191">
        <v>10</v>
      </c>
      <c r="AK396" s="191">
        <v>16</v>
      </c>
      <c r="AL396" s="191">
        <v>22</v>
      </c>
      <c r="AM396" s="191">
        <v>15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2</v>
      </c>
      <c r="D397" s="189">
        <v>4</v>
      </c>
      <c r="E397" s="189">
        <v>11</v>
      </c>
      <c r="F397" s="189">
        <v>38</v>
      </c>
      <c r="G397" s="189">
        <v>66</v>
      </c>
      <c r="H397" s="189">
        <v>103</v>
      </c>
      <c r="I397" s="189">
        <v>98</v>
      </c>
      <c r="J397" s="149"/>
      <c r="K397" s="210"/>
      <c r="L397" s="188">
        <v>2</v>
      </c>
      <c r="M397" s="189">
        <v>1</v>
      </c>
      <c r="N397" s="189">
        <v>0</v>
      </c>
      <c r="O397" s="189">
        <v>2</v>
      </c>
      <c r="P397" s="189">
        <v>8</v>
      </c>
      <c r="Q397" s="189">
        <v>17</v>
      </c>
      <c r="R397" s="189">
        <v>27</v>
      </c>
      <c r="S397" s="189">
        <v>24</v>
      </c>
      <c r="T397" s="149"/>
      <c r="U397" s="211"/>
      <c r="V397" s="190">
        <v>0</v>
      </c>
      <c r="W397" s="191">
        <v>4</v>
      </c>
      <c r="X397" s="191">
        <v>9</v>
      </c>
      <c r="Y397" s="191">
        <v>17</v>
      </c>
      <c r="Z397" s="191">
        <v>29</v>
      </c>
      <c r="AA397" s="191">
        <v>39</v>
      </c>
      <c r="AB397" s="191">
        <v>86</v>
      </c>
      <c r="AC397" s="191">
        <v>39</v>
      </c>
      <c r="AD397" s="185"/>
      <c r="AE397" s="211"/>
      <c r="AF397" s="190">
        <v>0</v>
      </c>
      <c r="AG397" s="191">
        <v>0</v>
      </c>
      <c r="AH397" s="191">
        <v>2</v>
      </c>
      <c r="AI397" s="191">
        <v>5</v>
      </c>
      <c r="AJ397" s="191">
        <v>9</v>
      </c>
      <c r="AK397" s="191">
        <v>19</v>
      </c>
      <c r="AL397" s="191">
        <v>15</v>
      </c>
      <c r="AM397" s="191">
        <v>11</v>
      </c>
      <c r="AN397" s="185"/>
      <c r="AO397" s="210"/>
    </row>
    <row r="398" spans="1:41" x14ac:dyDescent="0.3">
      <c r="A398" s="154" t="s">
        <v>262</v>
      </c>
      <c r="B398" s="188">
        <v>2</v>
      </c>
      <c r="C398" s="189">
        <v>2</v>
      </c>
      <c r="D398" s="189">
        <v>7</v>
      </c>
      <c r="E398" s="189">
        <v>15</v>
      </c>
      <c r="F398" s="189">
        <v>32</v>
      </c>
      <c r="G398" s="189">
        <v>68</v>
      </c>
      <c r="H398" s="189">
        <v>107</v>
      </c>
      <c r="I398" s="189">
        <v>44</v>
      </c>
      <c r="J398" s="149"/>
      <c r="K398" s="210"/>
      <c r="L398" s="188">
        <v>0</v>
      </c>
      <c r="M398" s="189">
        <v>1</v>
      </c>
      <c r="N398" s="189">
        <v>2</v>
      </c>
      <c r="O398" s="189">
        <v>0</v>
      </c>
      <c r="P398" s="189">
        <v>5</v>
      </c>
      <c r="Q398" s="189">
        <v>20</v>
      </c>
      <c r="R398" s="189">
        <v>26</v>
      </c>
      <c r="S398" s="189">
        <v>10</v>
      </c>
      <c r="T398" s="149"/>
      <c r="U398" s="211"/>
      <c r="V398" s="190">
        <v>0</v>
      </c>
      <c r="W398" s="191">
        <v>4</v>
      </c>
      <c r="X398" s="191">
        <v>11</v>
      </c>
      <c r="Y398" s="191">
        <v>14</v>
      </c>
      <c r="Z398" s="191">
        <v>27</v>
      </c>
      <c r="AA398" s="191">
        <v>44</v>
      </c>
      <c r="AB398" s="191">
        <v>54</v>
      </c>
      <c r="AC398" s="191">
        <v>12</v>
      </c>
      <c r="AD398" s="185"/>
      <c r="AE398" s="211"/>
      <c r="AF398" s="190">
        <v>0</v>
      </c>
      <c r="AG398" s="191">
        <v>0</v>
      </c>
      <c r="AH398" s="191">
        <v>3</v>
      </c>
      <c r="AI398" s="191">
        <v>3</v>
      </c>
      <c r="AJ398" s="191">
        <v>3</v>
      </c>
      <c r="AK398" s="191">
        <v>15</v>
      </c>
      <c r="AL398" s="191">
        <v>12</v>
      </c>
      <c r="AM398" s="191">
        <v>8</v>
      </c>
      <c r="AN398" s="185"/>
      <c r="AO398" s="210"/>
    </row>
    <row r="399" spans="1:41" x14ac:dyDescent="0.3">
      <c r="A399" s="154" t="s">
        <v>263</v>
      </c>
      <c r="B399" s="188">
        <v>1</v>
      </c>
      <c r="C399" s="189">
        <v>1</v>
      </c>
      <c r="D399" s="189">
        <v>7</v>
      </c>
      <c r="E399" s="189">
        <v>16</v>
      </c>
      <c r="F399" s="189">
        <v>24</v>
      </c>
      <c r="G399" s="189">
        <v>43</v>
      </c>
      <c r="H399" s="189">
        <v>97</v>
      </c>
      <c r="I399" s="189">
        <v>7</v>
      </c>
      <c r="J399" s="149"/>
      <c r="K399" s="210"/>
      <c r="L399" s="188">
        <v>0</v>
      </c>
      <c r="M399" s="189">
        <v>1</v>
      </c>
      <c r="N399" s="189">
        <v>2</v>
      </c>
      <c r="O399" s="189">
        <v>2</v>
      </c>
      <c r="P399" s="189">
        <v>3</v>
      </c>
      <c r="Q399" s="189">
        <v>17</v>
      </c>
      <c r="R399" s="189">
        <v>27</v>
      </c>
      <c r="S399" s="189">
        <v>2</v>
      </c>
      <c r="T399" s="149"/>
      <c r="U399" s="211"/>
      <c r="V399" s="190">
        <v>0</v>
      </c>
      <c r="W399" s="191">
        <v>5</v>
      </c>
      <c r="X399" s="191">
        <v>5</v>
      </c>
      <c r="Y399" s="191">
        <v>10</v>
      </c>
      <c r="Z399" s="191">
        <v>22</v>
      </c>
      <c r="AA399" s="191">
        <v>43</v>
      </c>
      <c r="AB399" s="191">
        <v>53</v>
      </c>
      <c r="AC399" s="191">
        <v>5</v>
      </c>
      <c r="AD399" s="185"/>
      <c r="AE399" s="211"/>
      <c r="AF399" s="190">
        <v>1</v>
      </c>
      <c r="AG399" s="191">
        <v>0</v>
      </c>
      <c r="AH399" s="191">
        <v>1</v>
      </c>
      <c r="AI399" s="191">
        <v>4</v>
      </c>
      <c r="AJ399" s="191">
        <v>4</v>
      </c>
      <c r="AK399" s="191">
        <v>13</v>
      </c>
      <c r="AL399" s="191">
        <v>14</v>
      </c>
      <c r="AM399" s="191">
        <v>3</v>
      </c>
      <c r="AN399" s="185"/>
      <c r="AO399" s="210"/>
    </row>
    <row r="400" spans="1:41" x14ac:dyDescent="0.3">
      <c r="A400" s="154" t="s">
        <v>264</v>
      </c>
      <c r="B400" s="192">
        <v>1</v>
      </c>
      <c r="C400" s="193">
        <v>2</v>
      </c>
      <c r="D400" s="194">
        <v>10</v>
      </c>
      <c r="E400" s="195">
        <v>15</v>
      </c>
      <c r="F400" s="196">
        <v>17</v>
      </c>
      <c r="G400" s="197">
        <v>62</v>
      </c>
      <c r="H400" s="198">
        <v>65</v>
      </c>
      <c r="I400" s="166"/>
      <c r="J400" s="166"/>
      <c r="K400" s="210"/>
      <c r="L400" s="192">
        <v>0</v>
      </c>
      <c r="M400" s="193">
        <v>0</v>
      </c>
      <c r="N400" s="194">
        <v>1</v>
      </c>
      <c r="O400" s="195">
        <v>3</v>
      </c>
      <c r="P400" s="196">
        <v>12</v>
      </c>
      <c r="Q400" s="197">
        <v>17</v>
      </c>
      <c r="R400" s="198">
        <v>29</v>
      </c>
      <c r="S400" s="166"/>
      <c r="T400" s="166"/>
      <c r="U400" s="211"/>
      <c r="V400" s="199">
        <v>1</v>
      </c>
      <c r="W400" s="200">
        <v>6</v>
      </c>
      <c r="X400" s="201">
        <v>1</v>
      </c>
      <c r="Y400" s="202">
        <v>16</v>
      </c>
      <c r="Z400" s="203">
        <v>27</v>
      </c>
      <c r="AA400" s="204">
        <v>49</v>
      </c>
      <c r="AB400" s="205">
        <v>42</v>
      </c>
      <c r="AC400" s="187"/>
      <c r="AD400" s="187"/>
      <c r="AE400" s="211"/>
      <c r="AF400" s="199">
        <v>0</v>
      </c>
      <c r="AG400" s="200">
        <v>0</v>
      </c>
      <c r="AH400" s="201">
        <v>2</v>
      </c>
      <c r="AI400" s="202">
        <v>3</v>
      </c>
      <c r="AJ400" s="203">
        <v>6</v>
      </c>
      <c r="AK400" s="204">
        <v>5</v>
      </c>
      <c r="AL400" s="205">
        <v>13</v>
      </c>
      <c r="AM400" s="187"/>
      <c r="AN400" s="187"/>
      <c r="AO400" s="210"/>
    </row>
    <row r="401" spans="1:41" x14ac:dyDescent="0.3">
      <c r="A401" s="154" t="s">
        <v>265</v>
      </c>
      <c r="B401" s="192">
        <v>2</v>
      </c>
      <c r="C401" s="193">
        <v>2</v>
      </c>
      <c r="D401" s="194">
        <v>7</v>
      </c>
      <c r="E401" s="195">
        <v>9</v>
      </c>
      <c r="F401" s="196">
        <v>30</v>
      </c>
      <c r="G401" s="197">
        <v>41</v>
      </c>
      <c r="H401" s="198">
        <v>66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4</v>
      </c>
      <c r="P401" s="196">
        <v>9</v>
      </c>
      <c r="Q401" s="197">
        <v>7</v>
      </c>
      <c r="R401" s="198">
        <v>15</v>
      </c>
      <c r="S401" s="213"/>
      <c r="T401" s="166"/>
      <c r="U401" s="211"/>
      <c r="V401" s="199">
        <v>1</v>
      </c>
      <c r="W401" s="200">
        <v>2</v>
      </c>
      <c r="X401" s="201">
        <v>2</v>
      </c>
      <c r="Y401" s="202">
        <v>15</v>
      </c>
      <c r="Z401" s="203">
        <v>25</v>
      </c>
      <c r="AA401" s="204">
        <v>40</v>
      </c>
      <c r="AB401" s="205">
        <v>38</v>
      </c>
      <c r="AC401" s="206"/>
      <c r="AD401" s="187"/>
      <c r="AE401" s="211"/>
      <c r="AF401" s="199">
        <v>0</v>
      </c>
      <c r="AG401" s="200">
        <v>1</v>
      </c>
      <c r="AH401" s="201">
        <v>2</v>
      </c>
      <c r="AI401" s="202">
        <v>2</v>
      </c>
      <c r="AJ401" s="203">
        <v>7</v>
      </c>
      <c r="AK401" s="204">
        <v>3</v>
      </c>
      <c r="AL401" s="205">
        <v>8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4</v>
      </c>
      <c r="D402" s="194">
        <v>5</v>
      </c>
      <c r="E402" s="195">
        <v>23</v>
      </c>
      <c r="F402" s="196">
        <v>27</v>
      </c>
      <c r="G402" s="197">
        <v>59</v>
      </c>
      <c r="H402" s="198">
        <v>44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2</v>
      </c>
      <c r="P402" s="196">
        <v>8</v>
      </c>
      <c r="Q402" s="197">
        <v>9</v>
      </c>
      <c r="R402" s="198">
        <v>7</v>
      </c>
      <c r="S402" s="213"/>
      <c r="T402" s="166"/>
      <c r="U402" s="211"/>
      <c r="V402" s="199">
        <v>0</v>
      </c>
      <c r="W402" s="200">
        <v>4</v>
      </c>
      <c r="X402" s="201">
        <v>7</v>
      </c>
      <c r="Y402" s="202">
        <v>15</v>
      </c>
      <c r="Z402" s="203">
        <v>22</v>
      </c>
      <c r="AA402" s="204">
        <v>36</v>
      </c>
      <c r="AB402" s="205">
        <v>36</v>
      </c>
      <c r="AC402" s="206"/>
      <c r="AD402" s="187"/>
      <c r="AE402" s="211"/>
      <c r="AF402" s="199">
        <v>1</v>
      </c>
      <c r="AG402" s="200">
        <v>0</v>
      </c>
      <c r="AH402" s="201">
        <v>2</v>
      </c>
      <c r="AI402" s="202">
        <v>3</v>
      </c>
      <c r="AJ402" s="203">
        <v>1</v>
      </c>
      <c r="AK402" s="204">
        <v>5</v>
      </c>
      <c r="AL402" s="205">
        <v>4</v>
      </c>
      <c r="AM402" s="206"/>
      <c r="AN402" s="187"/>
      <c r="AO402" s="210"/>
    </row>
    <row r="403" spans="1:41" x14ac:dyDescent="0.3">
      <c r="A403" s="154" t="s">
        <v>267</v>
      </c>
      <c r="B403" s="192">
        <v>1</v>
      </c>
      <c r="C403" s="193">
        <v>3</v>
      </c>
      <c r="D403" s="194">
        <v>7</v>
      </c>
      <c r="E403" s="195">
        <v>18</v>
      </c>
      <c r="F403" s="196">
        <v>25</v>
      </c>
      <c r="G403" s="197">
        <v>40</v>
      </c>
      <c r="H403" s="198">
        <v>21</v>
      </c>
      <c r="I403" s="213"/>
      <c r="J403" s="166"/>
      <c r="K403" s="210"/>
      <c r="L403" s="192">
        <v>1</v>
      </c>
      <c r="M403" s="193">
        <v>1</v>
      </c>
      <c r="N403" s="194">
        <v>1</v>
      </c>
      <c r="O403" s="195">
        <v>3</v>
      </c>
      <c r="P403" s="196">
        <v>9</v>
      </c>
      <c r="Q403" s="197">
        <v>12</v>
      </c>
      <c r="R403" s="198">
        <v>4</v>
      </c>
      <c r="S403" s="213"/>
      <c r="T403" s="166"/>
      <c r="U403" s="211"/>
      <c r="V403" s="199">
        <v>1</v>
      </c>
      <c r="W403" s="200">
        <v>4</v>
      </c>
      <c r="X403" s="201">
        <v>2</v>
      </c>
      <c r="Y403" s="202">
        <v>12</v>
      </c>
      <c r="Z403" s="203">
        <v>21</v>
      </c>
      <c r="AA403" s="204">
        <v>31</v>
      </c>
      <c r="AB403" s="205">
        <v>10</v>
      </c>
      <c r="AC403" s="206"/>
      <c r="AD403" s="187"/>
      <c r="AE403" s="211"/>
      <c r="AF403" s="199">
        <v>0</v>
      </c>
      <c r="AG403" s="200">
        <v>1</v>
      </c>
      <c r="AH403" s="201">
        <v>2</v>
      </c>
      <c r="AI403" s="202">
        <v>2</v>
      </c>
      <c r="AJ403" s="203">
        <v>4</v>
      </c>
      <c r="AK403" s="204">
        <v>7</v>
      </c>
      <c r="AL403" s="205">
        <v>3</v>
      </c>
      <c r="AM403" s="206"/>
      <c r="AN403" s="187"/>
      <c r="AO403" s="210"/>
    </row>
    <row r="404" spans="1:41" x14ac:dyDescent="0.3">
      <c r="A404" s="154" t="s">
        <v>268</v>
      </c>
      <c r="B404" s="192">
        <v>1</v>
      </c>
      <c r="C404" s="193">
        <v>0</v>
      </c>
      <c r="D404" s="194">
        <v>5</v>
      </c>
      <c r="E404" s="195">
        <v>14</v>
      </c>
      <c r="F404" s="196">
        <v>26</v>
      </c>
      <c r="G404" s="197">
        <v>63</v>
      </c>
      <c r="H404" s="198">
        <v>9</v>
      </c>
      <c r="I404" s="213"/>
      <c r="J404" s="166"/>
      <c r="K404" s="210"/>
      <c r="L404" s="192">
        <v>0</v>
      </c>
      <c r="M404" s="193">
        <v>2</v>
      </c>
      <c r="N404" s="194">
        <v>1</v>
      </c>
      <c r="O404" s="195">
        <v>1</v>
      </c>
      <c r="P404" s="196">
        <v>5</v>
      </c>
      <c r="Q404" s="197">
        <v>14</v>
      </c>
      <c r="R404" s="198">
        <v>1</v>
      </c>
      <c r="S404" s="213"/>
      <c r="T404" s="166"/>
      <c r="U404" s="211"/>
      <c r="V404" s="199">
        <v>0</v>
      </c>
      <c r="W404" s="200">
        <v>2</v>
      </c>
      <c r="X404" s="201">
        <v>4</v>
      </c>
      <c r="Y404" s="202">
        <v>11</v>
      </c>
      <c r="Z404" s="203">
        <v>24</v>
      </c>
      <c r="AA404" s="204">
        <v>33</v>
      </c>
      <c r="AB404" s="205">
        <v>2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1</v>
      </c>
      <c r="AJ404" s="203">
        <v>3</v>
      </c>
      <c r="AK404" s="204">
        <v>8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1</v>
      </c>
      <c r="C405" s="194">
        <v>2</v>
      </c>
      <c r="D405" s="195">
        <v>6</v>
      </c>
      <c r="E405" s="196">
        <v>21</v>
      </c>
      <c r="F405" s="197">
        <v>30</v>
      </c>
      <c r="G405" s="198">
        <v>47</v>
      </c>
      <c r="H405" s="166"/>
      <c r="I405" s="213"/>
      <c r="J405" s="166"/>
      <c r="K405" s="210"/>
      <c r="L405" s="193">
        <v>0</v>
      </c>
      <c r="M405" s="194">
        <v>1</v>
      </c>
      <c r="N405" s="195">
        <v>1</v>
      </c>
      <c r="O405" s="196">
        <v>5</v>
      </c>
      <c r="P405" s="197">
        <v>8</v>
      </c>
      <c r="Q405" s="198">
        <v>12</v>
      </c>
      <c r="R405" s="166"/>
      <c r="S405" s="213"/>
      <c r="T405" s="166"/>
      <c r="U405" s="211"/>
      <c r="V405" s="200">
        <v>0</v>
      </c>
      <c r="W405" s="201">
        <v>1</v>
      </c>
      <c r="X405" s="202">
        <v>6</v>
      </c>
      <c r="Y405" s="203">
        <v>13</v>
      </c>
      <c r="Z405" s="204">
        <v>28</v>
      </c>
      <c r="AA405" s="205">
        <v>28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1</v>
      </c>
      <c r="AJ405" s="204">
        <v>5</v>
      </c>
      <c r="AK405" s="205">
        <v>7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2</v>
      </c>
      <c r="D406" s="195">
        <v>6</v>
      </c>
      <c r="E406" s="196">
        <v>20</v>
      </c>
      <c r="F406" s="197">
        <v>25</v>
      </c>
      <c r="G406" s="198">
        <v>31</v>
      </c>
      <c r="H406" s="166"/>
      <c r="I406" s="213"/>
      <c r="J406" s="166"/>
      <c r="K406" s="210"/>
      <c r="L406" s="193">
        <v>1</v>
      </c>
      <c r="M406" s="194">
        <v>1</v>
      </c>
      <c r="N406" s="195">
        <v>1</v>
      </c>
      <c r="O406" s="196">
        <v>6</v>
      </c>
      <c r="P406" s="197">
        <v>5</v>
      </c>
      <c r="Q406" s="198">
        <v>5</v>
      </c>
      <c r="R406" s="166"/>
      <c r="S406" s="213"/>
      <c r="T406" s="166"/>
      <c r="U406" s="211"/>
      <c r="V406" s="200">
        <v>0</v>
      </c>
      <c r="W406" s="201">
        <v>3</v>
      </c>
      <c r="X406" s="202">
        <v>4</v>
      </c>
      <c r="Y406" s="203">
        <v>11</v>
      </c>
      <c r="Z406" s="204">
        <v>17</v>
      </c>
      <c r="AA406" s="205">
        <v>19</v>
      </c>
      <c r="AB406" s="187"/>
      <c r="AC406" s="206"/>
      <c r="AD406" s="187"/>
      <c r="AE406" s="211"/>
      <c r="AF406" s="200">
        <v>0</v>
      </c>
      <c r="AG406" s="201">
        <v>2</v>
      </c>
      <c r="AH406" s="202">
        <v>0</v>
      </c>
      <c r="AI406" s="203">
        <v>1</v>
      </c>
      <c r="AJ406" s="204">
        <v>3</v>
      </c>
      <c r="AK406" s="205">
        <v>6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1</v>
      </c>
      <c r="C407" s="194">
        <v>3</v>
      </c>
      <c r="D407" s="195">
        <v>8</v>
      </c>
      <c r="E407" s="196">
        <v>19</v>
      </c>
      <c r="F407" s="197">
        <v>20</v>
      </c>
      <c r="G407" s="198">
        <v>24</v>
      </c>
      <c r="H407" s="166"/>
      <c r="I407" s="149"/>
      <c r="J407" s="149"/>
      <c r="K407" s="210"/>
      <c r="L407" s="193">
        <v>1</v>
      </c>
      <c r="M407" s="194">
        <v>0</v>
      </c>
      <c r="N407" s="195">
        <v>2</v>
      </c>
      <c r="O407" s="196">
        <v>4</v>
      </c>
      <c r="P407" s="197">
        <v>6</v>
      </c>
      <c r="Q407" s="198">
        <v>0</v>
      </c>
      <c r="R407" s="166"/>
      <c r="S407" s="149"/>
      <c r="T407" s="149"/>
      <c r="U407" s="211"/>
      <c r="V407" s="200">
        <v>0</v>
      </c>
      <c r="W407" s="201">
        <v>5</v>
      </c>
      <c r="X407" s="202">
        <v>6</v>
      </c>
      <c r="Y407" s="203">
        <v>8</v>
      </c>
      <c r="Z407" s="204">
        <v>20</v>
      </c>
      <c r="AA407" s="205">
        <v>17</v>
      </c>
      <c r="AB407" s="187"/>
      <c r="AC407" s="185"/>
      <c r="AD407" s="185"/>
      <c r="AE407" s="211"/>
      <c r="AF407" s="200">
        <v>0</v>
      </c>
      <c r="AG407" s="201">
        <v>2</v>
      </c>
      <c r="AH407" s="202">
        <v>0</v>
      </c>
      <c r="AI407" s="203">
        <v>2</v>
      </c>
      <c r="AJ407" s="204">
        <v>1</v>
      </c>
      <c r="AK407" s="205">
        <v>3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1</v>
      </c>
      <c r="C408" s="194">
        <v>2</v>
      </c>
      <c r="D408" s="195">
        <v>10</v>
      </c>
      <c r="E408" s="196">
        <v>16</v>
      </c>
      <c r="F408" s="197">
        <v>28</v>
      </c>
      <c r="G408" s="198">
        <v>11</v>
      </c>
      <c r="H408" s="166"/>
      <c r="I408" s="149"/>
      <c r="J408" s="149"/>
      <c r="K408" s="210"/>
      <c r="L408" s="193">
        <v>0</v>
      </c>
      <c r="M408" s="194">
        <v>1</v>
      </c>
      <c r="N408" s="195">
        <v>0</v>
      </c>
      <c r="O408" s="196">
        <v>5</v>
      </c>
      <c r="P408" s="197">
        <v>4</v>
      </c>
      <c r="Q408" s="198">
        <v>5</v>
      </c>
      <c r="R408" s="166"/>
      <c r="S408" s="149"/>
      <c r="T408" s="149"/>
      <c r="U408" s="211"/>
      <c r="V408" s="200">
        <v>0</v>
      </c>
      <c r="W408" s="201">
        <v>5</v>
      </c>
      <c r="X408" s="202">
        <v>7</v>
      </c>
      <c r="Y408" s="203">
        <v>16</v>
      </c>
      <c r="Z408" s="204">
        <v>25</v>
      </c>
      <c r="AA408" s="205">
        <v>4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1</v>
      </c>
      <c r="AI408" s="203">
        <v>2</v>
      </c>
      <c r="AJ408" s="204">
        <v>1</v>
      </c>
      <c r="AK408" s="205">
        <v>1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2</v>
      </c>
      <c r="D409" s="195">
        <v>9</v>
      </c>
      <c r="E409" s="196">
        <v>10</v>
      </c>
      <c r="F409" s="197">
        <v>30</v>
      </c>
      <c r="G409" s="198">
        <v>2</v>
      </c>
      <c r="H409" s="166"/>
      <c r="I409" s="149"/>
      <c r="J409" s="149"/>
      <c r="K409" s="210"/>
      <c r="L409" s="193">
        <v>0</v>
      </c>
      <c r="M409" s="194">
        <v>1</v>
      </c>
      <c r="N409" s="195">
        <v>1</v>
      </c>
      <c r="O409" s="196">
        <v>3</v>
      </c>
      <c r="P409" s="197">
        <v>4</v>
      </c>
      <c r="Q409" s="198">
        <v>4</v>
      </c>
      <c r="R409" s="166"/>
      <c r="S409" s="149"/>
      <c r="T409" s="149"/>
      <c r="U409" s="211"/>
      <c r="V409" s="200">
        <v>2</v>
      </c>
      <c r="W409" s="201">
        <v>4</v>
      </c>
      <c r="X409" s="202">
        <v>13</v>
      </c>
      <c r="Y409" s="203">
        <v>10</v>
      </c>
      <c r="Z409" s="204">
        <v>26</v>
      </c>
      <c r="AA409" s="205">
        <v>1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2</v>
      </c>
      <c r="AI409" s="203">
        <v>2</v>
      </c>
      <c r="AJ409" s="204">
        <v>2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3</v>
      </c>
      <c r="C410" s="195">
        <v>4</v>
      </c>
      <c r="D410" s="196">
        <v>7</v>
      </c>
      <c r="E410" s="197">
        <v>17</v>
      </c>
      <c r="F410" s="198">
        <v>26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5</v>
      </c>
      <c r="P410" s="198">
        <v>4</v>
      </c>
      <c r="Q410" s="166"/>
      <c r="R410" s="166"/>
      <c r="S410" s="149"/>
      <c r="T410" s="149"/>
      <c r="U410" s="211"/>
      <c r="V410" s="201">
        <v>1</v>
      </c>
      <c r="W410" s="202">
        <v>3</v>
      </c>
      <c r="X410" s="203">
        <v>6</v>
      </c>
      <c r="Y410" s="204">
        <v>13</v>
      </c>
      <c r="Z410" s="205">
        <v>24</v>
      </c>
      <c r="AA410" s="187"/>
      <c r="AB410" s="187"/>
      <c r="AC410" s="185"/>
      <c r="AD410" s="185"/>
      <c r="AE410" s="211"/>
      <c r="AF410" s="201">
        <v>0</v>
      </c>
      <c r="AG410" s="202">
        <v>1</v>
      </c>
      <c r="AH410" s="203">
        <v>1</v>
      </c>
      <c r="AI410" s="204">
        <v>1</v>
      </c>
      <c r="AJ410" s="205">
        <v>4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2</v>
      </c>
      <c r="D411" s="196">
        <v>7</v>
      </c>
      <c r="E411" s="197">
        <v>16</v>
      </c>
      <c r="F411" s="198">
        <v>15</v>
      </c>
      <c r="G411" s="166"/>
      <c r="H411" s="166"/>
      <c r="I411" s="149"/>
      <c r="J411" s="149"/>
      <c r="K411" s="210"/>
      <c r="L411" s="194">
        <v>0</v>
      </c>
      <c r="M411" s="195">
        <v>1</v>
      </c>
      <c r="N411" s="196">
        <v>2</v>
      </c>
      <c r="O411" s="197">
        <v>4</v>
      </c>
      <c r="P411" s="198">
        <v>5</v>
      </c>
      <c r="Q411" s="166"/>
      <c r="R411" s="166"/>
      <c r="S411" s="149"/>
      <c r="T411" s="149"/>
      <c r="U411" s="211"/>
      <c r="V411" s="201">
        <v>3</v>
      </c>
      <c r="W411" s="202">
        <v>2</v>
      </c>
      <c r="X411" s="203">
        <v>13</v>
      </c>
      <c r="Y411" s="204">
        <v>19</v>
      </c>
      <c r="Z411" s="205">
        <v>18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1</v>
      </c>
      <c r="AI411" s="204">
        <v>4</v>
      </c>
      <c r="AJ411" s="205">
        <v>2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1</v>
      </c>
      <c r="C412" s="195">
        <v>4</v>
      </c>
      <c r="D412" s="196">
        <v>12</v>
      </c>
      <c r="E412" s="197">
        <v>16</v>
      </c>
      <c r="F412" s="198">
        <v>12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5</v>
      </c>
      <c r="P412" s="198">
        <v>9</v>
      </c>
      <c r="Q412" s="166"/>
      <c r="R412" s="166"/>
      <c r="S412" s="166"/>
      <c r="T412" s="149"/>
      <c r="U412" s="211"/>
      <c r="V412" s="201">
        <v>0</v>
      </c>
      <c r="W412" s="202">
        <v>5</v>
      </c>
      <c r="X412" s="203">
        <v>2</v>
      </c>
      <c r="Y412" s="204">
        <v>17</v>
      </c>
      <c r="Z412" s="205">
        <v>9</v>
      </c>
      <c r="AA412" s="187"/>
      <c r="AB412" s="187"/>
      <c r="AC412" s="187"/>
      <c r="AD412" s="185"/>
      <c r="AE412" s="211"/>
      <c r="AF412" s="201">
        <v>1</v>
      </c>
      <c r="AG412" s="202">
        <v>0</v>
      </c>
      <c r="AH412" s="203">
        <v>3</v>
      </c>
      <c r="AI412" s="204">
        <v>2</v>
      </c>
      <c r="AJ412" s="205">
        <v>1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2</v>
      </c>
      <c r="D413" s="196">
        <v>3</v>
      </c>
      <c r="E413" s="197">
        <v>16</v>
      </c>
      <c r="F413" s="198">
        <v>7</v>
      </c>
      <c r="G413" s="166"/>
      <c r="H413" s="166"/>
      <c r="I413" s="166"/>
      <c r="J413" s="149"/>
      <c r="K413" s="210"/>
      <c r="L413" s="194">
        <v>1</v>
      </c>
      <c r="M413" s="195">
        <v>0</v>
      </c>
      <c r="N413" s="196">
        <v>2</v>
      </c>
      <c r="O413" s="197">
        <v>4</v>
      </c>
      <c r="P413" s="198">
        <v>1</v>
      </c>
      <c r="Q413" s="166"/>
      <c r="R413" s="166"/>
      <c r="S413" s="166"/>
      <c r="T413" s="149"/>
      <c r="U413" s="211"/>
      <c r="V413" s="201">
        <v>0</v>
      </c>
      <c r="W413" s="202">
        <v>5</v>
      </c>
      <c r="X413" s="203">
        <v>9</v>
      </c>
      <c r="Y413" s="204">
        <v>8</v>
      </c>
      <c r="Z413" s="205">
        <v>6</v>
      </c>
      <c r="AA413" s="187"/>
      <c r="AB413" s="187"/>
      <c r="AC413" s="187"/>
      <c r="AD413" s="185"/>
      <c r="AE413" s="211"/>
      <c r="AF413" s="201">
        <v>0</v>
      </c>
      <c r="AG413" s="202">
        <v>1</v>
      </c>
      <c r="AH413" s="203">
        <v>2</v>
      </c>
      <c r="AI413" s="204">
        <v>3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1</v>
      </c>
      <c r="C414" s="195">
        <v>2</v>
      </c>
      <c r="D414" s="196">
        <v>7</v>
      </c>
      <c r="E414" s="197">
        <v>17</v>
      </c>
      <c r="F414" s="198">
        <v>2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5</v>
      </c>
      <c r="P414" s="198">
        <v>1</v>
      </c>
      <c r="Q414" s="166"/>
      <c r="R414" s="166"/>
      <c r="S414" s="166"/>
      <c r="T414" s="149"/>
      <c r="U414" s="211"/>
      <c r="V414" s="201">
        <v>0</v>
      </c>
      <c r="W414" s="202">
        <v>6</v>
      </c>
      <c r="X414" s="203">
        <v>5</v>
      </c>
      <c r="Y414" s="204">
        <v>6</v>
      </c>
      <c r="Z414" s="205">
        <v>1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4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1</v>
      </c>
      <c r="C415" s="196">
        <v>3</v>
      </c>
      <c r="D415" s="197">
        <v>10</v>
      </c>
      <c r="E415" s="198">
        <v>9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2</v>
      </c>
      <c r="O415" s="198">
        <v>3</v>
      </c>
      <c r="P415" s="166"/>
      <c r="Q415" s="166"/>
      <c r="R415" s="166"/>
      <c r="S415" s="166"/>
      <c r="T415" s="149"/>
      <c r="U415" s="211"/>
      <c r="V415" s="202">
        <v>1</v>
      </c>
      <c r="W415" s="203">
        <v>2</v>
      </c>
      <c r="X415" s="204">
        <v>4</v>
      </c>
      <c r="Y415" s="205">
        <v>8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2</v>
      </c>
      <c r="C416" s="196">
        <v>4</v>
      </c>
      <c r="D416" s="197">
        <v>7</v>
      </c>
      <c r="E416" s="198">
        <v>9</v>
      </c>
      <c r="F416" s="166"/>
      <c r="G416" s="166"/>
      <c r="H416" s="166"/>
      <c r="I416" s="166"/>
      <c r="J416" s="149"/>
      <c r="K416" s="210"/>
      <c r="L416" s="195">
        <v>0</v>
      </c>
      <c r="M416" s="196">
        <v>1</v>
      </c>
      <c r="N416" s="197">
        <v>2</v>
      </c>
      <c r="O416" s="198">
        <v>2</v>
      </c>
      <c r="P416" s="166"/>
      <c r="Q416" s="166"/>
      <c r="R416" s="166"/>
      <c r="S416" s="166"/>
      <c r="T416" s="149"/>
      <c r="U416" s="211"/>
      <c r="V416" s="202">
        <v>0</v>
      </c>
      <c r="W416" s="203">
        <v>5</v>
      </c>
      <c r="X416" s="204">
        <v>4</v>
      </c>
      <c r="Y416" s="205">
        <v>6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2</v>
      </c>
      <c r="AI416" s="205">
        <v>1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3</v>
      </c>
      <c r="C417" s="196">
        <v>1</v>
      </c>
      <c r="D417" s="197">
        <v>4</v>
      </c>
      <c r="E417" s="198">
        <v>4</v>
      </c>
      <c r="F417" s="166"/>
      <c r="G417" s="166"/>
      <c r="H417" s="149"/>
      <c r="I417" s="149"/>
      <c r="J417" s="149"/>
      <c r="K417" s="210"/>
      <c r="L417" s="195">
        <v>0</v>
      </c>
      <c r="M417" s="196">
        <v>1</v>
      </c>
      <c r="N417" s="197">
        <v>0</v>
      </c>
      <c r="O417" s="198">
        <v>4</v>
      </c>
      <c r="P417" s="166"/>
      <c r="Q417" s="166"/>
      <c r="R417" s="149"/>
      <c r="S417" s="149"/>
      <c r="T417" s="149"/>
      <c r="U417" s="211"/>
      <c r="V417" s="202">
        <v>2</v>
      </c>
      <c r="W417" s="203">
        <v>6</v>
      </c>
      <c r="X417" s="204">
        <v>4</v>
      </c>
      <c r="Y417" s="205">
        <v>3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1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1</v>
      </c>
      <c r="C418" s="196">
        <v>2</v>
      </c>
      <c r="D418" s="197">
        <v>1</v>
      </c>
      <c r="E418" s="198">
        <v>1</v>
      </c>
      <c r="F418" s="166"/>
      <c r="G418" s="166"/>
      <c r="H418" s="149"/>
      <c r="I418" s="149"/>
      <c r="J418" s="149"/>
      <c r="K418" s="210"/>
      <c r="L418" s="195">
        <v>1</v>
      </c>
      <c r="M418" s="196">
        <v>0</v>
      </c>
      <c r="N418" s="197">
        <v>3</v>
      </c>
      <c r="O418" s="198">
        <v>1</v>
      </c>
      <c r="P418" s="166"/>
      <c r="Q418" s="166"/>
      <c r="R418" s="149"/>
      <c r="S418" s="149"/>
      <c r="T418" s="149"/>
      <c r="U418" s="211"/>
      <c r="V418" s="202">
        <v>1</v>
      </c>
      <c r="W418" s="203">
        <v>5</v>
      </c>
      <c r="X418" s="204">
        <v>5</v>
      </c>
      <c r="Y418" s="205">
        <v>3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1</v>
      </c>
      <c r="C419" s="196">
        <v>3</v>
      </c>
      <c r="D419" s="197">
        <v>4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1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7</v>
      </c>
      <c r="Y419" s="205">
        <v>3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1</v>
      </c>
      <c r="AH419" s="204">
        <v>2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2</v>
      </c>
      <c r="C420" s="197">
        <v>2</v>
      </c>
      <c r="D420" s="198">
        <v>2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1</v>
      </c>
      <c r="N420" s="198">
        <v>1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2</v>
      </c>
      <c r="X420" s="205">
        <v>4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1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2</v>
      </c>
      <c r="C421" s="197">
        <v>2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1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3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1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1</v>
      </c>
      <c r="C422" s="197">
        <v>1</v>
      </c>
      <c r="D422" s="198">
        <v>4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2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4</v>
      </c>
      <c r="Y422" s="187"/>
      <c r="Z422" s="187"/>
      <c r="AA422" s="187"/>
      <c r="AB422" s="185"/>
      <c r="AC422" s="185"/>
      <c r="AD422" s="185"/>
      <c r="AE422" s="211"/>
      <c r="AF422" s="203">
        <v>1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4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1</v>
      </c>
      <c r="W423" s="204">
        <v>4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2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1</v>
      </c>
      <c r="M424" s="197">
        <v>1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1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1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1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1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2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1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1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1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  <row r="436" spans="1:41" x14ac:dyDescent="0.3">
      <c r="B436" s="166"/>
      <c r="C436" s="149"/>
      <c r="D436" s="149"/>
      <c r="E436" s="149"/>
      <c r="F436" s="149"/>
      <c r="G436" s="149"/>
      <c r="H436" s="149"/>
      <c r="I436" s="149"/>
      <c r="J436" s="149"/>
      <c r="K436" s="210"/>
      <c r="L436" s="166"/>
      <c r="M436" s="149"/>
      <c r="N436" s="149"/>
      <c r="O436" s="149"/>
      <c r="P436" s="149"/>
      <c r="Q436" s="149"/>
      <c r="R436" s="149"/>
      <c r="S436" s="149"/>
      <c r="T436" s="149"/>
      <c r="U436" s="211"/>
      <c r="V436" s="187"/>
      <c r="W436" s="185"/>
      <c r="X436" s="185"/>
      <c r="Y436" s="185"/>
      <c r="Z436" s="185"/>
      <c r="AA436" s="185"/>
      <c r="AB436" s="185"/>
      <c r="AC436" s="185"/>
      <c r="AD436" s="185"/>
      <c r="AE436" s="211"/>
      <c r="AF436" s="187"/>
      <c r="AG436" s="185"/>
      <c r="AH436" s="185"/>
      <c r="AI436" s="185"/>
      <c r="AJ436" s="185"/>
      <c r="AK436" s="185"/>
      <c r="AL436" s="185"/>
      <c r="AM436" s="185"/>
      <c r="AN436" s="185"/>
      <c r="AO436" s="210"/>
    </row>
    <row r="437" spans="1:41" x14ac:dyDescent="0.3">
      <c r="B437" s="166"/>
      <c r="C437" s="149"/>
      <c r="D437" s="149"/>
      <c r="E437" s="149"/>
      <c r="F437" s="149"/>
      <c r="G437" s="149"/>
      <c r="H437" s="149"/>
      <c r="I437" s="149"/>
      <c r="J437" s="149"/>
      <c r="K437" s="210"/>
      <c r="L437" s="166"/>
      <c r="M437" s="149"/>
      <c r="N437" s="149"/>
      <c r="O437" s="149"/>
      <c r="P437" s="149"/>
      <c r="Q437" s="149"/>
      <c r="R437" s="149"/>
      <c r="S437" s="149"/>
      <c r="T437" s="149"/>
      <c r="U437" s="211"/>
      <c r="V437" s="187"/>
      <c r="W437" s="185"/>
      <c r="X437" s="185"/>
      <c r="Y437" s="185"/>
      <c r="Z437" s="185"/>
      <c r="AA437" s="185"/>
      <c r="AB437" s="185"/>
      <c r="AC437" s="185"/>
      <c r="AD437" s="185"/>
      <c r="AE437" s="211"/>
      <c r="AF437" s="187"/>
      <c r="AG437" s="185"/>
      <c r="AH437" s="185"/>
      <c r="AI437" s="185"/>
      <c r="AJ437" s="185"/>
      <c r="AK437" s="185"/>
      <c r="AL437" s="185"/>
      <c r="AM437" s="185"/>
      <c r="AN437" s="185"/>
      <c r="AO437" s="210"/>
    </row>
    <row r="438" spans="1:41" ht="15" thickBot="1" x14ac:dyDescent="0.35">
      <c r="A438" s="175"/>
      <c r="B438" s="176"/>
      <c r="C438" s="177"/>
      <c r="D438" s="177"/>
      <c r="E438" s="177"/>
      <c r="F438" s="177"/>
      <c r="G438" s="177"/>
      <c r="H438" s="177"/>
      <c r="I438" s="177"/>
      <c r="J438" s="177"/>
      <c r="K438" s="214"/>
      <c r="L438" s="176"/>
      <c r="M438" s="177"/>
      <c r="N438" s="177"/>
      <c r="O438" s="177"/>
      <c r="P438" s="177"/>
      <c r="Q438" s="177"/>
      <c r="R438" s="177"/>
      <c r="S438" s="177"/>
      <c r="T438" s="177"/>
      <c r="U438" s="215"/>
      <c r="V438" s="216"/>
      <c r="W438" s="217"/>
      <c r="X438" s="217"/>
      <c r="Y438" s="217"/>
      <c r="Z438" s="217"/>
      <c r="AA438" s="217"/>
      <c r="AB438" s="217"/>
      <c r="AC438" s="217"/>
      <c r="AD438" s="217"/>
      <c r="AE438" s="215"/>
      <c r="AF438" s="216"/>
      <c r="AG438" s="217"/>
      <c r="AH438" s="217"/>
      <c r="AI438" s="217"/>
      <c r="AJ438" s="217"/>
      <c r="AK438" s="217"/>
      <c r="AL438" s="217"/>
      <c r="AM438" s="217"/>
      <c r="AN438" s="217"/>
      <c r="AO438" s="210"/>
    </row>
    <row r="439" spans="1:41" ht="15" thickTop="1" x14ac:dyDescent="0.3">
      <c r="B439" s="126"/>
      <c r="C439" s="127"/>
      <c r="D439" s="127"/>
      <c r="E439" s="127"/>
      <c r="F439" s="127"/>
      <c r="G439" s="127"/>
      <c r="H439" s="127"/>
      <c r="I439" s="127"/>
      <c r="J439" s="127"/>
      <c r="K439" s="128"/>
      <c r="L439" s="126"/>
      <c r="M439" s="127"/>
      <c r="N439" s="127"/>
      <c r="O439" s="127"/>
      <c r="P439" s="127"/>
      <c r="Q439" s="127"/>
      <c r="R439" s="127"/>
      <c r="S439" s="127"/>
      <c r="T439" s="127"/>
      <c r="U439" s="128"/>
      <c r="V439" s="129"/>
      <c r="W439" s="130"/>
      <c r="X439" s="130"/>
      <c r="Y439" s="130"/>
      <c r="Z439" s="130"/>
      <c r="AA439" s="130"/>
      <c r="AB439" s="130"/>
      <c r="AC439" s="130"/>
      <c r="AD439" s="130"/>
      <c r="AE439" s="128"/>
      <c r="AF439" s="129"/>
      <c r="AG439" s="130"/>
      <c r="AH439" s="130"/>
      <c r="AI439" s="130"/>
      <c r="AJ439" s="130"/>
      <c r="AK439" s="130"/>
      <c r="AL439" s="130"/>
      <c r="AM439" s="130"/>
      <c r="AN439" s="130"/>
      <c r="AO439" s="128"/>
    </row>
  </sheetData>
  <mergeCells count="4">
    <mergeCell ref="A6:A7"/>
    <mergeCell ref="A115:A116"/>
    <mergeCell ref="A224:A225"/>
    <mergeCell ref="A333:A33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AO437"/>
  <sheetViews>
    <sheetView workbookViewId="0">
      <selection sqref="A1:XFD1048576"/>
    </sheetView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215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27396.799271732008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9015.1342415286526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38821.700358849295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12068.268017284072</v>
      </c>
      <c r="AO5" s="128"/>
    </row>
    <row r="6" spans="1:41" ht="15.75" customHeight="1" thickTop="1" x14ac:dyDescent="0.3">
      <c r="A6" s="219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18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8.2759165763854945</v>
      </c>
      <c r="C12" s="149">
        <v>22.25323915481566</v>
      </c>
      <c r="D12" s="149">
        <v>26.89768890539797</v>
      </c>
      <c r="E12" s="149">
        <v>40.066716392834969</v>
      </c>
      <c r="F12" s="149">
        <v>59.215073267619282</v>
      </c>
      <c r="G12" s="149">
        <v>110.28504347801059</v>
      </c>
      <c r="H12" s="149">
        <v>173.58200156688795</v>
      </c>
      <c r="I12" s="149">
        <v>218.57470933596903</v>
      </c>
      <c r="J12" s="149">
        <v>174.75230443477773</v>
      </c>
      <c r="K12" s="151"/>
      <c r="L12" s="149">
        <v>2.5052858988444018</v>
      </c>
      <c r="M12" s="149">
        <v>8.5718638102213447</v>
      </c>
      <c r="N12" s="149">
        <v>11.990010579427093</v>
      </c>
      <c r="O12" s="149">
        <v>14.295038302739485</v>
      </c>
      <c r="P12" s="149">
        <v>20.294320344924934</v>
      </c>
      <c r="Q12" s="149">
        <v>39.844471772511795</v>
      </c>
      <c r="R12" s="149">
        <v>67.614803036054511</v>
      </c>
      <c r="S12" s="149">
        <v>88.144969423611499</v>
      </c>
      <c r="T12" s="149">
        <v>70.781780362129652</v>
      </c>
      <c r="U12" s="152"/>
      <c r="V12" s="150">
        <v>6.0214614868164045</v>
      </c>
      <c r="W12" s="150">
        <v>17.676404833793665</v>
      </c>
      <c r="X12" s="150">
        <v>40.586831013361568</v>
      </c>
      <c r="Y12" s="150">
        <v>75.385781764984316</v>
      </c>
      <c r="Z12" s="150">
        <v>136.85047845045531</v>
      </c>
      <c r="AA12" s="150">
        <v>215.22601779302545</v>
      </c>
      <c r="AB12" s="150">
        <v>283.29334187508215</v>
      </c>
      <c r="AC12" s="150">
        <v>245.78201409181878</v>
      </c>
      <c r="AD12" s="150">
        <v>137.21797160307395</v>
      </c>
      <c r="AE12" s="152"/>
      <c r="AF12" s="150">
        <v>2.1391309102376299</v>
      </c>
      <c r="AG12" s="150">
        <v>8.0627530813217057</v>
      </c>
      <c r="AH12" s="150">
        <v>16.557524283727048</v>
      </c>
      <c r="AI12" s="150">
        <v>28.259171525637196</v>
      </c>
      <c r="AJ12" s="150">
        <v>46.770816485087245</v>
      </c>
      <c r="AK12" s="150">
        <v>87.017709334690934</v>
      </c>
      <c r="AL12" s="150">
        <v>121.29009679953025</v>
      </c>
      <c r="AM12" s="150">
        <v>100.13894720872131</v>
      </c>
      <c r="AN12" s="150">
        <v>49.260868350665028</v>
      </c>
      <c r="AO12" s="151"/>
    </row>
    <row r="13" spans="1:41" x14ac:dyDescent="0.3">
      <c r="A13" s="144" t="s">
        <v>3</v>
      </c>
      <c r="B13" s="149">
        <v>8.0873922109603793</v>
      </c>
      <c r="C13" s="149">
        <v>21.820826848347938</v>
      </c>
      <c r="D13" s="149">
        <v>27.306495507558079</v>
      </c>
      <c r="E13" s="149">
        <v>40.628926793734323</v>
      </c>
      <c r="F13" s="149">
        <v>60.616011699041316</v>
      </c>
      <c r="G13" s="149">
        <v>110.85018825530827</v>
      </c>
      <c r="H13" s="149">
        <v>174.80114400387018</v>
      </c>
      <c r="I13" s="149">
        <v>220.34122570356448</v>
      </c>
      <c r="J13" s="149">
        <v>172.21251054605025</v>
      </c>
      <c r="K13" s="151"/>
      <c r="L13" s="149">
        <v>2.7719036340713505</v>
      </c>
      <c r="M13" s="149">
        <v>8.5958251953124929</v>
      </c>
      <c r="N13" s="149">
        <v>11.738428751627618</v>
      </c>
      <c r="O13" s="149">
        <v>14.143776059150724</v>
      </c>
      <c r="P13" s="149">
        <v>20.759886145591715</v>
      </c>
      <c r="Q13" s="149">
        <v>39.627162774403935</v>
      </c>
      <c r="R13" s="149">
        <v>67.744859894117226</v>
      </c>
      <c r="S13" s="149">
        <v>85.289632678031452</v>
      </c>
      <c r="T13" s="149">
        <v>68.338802019755548</v>
      </c>
      <c r="U13" s="152"/>
      <c r="V13" s="153">
        <v>6.117639541625973</v>
      </c>
      <c r="W13" s="153">
        <v>18.671679615974426</v>
      </c>
      <c r="X13" s="153">
        <v>41.561009168624992</v>
      </c>
      <c r="Y13" s="153">
        <v>77.429897030194496</v>
      </c>
      <c r="Z13" s="153">
        <v>139.97533659140132</v>
      </c>
      <c r="AA13" s="153">
        <v>223.42757109801701</v>
      </c>
      <c r="AB13" s="153">
        <v>291.48148167133695</v>
      </c>
      <c r="AC13" s="153">
        <v>253.85570061207844</v>
      </c>
      <c r="AD13" s="153">
        <v>138.27520934740545</v>
      </c>
      <c r="AE13" s="152"/>
      <c r="AF13" s="153">
        <v>2.1966044108072915</v>
      </c>
      <c r="AG13" s="153">
        <v>8.2434812784194875</v>
      </c>
      <c r="AH13" s="153">
        <v>16.555718421936071</v>
      </c>
      <c r="AI13" s="153">
        <v>28.228530605633942</v>
      </c>
      <c r="AJ13" s="153">
        <v>46.905717492103804</v>
      </c>
      <c r="AK13" s="153">
        <v>86.662722269693475</v>
      </c>
      <c r="AL13" s="153">
        <v>121.00396271546438</v>
      </c>
      <c r="AM13" s="153">
        <v>98.74449833234037</v>
      </c>
      <c r="AN13" s="153">
        <v>48.02968430519131</v>
      </c>
      <c r="AO13" s="151"/>
    </row>
    <row r="14" spans="1:41" x14ac:dyDescent="0.3">
      <c r="A14" s="144" t="s">
        <v>4</v>
      </c>
      <c r="B14" s="149">
        <v>9.5904668172200545</v>
      </c>
      <c r="C14" s="149">
        <v>26.307198206583571</v>
      </c>
      <c r="D14" s="149">
        <v>34.902546326319282</v>
      </c>
      <c r="E14" s="149">
        <v>51.264334241549491</v>
      </c>
      <c r="F14" s="149">
        <v>79.189632177352792</v>
      </c>
      <c r="G14" s="149">
        <v>140.28628138701004</v>
      </c>
      <c r="H14" s="149">
        <v>225.33835069339185</v>
      </c>
      <c r="I14" s="149">
        <v>281.22423915068822</v>
      </c>
      <c r="J14" s="149">
        <v>206.85854649544302</v>
      </c>
      <c r="K14" s="151"/>
      <c r="L14" s="149">
        <v>3.2606175740559911</v>
      </c>
      <c r="M14" s="149">
        <v>9.888669331868492</v>
      </c>
      <c r="N14" s="149">
        <v>15.061116536458369</v>
      </c>
      <c r="O14" s="149">
        <v>17.940668066342685</v>
      </c>
      <c r="P14" s="149">
        <v>27.230828324953613</v>
      </c>
      <c r="Q14" s="149">
        <v>53.823517203331384</v>
      </c>
      <c r="R14" s="149">
        <v>90.092519601185401</v>
      </c>
      <c r="S14" s="149">
        <v>107.35873846212861</v>
      </c>
      <c r="T14" s="149">
        <v>80.486783345540132</v>
      </c>
      <c r="U14" s="152"/>
      <c r="V14" s="153">
        <v>7.6909434000650965</v>
      </c>
      <c r="W14" s="153">
        <v>24.772001385688728</v>
      </c>
      <c r="X14" s="153">
        <v>54.029430905978273</v>
      </c>
      <c r="Y14" s="153">
        <v>104.06427148977792</v>
      </c>
      <c r="Z14" s="153">
        <v>182.46434211731199</v>
      </c>
      <c r="AA14" s="153">
        <v>294.83678921064023</v>
      </c>
      <c r="AB14" s="153">
        <v>385.99904982247523</v>
      </c>
      <c r="AC14" s="153">
        <v>334.46336436271258</v>
      </c>
      <c r="AD14" s="153">
        <v>180.03956488768461</v>
      </c>
      <c r="AE14" s="152"/>
      <c r="AF14" s="153">
        <v>2.6831053098042812</v>
      </c>
      <c r="AG14" s="153">
        <v>11.160919149716703</v>
      </c>
      <c r="AH14" s="153">
        <v>20.413373311360662</v>
      </c>
      <c r="AI14" s="153">
        <v>35.651578148206006</v>
      </c>
      <c r="AJ14" s="153">
        <v>62.529193917910867</v>
      </c>
      <c r="AK14" s="153">
        <v>112.9660207033139</v>
      </c>
      <c r="AL14" s="153">
        <v>159.04712239901286</v>
      </c>
      <c r="AM14" s="153">
        <v>125.60903124014276</v>
      </c>
      <c r="AN14" s="153">
        <v>56.998618165652424</v>
      </c>
      <c r="AO14" s="151"/>
    </row>
    <row r="15" spans="1:41" x14ac:dyDescent="0.3">
      <c r="A15" s="144" t="s">
        <v>5</v>
      </c>
      <c r="B15" s="149">
        <v>8.8376712799072212</v>
      </c>
      <c r="C15" s="149">
        <v>25.318313439687007</v>
      </c>
      <c r="D15" s="149">
        <v>33.733442068099841</v>
      </c>
      <c r="E15" s="149">
        <v>49.682035406430877</v>
      </c>
      <c r="F15" s="149">
        <v>78.311350544293674</v>
      </c>
      <c r="G15" s="149">
        <v>138.51972500483029</v>
      </c>
      <c r="H15" s="149">
        <v>221.78291130066671</v>
      </c>
      <c r="I15" s="149">
        <v>277.70208279292416</v>
      </c>
      <c r="J15" s="149">
        <v>198.75048029423255</v>
      </c>
      <c r="K15" s="151"/>
      <c r="L15" s="149">
        <v>3.0833333333333344</v>
      </c>
      <c r="M15" s="149">
        <v>9.3551584879557286</v>
      </c>
      <c r="N15" s="149">
        <v>14.570029179255201</v>
      </c>
      <c r="O15" s="149">
        <v>17.046502828598054</v>
      </c>
      <c r="P15" s="149">
        <v>26.540368994076942</v>
      </c>
      <c r="Q15" s="149">
        <v>51.175428469976147</v>
      </c>
      <c r="R15" s="149">
        <v>87.27113795280394</v>
      </c>
      <c r="S15" s="149">
        <v>103.67650167147167</v>
      </c>
      <c r="T15" s="149">
        <v>76.937574267387404</v>
      </c>
      <c r="U15" s="152"/>
      <c r="V15" s="153">
        <v>7.6310542027155455</v>
      </c>
      <c r="W15" s="153">
        <v>25.101245562235434</v>
      </c>
      <c r="X15" s="153">
        <v>55.107245604197651</v>
      </c>
      <c r="Y15" s="153">
        <v>106.45303046703179</v>
      </c>
      <c r="Z15" s="153">
        <v>188.04611710707724</v>
      </c>
      <c r="AA15" s="153">
        <v>305.22344104449013</v>
      </c>
      <c r="AB15" s="153">
        <v>401.27875943976596</v>
      </c>
      <c r="AC15" s="153">
        <v>346.36980219681249</v>
      </c>
      <c r="AD15" s="153">
        <v>182.29910119374901</v>
      </c>
      <c r="AE15" s="152"/>
      <c r="AF15" s="153">
        <v>2.5</v>
      </c>
      <c r="AG15" s="153">
        <v>10.47739783922832</v>
      </c>
      <c r="AH15" s="153">
        <v>19.023431181907657</v>
      </c>
      <c r="AI15" s="153">
        <v>34.252588907877488</v>
      </c>
      <c r="AJ15" s="153">
        <v>61.395290692647947</v>
      </c>
      <c r="AK15" s="153">
        <v>111.34829517205365</v>
      </c>
      <c r="AL15" s="153">
        <v>152.51529602209709</v>
      </c>
      <c r="AM15" s="153">
        <v>120.05642918745431</v>
      </c>
      <c r="AN15" s="153">
        <v>55.178355693817593</v>
      </c>
      <c r="AO15" s="151"/>
    </row>
    <row r="16" spans="1:41" x14ac:dyDescent="0.3">
      <c r="A16" s="144" t="s">
        <v>6</v>
      </c>
      <c r="B16" s="149">
        <v>7.6081171830495098</v>
      </c>
      <c r="C16" s="149">
        <v>23.091776609420723</v>
      </c>
      <c r="D16" s="149">
        <v>31.062618573506501</v>
      </c>
      <c r="E16" s="149">
        <v>46.249760230382506</v>
      </c>
      <c r="F16" s="149">
        <v>73.558327198028735</v>
      </c>
      <c r="G16" s="149">
        <v>130.68358294168854</v>
      </c>
      <c r="H16" s="149">
        <v>210.36787597339</v>
      </c>
      <c r="I16" s="149">
        <v>262.77778855960571</v>
      </c>
      <c r="J16" s="149">
        <v>185.16707110405318</v>
      </c>
      <c r="K16" s="151"/>
      <c r="L16" s="149">
        <v>2.9742008845011401</v>
      </c>
      <c r="M16" s="149">
        <v>8.6721318562825456</v>
      </c>
      <c r="N16" s="149">
        <v>13.856662352879869</v>
      </c>
      <c r="O16" s="149">
        <v>15.545430898666424</v>
      </c>
      <c r="P16" s="149">
        <v>25.109830220540282</v>
      </c>
      <c r="Q16" s="149">
        <v>49.078581809997857</v>
      </c>
      <c r="R16" s="149">
        <v>81.521547714868944</v>
      </c>
      <c r="S16" s="149">
        <v>98.189761002857267</v>
      </c>
      <c r="T16" s="149">
        <v>72.127781470616952</v>
      </c>
      <c r="U16" s="152"/>
      <c r="V16" s="153">
        <v>7.2679769198099686</v>
      </c>
      <c r="W16" s="153">
        <v>23.926869312922097</v>
      </c>
      <c r="X16" s="153">
        <v>51.757839202881229</v>
      </c>
      <c r="Y16" s="153">
        <v>101.71160356203573</v>
      </c>
      <c r="Z16" s="153">
        <v>181.93656198184016</v>
      </c>
      <c r="AA16" s="153">
        <v>291.7878244717952</v>
      </c>
      <c r="AB16" s="153">
        <v>384.34565838176297</v>
      </c>
      <c r="AC16" s="153">
        <v>328.5294933319044</v>
      </c>
      <c r="AD16" s="153">
        <v>169.36306301752902</v>
      </c>
      <c r="AE16" s="152"/>
      <c r="AF16" s="153">
        <v>2.0833333333333326</v>
      </c>
      <c r="AG16" s="153">
        <v>9.4480870564778634</v>
      </c>
      <c r="AH16" s="153">
        <v>18.226886908213309</v>
      </c>
      <c r="AI16" s="153">
        <v>32.612649758656651</v>
      </c>
      <c r="AJ16" s="153">
        <v>58.992661635081554</v>
      </c>
      <c r="AK16" s="153">
        <v>105.88568997382959</v>
      </c>
      <c r="AL16" s="153">
        <v>143.48297031720367</v>
      </c>
      <c r="AM16" s="153">
        <v>113.3073142369568</v>
      </c>
      <c r="AN16" s="153">
        <v>51.517206112544109</v>
      </c>
      <c r="AO16" s="151"/>
    </row>
    <row r="17" spans="1:41" x14ac:dyDescent="0.3">
      <c r="A17" s="144" t="s">
        <v>7</v>
      </c>
      <c r="B17" s="149">
        <v>7.1658469041188484</v>
      </c>
      <c r="C17" s="149">
        <v>21.215103467305472</v>
      </c>
      <c r="D17" s="149">
        <v>29.21262836456285</v>
      </c>
      <c r="E17" s="149">
        <v>43.474720795949445</v>
      </c>
      <c r="F17" s="149">
        <v>68.46671454111781</v>
      </c>
      <c r="G17" s="149">
        <v>124.65661454200475</v>
      </c>
      <c r="H17" s="149">
        <v>198.60025723775718</v>
      </c>
      <c r="I17" s="149">
        <v>247.0883098443453</v>
      </c>
      <c r="J17" s="149">
        <v>175.08551597595448</v>
      </c>
      <c r="K17" s="151"/>
      <c r="L17" s="149">
        <v>2.5</v>
      </c>
      <c r="M17" s="149">
        <v>7.9494552612304572</v>
      </c>
      <c r="N17" s="149">
        <v>12.8976151943207</v>
      </c>
      <c r="O17" s="149">
        <v>14.443990071614618</v>
      </c>
      <c r="P17" s="149">
        <v>23.284470240275009</v>
      </c>
      <c r="Q17" s="149">
        <v>48.536662578583048</v>
      </c>
      <c r="R17" s="149">
        <v>76.748048464457241</v>
      </c>
      <c r="S17" s="149">
        <v>91.775512774784517</v>
      </c>
      <c r="T17" s="149">
        <v>66.909033060074407</v>
      </c>
      <c r="U17" s="152"/>
      <c r="V17" s="153">
        <v>6.5684627691904653</v>
      </c>
      <c r="W17" s="153">
        <v>22.148933172225913</v>
      </c>
      <c r="X17" s="153">
        <v>48.979225397110277</v>
      </c>
      <c r="Y17" s="153">
        <v>96.617375135420673</v>
      </c>
      <c r="Z17" s="153">
        <v>173.5207825501781</v>
      </c>
      <c r="AA17" s="153">
        <v>277.40384101868335</v>
      </c>
      <c r="AB17" s="153">
        <v>364.21668259301538</v>
      </c>
      <c r="AC17" s="153">
        <v>310.91193159421209</v>
      </c>
      <c r="AD17" s="153">
        <v>157.34303569793749</v>
      </c>
      <c r="AE17" s="152"/>
      <c r="AF17" s="153">
        <v>1.9166666666666659</v>
      </c>
      <c r="AG17" s="153">
        <v>9.0833333333333286</v>
      </c>
      <c r="AH17" s="153">
        <v>17.155860582987497</v>
      </c>
      <c r="AI17" s="153">
        <v>31.611433982848947</v>
      </c>
      <c r="AJ17" s="153">
        <v>56.322366873423739</v>
      </c>
      <c r="AK17" s="153">
        <v>100.66103736559415</v>
      </c>
      <c r="AL17" s="153">
        <v>133.65131727854185</v>
      </c>
      <c r="AM17" s="153">
        <v>105.62455670038695</v>
      </c>
      <c r="AN17" s="153">
        <v>47.967993895213084</v>
      </c>
      <c r="AO17" s="151"/>
    </row>
    <row r="18" spans="1:41" x14ac:dyDescent="0.3">
      <c r="A18" s="144" t="s">
        <v>8</v>
      </c>
      <c r="B18" s="149">
        <v>6.3415298461914</v>
      </c>
      <c r="C18" s="149">
        <v>19.106721719106041</v>
      </c>
      <c r="D18" s="149">
        <v>26.201544364293316</v>
      </c>
      <c r="E18" s="149">
        <v>40.478564023971614</v>
      </c>
      <c r="F18" s="149">
        <v>65.089779138565717</v>
      </c>
      <c r="G18" s="149">
        <v>116.2598331769285</v>
      </c>
      <c r="H18" s="149">
        <v>185.968540747964</v>
      </c>
      <c r="I18" s="149">
        <v>230.978126287469</v>
      </c>
      <c r="J18" s="149">
        <v>161.2316652139036</v>
      </c>
      <c r="K18" s="151"/>
      <c r="L18" s="149">
        <v>2.5</v>
      </c>
      <c r="M18" s="149">
        <v>7.0656938552856365</v>
      </c>
      <c r="N18" s="149">
        <v>11.787214597066258</v>
      </c>
      <c r="O18" s="149">
        <v>13.643695433934559</v>
      </c>
      <c r="P18" s="149">
        <v>22.520731051762851</v>
      </c>
      <c r="Q18" s="149">
        <v>45.209701855977556</v>
      </c>
      <c r="R18" s="149">
        <v>72.640853166580442</v>
      </c>
      <c r="S18" s="149">
        <v>83.18791540463728</v>
      </c>
      <c r="T18" s="149">
        <v>62.539631764094715</v>
      </c>
      <c r="U18" s="152"/>
      <c r="V18" s="153">
        <v>6.0152967770894321</v>
      </c>
      <c r="W18" s="153">
        <v>21.263698657353689</v>
      </c>
      <c r="X18" s="153">
        <v>44.81017398834247</v>
      </c>
      <c r="Y18" s="153">
        <v>90.536788145700299</v>
      </c>
      <c r="Z18" s="153">
        <v>162.62920180956624</v>
      </c>
      <c r="AA18" s="153">
        <v>258.07696914673966</v>
      </c>
      <c r="AB18" s="153">
        <v>341.25251547494753</v>
      </c>
      <c r="AC18" s="153">
        <v>291.55719908078856</v>
      </c>
      <c r="AD18" s="153">
        <v>144.49056450525819</v>
      </c>
      <c r="AE18" s="152"/>
      <c r="AF18" s="153">
        <v>1.8333333333333326</v>
      </c>
      <c r="AG18" s="153">
        <v>8.2322387695312393</v>
      </c>
      <c r="AH18" s="153">
        <v>16.466160297393834</v>
      </c>
      <c r="AI18" s="153">
        <v>29.960743188857876</v>
      </c>
      <c r="AJ18" s="153">
        <v>52.634697357813913</v>
      </c>
      <c r="AK18" s="153">
        <v>95.228928089140823</v>
      </c>
      <c r="AL18" s="153">
        <v>123.02541677156823</v>
      </c>
      <c r="AM18" s="153">
        <v>97.167865991591327</v>
      </c>
      <c r="AN18" s="153">
        <v>43.388626654942968</v>
      </c>
      <c r="AO18" s="151"/>
    </row>
    <row r="19" spans="1:41" x14ac:dyDescent="0.3">
      <c r="A19" s="144" t="s">
        <v>9</v>
      </c>
      <c r="B19" s="149">
        <v>5.839064915974931</v>
      </c>
      <c r="C19" s="149">
        <v>17.578422943751036</v>
      </c>
      <c r="D19" s="149">
        <v>24.24280722935988</v>
      </c>
      <c r="E19" s="149">
        <v>37.451482057571397</v>
      </c>
      <c r="F19" s="149">
        <v>60.284843206406244</v>
      </c>
      <c r="G19" s="149">
        <v>106.92261012395058</v>
      </c>
      <c r="H19" s="149">
        <v>172.38752929369815</v>
      </c>
      <c r="I19" s="149">
        <v>216.13716069857978</v>
      </c>
      <c r="J19" s="149">
        <v>150.23053129514017</v>
      </c>
      <c r="K19" s="151"/>
      <c r="L19" s="149">
        <v>2.333333333333333</v>
      </c>
      <c r="M19" s="149">
        <v>6.7365667819976744</v>
      </c>
      <c r="N19" s="149">
        <v>10.634112517038989</v>
      </c>
      <c r="O19" s="149">
        <v>12.878345092137677</v>
      </c>
      <c r="P19" s="149">
        <v>20.494632800420106</v>
      </c>
      <c r="Q19" s="149">
        <v>41.486004273096803</v>
      </c>
      <c r="R19" s="149">
        <v>68.125185728073603</v>
      </c>
      <c r="S19" s="149">
        <v>77.654527505238775</v>
      </c>
      <c r="T19" s="149">
        <v>57.325385649999497</v>
      </c>
      <c r="U19" s="152"/>
      <c r="V19" s="153">
        <v>5.334931691487629</v>
      </c>
      <c r="W19" s="153">
        <v>19.519227822621659</v>
      </c>
      <c r="X19" s="153">
        <v>41.790594975153709</v>
      </c>
      <c r="Y19" s="153">
        <v>86.672404607136514</v>
      </c>
      <c r="Z19" s="153">
        <v>152.53438766797373</v>
      </c>
      <c r="AA19" s="153">
        <v>241.31123852730775</v>
      </c>
      <c r="AB19" s="153">
        <v>317.85583106676501</v>
      </c>
      <c r="AC19" s="153">
        <v>271.40130050977888</v>
      </c>
      <c r="AD19" s="153">
        <v>131.94178827603423</v>
      </c>
      <c r="AE19" s="152"/>
      <c r="AF19" s="153">
        <v>1.5739726225535071</v>
      </c>
      <c r="AG19" s="153">
        <v>7.4496332804361884</v>
      </c>
      <c r="AH19" s="153">
        <v>15.216011444727616</v>
      </c>
      <c r="AI19" s="153">
        <v>28.233338038126504</v>
      </c>
      <c r="AJ19" s="153">
        <v>49.087548971176439</v>
      </c>
      <c r="AK19" s="153">
        <v>88.861832300821249</v>
      </c>
      <c r="AL19" s="153">
        <v>115.20377151171154</v>
      </c>
      <c r="AM19" s="153">
        <v>89.082699457803656</v>
      </c>
      <c r="AN19" s="153">
        <v>39.577349344889349</v>
      </c>
      <c r="AO19" s="151"/>
    </row>
    <row r="20" spans="1:41" x14ac:dyDescent="0.3">
      <c r="A20" s="144" t="s">
        <v>10</v>
      </c>
      <c r="B20" s="149">
        <v>5.4999999999999973</v>
      </c>
      <c r="C20" s="149">
        <v>16.047031958897954</v>
      </c>
      <c r="D20" s="149">
        <v>23.707079013188618</v>
      </c>
      <c r="E20" s="149">
        <v>35.301827828089309</v>
      </c>
      <c r="F20" s="149">
        <v>60.228768428167314</v>
      </c>
      <c r="G20" s="149">
        <v>105.80114658673442</v>
      </c>
      <c r="H20" s="149">
        <v>168.79488102595178</v>
      </c>
      <c r="I20" s="149">
        <v>213.74502857526821</v>
      </c>
      <c r="J20" s="149">
        <v>142.99804711341733</v>
      </c>
      <c r="K20" s="151"/>
      <c r="L20" s="149">
        <v>2.0833333333333326</v>
      </c>
      <c r="M20" s="149">
        <v>5.7312779426574672</v>
      </c>
      <c r="N20" s="149">
        <v>9.993283589680992</v>
      </c>
      <c r="O20" s="149">
        <v>11.810275395711278</v>
      </c>
      <c r="P20" s="149">
        <v>19.54580736160278</v>
      </c>
      <c r="Q20" s="149">
        <v>40.405686299006199</v>
      </c>
      <c r="R20" s="149">
        <v>67.173658291499351</v>
      </c>
      <c r="S20" s="149">
        <v>77.556001424789386</v>
      </c>
      <c r="T20" s="149">
        <v>53.720164855321656</v>
      </c>
      <c r="U20" s="152"/>
      <c r="V20" s="153">
        <v>4.9999999999999991</v>
      </c>
      <c r="W20" s="153">
        <v>18.433561722437553</v>
      </c>
      <c r="X20" s="153">
        <v>39.535766363143949</v>
      </c>
      <c r="Y20" s="153">
        <v>82.883707284927013</v>
      </c>
      <c r="Z20" s="153">
        <v>143.73206933339324</v>
      </c>
      <c r="AA20" s="153">
        <v>229.8937506675806</v>
      </c>
      <c r="AB20" s="153">
        <v>301.9954765637728</v>
      </c>
      <c r="AC20" s="153">
        <v>261.59457270305387</v>
      </c>
      <c r="AD20" s="153">
        <v>125.74348266919179</v>
      </c>
      <c r="AE20" s="152"/>
      <c r="AF20" s="153">
        <v>1.4166666666666663</v>
      </c>
      <c r="AG20" s="153">
        <v>7.5735829671223858</v>
      </c>
      <c r="AH20" s="153">
        <v>14.93858448664351</v>
      </c>
      <c r="AI20" s="153">
        <v>27.241962432861214</v>
      </c>
      <c r="AJ20" s="153">
        <v>49.504973252614647</v>
      </c>
      <c r="AK20" s="153">
        <v>89.469288587569466</v>
      </c>
      <c r="AL20" s="153">
        <v>115.98729419708027</v>
      </c>
      <c r="AM20" s="153">
        <v>90.626586834588863</v>
      </c>
      <c r="AN20" s="153">
        <v>39.238876422246321</v>
      </c>
      <c r="AO20" s="151"/>
    </row>
    <row r="21" spans="1:41" x14ac:dyDescent="0.3">
      <c r="A21" s="144" t="s">
        <v>11</v>
      </c>
      <c r="B21" s="149">
        <v>5.0289946397145577</v>
      </c>
      <c r="C21" s="149">
        <v>14.855706691741981</v>
      </c>
      <c r="D21" s="149">
        <v>21.820549647013308</v>
      </c>
      <c r="E21" s="149">
        <v>32.010727167129332</v>
      </c>
      <c r="F21" s="149">
        <v>54.659822543462575</v>
      </c>
      <c r="G21" s="149">
        <v>98.606404781340316</v>
      </c>
      <c r="H21" s="149">
        <v>158.78585410118163</v>
      </c>
      <c r="I21" s="149">
        <v>199.05826973915615</v>
      </c>
      <c r="J21" s="149">
        <v>134.67348146438385</v>
      </c>
      <c r="K21" s="151"/>
      <c r="L21" s="149">
        <v>2.0833333333333326</v>
      </c>
      <c r="M21" s="149">
        <v>4.8760271867116289</v>
      </c>
      <c r="N21" s="149">
        <v>9.1988606452941877</v>
      </c>
      <c r="O21" s="149">
        <v>10.795426368713386</v>
      </c>
      <c r="P21" s="149">
        <v>18.32991441090903</v>
      </c>
      <c r="Q21" s="149">
        <v>37.652047077814707</v>
      </c>
      <c r="R21" s="149">
        <v>62.470087051392298</v>
      </c>
      <c r="S21" s="149">
        <v>72.743841330210586</v>
      </c>
      <c r="T21" s="149">
        <v>48.934411525726624</v>
      </c>
      <c r="U21" s="152"/>
      <c r="V21" s="153">
        <v>4.4851597944895438</v>
      </c>
      <c r="W21" s="153">
        <v>17.078767935435007</v>
      </c>
      <c r="X21" s="153">
        <v>37.300699790318774</v>
      </c>
      <c r="Y21" s="153">
        <v>76.688126325607314</v>
      </c>
      <c r="Z21" s="153">
        <v>130.66187500953416</v>
      </c>
      <c r="AA21" s="153">
        <v>211.58957918485655</v>
      </c>
      <c r="AB21" s="153">
        <v>277.57737445831953</v>
      </c>
      <c r="AC21" s="153">
        <v>242.7835634549559</v>
      </c>
      <c r="AD21" s="153">
        <v>115.4054035345692</v>
      </c>
      <c r="AE21" s="152"/>
      <c r="AF21" s="153">
        <v>1.4166666666666663</v>
      </c>
      <c r="AG21" s="153">
        <v>7.0712331136067625</v>
      </c>
      <c r="AH21" s="153">
        <v>13.093150615692164</v>
      </c>
      <c r="AI21" s="153">
        <v>25.139041423797522</v>
      </c>
      <c r="AJ21" s="153">
        <v>44.721231540044329</v>
      </c>
      <c r="AK21" s="153">
        <v>82.197034041086525</v>
      </c>
      <c r="AL21" s="153">
        <v>105.09588313102562</v>
      </c>
      <c r="AM21" s="153">
        <v>82.948810100555093</v>
      </c>
      <c r="AN21" s="153">
        <v>35.932188351948987</v>
      </c>
      <c r="AO21" s="151"/>
    </row>
    <row r="22" spans="1:41" x14ac:dyDescent="0.3">
      <c r="A22" s="144" t="s">
        <v>12</v>
      </c>
      <c r="B22" s="149">
        <v>4.7132441202799482</v>
      </c>
      <c r="C22" s="149">
        <v>13.409361521403021</v>
      </c>
      <c r="D22" s="149">
        <v>19.698858976364129</v>
      </c>
      <c r="E22" s="149">
        <v>29.277166446049865</v>
      </c>
      <c r="F22" s="149">
        <v>51.567571640015025</v>
      </c>
      <c r="G22" s="149">
        <v>92.487439870833498</v>
      </c>
      <c r="H22" s="149">
        <v>149.43581366538953</v>
      </c>
      <c r="I22" s="149">
        <v>186.02786421776179</v>
      </c>
      <c r="J22" s="149">
        <v>125.58017770449052</v>
      </c>
      <c r="K22" s="151"/>
      <c r="L22" s="149">
        <v>1.9961206912994376</v>
      </c>
      <c r="M22" s="149">
        <v>4.4166666666666679</v>
      </c>
      <c r="N22" s="149">
        <v>8.4166666666666572</v>
      </c>
      <c r="O22" s="149">
        <v>10.180364767710373</v>
      </c>
      <c r="P22" s="149">
        <v>16.780594269434644</v>
      </c>
      <c r="Q22" s="149">
        <v>34.719178120295098</v>
      </c>
      <c r="R22" s="149">
        <v>57.510502656301398</v>
      </c>
      <c r="S22" s="149">
        <v>67.956637779872139</v>
      </c>
      <c r="T22" s="149">
        <v>45.016941150029687</v>
      </c>
      <c r="U22" s="152"/>
      <c r="V22" s="153">
        <v>4.0027389526367214</v>
      </c>
      <c r="W22" s="153">
        <v>15.833333333333377</v>
      </c>
      <c r="X22" s="153">
        <v>34.856849352518616</v>
      </c>
      <c r="Y22" s="153">
        <v>69.970078388850268</v>
      </c>
      <c r="Z22" s="153">
        <v>120.67967534064998</v>
      </c>
      <c r="AA22" s="153">
        <v>195.91298294067866</v>
      </c>
      <c r="AB22" s="153">
        <v>256.50731889407984</v>
      </c>
      <c r="AC22" s="153">
        <v>224.22802440326211</v>
      </c>
      <c r="AD22" s="153">
        <v>105.69850873946979</v>
      </c>
      <c r="AE22" s="152"/>
      <c r="AF22" s="153">
        <v>1.1600443522135417</v>
      </c>
      <c r="AG22" s="153">
        <v>6.5904126167297292</v>
      </c>
      <c r="AH22" s="153">
        <v>11.886985301971452</v>
      </c>
      <c r="AI22" s="153">
        <v>22.941833813985131</v>
      </c>
      <c r="AJ22" s="153">
        <v>39.801498095194539</v>
      </c>
      <c r="AK22" s="153">
        <v>74.421686569849797</v>
      </c>
      <c r="AL22" s="153">
        <v>94.990184624988814</v>
      </c>
      <c r="AM22" s="153">
        <v>76.514563242594434</v>
      </c>
      <c r="AN22" s="153">
        <v>32.313995361327954</v>
      </c>
      <c r="AO22" s="151"/>
    </row>
    <row r="23" spans="1:41" x14ac:dyDescent="0.3">
      <c r="A23" s="144" t="s">
        <v>13</v>
      </c>
      <c r="B23" s="149">
        <v>4.4045662085215262</v>
      </c>
      <c r="C23" s="149">
        <v>12.304211457570414</v>
      </c>
      <c r="D23" s="149">
        <v>18.214152177174899</v>
      </c>
      <c r="E23" s="149">
        <v>27.700171709060548</v>
      </c>
      <c r="F23" s="149">
        <v>47.877246936162578</v>
      </c>
      <c r="G23" s="149">
        <v>84.623344262440568</v>
      </c>
      <c r="H23" s="149">
        <v>139.27099164326822</v>
      </c>
      <c r="I23" s="149">
        <v>174.60066501299775</v>
      </c>
      <c r="J23" s="149">
        <v>117.66679835319292</v>
      </c>
      <c r="K23" s="151"/>
      <c r="L23" s="149">
        <v>1.8689486185709627</v>
      </c>
      <c r="M23" s="149">
        <v>4.0630137125651071</v>
      </c>
      <c r="N23" s="149">
        <v>7.784476121266672</v>
      </c>
      <c r="O23" s="149">
        <v>9.3212331136067679</v>
      </c>
      <c r="P23" s="149">
        <v>15.545434236526532</v>
      </c>
      <c r="Q23" s="149">
        <v>32.477860291798741</v>
      </c>
      <c r="R23" s="149">
        <v>52.269213755925882</v>
      </c>
      <c r="S23" s="149">
        <v>63.077329317729372</v>
      </c>
      <c r="T23" s="149">
        <v>41.345652818679888</v>
      </c>
      <c r="U23" s="152"/>
      <c r="V23" s="153">
        <v>3.5833333333333353</v>
      </c>
      <c r="W23" s="153">
        <v>14.758676369984981</v>
      </c>
      <c r="X23" s="153">
        <v>31.826488018035715</v>
      </c>
      <c r="Y23" s="153">
        <v>62.414156834285144</v>
      </c>
      <c r="Z23" s="153">
        <v>109.95060666401996</v>
      </c>
      <c r="AA23" s="153">
        <v>179.21951222420017</v>
      </c>
      <c r="AB23" s="153">
        <v>235.17953340213421</v>
      </c>
      <c r="AC23" s="153">
        <v>207.00298031171749</v>
      </c>
      <c r="AD23" s="153">
        <v>97.722776333489819</v>
      </c>
      <c r="AE23" s="152"/>
      <c r="AF23" s="153">
        <v>1</v>
      </c>
      <c r="AG23" s="153">
        <v>6.3130137125650991</v>
      </c>
      <c r="AH23" s="153">
        <v>10.952284495035817</v>
      </c>
      <c r="AI23" s="153">
        <v>21.230135758717822</v>
      </c>
      <c r="AJ23" s="153">
        <v>36.776986122131298</v>
      </c>
      <c r="AK23" s="153">
        <v>66.385618686676622</v>
      </c>
      <c r="AL23" s="153">
        <v>85.602377812067175</v>
      </c>
      <c r="AM23" s="153">
        <v>71.235609213511438</v>
      </c>
      <c r="AN23" s="153">
        <v>29.029595692952338</v>
      </c>
      <c r="AO23" s="151"/>
    </row>
    <row r="24" spans="1:41" x14ac:dyDescent="0.3">
      <c r="A24" s="144" t="s">
        <v>14</v>
      </c>
      <c r="B24" s="149">
        <v>3.9687220255533879</v>
      </c>
      <c r="C24" s="149">
        <v>11.171004613240571</v>
      </c>
      <c r="D24" s="149">
        <v>17.649335384368918</v>
      </c>
      <c r="E24" s="149">
        <v>26.090182781219383</v>
      </c>
      <c r="F24" s="149">
        <v>45.477863311767777</v>
      </c>
      <c r="G24" s="149">
        <v>79.949182351430068</v>
      </c>
      <c r="H24" s="149">
        <v>130.81095647811634</v>
      </c>
      <c r="I24" s="149">
        <v>163.12020985285548</v>
      </c>
      <c r="J24" s="149">
        <v>109.63614257176538</v>
      </c>
      <c r="K24" s="151"/>
      <c r="L24" s="149">
        <v>1.6666666666666661</v>
      </c>
      <c r="M24" s="149">
        <v>3.523517290751141</v>
      </c>
      <c r="N24" s="149">
        <v>6.7499999999999929</v>
      </c>
      <c r="O24" s="149">
        <v>8.7499999999999929</v>
      </c>
      <c r="P24" s="149">
        <v>14.281731605529817</v>
      </c>
      <c r="Q24" s="149">
        <v>29.764619032541763</v>
      </c>
      <c r="R24" s="149">
        <v>47.534257570902781</v>
      </c>
      <c r="S24" s="149">
        <v>58.874058723450297</v>
      </c>
      <c r="T24" s="149">
        <v>37.956943988800035</v>
      </c>
      <c r="U24" s="152"/>
      <c r="V24" s="153">
        <v>3.4100443522135433</v>
      </c>
      <c r="W24" s="153">
        <v>13.826713562011749</v>
      </c>
      <c r="X24" s="153">
        <v>29.731736342112072</v>
      </c>
      <c r="Y24" s="153">
        <v>57.353876908620748</v>
      </c>
      <c r="Z24" s="153">
        <v>102.2817392349229</v>
      </c>
      <c r="AA24" s="153">
        <v>166.06006479263448</v>
      </c>
      <c r="AB24" s="153">
        <v>215.36484861374598</v>
      </c>
      <c r="AC24" s="153">
        <v>192.4746952056928</v>
      </c>
      <c r="AD24" s="153">
        <v>89.259980678557667</v>
      </c>
      <c r="AE24" s="152"/>
      <c r="AF24" s="153">
        <v>0.76643880208333337</v>
      </c>
      <c r="AG24" s="153">
        <v>5.8908675511678013</v>
      </c>
      <c r="AH24" s="153">
        <v>9.9155251185099296</v>
      </c>
      <c r="AI24" s="153">
        <v>19.283334414164226</v>
      </c>
      <c r="AJ24" s="153">
        <v>33.015063444773205</v>
      </c>
      <c r="AK24" s="153">
        <v>60.768270492554329</v>
      </c>
      <c r="AL24" s="153">
        <v>79.155702908833661</v>
      </c>
      <c r="AM24" s="153">
        <v>64.849995136261654</v>
      </c>
      <c r="AN24" s="153">
        <v>26.988006114959607</v>
      </c>
      <c r="AO24" s="151"/>
    </row>
    <row r="25" spans="1:41" x14ac:dyDescent="0.3">
      <c r="A25" s="144" t="s">
        <v>15</v>
      </c>
      <c r="B25" s="149">
        <v>3.4221461613973001</v>
      </c>
      <c r="C25" s="149">
        <v>10.578311443328863</v>
      </c>
      <c r="D25" s="149">
        <v>15.993835608164515</v>
      </c>
      <c r="E25" s="149">
        <v>24.387241522471037</v>
      </c>
      <c r="F25" s="149">
        <v>42.94338067372653</v>
      </c>
      <c r="G25" s="149">
        <v>75.884929021199568</v>
      </c>
      <c r="H25" s="149">
        <v>122.49964602788032</v>
      </c>
      <c r="I25" s="149">
        <v>153.58483600616455</v>
      </c>
      <c r="J25" s="149">
        <v>101.64054457346464</v>
      </c>
      <c r="K25" s="151"/>
      <c r="L25" s="149">
        <v>1.4878996213277178</v>
      </c>
      <c r="M25" s="149">
        <v>3.4413248697916687</v>
      </c>
      <c r="N25" s="149">
        <v>6.2789993286132768</v>
      </c>
      <c r="O25" s="149">
        <v>8.1463456153869522</v>
      </c>
      <c r="P25" s="149">
        <v>13.416666666666693</v>
      </c>
      <c r="Q25" s="149">
        <v>28.134702205657835</v>
      </c>
      <c r="R25" s="149">
        <v>44.814843177795581</v>
      </c>
      <c r="S25" s="149">
        <v>54.575574080149778</v>
      </c>
      <c r="T25" s="149">
        <v>36.225763320922795</v>
      </c>
      <c r="U25" s="152"/>
      <c r="V25" s="153">
        <v>2.9166666666666674</v>
      </c>
      <c r="W25" s="153">
        <v>12.862329800923689</v>
      </c>
      <c r="X25" s="153">
        <v>27.116665840148816</v>
      </c>
      <c r="Y25" s="153">
        <v>53.43561824162844</v>
      </c>
      <c r="Z25" s="153">
        <v>95.190265019733687</v>
      </c>
      <c r="AA25" s="153">
        <v>154.82237259546932</v>
      </c>
      <c r="AB25" s="153">
        <v>200.11600939433302</v>
      </c>
      <c r="AC25" s="153">
        <v>180.58683808644912</v>
      </c>
      <c r="AD25" s="153">
        <v>82.377809206644443</v>
      </c>
      <c r="AE25" s="152"/>
      <c r="AF25" s="153">
        <v>0.83333333333333337</v>
      </c>
      <c r="AG25" s="153">
        <v>5.0465747515360508</v>
      </c>
      <c r="AH25" s="153">
        <v>8.9527384440104125</v>
      </c>
      <c r="AI25" s="153">
        <v>16.907306035359731</v>
      </c>
      <c r="AJ25" s="153">
        <v>29.84086243311549</v>
      </c>
      <c r="AK25" s="153">
        <v>54.558690071106412</v>
      </c>
      <c r="AL25" s="153">
        <v>71.894972801208766</v>
      </c>
      <c r="AM25" s="153">
        <v>58.698456446330326</v>
      </c>
      <c r="AN25" s="153">
        <v>24.220783233642507</v>
      </c>
      <c r="AO25" s="151"/>
    </row>
    <row r="26" spans="1:41" x14ac:dyDescent="0.3">
      <c r="A26" s="144" t="s">
        <v>16</v>
      </c>
      <c r="B26" s="149">
        <v>2.8020547231038417</v>
      </c>
      <c r="C26" s="149">
        <v>9.4187219937642404</v>
      </c>
      <c r="D26" s="149">
        <v>14.688584486643508</v>
      </c>
      <c r="E26" s="149">
        <v>22.549771626790317</v>
      </c>
      <c r="F26" s="149">
        <v>40.221234321594288</v>
      </c>
      <c r="G26" s="149">
        <v>72.119636217753353</v>
      </c>
      <c r="H26" s="149">
        <v>115.60387516021514</v>
      </c>
      <c r="I26" s="149">
        <v>143.96550559997451</v>
      </c>
      <c r="J26" s="149">
        <v>94.047751108804377</v>
      </c>
      <c r="K26" s="151"/>
      <c r="L26" s="149">
        <v>1.333333333333333</v>
      </c>
      <c r="M26" s="149">
        <v>3.3239746093750013</v>
      </c>
      <c r="N26" s="149">
        <v>5.7609583536783813</v>
      </c>
      <c r="O26" s="149">
        <v>7.5547943115234277</v>
      </c>
      <c r="P26" s="149">
        <v>12.787673791249615</v>
      </c>
      <c r="Q26" s="149">
        <v>26.163241227467758</v>
      </c>
      <c r="R26" s="149">
        <v>42.103881041209</v>
      </c>
      <c r="S26" s="149">
        <v>51.484475135803578</v>
      </c>
      <c r="T26" s="149">
        <v>33.448294162750102</v>
      </c>
      <c r="U26" s="152"/>
      <c r="V26" s="153">
        <v>2.6408675511678066</v>
      </c>
      <c r="W26" s="153">
        <v>11.78721157709759</v>
      </c>
      <c r="X26" s="153">
        <v>24.76415363947542</v>
      </c>
      <c r="Y26" s="153">
        <v>49.194293498993218</v>
      </c>
      <c r="Z26" s="153">
        <v>88.385465304056183</v>
      </c>
      <c r="AA26" s="153">
        <v>142.77816677093386</v>
      </c>
      <c r="AB26" s="153">
        <v>186.09520943959919</v>
      </c>
      <c r="AC26" s="153">
        <v>168.83447090784875</v>
      </c>
      <c r="AD26" s="153">
        <v>75.245707352956217</v>
      </c>
      <c r="AE26" s="152"/>
      <c r="AF26" s="153">
        <v>0.6721461613972981</v>
      </c>
      <c r="AG26" s="153">
        <v>4.5783106486002607</v>
      </c>
      <c r="AH26" s="153">
        <v>8.2499999999999893</v>
      </c>
      <c r="AI26" s="153">
        <v>15.231736024220822</v>
      </c>
      <c r="AJ26" s="153">
        <v>27.771233240763227</v>
      </c>
      <c r="AK26" s="153">
        <v>49.226030190786041</v>
      </c>
      <c r="AL26" s="153">
        <v>65.649320125580459</v>
      </c>
      <c r="AM26" s="153">
        <v>53.521689891815612</v>
      </c>
      <c r="AN26" s="153">
        <v>21.603035926818812</v>
      </c>
      <c r="AO26" s="151"/>
    </row>
    <row r="27" spans="1:41" x14ac:dyDescent="0.3">
      <c r="A27" s="144" t="s">
        <v>17</v>
      </c>
      <c r="B27" s="149">
        <v>2.17762549718221</v>
      </c>
      <c r="C27" s="149">
        <v>8.7762552897135357</v>
      </c>
      <c r="D27" s="149">
        <v>13.874361197153759</v>
      </c>
      <c r="E27" s="149">
        <v>20.572831471761052</v>
      </c>
      <c r="F27" s="149">
        <v>37.912556489308663</v>
      </c>
      <c r="G27" s="149">
        <v>67.579004128774528</v>
      </c>
      <c r="H27" s="149">
        <v>108.96095736821312</v>
      </c>
      <c r="I27" s="149">
        <v>135.23739655812378</v>
      </c>
      <c r="J27" s="149">
        <v>89.333992163339545</v>
      </c>
      <c r="K27" s="151"/>
      <c r="L27" s="149">
        <v>1.0833333333333333</v>
      </c>
      <c r="M27" s="149">
        <v>2.9166666666666674</v>
      </c>
      <c r="N27" s="149">
        <v>5.2105023066202785</v>
      </c>
      <c r="O27" s="149">
        <v>6.9659818013509041</v>
      </c>
      <c r="P27" s="149">
        <v>11.541551907857272</v>
      </c>
      <c r="Q27" s="149">
        <v>24.447260697682626</v>
      </c>
      <c r="R27" s="149">
        <v>39.668035507202184</v>
      </c>
      <c r="S27" s="149">
        <v>47.610658645630132</v>
      </c>
      <c r="T27" s="149">
        <v>30.117273807525482</v>
      </c>
      <c r="U27" s="152"/>
      <c r="V27" s="153">
        <v>2.333333333333333</v>
      </c>
      <c r="W27" s="153">
        <v>10.843607266743984</v>
      </c>
      <c r="X27" s="153">
        <v>23.225113709767598</v>
      </c>
      <c r="Y27" s="153">
        <v>44.506853262583583</v>
      </c>
      <c r="Z27" s="153">
        <v>82.378996690114036</v>
      </c>
      <c r="AA27" s="153">
        <v>133.55021111170225</v>
      </c>
      <c r="AB27" s="153">
        <v>174.92560974757117</v>
      </c>
      <c r="AC27" s="153">
        <v>157.53035895029745</v>
      </c>
      <c r="AD27" s="153">
        <v>68.685285886129193</v>
      </c>
      <c r="AE27" s="152"/>
      <c r="AF27" s="153">
        <v>0.58333333333333326</v>
      </c>
      <c r="AG27" s="153">
        <v>3.9413242340087917</v>
      </c>
      <c r="AH27" s="153">
        <v>7.5833333333333233</v>
      </c>
      <c r="AI27" s="153">
        <v>13.678082307179798</v>
      </c>
      <c r="AJ27" s="153">
        <v>25.428085327148349</v>
      </c>
      <c r="AK27" s="153">
        <v>44.794069449107035</v>
      </c>
      <c r="AL27" s="153">
        <v>60.776936213176079</v>
      </c>
      <c r="AM27" s="153">
        <v>50.710403601328878</v>
      </c>
      <c r="AN27" s="153">
        <v>19.8756178220113</v>
      </c>
      <c r="AO27" s="151"/>
    </row>
    <row r="28" spans="1:41" x14ac:dyDescent="0.3">
      <c r="A28" s="144" t="s">
        <v>18</v>
      </c>
      <c r="B28" s="149">
        <v>2.0821917851765943</v>
      </c>
      <c r="C28" s="149">
        <v>8.0888112386067608</v>
      </c>
      <c r="D28" s="149">
        <v>13.460957209269232</v>
      </c>
      <c r="E28" s="149">
        <v>18.948401769002281</v>
      </c>
      <c r="F28" s="149">
        <v>35.658895333607909</v>
      </c>
      <c r="G28" s="149">
        <v>63.774885336558725</v>
      </c>
      <c r="H28" s="149">
        <v>101.91415627797302</v>
      </c>
      <c r="I28" s="149">
        <v>128.18877490361243</v>
      </c>
      <c r="J28" s="149">
        <v>83.075663725534724</v>
      </c>
      <c r="K28" s="151"/>
      <c r="L28" s="149">
        <v>0.94406398137410485</v>
      </c>
      <c r="M28" s="149">
        <v>2.7625559171040859</v>
      </c>
      <c r="N28" s="149">
        <v>4.7340173721313485</v>
      </c>
      <c r="O28" s="149">
        <v>6.467580000559483</v>
      </c>
      <c r="P28" s="149">
        <v>10.771920363108325</v>
      </c>
      <c r="Q28" s="149">
        <v>23.090410868326767</v>
      </c>
      <c r="R28" s="149">
        <v>36.75365368525182</v>
      </c>
      <c r="S28" s="149">
        <v>45.10212294260679</v>
      </c>
      <c r="T28" s="149">
        <v>27.607650756835824</v>
      </c>
      <c r="U28" s="152"/>
      <c r="V28" s="153">
        <v>2.333333333333333</v>
      </c>
      <c r="W28" s="153">
        <v>10.201141675313318</v>
      </c>
      <c r="X28" s="153">
        <v>21.699999809265101</v>
      </c>
      <c r="Y28" s="153">
        <v>41.463700612386155</v>
      </c>
      <c r="Z28" s="153">
        <v>76.958915869394957</v>
      </c>
      <c r="AA28" s="153">
        <v>124.78476651509334</v>
      </c>
      <c r="AB28" s="153">
        <v>162.8956522941599</v>
      </c>
      <c r="AC28" s="153">
        <v>148.77085097630757</v>
      </c>
      <c r="AD28" s="153">
        <v>64.416937351227503</v>
      </c>
      <c r="AE28" s="152"/>
      <c r="AF28" s="153">
        <v>0.59977261225382483</v>
      </c>
      <c r="AG28" s="153">
        <v>3.2022848129272474</v>
      </c>
      <c r="AH28" s="153">
        <v>6.9714601834614998</v>
      </c>
      <c r="AI28" s="153">
        <v>12.475799242655455</v>
      </c>
      <c r="AJ28" s="153">
        <v>23.627630551656026</v>
      </c>
      <c r="AK28" s="153">
        <v>41.264608224233072</v>
      </c>
      <c r="AL28" s="153">
        <v>55.907992839813723</v>
      </c>
      <c r="AM28" s="153">
        <v>47.647721608480069</v>
      </c>
      <c r="AN28" s="153">
        <v>18.063478628794368</v>
      </c>
      <c r="AO28" s="151"/>
    </row>
    <row r="29" spans="1:41" x14ac:dyDescent="0.3">
      <c r="A29" s="144" t="s">
        <v>19</v>
      </c>
      <c r="B29" s="149">
        <v>1.7488584518432613</v>
      </c>
      <c r="C29" s="149">
        <v>7.1666666666666581</v>
      </c>
      <c r="D29" s="149">
        <v>12.578767617543559</v>
      </c>
      <c r="E29" s="149">
        <v>17.778993765513125</v>
      </c>
      <c r="F29" s="149">
        <v>33.385618686675883</v>
      </c>
      <c r="G29" s="149">
        <v>60.375351905823372</v>
      </c>
      <c r="H29" s="149">
        <v>96.1650686264027</v>
      </c>
      <c r="I29" s="149">
        <v>122.33207448323316</v>
      </c>
      <c r="J29" s="149">
        <v>78.839385509490839</v>
      </c>
      <c r="K29" s="151"/>
      <c r="L29" s="149">
        <v>0.91666666666666674</v>
      </c>
      <c r="M29" s="149">
        <v>2.6244277954101567</v>
      </c>
      <c r="N29" s="149">
        <v>4.3771683375040702</v>
      </c>
      <c r="O29" s="149">
        <v>6.2433789571126255</v>
      </c>
      <c r="P29" s="149">
        <v>9.9194064140319842</v>
      </c>
      <c r="Q29" s="149">
        <v>21.533334414164187</v>
      </c>
      <c r="R29" s="149">
        <v>34.482204119364312</v>
      </c>
      <c r="S29" s="149">
        <v>43.559361457824849</v>
      </c>
      <c r="T29" s="149">
        <v>26.242619037628078</v>
      </c>
      <c r="U29" s="152"/>
      <c r="V29" s="153">
        <v>2.17762549718221</v>
      </c>
      <c r="W29" s="153">
        <v>9.3294537862141915</v>
      </c>
      <c r="X29" s="153">
        <v>20.01621071497598</v>
      </c>
      <c r="Y29" s="153">
        <v>38.482190450032562</v>
      </c>
      <c r="Z29" s="153">
        <v>73.034241517385055</v>
      </c>
      <c r="AA29" s="153">
        <v>117.97100464502735</v>
      </c>
      <c r="AB29" s="153">
        <v>152.25726032257066</v>
      </c>
      <c r="AC29" s="153">
        <v>141.12124109268052</v>
      </c>
      <c r="AD29" s="153">
        <v>60.57242250442566</v>
      </c>
      <c r="AE29" s="152"/>
      <c r="AF29" s="153">
        <v>0.66666666666666663</v>
      </c>
      <c r="AG29" s="153">
        <v>3.0289955139160161</v>
      </c>
      <c r="AH29" s="153">
        <v>6.5493151346842389</v>
      </c>
      <c r="AI29" s="153">
        <v>11.48675870895387</v>
      </c>
      <c r="AJ29" s="153">
        <v>21.35777123769121</v>
      </c>
      <c r="AK29" s="153">
        <v>37.741552511850976</v>
      </c>
      <c r="AL29" s="153">
        <v>52.656226634979653</v>
      </c>
      <c r="AM29" s="153">
        <v>44.294750372568934</v>
      </c>
      <c r="AN29" s="153">
        <v>17.058004697163927</v>
      </c>
      <c r="AO29" s="151"/>
    </row>
    <row r="30" spans="1:41" x14ac:dyDescent="0.3">
      <c r="A30" s="144" t="s">
        <v>20</v>
      </c>
      <c r="B30" s="149">
        <v>1.5630137125651038</v>
      </c>
      <c r="C30" s="149">
        <v>6.916666666666659</v>
      </c>
      <c r="D30" s="149">
        <v>12.034475008646663</v>
      </c>
      <c r="E30" s="149">
        <v>17.268038431803411</v>
      </c>
      <c r="F30" s="149">
        <v>31.565532048543119</v>
      </c>
      <c r="G30" s="149">
        <v>57.385152180990119</v>
      </c>
      <c r="H30" s="149">
        <v>92.009642759958041</v>
      </c>
      <c r="I30" s="149">
        <v>116.85614681243672</v>
      </c>
      <c r="J30" s="149">
        <v>73.522674401601321</v>
      </c>
      <c r="K30" s="151"/>
      <c r="L30" s="149">
        <v>0.91666666666666674</v>
      </c>
      <c r="M30" s="149">
        <v>2.5</v>
      </c>
      <c r="N30" s="149">
        <v>4.1315058072408064</v>
      </c>
      <c r="O30" s="149">
        <v>5.6847033500671351</v>
      </c>
      <c r="P30" s="149">
        <v>9.6561636924743652</v>
      </c>
      <c r="Q30" s="149">
        <v>20.79542827606199</v>
      </c>
      <c r="R30" s="149">
        <v>32.182423909505033</v>
      </c>
      <c r="S30" s="149">
        <v>41.728306770324807</v>
      </c>
      <c r="T30" s="149">
        <v>23.694813728332456</v>
      </c>
      <c r="U30" s="152"/>
      <c r="V30" s="153">
        <v>1.9999999999999991</v>
      </c>
      <c r="W30" s="153">
        <v>8.6573053995768152</v>
      </c>
      <c r="X30" s="153">
        <v>18.762557029724125</v>
      </c>
      <c r="Y30" s="153">
        <v>36.494976838429714</v>
      </c>
      <c r="Z30" s="153">
        <v>68.006852149963862</v>
      </c>
      <c r="AA30" s="153">
        <v>112.37808322906295</v>
      </c>
      <c r="AB30" s="153">
        <v>143.34636338551724</v>
      </c>
      <c r="AC30" s="153">
        <v>132.79276863733693</v>
      </c>
      <c r="AD30" s="153">
        <v>57.441120624542762</v>
      </c>
      <c r="AE30" s="152"/>
      <c r="AF30" s="153">
        <v>0.66666666666666663</v>
      </c>
      <c r="AG30" s="153">
        <v>2.8415525754292812</v>
      </c>
      <c r="AH30" s="153">
        <v>6.3239746093749947</v>
      </c>
      <c r="AI30" s="153">
        <v>10.95502471923829</v>
      </c>
      <c r="AJ30" s="153">
        <v>19.901144186655671</v>
      </c>
      <c r="AK30" s="153">
        <v>35.802972793579031</v>
      </c>
      <c r="AL30" s="153">
        <v>49.521005948384911</v>
      </c>
      <c r="AM30" s="153">
        <v>41.715297063191827</v>
      </c>
      <c r="AN30" s="153">
        <v>15.51255528132125</v>
      </c>
      <c r="AO30" s="151"/>
    </row>
    <row r="31" spans="1:41" x14ac:dyDescent="0.3">
      <c r="A31" s="144" t="s">
        <v>21</v>
      </c>
      <c r="B31" s="149">
        <v>1.6162109374999996</v>
      </c>
      <c r="C31" s="149">
        <v>6.3157534599304146</v>
      </c>
      <c r="D31" s="149">
        <v>11.500000000000012</v>
      </c>
      <c r="E31" s="149">
        <v>17.058446725209581</v>
      </c>
      <c r="F31" s="149">
        <v>30.215299924214531</v>
      </c>
      <c r="G31" s="149">
        <v>54.418854554494658</v>
      </c>
      <c r="H31" s="149">
        <v>87.289994080860836</v>
      </c>
      <c r="I31" s="149">
        <v>111.04860909779677</v>
      </c>
      <c r="J31" s="149">
        <v>68.77517716089929</v>
      </c>
      <c r="K31" s="151"/>
      <c r="L31" s="149">
        <v>0.83333333333333337</v>
      </c>
      <c r="M31" s="149">
        <v>2.4166666666666665</v>
      </c>
      <c r="N31" s="149">
        <v>3.6710036595662454</v>
      </c>
      <c r="O31" s="149">
        <v>5.4451904296874973</v>
      </c>
      <c r="P31" s="149">
        <v>9.041094938913977</v>
      </c>
      <c r="Q31" s="149">
        <v>20.043201605478909</v>
      </c>
      <c r="R31" s="149">
        <v>30.41456604003891</v>
      </c>
      <c r="S31" s="149">
        <v>39.546969254811643</v>
      </c>
      <c r="T31" s="149">
        <v>21.762373606363898</v>
      </c>
      <c r="U31" s="152"/>
      <c r="V31" s="153">
        <v>1.9166666666666659</v>
      </c>
      <c r="W31" s="153">
        <v>7.7883563041686905</v>
      </c>
      <c r="X31" s="153">
        <v>17.323912461598741</v>
      </c>
      <c r="Y31" s="153">
        <v>34.654337088266907</v>
      </c>
      <c r="Z31" s="153">
        <v>63.536813100179742</v>
      </c>
      <c r="AA31" s="153">
        <v>105.53518199920492</v>
      </c>
      <c r="AB31" s="153">
        <v>135.51347033182574</v>
      </c>
      <c r="AC31" s="153">
        <v>125.402136007942</v>
      </c>
      <c r="AD31" s="153">
        <v>52.977164427439789</v>
      </c>
      <c r="AE31" s="152"/>
      <c r="AF31" s="153">
        <v>0.41666666666666663</v>
      </c>
      <c r="AG31" s="153">
        <v>2.7867584228515629</v>
      </c>
      <c r="AH31" s="153">
        <v>5.8908667564392054</v>
      </c>
      <c r="AI31" s="153">
        <v>10.221590995788578</v>
      </c>
      <c r="AJ31" s="153">
        <v>19.719496409098301</v>
      </c>
      <c r="AK31" s="153">
        <v>33.633710702260203</v>
      </c>
      <c r="AL31" s="153">
        <v>46.957958539327223</v>
      </c>
      <c r="AM31" s="153">
        <v>39.745942433675161</v>
      </c>
      <c r="AN31" s="153">
        <v>14.974608898162879</v>
      </c>
      <c r="AO31" s="151"/>
    </row>
    <row r="32" spans="1:41" x14ac:dyDescent="0.3">
      <c r="A32" s="144" t="s">
        <v>22</v>
      </c>
      <c r="B32" s="149">
        <v>1.5833333333333328</v>
      </c>
      <c r="C32" s="149">
        <v>5.979680379231767</v>
      </c>
      <c r="D32" s="149">
        <v>10.862329641977956</v>
      </c>
      <c r="E32" s="149">
        <v>16.459818522135453</v>
      </c>
      <c r="F32" s="149">
        <v>28.855709393819037</v>
      </c>
      <c r="G32" s="149">
        <v>51.264618873596547</v>
      </c>
      <c r="H32" s="149">
        <v>83.678729534148772</v>
      </c>
      <c r="I32" s="149">
        <v>106.08541774749594</v>
      </c>
      <c r="J32" s="149">
        <v>65.407245477041272</v>
      </c>
      <c r="K32" s="151"/>
      <c r="L32" s="149">
        <v>0.91278584798177098</v>
      </c>
      <c r="M32" s="149">
        <v>2.0833333333333326</v>
      </c>
      <c r="N32" s="149">
        <v>3.2691777547200531</v>
      </c>
      <c r="O32" s="149">
        <v>5.1611887613932277</v>
      </c>
      <c r="P32" s="149">
        <v>8.371691544850659</v>
      </c>
      <c r="Q32" s="149">
        <v>19.43734502792358</v>
      </c>
      <c r="R32" s="149">
        <v>29.607119719187271</v>
      </c>
      <c r="S32" s="149">
        <v>39.044221560160345</v>
      </c>
      <c r="T32" s="149">
        <v>20.763015906016012</v>
      </c>
      <c r="U32" s="152"/>
      <c r="V32" s="153">
        <v>1.7746582031249996</v>
      </c>
      <c r="W32" s="153">
        <v>7.2499999999999911</v>
      </c>
      <c r="X32" s="153">
        <v>16.162785371144654</v>
      </c>
      <c r="Y32" s="153">
        <v>32.725798606872395</v>
      </c>
      <c r="Z32" s="153">
        <v>58.951372941335627</v>
      </c>
      <c r="AA32" s="153">
        <v>98.918036778766634</v>
      </c>
      <c r="AB32" s="153">
        <v>128.63219928741179</v>
      </c>
      <c r="AC32" s="153">
        <v>117.81414906183649</v>
      </c>
      <c r="AD32" s="153">
        <v>49.907224814097397</v>
      </c>
      <c r="AE32" s="152"/>
      <c r="AF32" s="153">
        <v>0.41666666666666663</v>
      </c>
      <c r="AG32" s="153">
        <v>3.457013448079429</v>
      </c>
      <c r="AH32" s="153">
        <v>5.8799284299214634</v>
      </c>
      <c r="AI32" s="153">
        <v>10.114266236623134</v>
      </c>
      <c r="AJ32" s="153">
        <v>21.336933612823444</v>
      </c>
      <c r="AK32" s="153">
        <v>34.570838610331094</v>
      </c>
      <c r="AL32" s="153">
        <v>47.609696388244949</v>
      </c>
      <c r="AM32" s="153">
        <v>41.000285466512175</v>
      </c>
      <c r="AN32" s="153">
        <v>15.356757640838666</v>
      </c>
      <c r="AO32" s="151"/>
    </row>
    <row r="33" spans="1:41" x14ac:dyDescent="0.3">
      <c r="A33" s="144" t="s">
        <v>23</v>
      </c>
      <c r="B33" s="149">
        <v>1.4999999999999996</v>
      </c>
      <c r="C33" s="149">
        <v>5.3333333333333313</v>
      </c>
      <c r="D33" s="149">
        <v>10.500000000000005</v>
      </c>
      <c r="E33" s="149">
        <v>15.383106708526654</v>
      </c>
      <c r="F33" s="149">
        <v>27.555253028869508</v>
      </c>
      <c r="G33" s="149">
        <v>48.579686005910517</v>
      </c>
      <c r="H33" s="149">
        <v>79.320310433705501</v>
      </c>
      <c r="I33" s="149">
        <v>101.07778565088771</v>
      </c>
      <c r="J33" s="149">
        <v>62.356575330099126</v>
      </c>
      <c r="K33" s="151"/>
      <c r="L33" s="149">
        <v>0.83333333333333337</v>
      </c>
      <c r="M33" s="149">
        <v>1.8333333333333326</v>
      </c>
      <c r="N33" s="149">
        <v>3.41552511850993</v>
      </c>
      <c r="O33" s="149">
        <v>4.9319634437561026</v>
      </c>
      <c r="P33" s="149">
        <v>7.8470319112141818</v>
      </c>
      <c r="Q33" s="149">
        <v>18.358450412750255</v>
      </c>
      <c r="R33" s="149">
        <v>28.653885046640898</v>
      </c>
      <c r="S33" s="149">
        <v>37.72282838821409</v>
      </c>
      <c r="T33" s="149">
        <v>19.496479670206703</v>
      </c>
      <c r="U33" s="152"/>
      <c r="V33" s="153">
        <v>1.7242008845011387</v>
      </c>
      <c r="W33" s="150">
        <v>6.7011415163675876</v>
      </c>
      <c r="X33" s="150">
        <v>14.944520791371701</v>
      </c>
      <c r="Y33" s="150">
        <v>30.788811365763181</v>
      </c>
      <c r="Z33" s="150">
        <v>55.128550211589008</v>
      </c>
      <c r="AA33" s="150">
        <v>92.232415994007511</v>
      </c>
      <c r="AB33" s="150">
        <v>121.52510849634557</v>
      </c>
      <c r="AC33" s="150">
        <v>112.62306944529014</v>
      </c>
      <c r="AD33" s="150">
        <v>46.436231931050834</v>
      </c>
      <c r="AE33" s="152"/>
      <c r="AF33" s="153">
        <v>0.41666666666666663</v>
      </c>
      <c r="AG33" s="150">
        <v>3.3497721354166683</v>
      </c>
      <c r="AH33" s="150">
        <v>5.1884937286376935</v>
      </c>
      <c r="AI33" s="150">
        <v>9.1244277954101527</v>
      </c>
      <c r="AJ33" s="150">
        <v>20.049768288930242</v>
      </c>
      <c r="AK33" s="150">
        <v>33.071462631225437</v>
      </c>
      <c r="AL33" s="150">
        <v>44.954796632131128</v>
      </c>
      <c r="AM33" s="150">
        <v>38.883564313252784</v>
      </c>
      <c r="AN33" s="150">
        <v>14.108450412750274</v>
      </c>
      <c r="AO33" s="151"/>
    </row>
    <row r="34" spans="1:41" x14ac:dyDescent="0.3">
      <c r="A34" s="144" t="s">
        <v>24</v>
      </c>
      <c r="B34" s="149">
        <v>1.642262776692708</v>
      </c>
      <c r="C34" s="149">
        <v>4.9878996213277178</v>
      </c>
      <c r="D34" s="149">
        <v>9.7801370620727557</v>
      </c>
      <c r="E34" s="149">
        <v>14.362328847249382</v>
      </c>
      <c r="F34" s="149">
        <v>26.878765424092499</v>
      </c>
      <c r="G34" s="149">
        <v>46.518952687581603</v>
      </c>
      <c r="H34" s="149">
        <v>76.098854700724317</v>
      </c>
      <c r="I34" s="149">
        <v>96.815977891285101</v>
      </c>
      <c r="J34" s="149">
        <v>59.230199019114735</v>
      </c>
      <c r="K34" s="151"/>
      <c r="L34" s="149">
        <v>0.75</v>
      </c>
      <c r="M34" s="149">
        <v>1.8744303385416661</v>
      </c>
      <c r="N34" s="149">
        <v>2.9417786598205575</v>
      </c>
      <c r="O34" s="149">
        <v>4.5794520378112802</v>
      </c>
      <c r="P34" s="149">
        <v>7.3787698745727441</v>
      </c>
      <c r="Q34" s="149">
        <v>17.459360917409285</v>
      </c>
      <c r="R34" s="149">
        <v>27.031200091043999</v>
      </c>
      <c r="S34" s="149">
        <v>36.439275900522823</v>
      </c>
      <c r="T34" s="149">
        <v>18.255311012268081</v>
      </c>
      <c r="U34" s="152"/>
      <c r="V34" s="153">
        <v>1.6666666666666661</v>
      </c>
      <c r="W34" s="150">
        <v>5.9331049919128374</v>
      </c>
      <c r="X34" s="150">
        <v>14.130365848541292</v>
      </c>
      <c r="Y34" s="150">
        <v>29.810505390167094</v>
      </c>
      <c r="Z34" s="150">
        <v>51.524427254995082</v>
      </c>
      <c r="AA34" s="150">
        <v>87.399778366088285</v>
      </c>
      <c r="AB34" s="150">
        <v>114.08539676666049</v>
      </c>
      <c r="AC34" s="150">
        <v>107.58766857782828</v>
      </c>
      <c r="AD34" s="150">
        <v>43.651860555013151</v>
      </c>
      <c r="AE34" s="152"/>
      <c r="AF34" s="153">
        <v>0.33333333333333331</v>
      </c>
      <c r="AG34" s="150">
        <v>3.1666666666666679</v>
      </c>
      <c r="AH34" s="150">
        <v>4.833333333333333</v>
      </c>
      <c r="AI34" s="150">
        <v>8.4331049919128329</v>
      </c>
      <c r="AJ34" s="150">
        <v>18.589730262756355</v>
      </c>
      <c r="AK34" s="150">
        <v>31.52992105483991</v>
      </c>
      <c r="AL34" s="150">
        <v>41.657077153523858</v>
      </c>
      <c r="AM34" s="150">
        <v>36.268952528635602</v>
      </c>
      <c r="AN34" s="150">
        <v>13.347582817077665</v>
      </c>
      <c r="AO34" s="151"/>
    </row>
    <row r="35" spans="1:41" x14ac:dyDescent="0.3">
      <c r="A35" s="144" t="s">
        <v>25</v>
      </c>
      <c r="B35" s="149">
        <v>1.4999999999999996</v>
      </c>
      <c r="C35" s="149">
        <v>4.5833333333333339</v>
      </c>
      <c r="D35" s="149">
        <v>9.3611850738525373</v>
      </c>
      <c r="E35" s="149">
        <v>13.47853883107506</v>
      </c>
      <c r="F35" s="149">
        <v>25.720776716867991</v>
      </c>
      <c r="G35" s="149">
        <v>44.251364707946941</v>
      </c>
      <c r="H35" s="149">
        <v>73.118311246236374</v>
      </c>
      <c r="I35" s="149">
        <v>92.999259154000939</v>
      </c>
      <c r="J35" s="149">
        <v>55.207271575928189</v>
      </c>
      <c r="K35" s="151"/>
      <c r="L35" s="149">
        <v>0.82945378621419275</v>
      </c>
      <c r="M35" s="149">
        <v>1.7499999999999993</v>
      </c>
      <c r="N35" s="149">
        <v>2.9685058593750009</v>
      </c>
      <c r="O35" s="149">
        <v>4.0228932698567732</v>
      </c>
      <c r="P35" s="149">
        <v>7.0465749104817625</v>
      </c>
      <c r="Q35" s="149">
        <v>16.108958880106652</v>
      </c>
      <c r="R35" s="149">
        <v>25.448635578155436</v>
      </c>
      <c r="S35" s="149">
        <v>35.57000064849845</v>
      </c>
      <c r="T35" s="149">
        <v>17.061506271362333</v>
      </c>
      <c r="U35" s="152"/>
      <c r="V35" s="153">
        <v>1.4999999999999996</v>
      </c>
      <c r="W35" s="150">
        <v>5.5438356399536106</v>
      </c>
      <c r="X35" s="150">
        <v>12.891348203023297</v>
      </c>
      <c r="Y35" s="150">
        <v>27.322146256764611</v>
      </c>
      <c r="Z35" s="150">
        <v>49.028077761332483</v>
      </c>
      <c r="AA35" s="150">
        <v>83.081734498341589</v>
      </c>
      <c r="AB35" s="150">
        <v>107.41621541976757</v>
      </c>
      <c r="AC35" s="150">
        <v>101.07661660512154</v>
      </c>
      <c r="AD35" s="150">
        <v>40.724106947581049</v>
      </c>
      <c r="AE35" s="152"/>
      <c r="AF35" s="153">
        <v>0.33333333333333331</v>
      </c>
      <c r="AG35" s="150">
        <v>2.9878997802734384</v>
      </c>
      <c r="AH35" s="150">
        <v>4.5986301104227705</v>
      </c>
      <c r="AI35" s="150">
        <v>7.8212329546610411</v>
      </c>
      <c r="AJ35" s="150">
        <v>17.590411345164004</v>
      </c>
      <c r="AK35" s="150">
        <v>29.974431832631279</v>
      </c>
      <c r="AL35" s="150">
        <v>39.078306198120131</v>
      </c>
      <c r="AM35" s="150">
        <v>34.353090922037644</v>
      </c>
      <c r="AN35" s="150">
        <v>12.369469483693461</v>
      </c>
      <c r="AO35" s="151"/>
    </row>
    <row r="36" spans="1:41" x14ac:dyDescent="0.3">
      <c r="A36" s="144" t="s">
        <v>26</v>
      </c>
      <c r="B36" s="149">
        <v>1.333333333333333</v>
      </c>
      <c r="C36" s="149">
        <v>4.3333333333333348</v>
      </c>
      <c r="D36" s="149">
        <v>8.9621020952860473</v>
      </c>
      <c r="E36" s="149">
        <v>12.52077627182009</v>
      </c>
      <c r="F36" s="149">
        <v>23.917124748229909</v>
      </c>
      <c r="G36" s="149">
        <v>41.297252972920809</v>
      </c>
      <c r="H36" s="149">
        <v>68.66253105799403</v>
      </c>
      <c r="I36" s="149">
        <v>87.828079541523635</v>
      </c>
      <c r="J36" s="149">
        <v>52.089257717132945</v>
      </c>
      <c r="K36" s="151"/>
      <c r="L36" s="149">
        <v>0.55479542414347327</v>
      </c>
      <c r="M36" s="149">
        <v>1.7105026245117183</v>
      </c>
      <c r="N36" s="149">
        <v>2.7910944620768237</v>
      </c>
      <c r="O36" s="149">
        <v>3.7993151346842473</v>
      </c>
      <c r="P36" s="149">
        <v>6.1299087206522573</v>
      </c>
      <c r="Q36" s="149">
        <v>14.563470363616979</v>
      </c>
      <c r="R36" s="149">
        <v>23.739494164784684</v>
      </c>
      <c r="S36" s="149">
        <v>33.76187642415352</v>
      </c>
      <c r="T36" s="149">
        <v>16.0102912584941</v>
      </c>
      <c r="U36" s="152"/>
      <c r="V36" s="153">
        <v>1.4166666666666663</v>
      </c>
      <c r="W36" s="150">
        <v>5.0684932072957345</v>
      </c>
      <c r="X36" s="150">
        <v>11.742239634195977</v>
      </c>
      <c r="Y36" s="150">
        <v>25.246572494506747</v>
      </c>
      <c r="Z36" s="150">
        <v>45.18836657206235</v>
      </c>
      <c r="AA36" s="150">
        <v>76.499089558919295</v>
      </c>
      <c r="AB36" s="150">
        <v>100.43242470423246</v>
      </c>
      <c r="AC36" s="150">
        <v>95.78766616185402</v>
      </c>
      <c r="AD36" s="150">
        <v>38.283257166544594</v>
      </c>
      <c r="AE36" s="152"/>
      <c r="AF36" s="153">
        <v>0.16666666666666666</v>
      </c>
      <c r="AG36" s="150">
        <v>3.0000000000000009</v>
      </c>
      <c r="AH36" s="150">
        <v>3.9961187044779485</v>
      </c>
      <c r="AI36" s="150">
        <v>6.720320701599114</v>
      </c>
      <c r="AJ36" s="150">
        <v>16.313016255696656</v>
      </c>
      <c r="AK36" s="150">
        <v>27.674655437469369</v>
      </c>
      <c r="AL36" s="150">
        <v>36.670095443725543</v>
      </c>
      <c r="AM36" s="150">
        <v>31.596808910369692</v>
      </c>
      <c r="AN36" s="150">
        <v>11.23463233311972</v>
      </c>
      <c r="AO36" s="151"/>
    </row>
    <row r="37" spans="1:41" x14ac:dyDescent="0.3">
      <c r="A37" s="144" t="s">
        <v>27</v>
      </c>
      <c r="B37" s="149">
        <v>1.333333333333333</v>
      </c>
      <c r="C37" s="149">
        <v>3.7242013613382996</v>
      </c>
      <c r="D37" s="149">
        <v>8.3310502370198485</v>
      </c>
      <c r="E37" s="149">
        <v>11.851368586222346</v>
      </c>
      <c r="F37" s="149">
        <v>23.315523942311554</v>
      </c>
      <c r="G37" s="149">
        <v>39.722373644510938</v>
      </c>
      <c r="H37" s="149">
        <v>65.449017206828415</v>
      </c>
      <c r="I37" s="149">
        <v>84.606404940286836</v>
      </c>
      <c r="J37" s="149">
        <v>49.120365142822571</v>
      </c>
      <c r="K37" s="151"/>
      <c r="L37" s="149">
        <v>0.58333333333333326</v>
      </c>
      <c r="M37" s="149">
        <v>1.6666666666666661</v>
      </c>
      <c r="N37" s="149">
        <v>2.6052511533101406</v>
      </c>
      <c r="O37" s="149">
        <v>3.6600457827250179</v>
      </c>
      <c r="P37" s="149">
        <v>5.6299082438151009</v>
      </c>
      <c r="Q37" s="149">
        <v>13.929224173227977</v>
      </c>
      <c r="R37" s="149">
        <v>22.459603309631301</v>
      </c>
      <c r="S37" s="149">
        <v>32.444984118143552</v>
      </c>
      <c r="T37" s="149">
        <v>14.936550617218051</v>
      </c>
      <c r="U37" s="152"/>
      <c r="V37" s="153">
        <v>1.2499999999999998</v>
      </c>
      <c r="W37" s="150">
        <v>4.5833333333333339</v>
      </c>
      <c r="X37" s="150">
        <v>11.128767172495536</v>
      </c>
      <c r="Y37" s="150">
        <v>23.146803379058781</v>
      </c>
      <c r="Z37" s="150">
        <v>42.22191905975351</v>
      </c>
      <c r="AA37" s="150">
        <v>71.374670982361138</v>
      </c>
      <c r="AB37" s="150">
        <v>95.814381440479508</v>
      </c>
      <c r="AC37" s="150">
        <v>91.230468908944957</v>
      </c>
      <c r="AD37" s="150">
        <v>35.419691244761061</v>
      </c>
      <c r="AE37" s="152"/>
      <c r="AF37" s="153">
        <v>0.16666666666666666</v>
      </c>
      <c r="AG37" s="150">
        <v>2.9605023066202807</v>
      </c>
      <c r="AH37" s="150">
        <v>3.6819634437561057</v>
      </c>
      <c r="AI37" s="150">
        <v>6.1150681177775015</v>
      </c>
      <c r="AJ37" s="150">
        <v>15.388124942779582</v>
      </c>
      <c r="AK37" s="150">
        <v>26.696577707926327</v>
      </c>
      <c r="AL37" s="150">
        <v>34.93950366973867</v>
      </c>
      <c r="AM37" s="150">
        <v>31.099129041035798</v>
      </c>
      <c r="AN37" s="150">
        <v>10.263548851013187</v>
      </c>
      <c r="AO37" s="151"/>
    </row>
    <row r="38" spans="1:41" x14ac:dyDescent="0.3">
      <c r="A38" s="144" t="s">
        <v>28</v>
      </c>
      <c r="B38" s="149">
        <v>1.333333333333333</v>
      </c>
      <c r="C38" s="149">
        <v>3.6968027750651062</v>
      </c>
      <c r="D38" s="149">
        <v>7.479680220286042</v>
      </c>
      <c r="E38" s="149">
        <v>11.002741495768237</v>
      </c>
      <c r="F38" s="149">
        <v>21.965981801350871</v>
      </c>
      <c r="G38" s="149">
        <v>37.277289549509646</v>
      </c>
      <c r="H38" s="149">
        <v>63.054349104564089</v>
      </c>
      <c r="I38" s="149">
        <v>81.115305423736331</v>
      </c>
      <c r="J38" s="149">
        <v>46.134585062662985</v>
      </c>
      <c r="K38" s="151"/>
      <c r="L38" s="149">
        <v>0.49999999999999994</v>
      </c>
      <c r="M38" s="149">
        <v>1.5833333333333328</v>
      </c>
      <c r="N38" s="149">
        <v>2.333333333333333</v>
      </c>
      <c r="O38" s="149">
        <v>3.5000000000000018</v>
      </c>
      <c r="P38" s="149">
        <v>5.3267122904459621</v>
      </c>
      <c r="Q38" s="149">
        <v>13.25319623947146</v>
      </c>
      <c r="R38" s="149">
        <v>21.467578411102263</v>
      </c>
      <c r="S38" s="149">
        <v>30.889156659444009</v>
      </c>
      <c r="T38" s="149">
        <v>13.798959891001411</v>
      </c>
      <c r="U38" s="152"/>
      <c r="V38" s="153">
        <v>1.0833333333333333</v>
      </c>
      <c r="W38" s="150">
        <v>4.2242008845011414</v>
      </c>
      <c r="X38" s="150">
        <v>10.550913333892826</v>
      </c>
      <c r="Y38" s="150">
        <v>21.557990709940562</v>
      </c>
      <c r="Z38" s="150">
        <v>38.567130406697594</v>
      </c>
      <c r="AA38" s="150">
        <v>67.076931476593558</v>
      </c>
      <c r="AB38" s="150">
        <v>88.454329013823795</v>
      </c>
      <c r="AC38" s="150">
        <v>87.065295696257991</v>
      </c>
      <c r="AD38" s="150">
        <v>32.801603317260593</v>
      </c>
      <c r="AE38" s="152"/>
      <c r="AF38" s="153">
        <v>0.16666666666666666</v>
      </c>
      <c r="AG38" s="150">
        <v>2.8333333333333339</v>
      </c>
      <c r="AH38" s="150">
        <v>3.2652967770894383</v>
      </c>
      <c r="AI38" s="150">
        <v>5.8047943115234339</v>
      </c>
      <c r="AJ38" s="150">
        <v>14.563015619913772</v>
      </c>
      <c r="AK38" s="150">
        <v>25.660958766937167</v>
      </c>
      <c r="AL38" s="150">
        <v>32.626483917236165</v>
      </c>
      <c r="AM38" s="150">
        <v>29.245436827341571</v>
      </c>
      <c r="AN38" s="150">
        <v>9.752904415130617</v>
      </c>
      <c r="AO38" s="151"/>
    </row>
    <row r="39" spans="1:41" x14ac:dyDescent="0.3">
      <c r="A39" s="144" t="s">
        <v>29</v>
      </c>
      <c r="B39" s="149">
        <v>1.1666666666666665</v>
      </c>
      <c r="C39" s="149">
        <v>3.553652445475262</v>
      </c>
      <c r="D39" s="149">
        <v>7.0027414957682215</v>
      </c>
      <c r="E39" s="149">
        <v>10.687444210052497</v>
      </c>
      <c r="F39" s="149">
        <v>21.216440677642794</v>
      </c>
      <c r="G39" s="149">
        <v>35.907072703043546</v>
      </c>
      <c r="H39" s="149">
        <v>60.366210778554887</v>
      </c>
      <c r="I39" s="149">
        <v>77.966036637624029</v>
      </c>
      <c r="J39" s="149">
        <v>42.879213333130011</v>
      </c>
      <c r="K39" s="151"/>
      <c r="L39" s="149">
        <v>0.41666666666666663</v>
      </c>
      <c r="M39" s="149">
        <v>1.4999999999999996</v>
      </c>
      <c r="N39" s="149">
        <v>2.1666666666666661</v>
      </c>
      <c r="O39" s="149">
        <v>3.2105026245117201</v>
      </c>
      <c r="P39" s="149">
        <v>5.3815053304036438</v>
      </c>
      <c r="Q39" s="149">
        <v>12.460504531860373</v>
      </c>
      <c r="R39" s="149">
        <v>20.515037377675359</v>
      </c>
      <c r="S39" s="149">
        <v>29.873658180236674</v>
      </c>
      <c r="T39" s="149">
        <v>12.478591601053893</v>
      </c>
      <c r="U39" s="152"/>
      <c r="V39" s="153">
        <v>1.0833333333333333</v>
      </c>
      <c r="W39" s="150">
        <v>3.9961190223693874</v>
      </c>
      <c r="X39" s="150">
        <v>10.250905990600589</v>
      </c>
      <c r="Y39" s="150">
        <v>19.618265469868973</v>
      </c>
      <c r="Z39" s="150">
        <v>36.190638383229512</v>
      </c>
      <c r="AA39" s="150">
        <v>64.100961367289941</v>
      </c>
      <c r="AB39" s="150">
        <v>83.83683729171716</v>
      </c>
      <c r="AC39" s="150">
        <v>82.934690316517802</v>
      </c>
      <c r="AD39" s="150">
        <v>30.875520547230877</v>
      </c>
      <c r="AE39" s="152"/>
      <c r="AF39" s="153">
        <v>0.16666666666666666</v>
      </c>
      <c r="AG39" s="150">
        <v>2.5794520378112797</v>
      </c>
      <c r="AH39" s="150">
        <v>3.1299082438151054</v>
      </c>
      <c r="AI39" s="150">
        <v>5.5712331136067679</v>
      </c>
      <c r="AJ39" s="150">
        <v>14.210958321889274</v>
      </c>
      <c r="AK39" s="150">
        <v>24.749999999999918</v>
      </c>
      <c r="AL39" s="150">
        <v>31.000224113464192</v>
      </c>
      <c r="AM39" s="150">
        <v>27.753653049468877</v>
      </c>
      <c r="AN39" s="150">
        <v>9.2250018119811976</v>
      </c>
      <c r="AO39" s="151"/>
    </row>
    <row r="40" spans="1:41" x14ac:dyDescent="0.3">
      <c r="A40" s="144" t="s">
        <v>30</v>
      </c>
      <c r="B40" s="149">
        <v>1.1666666666666665</v>
      </c>
      <c r="C40" s="149">
        <v>3.3689498901367201</v>
      </c>
      <c r="D40" s="149">
        <v>6.9127839406331306</v>
      </c>
      <c r="E40" s="149">
        <v>10.202283223470054</v>
      </c>
      <c r="F40" s="149">
        <v>20.850225766499815</v>
      </c>
      <c r="G40" s="149">
        <v>34.880829175313217</v>
      </c>
      <c r="H40" s="149">
        <v>58.283790906270902</v>
      </c>
      <c r="I40" s="149">
        <v>75.795651117960659</v>
      </c>
      <c r="J40" s="149">
        <v>40.299600919087787</v>
      </c>
      <c r="K40" s="151"/>
      <c r="L40" s="149">
        <v>0.41666666666666663</v>
      </c>
      <c r="M40" s="149">
        <v>1.333333333333333</v>
      </c>
      <c r="N40" s="149">
        <v>1.8333333333333326</v>
      </c>
      <c r="O40" s="149">
        <v>3.1271689732869477</v>
      </c>
      <c r="P40" s="149">
        <v>5.386986414591469</v>
      </c>
      <c r="Q40" s="149">
        <v>12.020773251851416</v>
      </c>
      <c r="R40" s="149">
        <v>19.772372563680005</v>
      </c>
      <c r="S40" s="149">
        <v>29.254794756571307</v>
      </c>
      <c r="T40" s="149">
        <v>11.878944714864112</v>
      </c>
      <c r="U40" s="152"/>
      <c r="V40" s="153">
        <v>1.0833333333333333</v>
      </c>
      <c r="W40" s="150">
        <v>4.0000000000000027</v>
      </c>
      <c r="X40" s="150">
        <v>10.086072285970056</v>
      </c>
      <c r="Y40" s="150">
        <v>18.520776430765796</v>
      </c>
      <c r="Z40" s="150">
        <v>34.176714261372766</v>
      </c>
      <c r="AA40" s="150">
        <v>62.210037549337407</v>
      </c>
      <c r="AB40" s="150">
        <v>80.463238716125289</v>
      </c>
      <c r="AC40" s="150">
        <v>80.424669901529739</v>
      </c>
      <c r="AD40" s="150">
        <v>28.655472119649119</v>
      </c>
      <c r="AE40" s="152"/>
      <c r="AF40" s="153">
        <v>0.16666666666666666</v>
      </c>
      <c r="AG40" s="150">
        <v>2.4456612269083657</v>
      </c>
      <c r="AH40" s="150">
        <v>3.1194067001342778</v>
      </c>
      <c r="AI40" s="150">
        <v>5.3047936757405578</v>
      </c>
      <c r="AJ40" s="150">
        <v>13.723054567972847</v>
      </c>
      <c r="AK40" s="150">
        <v>23.581050237019792</v>
      </c>
      <c r="AL40" s="150">
        <v>29.137440999348819</v>
      </c>
      <c r="AM40" s="150">
        <v>26.539266904195053</v>
      </c>
      <c r="AN40" s="150">
        <v>8.5015980402628504</v>
      </c>
      <c r="AO40" s="151"/>
    </row>
    <row r="41" spans="1:41" x14ac:dyDescent="0.3">
      <c r="A41" s="144" t="s">
        <v>31</v>
      </c>
      <c r="B41" s="149">
        <v>1.0833333333333333</v>
      </c>
      <c r="C41" s="149">
        <v>3.2500000000000013</v>
      </c>
      <c r="D41" s="149">
        <v>6.3118718465169215</v>
      </c>
      <c r="E41" s="149">
        <v>9.7817344665527362</v>
      </c>
      <c r="F41" s="149">
        <v>20.002196311950673</v>
      </c>
      <c r="G41" s="149">
        <v>33.581050237019717</v>
      </c>
      <c r="H41" s="149">
        <v>56.199865023295573</v>
      </c>
      <c r="I41" s="149">
        <v>73.999631881714038</v>
      </c>
      <c r="J41" s="149">
        <v>37.231387774149553</v>
      </c>
      <c r="K41" s="151"/>
      <c r="L41" s="149">
        <v>0.41666666666666663</v>
      </c>
      <c r="M41" s="149">
        <v>1.2773971557617185</v>
      </c>
      <c r="N41" s="149">
        <v>1.7499999999999993</v>
      </c>
      <c r="O41" s="149">
        <v>2.7500000000000004</v>
      </c>
      <c r="P41" s="149">
        <v>5.2499999999999982</v>
      </c>
      <c r="Q41" s="149">
        <v>11.362328847249362</v>
      </c>
      <c r="R41" s="149">
        <v>18.424203236897796</v>
      </c>
      <c r="S41" s="149">
        <v>29.029451052347682</v>
      </c>
      <c r="T41" s="149">
        <v>11.31735420227052</v>
      </c>
      <c r="U41" s="152"/>
      <c r="V41" s="153">
        <v>1.0833333333333333</v>
      </c>
      <c r="W41" s="150">
        <v>3.9100468953450545</v>
      </c>
      <c r="X41" s="150">
        <v>9.890866597493492</v>
      </c>
      <c r="Y41" s="150">
        <v>17.67648442586265</v>
      </c>
      <c r="Z41" s="150">
        <v>32.912547429402515</v>
      </c>
      <c r="AA41" s="150">
        <v>60.053664843241975</v>
      </c>
      <c r="AB41" s="150">
        <v>76.851596514383942</v>
      </c>
      <c r="AC41" s="150">
        <v>77.702900568644182</v>
      </c>
      <c r="AD41" s="150">
        <v>26.35400263468415</v>
      </c>
      <c r="AE41" s="152"/>
      <c r="AF41" s="153">
        <v>0.16666666666666666</v>
      </c>
      <c r="AG41" s="150">
        <v>2.313013712565104</v>
      </c>
      <c r="AH41" s="150">
        <v>2.8333333333333339</v>
      </c>
      <c r="AI41" s="150">
        <v>5.2499999999999982</v>
      </c>
      <c r="AJ41" s="150">
        <v>13.154566446940128</v>
      </c>
      <c r="AK41" s="150">
        <v>22.646804809570266</v>
      </c>
      <c r="AL41" s="150">
        <v>28.000459988911821</v>
      </c>
      <c r="AM41" s="150">
        <v>25.34815533955884</v>
      </c>
      <c r="AN41" s="150">
        <v>7.8799088795979708</v>
      </c>
      <c r="AO41" s="151"/>
    </row>
    <row r="42" spans="1:41" x14ac:dyDescent="0.3">
      <c r="A42" s="144" t="s">
        <v>32</v>
      </c>
      <c r="B42" s="149">
        <v>1.0136998494466147</v>
      </c>
      <c r="C42" s="149">
        <v>3.1666666666666679</v>
      </c>
      <c r="D42" s="149">
        <v>6.2474848429361929</v>
      </c>
      <c r="E42" s="149">
        <v>9.4961188634236642</v>
      </c>
      <c r="F42" s="149">
        <v>19.616662979125969</v>
      </c>
      <c r="G42" s="149">
        <v>32.939635912577153</v>
      </c>
      <c r="H42" s="149">
        <v>54.295590400696241</v>
      </c>
      <c r="I42" s="149">
        <v>72.01793352762887</v>
      </c>
      <c r="J42" s="149">
        <v>34.955151875813698</v>
      </c>
      <c r="K42" s="151"/>
      <c r="L42" s="149">
        <v>0.41666666666666663</v>
      </c>
      <c r="M42" s="149">
        <v>1.2499999999999998</v>
      </c>
      <c r="N42" s="149">
        <v>1.6573060353597</v>
      </c>
      <c r="O42" s="149">
        <v>2.7500000000000004</v>
      </c>
      <c r="P42" s="149">
        <v>5.2499999999999982</v>
      </c>
      <c r="Q42" s="149">
        <v>10.678289731343595</v>
      </c>
      <c r="R42" s="149">
        <v>17.186303774515814</v>
      </c>
      <c r="S42" s="149">
        <v>27.22469647725412</v>
      </c>
      <c r="T42" s="149">
        <v>10.384208361307786</v>
      </c>
      <c r="U42" s="152"/>
      <c r="V42" s="153">
        <v>1</v>
      </c>
      <c r="W42" s="150">
        <v>3.8745339711507185</v>
      </c>
      <c r="X42" s="150">
        <v>9.8442891438802107</v>
      </c>
      <c r="Y42" s="150">
        <v>16.741562207539911</v>
      </c>
      <c r="Z42" s="150">
        <v>31.803142547607244</v>
      </c>
      <c r="AA42" s="150">
        <v>58.182765960693906</v>
      </c>
      <c r="AB42" s="150">
        <v>74.598995208740348</v>
      </c>
      <c r="AC42" s="150">
        <v>75.543061256408748</v>
      </c>
      <c r="AD42" s="150">
        <v>24.528567949930753</v>
      </c>
      <c r="AE42" s="152"/>
      <c r="AF42" s="153">
        <v>0.16666666666666666</v>
      </c>
      <c r="AG42" s="150">
        <v>2.1666666666666661</v>
      </c>
      <c r="AH42" s="150">
        <v>2.666666666666667</v>
      </c>
      <c r="AI42" s="150">
        <v>4.9166666666666661</v>
      </c>
      <c r="AJ42" s="150">
        <v>12.18470795949302</v>
      </c>
      <c r="AK42" s="150">
        <v>21.588131904602019</v>
      </c>
      <c r="AL42" s="150">
        <v>27.262789726257214</v>
      </c>
      <c r="AM42" s="150">
        <v>24.415637652079187</v>
      </c>
      <c r="AN42" s="150">
        <v>7.4347483317057197</v>
      </c>
      <c r="AO42" s="151"/>
    </row>
    <row r="43" spans="1:41" x14ac:dyDescent="0.3">
      <c r="A43" s="144" t="s">
        <v>33</v>
      </c>
      <c r="B43" s="149">
        <v>1.0833333333333333</v>
      </c>
      <c r="C43" s="149">
        <v>3.1666666666666679</v>
      </c>
      <c r="D43" s="149">
        <v>5.9851582845052045</v>
      </c>
      <c r="E43" s="149">
        <v>8.9633477528889927</v>
      </c>
      <c r="F43" s="149">
        <v>18.563467979431159</v>
      </c>
      <c r="G43" s="149">
        <v>32.599767367044926</v>
      </c>
      <c r="H43" s="149">
        <v>52.249655087789272</v>
      </c>
      <c r="I43" s="149">
        <v>70.592376391093282</v>
      </c>
      <c r="J43" s="149">
        <v>32.827074050903171</v>
      </c>
      <c r="K43" s="151"/>
      <c r="L43" s="149">
        <v>0.33333333333333331</v>
      </c>
      <c r="M43" s="149">
        <v>1.2105026245117188</v>
      </c>
      <c r="N43" s="149">
        <v>1.4769407908121741</v>
      </c>
      <c r="O43" s="149">
        <v>2.7954336802164717</v>
      </c>
      <c r="P43" s="149">
        <v>4.9166666666666661</v>
      </c>
      <c r="Q43" s="149">
        <v>10.324019432067875</v>
      </c>
      <c r="R43" s="149">
        <v>16.968721707661977</v>
      </c>
      <c r="S43" s="149">
        <v>25.788813591003326</v>
      </c>
      <c r="T43" s="149">
        <v>9.5619239807128906</v>
      </c>
      <c r="U43" s="152"/>
      <c r="V43" s="153">
        <v>1</v>
      </c>
      <c r="W43" s="150">
        <v>3.6666666666666687</v>
      </c>
      <c r="X43" s="150">
        <v>9.4732240041097011</v>
      </c>
      <c r="Y43" s="150">
        <v>16.282651265462281</v>
      </c>
      <c r="Z43" s="150">
        <v>30.984477996826005</v>
      </c>
      <c r="AA43" s="150">
        <v>55.676178614298983</v>
      </c>
      <c r="AB43" s="150">
        <v>71.588940620422676</v>
      </c>
      <c r="AC43" s="150">
        <v>72.902743339538773</v>
      </c>
      <c r="AD43" s="150">
        <v>23.112659772237095</v>
      </c>
      <c r="AE43" s="152"/>
      <c r="AF43" s="153">
        <v>0.16666666666666666</v>
      </c>
      <c r="AG43" s="150">
        <v>2.0739727020263663</v>
      </c>
      <c r="AH43" s="150">
        <v>2.5833333333333335</v>
      </c>
      <c r="AI43" s="150">
        <v>4.796575228373209</v>
      </c>
      <c r="AJ43" s="150">
        <v>11.9500026702881</v>
      </c>
      <c r="AK43" s="150">
        <v>20.910047531127905</v>
      </c>
      <c r="AL43" s="150">
        <v>25.876675287882389</v>
      </c>
      <c r="AM43" s="150">
        <v>23.988361676533952</v>
      </c>
      <c r="AN43" s="150">
        <v>7.1687606175740468</v>
      </c>
      <c r="AO43" s="151"/>
    </row>
    <row r="44" spans="1:41" x14ac:dyDescent="0.3">
      <c r="A44" s="144" t="s">
        <v>34</v>
      </c>
      <c r="B44" s="149">
        <v>1.0833333333333333</v>
      </c>
      <c r="C44" s="149">
        <v>2.8333333333333339</v>
      </c>
      <c r="D44" s="149">
        <v>5.7215286890665658</v>
      </c>
      <c r="E44" s="149">
        <v>8.8690770467122348</v>
      </c>
      <c r="F44" s="149">
        <v>18.16731675465903</v>
      </c>
      <c r="G44" s="149">
        <v>31.550655047098623</v>
      </c>
      <c r="H44" s="149">
        <v>50.686060905456884</v>
      </c>
      <c r="I44" s="149">
        <v>68.855769157410123</v>
      </c>
      <c r="J44" s="149">
        <v>30.619281768798675</v>
      </c>
      <c r="K44" s="151"/>
      <c r="L44" s="149">
        <v>0.33333333333333331</v>
      </c>
      <c r="M44" s="149">
        <v>1.2499999999999998</v>
      </c>
      <c r="N44" s="149">
        <v>1.333333333333333</v>
      </c>
      <c r="O44" s="149">
        <v>2.5767272313435874</v>
      </c>
      <c r="P44" s="149">
        <v>4.4332847595214853</v>
      </c>
      <c r="Q44" s="149">
        <v>9.9688574473063181</v>
      </c>
      <c r="R44" s="149">
        <v>16.208245595296265</v>
      </c>
      <c r="S44" s="149">
        <v>25.045703252156493</v>
      </c>
      <c r="T44" s="149">
        <v>9.1528965632120727</v>
      </c>
      <c r="U44" s="152"/>
      <c r="V44" s="153">
        <v>0.91666666666666674</v>
      </c>
      <c r="W44" s="150">
        <v>3.5330114364624041</v>
      </c>
      <c r="X44" s="150">
        <v>9.1803639729817679</v>
      </c>
      <c r="Y44" s="150">
        <v>15.878841400146529</v>
      </c>
      <c r="Z44" s="150">
        <v>30.187154452005871</v>
      </c>
      <c r="AA44" s="150">
        <v>53.469455401103119</v>
      </c>
      <c r="AB44" s="150">
        <v>69.070366223653608</v>
      </c>
      <c r="AC44" s="150">
        <v>71.587479909261361</v>
      </c>
      <c r="AD44" s="150">
        <v>21.696186065673796</v>
      </c>
      <c r="AE44" s="152"/>
      <c r="AF44" s="153">
        <v>0.16666666666666666</v>
      </c>
      <c r="AG44" s="150">
        <v>1.963339169820149</v>
      </c>
      <c r="AH44" s="150">
        <v>2.543940544128418</v>
      </c>
      <c r="AI44" s="150">
        <v>4.7910944620768232</v>
      </c>
      <c r="AJ44" s="150">
        <v>11.602511088053399</v>
      </c>
      <c r="AK44" s="150">
        <v>20.742243448893205</v>
      </c>
      <c r="AL44" s="150">
        <v>25.178763071695883</v>
      </c>
      <c r="AM44" s="150">
        <v>22.916767120361285</v>
      </c>
      <c r="AN44" s="150">
        <v>6.6449435551961198</v>
      </c>
      <c r="AO44" s="151"/>
    </row>
    <row r="45" spans="1:41" x14ac:dyDescent="0.3">
      <c r="A45" s="144" t="s">
        <v>35</v>
      </c>
      <c r="B45" s="149">
        <v>0.96324157714843761</v>
      </c>
      <c r="C45" s="149">
        <v>2.666666666666667</v>
      </c>
      <c r="D45" s="149">
        <v>5.5056816736857073</v>
      </c>
      <c r="E45" s="149">
        <v>8.4961261749267489</v>
      </c>
      <c r="F45" s="149">
        <v>17.785772959391295</v>
      </c>
      <c r="G45" s="149">
        <v>30.962066014607583</v>
      </c>
      <c r="H45" s="149">
        <v>49.140343666076959</v>
      </c>
      <c r="I45" s="149">
        <v>68.224035263062007</v>
      </c>
      <c r="J45" s="149">
        <v>28.489901224772005</v>
      </c>
      <c r="K45" s="151"/>
      <c r="L45" s="149">
        <v>0.33333333333333331</v>
      </c>
      <c r="M45" s="149">
        <v>1.2499999999999998</v>
      </c>
      <c r="N45" s="149">
        <v>1.2499999999999998</v>
      </c>
      <c r="O45" s="149">
        <v>2.4166666666666665</v>
      </c>
      <c r="P45" s="149">
        <v>4.1016511917114284</v>
      </c>
      <c r="Q45" s="149">
        <v>10.060464859008793</v>
      </c>
      <c r="R45" s="149">
        <v>15.781118075052941</v>
      </c>
      <c r="S45" s="149">
        <v>24.289039929707769</v>
      </c>
      <c r="T45" s="149">
        <v>8.1563889185587453</v>
      </c>
      <c r="U45" s="152"/>
      <c r="V45" s="153">
        <v>0.91666666666666674</v>
      </c>
      <c r="W45" s="150">
        <v>3.2802718480428075</v>
      </c>
      <c r="X45" s="150">
        <v>9.027546882629391</v>
      </c>
      <c r="Y45" s="150">
        <v>15.221633593241412</v>
      </c>
      <c r="Z45" s="150">
        <v>29.38457902272528</v>
      </c>
      <c r="AA45" s="150">
        <v>52.177833239237856</v>
      </c>
      <c r="AB45" s="150">
        <v>68.187186876933268</v>
      </c>
      <c r="AC45" s="150">
        <v>70.554456710815771</v>
      </c>
      <c r="AD45" s="150">
        <v>20.156627019246411</v>
      </c>
      <c r="AE45" s="152"/>
      <c r="AF45" s="153">
        <v>0.16666666666666666</v>
      </c>
      <c r="AG45" s="150">
        <v>1.8333333333333326</v>
      </c>
      <c r="AH45" s="150">
        <v>2.333333333333333</v>
      </c>
      <c r="AI45" s="150">
        <v>4.6929744084676113</v>
      </c>
      <c r="AJ45" s="150">
        <v>11.449074745178235</v>
      </c>
      <c r="AK45" s="150">
        <v>19.923792839050286</v>
      </c>
      <c r="AL45" s="150">
        <v>24.314885457356699</v>
      </c>
      <c r="AM45" s="150">
        <v>22.25240993499752</v>
      </c>
      <c r="AN45" s="150">
        <v>6.1947657267252545</v>
      </c>
      <c r="AO45" s="151"/>
    </row>
    <row r="46" spans="1:41" x14ac:dyDescent="0.3">
      <c r="A46" s="144" t="s">
        <v>36</v>
      </c>
      <c r="B46" s="149">
        <v>1</v>
      </c>
      <c r="C46" s="149">
        <v>2.5833333333333335</v>
      </c>
      <c r="D46" s="149">
        <v>5.2490828831990539</v>
      </c>
      <c r="E46" s="149">
        <v>8.04666519165038</v>
      </c>
      <c r="F46" s="149">
        <v>17.368949890136744</v>
      </c>
      <c r="G46" s="149">
        <v>30.044939041137546</v>
      </c>
      <c r="H46" s="149">
        <v>47.784372011820736</v>
      </c>
      <c r="I46" s="149">
        <v>66.228974978129642</v>
      </c>
      <c r="J46" s="149">
        <v>26.589541753133037</v>
      </c>
      <c r="K46" s="151"/>
      <c r="L46" s="149">
        <v>0.33333333333333331</v>
      </c>
      <c r="M46" s="149">
        <v>1.1382026672363281</v>
      </c>
      <c r="N46" s="149">
        <v>1.2499999999999998</v>
      </c>
      <c r="O46" s="149">
        <v>2.0630585352579742</v>
      </c>
      <c r="P46" s="149">
        <v>4.1666666666666687</v>
      </c>
      <c r="Q46" s="149">
        <v>10.083333333333336</v>
      </c>
      <c r="R46" s="149">
        <v>15.416835784912148</v>
      </c>
      <c r="S46" s="149">
        <v>23.715952237447041</v>
      </c>
      <c r="T46" s="149">
        <v>7.528900146484367</v>
      </c>
      <c r="U46" s="152"/>
      <c r="V46" s="153">
        <v>0.91666666666666674</v>
      </c>
      <c r="W46" s="150">
        <v>3.1666666666666679</v>
      </c>
      <c r="X46" s="150">
        <v>8.3765815099080321</v>
      </c>
      <c r="Y46" s="150">
        <v>14.624917348225946</v>
      </c>
      <c r="Z46" s="150">
        <v>28.737347602844107</v>
      </c>
      <c r="AA46" s="150">
        <v>51.045112927755071</v>
      </c>
      <c r="AB46" s="150">
        <v>66.134522120158479</v>
      </c>
      <c r="AC46" s="150">
        <v>68.416272799174465</v>
      </c>
      <c r="AD46" s="150">
        <v>18.67469183603923</v>
      </c>
      <c r="AE46" s="152"/>
      <c r="AF46" s="153">
        <v>0.16666666666666666</v>
      </c>
      <c r="AG46" s="150">
        <v>1.7499999999999993</v>
      </c>
      <c r="AH46" s="150">
        <v>2.1666666666666661</v>
      </c>
      <c r="AI46" s="150">
        <v>4.4553674062093114</v>
      </c>
      <c r="AJ46" s="150">
        <v>11.113474527994802</v>
      </c>
      <c r="AK46" s="150">
        <v>18.666666666666671</v>
      </c>
      <c r="AL46" s="150">
        <v>23.380815823872823</v>
      </c>
      <c r="AM46" s="150">
        <v>21.758288065592414</v>
      </c>
      <c r="AN46" s="150">
        <v>5.6913242340087855</v>
      </c>
      <c r="AO46" s="151"/>
    </row>
    <row r="47" spans="1:41" x14ac:dyDescent="0.3">
      <c r="A47" s="144" t="s">
        <v>37</v>
      </c>
      <c r="B47" s="149">
        <v>1</v>
      </c>
      <c r="C47" s="149">
        <v>2.5713081359863281</v>
      </c>
      <c r="D47" s="149">
        <v>4.9166666666666661</v>
      </c>
      <c r="E47" s="149">
        <v>7.083333333333325</v>
      </c>
      <c r="F47" s="149">
        <v>16.566308657328324</v>
      </c>
      <c r="G47" s="149">
        <v>28.614897092183295</v>
      </c>
      <c r="H47" s="149">
        <v>45.021148045857935</v>
      </c>
      <c r="I47" s="149">
        <v>63.171153068543177</v>
      </c>
      <c r="J47" s="149">
        <v>24.093823432922303</v>
      </c>
      <c r="K47" s="151"/>
      <c r="L47" s="149">
        <v>0.33333333333333331</v>
      </c>
      <c r="M47" s="149">
        <v>0.83333333333333337</v>
      </c>
      <c r="N47" s="149">
        <v>1.0833333333333333</v>
      </c>
      <c r="O47" s="149">
        <v>1.7351582845052078</v>
      </c>
      <c r="P47" s="149">
        <v>3.9166666666666692</v>
      </c>
      <c r="Q47" s="149">
        <v>8.844159126281733</v>
      </c>
      <c r="R47" s="149">
        <v>13.621009190877308</v>
      </c>
      <c r="S47" s="149">
        <v>20.930054664611792</v>
      </c>
      <c r="T47" s="149">
        <v>6.6086594263712515</v>
      </c>
      <c r="U47" s="152"/>
      <c r="V47" s="153">
        <v>0.91666666666666674</v>
      </c>
      <c r="W47" s="150">
        <v>3.0739746093750009</v>
      </c>
      <c r="X47" s="150">
        <v>7.865121523539214</v>
      </c>
      <c r="Y47" s="150">
        <v>13.531090736389187</v>
      </c>
      <c r="Z47" s="150">
        <v>27.129342079162484</v>
      </c>
      <c r="AA47" s="150">
        <v>48.513835906982706</v>
      </c>
      <c r="AB47" s="150">
        <v>63.337608019511585</v>
      </c>
      <c r="AC47" s="150">
        <v>65.395160039266599</v>
      </c>
      <c r="AD47" s="150">
        <v>16.745893796285028</v>
      </c>
      <c r="AE47" s="152"/>
      <c r="AF47" s="153">
        <v>0.16666666666666666</v>
      </c>
      <c r="AG47" s="150">
        <v>1.333333333333333</v>
      </c>
      <c r="AH47" s="150">
        <v>1.8333333333333326</v>
      </c>
      <c r="AI47" s="150">
        <v>3.8333333333333357</v>
      </c>
      <c r="AJ47" s="150">
        <v>8.4906361897786375</v>
      </c>
      <c r="AK47" s="150">
        <v>14.149131774902374</v>
      </c>
      <c r="AL47" s="150">
        <v>18.276255289713554</v>
      </c>
      <c r="AM47" s="150">
        <v>16.827367782592805</v>
      </c>
      <c r="AN47" s="150">
        <v>4.6398604710896816</v>
      </c>
      <c r="AO47" s="151"/>
    </row>
    <row r="48" spans="1:41" x14ac:dyDescent="0.3">
      <c r="A48" s="144" t="s">
        <v>38</v>
      </c>
      <c r="B48" s="149">
        <v>0.91666666666666674</v>
      </c>
      <c r="C48" s="149">
        <v>2.5833333333333335</v>
      </c>
      <c r="D48" s="149">
        <v>4.8433453241984044</v>
      </c>
      <c r="E48" s="149">
        <v>6.916666666666659</v>
      </c>
      <c r="F48" s="149">
        <v>15.829737981160525</v>
      </c>
      <c r="G48" s="149">
        <v>27.728919347127157</v>
      </c>
      <c r="H48" s="149">
        <v>43.331235885620252</v>
      </c>
      <c r="I48" s="149">
        <v>61.551106770833989</v>
      </c>
      <c r="J48" s="149">
        <v>22.632142384846958</v>
      </c>
      <c r="K48" s="151"/>
      <c r="L48" s="149">
        <v>0.33333333333333331</v>
      </c>
      <c r="M48" s="149">
        <v>0.83333333333333337</v>
      </c>
      <c r="N48" s="149">
        <v>1.0833333333333333</v>
      </c>
      <c r="O48" s="149">
        <v>1.6218016942342117</v>
      </c>
      <c r="P48" s="149">
        <v>3.7490755716959656</v>
      </c>
      <c r="Q48" s="149">
        <v>8.4797814687092998</v>
      </c>
      <c r="R48" s="149">
        <v>13.601369222005237</v>
      </c>
      <c r="S48" s="149">
        <v>20.414394060770654</v>
      </c>
      <c r="T48" s="149">
        <v>6.019806861877437</v>
      </c>
      <c r="U48" s="152"/>
      <c r="V48" s="153">
        <v>0.91666666666666674</v>
      </c>
      <c r="W48" s="150">
        <v>3.1079915364583344</v>
      </c>
      <c r="X48" s="150">
        <v>7.7857958475748585</v>
      </c>
      <c r="Y48" s="150">
        <v>13.137063344319687</v>
      </c>
      <c r="Z48" s="150">
        <v>26.652048110961807</v>
      </c>
      <c r="AA48" s="150">
        <v>47.169413566589597</v>
      </c>
      <c r="AB48" s="150">
        <v>61.387007395427069</v>
      </c>
      <c r="AC48" s="150">
        <v>63.557761192322495</v>
      </c>
      <c r="AD48" s="150">
        <v>15.485599517822306</v>
      </c>
      <c r="AE48" s="152"/>
      <c r="AF48" s="153">
        <v>0.16666666666666666</v>
      </c>
      <c r="AG48" s="150">
        <v>1.333333333333333</v>
      </c>
      <c r="AH48" s="150">
        <v>1.6942749023437496</v>
      </c>
      <c r="AI48" s="150">
        <v>3.949541727701825</v>
      </c>
      <c r="AJ48" s="150">
        <v>8.3926588694254463</v>
      </c>
      <c r="AK48" s="150">
        <v>13.647290229797392</v>
      </c>
      <c r="AL48" s="150">
        <v>17.471851348876978</v>
      </c>
      <c r="AM48" s="150">
        <v>16.533718427022336</v>
      </c>
      <c r="AN48" s="150">
        <v>4.3306926091512059</v>
      </c>
      <c r="AO48" s="151"/>
    </row>
    <row r="49" spans="1:41" x14ac:dyDescent="0.3">
      <c r="A49" s="144" t="s">
        <v>39</v>
      </c>
      <c r="B49" s="149">
        <v>0.8417545954386394</v>
      </c>
      <c r="C49" s="149">
        <v>2.5604311625162763</v>
      </c>
      <c r="D49" s="149">
        <v>4.666666666666667</v>
      </c>
      <c r="E49" s="149">
        <v>6.6998952229817634</v>
      </c>
      <c r="F49" s="149">
        <v>15.272612889607787</v>
      </c>
      <c r="G49" s="149">
        <v>26.727694829304905</v>
      </c>
      <c r="H49" s="149">
        <v>41.929979642232361</v>
      </c>
      <c r="I49" s="149">
        <v>60.946510950724907</v>
      </c>
      <c r="J49" s="149">
        <v>21.491425832112597</v>
      </c>
      <c r="K49" s="151"/>
      <c r="L49" s="149">
        <v>0.38812764485677081</v>
      </c>
      <c r="M49" s="149">
        <v>0.83333333333333337</v>
      </c>
      <c r="N49" s="149">
        <v>1.0833333333333333</v>
      </c>
      <c r="O49" s="149">
        <v>1.5833333333333328</v>
      </c>
      <c r="P49" s="149">
        <v>3.6382481257120789</v>
      </c>
      <c r="Q49" s="149">
        <v>7.9475460052490119</v>
      </c>
      <c r="R49" s="149">
        <v>13.430982589721706</v>
      </c>
      <c r="S49" s="149">
        <v>20.255775451660138</v>
      </c>
      <c r="T49" s="149">
        <v>5.2885208129882795</v>
      </c>
      <c r="U49" s="152"/>
      <c r="V49" s="153">
        <v>0.91666666666666674</v>
      </c>
      <c r="W49" s="150">
        <v>3.1666666666666679</v>
      </c>
      <c r="X49" s="150">
        <v>7.7680358886718643</v>
      </c>
      <c r="Y49" s="150">
        <v>12.733574231465678</v>
      </c>
      <c r="Z49" s="150">
        <v>25.982707977294826</v>
      </c>
      <c r="AA49" s="150">
        <v>46.084776242574257</v>
      </c>
      <c r="AB49" s="150">
        <v>59.438157717387476</v>
      </c>
      <c r="AC49" s="150">
        <v>61.741587956747068</v>
      </c>
      <c r="AD49" s="150">
        <v>14.56499894460045</v>
      </c>
      <c r="AE49" s="152"/>
      <c r="AF49" s="153">
        <v>0.16666666666666666</v>
      </c>
      <c r="AG49" s="150">
        <v>1.333333333333333</v>
      </c>
      <c r="AH49" s="150">
        <v>1.8009134928385413</v>
      </c>
      <c r="AI49" s="150">
        <v>3.6666666666666687</v>
      </c>
      <c r="AJ49" s="150">
        <v>8.1683842341105048</v>
      </c>
      <c r="AK49" s="150">
        <v>12.551272392272971</v>
      </c>
      <c r="AL49" s="150">
        <v>17.233061790466337</v>
      </c>
      <c r="AM49" s="150">
        <v>16.113612492879277</v>
      </c>
      <c r="AN49" s="150">
        <v>4.1257356007893895</v>
      </c>
      <c r="AO49" s="151"/>
    </row>
    <row r="50" spans="1:41" x14ac:dyDescent="0.3">
      <c r="A50" s="144" t="s">
        <v>40</v>
      </c>
      <c r="B50" s="149">
        <v>0.83333333333333337</v>
      </c>
      <c r="C50" s="149">
        <v>2.5833333333333335</v>
      </c>
      <c r="D50" s="149">
        <v>4.666666666666667</v>
      </c>
      <c r="E50" s="149">
        <v>6.5005394617716403</v>
      </c>
      <c r="F50" s="149">
        <v>15.053227424621619</v>
      </c>
      <c r="G50" s="149">
        <v>26.352972666422428</v>
      </c>
      <c r="H50" s="149">
        <v>41.08066368103033</v>
      </c>
      <c r="I50" s="149">
        <v>60.137477874756478</v>
      </c>
      <c r="J50" s="149">
        <v>20.369541486104314</v>
      </c>
      <c r="K50" s="151"/>
      <c r="L50" s="149">
        <v>0.41666666666666663</v>
      </c>
      <c r="M50" s="149">
        <v>0.75</v>
      </c>
      <c r="N50" s="149">
        <v>1.0833333333333333</v>
      </c>
      <c r="O50" s="149">
        <v>1.4605026245117185</v>
      </c>
      <c r="P50" s="149">
        <v>3.5302995045979837</v>
      </c>
      <c r="Q50" s="149">
        <v>7.5997721354166563</v>
      </c>
      <c r="R50" s="149">
        <v>13.231801668802925</v>
      </c>
      <c r="S50" s="149">
        <v>19.499999999999993</v>
      </c>
      <c r="T50" s="149">
        <v>5.0659500757853184</v>
      </c>
      <c r="U50" s="152"/>
      <c r="V50" s="153">
        <v>0.91666666666666674</v>
      </c>
      <c r="W50" s="150">
        <v>3.0833333333333344</v>
      </c>
      <c r="X50" s="150">
        <v>7.8881276448567599</v>
      </c>
      <c r="Y50" s="150">
        <v>12.284723917643248</v>
      </c>
      <c r="Z50" s="150">
        <v>25.03330612182609</v>
      </c>
      <c r="AA50" s="150">
        <v>45.177338918050303</v>
      </c>
      <c r="AB50" s="150">
        <v>58.207722663879956</v>
      </c>
      <c r="AC50" s="150">
        <v>59.787962277730905</v>
      </c>
      <c r="AD50" s="150">
        <v>13.652006467183458</v>
      </c>
      <c r="AE50" s="152"/>
      <c r="AF50" s="153">
        <v>0.16666666666666666</v>
      </c>
      <c r="AG50" s="150">
        <v>1.333333333333333</v>
      </c>
      <c r="AH50" s="150">
        <v>1.8333333333333326</v>
      </c>
      <c r="AI50" s="150">
        <v>3.5000000000000018</v>
      </c>
      <c r="AJ50" s="150">
        <v>8.0136973063150929</v>
      </c>
      <c r="AK50" s="150">
        <v>11.840896288553887</v>
      </c>
      <c r="AL50" s="150">
        <v>16.712724049886102</v>
      </c>
      <c r="AM50" s="150">
        <v>15.546897252400758</v>
      </c>
      <c r="AN50" s="150">
        <v>3.5778538386027039</v>
      </c>
      <c r="AO50" s="151"/>
    </row>
    <row r="51" spans="1:41" x14ac:dyDescent="0.3">
      <c r="A51" s="144" t="s">
        <v>41</v>
      </c>
      <c r="B51" s="149">
        <v>0.83333333333333337</v>
      </c>
      <c r="C51" s="149">
        <v>2.5986302693684897</v>
      </c>
      <c r="D51" s="149">
        <v>4.5741898218790702</v>
      </c>
      <c r="E51" s="149">
        <v>6.4045664469400982</v>
      </c>
      <c r="F51" s="149">
        <v>14.591558456420934</v>
      </c>
      <c r="G51" s="149">
        <v>25.177362124125079</v>
      </c>
      <c r="H51" s="149">
        <v>40.382516543070537</v>
      </c>
      <c r="I51" s="149">
        <v>59.116518974304775</v>
      </c>
      <c r="J51" s="149">
        <v>19.137675285339352</v>
      </c>
      <c r="K51" s="151"/>
      <c r="L51" s="149">
        <v>0.30486933390299475</v>
      </c>
      <c r="M51" s="149">
        <v>0.75</v>
      </c>
      <c r="N51" s="149">
        <v>0.96241537729899096</v>
      </c>
      <c r="O51" s="149">
        <v>1.3718093236287434</v>
      </c>
      <c r="P51" s="149">
        <v>3.535840352376304</v>
      </c>
      <c r="Q51" s="149">
        <v>7.392544110616039</v>
      </c>
      <c r="R51" s="149">
        <v>12.757168451945009</v>
      </c>
      <c r="S51" s="149">
        <v>18.925886154174808</v>
      </c>
      <c r="T51" s="149">
        <v>4.526315689086915</v>
      </c>
      <c r="U51" s="152"/>
      <c r="V51" s="153">
        <v>0.83333333333333337</v>
      </c>
      <c r="W51" s="150">
        <v>2.9166666666666674</v>
      </c>
      <c r="X51" s="150">
        <v>7.7681175867716368</v>
      </c>
      <c r="Y51" s="150">
        <v>11.967625935872411</v>
      </c>
      <c r="Z51" s="150">
        <v>24.492119789123457</v>
      </c>
      <c r="AA51" s="150">
        <v>44.023436228434399</v>
      </c>
      <c r="AB51" s="150">
        <v>56.978933334351105</v>
      </c>
      <c r="AC51" s="150">
        <v>58.272221565247158</v>
      </c>
      <c r="AD51" s="150">
        <v>13.113162358601913</v>
      </c>
      <c r="AE51" s="152"/>
      <c r="AF51" s="153">
        <v>0.16666666666666666</v>
      </c>
      <c r="AG51" s="150">
        <v>1.333333333333333</v>
      </c>
      <c r="AH51" s="150">
        <v>1.8333333333333326</v>
      </c>
      <c r="AI51" s="150">
        <v>3.5219167073567728</v>
      </c>
      <c r="AJ51" s="150">
        <v>8.0410970052083215</v>
      </c>
      <c r="AK51" s="150">
        <v>11.638127644856786</v>
      </c>
      <c r="AL51" s="150">
        <v>16.404820760091184</v>
      </c>
      <c r="AM51" s="150">
        <v>14.918019294738809</v>
      </c>
      <c r="AN51" s="150">
        <v>3.3799085617065447</v>
      </c>
      <c r="AO51" s="151"/>
    </row>
    <row r="52" spans="1:41" x14ac:dyDescent="0.3">
      <c r="A52" s="144" t="s">
        <v>42</v>
      </c>
      <c r="B52" s="149">
        <v>0.83333333333333337</v>
      </c>
      <c r="C52" s="149">
        <v>2.6136124928792319</v>
      </c>
      <c r="D52" s="149">
        <v>4.4633712768554696</v>
      </c>
      <c r="E52" s="149">
        <v>6.4166666666666607</v>
      </c>
      <c r="F52" s="149">
        <v>14.355710347493524</v>
      </c>
      <c r="G52" s="149">
        <v>24.973245938618895</v>
      </c>
      <c r="H52" s="149">
        <v>39.18325392405194</v>
      </c>
      <c r="I52" s="149">
        <v>57.698093096415747</v>
      </c>
      <c r="J52" s="149">
        <v>17.50818634033206</v>
      </c>
      <c r="K52" s="151"/>
      <c r="L52" s="149">
        <v>0.25</v>
      </c>
      <c r="M52" s="149">
        <v>0.66666666666666663</v>
      </c>
      <c r="N52" s="149">
        <v>0.83333333333333337</v>
      </c>
      <c r="O52" s="149">
        <v>1.3881276448567705</v>
      </c>
      <c r="P52" s="149">
        <v>3.5833333333333353</v>
      </c>
      <c r="Q52" s="149">
        <v>7.1805524826049716</v>
      </c>
      <c r="R52" s="149">
        <v>12.302679061889668</v>
      </c>
      <c r="S52" s="149">
        <v>18.418020566304534</v>
      </c>
      <c r="T52" s="149">
        <v>4.1221313476562518</v>
      </c>
      <c r="U52" s="152"/>
      <c r="V52" s="153">
        <v>0.83333333333333337</v>
      </c>
      <c r="W52" s="150">
        <v>2.9878997802734384</v>
      </c>
      <c r="X52" s="150">
        <v>7.5402094523111884</v>
      </c>
      <c r="Y52" s="150">
        <v>11.890927632649754</v>
      </c>
      <c r="Z52" s="150">
        <v>24.202555974324472</v>
      </c>
      <c r="AA52" s="150">
        <v>42.662060419718543</v>
      </c>
      <c r="AB52" s="150">
        <v>55.477478027344226</v>
      </c>
      <c r="AC52" s="150">
        <v>57.449704806010466</v>
      </c>
      <c r="AD52" s="150">
        <v>12.156521797180192</v>
      </c>
      <c r="AE52" s="152"/>
      <c r="AF52" s="153">
        <v>0.16666666666666666</v>
      </c>
      <c r="AG52" s="150">
        <v>1.3294595082600908</v>
      </c>
      <c r="AH52" s="150">
        <v>1.5833333333333328</v>
      </c>
      <c r="AI52" s="150">
        <v>3.2941649754842137</v>
      </c>
      <c r="AJ52" s="150">
        <v>7.7011524836222227</v>
      </c>
      <c r="AK52" s="150">
        <v>11.671499570210788</v>
      </c>
      <c r="AL52" s="150">
        <v>15.899146715800011</v>
      </c>
      <c r="AM52" s="150">
        <v>14.683733622233108</v>
      </c>
      <c r="AN52" s="150">
        <v>3.0805937449137382</v>
      </c>
      <c r="AO52" s="151"/>
    </row>
    <row r="53" spans="1:41" x14ac:dyDescent="0.3">
      <c r="A53" s="144" t="s">
        <v>43</v>
      </c>
      <c r="B53" s="149">
        <v>0.78173573811848962</v>
      </c>
      <c r="C53" s="149">
        <v>2.510960896809896</v>
      </c>
      <c r="D53" s="149">
        <v>4.5427010854085292</v>
      </c>
      <c r="E53" s="149">
        <v>6.3102741241455025</v>
      </c>
      <c r="F53" s="149">
        <v>13.9770005544027</v>
      </c>
      <c r="G53" s="149">
        <v>25.036786397298094</v>
      </c>
      <c r="H53" s="149">
        <v>38.358529726664223</v>
      </c>
      <c r="I53" s="149">
        <v>56.417490005493661</v>
      </c>
      <c r="J53" s="149">
        <v>15.843577702840214</v>
      </c>
      <c r="K53" s="151"/>
      <c r="L53" s="149">
        <v>0.25</v>
      </c>
      <c r="M53" s="149">
        <v>0.66666666666666663</v>
      </c>
      <c r="N53" s="149">
        <v>0.75</v>
      </c>
      <c r="O53" s="149">
        <v>1.2499999999999998</v>
      </c>
      <c r="P53" s="149">
        <v>3.5000000000000018</v>
      </c>
      <c r="Q53" s="149">
        <v>6.9522857666015545</v>
      </c>
      <c r="R53" s="149">
        <v>12.142525672912615</v>
      </c>
      <c r="S53" s="149">
        <v>18.193576812744155</v>
      </c>
      <c r="T53" s="149">
        <v>3.7896099090576199</v>
      </c>
      <c r="U53" s="152"/>
      <c r="V53" s="153">
        <v>0.83333333333333337</v>
      </c>
      <c r="W53" s="150">
        <v>2.9703648885091156</v>
      </c>
      <c r="X53" s="150">
        <v>7.4999999999999902</v>
      </c>
      <c r="Y53" s="150">
        <v>11.148289362589528</v>
      </c>
      <c r="Z53" s="150">
        <v>24.161692301432222</v>
      </c>
      <c r="AA53" s="150">
        <v>41.425968488057542</v>
      </c>
      <c r="AB53" s="150">
        <v>54.277331352234334</v>
      </c>
      <c r="AC53" s="150">
        <v>55.843697547913095</v>
      </c>
      <c r="AD53" s="150">
        <v>11.434811909993503</v>
      </c>
      <c r="AE53" s="152"/>
      <c r="AF53" s="153">
        <v>0.16666666666666666</v>
      </c>
      <c r="AG53" s="150">
        <v>1.1666666666666665</v>
      </c>
      <c r="AH53" s="150">
        <v>1.5833333333333328</v>
      </c>
      <c r="AI53" s="150">
        <v>3.2285912831624364</v>
      </c>
      <c r="AJ53" s="150">
        <v>7.527397155761709</v>
      </c>
      <c r="AK53" s="150">
        <v>11.351376215616874</v>
      </c>
      <c r="AL53" s="150">
        <v>15.794391632080123</v>
      </c>
      <c r="AM53" s="150">
        <v>14.093570073445671</v>
      </c>
      <c r="AN53" s="150">
        <v>2.7949768702189135</v>
      </c>
      <c r="AO53" s="151"/>
    </row>
    <row r="54" spans="1:41" x14ac:dyDescent="0.3">
      <c r="A54" s="144" t="s">
        <v>44</v>
      </c>
      <c r="B54" s="149">
        <v>0.91666666666666674</v>
      </c>
      <c r="C54" s="149">
        <v>2.5833333333333335</v>
      </c>
      <c r="D54" s="149">
        <v>4.0833333333333357</v>
      </c>
      <c r="E54" s="149">
        <v>6.3458913167317652</v>
      </c>
      <c r="F54" s="149">
        <v>13.756099383036325</v>
      </c>
      <c r="G54" s="149">
        <v>24.387591044107999</v>
      </c>
      <c r="H54" s="149">
        <v>37.375634511311816</v>
      </c>
      <c r="I54" s="149">
        <v>54.975865364075176</v>
      </c>
      <c r="J54" s="149">
        <v>14.661574681599967</v>
      </c>
      <c r="K54" s="151"/>
      <c r="L54" s="149">
        <v>0.25</v>
      </c>
      <c r="M54" s="149">
        <v>0.66666666666666663</v>
      </c>
      <c r="N54" s="149">
        <v>0.75</v>
      </c>
      <c r="O54" s="149">
        <v>1.354108174641927</v>
      </c>
      <c r="P54" s="149">
        <v>3.4100456237792982</v>
      </c>
      <c r="Q54" s="149">
        <v>6.8333333333333259</v>
      </c>
      <c r="R54" s="149">
        <v>11.497992833455417</v>
      </c>
      <c r="S54" s="149">
        <v>17.599951426188174</v>
      </c>
      <c r="T54" s="149">
        <v>3.5794521967570008</v>
      </c>
      <c r="U54" s="152"/>
      <c r="V54" s="153">
        <v>0.66666666666666663</v>
      </c>
      <c r="W54" s="150">
        <v>3.0000000000000009</v>
      </c>
      <c r="X54" s="150">
        <v>7.3881953557332274</v>
      </c>
      <c r="Y54" s="150">
        <v>11.115219116210948</v>
      </c>
      <c r="Z54" s="150">
        <v>23.528028488159119</v>
      </c>
      <c r="AA54" s="150">
        <v>40.918810208638575</v>
      </c>
      <c r="AB54" s="150">
        <v>52.699406941732164</v>
      </c>
      <c r="AC54" s="150">
        <v>54.817426999410451</v>
      </c>
      <c r="AD54" s="150">
        <v>10.624911626180019</v>
      </c>
      <c r="AE54" s="152"/>
      <c r="AF54" s="153">
        <v>0.16666666666666666</v>
      </c>
      <c r="AG54" s="150">
        <v>1.1666666666666665</v>
      </c>
      <c r="AH54" s="150">
        <v>1.5494047800699866</v>
      </c>
      <c r="AI54" s="150">
        <v>3.0767132441202811</v>
      </c>
      <c r="AJ54" s="150">
        <v>7.2927989959716708</v>
      </c>
      <c r="AK54" s="150">
        <v>11.226058959960946</v>
      </c>
      <c r="AL54" s="150">
        <v>14.578426361084018</v>
      </c>
      <c r="AM54" s="150">
        <v>13.583120981852238</v>
      </c>
      <c r="AN54" s="150">
        <v>2.5548693339029951</v>
      </c>
      <c r="AO54" s="151"/>
    </row>
    <row r="55" spans="1:41" x14ac:dyDescent="0.3">
      <c r="A55" s="144" t="s">
        <v>45</v>
      </c>
      <c r="B55" s="149">
        <v>0.91666666666666674</v>
      </c>
      <c r="C55" s="149">
        <v>2.51115353902181</v>
      </c>
      <c r="D55" s="149">
        <v>4.0833333333333357</v>
      </c>
      <c r="E55" s="149">
        <v>6.4166666666666607</v>
      </c>
      <c r="F55" s="149">
        <v>13.276459693908716</v>
      </c>
      <c r="G55" s="149">
        <v>24.13202857971185</v>
      </c>
      <c r="H55" s="149">
        <v>36.547408421834263</v>
      </c>
      <c r="I55" s="149">
        <v>54.063446680705177</v>
      </c>
      <c r="J55" s="149">
        <v>13.55806159973147</v>
      </c>
      <c r="K55" s="151"/>
      <c r="L55" s="149">
        <v>0.25</v>
      </c>
      <c r="M55" s="149">
        <v>0.58333333333333326</v>
      </c>
      <c r="N55" s="149">
        <v>0.75</v>
      </c>
      <c r="O55" s="149">
        <v>1.4166666666666663</v>
      </c>
      <c r="P55" s="149">
        <v>3.2500000000000013</v>
      </c>
      <c r="Q55" s="149">
        <v>6.535021464029942</v>
      </c>
      <c r="R55" s="149">
        <v>10.877498308817554</v>
      </c>
      <c r="S55" s="149">
        <v>17.559766769409201</v>
      </c>
      <c r="T55" s="149">
        <v>3.4634567896525086</v>
      </c>
      <c r="U55" s="152"/>
      <c r="V55" s="153">
        <v>0.66666666666666663</v>
      </c>
      <c r="W55" s="150">
        <v>2.8662099838256845</v>
      </c>
      <c r="X55" s="150">
        <v>7.2159830729166581</v>
      </c>
      <c r="Y55" s="150">
        <v>10.864126841227222</v>
      </c>
      <c r="Z55" s="150">
        <v>23.095358530680283</v>
      </c>
      <c r="AA55" s="150">
        <v>40.447297096252491</v>
      </c>
      <c r="AB55" s="150">
        <v>51.395002365112667</v>
      </c>
      <c r="AC55" s="150">
        <v>54.031366984049917</v>
      </c>
      <c r="AD55" s="150">
        <v>9.5665378570556641</v>
      </c>
      <c r="AE55" s="152"/>
      <c r="AF55" s="153">
        <v>0.16666666666666666</v>
      </c>
      <c r="AG55" s="150">
        <v>1.1666666666666665</v>
      </c>
      <c r="AH55" s="150">
        <v>1.4166666666666663</v>
      </c>
      <c r="AI55" s="150">
        <v>3.0193503697713227</v>
      </c>
      <c r="AJ55" s="150">
        <v>7.1183888117472245</v>
      </c>
      <c r="AK55" s="150">
        <v>11.024658203125009</v>
      </c>
      <c r="AL55" s="150">
        <v>14.005205154418976</v>
      </c>
      <c r="AM55" s="150">
        <v>13.180552482605005</v>
      </c>
      <c r="AN55" s="150">
        <v>2.2544574737548824</v>
      </c>
      <c r="AO55" s="151"/>
    </row>
    <row r="56" spans="1:41" x14ac:dyDescent="0.3">
      <c r="A56" s="144" t="s">
        <v>46</v>
      </c>
      <c r="B56" s="149">
        <v>0.83333333333333337</v>
      </c>
      <c r="C56" s="149">
        <v>2.4166666666666665</v>
      </c>
      <c r="D56" s="149">
        <v>4.157101949055992</v>
      </c>
      <c r="E56" s="149">
        <v>6.2105023066202749</v>
      </c>
      <c r="F56" s="149">
        <v>13.068365414937361</v>
      </c>
      <c r="G56" s="149">
        <v>23.708239237467389</v>
      </c>
      <c r="H56" s="149">
        <v>36.038710594177182</v>
      </c>
      <c r="I56" s="149">
        <v>52.858476003011475</v>
      </c>
      <c r="J56" s="149">
        <v>12.089036623636899</v>
      </c>
      <c r="K56" s="151"/>
      <c r="L56" s="149">
        <v>0.25</v>
      </c>
      <c r="M56" s="149">
        <v>0.58333333333333326</v>
      </c>
      <c r="N56" s="149">
        <v>0.63797760009765625</v>
      </c>
      <c r="O56" s="149">
        <v>1.4166666666666663</v>
      </c>
      <c r="P56" s="149">
        <v>3.359285990397137</v>
      </c>
      <c r="Q56" s="149">
        <v>6.4999999999999938</v>
      </c>
      <c r="R56" s="149">
        <v>10.554794311523445</v>
      </c>
      <c r="S56" s="149">
        <v>17.269178072611517</v>
      </c>
      <c r="T56" s="149">
        <v>3.2240438461303724</v>
      </c>
      <c r="U56" s="152"/>
      <c r="V56" s="153">
        <v>0.66666666666666663</v>
      </c>
      <c r="W56" s="150">
        <v>2.7827860514322924</v>
      </c>
      <c r="X56" s="150">
        <v>7.2103830973307206</v>
      </c>
      <c r="Y56" s="150">
        <v>10.673744201660163</v>
      </c>
      <c r="Z56" s="150">
        <v>22.657379786173454</v>
      </c>
      <c r="AA56" s="150">
        <v>39.171824137369811</v>
      </c>
      <c r="AB56" s="150">
        <v>50.708398183187185</v>
      </c>
      <c r="AC56" s="150">
        <v>53.362987200419532</v>
      </c>
      <c r="AD56" s="150">
        <v>8.5814183553059831</v>
      </c>
      <c r="AE56" s="152"/>
      <c r="AF56" s="153">
        <v>8.3333333333333329E-2</v>
      </c>
      <c r="AG56" s="150">
        <v>1.1490866343180339</v>
      </c>
      <c r="AH56" s="150">
        <v>1.333333333333333</v>
      </c>
      <c r="AI56" s="150">
        <v>2.9795074462890634</v>
      </c>
      <c r="AJ56" s="150">
        <v>7.0819651285807215</v>
      </c>
      <c r="AK56" s="150">
        <v>10.679119110107429</v>
      </c>
      <c r="AL56" s="150">
        <v>13.43886820475263</v>
      </c>
      <c r="AM56" s="150">
        <v>13.030491511027041</v>
      </c>
      <c r="AN56" s="150">
        <v>1.8333330154418941</v>
      </c>
      <c r="AO56" s="151"/>
    </row>
    <row r="57" spans="1:41" x14ac:dyDescent="0.3">
      <c r="A57" s="144" t="s">
        <v>47</v>
      </c>
      <c r="B57" s="149">
        <v>0.83333333333333337</v>
      </c>
      <c r="C57" s="149">
        <v>2.3662099838256836</v>
      </c>
      <c r="D57" s="149">
        <v>4.3210398356119804</v>
      </c>
      <c r="E57" s="149">
        <v>6.0136617024739536</v>
      </c>
      <c r="F57" s="149">
        <v>13.160028775533064</v>
      </c>
      <c r="G57" s="149">
        <v>22.909991900126087</v>
      </c>
      <c r="H57" s="149">
        <v>34.863532384236549</v>
      </c>
      <c r="I57" s="149">
        <v>51.871518452962611</v>
      </c>
      <c r="J57" s="149">
        <v>10.888465881347665</v>
      </c>
      <c r="K57" s="151"/>
      <c r="L57" s="149">
        <v>0.25</v>
      </c>
      <c r="M57" s="149">
        <v>0.58333333333333326</v>
      </c>
      <c r="N57" s="149">
        <v>0.58333333333333326</v>
      </c>
      <c r="O57" s="149">
        <v>1.4999999999999996</v>
      </c>
      <c r="P57" s="149">
        <v>3.3333333333333348</v>
      </c>
      <c r="Q57" s="149">
        <v>6.5027313232421813</v>
      </c>
      <c r="R57" s="149">
        <v>10.500000000000005</v>
      </c>
      <c r="S57" s="149">
        <v>16.986853917439809</v>
      </c>
      <c r="T57" s="149">
        <v>3.1243467330932626</v>
      </c>
      <c r="U57" s="152"/>
      <c r="V57" s="153">
        <v>0.58333333333333326</v>
      </c>
      <c r="W57" s="150">
        <v>2.7500000000000004</v>
      </c>
      <c r="X57" s="150">
        <v>7.0317351023356043</v>
      </c>
      <c r="Y57" s="150">
        <v>10.344621340433761</v>
      </c>
      <c r="Z57" s="150">
        <v>21.813470522562632</v>
      </c>
      <c r="AA57" s="150">
        <v>38.000192642211893</v>
      </c>
      <c r="AB57" s="150">
        <v>50.260742823283209</v>
      </c>
      <c r="AC57" s="150">
        <v>52.797870318095306</v>
      </c>
      <c r="AD57" s="150">
        <v>7.8892472585042226</v>
      </c>
      <c r="AE57" s="152"/>
      <c r="AF57" s="153">
        <v>8.3333333333333329E-2</v>
      </c>
      <c r="AG57" s="150">
        <v>1.008219083150228</v>
      </c>
      <c r="AH57" s="150">
        <v>1.2499999999999998</v>
      </c>
      <c r="AI57" s="150">
        <v>2.8333333333333339</v>
      </c>
      <c r="AJ57" s="150">
        <v>6.8720388412475524</v>
      </c>
      <c r="AK57" s="150">
        <v>10.651999473571786</v>
      </c>
      <c r="AL57" s="150">
        <v>13.268036524454779</v>
      </c>
      <c r="AM57" s="150">
        <v>12.543711344401062</v>
      </c>
      <c r="AN57" s="150">
        <v>1.6666666666666661</v>
      </c>
      <c r="AO57" s="151"/>
    </row>
    <row r="58" spans="1:41" x14ac:dyDescent="0.3">
      <c r="A58" s="144" t="s">
        <v>48</v>
      </c>
      <c r="B58" s="149">
        <v>0.83333333333333337</v>
      </c>
      <c r="C58" s="149">
        <v>2.3797836303710938</v>
      </c>
      <c r="D58" s="149">
        <v>4.2500000000000018</v>
      </c>
      <c r="E58" s="149">
        <v>5.955022811889644</v>
      </c>
      <c r="F58" s="149">
        <v>12.915332158406599</v>
      </c>
      <c r="G58" s="149">
        <v>22.33351135253902</v>
      </c>
      <c r="H58" s="149">
        <v>34.241002082824579</v>
      </c>
      <c r="I58" s="149">
        <v>51.000043551127476</v>
      </c>
      <c r="J58" s="149">
        <v>9.4461708068847656</v>
      </c>
      <c r="K58" s="151"/>
      <c r="L58" s="149">
        <v>0.25</v>
      </c>
      <c r="M58" s="149">
        <v>0.58333333333333326</v>
      </c>
      <c r="N58" s="149">
        <v>0.56284077962239576</v>
      </c>
      <c r="O58" s="149">
        <v>1.4303283691406246</v>
      </c>
      <c r="P58" s="149">
        <v>3.224200884501141</v>
      </c>
      <c r="Q58" s="149">
        <v>6.2883561452229761</v>
      </c>
      <c r="R58" s="149">
        <v>10.076514244079593</v>
      </c>
      <c r="S58" s="149">
        <v>16.525114059448278</v>
      </c>
      <c r="T58" s="149">
        <v>2.8318955103556318</v>
      </c>
      <c r="U58" s="152"/>
      <c r="V58" s="153">
        <v>0.58333333333333326</v>
      </c>
      <c r="W58" s="150">
        <v>2.7500000000000004</v>
      </c>
      <c r="X58" s="150">
        <v>6.8333333333333259</v>
      </c>
      <c r="Y58" s="150">
        <v>10.121587117513025</v>
      </c>
      <c r="Z58" s="150">
        <v>21.378565788269011</v>
      </c>
      <c r="AA58" s="150">
        <v>37.369360923767061</v>
      </c>
      <c r="AB58" s="150">
        <v>48.974575360616342</v>
      </c>
      <c r="AC58" s="150">
        <v>51.878181139628467</v>
      </c>
      <c r="AD58" s="150">
        <v>7.0561825434366785</v>
      </c>
      <c r="AE58" s="152"/>
      <c r="AF58" s="153">
        <v>8.3333333333333329E-2</v>
      </c>
      <c r="AG58" s="150">
        <v>0.91666666666666674</v>
      </c>
      <c r="AH58" s="150">
        <v>1.2499999999999998</v>
      </c>
      <c r="AI58" s="150">
        <v>2.8333333333333339</v>
      </c>
      <c r="AJ58" s="150">
        <v>6.6901823679606052</v>
      </c>
      <c r="AK58" s="150">
        <v>10.366255442301439</v>
      </c>
      <c r="AL58" s="150">
        <v>13.030108451843287</v>
      </c>
      <c r="AM58" s="150">
        <v>12.243334452311217</v>
      </c>
      <c r="AN58" s="150">
        <v>1.5257991154988604</v>
      </c>
      <c r="AO58" s="151"/>
    </row>
    <row r="59" spans="1:41" x14ac:dyDescent="0.3">
      <c r="A59" s="144" t="s">
        <v>49</v>
      </c>
      <c r="B59" s="149">
        <v>0.83333333333333337</v>
      </c>
      <c r="C59" s="149">
        <v>2.333333333333333</v>
      </c>
      <c r="D59" s="149">
        <v>4.0833333333333357</v>
      </c>
      <c r="E59" s="149">
        <v>5.8661193847656214</v>
      </c>
      <c r="F59" s="149">
        <v>12.670983632405621</v>
      </c>
      <c r="G59" s="149">
        <v>21.928365707397425</v>
      </c>
      <c r="H59" s="149">
        <v>33.568825403849146</v>
      </c>
      <c r="I59" s="149">
        <v>50.350622495015806</v>
      </c>
      <c r="J59" s="149">
        <v>8.0696086883544815</v>
      </c>
      <c r="K59" s="151"/>
      <c r="L59" s="149">
        <v>0.25</v>
      </c>
      <c r="M59" s="149">
        <v>0.58333333333333326</v>
      </c>
      <c r="N59" s="149">
        <v>0.49999999999999994</v>
      </c>
      <c r="O59" s="149">
        <v>1.4166666666666663</v>
      </c>
      <c r="P59" s="149">
        <v>3.0000000000000009</v>
      </c>
      <c r="Q59" s="149">
        <v>6.2527313232421822</v>
      </c>
      <c r="R59" s="149">
        <v>9.7295125325520821</v>
      </c>
      <c r="S59" s="149">
        <v>15.911530812581425</v>
      </c>
      <c r="T59" s="149">
        <v>2.2911411921183267</v>
      </c>
      <c r="U59" s="152"/>
      <c r="V59" s="153">
        <v>0.49999999999999994</v>
      </c>
      <c r="W59" s="150">
        <v>2.7500000000000004</v>
      </c>
      <c r="X59" s="150">
        <v>6.7554794947306247</v>
      </c>
      <c r="Y59" s="150">
        <v>9.9728803634643572</v>
      </c>
      <c r="Z59" s="150">
        <v>20.933487892150854</v>
      </c>
      <c r="AA59" s="150">
        <v>36.598833084106396</v>
      </c>
      <c r="AB59" s="150">
        <v>47.86063830057806</v>
      </c>
      <c r="AC59" s="150">
        <v>50.803284962972356</v>
      </c>
      <c r="AD59" s="150">
        <v>6.0213260650634721</v>
      </c>
      <c r="AE59" s="152"/>
      <c r="AF59" s="153">
        <v>8.3333333333333329E-2</v>
      </c>
      <c r="AG59" s="150">
        <v>0.83333333333333337</v>
      </c>
      <c r="AH59" s="150">
        <v>1.1666666666666665</v>
      </c>
      <c r="AI59" s="150">
        <v>2.7554794947306318</v>
      </c>
      <c r="AJ59" s="150">
        <v>6.5355173746744724</v>
      </c>
      <c r="AK59" s="150">
        <v>10.093283335367843</v>
      </c>
      <c r="AL59" s="150">
        <v>12.594748814900738</v>
      </c>
      <c r="AM59" s="150">
        <v>12.158694267272969</v>
      </c>
      <c r="AN59" s="150">
        <v>1.2817351023356118</v>
      </c>
      <c r="AO59" s="151"/>
    </row>
    <row r="60" spans="1:41" x14ac:dyDescent="0.3">
      <c r="A60" s="144" t="s">
        <v>50</v>
      </c>
      <c r="B60" s="149">
        <v>0.83333333333333337</v>
      </c>
      <c r="C60" s="149">
        <v>2.2499999999999996</v>
      </c>
      <c r="D60" s="149">
        <v>4.0833333333333357</v>
      </c>
      <c r="E60" s="149">
        <v>5.9372415542602495</v>
      </c>
      <c r="F60" s="149">
        <v>12.712134043375674</v>
      </c>
      <c r="G60" s="149">
        <v>20.91315968831378</v>
      </c>
      <c r="H60" s="149">
        <v>33.110099474588878</v>
      </c>
      <c r="I60" s="149">
        <v>49.427838961283676</v>
      </c>
      <c r="J60" s="149">
        <v>7.0083014170328708</v>
      </c>
      <c r="K60" s="151"/>
      <c r="L60" s="149">
        <v>0.25</v>
      </c>
      <c r="M60" s="149">
        <v>0.50273958841959632</v>
      </c>
      <c r="N60" s="149">
        <v>0.49999999999999994</v>
      </c>
      <c r="O60" s="149">
        <v>1.4166666666666663</v>
      </c>
      <c r="P60" s="149">
        <v>3.0000000000000009</v>
      </c>
      <c r="Q60" s="149">
        <v>6.154475529988602</v>
      </c>
      <c r="R60" s="149">
        <v>9.5030771891276036</v>
      </c>
      <c r="S60" s="149">
        <v>15.528924942016644</v>
      </c>
      <c r="T60" s="149">
        <v>1.9060074488321934</v>
      </c>
      <c r="U60" s="152"/>
      <c r="V60" s="153">
        <v>0.41666666666666663</v>
      </c>
      <c r="W60" s="150">
        <v>2.7554626464843754</v>
      </c>
      <c r="X60" s="150">
        <v>6.7174441019693942</v>
      </c>
      <c r="Y60" s="150">
        <v>9.4756574630737305</v>
      </c>
      <c r="Z60" s="150">
        <v>20.583440780639627</v>
      </c>
      <c r="AA60" s="150">
        <v>36.195843696594174</v>
      </c>
      <c r="AB60" s="150">
        <v>46.705573399861883</v>
      </c>
      <c r="AC60" s="150">
        <v>50.368091901143721</v>
      </c>
      <c r="AD60" s="150">
        <v>5.1955798467000314</v>
      </c>
      <c r="AE60" s="152"/>
      <c r="AF60" s="153">
        <v>8.3333333333333329E-2</v>
      </c>
      <c r="AG60" s="150">
        <v>0.75</v>
      </c>
      <c r="AH60" s="150">
        <v>1.202186584472656</v>
      </c>
      <c r="AI60" s="150">
        <v>2.6819636027018232</v>
      </c>
      <c r="AJ60" s="150">
        <v>6.2295074462890572</v>
      </c>
      <c r="AK60" s="150">
        <v>9.8281256357828788</v>
      </c>
      <c r="AL60" s="150">
        <v>12.485199928283709</v>
      </c>
      <c r="AM60" s="150">
        <v>11.922508875528989</v>
      </c>
      <c r="AN60" s="150">
        <v>0.97700818379720067</v>
      </c>
      <c r="AO60" s="151"/>
    </row>
    <row r="61" spans="1:41" x14ac:dyDescent="0.3">
      <c r="A61" s="144" t="s">
        <v>51</v>
      </c>
      <c r="B61" s="149">
        <v>0.83333333333333337</v>
      </c>
      <c r="C61" s="149">
        <v>2.213241895039876</v>
      </c>
      <c r="D61" s="149">
        <v>4.0793927510579451</v>
      </c>
      <c r="E61" s="149">
        <v>5.8661588033040326</v>
      </c>
      <c r="F61" s="149">
        <v>12.635243733723978</v>
      </c>
      <c r="G61" s="149">
        <v>20.609283447265604</v>
      </c>
      <c r="H61" s="149">
        <v>32.080435752868475</v>
      </c>
      <c r="I61" s="149">
        <v>48.274220148722605</v>
      </c>
      <c r="J61" s="149">
        <v>6.3613087336222298</v>
      </c>
      <c r="K61" s="151"/>
      <c r="L61" s="149">
        <v>0.25</v>
      </c>
      <c r="M61" s="149">
        <v>0.49999999999999994</v>
      </c>
      <c r="N61" s="149">
        <v>0.49999999999999994</v>
      </c>
      <c r="O61" s="149">
        <v>1.4166666666666663</v>
      </c>
      <c r="P61" s="149">
        <v>2.8579254150390634</v>
      </c>
      <c r="Q61" s="149">
        <v>5.9728864034016889</v>
      </c>
      <c r="R61" s="149">
        <v>9.3265024820963518</v>
      </c>
      <c r="S61" s="149">
        <v>15.043835639953651</v>
      </c>
      <c r="T61" s="149">
        <v>1.6666666666666661</v>
      </c>
      <c r="U61" s="152"/>
      <c r="V61" s="153">
        <v>0.41666666666666663</v>
      </c>
      <c r="W61" s="150">
        <v>2.8157533009847011</v>
      </c>
      <c r="X61" s="150">
        <v>6.6516393025716081</v>
      </c>
      <c r="Y61" s="150">
        <v>9.0673516591389927</v>
      </c>
      <c r="Z61" s="150">
        <v>20.558936119079572</v>
      </c>
      <c r="AA61" s="150">
        <v>35.597669919331793</v>
      </c>
      <c r="AB61" s="150">
        <v>46.138678868611869</v>
      </c>
      <c r="AC61" s="150">
        <v>49.451260248820297</v>
      </c>
      <c r="AD61" s="150">
        <v>4.4430268605550136</v>
      </c>
      <c r="AE61" s="152"/>
      <c r="AF61" s="153">
        <v>8.3333333333333329E-2</v>
      </c>
      <c r="AG61" s="150">
        <v>0.75</v>
      </c>
      <c r="AH61" s="150">
        <v>1.2499999999999998</v>
      </c>
      <c r="AI61" s="150">
        <v>2.5245920817057295</v>
      </c>
      <c r="AJ61" s="150">
        <v>5.9127569198608363</v>
      </c>
      <c r="AK61" s="150">
        <v>9.8375066121419295</v>
      </c>
      <c r="AL61" s="150">
        <v>11.973059654235856</v>
      </c>
      <c r="AM61" s="150">
        <v>11.2738650639852</v>
      </c>
      <c r="AN61" s="150">
        <v>0.73789946238199866</v>
      </c>
      <c r="AO61" s="151"/>
    </row>
    <row r="62" spans="1:41" x14ac:dyDescent="0.3">
      <c r="A62" s="144" t="s">
        <v>52</v>
      </c>
      <c r="B62" s="149">
        <v>0.83333333333333337</v>
      </c>
      <c r="C62" s="149">
        <v>2.1666666666666661</v>
      </c>
      <c r="D62" s="149">
        <v>4.017829259236656</v>
      </c>
      <c r="E62" s="149">
        <v>5.9265572230021126</v>
      </c>
      <c r="F62" s="149">
        <v>12.514155387878438</v>
      </c>
      <c r="G62" s="149">
        <v>20.299241065978986</v>
      </c>
      <c r="H62" s="149">
        <v>31.697157859802072</v>
      </c>
      <c r="I62" s="149">
        <v>47.797245343526477</v>
      </c>
      <c r="J62" s="149">
        <v>5.042491912841796</v>
      </c>
      <c r="K62" s="151"/>
      <c r="L62" s="149">
        <v>0.25</v>
      </c>
      <c r="M62" s="149">
        <v>0.56284332275390625</v>
      </c>
      <c r="N62" s="149">
        <v>0.57376861572265625</v>
      </c>
      <c r="O62" s="149">
        <v>1.333333333333333</v>
      </c>
      <c r="P62" s="149">
        <v>2.9100456237792978</v>
      </c>
      <c r="Q62" s="149">
        <v>5.7954339981079066</v>
      </c>
      <c r="R62" s="149">
        <v>8.9345016479492134</v>
      </c>
      <c r="S62" s="149">
        <v>14.734018007914262</v>
      </c>
      <c r="T62" s="149">
        <v>1.5698890686035154</v>
      </c>
      <c r="U62" s="152"/>
      <c r="V62" s="153">
        <v>0.41666666666666663</v>
      </c>
      <c r="W62" s="150">
        <v>2.7816387812296552</v>
      </c>
      <c r="X62" s="150">
        <v>6.4166666666666607</v>
      </c>
      <c r="Y62" s="150">
        <v>8.9235000610351509</v>
      </c>
      <c r="Z62" s="150">
        <v>20.432578404744447</v>
      </c>
      <c r="AA62" s="150">
        <v>35.274224917093825</v>
      </c>
      <c r="AB62" s="150">
        <v>45.091089248657411</v>
      </c>
      <c r="AC62" s="150">
        <v>48.963640213012987</v>
      </c>
      <c r="AD62" s="150">
        <v>3.6514113744099959</v>
      </c>
      <c r="AE62" s="152"/>
      <c r="AF62" s="153">
        <v>8.3333333333333329E-2</v>
      </c>
      <c r="AG62" s="150">
        <v>0.75</v>
      </c>
      <c r="AH62" s="150">
        <v>1.2773234049479165</v>
      </c>
      <c r="AI62" s="150">
        <v>2.5246575673421225</v>
      </c>
      <c r="AJ62" s="150">
        <v>5.7499999999999964</v>
      </c>
      <c r="AK62" s="150">
        <v>9.5986302693684884</v>
      </c>
      <c r="AL62" s="150">
        <v>11.591552416483575</v>
      </c>
      <c r="AM62" s="150">
        <v>10.76121425628663</v>
      </c>
      <c r="AN62" s="150">
        <v>0.5191256205240885</v>
      </c>
      <c r="AO62" s="151"/>
    </row>
    <row r="63" spans="1:41" x14ac:dyDescent="0.3">
      <c r="A63" s="144" t="s">
        <v>53</v>
      </c>
      <c r="B63" s="149">
        <v>0.83333333333333337</v>
      </c>
      <c r="C63" s="149">
        <v>2.1573060353597002</v>
      </c>
      <c r="D63" s="149">
        <v>4.0520547231038435</v>
      </c>
      <c r="E63" s="149">
        <v>5.8513698577880824</v>
      </c>
      <c r="F63" s="149">
        <v>12.40710449218752</v>
      </c>
      <c r="G63" s="149">
        <v>19.570026079813637</v>
      </c>
      <c r="H63" s="149">
        <v>31.289959271748696</v>
      </c>
      <c r="I63" s="149">
        <v>47.059611320495847</v>
      </c>
      <c r="J63" s="149">
        <v>4.3663152058919286</v>
      </c>
      <c r="K63" s="151"/>
      <c r="L63" s="149">
        <v>0.25</v>
      </c>
      <c r="M63" s="149">
        <v>0.58333333333333326</v>
      </c>
      <c r="N63" s="149">
        <v>0.58333333333333326</v>
      </c>
      <c r="O63" s="149">
        <v>1.2773183186848958</v>
      </c>
      <c r="P63" s="149">
        <v>2.6189498901367188</v>
      </c>
      <c r="Q63" s="149">
        <v>5.5833333333333304</v>
      </c>
      <c r="R63" s="149">
        <v>8.6967213948567625</v>
      </c>
      <c r="S63" s="149">
        <v>14.184703191121452</v>
      </c>
      <c r="T63" s="149">
        <v>1.3141552607218423</v>
      </c>
      <c r="U63" s="152"/>
      <c r="V63" s="153">
        <v>0.41666666666666663</v>
      </c>
      <c r="W63" s="150">
        <v>2.7500000000000004</v>
      </c>
      <c r="X63" s="150">
        <v>6.2636617024739527</v>
      </c>
      <c r="Y63" s="150">
        <v>9.0031391779581664</v>
      </c>
      <c r="Z63" s="150">
        <v>20.120755513509099</v>
      </c>
      <c r="AA63" s="150">
        <v>34.526535987853897</v>
      </c>
      <c r="AB63" s="150">
        <v>44.50644270579037</v>
      </c>
      <c r="AC63" s="150">
        <v>48.227754592895785</v>
      </c>
      <c r="AD63" s="150">
        <v>2.9003629684448251</v>
      </c>
      <c r="AE63" s="152"/>
      <c r="AF63" s="153">
        <v>8.3333333333333329E-2</v>
      </c>
      <c r="AG63" s="150">
        <v>0.75</v>
      </c>
      <c r="AH63" s="150">
        <v>1.333333333333333</v>
      </c>
      <c r="AI63" s="150">
        <v>2.5</v>
      </c>
      <c r="AJ63" s="150">
        <v>5.7978108723958295</v>
      </c>
      <c r="AK63" s="150">
        <v>9.1807025273640921</v>
      </c>
      <c r="AL63" s="150">
        <v>11.536964416503919</v>
      </c>
      <c r="AM63" s="150">
        <v>10.743169148763029</v>
      </c>
      <c r="AN63" s="150">
        <v>0.19520537058512369</v>
      </c>
      <c r="AO63" s="151"/>
    </row>
    <row r="64" spans="1:41" x14ac:dyDescent="0.3">
      <c r="A64" s="144" t="s">
        <v>54</v>
      </c>
      <c r="B64" s="149">
        <v>0.83333333333333337</v>
      </c>
      <c r="C64" s="149">
        <v>2.0794521967569981</v>
      </c>
      <c r="D64" s="149">
        <v>4.0000000000000027</v>
      </c>
      <c r="E64" s="149">
        <v>5.6833769480387337</v>
      </c>
      <c r="F64" s="149">
        <v>12.360687891642273</v>
      </c>
      <c r="G64" s="149">
        <v>19.443001429239903</v>
      </c>
      <c r="H64" s="149">
        <v>31.159011522928701</v>
      </c>
      <c r="I64" s="149">
        <v>46.060994148254608</v>
      </c>
      <c r="J64" s="149">
        <v>3.4366229375203465</v>
      </c>
      <c r="K64" s="151"/>
      <c r="L64" s="149">
        <v>0.25</v>
      </c>
      <c r="M64" s="149">
        <v>0.58333333333333326</v>
      </c>
      <c r="N64" s="149">
        <v>0.53561655680338538</v>
      </c>
      <c r="O64" s="149">
        <v>1.333333333333333</v>
      </c>
      <c r="P64" s="149">
        <v>2.4166666666666665</v>
      </c>
      <c r="Q64" s="149">
        <v>5.4675801595052054</v>
      </c>
      <c r="R64" s="149">
        <v>8.583333333333325</v>
      </c>
      <c r="S64" s="149">
        <v>14.214482625325552</v>
      </c>
      <c r="T64" s="149">
        <v>1.0504563649495444</v>
      </c>
      <c r="U64" s="152"/>
      <c r="V64" s="153">
        <v>0.41666666666666663</v>
      </c>
      <c r="W64" s="150">
        <v>2.666666666666667</v>
      </c>
      <c r="X64" s="150">
        <v>6.1434427897135366</v>
      </c>
      <c r="Y64" s="150">
        <v>8.6899846394856706</v>
      </c>
      <c r="Z64" s="150">
        <v>19.665978431701657</v>
      </c>
      <c r="AA64" s="150">
        <v>33.982650121052934</v>
      </c>
      <c r="AB64" s="150">
        <v>43.352491060892881</v>
      </c>
      <c r="AC64" s="150">
        <v>47.041048367818441</v>
      </c>
      <c r="AD64" s="150">
        <v>2.2718429565429683</v>
      </c>
      <c r="AE64" s="152"/>
      <c r="AF64" s="153">
        <v>8.3333333333333329E-2</v>
      </c>
      <c r="AG64" s="150">
        <v>0.75</v>
      </c>
      <c r="AH64" s="150">
        <v>1.333333333333333</v>
      </c>
      <c r="AI64" s="150">
        <v>2.42100461324056</v>
      </c>
      <c r="AJ64" s="150">
        <v>5.8333333333333295</v>
      </c>
      <c r="AK64" s="150">
        <v>9.0003372828165649</v>
      </c>
      <c r="AL64" s="150">
        <v>11.467579841613782</v>
      </c>
      <c r="AM64" s="150">
        <v>10.530556678771978</v>
      </c>
      <c r="AN64" s="150">
        <v>8.3333333333333329E-2</v>
      </c>
      <c r="AO64" s="151"/>
    </row>
    <row r="65" spans="1:41" x14ac:dyDescent="0.3">
      <c r="A65" s="144" t="s">
        <v>55</v>
      </c>
      <c r="B65" s="149">
        <v>0.83333333333333337</v>
      </c>
      <c r="C65" s="149">
        <v>1.9999999999999991</v>
      </c>
      <c r="D65" s="149">
        <v>4.0163930257161482</v>
      </c>
      <c r="E65" s="149">
        <v>5.4166666666666643</v>
      </c>
      <c r="F65" s="149">
        <v>12.390867551167826</v>
      </c>
      <c r="G65" s="149">
        <v>19.044049898783367</v>
      </c>
      <c r="H65" s="149">
        <v>30.810472170511712</v>
      </c>
      <c r="I65" s="149">
        <v>45.337482770284204</v>
      </c>
      <c r="J65" s="149">
        <v>2.2672472000122066</v>
      </c>
      <c r="K65" s="151"/>
      <c r="L65" s="149">
        <v>0.28278859456380206</v>
      </c>
      <c r="M65" s="149">
        <v>0.49999999999999994</v>
      </c>
      <c r="N65" s="149">
        <v>0.41666666666666663</v>
      </c>
      <c r="O65" s="149">
        <v>1.333333333333333</v>
      </c>
      <c r="P65" s="149">
        <v>2.48223876953125</v>
      </c>
      <c r="Q65" s="149">
        <v>5.1682647069295236</v>
      </c>
      <c r="R65" s="149">
        <v>8.516738573710116</v>
      </c>
      <c r="S65" s="149">
        <v>13.95388126373294</v>
      </c>
      <c r="T65" s="149">
        <v>0.8278538386027019</v>
      </c>
      <c r="U65" s="152"/>
      <c r="V65" s="153">
        <v>0.41666666666666663</v>
      </c>
      <c r="W65" s="150">
        <v>2.5833333333333335</v>
      </c>
      <c r="X65" s="150">
        <v>5.9783970514933227</v>
      </c>
      <c r="Y65" s="150">
        <v>8.3078489303588778</v>
      </c>
      <c r="Z65" s="150">
        <v>19.304646809895832</v>
      </c>
      <c r="AA65" s="150">
        <v>33.269622802734226</v>
      </c>
      <c r="AB65" s="150">
        <v>42.833868980407836</v>
      </c>
      <c r="AC65" s="150">
        <v>45.775214831034546</v>
      </c>
      <c r="AD65" s="150">
        <v>1.4127852121988931</v>
      </c>
      <c r="AE65" s="152"/>
      <c r="AF65" s="153">
        <v>8.3333333333333329E-2</v>
      </c>
      <c r="AG65" s="150">
        <v>0.75</v>
      </c>
      <c r="AH65" s="150">
        <v>1.2499999999999998</v>
      </c>
      <c r="AI65" s="150">
        <v>2.2582190831502276</v>
      </c>
      <c r="AJ65" s="150">
        <v>5.7554794947306283</v>
      </c>
      <c r="AK65" s="150">
        <v>8.7910505930582623</v>
      </c>
      <c r="AL65" s="150">
        <v>11.036073048909515</v>
      </c>
      <c r="AM65" s="150">
        <v>10.228411038716638</v>
      </c>
      <c r="AN65" s="150">
        <v>8.3333333333333329E-2</v>
      </c>
      <c r="AO65" s="151"/>
    </row>
    <row r="66" spans="1:41" x14ac:dyDescent="0.3">
      <c r="A66" s="144" t="s">
        <v>56</v>
      </c>
      <c r="B66" s="149">
        <v>0.83333333333333337</v>
      </c>
      <c r="C66" s="149">
        <v>1.9999999999999991</v>
      </c>
      <c r="D66" s="149">
        <v>4.1571044921875027</v>
      </c>
      <c r="E66" s="149">
        <v>5.3551915486653625</v>
      </c>
      <c r="F66" s="149">
        <v>12.160045623779315</v>
      </c>
      <c r="G66" s="149">
        <v>19.039900461832683</v>
      </c>
      <c r="H66" s="149">
        <v>30.588062286376793</v>
      </c>
      <c r="I66" s="149">
        <v>44.259403864542804</v>
      </c>
      <c r="J66" s="149">
        <v>1.2199080785115559</v>
      </c>
      <c r="K66" s="151"/>
      <c r="L66" s="149">
        <v>0.33333333333333331</v>
      </c>
      <c r="M66" s="149">
        <v>0.430365244547526</v>
      </c>
      <c r="N66" s="149">
        <v>0.41666666666666663</v>
      </c>
      <c r="O66" s="149">
        <v>1.2499999999999998</v>
      </c>
      <c r="P66" s="149">
        <v>2.4166666666666665</v>
      </c>
      <c r="Q66" s="149">
        <v>5.0068712234497061</v>
      </c>
      <c r="R66" s="149">
        <v>8.1888078053792217</v>
      </c>
      <c r="S66" s="149">
        <v>13.645032564799019</v>
      </c>
      <c r="T66" s="149">
        <v>0.51963488260904944</v>
      </c>
      <c r="U66" s="152"/>
      <c r="V66" s="153">
        <v>0.41666666666666663</v>
      </c>
      <c r="W66" s="150">
        <v>2.5</v>
      </c>
      <c r="X66" s="150">
        <v>5.8333333333333295</v>
      </c>
      <c r="Y66" s="150">
        <v>8.1887346903482978</v>
      </c>
      <c r="Z66" s="150">
        <v>19.069671630859375</v>
      </c>
      <c r="AA66" s="150">
        <v>32.775076866149746</v>
      </c>
      <c r="AB66" s="150">
        <v>42.359910011291618</v>
      </c>
      <c r="AC66" s="150">
        <v>45.045334815979189</v>
      </c>
      <c r="AD66" s="150">
        <v>0.74464003245035815</v>
      </c>
      <c r="AE66" s="152"/>
      <c r="AF66" s="153">
        <v>8.3333333333333329E-2</v>
      </c>
      <c r="AG66" s="150">
        <v>0.75</v>
      </c>
      <c r="AH66" s="150">
        <v>1.1666666666666665</v>
      </c>
      <c r="AI66" s="150">
        <v>2.0833333333333326</v>
      </c>
      <c r="AJ66" s="150">
        <v>5.6693979899088509</v>
      </c>
      <c r="AK66" s="150">
        <v>8.5027313232421804</v>
      </c>
      <c r="AL66" s="150">
        <v>10.362238248189295</v>
      </c>
      <c r="AM66" s="150">
        <v>9.9158620834350586</v>
      </c>
      <c r="AN66" s="150">
        <v>5.7534217834472656E-2</v>
      </c>
      <c r="AO66" s="151"/>
    </row>
    <row r="67" spans="1:41" x14ac:dyDescent="0.3">
      <c r="A67" s="144" t="s">
        <v>57</v>
      </c>
      <c r="B67" s="149">
        <v>0.83333333333333337</v>
      </c>
      <c r="C67" s="149">
        <v>1.9468037287394198</v>
      </c>
      <c r="D67" s="149">
        <v>4.1381279627482117</v>
      </c>
      <c r="E67" s="149">
        <v>5.206621487935382</v>
      </c>
      <c r="F67" s="149">
        <v>11.66666666666668</v>
      </c>
      <c r="G67" s="149">
        <v>18.937661170959476</v>
      </c>
      <c r="H67" s="149">
        <v>30.829409281412609</v>
      </c>
      <c r="I67" s="149">
        <v>43.717322349548482</v>
      </c>
      <c r="J67" s="149">
        <v>0.45449892679850257</v>
      </c>
      <c r="K67" s="151"/>
      <c r="L67" s="149">
        <v>0.33333333333333331</v>
      </c>
      <c r="M67" s="149">
        <v>0.41666666666666663</v>
      </c>
      <c r="N67" s="149">
        <v>0.41666666666666663</v>
      </c>
      <c r="O67" s="149">
        <v>1</v>
      </c>
      <c r="P67" s="149">
        <v>2.2499999999999996</v>
      </c>
      <c r="Q67" s="149">
        <v>5.0602741241455069</v>
      </c>
      <c r="R67" s="149">
        <v>8.2665341695149639</v>
      </c>
      <c r="S67" s="149">
        <v>13.395205497741722</v>
      </c>
      <c r="T67" s="149">
        <v>0.151826540629069</v>
      </c>
      <c r="U67" s="152"/>
      <c r="V67" s="153">
        <v>0.41666666666666663</v>
      </c>
      <c r="W67" s="150">
        <v>2.5</v>
      </c>
      <c r="X67" s="150">
        <v>5.7499999999999964</v>
      </c>
      <c r="Y67" s="150">
        <v>7.9388850529988497</v>
      </c>
      <c r="Z67" s="150">
        <v>19.060372988382976</v>
      </c>
      <c r="AA67" s="150">
        <v>32.443211555480787</v>
      </c>
      <c r="AB67" s="150">
        <v>41.46263662974048</v>
      </c>
      <c r="AC67" s="150">
        <v>44.505242665608897</v>
      </c>
      <c r="AD67" s="150">
        <v>0.34715938568115234</v>
      </c>
      <c r="AE67" s="152"/>
      <c r="AF67" s="153">
        <v>8.3333333333333329E-2</v>
      </c>
      <c r="AG67" s="150">
        <v>0.75</v>
      </c>
      <c r="AH67" s="150">
        <v>1.1025114059448242</v>
      </c>
      <c r="AI67" s="150">
        <v>2.0833333333333326</v>
      </c>
      <c r="AJ67" s="150">
        <v>5.7734254201253217</v>
      </c>
      <c r="AK67" s="150">
        <v>8.4073057174682528</v>
      </c>
      <c r="AL67" s="150">
        <v>10.153379440307621</v>
      </c>
      <c r="AM67" s="150">
        <v>9.7146673202514648</v>
      </c>
      <c r="AN67" s="150">
        <v>0</v>
      </c>
      <c r="AO67" s="151"/>
    </row>
    <row r="68" spans="1:41" x14ac:dyDescent="0.3">
      <c r="A68" s="154" t="s">
        <v>259</v>
      </c>
      <c r="B68" s="155">
        <v>10.000000074738637</v>
      </c>
      <c r="C68" s="156">
        <v>20.957077783532441</v>
      </c>
      <c r="D68" s="156">
        <v>46.014611590886489</v>
      </c>
      <c r="E68" s="156">
        <v>64.141788259461464</v>
      </c>
      <c r="F68" s="156">
        <v>141.03585604935506</v>
      </c>
      <c r="G68" s="156">
        <v>224.97124542707024</v>
      </c>
      <c r="H68" s="156">
        <v>359.91116096428595</v>
      </c>
      <c r="I68" s="156">
        <v>457.2436024278868</v>
      </c>
      <c r="J68" s="149"/>
      <c r="K68" s="151"/>
      <c r="L68" s="155">
        <v>4.0000000554136932</v>
      </c>
      <c r="M68" s="156">
        <v>4.4550228230655193</v>
      </c>
      <c r="N68" s="156">
        <v>5.8415527865290642</v>
      </c>
      <c r="O68" s="156">
        <v>12.50205110758543</v>
      </c>
      <c r="P68" s="156">
        <v>28.604102602228522</v>
      </c>
      <c r="Q68" s="156">
        <v>60.067797479452565</v>
      </c>
      <c r="R68" s="156">
        <v>100.86972264107317</v>
      </c>
      <c r="S68" s="156">
        <v>141.9400851901155</v>
      </c>
      <c r="T68" s="149"/>
      <c r="U68" s="152"/>
      <c r="V68" s="157">
        <v>5</v>
      </c>
      <c r="W68" s="158">
        <v>26.833102704491466</v>
      </c>
      <c r="X68" s="158">
        <v>62.932194207329303</v>
      </c>
      <c r="Y68" s="158">
        <v>87.772839795798063</v>
      </c>
      <c r="Z68" s="158">
        <v>218.4309140893165</v>
      </c>
      <c r="AA68" s="158">
        <v>376.46437820093706</v>
      </c>
      <c r="AB68" s="158">
        <v>467.85372961987014</v>
      </c>
      <c r="AC68" s="158">
        <v>457.06452435239282</v>
      </c>
      <c r="AD68" s="150"/>
      <c r="AE68" s="152"/>
      <c r="AF68" s="157">
        <v>1</v>
      </c>
      <c r="AG68" s="158">
        <v>7.2570775859057903</v>
      </c>
      <c r="AH68" s="158">
        <v>11.167120061814785</v>
      </c>
      <c r="AI68" s="158">
        <v>24.944975775666535</v>
      </c>
      <c r="AJ68" s="158">
        <v>70.614613483194262</v>
      </c>
      <c r="AK68" s="158">
        <v>96.360059652710333</v>
      </c>
      <c r="AL68" s="158">
        <v>115.97465935302898</v>
      </c>
      <c r="AM68" s="158">
        <v>101.83872744270047</v>
      </c>
      <c r="AN68" s="150"/>
      <c r="AO68" s="151"/>
    </row>
    <row r="69" spans="1:41" x14ac:dyDescent="0.3">
      <c r="A69" s="154" t="s">
        <v>260</v>
      </c>
      <c r="B69" s="155">
        <v>6.721461053006351</v>
      </c>
      <c r="C69" s="156">
        <v>17.634247560054064</v>
      </c>
      <c r="D69" s="156">
        <v>30.190410079434514</v>
      </c>
      <c r="E69" s="156">
        <v>56.755976739261996</v>
      </c>
      <c r="F69" s="156">
        <v>118.10270636226051</v>
      </c>
      <c r="G69" s="156">
        <v>198.7707168739289</v>
      </c>
      <c r="H69" s="156">
        <v>306.18656919422938</v>
      </c>
      <c r="I69" s="156">
        <v>292.77411843068211</v>
      </c>
      <c r="J69" s="149"/>
      <c r="K69" s="151"/>
      <c r="L69" s="155">
        <v>2.0000000195577741</v>
      </c>
      <c r="M69" s="156">
        <v>4</v>
      </c>
      <c r="N69" s="156">
        <v>5.0301386509090662</v>
      </c>
      <c r="O69" s="156">
        <v>12.844748308882117</v>
      </c>
      <c r="P69" s="156">
        <v>26.950456752208993</v>
      </c>
      <c r="Q69" s="156">
        <v>45.571003821445629</v>
      </c>
      <c r="R69" s="156">
        <v>86.828082186169922</v>
      </c>
      <c r="S69" s="156">
        <v>94.128175802994519</v>
      </c>
      <c r="T69" s="149"/>
      <c r="U69" s="152"/>
      <c r="V69" s="157">
        <v>3.620615060441196</v>
      </c>
      <c r="W69" s="158">
        <v>23.677443395368755</v>
      </c>
      <c r="X69" s="158">
        <v>45.183002114295959</v>
      </c>
      <c r="Y69" s="158">
        <v>80.848866098793224</v>
      </c>
      <c r="Z69" s="158">
        <v>189.49567581076803</v>
      </c>
      <c r="AA69" s="158">
        <v>309.98361018850846</v>
      </c>
      <c r="AB69" s="158">
        <v>386.13269508187659</v>
      </c>
      <c r="AC69" s="158">
        <v>300.38305363330682</v>
      </c>
      <c r="AD69" s="150"/>
      <c r="AE69" s="152"/>
      <c r="AF69" s="157">
        <v>0.85251174494624138</v>
      </c>
      <c r="AG69" s="158">
        <v>5.0000000782310963</v>
      </c>
      <c r="AH69" s="158">
        <v>9.6218091007322073</v>
      </c>
      <c r="AI69" s="158">
        <v>17.610500475391746</v>
      </c>
      <c r="AJ69" s="158">
        <v>56.72008735476993</v>
      </c>
      <c r="AK69" s="158">
        <v>85.649813882540911</v>
      </c>
      <c r="AL69" s="158">
        <v>91.819815911352634</v>
      </c>
      <c r="AM69" s="158">
        <v>65.624111723853275</v>
      </c>
      <c r="AN69" s="150"/>
      <c r="AO69" s="151"/>
    </row>
    <row r="70" spans="1:41" x14ac:dyDescent="0.3">
      <c r="A70" s="154" t="s">
        <v>261</v>
      </c>
      <c r="B70" s="155">
        <v>4</v>
      </c>
      <c r="C70" s="156">
        <v>14.153186324052513</v>
      </c>
      <c r="D70" s="156">
        <v>26.023623927496374</v>
      </c>
      <c r="E70" s="156">
        <v>51.918632763437927</v>
      </c>
      <c r="F70" s="156">
        <v>100.5273093665819</v>
      </c>
      <c r="G70" s="156">
        <v>182.54091605396388</v>
      </c>
      <c r="H70" s="156">
        <v>262.62048867336853</v>
      </c>
      <c r="I70" s="156">
        <v>177.44923273450695</v>
      </c>
      <c r="J70" s="149"/>
      <c r="K70" s="151"/>
      <c r="L70" s="155">
        <v>1.1490860022604465</v>
      </c>
      <c r="M70" s="156">
        <v>3.079459510743618</v>
      </c>
      <c r="N70" s="156">
        <v>6.8525111116468906</v>
      </c>
      <c r="O70" s="156">
        <v>10.871686320751905</v>
      </c>
      <c r="P70" s="156">
        <v>27.632389232203423</v>
      </c>
      <c r="Q70" s="156">
        <v>40.109670956619084</v>
      </c>
      <c r="R70" s="156">
        <v>70.144179266877472</v>
      </c>
      <c r="S70" s="156">
        <v>56.732370356330648</v>
      </c>
      <c r="T70" s="149"/>
      <c r="U70" s="152"/>
      <c r="V70" s="157">
        <v>1.6134694553911686</v>
      </c>
      <c r="W70" s="158">
        <v>21.643060196736769</v>
      </c>
      <c r="X70" s="158">
        <v>35.966962362639606</v>
      </c>
      <c r="Y70" s="158">
        <v>70.482809530806435</v>
      </c>
      <c r="Z70" s="158">
        <v>163.50139760792808</v>
      </c>
      <c r="AA70" s="158">
        <v>256.74097621037072</v>
      </c>
      <c r="AB70" s="158">
        <v>330.42713351571001</v>
      </c>
      <c r="AC70" s="158">
        <v>166.88690804565704</v>
      </c>
      <c r="AD70" s="150"/>
      <c r="AE70" s="152"/>
      <c r="AF70" s="157">
        <v>0.40730667859315872</v>
      </c>
      <c r="AG70" s="158">
        <v>1.8499514497816563</v>
      </c>
      <c r="AH70" s="158">
        <v>6.5537866689264774</v>
      </c>
      <c r="AI70" s="158">
        <v>14.076951399445534</v>
      </c>
      <c r="AJ70" s="158">
        <v>48.012486355379224</v>
      </c>
      <c r="AK70" s="158">
        <v>76.994667533785105</v>
      </c>
      <c r="AL70" s="158">
        <v>70.739775656256825</v>
      </c>
      <c r="AM70" s="158">
        <v>37.110137088457122</v>
      </c>
      <c r="AN70" s="150"/>
      <c r="AO70" s="151"/>
    </row>
    <row r="71" spans="1:41" x14ac:dyDescent="0.3">
      <c r="A71" s="154" t="s">
        <v>262</v>
      </c>
      <c r="B71" s="155">
        <v>2.2105019874870777</v>
      </c>
      <c r="C71" s="156">
        <v>10.225634286180139</v>
      </c>
      <c r="D71" s="156">
        <v>22.213486460037529</v>
      </c>
      <c r="E71" s="156">
        <v>45.171913998201489</v>
      </c>
      <c r="F71" s="156">
        <v>81.677558061589195</v>
      </c>
      <c r="G71" s="156">
        <v>168.11397268273868</v>
      </c>
      <c r="H71" s="156">
        <v>225.84556069457904</v>
      </c>
      <c r="I71" s="156">
        <v>94.391721059801057</v>
      </c>
      <c r="J71" s="149"/>
      <c r="K71" s="151"/>
      <c r="L71" s="155">
        <v>1</v>
      </c>
      <c r="M71" s="156">
        <v>2.6995436511933804</v>
      </c>
      <c r="N71" s="156">
        <v>6.7581965532153845</v>
      </c>
      <c r="O71" s="156">
        <v>11.71324223279953</v>
      </c>
      <c r="P71" s="156">
        <v>26.527817549183965</v>
      </c>
      <c r="Q71" s="156">
        <v>32.274388933787122</v>
      </c>
      <c r="R71" s="156">
        <v>58.991852277191356</v>
      </c>
      <c r="S71" s="156">
        <v>27.39253213442862</v>
      </c>
      <c r="T71" s="149"/>
      <c r="U71" s="152"/>
      <c r="V71" s="157">
        <v>1.2461185529828072</v>
      </c>
      <c r="W71" s="158">
        <v>18.628790025599301</v>
      </c>
      <c r="X71" s="158">
        <v>30.727473826846108</v>
      </c>
      <c r="Y71" s="158">
        <v>63.310889951884747</v>
      </c>
      <c r="Z71" s="158">
        <v>149.66805746313184</v>
      </c>
      <c r="AA71" s="158">
        <v>220.57976081222296</v>
      </c>
      <c r="AB71" s="158">
        <v>267.65138697639486</v>
      </c>
      <c r="AC71" s="158">
        <v>79.399800068465993</v>
      </c>
      <c r="AD71" s="150"/>
      <c r="AE71" s="152"/>
      <c r="AF71" s="157">
        <v>1</v>
      </c>
      <c r="AG71" s="158">
        <v>0.71872141119092703</v>
      </c>
      <c r="AH71" s="158">
        <v>4.8293698793277144</v>
      </c>
      <c r="AI71" s="158">
        <v>11.049315135926008</v>
      </c>
      <c r="AJ71" s="158">
        <v>41.862786155194044</v>
      </c>
      <c r="AK71" s="158">
        <v>62.292054941877723</v>
      </c>
      <c r="AL71" s="158">
        <v>52.649467172799632</v>
      </c>
      <c r="AM71" s="158">
        <v>17.353316188091412</v>
      </c>
      <c r="AN71" s="150"/>
      <c r="AO71" s="151"/>
    </row>
    <row r="72" spans="1:41" x14ac:dyDescent="0.3">
      <c r="A72" s="154" t="s">
        <v>263</v>
      </c>
      <c r="B72" s="155">
        <v>1.6490866504609585</v>
      </c>
      <c r="C72" s="156">
        <v>10.979680405929685</v>
      </c>
      <c r="D72" s="156">
        <v>23.846798708662391</v>
      </c>
      <c r="E72" s="156">
        <v>42.318948226049542</v>
      </c>
      <c r="F72" s="156">
        <v>66.001142191700637</v>
      </c>
      <c r="G72" s="156">
        <v>137.06940848799422</v>
      </c>
      <c r="H72" s="156">
        <v>184.25481053200929</v>
      </c>
      <c r="I72" s="156">
        <v>23.076827304127335</v>
      </c>
      <c r="J72" s="149"/>
      <c r="K72" s="151"/>
      <c r="L72" s="155">
        <v>2.7395884972065687E-3</v>
      </c>
      <c r="M72" s="156">
        <v>1.6600450053811073</v>
      </c>
      <c r="N72" s="156">
        <v>6</v>
      </c>
      <c r="O72" s="156">
        <v>11.654485086677596</v>
      </c>
      <c r="P72" s="156">
        <v>29.45821828301996</v>
      </c>
      <c r="Q72" s="156">
        <v>24.606162552721798</v>
      </c>
      <c r="R72" s="156">
        <v>42.681736965896562</v>
      </c>
      <c r="S72" s="156">
        <v>2.1755288917726716</v>
      </c>
      <c r="T72" s="149"/>
      <c r="U72" s="152"/>
      <c r="V72" s="157">
        <v>1</v>
      </c>
      <c r="W72" s="158">
        <v>19.146347153466195</v>
      </c>
      <c r="X72" s="158">
        <v>24.820316493278369</v>
      </c>
      <c r="Y72" s="158">
        <v>58.384024530649185</v>
      </c>
      <c r="Z72" s="158">
        <v>129.47944769822061</v>
      </c>
      <c r="AA72" s="158">
        <v>191.7714498299174</v>
      </c>
      <c r="AB72" s="158">
        <v>216.79764940380119</v>
      </c>
      <c r="AC72" s="158">
        <v>23.529547277605161</v>
      </c>
      <c r="AD72" s="150"/>
      <c r="AE72" s="152"/>
      <c r="AF72" s="157">
        <v>1.0000000260770321</v>
      </c>
      <c r="AG72" s="158">
        <v>0</v>
      </c>
      <c r="AH72" s="158">
        <v>6.0794550832360983</v>
      </c>
      <c r="AI72" s="158">
        <v>10.425341377966106</v>
      </c>
      <c r="AJ72" s="158">
        <v>32.540407983819023</v>
      </c>
      <c r="AK72" s="158">
        <v>43.056164703564718</v>
      </c>
      <c r="AL72" s="158">
        <v>40.19710059533827</v>
      </c>
      <c r="AM72" s="158">
        <v>3.4446253024507314</v>
      </c>
      <c r="AN72" s="150"/>
      <c r="AO72" s="151"/>
    </row>
    <row r="73" spans="1:41" x14ac:dyDescent="0.3">
      <c r="A73" s="154" t="s">
        <v>264</v>
      </c>
      <c r="B73" s="159">
        <v>0.79383597895503044</v>
      </c>
      <c r="C73" s="160">
        <v>10.758675955235958</v>
      </c>
      <c r="D73" s="161">
        <v>25.781903685070574</v>
      </c>
      <c r="E73" s="162">
        <v>41.038810887373984</v>
      </c>
      <c r="F73" s="163">
        <v>60.057801277376711</v>
      </c>
      <c r="G73" s="164">
        <v>111.64543916028924</v>
      </c>
      <c r="H73" s="165">
        <v>147.81445228160737</v>
      </c>
      <c r="I73" s="149"/>
      <c r="J73" s="166"/>
      <c r="K73" s="151"/>
      <c r="L73" s="159">
        <v>0</v>
      </c>
      <c r="M73" s="160">
        <v>2</v>
      </c>
      <c r="N73" s="161">
        <v>5.5860729366540909</v>
      </c>
      <c r="O73" s="162">
        <v>11.554794985800982</v>
      </c>
      <c r="P73" s="163">
        <v>28.78546666353941</v>
      </c>
      <c r="Q73" s="164">
        <v>20.329631339991465</v>
      </c>
      <c r="R73" s="165">
        <v>26.714321358827874</v>
      </c>
      <c r="S73" s="149"/>
      <c r="T73" s="166"/>
      <c r="U73" s="152"/>
      <c r="V73" s="167">
        <v>1.9961192086338997</v>
      </c>
      <c r="W73" s="168">
        <v>16.018036022782326</v>
      </c>
      <c r="X73" s="169">
        <v>23.344747013412416</v>
      </c>
      <c r="Y73" s="170">
        <v>50.274889198131859</v>
      </c>
      <c r="Z73" s="171">
        <v>115.17161796428263</v>
      </c>
      <c r="AA73" s="172">
        <v>162.63043803581968</v>
      </c>
      <c r="AB73" s="173">
        <v>160.46689221364068</v>
      </c>
      <c r="AC73" s="153"/>
      <c r="AD73" s="153"/>
      <c r="AE73" s="152"/>
      <c r="AF73" s="167">
        <v>0</v>
      </c>
      <c r="AG73" s="168">
        <v>0</v>
      </c>
      <c r="AH73" s="169">
        <v>6.4358450658619404</v>
      </c>
      <c r="AI73" s="170">
        <v>8.2438342613168061</v>
      </c>
      <c r="AJ73" s="171">
        <v>25.730142133310437</v>
      </c>
      <c r="AK73" s="172">
        <v>30.566832393407822</v>
      </c>
      <c r="AL73" s="173">
        <v>26.2284847185947</v>
      </c>
      <c r="AM73" s="153"/>
      <c r="AN73" s="153"/>
      <c r="AO73" s="151"/>
    </row>
    <row r="74" spans="1:41" x14ac:dyDescent="0.3">
      <c r="A74" s="154" t="s">
        <v>265</v>
      </c>
      <c r="B74" s="159">
        <v>0</v>
      </c>
      <c r="C74" s="160">
        <v>8.0000000447034836</v>
      </c>
      <c r="D74" s="161">
        <v>21.918336378410459</v>
      </c>
      <c r="E74" s="162">
        <v>36.708623399645148</v>
      </c>
      <c r="F74" s="163">
        <v>55.934041529893875</v>
      </c>
      <c r="G74" s="164">
        <v>91.254866739735007</v>
      </c>
      <c r="H74" s="165">
        <v>94.216109694832994</v>
      </c>
      <c r="I74" s="149"/>
      <c r="J74" s="166"/>
      <c r="K74" s="151"/>
      <c r="L74" s="159">
        <v>0.82397209107875824</v>
      </c>
      <c r="M74" s="160">
        <v>1.5193507000803947</v>
      </c>
      <c r="N74" s="161">
        <v>4.4129880629479885</v>
      </c>
      <c r="O74" s="162">
        <v>8.8190651386976242</v>
      </c>
      <c r="P74" s="163">
        <v>22.917346979491413</v>
      </c>
      <c r="Q74" s="164">
        <v>14.999619907699525</v>
      </c>
      <c r="R74" s="165">
        <v>21.104085496626794</v>
      </c>
      <c r="S74" s="149"/>
      <c r="T74" s="166"/>
      <c r="U74" s="152"/>
      <c r="V74" s="167">
        <v>2</v>
      </c>
      <c r="W74" s="168">
        <v>10.049405414611101</v>
      </c>
      <c r="X74" s="169">
        <v>22.076121122576296</v>
      </c>
      <c r="Y74" s="170">
        <v>45.450076006505697</v>
      </c>
      <c r="Z74" s="171">
        <v>103.35651966929436</v>
      </c>
      <c r="AA74" s="172">
        <v>150.08411112055182</v>
      </c>
      <c r="AB74" s="173">
        <v>106.63052205586189</v>
      </c>
      <c r="AC74" s="174"/>
      <c r="AD74" s="153"/>
      <c r="AE74" s="152"/>
      <c r="AF74" s="167">
        <v>0</v>
      </c>
      <c r="AG74" s="168">
        <v>0</v>
      </c>
      <c r="AH74" s="169">
        <v>4.682135283946991</v>
      </c>
      <c r="AI74" s="170">
        <v>7.220387808047235</v>
      </c>
      <c r="AJ74" s="171">
        <v>18.563732242677361</v>
      </c>
      <c r="AK74" s="172">
        <v>21.568506966032146</v>
      </c>
      <c r="AL74" s="173">
        <v>16.143432766199112</v>
      </c>
      <c r="AM74" s="174"/>
      <c r="AN74" s="153"/>
      <c r="AO74" s="151"/>
    </row>
    <row r="75" spans="1:41" x14ac:dyDescent="0.3">
      <c r="A75" s="154" t="s">
        <v>266</v>
      </c>
      <c r="B75" s="159">
        <v>0</v>
      </c>
      <c r="C75" s="160">
        <v>5.9768219231627882</v>
      </c>
      <c r="D75" s="161">
        <v>17.992019709199667</v>
      </c>
      <c r="E75" s="162">
        <v>35.914899362251163</v>
      </c>
      <c r="F75" s="163">
        <v>52.752701096236706</v>
      </c>
      <c r="G75" s="164">
        <v>81.677992979763076</v>
      </c>
      <c r="H75" s="165">
        <v>60.654067339608446</v>
      </c>
      <c r="I75" s="149"/>
      <c r="J75" s="166"/>
      <c r="K75" s="151"/>
      <c r="L75" s="159">
        <v>1</v>
      </c>
      <c r="M75" s="160">
        <v>1.613388080149889</v>
      </c>
      <c r="N75" s="161">
        <v>3</v>
      </c>
      <c r="O75" s="162">
        <v>7.7076975665986538</v>
      </c>
      <c r="P75" s="163">
        <v>22.359588630497456</v>
      </c>
      <c r="Q75" s="164">
        <v>11.253088667988777</v>
      </c>
      <c r="R75" s="165">
        <v>17.814631273038685</v>
      </c>
      <c r="S75" s="149"/>
      <c r="T75" s="166"/>
      <c r="U75" s="152"/>
      <c r="V75" s="167">
        <v>2</v>
      </c>
      <c r="W75" s="168">
        <v>10.356735348701477</v>
      </c>
      <c r="X75" s="169">
        <v>21.453762148975102</v>
      </c>
      <c r="Y75" s="170">
        <v>40.066158497706056</v>
      </c>
      <c r="Z75" s="171">
        <v>87.304684026632458</v>
      </c>
      <c r="AA75" s="172">
        <v>134.41897146163205</v>
      </c>
      <c r="AB75" s="173">
        <v>65.074134160298854</v>
      </c>
      <c r="AC75" s="174"/>
      <c r="AD75" s="153"/>
      <c r="AE75" s="152"/>
      <c r="AF75" s="167">
        <v>0</v>
      </c>
      <c r="AG75" s="168">
        <v>0</v>
      </c>
      <c r="AH75" s="169">
        <v>4.5737737435847521</v>
      </c>
      <c r="AI75" s="170">
        <v>5.7965749341528863</v>
      </c>
      <c r="AJ75" s="171">
        <v>11.585224229842424</v>
      </c>
      <c r="AK75" s="172">
        <v>15.811873126775026</v>
      </c>
      <c r="AL75" s="173">
        <v>7.2272339407354593</v>
      </c>
      <c r="AM75" s="174"/>
      <c r="AN75" s="153"/>
      <c r="AO75" s="151"/>
    </row>
    <row r="76" spans="1:41" x14ac:dyDescent="0.3">
      <c r="A76" s="154" t="s">
        <v>267</v>
      </c>
      <c r="B76" s="159">
        <v>0</v>
      </c>
      <c r="C76" s="160">
        <v>5.0191777804866433</v>
      </c>
      <c r="D76" s="161">
        <v>17.952285872772336</v>
      </c>
      <c r="E76" s="162">
        <v>31.565518960356712</v>
      </c>
      <c r="F76" s="163">
        <v>39.728081000270322</v>
      </c>
      <c r="G76" s="164">
        <v>67.407959338277578</v>
      </c>
      <c r="H76" s="165">
        <v>30.427456239005551</v>
      </c>
      <c r="I76" s="149"/>
      <c r="J76" s="166"/>
      <c r="K76" s="151"/>
      <c r="L76" s="159">
        <v>1</v>
      </c>
      <c r="M76" s="160">
        <v>2</v>
      </c>
      <c r="N76" s="161">
        <v>2.9687220519408584</v>
      </c>
      <c r="O76" s="162">
        <v>6.4237442116718739</v>
      </c>
      <c r="P76" s="163">
        <v>20.280592685565352</v>
      </c>
      <c r="Q76" s="164">
        <v>11.136985835619271</v>
      </c>
      <c r="R76" s="165">
        <v>13.354414722882211</v>
      </c>
      <c r="S76" s="149"/>
      <c r="T76" s="166"/>
      <c r="U76" s="152"/>
      <c r="V76" s="167">
        <v>2</v>
      </c>
      <c r="W76" s="168">
        <v>6.8732884963974357</v>
      </c>
      <c r="X76" s="169">
        <v>20.138586738146842</v>
      </c>
      <c r="Y76" s="170">
        <v>35.009594168203648</v>
      </c>
      <c r="Z76" s="171">
        <v>83.028768278891221</v>
      </c>
      <c r="AA76" s="172">
        <v>121.08814156777225</v>
      </c>
      <c r="AB76" s="173">
        <v>31.165439902028766</v>
      </c>
      <c r="AC76" s="174"/>
      <c r="AD76" s="153"/>
      <c r="AE76" s="152"/>
      <c r="AF76" s="167">
        <v>0</v>
      </c>
      <c r="AG76" s="168">
        <v>0</v>
      </c>
      <c r="AH76" s="169">
        <v>4</v>
      </c>
      <c r="AI76" s="170">
        <v>5.5030022095888853</v>
      </c>
      <c r="AJ76" s="171">
        <v>8.7520536545198411</v>
      </c>
      <c r="AK76" s="172">
        <v>12.352281048893929</v>
      </c>
      <c r="AL76" s="173">
        <v>4.0384750918019563</v>
      </c>
      <c r="AM76" s="174"/>
      <c r="AN76" s="153"/>
      <c r="AO76" s="151"/>
    </row>
    <row r="77" spans="1:41" x14ac:dyDescent="0.3">
      <c r="A77" s="154" t="s">
        <v>268</v>
      </c>
      <c r="B77" s="159">
        <v>0.34429169446229935</v>
      </c>
      <c r="C77" s="160">
        <v>4.2296829279512167</v>
      </c>
      <c r="D77" s="161">
        <v>14.958218968007714</v>
      </c>
      <c r="E77" s="162">
        <v>24.939294314011931</v>
      </c>
      <c r="F77" s="163">
        <v>32.106160622090101</v>
      </c>
      <c r="G77" s="164">
        <v>52.083559918683022</v>
      </c>
      <c r="H77" s="165">
        <v>7.1224735687308112</v>
      </c>
      <c r="I77" s="149"/>
      <c r="J77" s="166"/>
      <c r="K77" s="151"/>
      <c r="L77" s="159">
        <v>1</v>
      </c>
      <c r="M77" s="160">
        <v>2</v>
      </c>
      <c r="N77" s="161">
        <v>1.1463470477610826</v>
      </c>
      <c r="O77" s="162">
        <v>5.1260274562519044</v>
      </c>
      <c r="P77" s="163">
        <v>16.124886881560087</v>
      </c>
      <c r="Q77" s="164">
        <v>9.0470314174890518</v>
      </c>
      <c r="R77" s="165">
        <v>2.998536489981575</v>
      </c>
      <c r="S77" s="149"/>
      <c r="T77" s="166"/>
      <c r="U77" s="152"/>
      <c r="V77" s="167">
        <v>1.1326484708115458</v>
      </c>
      <c r="W77" s="168">
        <v>6.4319636300206184</v>
      </c>
      <c r="X77" s="169">
        <v>20.785006307531148</v>
      </c>
      <c r="Y77" s="170">
        <v>32.835847418289632</v>
      </c>
      <c r="Z77" s="171">
        <v>69.656929383054376</v>
      </c>
      <c r="AA77" s="172">
        <v>112.89475175505504</v>
      </c>
      <c r="AB77" s="173">
        <v>9.786149584222585</v>
      </c>
      <c r="AC77" s="174"/>
      <c r="AD77" s="153"/>
      <c r="AE77" s="152"/>
      <c r="AF77" s="167">
        <v>0</v>
      </c>
      <c r="AG77" s="168">
        <v>0</v>
      </c>
      <c r="AH77" s="169">
        <v>5.0481707854196429</v>
      </c>
      <c r="AI77" s="170">
        <v>7.1068497025407851</v>
      </c>
      <c r="AJ77" s="171">
        <v>5.6178093384951353</v>
      </c>
      <c r="AK77" s="172">
        <v>8.8655231520533562</v>
      </c>
      <c r="AL77" s="173">
        <v>0.87733461707830429</v>
      </c>
      <c r="AM77" s="174"/>
      <c r="AN77" s="153"/>
      <c r="AO77" s="151"/>
    </row>
    <row r="78" spans="1:41" x14ac:dyDescent="0.3">
      <c r="A78" s="154" t="s">
        <v>269</v>
      </c>
      <c r="B78" s="160">
        <v>1</v>
      </c>
      <c r="C78" s="161">
        <v>5.2325872108340263</v>
      </c>
      <c r="D78" s="162">
        <v>15.825861719436944</v>
      </c>
      <c r="E78" s="163">
        <v>20.437643750570714</v>
      </c>
      <c r="F78" s="164">
        <v>29.247500246623531</v>
      </c>
      <c r="G78" s="165">
        <v>39.65362087070389</v>
      </c>
      <c r="H78" s="166"/>
      <c r="I78" s="149"/>
      <c r="J78" s="166"/>
      <c r="K78" s="151"/>
      <c r="L78" s="160">
        <v>1</v>
      </c>
      <c r="M78" s="161">
        <v>2</v>
      </c>
      <c r="N78" s="162">
        <v>0.40458807349205017</v>
      </c>
      <c r="O78" s="163">
        <v>4.7324244379997253</v>
      </c>
      <c r="P78" s="164">
        <v>12.125010365620255</v>
      </c>
      <c r="Q78" s="165">
        <v>6.4202372538857162</v>
      </c>
      <c r="R78" s="166"/>
      <c r="S78" s="149"/>
      <c r="T78" s="166"/>
      <c r="U78" s="152"/>
      <c r="V78" s="168">
        <v>1</v>
      </c>
      <c r="W78" s="169">
        <v>6.3569997511804104</v>
      </c>
      <c r="X78" s="170">
        <v>17.895969429984689</v>
      </c>
      <c r="Y78" s="171">
        <v>29.497619776368083</v>
      </c>
      <c r="Z78" s="172">
        <v>52.605045552598312</v>
      </c>
      <c r="AA78" s="173">
        <v>80.96827886835672</v>
      </c>
      <c r="AB78" s="153"/>
      <c r="AC78" s="174"/>
      <c r="AD78" s="153"/>
      <c r="AE78" s="152"/>
      <c r="AF78" s="168">
        <v>0</v>
      </c>
      <c r="AG78" s="169">
        <v>0</v>
      </c>
      <c r="AH78" s="170">
        <v>5.026334154419601</v>
      </c>
      <c r="AI78" s="171">
        <v>8.6381289632990956</v>
      </c>
      <c r="AJ78" s="172">
        <v>6.8678080488462001</v>
      </c>
      <c r="AK78" s="173">
        <v>4.8023033866193146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1</v>
      </c>
      <c r="C79" s="161">
        <v>5.6561432592570782</v>
      </c>
      <c r="D79" s="162">
        <v>13.728422869928181</v>
      </c>
      <c r="E79" s="163">
        <v>19.087784023489803</v>
      </c>
      <c r="F79" s="164">
        <v>28.896727402228862</v>
      </c>
      <c r="G79" s="165">
        <v>24.452766675502062</v>
      </c>
      <c r="H79" s="166"/>
      <c r="I79" s="149"/>
      <c r="J79" s="166"/>
      <c r="K79" s="151"/>
      <c r="L79" s="160">
        <v>1</v>
      </c>
      <c r="M79" s="161">
        <v>1.4577624114851915</v>
      </c>
      <c r="N79" s="162">
        <v>0</v>
      </c>
      <c r="O79" s="163">
        <v>5.3089854251593351</v>
      </c>
      <c r="P79" s="164">
        <v>6.5372149581089616</v>
      </c>
      <c r="Q79" s="165">
        <v>4.0465749118011445</v>
      </c>
      <c r="R79" s="166"/>
      <c r="S79" s="149"/>
      <c r="T79" s="166"/>
      <c r="U79" s="152"/>
      <c r="V79" s="168">
        <v>0.75000001862645149</v>
      </c>
      <c r="W79" s="169">
        <v>4.8539823144674301</v>
      </c>
      <c r="X79" s="170">
        <v>17.318854099838063</v>
      </c>
      <c r="Y79" s="171">
        <v>30.108455819543451</v>
      </c>
      <c r="Z79" s="172">
        <v>47.984019343663704</v>
      </c>
      <c r="AA79" s="173">
        <v>54.914902231037559</v>
      </c>
      <c r="AB79" s="153"/>
      <c r="AC79" s="174"/>
      <c r="AD79" s="153"/>
      <c r="AE79" s="152"/>
      <c r="AF79" s="168">
        <v>0</v>
      </c>
      <c r="AG79" s="169">
        <v>0</v>
      </c>
      <c r="AH79" s="170">
        <v>4.5630137268453836</v>
      </c>
      <c r="AI79" s="171">
        <v>8</v>
      </c>
      <c r="AJ79" s="172">
        <v>7.8853887179866433</v>
      </c>
      <c r="AK79" s="173">
        <v>2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1</v>
      </c>
      <c r="C80" s="161">
        <v>6.496121795848012</v>
      </c>
      <c r="D80" s="162">
        <v>12.725799579173326</v>
      </c>
      <c r="E80" s="163">
        <v>14.925341363996267</v>
      </c>
      <c r="F80" s="164">
        <v>25.006291856290773</v>
      </c>
      <c r="G80" s="165">
        <v>15.412183289416134</v>
      </c>
      <c r="H80" s="166"/>
      <c r="I80" s="149"/>
      <c r="J80" s="149"/>
      <c r="K80" s="151"/>
      <c r="L80" s="160">
        <v>1</v>
      </c>
      <c r="M80" s="161">
        <v>1</v>
      </c>
      <c r="N80" s="162">
        <v>1.1518300697207451</v>
      </c>
      <c r="O80" s="163">
        <v>5</v>
      </c>
      <c r="P80" s="164">
        <v>5</v>
      </c>
      <c r="Q80" s="165">
        <v>2.3157526736613363</v>
      </c>
      <c r="R80" s="166"/>
      <c r="S80" s="149"/>
      <c r="T80" s="149"/>
      <c r="U80" s="152"/>
      <c r="V80" s="168">
        <v>0</v>
      </c>
      <c r="W80" s="169">
        <v>6.4703166354447603</v>
      </c>
      <c r="X80" s="170">
        <v>16.666666686534882</v>
      </c>
      <c r="Y80" s="171">
        <v>28.923058900982141</v>
      </c>
      <c r="Z80" s="172">
        <v>39.031046765856445</v>
      </c>
      <c r="AA80" s="173">
        <v>33.673154502175748</v>
      </c>
      <c r="AB80" s="153"/>
      <c r="AC80" s="150"/>
      <c r="AD80" s="150"/>
      <c r="AE80" s="152"/>
      <c r="AF80" s="168">
        <v>0</v>
      </c>
      <c r="AG80" s="169">
        <v>0</v>
      </c>
      <c r="AH80" s="170">
        <v>4</v>
      </c>
      <c r="AI80" s="171">
        <v>6.4675802276469767</v>
      </c>
      <c r="AJ80" s="172">
        <v>7.4006882067769766</v>
      </c>
      <c r="AK80" s="173">
        <v>1.4276250302791595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1</v>
      </c>
      <c r="C81" s="161">
        <v>6.2351582907140255</v>
      </c>
      <c r="D81" s="162">
        <v>13.481746736913919</v>
      </c>
      <c r="E81" s="163">
        <v>13.191791608929634</v>
      </c>
      <c r="F81" s="164">
        <v>23.385158685036004</v>
      </c>
      <c r="G81" s="165">
        <v>10.598576942458749</v>
      </c>
      <c r="H81" s="166"/>
      <c r="I81" s="149"/>
      <c r="J81" s="149"/>
      <c r="K81" s="151"/>
      <c r="L81" s="160">
        <v>0.1748860701918602</v>
      </c>
      <c r="M81" s="161">
        <v>1</v>
      </c>
      <c r="N81" s="162">
        <v>2</v>
      </c>
      <c r="O81" s="163">
        <v>5.4018262876197696</v>
      </c>
      <c r="P81" s="164">
        <v>4.1627858728170395</v>
      </c>
      <c r="Q81" s="165">
        <v>1.6640320234000683</v>
      </c>
      <c r="R81" s="166"/>
      <c r="S81" s="149"/>
      <c r="T81" s="149"/>
      <c r="U81" s="152"/>
      <c r="V81" s="168">
        <v>0</v>
      </c>
      <c r="W81" s="169">
        <v>6.5493138767778873</v>
      </c>
      <c r="X81" s="170">
        <v>14.550913530401886</v>
      </c>
      <c r="Y81" s="171">
        <v>31.861272310838103</v>
      </c>
      <c r="Z81" s="172">
        <v>32.915977603755891</v>
      </c>
      <c r="AA81" s="173">
        <v>16.423041133210063</v>
      </c>
      <c r="AB81" s="153"/>
      <c r="AC81" s="150"/>
      <c r="AD81" s="150"/>
      <c r="AE81" s="152"/>
      <c r="AF81" s="168">
        <v>0</v>
      </c>
      <c r="AG81" s="169">
        <v>0.79109702887944877</v>
      </c>
      <c r="AH81" s="170">
        <v>4</v>
      </c>
      <c r="AI81" s="171">
        <v>4</v>
      </c>
      <c r="AJ81" s="172">
        <v>7</v>
      </c>
      <c r="AK81" s="173">
        <v>0.27191798388957977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1.8497721580788493</v>
      </c>
      <c r="C82" s="161">
        <v>6.7051429934799671</v>
      </c>
      <c r="D82" s="162">
        <v>13.172355655580759</v>
      </c>
      <c r="E82" s="163">
        <v>11.792692872695625</v>
      </c>
      <c r="F82" s="164">
        <v>21.893250860273838</v>
      </c>
      <c r="G82" s="165">
        <v>2.7285907152108848</v>
      </c>
      <c r="H82" s="166"/>
      <c r="I82" s="149"/>
      <c r="J82" s="149"/>
      <c r="K82" s="151"/>
      <c r="L82" s="160">
        <v>0</v>
      </c>
      <c r="M82" s="161">
        <v>1.2352422401309013</v>
      </c>
      <c r="N82" s="162">
        <v>2</v>
      </c>
      <c r="O82" s="163">
        <v>3.6409353082999587</v>
      </c>
      <c r="P82" s="164">
        <v>3</v>
      </c>
      <c r="Q82" s="165">
        <v>0</v>
      </c>
      <c r="R82" s="166"/>
      <c r="S82" s="149"/>
      <c r="T82" s="149"/>
      <c r="U82" s="152"/>
      <c r="V82" s="168">
        <v>0</v>
      </c>
      <c r="W82" s="169">
        <v>6.5400670493618236</v>
      </c>
      <c r="X82" s="170">
        <v>12.915645651286468</v>
      </c>
      <c r="Y82" s="171">
        <v>29.872642589733005</v>
      </c>
      <c r="Z82" s="172">
        <v>29.815789750544354</v>
      </c>
      <c r="AA82" s="173">
        <v>5.3655346005689353</v>
      </c>
      <c r="AB82" s="153"/>
      <c r="AC82" s="150"/>
      <c r="AD82" s="150"/>
      <c r="AE82" s="152"/>
      <c r="AF82" s="168">
        <v>0.19406382367014885</v>
      </c>
      <c r="AG82" s="169">
        <v>1</v>
      </c>
      <c r="AH82" s="170">
        <v>3.4250882565975189</v>
      </c>
      <c r="AI82" s="171">
        <v>4</v>
      </c>
      <c r="AJ82" s="172">
        <v>6.0220820102840662</v>
      </c>
      <c r="AK82" s="173">
        <v>0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3</v>
      </c>
      <c r="C83" s="162">
        <v>6.4713109470903873</v>
      </c>
      <c r="D83" s="163">
        <v>13.422332802787423</v>
      </c>
      <c r="E83" s="164">
        <v>12.379821841605008</v>
      </c>
      <c r="F83" s="165">
        <v>22.206517649581656</v>
      </c>
      <c r="G83" s="166"/>
      <c r="H83" s="166"/>
      <c r="I83" s="149"/>
      <c r="J83" s="149"/>
      <c r="K83" s="151"/>
      <c r="L83" s="161">
        <v>0</v>
      </c>
      <c r="M83" s="162">
        <v>1</v>
      </c>
      <c r="N83" s="163">
        <v>2</v>
      </c>
      <c r="O83" s="164">
        <v>2.0000000279396772</v>
      </c>
      <c r="P83" s="165">
        <v>2.8278542086482048</v>
      </c>
      <c r="Q83" s="166"/>
      <c r="R83" s="166"/>
      <c r="S83" s="149"/>
      <c r="T83" s="149"/>
      <c r="U83" s="152"/>
      <c r="V83" s="169">
        <v>0</v>
      </c>
      <c r="W83" s="170">
        <v>6.7459030374884605</v>
      </c>
      <c r="X83" s="171">
        <v>11.505823841085657</v>
      </c>
      <c r="Y83" s="172">
        <v>25.362786641344428</v>
      </c>
      <c r="Z83" s="173">
        <v>23.009660160169005</v>
      </c>
      <c r="AA83" s="153"/>
      <c r="AB83" s="153"/>
      <c r="AC83" s="150"/>
      <c r="AD83" s="150"/>
      <c r="AE83" s="152"/>
      <c r="AF83" s="169">
        <v>1</v>
      </c>
      <c r="AG83" s="170">
        <v>1.0860621146857738</v>
      </c>
      <c r="AH83" s="171">
        <v>3.3661219365894794</v>
      </c>
      <c r="AI83" s="172">
        <v>3.9822642263025045</v>
      </c>
      <c r="AJ83" s="173">
        <v>5.0888125412166119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2.6545664630830288</v>
      </c>
      <c r="C84" s="162">
        <v>7.8212331645190716</v>
      </c>
      <c r="D84" s="163">
        <v>12.939041258767247</v>
      </c>
      <c r="E84" s="164">
        <v>13.660045668793259</v>
      </c>
      <c r="F84" s="165">
        <v>16.199255699757487</v>
      </c>
      <c r="G84" s="166"/>
      <c r="H84" s="166"/>
      <c r="I84" s="149"/>
      <c r="J84" s="149"/>
      <c r="K84" s="151"/>
      <c r="L84" s="161">
        <v>0</v>
      </c>
      <c r="M84" s="162">
        <v>1</v>
      </c>
      <c r="N84" s="163">
        <v>2</v>
      </c>
      <c r="O84" s="164">
        <v>1</v>
      </c>
      <c r="P84" s="165">
        <v>1</v>
      </c>
      <c r="Q84" s="166"/>
      <c r="R84" s="166"/>
      <c r="S84" s="149"/>
      <c r="T84" s="149"/>
      <c r="U84" s="152"/>
      <c r="V84" s="169">
        <v>0</v>
      </c>
      <c r="W84" s="170">
        <v>6.5712331272661686</v>
      </c>
      <c r="X84" s="171">
        <v>9.2598178135231137</v>
      </c>
      <c r="Y84" s="172">
        <v>21.568950794404373</v>
      </c>
      <c r="Z84" s="173">
        <v>19.015299553051591</v>
      </c>
      <c r="AA84" s="153"/>
      <c r="AB84" s="153"/>
      <c r="AC84" s="150"/>
      <c r="AD84" s="150"/>
      <c r="AE84" s="152"/>
      <c r="AF84" s="169">
        <v>1</v>
      </c>
      <c r="AG84" s="170">
        <v>2</v>
      </c>
      <c r="AH84" s="171">
        <v>2.573972076177597</v>
      </c>
      <c r="AI84" s="172">
        <v>2.834930457174778</v>
      </c>
      <c r="AJ84" s="173">
        <v>2.6150678414851427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2</v>
      </c>
      <c r="C85" s="162">
        <v>7.5372137166559696</v>
      </c>
      <c r="D85" s="163">
        <v>7.1162109635770321</v>
      </c>
      <c r="E85" s="164">
        <v>13.815752730704844</v>
      </c>
      <c r="F85" s="165">
        <v>9.1779633301775903</v>
      </c>
      <c r="G85" s="166"/>
      <c r="H85" s="166"/>
      <c r="I85" s="166"/>
      <c r="J85" s="149"/>
      <c r="K85" s="151"/>
      <c r="L85" s="161">
        <v>0</v>
      </c>
      <c r="M85" s="162">
        <v>1</v>
      </c>
      <c r="N85" s="163">
        <v>2</v>
      </c>
      <c r="O85" s="164">
        <v>0.61620840802788734</v>
      </c>
      <c r="P85" s="165">
        <v>0.25273895636200905</v>
      </c>
      <c r="Q85" s="166"/>
      <c r="R85" s="166"/>
      <c r="S85" s="166"/>
      <c r="T85" s="149"/>
      <c r="U85" s="152"/>
      <c r="V85" s="169">
        <v>0</v>
      </c>
      <c r="W85" s="170">
        <v>6</v>
      </c>
      <c r="X85" s="171">
        <v>5.9171244809404016</v>
      </c>
      <c r="Y85" s="172">
        <v>16.485784005373716</v>
      </c>
      <c r="Z85" s="173">
        <v>12.861473180353642</v>
      </c>
      <c r="AA85" s="153"/>
      <c r="AB85" s="153"/>
      <c r="AC85" s="153"/>
      <c r="AD85" s="150"/>
      <c r="AE85" s="152"/>
      <c r="AF85" s="169">
        <v>1</v>
      </c>
      <c r="AG85" s="170">
        <v>2</v>
      </c>
      <c r="AH85" s="171">
        <v>1.2719167098402977</v>
      </c>
      <c r="AI85" s="172">
        <v>1.8130162786692381</v>
      </c>
      <c r="AJ85" s="173">
        <v>0.54109701886773109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2</v>
      </c>
      <c r="C86" s="162">
        <v>5.1694081649184227</v>
      </c>
      <c r="D86" s="163">
        <v>5.5345713433343917</v>
      </c>
      <c r="E86" s="164">
        <v>10.77659866027534</v>
      </c>
      <c r="F86" s="165">
        <v>4.4225718751549721</v>
      </c>
      <c r="G86" s="166"/>
      <c r="H86" s="166"/>
      <c r="I86" s="166"/>
      <c r="J86" s="149"/>
      <c r="K86" s="151"/>
      <c r="L86" s="161">
        <v>0</v>
      </c>
      <c r="M86" s="162">
        <v>1</v>
      </c>
      <c r="N86" s="163">
        <v>2.5657552238553762</v>
      </c>
      <c r="O86" s="164">
        <v>1</v>
      </c>
      <c r="P86" s="165">
        <v>0</v>
      </c>
      <c r="Q86" s="166"/>
      <c r="R86" s="166"/>
      <c r="S86" s="166"/>
      <c r="T86" s="149"/>
      <c r="U86" s="152"/>
      <c r="V86" s="169">
        <v>0</v>
      </c>
      <c r="W86" s="170">
        <v>7.5839132368564606</v>
      </c>
      <c r="X86" s="171">
        <v>4.4127858579158783</v>
      </c>
      <c r="Y86" s="172">
        <v>12.518664109287784</v>
      </c>
      <c r="Z86" s="173">
        <v>4.2932333163917065</v>
      </c>
      <c r="AA86" s="153"/>
      <c r="AB86" s="153"/>
      <c r="AC86" s="153"/>
      <c r="AD86" s="150"/>
      <c r="AE86" s="152"/>
      <c r="AF86" s="169">
        <v>1</v>
      </c>
      <c r="AG86" s="170">
        <v>2</v>
      </c>
      <c r="AH86" s="171">
        <v>1</v>
      </c>
      <c r="AI86" s="172">
        <v>2</v>
      </c>
      <c r="AJ86" s="173">
        <v>0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2</v>
      </c>
      <c r="C87" s="162">
        <v>5.3936081044375896</v>
      </c>
      <c r="D87" s="163">
        <v>5.9303665421903133</v>
      </c>
      <c r="E87" s="164">
        <v>8.6052526272833347</v>
      </c>
      <c r="F87" s="165">
        <v>1.7867559257429093</v>
      </c>
      <c r="G87" s="166"/>
      <c r="H87" s="166"/>
      <c r="I87" s="166"/>
      <c r="J87" s="149"/>
      <c r="K87" s="151"/>
      <c r="L87" s="161">
        <v>0</v>
      </c>
      <c r="M87" s="162">
        <v>1</v>
      </c>
      <c r="N87" s="163">
        <v>1.5931523814797401</v>
      </c>
      <c r="O87" s="164">
        <v>1</v>
      </c>
      <c r="P87" s="165">
        <v>0</v>
      </c>
      <c r="Q87" s="166"/>
      <c r="R87" s="166"/>
      <c r="S87" s="166"/>
      <c r="T87" s="149"/>
      <c r="U87" s="152"/>
      <c r="V87" s="169">
        <v>0</v>
      </c>
      <c r="W87" s="170">
        <v>5.9413274256512523</v>
      </c>
      <c r="X87" s="171">
        <v>4.0589625313878059</v>
      </c>
      <c r="Y87" s="172">
        <v>11.947064824402332</v>
      </c>
      <c r="Z87" s="173">
        <v>0.80045574530959129</v>
      </c>
      <c r="AA87" s="153"/>
      <c r="AB87" s="153"/>
      <c r="AC87" s="153"/>
      <c r="AD87" s="150"/>
      <c r="AE87" s="152"/>
      <c r="AF87" s="169">
        <v>1</v>
      </c>
      <c r="AG87" s="170">
        <v>2</v>
      </c>
      <c r="AH87" s="171">
        <v>1</v>
      </c>
      <c r="AI87" s="172">
        <v>2</v>
      </c>
      <c r="AJ87" s="173">
        <v>0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2.0000000260770321</v>
      </c>
      <c r="C88" s="163">
        <v>4.7636998668313026</v>
      </c>
      <c r="D88" s="164">
        <v>4.8744329288601875</v>
      </c>
      <c r="E88" s="165">
        <v>7</v>
      </c>
      <c r="F88" s="166"/>
      <c r="G88" s="166"/>
      <c r="H88" s="166"/>
      <c r="I88" s="166"/>
      <c r="J88" s="149"/>
      <c r="K88" s="151"/>
      <c r="L88" s="162">
        <v>0</v>
      </c>
      <c r="M88" s="163">
        <v>1</v>
      </c>
      <c r="N88" s="164">
        <v>1</v>
      </c>
      <c r="O88" s="165">
        <v>1.0000000260770321</v>
      </c>
      <c r="P88" s="166"/>
      <c r="Q88" s="166"/>
      <c r="R88" s="166"/>
      <c r="S88" s="166"/>
      <c r="T88" s="149"/>
      <c r="U88" s="152"/>
      <c r="V88" s="170">
        <v>0</v>
      </c>
      <c r="W88" s="171">
        <v>5.3326442325487733</v>
      </c>
      <c r="X88" s="172">
        <v>4</v>
      </c>
      <c r="Y88" s="173">
        <v>7.7095591938123107</v>
      </c>
      <c r="Z88" s="153"/>
      <c r="AA88" s="153"/>
      <c r="AB88" s="153"/>
      <c r="AC88" s="153"/>
      <c r="AD88" s="150"/>
      <c r="AE88" s="152"/>
      <c r="AF88" s="170">
        <v>1</v>
      </c>
      <c r="AG88" s="171">
        <v>1.207763671875</v>
      </c>
      <c r="AH88" s="172">
        <v>1</v>
      </c>
      <c r="AI88" s="173">
        <v>1.2061131820082664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0.73516084626317024</v>
      </c>
      <c r="C89" s="163">
        <v>4</v>
      </c>
      <c r="D89" s="164">
        <v>4</v>
      </c>
      <c r="E89" s="165">
        <v>5.0810572868213058</v>
      </c>
      <c r="F89" s="166"/>
      <c r="G89" s="166"/>
      <c r="H89" s="166"/>
      <c r="I89" s="166"/>
      <c r="J89" s="149"/>
      <c r="K89" s="151"/>
      <c r="L89" s="162">
        <v>0</v>
      </c>
      <c r="M89" s="163">
        <v>0.1490860003978014</v>
      </c>
      <c r="N89" s="164">
        <v>1</v>
      </c>
      <c r="O89" s="165">
        <v>0</v>
      </c>
      <c r="P89" s="166"/>
      <c r="Q89" s="166"/>
      <c r="R89" s="166"/>
      <c r="S89" s="166"/>
      <c r="T89" s="149"/>
      <c r="U89" s="152"/>
      <c r="V89" s="170">
        <v>0</v>
      </c>
      <c r="W89" s="171">
        <v>5.0000000298023224</v>
      </c>
      <c r="X89" s="172">
        <v>4.6244278363883495</v>
      </c>
      <c r="Y89" s="173">
        <v>5.3184942197985947</v>
      </c>
      <c r="Z89" s="153"/>
      <c r="AA89" s="153"/>
      <c r="AB89" s="153"/>
      <c r="AC89" s="153"/>
      <c r="AD89" s="150"/>
      <c r="AE89" s="152"/>
      <c r="AF89" s="170">
        <v>0.55205537285655737</v>
      </c>
      <c r="AG89" s="171">
        <v>1</v>
      </c>
      <c r="AH89" s="172">
        <v>1.683108028024435</v>
      </c>
      <c r="AI89" s="173">
        <v>1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0</v>
      </c>
      <c r="C90" s="163">
        <v>3.5275472141802311</v>
      </c>
      <c r="D90" s="164">
        <v>2.8132833018898964</v>
      </c>
      <c r="E90" s="165">
        <v>1.5509898299351335</v>
      </c>
      <c r="F90" s="166"/>
      <c r="G90" s="166"/>
      <c r="H90" s="149"/>
      <c r="I90" s="149"/>
      <c r="J90" s="149"/>
      <c r="K90" s="151"/>
      <c r="L90" s="162">
        <v>0</v>
      </c>
      <c r="M90" s="163">
        <v>0</v>
      </c>
      <c r="N90" s="164">
        <v>1.2105026305653155</v>
      </c>
      <c r="O90" s="165">
        <v>0</v>
      </c>
      <c r="P90" s="166"/>
      <c r="Q90" s="166"/>
      <c r="R90" s="149"/>
      <c r="S90" s="149"/>
      <c r="T90" s="149"/>
      <c r="U90" s="152"/>
      <c r="V90" s="170">
        <v>0</v>
      </c>
      <c r="W90" s="171">
        <v>4.3102722521871328</v>
      </c>
      <c r="X90" s="172">
        <v>4.0384674072265625</v>
      </c>
      <c r="Y90" s="173">
        <v>2.2596359578892589</v>
      </c>
      <c r="Z90" s="153"/>
      <c r="AA90" s="153"/>
      <c r="AB90" s="150"/>
      <c r="AC90" s="150"/>
      <c r="AD90" s="150"/>
      <c r="AE90" s="152"/>
      <c r="AF90" s="170">
        <v>0</v>
      </c>
      <c r="AG90" s="171">
        <v>0.91279350221157074</v>
      </c>
      <c r="AH90" s="172">
        <v>1.3799972622655332</v>
      </c>
      <c r="AI90" s="173">
        <v>0.2748158797621727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0</v>
      </c>
      <c r="C91" s="163">
        <v>1.9456634763628244</v>
      </c>
      <c r="D91" s="164">
        <v>2</v>
      </c>
      <c r="E91" s="165">
        <v>0</v>
      </c>
      <c r="F91" s="166"/>
      <c r="G91" s="166"/>
      <c r="H91" s="149"/>
      <c r="I91" s="149"/>
      <c r="J91" s="149"/>
      <c r="K91" s="151"/>
      <c r="L91" s="162">
        <v>0.24043528735637665</v>
      </c>
      <c r="M91" s="163">
        <v>0</v>
      </c>
      <c r="N91" s="164">
        <v>2</v>
      </c>
      <c r="O91" s="165">
        <v>0</v>
      </c>
      <c r="P91" s="166"/>
      <c r="Q91" s="166"/>
      <c r="R91" s="149"/>
      <c r="S91" s="149"/>
      <c r="T91" s="149"/>
      <c r="U91" s="152"/>
      <c r="V91" s="170">
        <v>0</v>
      </c>
      <c r="W91" s="171">
        <v>4</v>
      </c>
      <c r="X91" s="172">
        <v>4.0000000298023224</v>
      </c>
      <c r="Y91" s="173">
        <v>2</v>
      </c>
      <c r="Z91" s="153"/>
      <c r="AA91" s="153"/>
      <c r="AB91" s="150"/>
      <c r="AC91" s="150"/>
      <c r="AD91" s="150"/>
      <c r="AE91" s="152"/>
      <c r="AF91" s="170">
        <v>0</v>
      </c>
      <c r="AG91" s="171">
        <v>0</v>
      </c>
      <c r="AH91" s="172">
        <v>1</v>
      </c>
      <c r="AI91" s="173">
        <v>0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0</v>
      </c>
      <c r="C92" s="163">
        <v>1.7406412959098816</v>
      </c>
      <c r="D92" s="164">
        <v>2</v>
      </c>
      <c r="E92" s="165">
        <v>0</v>
      </c>
      <c r="F92" s="166"/>
      <c r="G92" s="166"/>
      <c r="H92" s="149"/>
      <c r="I92" s="149"/>
      <c r="J92" s="149"/>
      <c r="K92" s="151"/>
      <c r="L92" s="162">
        <v>0</v>
      </c>
      <c r="M92" s="163">
        <v>0</v>
      </c>
      <c r="N92" s="164">
        <v>2</v>
      </c>
      <c r="O92" s="165">
        <v>0</v>
      </c>
      <c r="P92" s="166"/>
      <c r="Q92" s="166"/>
      <c r="R92" s="149"/>
      <c r="S92" s="149"/>
      <c r="T92" s="149"/>
      <c r="U92" s="152"/>
      <c r="V92" s="170">
        <v>0</v>
      </c>
      <c r="W92" s="171">
        <v>3.8607305102050304</v>
      </c>
      <c r="X92" s="172">
        <v>3.7803065460175276</v>
      </c>
      <c r="Y92" s="173">
        <v>0.75981904659420252</v>
      </c>
      <c r="Z92" s="153"/>
      <c r="AA92" s="153"/>
      <c r="AB92" s="150"/>
      <c r="AC92" s="150"/>
      <c r="AD92" s="150"/>
      <c r="AE92" s="152"/>
      <c r="AF92" s="170">
        <v>0</v>
      </c>
      <c r="AG92" s="171">
        <v>0</v>
      </c>
      <c r="AH92" s="172">
        <v>1.0000000260770321</v>
      </c>
      <c r="AI92" s="173">
        <v>0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0</v>
      </c>
      <c r="C93" s="164">
        <v>1.5767135769128799</v>
      </c>
      <c r="D93" s="165">
        <v>1.2730585783720016</v>
      </c>
      <c r="E93" s="166"/>
      <c r="F93" s="166"/>
      <c r="G93" s="166"/>
      <c r="H93" s="149"/>
      <c r="I93" s="149"/>
      <c r="J93" s="149"/>
      <c r="K93" s="151"/>
      <c r="L93" s="163">
        <v>0</v>
      </c>
      <c r="M93" s="164">
        <v>0</v>
      </c>
      <c r="N93" s="165">
        <v>0.68584443535655737</v>
      </c>
      <c r="O93" s="166"/>
      <c r="P93" s="166"/>
      <c r="Q93" s="166"/>
      <c r="R93" s="149"/>
      <c r="S93" s="149"/>
      <c r="T93" s="149"/>
      <c r="U93" s="152"/>
      <c r="V93" s="171">
        <v>0</v>
      </c>
      <c r="W93" s="172">
        <v>3</v>
      </c>
      <c r="X93" s="173">
        <v>3</v>
      </c>
      <c r="Y93" s="153"/>
      <c r="Z93" s="153"/>
      <c r="AA93" s="153"/>
      <c r="AB93" s="150"/>
      <c r="AC93" s="150"/>
      <c r="AD93" s="150"/>
      <c r="AE93" s="152"/>
      <c r="AF93" s="171">
        <v>0</v>
      </c>
      <c r="AG93" s="172">
        <v>0</v>
      </c>
      <c r="AH93" s="173">
        <v>0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0</v>
      </c>
      <c r="C94" s="164">
        <v>1.0000000260770321</v>
      </c>
      <c r="D94" s="165">
        <v>0.49178061122074723</v>
      </c>
      <c r="E94" s="166"/>
      <c r="F94" s="166"/>
      <c r="G94" s="166"/>
      <c r="H94" s="149"/>
      <c r="I94" s="149"/>
      <c r="J94" s="149"/>
      <c r="K94" s="151"/>
      <c r="L94" s="163">
        <v>0</v>
      </c>
      <c r="M94" s="164">
        <v>0</v>
      </c>
      <c r="N94" s="165">
        <v>0</v>
      </c>
      <c r="O94" s="166"/>
      <c r="P94" s="166"/>
      <c r="Q94" s="166"/>
      <c r="R94" s="149"/>
      <c r="S94" s="149"/>
      <c r="T94" s="149"/>
      <c r="U94" s="152"/>
      <c r="V94" s="171">
        <v>0</v>
      </c>
      <c r="W94" s="172">
        <v>3.0000000279396772</v>
      </c>
      <c r="X94" s="173">
        <v>3</v>
      </c>
      <c r="Y94" s="153"/>
      <c r="Z94" s="153"/>
      <c r="AA94" s="153"/>
      <c r="AB94" s="150"/>
      <c r="AC94" s="150"/>
      <c r="AD94" s="150"/>
      <c r="AE94" s="152"/>
      <c r="AF94" s="171">
        <v>0</v>
      </c>
      <c r="AG94" s="172">
        <v>0</v>
      </c>
      <c r="AH94" s="173">
        <v>0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0</v>
      </c>
      <c r="C95" s="164">
        <v>0</v>
      </c>
      <c r="D95" s="165">
        <v>0</v>
      </c>
      <c r="E95" s="166"/>
      <c r="F95" s="166"/>
      <c r="G95" s="166"/>
      <c r="H95" s="149"/>
      <c r="I95" s="149"/>
      <c r="J95" s="149"/>
      <c r="K95" s="151"/>
      <c r="L95" s="163">
        <v>0</v>
      </c>
      <c r="M95" s="164">
        <v>0</v>
      </c>
      <c r="N95" s="165">
        <v>0</v>
      </c>
      <c r="O95" s="166"/>
      <c r="P95" s="166"/>
      <c r="Q95" s="166"/>
      <c r="R95" s="149"/>
      <c r="S95" s="149"/>
      <c r="T95" s="149"/>
      <c r="U95" s="152"/>
      <c r="V95" s="171">
        <v>0</v>
      </c>
      <c r="W95" s="172">
        <v>1.1847025873139501</v>
      </c>
      <c r="X95" s="173">
        <v>2.4138666884973645</v>
      </c>
      <c r="Y95" s="153"/>
      <c r="Z95" s="153"/>
      <c r="AA95" s="153"/>
      <c r="AB95" s="150"/>
      <c r="AC95" s="150"/>
      <c r="AD95" s="150"/>
      <c r="AE95" s="152"/>
      <c r="AF95" s="171">
        <v>0</v>
      </c>
      <c r="AG95" s="172">
        <v>0</v>
      </c>
      <c r="AH95" s="173">
        <v>0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0</v>
      </c>
      <c r="C96" s="164">
        <v>0</v>
      </c>
      <c r="D96" s="165">
        <v>0</v>
      </c>
      <c r="E96" s="166"/>
      <c r="F96" s="166"/>
      <c r="G96" s="166"/>
      <c r="H96" s="149"/>
      <c r="I96" s="149"/>
      <c r="J96" s="149"/>
      <c r="K96" s="151"/>
      <c r="L96" s="163">
        <v>0</v>
      </c>
      <c r="M96" s="164">
        <v>0</v>
      </c>
      <c r="N96" s="165">
        <v>0</v>
      </c>
      <c r="O96" s="166"/>
      <c r="P96" s="166"/>
      <c r="Q96" s="166"/>
      <c r="R96" s="149"/>
      <c r="S96" s="149"/>
      <c r="T96" s="149"/>
      <c r="U96" s="152"/>
      <c r="V96" s="171">
        <v>0</v>
      </c>
      <c r="W96" s="172">
        <v>0</v>
      </c>
      <c r="X96" s="173">
        <v>0.1534271240234375</v>
      </c>
      <c r="Y96" s="153"/>
      <c r="Z96" s="153"/>
      <c r="AA96" s="153"/>
      <c r="AB96" s="150"/>
      <c r="AC96" s="150"/>
      <c r="AD96" s="150"/>
      <c r="AE96" s="152"/>
      <c r="AF96" s="171">
        <v>0</v>
      </c>
      <c r="AG96" s="172">
        <v>0</v>
      </c>
      <c r="AH96" s="173">
        <v>0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0</v>
      </c>
      <c r="C97" s="164">
        <v>0</v>
      </c>
      <c r="D97" s="165">
        <v>0</v>
      </c>
      <c r="E97" s="166"/>
      <c r="F97" s="166"/>
      <c r="G97" s="166"/>
      <c r="H97" s="166"/>
      <c r="I97" s="166"/>
      <c r="J97" s="149"/>
      <c r="K97" s="151"/>
      <c r="L97" s="163">
        <v>0</v>
      </c>
      <c r="M97" s="164">
        <v>0</v>
      </c>
      <c r="N97" s="165">
        <v>0</v>
      </c>
      <c r="O97" s="166"/>
      <c r="P97" s="166"/>
      <c r="Q97" s="166"/>
      <c r="R97" s="166"/>
      <c r="S97" s="166"/>
      <c r="T97" s="149"/>
      <c r="U97" s="152"/>
      <c r="V97" s="171">
        <v>0</v>
      </c>
      <c r="W97" s="172">
        <v>0.44132233783602715</v>
      </c>
      <c r="X97" s="173">
        <v>0</v>
      </c>
      <c r="Y97" s="153"/>
      <c r="Z97" s="153"/>
      <c r="AA97" s="153"/>
      <c r="AB97" s="153"/>
      <c r="AC97" s="153"/>
      <c r="AD97" s="150"/>
      <c r="AE97" s="152"/>
      <c r="AF97" s="171">
        <v>0</v>
      </c>
      <c r="AG97" s="172">
        <v>0</v>
      </c>
      <c r="AH97" s="173">
        <v>0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0</v>
      </c>
      <c r="C98" s="165">
        <v>0</v>
      </c>
      <c r="D98" s="166"/>
      <c r="E98" s="166"/>
      <c r="F98" s="166"/>
      <c r="G98" s="166"/>
      <c r="H98" s="166"/>
      <c r="I98" s="166"/>
      <c r="J98" s="149"/>
      <c r="K98" s="151"/>
      <c r="L98" s="164">
        <v>0</v>
      </c>
      <c r="M98" s="165">
        <v>0</v>
      </c>
      <c r="N98" s="166"/>
      <c r="O98" s="166"/>
      <c r="P98" s="166"/>
      <c r="Q98" s="166"/>
      <c r="R98" s="166"/>
      <c r="S98" s="166"/>
      <c r="T98" s="149"/>
      <c r="U98" s="152"/>
      <c r="V98" s="172">
        <v>0</v>
      </c>
      <c r="W98" s="173">
        <v>0.59429169911891222</v>
      </c>
      <c r="X98" s="153"/>
      <c r="Y98" s="153"/>
      <c r="Z98" s="153"/>
      <c r="AA98" s="153"/>
      <c r="AB98" s="153"/>
      <c r="AC98" s="153"/>
      <c r="AD98" s="150"/>
      <c r="AE98" s="152"/>
      <c r="AF98" s="172">
        <v>0</v>
      </c>
      <c r="AG98" s="173">
        <v>0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0</v>
      </c>
      <c r="C99" s="165">
        <v>0</v>
      </c>
      <c r="D99" s="166"/>
      <c r="E99" s="166"/>
      <c r="F99" s="166"/>
      <c r="G99" s="166"/>
      <c r="H99" s="166"/>
      <c r="I99" s="166"/>
      <c r="J99" s="149"/>
      <c r="K99" s="151"/>
      <c r="L99" s="164">
        <v>0</v>
      </c>
      <c r="M99" s="165">
        <v>0</v>
      </c>
      <c r="N99" s="166"/>
      <c r="O99" s="166"/>
      <c r="P99" s="166"/>
      <c r="Q99" s="166"/>
      <c r="R99" s="166"/>
      <c r="S99" s="166"/>
      <c r="T99" s="149"/>
      <c r="U99" s="152"/>
      <c r="V99" s="172">
        <v>0</v>
      </c>
      <c r="W99" s="173">
        <v>0</v>
      </c>
      <c r="X99" s="153"/>
      <c r="Y99" s="153"/>
      <c r="Z99" s="153"/>
      <c r="AA99" s="153"/>
      <c r="AB99" s="153"/>
      <c r="AC99" s="153"/>
      <c r="AD99" s="150"/>
      <c r="AE99" s="152"/>
      <c r="AF99" s="172">
        <v>0</v>
      </c>
      <c r="AG99" s="173">
        <v>0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0</v>
      </c>
      <c r="C100" s="165">
        <v>0</v>
      </c>
      <c r="D100" s="166"/>
      <c r="E100" s="166"/>
      <c r="F100" s="166"/>
      <c r="G100" s="166"/>
      <c r="H100" s="166"/>
      <c r="I100" s="166"/>
      <c r="J100" s="149"/>
      <c r="K100" s="151"/>
      <c r="L100" s="164">
        <v>0</v>
      </c>
      <c r="M100" s="165">
        <v>0</v>
      </c>
      <c r="N100" s="166"/>
      <c r="O100" s="166"/>
      <c r="P100" s="166"/>
      <c r="Q100" s="166"/>
      <c r="R100" s="166"/>
      <c r="S100" s="166"/>
      <c r="T100" s="149"/>
      <c r="U100" s="152"/>
      <c r="V100" s="172">
        <v>0</v>
      </c>
      <c r="W100" s="173">
        <v>0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0</v>
      </c>
      <c r="AG100" s="173">
        <v>0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0</v>
      </c>
      <c r="C101" s="165">
        <v>0</v>
      </c>
      <c r="D101" s="166"/>
      <c r="E101" s="166"/>
      <c r="F101" s="166"/>
      <c r="G101" s="166"/>
      <c r="H101" s="166"/>
      <c r="I101" s="166"/>
      <c r="J101" s="149"/>
      <c r="K101" s="151"/>
      <c r="L101" s="164">
        <v>0</v>
      </c>
      <c r="M101" s="165">
        <v>0</v>
      </c>
      <c r="N101" s="166"/>
      <c r="O101" s="166"/>
      <c r="P101" s="166"/>
      <c r="Q101" s="166"/>
      <c r="R101" s="166"/>
      <c r="S101" s="166"/>
      <c r="T101" s="149"/>
      <c r="U101" s="152"/>
      <c r="V101" s="172">
        <v>0</v>
      </c>
      <c r="W101" s="173">
        <v>0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0</v>
      </c>
      <c r="AG101" s="173">
        <v>0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0</v>
      </c>
      <c r="C102" s="165">
        <v>0</v>
      </c>
      <c r="D102" s="166"/>
      <c r="E102" s="166"/>
      <c r="F102" s="166"/>
      <c r="G102" s="166"/>
      <c r="H102" s="166"/>
      <c r="I102" s="166"/>
      <c r="J102" s="149"/>
      <c r="K102" s="151"/>
      <c r="L102" s="164">
        <v>0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0</v>
      </c>
      <c r="W102" s="173">
        <v>0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0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0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0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0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0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0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0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0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0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>
        <v>399.59999999999997</v>
      </c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19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18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9.8629951477050781E-2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1"/>
      <c r="L122" s="149">
        <v>0</v>
      </c>
      <c r="M122" s="149">
        <v>0</v>
      </c>
      <c r="N122" s="149">
        <v>0.73698616027832031</v>
      </c>
      <c r="O122" s="149">
        <v>1.7402200698852539</v>
      </c>
      <c r="P122" s="149">
        <v>3.342465877532959</v>
      </c>
      <c r="Q122" s="149">
        <v>1.7369866371154785</v>
      </c>
      <c r="R122" s="149">
        <v>7.7585906982421875</v>
      </c>
      <c r="S122" s="149">
        <v>10.819890022277832</v>
      </c>
      <c r="T122" s="149">
        <v>6.0018815994262695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0.90137004852294922</v>
      </c>
      <c r="AC122" s="153">
        <v>0</v>
      </c>
      <c r="AD122" s="153">
        <v>0</v>
      </c>
      <c r="AE122" s="152"/>
      <c r="AF122" s="153">
        <v>0</v>
      </c>
      <c r="AG122" s="153">
        <v>0</v>
      </c>
      <c r="AH122" s="153">
        <v>0</v>
      </c>
      <c r="AI122" s="153">
        <v>0</v>
      </c>
      <c r="AJ122" s="153">
        <v>0.90137004852294922</v>
      </c>
      <c r="AK122" s="153">
        <v>2.5057716369628906</v>
      </c>
      <c r="AL122" s="153">
        <v>1.6904110908508301</v>
      </c>
      <c r="AM122" s="153">
        <v>2.5728721618652344</v>
      </c>
      <c r="AN122" s="153">
        <v>0.80247020721435547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0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0</v>
      </c>
      <c r="D125" s="149">
        <v>0</v>
      </c>
      <c r="E125" s="149">
        <v>0</v>
      </c>
      <c r="F125" s="149">
        <v>1.0986299514770508</v>
      </c>
      <c r="G125" s="149">
        <v>0.29526138305664063</v>
      </c>
      <c r="H125" s="149">
        <v>9.8629951477050781E-2</v>
      </c>
      <c r="I125" s="149">
        <v>0.22986793518066406</v>
      </c>
      <c r="J125" s="149">
        <v>0.66220569610595703</v>
      </c>
      <c r="K125" s="151"/>
      <c r="L125" s="149">
        <v>0</v>
      </c>
      <c r="M125" s="149">
        <v>0</v>
      </c>
      <c r="N125" s="149">
        <v>0</v>
      </c>
      <c r="O125" s="149">
        <v>0</v>
      </c>
      <c r="P125" s="149">
        <v>0</v>
      </c>
      <c r="Q125" s="149">
        <v>0.19708061218261719</v>
      </c>
      <c r="R125" s="149">
        <v>0.15890407562255859</v>
      </c>
      <c r="S125" s="149">
        <v>0.19905662536621094</v>
      </c>
      <c r="T125" s="149">
        <v>0.22995758056640625</v>
      </c>
      <c r="U125" s="152"/>
      <c r="V125" s="153">
        <v>7.94525146484375E-2</v>
      </c>
      <c r="W125" s="153">
        <v>0</v>
      </c>
      <c r="X125" s="153">
        <v>0</v>
      </c>
      <c r="Y125" s="153">
        <v>9.8629951477050781E-2</v>
      </c>
      <c r="Z125" s="153">
        <v>0.19672203063964844</v>
      </c>
      <c r="AA125" s="153">
        <v>0.26112747192382813</v>
      </c>
      <c r="AB125" s="153">
        <v>0.42739677429199219</v>
      </c>
      <c r="AC125" s="153">
        <v>0.59312725067138672</v>
      </c>
      <c r="AD125" s="153">
        <v>0.55800628662109375</v>
      </c>
      <c r="AE125" s="152"/>
      <c r="AF125" s="153">
        <v>0</v>
      </c>
      <c r="AG125" s="153">
        <v>0</v>
      </c>
      <c r="AH125" s="153">
        <v>0</v>
      </c>
      <c r="AI125" s="153">
        <v>0</v>
      </c>
      <c r="AJ125" s="153">
        <v>0.36092472076416016</v>
      </c>
      <c r="AK125" s="153">
        <v>0.24599170684814453</v>
      </c>
      <c r="AL125" s="153">
        <v>0.44280242919921875</v>
      </c>
      <c r="AM125" s="153">
        <v>0.22986793518066406</v>
      </c>
      <c r="AN125" s="153">
        <v>0.16420364379882813</v>
      </c>
      <c r="AO125" s="151"/>
    </row>
    <row r="126" spans="1:41" x14ac:dyDescent="0.3">
      <c r="A126" s="144" t="s">
        <v>7</v>
      </c>
      <c r="B126" s="149">
        <v>0</v>
      </c>
      <c r="C126" s="149">
        <v>0</v>
      </c>
      <c r="D126" s="149">
        <v>1</v>
      </c>
      <c r="E126" s="149">
        <v>0</v>
      </c>
      <c r="F126" s="149">
        <v>0.90137004852294922</v>
      </c>
      <c r="G126" s="149">
        <v>1.8347434997558594</v>
      </c>
      <c r="H126" s="149">
        <v>1.9013891220092773</v>
      </c>
      <c r="I126" s="149">
        <v>1.7701320648193359</v>
      </c>
      <c r="J126" s="149">
        <v>8.337794303894043</v>
      </c>
      <c r="K126" s="151"/>
      <c r="L126" s="149">
        <v>0</v>
      </c>
      <c r="M126" s="149">
        <v>0</v>
      </c>
      <c r="N126" s="149">
        <v>0</v>
      </c>
      <c r="O126" s="149">
        <v>0</v>
      </c>
      <c r="P126" s="149">
        <v>0</v>
      </c>
      <c r="Q126" s="149">
        <v>2.8029193878173828</v>
      </c>
      <c r="R126" s="149">
        <v>4.8410959243774414</v>
      </c>
      <c r="S126" s="149">
        <v>0.86850929260253906</v>
      </c>
      <c r="T126" s="149">
        <v>3.7700424194335938</v>
      </c>
      <c r="U126" s="152"/>
      <c r="V126" s="153">
        <v>0.9205474853515625</v>
      </c>
      <c r="W126" s="153">
        <v>0</v>
      </c>
      <c r="X126" s="153">
        <v>0</v>
      </c>
      <c r="Y126" s="153">
        <v>0.90137004852294922</v>
      </c>
      <c r="Z126" s="153">
        <v>2.8032779693603516</v>
      </c>
      <c r="AA126" s="153">
        <v>2.8685111999511719</v>
      </c>
      <c r="AB126" s="153">
        <v>7.5726032257080078</v>
      </c>
      <c r="AC126" s="153">
        <v>7.3274393081665039</v>
      </c>
      <c r="AD126" s="153">
        <v>9.5731582641601563</v>
      </c>
      <c r="AE126" s="152"/>
      <c r="AF126" s="153">
        <v>0</v>
      </c>
      <c r="AG126" s="153">
        <v>0</v>
      </c>
      <c r="AH126" s="153">
        <v>1</v>
      </c>
      <c r="AI126" s="153">
        <v>1.9997158050537109</v>
      </c>
      <c r="AJ126" s="153">
        <v>2.6390752792358398</v>
      </c>
      <c r="AK126" s="153">
        <v>4.7540082931518555</v>
      </c>
      <c r="AL126" s="153">
        <v>5.5571975708007813</v>
      </c>
      <c r="AM126" s="153">
        <v>3.7701320648193359</v>
      </c>
      <c r="AN126" s="153">
        <v>0.93442916870117188</v>
      </c>
      <c r="AO126" s="151"/>
    </row>
    <row r="127" spans="1:41" x14ac:dyDescent="0.3">
      <c r="A127" s="144" t="s">
        <v>8</v>
      </c>
      <c r="B127" s="149">
        <v>0</v>
      </c>
      <c r="C127" s="149">
        <v>0</v>
      </c>
      <c r="D127" s="149">
        <v>0</v>
      </c>
      <c r="E127" s="149">
        <v>3.2876968383789063E-2</v>
      </c>
      <c r="F127" s="149">
        <v>0</v>
      </c>
      <c r="G127" s="149">
        <v>3.2787322998046875E-2</v>
      </c>
      <c r="H127" s="149">
        <v>3.4852981567382813E-2</v>
      </c>
      <c r="I127" s="149">
        <v>1.064366340637207</v>
      </c>
      <c r="J127" s="149">
        <v>3.2876968383789063E-2</v>
      </c>
      <c r="K127" s="151"/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52"/>
      <c r="V127" s="153">
        <v>0</v>
      </c>
      <c r="W127" s="153">
        <v>0</v>
      </c>
      <c r="X127" s="153">
        <v>0</v>
      </c>
      <c r="Y127" s="153">
        <v>0</v>
      </c>
      <c r="Z127" s="153">
        <v>0</v>
      </c>
      <c r="AA127" s="153">
        <v>0</v>
      </c>
      <c r="AB127" s="153">
        <v>4.9180030822753906E-2</v>
      </c>
      <c r="AC127" s="153">
        <v>3.2876968383789063E-2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0</v>
      </c>
      <c r="AJ127" s="153">
        <v>0</v>
      </c>
      <c r="AK127" s="153">
        <v>0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0</v>
      </c>
      <c r="D128" s="149">
        <v>3.8219261169433594</v>
      </c>
      <c r="E128" s="149">
        <v>0.96714401245117188</v>
      </c>
      <c r="F128" s="149">
        <v>1.9671421051025391</v>
      </c>
      <c r="G128" s="149">
        <v>5</v>
      </c>
      <c r="H128" s="149">
        <v>8.9651470184326172</v>
      </c>
      <c r="I128" s="149">
        <v>11.935566902160645</v>
      </c>
      <c r="J128" s="149">
        <v>5.8989038467407227</v>
      </c>
      <c r="K128" s="151"/>
      <c r="L128" s="149">
        <v>0</v>
      </c>
      <c r="M128" s="149">
        <v>1.723271369934082</v>
      </c>
      <c r="N128" s="149">
        <v>1</v>
      </c>
      <c r="O128" s="149">
        <v>2</v>
      </c>
      <c r="P128" s="149">
        <v>0.76986312866210938</v>
      </c>
      <c r="Q128" s="149">
        <v>8.8026504516601563</v>
      </c>
      <c r="R128" s="149">
        <v>13.800853729248047</v>
      </c>
      <c r="S128" s="149">
        <v>12.065183639526367</v>
      </c>
      <c r="T128" s="149">
        <v>5.6708745956420898</v>
      </c>
      <c r="U128" s="152"/>
      <c r="V128" s="153">
        <v>0</v>
      </c>
      <c r="W128" s="153">
        <v>0</v>
      </c>
      <c r="X128" s="153">
        <v>0</v>
      </c>
      <c r="Y128" s="153">
        <v>2.9671230316162109</v>
      </c>
      <c r="Z128" s="153">
        <v>3</v>
      </c>
      <c r="AA128" s="153">
        <v>1</v>
      </c>
      <c r="AB128" s="153">
        <v>7.9508275985717773</v>
      </c>
      <c r="AC128" s="153">
        <v>2.9671230316162109</v>
      </c>
      <c r="AD128" s="153">
        <v>2.9671230316162109</v>
      </c>
      <c r="AE128" s="152"/>
      <c r="AF128" s="153">
        <v>0</v>
      </c>
      <c r="AG128" s="153">
        <v>0</v>
      </c>
      <c r="AH128" s="153">
        <v>0</v>
      </c>
      <c r="AI128" s="153">
        <v>0</v>
      </c>
      <c r="AJ128" s="153">
        <v>4.0671911239624023</v>
      </c>
      <c r="AK128" s="153">
        <v>7.032923698425293</v>
      </c>
      <c r="AL128" s="153">
        <v>16.362542152404785</v>
      </c>
      <c r="AM128" s="153">
        <v>17.804610252380371</v>
      </c>
      <c r="AN128" s="153">
        <v>6.769810676574707</v>
      </c>
      <c r="AO128" s="151"/>
    </row>
    <row r="129" spans="1:41" x14ac:dyDescent="0.3">
      <c r="A129" s="144" t="s">
        <v>10</v>
      </c>
      <c r="B129" s="149">
        <v>0</v>
      </c>
      <c r="C129" s="149">
        <v>0</v>
      </c>
      <c r="D129" s="149">
        <v>3.2876968383789063E-2</v>
      </c>
      <c r="E129" s="149">
        <v>3.2876968383789063E-2</v>
      </c>
      <c r="F129" s="149">
        <v>3.2876968383789063E-2</v>
      </c>
      <c r="G129" s="149">
        <v>1.9370307922363281</v>
      </c>
      <c r="H129" s="149">
        <v>0</v>
      </c>
      <c r="I129" s="149">
        <v>0</v>
      </c>
      <c r="J129" s="149">
        <v>1.0681791305541992</v>
      </c>
      <c r="K129" s="151"/>
      <c r="L129" s="149">
        <v>0</v>
      </c>
      <c r="M129" s="149">
        <v>0</v>
      </c>
      <c r="N129" s="149">
        <v>0</v>
      </c>
      <c r="O129" s="149">
        <v>0</v>
      </c>
      <c r="P129" s="149">
        <v>0.96721267700195313</v>
      </c>
      <c r="Q129" s="149">
        <v>0.96724796295166016</v>
      </c>
      <c r="R129" s="149">
        <v>1</v>
      </c>
      <c r="S129" s="149">
        <v>3.0329666137695313</v>
      </c>
      <c r="T129" s="149">
        <v>2.9344253540039063</v>
      </c>
      <c r="U129" s="152"/>
      <c r="V129" s="153">
        <v>0</v>
      </c>
      <c r="W129" s="153">
        <v>0</v>
      </c>
      <c r="X129" s="153">
        <v>1</v>
      </c>
      <c r="Y129" s="153">
        <v>3.2876968383789063E-2</v>
      </c>
      <c r="Z129" s="153">
        <v>0</v>
      </c>
      <c r="AA129" s="153">
        <v>0.96714401245117188</v>
      </c>
      <c r="AB129" s="153">
        <v>0</v>
      </c>
      <c r="AC129" s="153">
        <v>0</v>
      </c>
      <c r="AD129" s="153">
        <v>3.2876968383789063E-2</v>
      </c>
      <c r="AE129" s="152"/>
      <c r="AF129" s="153">
        <v>0</v>
      </c>
      <c r="AG129" s="153">
        <v>0</v>
      </c>
      <c r="AH129" s="153">
        <v>0</v>
      </c>
      <c r="AI129" s="153">
        <v>0</v>
      </c>
      <c r="AJ129" s="153">
        <v>1.0000181198120117</v>
      </c>
      <c r="AK129" s="153">
        <v>2.9670333862304688</v>
      </c>
      <c r="AL129" s="153">
        <v>3.3421516418457031E-2</v>
      </c>
      <c r="AM129" s="153">
        <v>1</v>
      </c>
      <c r="AN129" s="153">
        <v>0</v>
      </c>
      <c r="AO129" s="151"/>
    </row>
    <row r="130" spans="1:41" x14ac:dyDescent="0.3">
      <c r="A130" s="144" t="s">
        <v>11</v>
      </c>
      <c r="B130" s="149">
        <v>0</v>
      </c>
      <c r="C130" s="149">
        <v>3.2787322998046875E-2</v>
      </c>
      <c r="D130" s="149">
        <v>0</v>
      </c>
      <c r="E130" s="149">
        <v>0</v>
      </c>
      <c r="F130" s="149">
        <v>0</v>
      </c>
      <c r="G130" s="149">
        <v>1.0188188552856445</v>
      </c>
      <c r="H130" s="149">
        <v>4.6575546264648438E-2</v>
      </c>
      <c r="I130" s="149">
        <v>0</v>
      </c>
      <c r="J130" s="149">
        <v>0</v>
      </c>
      <c r="K130" s="151"/>
      <c r="L130" s="149">
        <v>0</v>
      </c>
      <c r="M130" s="149">
        <v>0</v>
      </c>
      <c r="N130" s="149">
        <v>0</v>
      </c>
      <c r="O130" s="149">
        <v>0</v>
      </c>
      <c r="P130" s="149">
        <v>3.2787322998046875E-2</v>
      </c>
      <c r="Q130" s="149">
        <v>0</v>
      </c>
      <c r="R130" s="149">
        <v>0</v>
      </c>
      <c r="S130" s="149">
        <v>6.5752983093261719E-2</v>
      </c>
      <c r="T130" s="149">
        <v>0</v>
      </c>
      <c r="U130" s="152"/>
      <c r="V130" s="153">
        <v>0</v>
      </c>
      <c r="W130" s="153">
        <v>0</v>
      </c>
      <c r="X130" s="153">
        <v>0</v>
      </c>
      <c r="Y130" s="153">
        <v>0.93424701690673828</v>
      </c>
      <c r="Z130" s="153">
        <v>0</v>
      </c>
      <c r="AA130" s="153">
        <v>1</v>
      </c>
      <c r="AB130" s="153">
        <v>0.99998855590820313</v>
      </c>
      <c r="AC130" s="153">
        <v>0</v>
      </c>
      <c r="AD130" s="153">
        <v>0</v>
      </c>
      <c r="AE130" s="152"/>
      <c r="AF130" s="153">
        <v>0</v>
      </c>
      <c r="AG130" s="153">
        <v>0</v>
      </c>
      <c r="AH130" s="153">
        <v>0</v>
      </c>
      <c r="AI130" s="153">
        <v>6.6362380981445313E-2</v>
      </c>
      <c r="AJ130" s="153">
        <v>0.10006427764892578</v>
      </c>
      <c r="AK130" s="153">
        <v>0</v>
      </c>
      <c r="AL130" s="153">
        <v>3.215789794921875E-2</v>
      </c>
      <c r="AM130" s="153">
        <v>1</v>
      </c>
      <c r="AN130" s="153">
        <v>0</v>
      </c>
      <c r="AO130" s="151"/>
    </row>
    <row r="131" spans="1:41" x14ac:dyDescent="0.3">
      <c r="A131" s="144" t="s">
        <v>12</v>
      </c>
      <c r="B131" s="149">
        <v>7.94525146484375E-2</v>
      </c>
      <c r="C131" s="149">
        <v>1.1147537231445313</v>
      </c>
      <c r="D131" s="149">
        <v>0.13150596618652344</v>
      </c>
      <c r="E131" s="149">
        <v>0.99993133544921875</v>
      </c>
      <c r="F131" s="149">
        <v>0.46126079559326172</v>
      </c>
      <c r="G131" s="149">
        <v>0.32834148406982422</v>
      </c>
      <c r="H131" s="149">
        <v>2.8389396667480469</v>
      </c>
      <c r="I131" s="149">
        <v>4.9364728927612305</v>
      </c>
      <c r="J131" s="149">
        <v>1.6911296844482422</v>
      </c>
      <c r="K131" s="151"/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6.4406394958496094E-2</v>
      </c>
      <c r="S131" s="149">
        <v>0</v>
      </c>
      <c r="T131" s="149">
        <v>0.67258071899414063</v>
      </c>
      <c r="U131" s="152"/>
      <c r="V131" s="153">
        <v>0</v>
      </c>
      <c r="W131" s="153">
        <v>0.54098320007324219</v>
      </c>
      <c r="X131" s="153">
        <v>1.0655689239501953</v>
      </c>
      <c r="Y131" s="153">
        <v>0.34381294250488281</v>
      </c>
      <c r="Z131" s="153">
        <v>1.7885808944702148</v>
      </c>
      <c r="AA131" s="153">
        <v>1.8736114501953125</v>
      </c>
      <c r="AB131" s="153">
        <v>3.7819890975952148</v>
      </c>
      <c r="AC131" s="153">
        <v>3.4783735275268555</v>
      </c>
      <c r="AD131" s="153">
        <v>2.4555139541625977</v>
      </c>
      <c r="AE131" s="152"/>
      <c r="AF131" s="153">
        <v>0</v>
      </c>
      <c r="AG131" s="153">
        <v>0.13150691986083984</v>
      </c>
      <c r="AH131" s="153">
        <v>9.8629951477050781E-2</v>
      </c>
      <c r="AI131" s="153">
        <v>0</v>
      </c>
      <c r="AJ131" s="153">
        <v>1.0658426284790039</v>
      </c>
      <c r="AK131" s="153">
        <v>3.2876968383789063E-2</v>
      </c>
      <c r="AL131" s="153">
        <v>1.2445535659790039</v>
      </c>
      <c r="AM131" s="153">
        <v>1.3948793411254883</v>
      </c>
      <c r="AN131" s="153">
        <v>0.15881443023681641</v>
      </c>
      <c r="AO131" s="151"/>
    </row>
    <row r="132" spans="1:41" x14ac:dyDescent="0.3">
      <c r="A132" s="144" t="s">
        <v>13</v>
      </c>
      <c r="B132" s="149">
        <v>0.9205474853515625</v>
      </c>
      <c r="C132" s="149">
        <v>1.8524589538574219</v>
      </c>
      <c r="D132" s="149">
        <v>1.8684940338134766</v>
      </c>
      <c r="E132" s="149">
        <v>1.9672126770019531</v>
      </c>
      <c r="F132" s="149">
        <v>7.5387392044067383</v>
      </c>
      <c r="G132" s="149">
        <v>12.6378173828125</v>
      </c>
      <c r="H132" s="149">
        <v>10.245993614196777</v>
      </c>
      <c r="I132" s="149">
        <v>15.129082679748535</v>
      </c>
      <c r="J132" s="149">
        <v>20.784774780273438</v>
      </c>
      <c r="K132" s="151"/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1.9355936050415039</v>
      </c>
      <c r="S132" s="149">
        <v>1</v>
      </c>
      <c r="T132" s="149">
        <v>3.2928352355957031</v>
      </c>
      <c r="U132" s="152"/>
      <c r="V132" s="153">
        <v>0</v>
      </c>
      <c r="W132" s="153">
        <v>1.4590167999267578</v>
      </c>
      <c r="X132" s="153">
        <v>6.148259162902832</v>
      </c>
      <c r="Y132" s="153">
        <v>6.787714958190918</v>
      </c>
      <c r="Z132" s="153">
        <v>18.164813995361328</v>
      </c>
      <c r="AA132" s="153">
        <v>28.894453048706055</v>
      </c>
      <c r="AB132" s="153">
        <v>30.218705177307129</v>
      </c>
      <c r="AC132" s="153">
        <v>31.7188720703125</v>
      </c>
      <c r="AD132" s="153">
        <v>18.213850975036621</v>
      </c>
      <c r="AE132" s="152"/>
      <c r="AF132" s="153">
        <v>0</v>
      </c>
      <c r="AG132" s="153">
        <v>0.86849308013916016</v>
      </c>
      <c r="AH132" s="153">
        <v>0.90137004852294922</v>
      </c>
      <c r="AI132" s="153">
        <v>3</v>
      </c>
      <c r="AJ132" s="153">
        <v>3.7561559677124023</v>
      </c>
      <c r="AK132" s="153">
        <v>1.9671230316162109</v>
      </c>
      <c r="AL132" s="153">
        <v>6.7232465744018555</v>
      </c>
      <c r="AM132" s="153">
        <v>4.6051206588745117</v>
      </c>
      <c r="AN132" s="153">
        <v>1.8411855697631836</v>
      </c>
      <c r="AO132" s="151"/>
    </row>
    <row r="133" spans="1:41" x14ac:dyDescent="0.3">
      <c r="A133" s="144" t="s">
        <v>14</v>
      </c>
      <c r="B133" s="149">
        <v>1.9999732971191406</v>
      </c>
      <c r="C133" s="149">
        <v>1.1011466979980469</v>
      </c>
      <c r="D133" s="149">
        <v>0</v>
      </c>
      <c r="E133" s="149">
        <v>0</v>
      </c>
      <c r="F133" s="149">
        <v>0.16411590576171875</v>
      </c>
      <c r="G133" s="149">
        <v>1.4705429077148438</v>
      </c>
      <c r="H133" s="149">
        <v>2.0528659820556641</v>
      </c>
      <c r="I133" s="149">
        <v>1.7749843597412109</v>
      </c>
      <c r="J133" s="149">
        <v>2.7236385345458984</v>
      </c>
      <c r="K133" s="151"/>
      <c r="L133" s="149">
        <v>0</v>
      </c>
      <c r="M133" s="149">
        <v>0</v>
      </c>
      <c r="N133" s="149">
        <v>2.0657157897949219</v>
      </c>
      <c r="O133" s="149">
        <v>6.5753936767578125E-2</v>
      </c>
      <c r="P133" s="149">
        <v>3.2876968383789063E-2</v>
      </c>
      <c r="Q133" s="149">
        <v>0</v>
      </c>
      <c r="R133" s="149">
        <v>6.5753936767578125E-2</v>
      </c>
      <c r="S133" s="149">
        <v>9.8001480102539063E-2</v>
      </c>
      <c r="T133" s="149">
        <v>0.16618156433105469</v>
      </c>
      <c r="U133" s="152"/>
      <c r="V133" s="153">
        <v>0</v>
      </c>
      <c r="W133" s="153">
        <v>9.8451614379882813E-2</v>
      </c>
      <c r="X133" s="153">
        <v>1.0186405181884766</v>
      </c>
      <c r="Y133" s="153">
        <v>0.39757728576660156</v>
      </c>
      <c r="Z133" s="153">
        <v>1.4421768188476563</v>
      </c>
      <c r="AA133" s="153">
        <v>2.6094760894775391</v>
      </c>
      <c r="AB133" s="153">
        <v>6.5363006591796875</v>
      </c>
      <c r="AC133" s="153">
        <v>5.2746543884277344</v>
      </c>
      <c r="AD133" s="153">
        <v>1.7919921875</v>
      </c>
      <c r="AE133" s="152"/>
      <c r="AF133" s="153">
        <v>6.6112518310546875E-2</v>
      </c>
      <c r="AG133" s="153">
        <v>0.29589271545410156</v>
      </c>
      <c r="AH133" s="153">
        <v>3.2876968383789063E-2</v>
      </c>
      <c r="AI133" s="153">
        <v>3.3056259155273438E-2</v>
      </c>
      <c r="AJ133" s="153">
        <v>6.557464599609375E-2</v>
      </c>
      <c r="AK133" s="153">
        <v>1.1643733978271484</v>
      </c>
      <c r="AL133" s="153">
        <v>1.6247329711914063</v>
      </c>
      <c r="AM133" s="153">
        <v>0.26409339904785156</v>
      </c>
      <c r="AN133" s="153">
        <v>0.23013877868652344</v>
      </c>
      <c r="AO133" s="151"/>
    </row>
    <row r="134" spans="1:41" x14ac:dyDescent="0.3">
      <c r="A134" s="144" t="s">
        <v>15</v>
      </c>
      <c r="B134" s="149">
        <v>2</v>
      </c>
      <c r="C134" s="149">
        <v>2.8988571166992188</v>
      </c>
      <c r="D134" s="149">
        <v>5.8342685699462891</v>
      </c>
      <c r="E134" s="149">
        <v>7.864898681640625</v>
      </c>
      <c r="F134" s="149">
        <v>9.704376220703125</v>
      </c>
      <c r="G134" s="149">
        <v>11.497318267822266</v>
      </c>
      <c r="H134" s="149">
        <v>29.031515121459961</v>
      </c>
      <c r="I134" s="149">
        <v>25.155727386474609</v>
      </c>
      <c r="J134" s="149">
        <v>13.50343132019043</v>
      </c>
      <c r="K134" s="151"/>
      <c r="L134" s="149">
        <v>0</v>
      </c>
      <c r="M134" s="149">
        <v>0</v>
      </c>
      <c r="N134" s="149">
        <v>4.9342384338378906</v>
      </c>
      <c r="O134" s="149">
        <v>4.8356151580810547</v>
      </c>
      <c r="P134" s="149">
        <v>3.9325008392333984</v>
      </c>
      <c r="Q134" s="149">
        <v>11</v>
      </c>
      <c r="R134" s="149">
        <v>9.841094970703125</v>
      </c>
      <c r="S134" s="149">
        <v>4.8353710174560547</v>
      </c>
      <c r="T134" s="149">
        <v>5.8684024810791016</v>
      </c>
      <c r="U134" s="152"/>
      <c r="V134" s="153">
        <v>0.69040489196777344</v>
      </c>
      <c r="W134" s="153">
        <v>3.8358154296875</v>
      </c>
      <c r="X134" s="153">
        <v>6.5894336700439453</v>
      </c>
      <c r="Y134" s="153">
        <v>14.240688323974609</v>
      </c>
      <c r="Z134" s="153">
        <v>12.541006088256836</v>
      </c>
      <c r="AA134" s="153">
        <v>50.853120803833008</v>
      </c>
      <c r="AB134" s="153">
        <v>81.593700408935547</v>
      </c>
      <c r="AC134" s="153">
        <v>50.315532684326172</v>
      </c>
      <c r="AD134" s="153">
        <v>21.422473907470703</v>
      </c>
      <c r="AE134" s="152"/>
      <c r="AF134" s="153">
        <v>0.93388748168945313</v>
      </c>
      <c r="AG134" s="153">
        <v>6.7041187286376953</v>
      </c>
      <c r="AH134" s="153">
        <v>1.9671230316162109</v>
      </c>
      <c r="AI134" s="153">
        <v>8.8354358673095703</v>
      </c>
      <c r="AJ134" s="153">
        <v>3.9344291687011719</v>
      </c>
      <c r="AK134" s="153">
        <v>16.605541229248047</v>
      </c>
      <c r="AL134" s="153">
        <v>26.92106819152832</v>
      </c>
      <c r="AM134" s="153">
        <v>26.324678421020508</v>
      </c>
      <c r="AN134" s="153">
        <v>9.7017936706542969</v>
      </c>
      <c r="AO134" s="151"/>
    </row>
    <row r="135" spans="1:41" x14ac:dyDescent="0.3">
      <c r="A135" s="144" t="s">
        <v>16</v>
      </c>
      <c r="B135" s="149">
        <v>0</v>
      </c>
      <c r="C135" s="149">
        <v>0</v>
      </c>
      <c r="D135" s="149">
        <v>0.16573143005371094</v>
      </c>
      <c r="E135" s="149">
        <v>1.135101318359375</v>
      </c>
      <c r="F135" s="149">
        <v>0.1977996826171875</v>
      </c>
      <c r="G135" s="149">
        <v>6.5801620483398438E-2</v>
      </c>
      <c r="H135" s="149">
        <v>0.36209487915039063</v>
      </c>
      <c r="I135" s="149">
        <v>1.9694919586181641</v>
      </c>
      <c r="J135" s="149">
        <v>0.39685630798339844</v>
      </c>
      <c r="K135" s="151"/>
      <c r="L135" s="149">
        <v>0</v>
      </c>
      <c r="M135" s="149">
        <v>0</v>
      </c>
      <c r="N135" s="149">
        <v>0</v>
      </c>
      <c r="O135" s="149">
        <v>9.8630905151367188E-2</v>
      </c>
      <c r="P135" s="149">
        <v>3.458404541015625E-2</v>
      </c>
      <c r="Q135" s="149">
        <v>0</v>
      </c>
      <c r="R135" s="149">
        <v>9.3151092529296875E-2</v>
      </c>
      <c r="S135" s="149">
        <v>0.13150787353515625</v>
      </c>
      <c r="T135" s="149">
        <v>0</v>
      </c>
      <c r="U135" s="152"/>
      <c r="V135" s="153">
        <v>0</v>
      </c>
      <c r="W135" s="153">
        <v>9.8630905151367188E-2</v>
      </c>
      <c r="X135" s="153">
        <v>9.8630905151367188E-2</v>
      </c>
      <c r="Y135" s="153">
        <v>0.36173439025878906</v>
      </c>
      <c r="Z135" s="153">
        <v>0.11457443237304688</v>
      </c>
      <c r="AA135" s="153">
        <v>2.330810546875</v>
      </c>
      <c r="AB135" s="153">
        <v>2.5832290649414063</v>
      </c>
      <c r="AC135" s="153">
        <v>1.4618072509765625</v>
      </c>
      <c r="AD135" s="153">
        <v>0.59051322937011719</v>
      </c>
      <c r="AE135" s="152"/>
      <c r="AF135" s="153">
        <v>0</v>
      </c>
      <c r="AG135" s="153">
        <v>3.2886505126953125E-2</v>
      </c>
      <c r="AH135" s="153">
        <v>0</v>
      </c>
      <c r="AI135" s="153">
        <v>0.13150787353515625</v>
      </c>
      <c r="AJ135" s="153">
        <v>0</v>
      </c>
      <c r="AK135" s="153">
        <v>0.23013877868652344</v>
      </c>
      <c r="AL135" s="153">
        <v>0.23112678527832031</v>
      </c>
      <c r="AM135" s="153">
        <v>0.16743850708007813</v>
      </c>
      <c r="AN135" s="153">
        <v>0</v>
      </c>
      <c r="AO135" s="151"/>
    </row>
    <row r="136" spans="1:41" x14ac:dyDescent="0.3">
      <c r="A136" s="144" t="s">
        <v>17</v>
      </c>
      <c r="B136" s="149">
        <v>0</v>
      </c>
      <c r="C136" s="149">
        <v>0</v>
      </c>
      <c r="D136" s="149">
        <v>0.42739677429199219</v>
      </c>
      <c r="E136" s="149">
        <v>0</v>
      </c>
      <c r="F136" s="149">
        <v>2.4081287384033203</v>
      </c>
      <c r="G136" s="149">
        <v>0.90217781066894531</v>
      </c>
      <c r="H136" s="149">
        <v>0.42470169067382813</v>
      </c>
      <c r="I136" s="149">
        <v>1.7369861602783203</v>
      </c>
      <c r="J136" s="149">
        <v>0.45901679992675781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</v>
      </c>
      <c r="X136" s="153">
        <v>0.91668510437011719</v>
      </c>
      <c r="Y136" s="153">
        <v>0</v>
      </c>
      <c r="Z136" s="153">
        <v>0</v>
      </c>
      <c r="AA136" s="153">
        <v>0.44109535217285156</v>
      </c>
      <c r="AB136" s="153">
        <v>1.2626533508300781</v>
      </c>
      <c r="AC136" s="153">
        <v>1.4590167999267578</v>
      </c>
      <c r="AD136" s="153">
        <v>0</v>
      </c>
      <c r="AE136" s="152"/>
      <c r="AF136" s="153">
        <v>0</v>
      </c>
      <c r="AG136" s="153">
        <v>0</v>
      </c>
      <c r="AH136" s="153">
        <v>0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</v>
      </c>
      <c r="AO136" s="151"/>
    </row>
    <row r="137" spans="1:41" x14ac:dyDescent="0.3">
      <c r="A137" s="144" t="s">
        <v>18</v>
      </c>
      <c r="B137" s="149">
        <v>0</v>
      </c>
      <c r="C137" s="149">
        <v>0</v>
      </c>
      <c r="D137" s="149">
        <v>0</v>
      </c>
      <c r="E137" s="149">
        <v>0</v>
      </c>
      <c r="F137" s="149">
        <v>1.5255794525146484</v>
      </c>
      <c r="G137" s="149">
        <v>1.7692356109619141</v>
      </c>
      <c r="H137" s="149">
        <v>0.67213249206542969</v>
      </c>
      <c r="I137" s="149">
        <v>2.0345840454101563</v>
      </c>
      <c r="J137" s="149">
        <v>0.77327728271484375</v>
      </c>
      <c r="K137" s="151"/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0.99999618530273438</v>
      </c>
      <c r="S137" s="149">
        <v>0</v>
      </c>
      <c r="T137" s="149">
        <v>0</v>
      </c>
      <c r="U137" s="152"/>
      <c r="V137" s="153">
        <v>0</v>
      </c>
      <c r="W137" s="153">
        <v>0</v>
      </c>
      <c r="X137" s="153">
        <v>0.49127388000488281</v>
      </c>
      <c r="Y137" s="153">
        <v>6.5753936767578125E-2</v>
      </c>
      <c r="Z137" s="153">
        <v>9.8630905151367188E-2</v>
      </c>
      <c r="AA137" s="153">
        <v>0.55890464782714844</v>
      </c>
      <c r="AB137" s="153">
        <v>1.0980014801025391</v>
      </c>
      <c r="AC137" s="153">
        <v>0.70536613464355469</v>
      </c>
      <c r="AD137" s="153">
        <v>0</v>
      </c>
      <c r="AE137" s="152"/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0</v>
      </c>
      <c r="AL137" s="153">
        <v>0.5917816162109375</v>
      </c>
      <c r="AM137" s="153">
        <v>0</v>
      </c>
      <c r="AN137" s="153">
        <v>0.57260322570800781</v>
      </c>
      <c r="AO137" s="151"/>
    </row>
    <row r="138" spans="1:41" x14ac:dyDescent="0.3">
      <c r="A138" s="144" t="s">
        <v>19</v>
      </c>
      <c r="B138" s="149">
        <v>0</v>
      </c>
      <c r="C138" s="149">
        <v>0</v>
      </c>
      <c r="D138" s="149">
        <v>0</v>
      </c>
      <c r="E138" s="149">
        <v>0</v>
      </c>
      <c r="F138" s="149">
        <v>0</v>
      </c>
      <c r="G138" s="149">
        <v>1.3285865783691406</v>
      </c>
      <c r="H138" s="149">
        <v>0.90316581726074219</v>
      </c>
      <c r="I138" s="149">
        <v>2.4266777038574219</v>
      </c>
      <c r="J138" s="149">
        <v>1.2745590209960938</v>
      </c>
      <c r="K138" s="151"/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52"/>
      <c r="V138" s="153">
        <v>0</v>
      </c>
      <c r="W138" s="153">
        <v>0</v>
      </c>
      <c r="X138" s="153">
        <v>0</v>
      </c>
      <c r="Y138" s="153">
        <v>0.93424606323242188</v>
      </c>
      <c r="Z138" s="153">
        <v>0.90136909484863281</v>
      </c>
      <c r="AA138" s="153">
        <v>0</v>
      </c>
      <c r="AB138" s="153">
        <v>0</v>
      </c>
      <c r="AC138" s="153">
        <v>0.8356170654296875</v>
      </c>
      <c r="AD138" s="153">
        <v>0</v>
      </c>
      <c r="AE138" s="152"/>
      <c r="AF138" s="153">
        <v>0</v>
      </c>
      <c r="AG138" s="153">
        <v>0</v>
      </c>
      <c r="AH138" s="153">
        <v>0</v>
      </c>
      <c r="AI138" s="153">
        <v>0</v>
      </c>
      <c r="AJ138" s="153">
        <v>0</v>
      </c>
      <c r="AK138" s="153">
        <v>0</v>
      </c>
      <c r="AL138" s="153">
        <v>0.4082183837890625</v>
      </c>
      <c r="AM138" s="153">
        <v>0</v>
      </c>
      <c r="AN138" s="153">
        <v>0.42739677429199219</v>
      </c>
      <c r="AO138" s="151"/>
    </row>
    <row r="139" spans="1:41" x14ac:dyDescent="0.3">
      <c r="A139" s="144" t="s">
        <v>20</v>
      </c>
      <c r="B139" s="149">
        <v>0</v>
      </c>
      <c r="C139" s="149">
        <v>0.23139381408691406</v>
      </c>
      <c r="D139" s="149">
        <v>0.10033798217773438</v>
      </c>
      <c r="E139" s="149">
        <v>0.22573661804199219</v>
      </c>
      <c r="F139" s="149">
        <v>0.19510459899902344</v>
      </c>
      <c r="G139" s="149">
        <v>1.8356666564941406</v>
      </c>
      <c r="H139" s="149">
        <v>1.7266120910644531</v>
      </c>
      <c r="I139" s="149">
        <v>1.4615345001220703</v>
      </c>
      <c r="J139" s="149">
        <v>1.6208534240722656</v>
      </c>
      <c r="K139" s="151"/>
      <c r="L139" s="149">
        <v>0</v>
      </c>
      <c r="M139" s="149">
        <v>0</v>
      </c>
      <c r="N139" s="149">
        <v>0</v>
      </c>
      <c r="O139" s="149">
        <v>0</v>
      </c>
      <c r="P139" s="149">
        <v>0.99999046325683594</v>
      </c>
      <c r="Q139" s="149">
        <v>1.1007862091064453</v>
      </c>
      <c r="R139" s="149">
        <v>0.20916366577148438</v>
      </c>
      <c r="S139" s="149">
        <v>0.13150787353515625</v>
      </c>
      <c r="T139" s="149">
        <v>6.6831588745117188E-2</v>
      </c>
      <c r="U139" s="152"/>
      <c r="V139" s="153">
        <v>8.2057952880859375E-2</v>
      </c>
      <c r="W139" s="153">
        <v>0.13150596618652344</v>
      </c>
      <c r="X139" s="153">
        <v>3.2876968383789063E-2</v>
      </c>
      <c r="Y139" s="153">
        <v>6.512451171875E-2</v>
      </c>
      <c r="Z139" s="153">
        <v>1.4912338256835938</v>
      </c>
      <c r="AA139" s="153">
        <v>1.6567249298095703</v>
      </c>
      <c r="AB139" s="153">
        <v>3.8963260650634766</v>
      </c>
      <c r="AC139" s="153">
        <v>1.6742877960205078</v>
      </c>
      <c r="AD139" s="153">
        <v>9.5485687255859375E-2</v>
      </c>
      <c r="AE139" s="152"/>
      <c r="AF139" s="153">
        <v>0</v>
      </c>
      <c r="AG139" s="153">
        <v>0</v>
      </c>
      <c r="AH139" s="153">
        <v>0</v>
      </c>
      <c r="AI139" s="153">
        <v>0</v>
      </c>
      <c r="AJ139" s="153">
        <v>1.0328769683837891</v>
      </c>
      <c r="AK139" s="153">
        <v>6.7998886108398438E-2</v>
      </c>
      <c r="AL139" s="153">
        <v>0.12881278991699219</v>
      </c>
      <c r="AM139" s="153">
        <v>1.0624294281005859</v>
      </c>
      <c r="AN139" s="153">
        <v>0</v>
      </c>
      <c r="AO139" s="151"/>
    </row>
    <row r="140" spans="1:41" x14ac:dyDescent="0.3">
      <c r="A140" s="144" t="s">
        <v>21</v>
      </c>
      <c r="B140" s="149">
        <v>0</v>
      </c>
      <c r="C140" s="149">
        <v>4.7686061859130859</v>
      </c>
      <c r="D140" s="149">
        <v>7.2942047119140625</v>
      </c>
      <c r="E140" s="149">
        <v>15.187984466552734</v>
      </c>
      <c r="F140" s="149">
        <v>23.804895401000977</v>
      </c>
      <c r="G140" s="149">
        <v>32.999862670898438</v>
      </c>
      <c r="H140" s="149">
        <v>52.475820541381836</v>
      </c>
      <c r="I140" s="149">
        <v>57.690383911132813</v>
      </c>
      <c r="J140" s="149">
        <v>21.411994934082031</v>
      </c>
      <c r="K140" s="151"/>
      <c r="L140" s="149">
        <v>1</v>
      </c>
      <c r="M140" s="149">
        <v>1</v>
      </c>
      <c r="N140" s="149">
        <v>3</v>
      </c>
      <c r="O140" s="149">
        <v>5.0000209808349609</v>
      </c>
      <c r="P140" s="149">
        <v>6.5917816162109375</v>
      </c>
      <c r="Q140" s="149">
        <v>21.491008758544922</v>
      </c>
      <c r="R140" s="149">
        <v>44.398220062255859</v>
      </c>
      <c r="S140" s="149">
        <v>56.901302337646484</v>
      </c>
      <c r="T140" s="149">
        <v>36.492038726806641</v>
      </c>
      <c r="U140" s="152"/>
      <c r="V140" s="153">
        <v>1.9179496765136719</v>
      </c>
      <c r="W140" s="153">
        <v>2.6904125213623047</v>
      </c>
      <c r="X140" s="153">
        <v>12.967144012451172</v>
      </c>
      <c r="Y140" s="153">
        <v>34.96763801574707</v>
      </c>
      <c r="Z140" s="153">
        <v>77.540655136108398</v>
      </c>
      <c r="AA140" s="153">
        <v>127.10308265686035</v>
      </c>
      <c r="AB140" s="153">
        <v>177.30359268188477</v>
      </c>
      <c r="AC140" s="153">
        <v>169.9034423828125</v>
      </c>
      <c r="AD140" s="153">
        <v>53.120342254638672</v>
      </c>
      <c r="AE140" s="152"/>
      <c r="AF140" s="153">
        <v>0</v>
      </c>
      <c r="AG140" s="153">
        <v>2</v>
      </c>
      <c r="AH140" s="153">
        <v>7.9999885559082031</v>
      </c>
      <c r="AI140" s="153">
        <v>12.920539855957031</v>
      </c>
      <c r="AJ140" s="153">
        <v>27.624250411987305</v>
      </c>
      <c r="AK140" s="153">
        <v>41.932043075561523</v>
      </c>
      <c r="AL140" s="153">
        <v>55.758888244628906</v>
      </c>
      <c r="AM140" s="153">
        <v>51.595209121704102</v>
      </c>
      <c r="AN140" s="153">
        <v>11.000009536743164</v>
      </c>
      <c r="AO140" s="151"/>
    </row>
    <row r="141" spans="1:41" x14ac:dyDescent="0.3">
      <c r="A141" s="144" t="s">
        <v>22</v>
      </c>
      <c r="B141" s="149">
        <v>0</v>
      </c>
      <c r="C141" s="149">
        <v>0</v>
      </c>
      <c r="D141" s="149">
        <v>0</v>
      </c>
      <c r="E141" s="149">
        <v>0</v>
      </c>
      <c r="F141" s="149">
        <v>1.2630138397216797</v>
      </c>
      <c r="G141" s="149">
        <v>1.1644725799560547</v>
      </c>
      <c r="H141" s="149">
        <v>3.8167076110839844</v>
      </c>
      <c r="I141" s="149">
        <v>5.8993034362792969</v>
      </c>
      <c r="J141" s="149">
        <v>1.0319786071777344</v>
      </c>
      <c r="K141" s="151"/>
      <c r="L141" s="149">
        <v>0</v>
      </c>
      <c r="M141" s="149">
        <v>0</v>
      </c>
      <c r="N141" s="149">
        <v>0</v>
      </c>
      <c r="O141" s="149">
        <v>0</v>
      </c>
      <c r="P141" s="149">
        <v>0.4082183837890625</v>
      </c>
      <c r="Q141" s="149">
        <v>1.4082183837890625</v>
      </c>
      <c r="R141" s="149">
        <v>0.39263343811035156</v>
      </c>
      <c r="S141" s="149">
        <v>1.9672126770019531</v>
      </c>
      <c r="T141" s="149">
        <v>0.44109535217285156</v>
      </c>
      <c r="U141" s="152"/>
      <c r="V141" s="153">
        <v>0</v>
      </c>
      <c r="W141" s="153">
        <v>0.17808151245117188</v>
      </c>
      <c r="X141" s="153">
        <v>1</v>
      </c>
      <c r="Y141" s="153">
        <v>1.9672126770019531</v>
      </c>
      <c r="Z141" s="153">
        <v>2.9672126770019531</v>
      </c>
      <c r="AA141" s="153">
        <v>7.5726909637451172</v>
      </c>
      <c r="AB141" s="153">
        <v>1.9808216094970703</v>
      </c>
      <c r="AC141" s="153">
        <v>0.83759307861328125</v>
      </c>
      <c r="AD141" s="153">
        <v>1.3617324829101563</v>
      </c>
      <c r="AE141" s="152"/>
      <c r="AF141" s="153">
        <v>0</v>
      </c>
      <c r="AG141" s="153">
        <v>0</v>
      </c>
      <c r="AH141" s="153">
        <v>0.96604537963867188</v>
      </c>
      <c r="AI141" s="153">
        <v>0</v>
      </c>
      <c r="AJ141" s="153">
        <v>2.0000286102294922</v>
      </c>
      <c r="AK141" s="153">
        <v>1</v>
      </c>
      <c r="AL141" s="153">
        <v>1.9671230316162109</v>
      </c>
      <c r="AM141" s="153">
        <v>2.0329170227050781</v>
      </c>
      <c r="AN141" s="153">
        <v>0</v>
      </c>
      <c r="AO141" s="151"/>
    </row>
    <row r="142" spans="1:41" x14ac:dyDescent="0.3">
      <c r="A142" s="144" t="s">
        <v>23</v>
      </c>
      <c r="B142" s="149">
        <v>0</v>
      </c>
      <c r="C142" s="149">
        <v>6.7279815673828125E-2</v>
      </c>
      <c r="D142" s="149">
        <v>9.7463607788085938E-2</v>
      </c>
      <c r="E142" s="149">
        <v>2.0492820739746094</v>
      </c>
      <c r="F142" s="149">
        <v>3.3762474060058594</v>
      </c>
      <c r="G142" s="149">
        <v>3.6203403472900391</v>
      </c>
      <c r="H142" s="149">
        <v>6.6731681823730469</v>
      </c>
      <c r="I142" s="149">
        <v>7.1589736938476563</v>
      </c>
      <c r="J142" s="149">
        <v>5.363494873046875</v>
      </c>
      <c r="K142" s="151"/>
      <c r="L142" s="149">
        <v>0</v>
      </c>
      <c r="M142" s="149">
        <v>3.2876968383789063E-2</v>
      </c>
      <c r="N142" s="149">
        <v>0</v>
      </c>
      <c r="O142" s="149">
        <v>2.0768089294433594</v>
      </c>
      <c r="P142" s="149">
        <v>9.8451614379882813E-2</v>
      </c>
      <c r="Q142" s="149">
        <v>0.26319503784179688</v>
      </c>
      <c r="R142" s="149">
        <v>1.2968807220458984</v>
      </c>
      <c r="S142" s="149">
        <v>1.3952369689941406</v>
      </c>
      <c r="T142" s="149">
        <v>9.8630905151367188E-2</v>
      </c>
      <c r="U142" s="152"/>
      <c r="V142" s="153">
        <v>1.032867431640625</v>
      </c>
      <c r="W142" s="150">
        <v>1.5589942932128906</v>
      </c>
      <c r="X142" s="150">
        <v>1.3928012847900391</v>
      </c>
      <c r="Y142" s="150">
        <v>4.847320556640625</v>
      </c>
      <c r="Z142" s="150">
        <v>6.8370647430419922</v>
      </c>
      <c r="AA142" s="150">
        <v>8.4153861999511719</v>
      </c>
      <c r="AB142" s="150">
        <v>14.719409942626953</v>
      </c>
      <c r="AC142" s="150">
        <v>10.98832893371582</v>
      </c>
      <c r="AD142" s="150">
        <v>5.1291522979736328</v>
      </c>
      <c r="AE142" s="152"/>
      <c r="AF142" s="153">
        <v>0</v>
      </c>
      <c r="AG142" s="150">
        <v>0</v>
      </c>
      <c r="AH142" s="150">
        <v>9.8630905151367188E-2</v>
      </c>
      <c r="AI142" s="150">
        <v>1.3448925018310547</v>
      </c>
      <c r="AJ142" s="150">
        <v>1.7888622283935547</v>
      </c>
      <c r="AK142" s="150">
        <v>3.8863296508789063</v>
      </c>
      <c r="AL142" s="150">
        <v>3.8879585266113281</v>
      </c>
      <c r="AM142" s="150">
        <v>0.73546409606933594</v>
      </c>
      <c r="AN142" s="150">
        <v>2.3926849365234375</v>
      </c>
      <c r="AO142" s="151"/>
    </row>
    <row r="143" spans="1:41" x14ac:dyDescent="0.3">
      <c r="A143" s="144" t="s">
        <v>24</v>
      </c>
      <c r="B143" s="149">
        <v>2.9148101806640625</v>
      </c>
      <c r="C143" s="149">
        <v>7.0092792510986328</v>
      </c>
      <c r="D143" s="149">
        <v>13.186435699462891</v>
      </c>
      <c r="E143" s="149">
        <v>16.33494758605957</v>
      </c>
      <c r="F143" s="149">
        <v>31.93467903137207</v>
      </c>
      <c r="G143" s="149">
        <v>56.69476318359375</v>
      </c>
      <c r="H143" s="149">
        <v>109.31063270568848</v>
      </c>
      <c r="I143" s="149">
        <v>119.19326400756836</v>
      </c>
      <c r="J143" s="149">
        <v>69.644067764282227</v>
      </c>
      <c r="K143" s="151"/>
      <c r="L143" s="149">
        <v>1.3774757385253906</v>
      </c>
      <c r="M143" s="149">
        <v>4.4599285125732422</v>
      </c>
      <c r="N143" s="149">
        <v>4.0412216186523438</v>
      </c>
      <c r="O143" s="149">
        <v>7.7389698028564453</v>
      </c>
      <c r="P143" s="149">
        <v>14.985134124755859</v>
      </c>
      <c r="Q143" s="149">
        <v>15.778266906738281</v>
      </c>
      <c r="R143" s="149">
        <v>36.646701812744141</v>
      </c>
      <c r="S143" s="149">
        <v>41.264167785644531</v>
      </c>
      <c r="T143" s="149">
        <v>11.140541076660156</v>
      </c>
      <c r="U143" s="152"/>
      <c r="V143" s="153">
        <v>1.9334354400634766</v>
      </c>
      <c r="W143" s="150">
        <v>12.364162445068359</v>
      </c>
      <c r="X143" s="150">
        <v>24.068170547485352</v>
      </c>
      <c r="Y143" s="150">
        <v>54.980428695678711</v>
      </c>
      <c r="Z143" s="150">
        <v>109.84429740905762</v>
      </c>
      <c r="AA143" s="150">
        <v>164.5834846496582</v>
      </c>
      <c r="AB143" s="150">
        <v>212.59619331359863</v>
      </c>
      <c r="AC143" s="150">
        <v>188.91753768920898</v>
      </c>
      <c r="AD143" s="150">
        <v>74.875112533569336</v>
      </c>
      <c r="AE143" s="152"/>
      <c r="AF143" s="153">
        <v>1.1641159057617188</v>
      </c>
      <c r="AG143" s="150">
        <v>4.5916900634765625</v>
      </c>
      <c r="AH143" s="150">
        <v>5.9980258941650391</v>
      </c>
      <c r="AI143" s="150">
        <v>20.061737060546875</v>
      </c>
      <c r="AJ143" s="150">
        <v>17.065559387207031</v>
      </c>
      <c r="AK143" s="150">
        <v>48.998651504516602</v>
      </c>
      <c r="AL143" s="150">
        <v>61.057695388793945</v>
      </c>
      <c r="AM143" s="150">
        <v>49.723518371582031</v>
      </c>
      <c r="AN143" s="150">
        <v>22.241727828979492</v>
      </c>
      <c r="AO143" s="151"/>
    </row>
    <row r="144" spans="1:41" x14ac:dyDescent="0.3">
      <c r="A144" s="144" t="s">
        <v>25</v>
      </c>
      <c r="B144" s="149">
        <v>11.148538589477539</v>
      </c>
      <c r="C144" s="149">
        <v>22.628007888793945</v>
      </c>
      <c r="D144" s="149">
        <v>47.781957626342773</v>
      </c>
      <c r="E144" s="149">
        <v>64.18592643737793</v>
      </c>
      <c r="F144" s="149">
        <v>118.29287910461426</v>
      </c>
      <c r="G144" s="149">
        <v>178.54626846313477</v>
      </c>
      <c r="H144" s="149">
        <v>285.60873031616211</v>
      </c>
      <c r="I144" s="149">
        <v>430.094482421875</v>
      </c>
      <c r="J144" s="149">
        <v>254.84100151062012</v>
      </c>
      <c r="K144" s="151"/>
      <c r="L144" s="149">
        <v>2.8197841644287109</v>
      </c>
      <c r="M144" s="149">
        <v>10.178436279296875</v>
      </c>
      <c r="N144" s="149">
        <v>18.287618637084961</v>
      </c>
      <c r="O144" s="149">
        <v>18.099960327148438</v>
      </c>
      <c r="P144" s="149">
        <v>21.541070938110352</v>
      </c>
      <c r="Q144" s="149">
        <v>57.173418045043945</v>
      </c>
      <c r="R144" s="149">
        <v>79.76350212097168</v>
      </c>
      <c r="S144" s="149">
        <v>137.53497695922852</v>
      </c>
      <c r="T144" s="149">
        <v>81.48634147644043</v>
      </c>
      <c r="U144" s="152"/>
      <c r="V144" s="153">
        <v>10.443796157836914</v>
      </c>
      <c r="W144" s="150">
        <v>25.238378524780273</v>
      </c>
      <c r="X144" s="150">
        <v>54.207023620605469</v>
      </c>
      <c r="Y144" s="150">
        <v>87.651849746704102</v>
      </c>
      <c r="Z144" s="150">
        <v>191.03461837768555</v>
      </c>
      <c r="AA144" s="150">
        <v>312.11986351013184</v>
      </c>
      <c r="AB144" s="150">
        <v>393.23795509338379</v>
      </c>
      <c r="AC144" s="150">
        <v>411.7716121673584</v>
      </c>
      <c r="AD144" s="150">
        <v>167.03845977783203</v>
      </c>
      <c r="AE144" s="152"/>
      <c r="AF144" s="153">
        <v>0.93426704406738281</v>
      </c>
      <c r="AG144" s="150">
        <v>7.6602306365966797</v>
      </c>
      <c r="AH144" s="150">
        <v>17.265020370483398</v>
      </c>
      <c r="AI144" s="150">
        <v>26.711158752441406</v>
      </c>
      <c r="AJ144" s="150">
        <v>44.161769866943359</v>
      </c>
      <c r="AK144" s="150">
        <v>86.723302841186523</v>
      </c>
      <c r="AL144" s="150">
        <v>105.00139999389648</v>
      </c>
      <c r="AM144" s="150">
        <v>104.22610282897949</v>
      </c>
      <c r="AN144" s="150">
        <v>52.605642318725586</v>
      </c>
      <c r="AO144" s="151"/>
    </row>
    <row r="145" spans="1:41" x14ac:dyDescent="0.3">
      <c r="A145" s="144" t="s">
        <v>26</v>
      </c>
      <c r="B145" s="149">
        <v>0</v>
      </c>
      <c r="C145" s="149">
        <v>1.3708534240722656</v>
      </c>
      <c r="D145" s="149">
        <v>3.4583625793457031</v>
      </c>
      <c r="E145" s="149">
        <v>3.3799266815185547</v>
      </c>
      <c r="F145" s="149">
        <v>9.9694232940673828</v>
      </c>
      <c r="G145" s="149">
        <v>15.170297622680664</v>
      </c>
      <c r="H145" s="149">
        <v>22.358188629150391</v>
      </c>
      <c r="I145" s="149">
        <v>26.678470611572266</v>
      </c>
      <c r="J145" s="149">
        <v>18.884225845336914</v>
      </c>
      <c r="K145" s="151"/>
      <c r="L145" s="149">
        <v>0.96712303161621094</v>
      </c>
      <c r="M145" s="149">
        <v>0.42740058898925781</v>
      </c>
      <c r="N145" s="149">
        <v>1.1668014526367188</v>
      </c>
      <c r="O145" s="149">
        <v>0.21329498291015625</v>
      </c>
      <c r="P145" s="149">
        <v>1.4924335479736328</v>
      </c>
      <c r="Q145" s="149">
        <v>4.2662124633789063</v>
      </c>
      <c r="R145" s="149">
        <v>6.7088985443115234</v>
      </c>
      <c r="S145" s="149">
        <v>8.7884368896484375</v>
      </c>
      <c r="T145" s="149">
        <v>3.3180408477783203</v>
      </c>
      <c r="U145" s="152"/>
      <c r="V145" s="153">
        <v>0.22825050354003906</v>
      </c>
      <c r="W145" s="150">
        <v>2.7406578063964844</v>
      </c>
      <c r="X145" s="150">
        <v>4.4641189575195313</v>
      </c>
      <c r="Y145" s="150">
        <v>10.295965194702148</v>
      </c>
      <c r="Z145" s="150">
        <v>17.518213272094727</v>
      </c>
      <c r="AA145" s="150">
        <v>30.181272506713867</v>
      </c>
      <c r="AB145" s="150">
        <v>36.563199996948242</v>
      </c>
      <c r="AC145" s="150">
        <v>36.003786087036133</v>
      </c>
      <c r="AD145" s="150">
        <v>15.57484245300293</v>
      </c>
      <c r="AE145" s="152"/>
      <c r="AF145" s="153">
        <v>0</v>
      </c>
      <c r="AG145" s="150">
        <v>1.7679767608642578</v>
      </c>
      <c r="AH145" s="150">
        <v>1.3607425689697266</v>
      </c>
      <c r="AI145" s="150">
        <v>1.3074359893798828</v>
      </c>
      <c r="AJ145" s="150">
        <v>5.0211715698242188</v>
      </c>
      <c r="AK145" s="150">
        <v>11.217554092407227</v>
      </c>
      <c r="AL145" s="150">
        <v>7.7927227020263672</v>
      </c>
      <c r="AM145" s="150">
        <v>5.6133861541748047</v>
      </c>
      <c r="AN145" s="150">
        <v>2.4366073608398438</v>
      </c>
      <c r="AO145" s="151"/>
    </row>
    <row r="146" spans="1:41" x14ac:dyDescent="0.3">
      <c r="A146" s="144" t="s">
        <v>27</v>
      </c>
      <c r="B146" s="149">
        <v>0</v>
      </c>
      <c r="C146" s="149">
        <v>10.055465698242188</v>
      </c>
      <c r="D146" s="149">
        <v>14.443038940429688</v>
      </c>
      <c r="E146" s="149">
        <v>22.946624755859375</v>
      </c>
      <c r="F146" s="149">
        <v>36.363794326782227</v>
      </c>
      <c r="G146" s="149">
        <v>86.642595291137695</v>
      </c>
      <c r="H146" s="149">
        <v>160.44122123718262</v>
      </c>
      <c r="I146" s="149">
        <v>169.13103103637695</v>
      </c>
      <c r="J146" s="149">
        <v>104.92070007324219</v>
      </c>
      <c r="K146" s="151"/>
      <c r="L146" s="149">
        <v>1.9979248046875</v>
      </c>
      <c r="M146" s="149">
        <v>1.9342460632324219</v>
      </c>
      <c r="N146" s="149">
        <v>3.8659782409667969</v>
      </c>
      <c r="O146" s="149">
        <v>3.901458740234375</v>
      </c>
      <c r="P146" s="149">
        <v>6.7136745452880859</v>
      </c>
      <c r="Q146" s="149">
        <v>23.988412857055664</v>
      </c>
      <c r="R146" s="149">
        <v>35.260103225708008</v>
      </c>
      <c r="S146" s="149">
        <v>56.397285461425781</v>
      </c>
      <c r="T146" s="149">
        <v>14.916030883789063</v>
      </c>
      <c r="U146" s="152"/>
      <c r="V146" s="153">
        <v>0.86849403381347656</v>
      </c>
      <c r="W146" s="150">
        <v>5.7697105407714844</v>
      </c>
      <c r="X146" s="150">
        <v>19.379730224609375</v>
      </c>
      <c r="Y146" s="150">
        <v>55.059343338012695</v>
      </c>
      <c r="Z146" s="150">
        <v>75.257797241210938</v>
      </c>
      <c r="AA146" s="150">
        <v>141.57755279541016</v>
      </c>
      <c r="AB146" s="150">
        <v>177.33953475952148</v>
      </c>
      <c r="AC146" s="150">
        <v>187.00454330444336</v>
      </c>
      <c r="AD146" s="150">
        <v>69.463865280151367</v>
      </c>
      <c r="AE146" s="152"/>
      <c r="AF146" s="153">
        <v>0</v>
      </c>
      <c r="AG146" s="150">
        <v>1.93426513671875</v>
      </c>
      <c r="AH146" s="150">
        <v>3.737884521484375</v>
      </c>
      <c r="AI146" s="150">
        <v>5.6577110290527344</v>
      </c>
      <c r="AJ146" s="150">
        <v>26.455238342285156</v>
      </c>
      <c r="AK146" s="150">
        <v>41.827707290649414</v>
      </c>
      <c r="AL146" s="150">
        <v>53.240732192993164</v>
      </c>
      <c r="AM146" s="150">
        <v>35.108913421630859</v>
      </c>
      <c r="AN146" s="150">
        <v>14.970714569091797</v>
      </c>
      <c r="AO146" s="151"/>
    </row>
    <row r="147" spans="1:41" x14ac:dyDescent="0.3">
      <c r="A147" s="144" t="s">
        <v>28</v>
      </c>
      <c r="B147" s="149">
        <v>0</v>
      </c>
      <c r="C147" s="149">
        <v>2.0002708435058594</v>
      </c>
      <c r="D147" s="149">
        <v>6.5753936767578125E-2</v>
      </c>
      <c r="E147" s="149">
        <v>0.62708282470703125</v>
      </c>
      <c r="F147" s="149">
        <v>3.4726352691650391</v>
      </c>
      <c r="G147" s="149">
        <v>8.2545757293701172</v>
      </c>
      <c r="H147" s="149">
        <v>19.543317794799805</v>
      </c>
      <c r="I147" s="149">
        <v>17.514026641845703</v>
      </c>
      <c r="J147" s="149">
        <v>13.459098815917969</v>
      </c>
      <c r="K147" s="151"/>
      <c r="L147" s="149">
        <v>0</v>
      </c>
      <c r="M147" s="149">
        <v>0</v>
      </c>
      <c r="N147" s="149">
        <v>3.2876968383789063E-2</v>
      </c>
      <c r="O147" s="149">
        <v>1.3616447448730469</v>
      </c>
      <c r="P147" s="149">
        <v>1.2179660797119141</v>
      </c>
      <c r="Q147" s="149">
        <v>1.8862361907958984</v>
      </c>
      <c r="R147" s="149">
        <v>2.2159881591796875</v>
      </c>
      <c r="S147" s="149">
        <v>7.3353290557861328</v>
      </c>
      <c r="T147" s="149">
        <v>0.59115219116210938</v>
      </c>
      <c r="U147" s="152"/>
      <c r="V147" s="153">
        <v>0</v>
      </c>
      <c r="W147" s="150">
        <v>0.90262794494628906</v>
      </c>
      <c r="X147" s="150">
        <v>3.9473171234130859</v>
      </c>
      <c r="Y147" s="150">
        <v>7.9598255157470703</v>
      </c>
      <c r="Z147" s="150">
        <v>11.123680114746094</v>
      </c>
      <c r="AA147" s="150">
        <v>18.513881683349609</v>
      </c>
      <c r="AB147" s="150">
        <v>29.132627487182617</v>
      </c>
      <c r="AC147" s="150">
        <v>30.976406097412109</v>
      </c>
      <c r="AD147" s="150">
        <v>13.89143180847168</v>
      </c>
      <c r="AE147" s="152"/>
      <c r="AF147" s="153">
        <v>0</v>
      </c>
      <c r="AG147" s="150">
        <v>1</v>
      </c>
      <c r="AH147" s="150">
        <v>0.1643829345703125</v>
      </c>
      <c r="AI147" s="150">
        <v>0</v>
      </c>
      <c r="AJ147" s="150">
        <v>1.5594444274902344</v>
      </c>
      <c r="AK147" s="150">
        <v>2.7885017395019531</v>
      </c>
      <c r="AL147" s="150">
        <v>3.9031791687011719</v>
      </c>
      <c r="AM147" s="150">
        <v>4.5665740966796875</v>
      </c>
      <c r="AN147" s="150">
        <v>1.0986824035644531</v>
      </c>
      <c r="AO147" s="151"/>
    </row>
    <row r="148" spans="1:41" x14ac:dyDescent="0.3">
      <c r="A148" s="144" t="s">
        <v>29</v>
      </c>
      <c r="B148" s="149">
        <v>0</v>
      </c>
      <c r="C148" s="149">
        <v>0</v>
      </c>
      <c r="D148" s="149">
        <v>9.8628997802734375E-2</v>
      </c>
      <c r="E148" s="149">
        <v>0.57242393493652344</v>
      </c>
      <c r="F148" s="149">
        <v>0.5068511962890625</v>
      </c>
      <c r="G148" s="149">
        <v>1.6402435302734375</v>
      </c>
      <c r="H148" s="149">
        <v>2.2430267333984375</v>
      </c>
      <c r="I148" s="149">
        <v>3.1983833312988281</v>
      </c>
      <c r="J148" s="149">
        <v>5.9110279083251953</v>
      </c>
      <c r="K148" s="151"/>
      <c r="L148" s="149">
        <v>0</v>
      </c>
      <c r="M148" s="149">
        <v>0</v>
      </c>
      <c r="N148" s="149">
        <v>0</v>
      </c>
      <c r="O148" s="149">
        <v>0.1643829345703125</v>
      </c>
      <c r="P148" s="149">
        <v>0</v>
      </c>
      <c r="Q148" s="149">
        <v>0.67015266418457031</v>
      </c>
      <c r="R148" s="149">
        <v>2.4555892944335938</v>
      </c>
      <c r="S148" s="149">
        <v>1.4410953521728516</v>
      </c>
      <c r="T148" s="149">
        <v>1.0520534515380859</v>
      </c>
      <c r="U148" s="152"/>
      <c r="V148" s="153">
        <v>0</v>
      </c>
      <c r="W148" s="150">
        <v>0.1643829345703125</v>
      </c>
      <c r="X148" s="150">
        <v>0</v>
      </c>
      <c r="Y148" s="150">
        <v>0.57125473022460938</v>
      </c>
      <c r="Z148" s="150">
        <v>0.32876777648925781</v>
      </c>
      <c r="AA148" s="150">
        <v>2.1315059661865234</v>
      </c>
      <c r="AB148" s="150">
        <v>3.1842765808105469</v>
      </c>
      <c r="AC148" s="150">
        <v>5.5395050048828125</v>
      </c>
      <c r="AD148" s="150">
        <v>2.2290611267089844</v>
      </c>
      <c r="AE148" s="152"/>
      <c r="AF148" s="153">
        <v>0</v>
      </c>
      <c r="AG148" s="150">
        <v>0</v>
      </c>
      <c r="AH148" s="150">
        <v>0</v>
      </c>
      <c r="AI148" s="150">
        <v>0</v>
      </c>
      <c r="AJ148" s="150">
        <v>0</v>
      </c>
      <c r="AK148" s="150">
        <v>0.73941230773925781</v>
      </c>
      <c r="AL148" s="150">
        <v>0.86849403381347656</v>
      </c>
      <c r="AM148" s="150">
        <v>2.3745346069335938</v>
      </c>
      <c r="AN148" s="150">
        <v>0</v>
      </c>
      <c r="AO148" s="151"/>
    </row>
    <row r="149" spans="1:41" x14ac:dyDescent="0.3">
      <c r="A149" s="144" t="s">
        <v>30</v>
      </c>
      <c r="B149" s="149">
        <v>0</v>
      </c>
      <c r="C149" s="149">
        <v>0</v>
      </c>
      <c r="D149" s="149">
        <v>0.90137100219726563</v>
      </c>
      <c r="E149" s="149">
        <v>0</v>
      </c>
      <c r="F149" s="149">
        <v>1</v>
      </c>
      <c r="G149" s="149">
        <v>4.6572990417480469</v>
      </c>
      <c r="H149" s="149">
        <v>5.5399932861328125</v>
      </c>
      <c r="I149" s="149">
        <v>4.0842857360839844</v>
      </c>
      <c r="J149" s="149">
        <v>2.9212837219238281</v>
      </c>
      <c r="K149" s="151"/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1.9013748168945313</v>
      </c>
      <c r="R149" s="149">
        <v>2.084930419921875</v>
      </c>
      <c r="S149" s="149">
        <v>2.1639251708984375</v>
      </c>
      <c r="T149" s="149">
        <v>0.88030242919921875</v>
      </c>
      <c r="U149" s="152"/>
      <c r="V149" s="153">
        <v>0</v>
      </c>
      <c r="W149" s="150">
        <v>0</v>
      </c>
      <c r="X149" s="150">
        <v>1</v>
      </c>
      <c r="Y149" s="150">
        <v>0</v>
      </c>
      <c r="Z149" s="150">
        <v>9.8628997802734375E-2</v>
      </c>
      <c r="AA149" s="150">
        <v>1.9013404846191406</v>
      </c>
      <c r="AB149" s="150">
        <v>4.6038246154785156</v>
      </c>
      <c r="AC149" s="150">
        <v>0.65753173828125</v>
      </c>
      <c r="AD149" s="150">
        <v>0.62474441528320313</v>
      </c>
      <c r="AE149" s="152"/>
      <c r="AF149" s="153">
        <v>0</v>
      </c>
      <c r="AG149" s="150">
        <v>0</v>
      </c>
      <c r="AH149" s="150">
        <v>0</v>
      </c>
      <c r="AI149" s="150">
        <v>0</v>
      </c>
      <c r="AJ149" s="150">
        <v>0</v>
      </c>
      <c r="AK149" s="150">
        <v>0</v>
      </c>
      <c r="AL149" s="150">
        <v>0</v>
      </c>
      <c r="AM149" s="150">
        <v>0</v>
      </c>
      <c r="AN149" s="150">
        <v>0</v>
      </c>
      <c r="AO149" s="151"/>
    </row>
    <row r="150" spans="1:41" x14ac:dyDescent="0.3">
      <c r="A150" s="144" t="s">
        <v>31</v>
      </c>
      <c r="B150" s="149">
        <v>0</v>
      </c>
      <c r="C150" s="149">
        <v>0</v>
      </c>
      <c r="D150" s="149">
        <v>0</v>
      </c>
      <c r="E150" s="149">
        <v>0</v>
      </c>
      <c r="F150" s="149">
        <v>0.65753173828125</v>
      </c>
      <c r="G150" s="149">
        <v>2.6195335388183594</v>
      </c>
      <c r="H150" s="149">
        <v>3.0354576110839844</v>
      </c>
      <c r="I150" s="149">
        <v>1.3420181274414063</v>
      </c>
      <c r="J150" s="149">
        <v>1.6191787719726563</v>
      </c>
      <c r="K150" s="151"/>
      <c r="L150" s="149">
        <v>0</v>
      </c>
      <c r="M150" s="149">
        <v>0</v>
      </c>
      <c r="N150" s="149">
        <v>0</v>
      </c>
      <c r="O150" s="149">
        <v>0</v>
      </c>
      <c r="P150" s="149">
        <v>0</v>
      </c>
      <c r="Q150" s="149">
        <v>0</v>
      </c>
      <c r="R150" s="149">
        <v>0.39451980590820313</v>
      </c>
      <c r="S150" s="149">
        <v>0.83606719970703125</v>
      </c>
      <c r="T150" s="149">
        <v>1.232025146484375</v>
      </c>
      <c r="U150" s="152"/>
      <c r="V150" s="153">
        <v>0</v>
      </c>
      <c r="W150" s="150">
        <v>0</v>
      </c>
      <c r="X150" s="150">
        <v>0</v>
      </c>
      <c r="Y150" s="150">
        <v>0</v>
      </c>
      <c r="Z150" s="150">
        <v>0.90137100219726563</v>
      </c>
      <c r="AA150" s="150">
        <v>0</v>
      </c>
      <c r="AB150" s="150">
        <v>1.76959228515625</v>
      </c>
      <c r="AC150" s="150">
        <v>0</v>
      </c>
      <c r="AD150" s="150">
        <v>0.96604537963867188</v>
      </c>
      <c r="AE150" s="152"/>
      <c r="AF150" s="153">
        <v>0</v>
      </c>
      <c r="AG150" s="150">
        <v>0</v>
      </c>
      <c r="AH150" s="150">
        <v>0</v>
      </c>
      <c r="AI150" s="150">
        <v>0</v>
      </c>
      <c r="AJ150" s="150">
        <v>0</v>
      </c>
      <c r="AK150" s="150">
        <v>0</v>
      </c>
      <c r="AL150" s="150">
        <v>0</v>
      </c>
      <c r="AM150" s="150">
        <v>0</v>
      </c>
      <c r="AN150" s="150">
        <v>0</v>
      </c>
      <c r="AO150" s="151"/>
    </row>
    <row r="151" spans="1:41" x14ac:dyDescent="0.3">
      <c r="A151" s="144" t="s">
        <v>32</v>
      </c>
      <c r="B151" s="149">
        <v>6.6921234130859375E-2</v>
      </c>
      <c r="C151" s="149">
        <v>6.6741943359375E-2</v>
      </c>
      <c r="D151" s="149">
        <v>3.287506103515625E-2</v>
      </c>
      <c r="E151" s="149">
        <v>0.3463287353515625</v>
      </c>
      <c r="F151" s="149">
        <v>1.3754234313964844</v>
      </c>
      <c r="G151" s="149">
        <v>1.0817756652832031</v>
      </c>
      <c r="H151" s="149">
        <v>2.266326904296875</v>
      </c>
      <c r="I151" s="149">
        <v>0.92377090454101563</v>
      </c>
      <c r="J151" s="149">
        <v>0.75275039672851563</v>
      </c>
      <c r="K151" s="151"/>
      <c r="L151" s="149">
        <v>0</v>
      </c>
      <c r="M151" s="149">
        <v>0</v>
      </c>
      <c r="N151" s="149">
        <v>0</v>
      </c>
      <c r="O151" s="149">
        <v>0</v>
      </c>
      <c r="P151" s="149">
        <v>9.647369384765625E-2</v>
      </c>
      <c r="Q151" s="149">
        <v>0.23148345947265625</v>
      </c>
      <c r="R151" s="149">
        <v>2.3706207275390625</v>
      </c>
      <c r="S151" s="149">
        <v>1.1930007934570313</v>
      </c>
      <c r="T151" s="149">
        <v>3.287506103515625E-2</v>
      </c>
      <c r="U151" s="152"/>
      <c r="V151" s="153">
        <v>3.287506103515625E-2</v>
      </c>
      <c r="W151" s="150">
        <v>0</v>
      </c>
      <c r="X151" s="150">
        <v>0</v>
      </c>
      <c r="Y151" s="150">
        <v>6.4853668212890625E-2</v>
      </c>
      <c r="Z151" s="150">
        <v>3.287506103515625E-2</v>
      </c>
      <c r="AA151" s="150">
        <v>0.41908645629882813</v>
      </c>
      <c r="AB151" s="150">
        <v>2.0662918090820313</v>
      </c>
      <c r="AC151" s="150">
        <v>1.0986213684082031</v>
      </c>
      <c r="AD151" s="150">
        <v>6.5753936767578125E-2</v>
      </c>
      <c r="AE151" s="152"/>
      <c r="AF151" s="153">
        <v>0</v>
      </c>
      <c r="AG151" s="150">
        <v>0</v>
      </c>
      <c r="AH151" s="150">
        <v>0.32616043090820313</v>
      </c>
      <c r="AI151" s="150">
        <v>0.36119461059570313</v>
      </c>
      <c r="AJ151" s="150">
        <v>0.59042739868164063</v>
      </c>
      <c r="AK151" s="150">
        <v>1.1959114074707031</v>
      </c>
      <c r="AL151" s="150">
        <v>0</v>
      </c>
      <c r="AM151" s="150">
        <v>0.16635513305664063</v>
      </c>
      <c r="AN151" s="150">
        <v>0</v>
      </c>
      <c r="AO151" s="151"/>
    </row>
    <row r="152" spans="1:41" x14ac:dyDescent="0.3">
      <c r="A152" s="144" t="s">
        <v>33</v>
      </c>
      <c r="B152" s="149">
        <v>0.93307876586914063</v>
      </c>
      <c r="C152" s="149">
        <v>0.933258056640625</v>
      </c>
      <c r="D152" s="149">
        <v>0.96712493896484375</v>
      </c>
      <c r="E152" s="149">
        <v>2.6536712646484375</v>
      </c>
      <c r="F152" s="149">
        <v>7.4601936340332031</v>
      </c>
      <c r="G152" s="149">
        <v>17.16754150390625</v>
      </c>
      <c r="H152" s="149">
        <v>25.124233245849609</v>
      </c>
      <c r="I152" s="149">
        <v>22.40338134765625</v>
      </c>
      <c r="J152" s="149">
        <v>8.8415679931640625</v>
      </c>
      <c r="K152" s="151"/>
      <c r="L152" s="149">
        <v>0</v>
      </c>
      <c r="M152" s="149">
        <v>0</v>
      </c>
      <c r="N152" s="149">
        <v>1</v>
      </c>
      <c r="O152" s="149">
        <v>0</v>
      </c>
      <c r="P152" s="149">
        <v>0.93526458740234375</v>
      </c>
      <c r="Q152" s="149">
        <v>4.7685165405273438</v>
      </c>
      <c r="R152" s="149">
        <v>12.188251495361328</v>
      </c>
      <c r="S152" s="149">
        <v>10.234348297119141</v>
      </c>
      <c r="T152" s="149">
        <v>0.263031005859375</v>
      </c>
      <c r="U152" s="152"/>
      <c r="V152" s="153">
        <v>0.96712493896484375</v>
      </c>
      <c r="W152" s="150">
        <v>0</v>
      </c>
      <c r="X152" s="150">
        <v>1</v>
      </c>
      <c r="Y152" s="150">
        <v>2.6255607604980469</v>
      </c>
      <c r="Z152" s="150">
        <v>2.9671249389648438</v>
      </c>
      <c r="AA152" s="150">
        <v>12.418800354003906</v>
      </c>
      <c r="AB152" s="150">
        <v>5.0323371887207031</v>
      </c>
      <c r="AC152" s="150">
        <v>10.000011444091797</v>
      </c>
      <c r="AD152" s="150">
        <v>1.789031982421875</v>
      </c>
      <c r="AE152" s="152"/>
      <c r="AF152" s="153">
        <v>0</v>
      </c>
      <c r="AG152" s="150">
        <v>0</v>
      </c>
      <c r="AH152" s="150">
        <v>1.6738395690917969</v>
      </c>
      <c r="AI152" s="150">
        <v>2.6388053894042969</v>
      </c>
      <c r="AJ152" s="150">
        <v>5.5740013122558594</v>
      </c>
      <c r="AK152" s="150">
        <v>2.8040885925292969</v>
      </c>
      <c r="AL152" s="150">
        <v>3</v>
      </c>
      <c r="AM152" s="150">
        <v>6.8336448669433594</v>
      </c>
      <c r="AN152" s="150">
        <v>1</v>
      </c>
      <c r="AO152" s="151"/>
    </row>
    <row r="153" spans="1:41" x14ac:dyDescent="0.3">
      <c r="A153" s="144" t="s">
        <v>34</v>
      </c>
      <c r="B153" s="149">
        <v>0</v>
      </c>
      <c r="C153" s="149">
        <v>0</v>
      </c>
      <c r="D153" s="149">
        <v>0</v>
      </c>
      <c r="E153" s="149">
        <v>0</v>
      </c>
      <c r="F153" s="149">
        <v>0</v>
      </c>
      <c r="G153" s="149">
        <v>0</v>
      </c>
      <c r="H153" s="149">
        <v>0.21356201171875</v>
      </c>
      <c r="I153" s="149">
        <v>0.67284774780273438</v>
      </c>
      <c r="J153" s="149">
        <v>0.86597824096679688</v>
      </c>
      <c r="K153" s="151"/>
      <c r="L153" s="149">
        <v>0</v>
      </c>
      <c r="M153" s="149">
        <v>0</v>
      </c>
      <c r="N153" s="149">
        <v>0</v>
      </c>
      <c r="O153" s="149">
        <v>0</v>
      </c>
      <c r="P153" s="149">
        <v>0</v>
      </c>
      <c r="Q153" s="149">
        <v>0</v>
      </c>
      <c r="R153" s="149">
        <v>0</v>
      </c>
      <c r="S153" s="149">
        <v>0</v>
      </c>
      <c r="T153" s="149">
        <v>0</v>
      </c>
      <c r="U153" s="152"/>
      <c r="V153" s="153">
        <v>0</v>
      </c>
      <c r="W153" s="150">
        <v>0</v>
      </c>
      <c r="X153" s="150">
        <v>0</v>
      </c>
      <c r="Y153" s="150">
        <v>0</v>
      </c>
      <c r="Z153" s="150">
        <v>0.90137100219726563</v>
      </c>
      <c r="AA153" s="150">
        <v>0.23013687133789063</v>
      </c>
      <c r="AB153" s="150">
        <v>0.90137100219726563</v>
      </c>
      <c r="AC153" s="150">
        <v>0.23013687133789063</v>
      </c>
      <c r="AD153" s="150">
        <v>0</v>
      </c>
      <c r="AE153" s="152"/>
      <c r="AF153" s="153">
        <v>0</v>
      </c>
      <c r="AG153" s="150">
        <v>0</v>
      </c>
      <c r="AH153" s="150">
        <v>0</v>
      </c>
      <c r="AI153" s="150">
        <v>0</v>
      </c>
      <c r="AJ153" s="150">
        <v>0</v>
      </c>
      <c r="AK153" s="150">
        <v>0</v>
      </c>
      <c r="AL153" s="150">
        <v>1</v>
      </c>
      <c r="AM153" s="150">
        <v>4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</v>
      </c>
      <c r="D154" s="149">
        <v>0</v>
      </c>
      <c r="E154" s="149">
        <v>0</v>
      </c>
      <c r="F154" s="149">
        <v>0</v>
      </c>
      <c r="G154" s="149">
        <v>0</v>
      </c>
      <c r="H154" s="149">
        <v>0</v>
      </c>
      <c r="I154" s="149">
        <v>1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</v>
      </c>
      <c r="T154" s="149">
        <v>0</v>
      </c>
      <c r="U154" s="152"/>
      <c r="V154" s="153">
        <v>0</v>
      </c>
      <c r="W154" s="150">
        <v>0</v>
      </c>
      <c r="X154" s="150">
        <v>0</v>
      </c>
      <c r="Y154" s="150">
        <v>0</v>
      </c>
      <c r="Z154" s="150">
        <v>9.8628997802734375E-2</v>
      </c>
      <c r="AA154" s="150">
        <v>0</v>
      </c>
      <c r="AB154" s="150">
        <v>0</v>
      </c>
      <c r="AC154" s="150">
        <v>0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0</v>
      </c>
      <c r="AM154" s="150">
        <v>0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5876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2704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12715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5376</v>
      </c>
      <c r="AO223" s="128"/>
    </row>
    <row r="224" spans="1:41" ht="15.75" customHeight="1" thickTop="1" x14ac:dyDescent="0.3">
      <c r="A224" s="219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18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3</v>
      </c>
      <c r="C230" s="186">
        <v>14</v>
      </c>
      <c r="D230" s="186">
        <v>8</v>
      </c>
      <c r="E230" s="186">
        <v>7</v>
      </c>
      <c r="F230" s="186">
        <v>9</v>
      </c>
      <c r="G230" s="186">
        <v>25</v>
      </c>
      <c r="H230" s="186">
        <v>40</v>
      </c>
      <c r="I230" s="186">
        <v>26</v>
      </c>
      <c r="J230" s="186">
        <v>41</v>
      </c>
      <c r="K230" s="151"/>
      <c r="L230" s="186">
        <v>1</v>
      </c>
      <c r="M230" s="186">
        <v>4</v>
      </c>
      <c r="N230" s="186">
        <v>5</v>
      </c>
      <c r="O230" s="186">
        <v>6</v>
      </c>
      <c r="P230" s="186">
        <v>5</v>
      </c>
      <c r="Q230" s="186">
        <v>15</v>
      </c>
      <c r="R230" s="186">
        <v>23</v>
      </c>
      <c r="S230" s="186">
        <v>36</v>
      </c>
      <c r="T230" s="186">
        <v>27</v>
      </c>
      <c r="U230" s="152"/>
      <c r="V230" s="185">
        <v>3</v>
      </c>
      <c r="W230" s="185">
        <v>4</v>
      </c>
      <c r="X230" s="185">
        <v>10</v>
      </c>
      <c r="Y230" s="185">
        <v>10</v>
      </c>
      <c r="Z230" s="185">
        <v>26</v>
      </c>
      <c r="AA230" s="185">
        <v>36</v>
      </c>
      <c r="AB230" s="185">
        <v>66</v>
      </c>
      <c r="AC230" s="185">
        <v>38</v>
      </c>
      <c r="AD230" s="185">
        <v>31</v>
      </c>
      <c r="AE230" s="152"/>
      <c r="AF230" s="185">
        <v>1</v>
      </c>
      <c r="AG230" s="185">
        <v>0</v>
      </c>
      <c r="AH230" s="185">
        <v>8</v>
      </c>
      <c r="AI230" s="185">
        <v>9</v>
      </c>
      <c r="AJ230" s="185">
        <v>26</v>
      </c>
      <c r="AK230" s="185">
        <v>36</v>
      </c>
      <c r="AL230" s="185">
        <v>46</v>
      </c>
      <c r="AM230" s="185">
        <v>27</v>
      </c>
      <c r="AN230" s="185">
        <v>12</v>
      </c>
      <c r="AO230" s="151"/>
    </row>
    <row r="231" spans="1:41" x14ac:dyDescent="0.3">
      <c r="A231" s="144" t="s">
        <v>3</v>
      </c>
      <c r="B231" s="186">
        <v>4</v>
      </c>
      <c r="C231" s="186">
        <v>18</v>
      </c>
      <c r="D231" s="186">
        <v>18</v>
      </c>
      <c r="E231" s="186">
        <v>18</v>
      </c>
      <c r="F231" s="186">
        <v>29</v>
      </c>
      <c r="G231" s="186">
        <v>45</v>
      </c>
      <c r="H231" s="186">
        <v>60</v>
      </c>
      <c r="I231" s="186">
        <v>64</v>
      </c>
      <c r="J231" s="186">
        <v>37</v>
      </c>
      <c r="K231" s="151"/>
      <c r="L231" s="186">
        <v>4</v>
      </c>
      <c r="M231" s="186">
        <v>2</v>
      </c>
      <c r="N231" s="186">
        <v>5</v>
      </c>
      <c r="O231" s="186">
        <v>8</v>
      </c>
      <c r="P231" s="186">
        <v>8</v>
      </c>
      <c r="Q231" s="186">
        <v>18</v>
      </c>
      <c r="R231" s="186">
        <v>32</v>
      </c>
      <c r="S231" s="186">
        <v>41</v>
      </c>
      <c r="T231" s="186">
        <v>26</v>
      </c>
      <c r="U231" s="152"/>
      <c r="V231" s="187">
        <v>3</v>
      </c>
      <c r="W231" s="187">
        <v>9</v>
      </c>
      <c r="X231" s="187">
        <v>14</v>
      </c>
      <c r="Y231" s="187">
        <v>23</v>
      </c>
      <c r="Z231" s="187">
        <v>40</v>
      </c>
      <c r="AA231" s="187">
        <v>64</v>
      </c>
      <c r="AB231" s="187">
        <v>82</v>
      </c>
      <c r="AC231" s="187">
        <v>74</v>
      </c>
      <c r="AD231" s="187">
        <v>47</v>
      </c>
      <c r="AE231" s="152"/>
      <c r="AF231" s="187">
        <v>0</v>
      </c>
      <c r="AG231" s="187">
        <v>3</v>
      </c>
      <c r="AH231" s="187">
        <v>14</v>
      </c>
      <c r="AI231" s="187">
        <v>12</v>
      </c>
      <c r="AJ231" s="187">
        <v>20</v>
      </c>
      <c r="AK231" s="187">
        <v>34</v>
      </c>
      <c r="AL231" s="187">
        <v>71</v>
      </c>
      <c r="AM231" s="187">
        <v>42</v>
      </c>
      <c r="AN231" s="187">
        <v>30</v>
      </c>
      <c r="AO231" s="151"/>
    </row>
    <row r="232" spans="1:41" x14ac:dyDescent="0.3">
      <c r="A232" s="144" t="s">
        <v>4</v>
      </c>
      <c r="B232" s="186">
        <v>8</v>
      </c>
      <c r="C232" s="186">
        <v>16</v>
      </c>
      <c r="D232" s="186">
        <v>17</v>
      </c>
      <c r="E232" s="186">
        <v>21</v>
      </c>
      <c r="F232" s="186">
        <v>26</v>
      </c>
      <c r="G232" s="186">
        <v>52</v>
      </c>
      <c r="H232" s="186">
        <v>64</v>
      </c>
      <c r="I232" s="186">
        <v>76</v>
      </c>
      <c r="J232" s="186">
        <v>49</v>
      </c>
      <c r="K232" s="151"/>
      <c r="L232" s="186">
        <v>3</v>
      </c>
      <c r="M232" s="186">
        <v>9</v>
      </c>
      <c r="N232" s="186">
        <v>7</v>
      </c>
      <c r="O232" s="186">
        <v>12</v>
      </c>
      <c r="P232" s="186">
        <v>16</v>
      </c>
      <c r="Q232" s="186">
        <v>29</v>
      </c>
      <c r="R232" s="186">
        <v>39</v>
      </c>
      <c r="S232" s="186">
        <v>43</v>
      </c>
      <c r="T232" s="186">
        <v>34</v>
      </c>
      <c r="U232" s="152"/>
      <c r="V232" s="187">
        <v>6</v>
      </c>
      <c r="W232" s="187">
        <v>10</v>
      </c>
      <c r="X232" s="187">
        <v>22</v>
      </c>
      <c r="Y232" s="187">
        <v>35</v>
      </c>
      <c r="Z232" s="187">
        <v>63</v>
      </c>
      <c r="AA232" s="187">
        <v>99</v>
      </c>
      <c r="AB232" s="187">
        <v>127</v>
      </c>
      <c r="AC232" s="187">
        <v>117</v>
      </c>
      <c r="AD232" s="187">
        <v>60</v>
      </c>
      <c r="AE232" s="152"/>
      <c r="AF232" s="187">
        <v>2</v>
      </c>
      <c r="AG232" s="187">
        <v>9</v>
      </c>
      <c r="AH232" s="187">
        <v>19</v>
      </c>
      <c r="AI232" s="187">
        <v>20</v>
      </c>
      <c r="AJ232" s="187">
        <v>24</v>
      </c>
      <c r="AK232" s="187">
        <v>38</v>
      </c>
      <c r="AL232" s="187">
        <v>96</v>
      </c>
      <c r="AM232" s="187">
        <v>73</v>
      </c>
      <c r="AN232" s="187">
        <v>26</v>
      </c>
      <c r="AO232" s="151"/>
    </row>
    <row r="233" spans="1:41" x14ac:dyDescent="0.3">
      <c r="A233" s="144" t="s">
        <v>5</v>
      </c>
      <c r="B233" s="186">
        <v>12</v>
      </c>
      <c r="C233" s="186">
        <v>24</v>
      </c>
      <c r="D233" s="186">
        <v>21</v>
      </c>
      <c r="E233" s="186">
        <v>27</v>
      </c>
      <c r="F233" s="186">
        <v>42</v>
      </c>
      <c r="G233" s="186">
        <v>59</v>
      </c>
      <c r="H233" s="186">
        <v>74</v>
      </c>
      <c r="I233" s="186">
        <v>104</v>
      </c>
      <c r="J233" s="186">
        <v>65</v>
      </c>
      <c r="K233" s="151"/>
      <c r="L233" s="186">
        <v>1</v>
      </c>
      <c r="M233" s="186">
        <v>10</v>
      </c>
      <c r="N233" s="186">
        <v>8</v>
      </c>
      <c r="O233" s="186">
        <v>16</v>
      </c>
      <c r="P233" s="186">
        <v>12</v>
      </c>
      <c r="Q233" s="186">
        <v>23</v>
      </c>
      <c r="R233" s="186">
        <v>51</v>
      </c>
      <c r="S233" s="186">
        <v>34</v>
      </c>
      <c r="T233" s="186">
        <v>31</v>
      </c>
      <c r="U233" s="152"/>
      <c r="V233" s="187">
        <v>6</v>
      </c>
      <c r="W233" s="187">
        <v>13</v>
      </c>
      <c r="X233" s="187">
        <v>30</v>
      </c>
      <c r="Y233" s="187">
        <v>48</v>
      </c>
      <c r="Z233" s="187">
        <v>78</v>
      </c>
      <c r="AA233" s="187">
        <v>141</v>
      </c>
      <c r="AB233" s="187">
        <v>161</v>
      </c>
      <c r="AC233" s="187">
        <v>138</v>
      </c>
      <c r="AD233" s="187">
        <v>79</v>
      </c>
      <c r="AE233" s="152"/>
      <c r="AF233" s="187">
        <v>5</v>
      </c>
      <c r="AG233" s="187">
        <v>12</v>
      </c>
      <c r="AH233" s="187">
        <v>7</v>
      </c>
      <c r="AI233" s="187">
        <v>17</v>
      </c>
      <c r="AJ233" s="187">
        <v>29</v>
      </c>
      <c r="AK233" s="187">
        <v>58</v>
      </c>
      <c r="AL233" s="187">
        <v>84</v>
      </c>
      <c r="AM233" s="187">
        <v>64</v>
      </c>
      <c r="AN233" s="187">
        <v>24</v>
      </c>
      <c r="AO233" s="151"/>
    </row>
    <row r="234" spans="1:41" x14ac:dyDescent="0.3">
      <c r="A234" s="144" t="s">
        <v>6</v>
      </c>
      <c r="B234" s="186">
        <v>5</v>
      </c>
      <c r="C234" s="186">
        <v>18</v>
      </c>
      <c r="D234" s="186">
        <v>16</v>
      </c>
      <c r="E234" s="186">
        <v>25</v>
      </c>
      <c r="F234" s="186">
        <v>39</v>
      </c>
      <c r="G234" s="186">
        <v>52</v>
      </c>
      <c r="H234" s="186">
        <v>81</v>
      </c>
      <c r="I234" s="186">
        <v>107</v>
      </c>
      <c r="J234" s="186">
        <v>54</v>
      </c>
      <c r="K234" s="151"/>
      <c r="L234" s="186">
        <v>5</v>
      </c>
      <c r="M234" s="186">
        <v>10</v>
      </c>
      <c r="N234" s="186">
        <v>11</v>
      </c>
      <c r="O234" s="186">
        <v>12</v>
      </c>
      <c r="P234" s="186">
        <v>12</v>
      </c>
      <c r="Q234" s="186">
        <v>13</v>
      </c>
      <c r="R234" s="186">
        <v>45</v>
      </c>
      <c r="S234" s="186">
        <v>44</v>
      </c>
      <c r="T234" s="186">
        <v>27</v>
      </c>
      <c r="U234" s="152"/>
      <c r="V234" s="187">
        <v>8</v>
      </c>
      <c r="W234" s="187">
        <v>21</v>
      </c>
      <c r="X234" s="187">
        <v>31</v>
      </c>
      <c r="Y234" s="187">
        <v>51</v>
      </c>
      <c r="Z234" s="187">
        <v>91</v>
      </c>
      <c r="AA234" s="187">
        <v>160</v>
      </c>
      <c r="AB234" s="187">
        <v>192</v>
      </c>
      <c r="AC234" s="187">
        <v>144</v>
      </c>
      <c r="AD234" s="187">
        <v>69</v>
      </c>
      <c r="AE234" s="152"/>
      <c r="AF234" s="187">
        <v>2</v>
      </c>
      <c r="AG234" s="187">
        <v>5</v>
      </c>
      <c r="AH234" s="187">
        <v>11</v>
      </c>
      <c r="AI234" s="187">
        <v>11</v>
      </c>
      <c r="AJ234" s="187">
        <v>32</v>
      </c>
      <c r="AK234" s="187">
        <v>57</v>
      </c>
      <c r="AL234" s="187">
        <v>98</v>
      </c>
      <c r="AM234" s="187">
        <v>69</v>
      </c>
      <c r="AN234" s="187">
        <v>25</v>
      </c>
      <c r="AO234" s="151"/>
    </row>
    <row r="235" spans="1:41" x14ac:dyDescent="0.3">
      <c r="A235" s="144" t="s">
        <v>7</v>
      </c>
      <c r="B235" s="186">
        <v>5</v>
      </c>
      <c r="C235" s="186">
        <v>20</v>
      </c>
      <c r="D235" s="186">
        <v>28</v>
      </c>
      <c r="E235" s="186">
        <v>22</v>
      </c>
      <c r="F235" s="186">
        <v>38</v>
      </c>
      <c r="G235" s="186">
        <v>61</v>
      </c>
      <c r="H235" s="186">
        <v>92</v>
      </c>
      <c r="I235" s="186">
        <v>100</v>
      </c>
      <c r="J235" s="186">
        <v>59</v>
      </c>
      <c r="K235" s="151"/>
      <c r="L235" s="186">
        <v>0</v>
      </c>
      <c r="M235" s="186">
        <v>11</v>
      </c>
      <c r="N235" s="186">
        <v>12</v>
      </c>
      <c r="O235" s="186">
        <v>9</v>
      </c>
      <c r="P235" s="186">
        <v>11</v>
      </c>
      <c r="Q235" s="186">
        <v>30</v>
      </c>
      <c r="R235" s="186">
        <v>26</v>
      </c>
      <c r="S235" s="186">
        <v>64</v>
      </c>
      <c r="T235" s="186">
        <v>19</v>
      </c>
      <c r="U235" s="152"/>
      <c r="V235" s="187">
        <v>6</v>
      </c>
      <c r="W235" s="187">
        <v>10</v>
      </c>
      <c r="X235" s="187">
        <v>31</v>
      </c>
      <c r="Y235" s="187">
        <v>59</v>
      </c>
      <c r="Z235" s="187">
        <v>119</v>
      </c>
      <c r="AA235" s="187">
        <v>193</v>
      </c>
      <c r="AB235" s="187">
        <v>202</v>
      </c>
      <c r="AC235" s="187">
        <v>149</v>
      </c>
      <c r="AD235" s="187">
        <v>77</v>
      </c>
      <c r="AE235" s="152"/>
      <c r="AF235" s="187">
        <v>1</v>
      </c>
      <c r="AG235" s="187">
        <v>10</v>
      </c>
      <c r="AH235" s="187">
        <v>8</v>
      </c>
      <c r="AI235" s="187">
        <v>13</v>
      </c>
      <c r="AJ235" s="187">
        <v>34</v>
      </c>
      <c r="AK235" s="187">
        <v>59</v>
      </c>
      <c r="AL235" s="187">
        <v>101</v>
      </c>
      <c r="AM235" s="187">
        <v>70</v>
      </c>
      <c r="AN235" s="187">
        <v>19</v>
      </c>
      <c r="AO235" s="151"/>
    </row>
    <row r="236" spans="1:41" x14ac:dyDescent="0.3">
      <c r="A236" s="144" t="s">
        <v>8</v>
      </c>
      <c r="B236" s="186">
        <v>5</v>
      </c>
      <c r="C236" s="186">
        <v>15</v>
      </c>
      <c r="D236" s="186">
        <v>17</v>
      </c>
      <c r="E236" s="186">
        <v>24</v>
      </c>
      <c r="F236" s="186">
        <v>42</v>
      </c>
      <c r="G236" s="186">
        <v>69</v>
      </c>
      <c r="H236" s="186">
        <v>94</v>
      </c>
      <c r="I236" s="186">
        <v>89</v>
      </c>
      <c r="J236" s="186">
        <v>35</v>
      </c>
      <c r="K236" s="151"/>
      <c r="L236" s="186">
        <v>2</v>
      </c>
      <c r="M236" s="186">
        <v>4</v>
      </c>
      <c r="N236" s="186">
        <v>9</v>
      </c>
      <c r="O236" s="186">
        <v>10</v>
      </c>
      <c r="P236" s="186">
        <v>20</v>
      </c>
      <c r="Q236" s="186">
        <v>35</v>
      </c>
      <c r="R236" s="186">
        <v>29</v>
      </c>
      <c r="S236" s="186">
        <v>35</v>
      </c>
      <c r="T236" s="186">
        <v>21</v>
      </c>
      <c r="U236" s="152"/>
      <c r="V236" s="187">
        <v>6</v>
      </c>
      <c r="W236" s="187">
        <v>15</v>
      </c>
      <c r="X236" s="187">
        <v>35</v>
      </c>
      <c r="Y236" s="187">
        <v>47</v>
      </c>
      <c r="Z236" s="187">
        <v>99</v>
      </c>
      <c r="AA236" s="187">
        <v>172</v>
      </c>
      <c r="AB236" s="187">
        <v>208</v>
      </c>
      <c r="AC236" s="187">
        <v>148</v>
      </c>
      <c r="AD236" s="187">
        <v>83</v>
      </c>
      <c r="AE236" s="152"/>
      <c r="AF236" s="187">
        <v>3</v>
      </c>
      <c r="AG236" s="187">
        <v>9</v>
      </c>
      <c r="AH236" s="187">
        <v>13</v>
      </c>
      <c r="AI236" s="187">
        <v>19</v>
      </c>
      <c r="AJ236" s="187">
        <v>41</v>
      </c>
      <c r="AK236" s="187">
        <v>81</v>
      </c>
      <c r="AL236" s="187">
        <v>79</v>
      </c>
      <c r="AM236" s="187">
        <v>70</v>
      </c>
      <c r="AN236" s="187">
        <v>25</v>
      </c>
      <c r="AO236" s="151"/>
    </row>
    <row r="237" spans="1:41" x14ac:dyDescent="0.3">
      <c r="A237" s="144" t="s">
        <v>9</v>
      </c>
      <c r="B237" s="186">
        <v>3</v>
      </c>
      <c r="C237" s="186">
        <v>23</v>
      </c>
      <c r="D237" s="186">
        <v>14</v>
      </c>
      <c r="E237" s="186">
        <v>34</v>
      </c>
      <c r="F237" s="186">
        <v>32</v>
      </c>
      <c r="G237" s="186">
        <v>54</v>
      </c>
      <c r="H237" s="186">
        <v>101</v>
      </c>
      <c r="I237" s="186">
        <v>77</v>
      </c>
      <c r="J237" s="186">
        <v>54</v>
      </c>
      <c r="K237" s="151"/>
      <c r="L237" s="186">
        <v>3</v>
      </c>
      <c r="M237" s="186">
        <v>13</v>
      </c>
      <c r="N237" s="186">
        <v>13</v>
      </c>
      <c r="O237" s="186">
        <v>11</v>
      </c>
      <c r="P237" s="186">
        <v>11</v>
      </c>
      <c r="Q237" s="186">
        <v>32</v>
      </c>
      <c r="R237" s="186">
        <v>42</v>
      </c>
      <c r="S237" s="186">
        <v>41</v>
      </c>
      <c r="T237" s="186">
        <v>25</v>
      </c>
      <c r="U237" s="152"/>
      <c r="V237" s="187">
        <v>5</v>
      </c>
      <c r="W237" s="187">
        <v>17</v>
      </c>
      <c r="X237" s="187">
        <v>34</v>
      </c>
      <c r="Y237" s="187">
        <v>60</v>
      </c>
      <c r="Z237" s="187">
        <v>130</v>
      </c>
      <c r="AA237" s="187">
        <v>186</v>
      </c>
      <c r="AB237" s="187">
        <v>231</v>
      </c>
      <c r="AC237" s="187">
        <v>144</v>
      </c>
      <c r="AD237" s="187">
        <v>60</v>
      </c>
      <c r="AE237" s="152"/>
      <c r="AF237" s="187">
        <v>1</v>
      </c>
      <c r="AG237" s="187">
        <v>5</v>
      </c>
      <c r="AH237" s="187">
        <v>13</v>
      </c>
      <c r="AI237" s="187">
        <v>24</v>
      </c>
      <c r="AJ237" s="187">
        <v>34</v>
      </c>
      <c r="AK237" s="187">
        <v>64</v>
      </c>
      <c r="AL237" s="187">
        <v>92</v>
      </c>
      <c r="AM237" s="187">
        <v>61</v>
      </c>
      <c r="AN237" s="187">
        <v>22</v>
      </c>
      <c r="AO237" s="151"/>
    </row>
    <row r="238" spans="1:41" x14ac:dyDescent="0.3">
      <c r="A238" s="144" t="s">
        <v>10</v>
      </c>
      <c r="B238" s="186">
        <v>4</v>
      </c>
      <c r="C238" s="186">
        <v>7</v>
      </c>
      <c r="D238" s="186">
        <v>19</v>
      </c>
      <c r="E238" s="186">
        <v>20</v>
      </c>
      <c r="F238" s="186">
        <v>40</v>
      </c>
      <c r="G238" s="186">
        <v>58</v>
      </c>
      <c r="H238" s="186">
        <v>81</v>
      </c>
      <c r="I238" s="186">
        <v>86</v>
      </c>
      <c r="J238" s="186">
        <v>34</v>
      </c>
      <c r="K238" s="151"/>
      <c r="L238" s="186">
        <v>0</v>
      </c>
      <c r="M238" s="186">
        <v>9</v>
      </c>
      <c r="N238" s="186">
        <v>8</v>
      </c>
      <c r="O238" s="186">
        <v>11</v>
      </c>
      <c r="P238" s="186">
        <v>11</v>
      </c>
      <c r="Q238" s="186">
        <v>25</v>
      </c>
      <c r="R238" s="186">
        <v>44</v>
      </c>
      <c r="S238" s="186">
        <v>29</v>
      </c>
      <c r="T238" s="186">
        <v>21</v>
      </c>
      <c r="U238" s="152"/>
      <c r="V238" s="187">
        <v>6</v>
      </c>
      <c r="W238" s="187">
        <v>14</v>
      </c>
      <c r="X238" s="187">
        <v>23</v>
      </c>
      <c r="Y238" s="187">
        <v>61</v>
      </c>
      <c r="Z238" s="187">
        <v>136</v>
      </c>
      <c r="AA238" s="187">
        <v>198</v>
      </c>
      <c r="AB238" s="187">
        <v>231</v>
      </c>
      <c r="AC238" s="187">
        <v>160</v>
      </c>
      <c r="AD238" s="187">
        <v>65</v>
      </c>
      <c r="AE238" s="152"/>
      <c r="AF238" s="187">
        <v>0</v>
      </c>
      <c r="AG238" s="187">
        <v>6</v>
      </c>
      <c r="AH238" s="187">
        <v>17</v>
      </c>
      <c r="AI238" s="187">
        <v>23</v>
      </c>
      <c r="AJ238" s="187">
        <v>53</v>
      </c>
      <c r="AK238" s="187">
        <v>66</v>
      </c>
      <c r="AL238" s="187">
        <v>103</v>
      </c>
      <c r="AM238" s="187">
        <v>51</v>
      </c>
      <c r="AN238" s="187">
        <v>18</v>
      </c>
      <c r="AO238" s="151"/>
    </row>
    <row r="239" spans="1:41" x14ac:dyDescent="0.3">
      <c r="A239" s="144" t="s">
        <v>11</v>
      </c>
      <c r="B239" s="186">
        <v>3</v>
      </c>
      <c r="C239" s="186">
        <v>7</v>
      </c>
      <c r="D239" s="186">
        <v>17</v>
      </c>
      <c r="E239" s="186">
        <v>21</v>
      </c>
      <c r="F239" s="186">
        <v>22</v>
      </c>
      <c r="G239" s="186">
        <v>42</v>
      </c>
      <c r="H239" s="186">
        <v>61</v>
      </c>
      <c r="I239" s="186">
        <v>71</v>
      </c>
      <c r="J239" s="186">
        <v>34</v>
      </c>
      <c r="K239" s="151"/>
      <c r="L239" s="186">
        <v>1</v>
      </c>
      <c r="M239" s="186">
        <v>4</v>
      </c>
      <c r="N239" s="186">
        <v>7</v>
      </c>
      <c r="O239" s="186">
        <v>5</v>
      </c>
      <c r="P239" s="186">
        <v>16</v>
      </c>
      <c r="Q239" s="186">
        <v>22</v>
      </c>
      <c r="R239" s="186">
        <v>36</v>
      </c>
      <c r="S239" s="186">
        <v>26</v>
      </c>
      <c r="T239" s="186">
        <v>14</v>
      </c>
      <c r="U239" s="152"/>
      <c r="V239" s="187">
        <v>4</v>
      </c>
      <c r="W239" s="187">
        <v>13</v>
      </c>
      <c r="X239" s="187">
        <v>28</v>
      </c>
      <c r="Y239" s="187">
        <v>69</v>
      </c>
      <c r="Z239" s="187">
        <v>92</v>
      </c>
      <c r="AA239" s="187">
        <v>148</v>
      </c>
      <c r="AB239" s="187">
        <v>184</v>
      </c>
      <c r="AC239" s="187">
        <v>140</v>
      </c>
      <c r="AD239" s="187">
        <v>57</v>
      </c>
      <c r="AE239" s="152"/>
      <c r="AF239" s="187">
        <v>4</v>
      </c>
      <c r="AG239" s="187">
        <v>4</v>
      </c>
      <c r="AH239" s="187">
        <v>11</v>
      </c>
      <c r="AI239" s="187">
        <v>20</v>
      </c>
      <c r="AJ239" s="187">
        <v>45</v>
      </c>
      <c r="AK239" s="187">
        <v>84</v>
      </c>
      <c r="AL239" s="187">
        <v>88</v>
      </c>
      <c r="AM239" s="187">
        <v>53</v>
      </c>
      <c r="AN239" s="187">
        <v>26</v>
      </c>
      <c r="AO239" s="151"/>
    </row>
    <row r="240" spans="1:41" x14ac:dyDescent="0.3">
      <c r="A240" s="144" t="s">
        <v>12</v>
      </c>
      <c r="B240" s="186">
        <v>2</v>
      </c>
      <c r="C240" s="186">
        <v>10</v>
      </c>
      <c r="D240" s="186">
        <v>13</v>
      </c>
      <c r="E240" s="186">
        <v>12</v>
      </c>
      <c r="F240" s="186">
        <v>26</v>
      </c>
      <c r="G240" s="186">
        <v>48</v>
      </c>
      <c r="H240" s="186">
        <v>55</v>
      </c>
      <c r="I240" s="186">
        <v>52</v>
      </c>
      <c r="J240" s="186">
        <v>30</v>
      </c>
      <c r="K240" s="151"/>
      <c r="L240" s="186">
        <v>2</v>
      </c>
      <c r="M240" s="186">
        <v>4</v>
      </c>
      <c r="N240" s="186">
        <v>6</v>
      </c>
      <c r="O240" s="186">
        <v>8</v>
      </c>
      <c r="P240" s="186">
        <v>8</v>
      </c>
      <c r="Q240" s="186">
        <v>23</v>
      </c>
      <c r="R240" s="186">
        <v>31</v>
      </c>
      <c r="S240" s="186">
        <v>32</v>
      </c>
      <c r="T240" s="186">
        <v>13</v>
      </c>
      <c r="U240" s="152"/>
      <c r="V240" s="187">
        <v>5</v>
      </c>
      <c r="W240" s="187">
        <v>10</v>
      </c>
      <c r="X240" s="187">
        <v>30</v>
      </c>
      <c r="Y240" s="187">
        <v>62</v>
      </c>
      <c r="Z240" s="187">
        <v>104</v>
      </c>
      <c r="AA240" s="187">
        <v>149</v>
      </c>
      <c r="AB240" s="187">
        <v>178</v>
      </c>
      <c r="AC240" s="187">
        <v>129</v>
      </c>
      <c r="AD240" s="187">
        <v>42</v>
      </c>
      <c r="AE240" s="152"/>
      <c r="AF240" s="187">
        <v>1</v>
      </c>
      <c r="AG240" s="187">
        <v>3</v>
      </c>
      <c r="AH240" s="187">
        <v>10</v>
      </c>
      <c r="AI240" s="187">
        <v>19</v>
      </c>
      <c r="AJ240" s="187">
        <v>32</v>
      </c>
      <c r="AK240" s="187">
        <v>82</v>
      </c>
      <c r="AL240" s="187">
        <v>95</v>
      </c>
      <c r="AM240" s="187">
        <v>50</v>
      </c>
      <c r="AN240" s="187">
        <v>23</v>
      </c>
      <c r="AO240" s="151"/>
    </row>
    <row r="241" spans="1:41" x14ac:dyDescent="0.3">
      <c r="A241" s="144" t="s">
        <v>13</v>
      </c>
      <c r="B241" s="186">
        <v>3</v>
      </c>
      <c r="C241" s="186">
        <v>10</v>
      </c>
      <c r="D241" s="186">
        <v>7</v>
      </c>
      <c r="E241" s="186">
        <v>14</v>
      </c>
      <c r="F241" s="186">
        <v>19</v>
      </c>
      <c r="G241" s="186">
        <v>40</v>
      </c>
      <c r="H241" s="186">
        <v>58</v>
      </c>
      <c r="I241" s="186">
        <v>63</v>
      </c>
      <c r="J241" s="186">
        <v>19</v>
      </c>
      <c r="K241" s="151"/>
      <c r="L241" s="186">
        <v>3</v>
      </c>
      <c r="M241" s="186">
        <v>6</v>
      </c>
      <c r="N241" s="186">
        <v>7</v>
      </c>
      <c r="O241" s="186">
        <v>6</v>
      </c>
      <c r="P241" s="186">
        <v>7</v>
      </c>
      <c r="Q241" s="186">
        <v>24</v>
      </c>
      <c r="R241" s="186">
        <v>28</v>
      </c>
      <c r="S241" s="186">
        <v>23</v>
      </c>
      <c r="T241" s="186">
        <v>17</v>
      </c>
      <c r="U241" s="152"/>
      <c r="V241" s="187">
        <v>1</v>
      </c>
      <c r="W241" s="187">
        <v>10</v>
      </c>
      <c r="X241" s="187">
        <v>20</v>
      </c>
      <c r="Y241" s="187">
        <v>46</v>
      </c>
      <c r="Z241" s="187">
        <v>77</v>
      </c>
      <c r="AA241" s="187">
        <v>126</v>
      </c>
      <c r="AB241" s="187">
        <v>181</v>
      </c>
      <c r="AC241" s="187">
        <v>104</v>
      </c>
      <c r="AD241" s="187">
        <v>49</v>
      </c>
      <c r="AE241" s="152"/>
      <c r="AF241" s="187">
        <v>3</v>
      </c>
      <c r="AG241" s="187">
        <v>4</v>
      </c>
      <c r="AH241" s="187">
        <v>13</v>
      </c>
      <c r="AI241" s="187">
        <v>21</v>
      </c>
      <c r="AJ241" s="187">
        <v>36</v>
      </c>
      <c r="AK241" s="187">
        <v>57</v>
      </c>
      <c r="AL241" s="187">
        <v>75</v>
      </c>
      <c r="AM241" s="187">
        <v>47</v>
      </c>
      <c r="AN241" s="187">
        <v>9</v>
      </c>
      <c r="AO241" s="151"/>
    </row>
    <row r="242" spans="1:41" x14ac:dyDescent="0.3">
      <c r="A242" s="144" t="s">
        <v>14</v>
      </c>
      <c r="B242" s="186">
        <v>4</v>
      </c>
      <c r="C242" s="186">
        <v>5</v>
      </c>
      <c r="D242" s="186">
        <v>10</v>
      </c>
      <c r="E242" s="186">
        <v>8</v>
      </c>
      <c r="F242" s="186">
        <v>19</v>
      </c>
      <c r="G242" s="186">
        <v>26</v>
      </c>
      <c r="H242" s="186">
        <v>46</v>
      </c>
      <c r="I242" s="186">
        <v>43</v>
      </c>
      <c r="J242" s="186">
        <v>30</v>
      </c>
      <c r="K242" s="151"/>
      <c r="L242" s="186">
        <v>2</v>
      </c>
      <c r="M242" s="186">
        <v>1</v>
      </c>
      <c r="N242" s="186">
        <v>4</v>
      </c>
      <c r="O242" s="186">
        <v>4</v>
      </c>
      <c r="P242" s="186">
        <v>4</v>
      </c>
      <c r="Q242" s="186">
        <v>13</v>
      </c>
      <c r="R242" s="186">
        <v>21</v>
      </c>
      <c r="S242" s="186">
        <v>23</v>
      </c>
      <c r="T242" s="186">
        <v>11</v>
      </c>
      <c r="U242" s="152"/>
      <c r="V242" s="187">
        <v>4</v>
      </c>
      <c r="W242" s="187">
        <v>9</v>
      </c>
      <c r="X242" s="187">
        <v>26</v>
      </c>
      <c r="Y242" s="187">
        <v>34</v>
      </c>
      <c r="Z242" s="187">
        <v>70</v>
      </c>
      <c r="AA242" s="187">
        <v>102</v>
      </c>
      <c r="AB242" s="187">
        <v>135</v>
      </c>
      <c r="AC242" s="187">
        <v>90</v>
      </c>
      <c r="AD242" s="187">
        <v>30</v>
      </c>
      <c r="AE242" s="152"/>
      <c r="AF242" s="187">
        <v>0</v>
      </c>
      <c r="AG242" s="187">
        <v>8</v>
      </c>
      <c r="AH242" s="187">
        <v>7</v>
      </c>
      <c r="AI242" s="187">
        <v>21</v>
      </c>
      <c r="AJ242" s="187">
        <v>33</v>
      </c>
      <c r="AK242" s="187">
        <v>66</v>
      </c>
      <c r="AL242" s="187">
        <v>66</v>
      </c>
      <c r="AM242" s="187">
        <v>46</v>
      </c>
      <c r="AN242" s="187">
        <v>19</v>
      </c>
      <c r="AO242" s="151"/>
    </row>
    <row r="243" spans="1:41" x14ac:dyDescent="0.3">
      <c r="A243" s="144" t="s">
        <v>15</v>
      </c>
      <c r="B243" s="186">
        <v>7</v>
      </c>
      <c r="C243" s="186">
        <v>10</v>
      </c>
      <c r="D243" s="186">
        <v>8</v>
      </c>
      <c r="E243" s="186">
        <v>12</v>
      </c>
      <c r="F243" s="186">
        <v>16</v>
      </c>
      <c r="G243" s="186">
        <v>24</v>
      </c>
      <c r="H243" s="186">
        <v>41</v>
      </c>
      <c r="I243" s="186">
        <v>40</v>
      </c>
      <c r="J243" s="186">
        <v>17</v>
      </c>
      <c r="K243" s="151"/>
      <c r="L243" s="186">
        <v>1</v>
      </c>
      <c r="M243" s="186">
        <v>2</v>
      </c>
      <c r="N243" s="186">
        <v>6</v>
      </c>
      <c r="O243" s="186">
        <v>4</v>
      </c>
      <c r="P243" s="186">
        <v>2</v>
      </c>
      <c r="Q243" s="186">
        <v>16</v>
      </c>
      <c r="R243" s="186">
        <v>18</v>
      </c>
      <c r="S243" s="186">
        <v>11</v>
      </c>
      <c r="T243" s="186">
        <v>13</v>
      </c>
      <c r="U243" s="152"/>
      <c r="V243" s="187">
        <v>2</v>
      </c>
      <c r="W243" s="187">
        <v>11</v>
      </c>
      <c r="X243" s="187">
        <v>19</v>
      </c>
      <c r="Y243" s="187">
        <v>39</v>
      </c>
      <c r="Z243" s="187">
        <v>63</v>
      </c>
      <c r="AA243" s="187">
        <v>109</v>
      </c>
      <c r="AB243" s="187">
        <v>110</v>
      </c>
      <c r="AC243" s="187">
        <v>91</v>
      </c>
      <c r="AD243" s="187">
        <v>30</v>
      </c>
      <c r="AE243" s="152"/>
      <c r="AF243" s="187">
        <v>1</v>
      </c>
      <c r="AG243" s="187">
        <v>4</v>
      </c>
      <c r="AH243" s="187">
        <v>7</v>
      </c>
      <c r="AI243" s="187">
        <v>16</v>
      </c>
      <c r="AJ243" s="187">
        <v>23</v>
      </c>
      <c r="AK243" s="187">
        <v>53</v>
      </c>
      <c r="AL243" s="187">
        <v>54</v>
      </c>
      <c r="AM243" s="187">
        <v>40</v>
      </c>
      <c r="AN243" s="187">
        <v>15</v>
      </c>
      <c r="AO243" s="151"/>
    </row>
    <row r="244" spans="1:41" x14ac:dyDescent="0.3">
      <c r="A244" s="144" t="s">
        <v>16</v>
      </c>
      <c r="B244" s="186">
        <v>6</v>
      </c>
      <c r="C244" s="186">
        <v>7</v>
      </c>
      <c r="D244" s="186">
        <v>7</v>
      </c>
      <c r="E244" s="186">
        <v>14</v>
      </c>
      <c r="F244" s="186">
        <v>12</v>
      </c>
      <c r="G244" s="186">
        <v>18</v>
      </c>
      <c r="H244" s="186">
        <v>39</v>
      </c>
      <c r="I244" s="186">
        <v>34</v>
      </c>
      <c r="J244" s="186">
        <v>12</v>
      </c>
      <c r="K244" s="151"/>
      <c r="L244" s="186">
        <v>2</v>
      </c>
      <c r="M244" s="186">
        <v>4</v>
      </c>
      <c r="N244" s="186">
        <v>4</v>
      </c>
      <c r="O244" s="186">
        <v>7</v>
      </c>
      <c r="P244" s="186">
        <v>9</v>
      </c>
      <c r="Q244" s="186">
        <v>11</v>
      </c>
      <c r="R244" s="186">
        <v>17</v>
      </c>
      <c r="S244" s="186">
        <v>21</v>
      </c>
      <c r="T244" s="186">
        <v>17</v>
      </c>
      <c r="U244" s="152"/>
      <c r="V244" s="187">
        <v>3</v>
      </c>
      <c r="W244" s="187">
        <v>11</v>
      </c>
      <c r="X244" s="187">
        <v>15</v>
      </c>
      <c r="Y244" s="187">
        <v>43</v>
      </c>
      <c r="Z244" s="187">
        <v>50</v>
      </c>
      <c r="AA244" s="187">
        <v>85</v>
      </c>
      <c r="AB244" s="187">
        <v>85</v>
      </c>
      <c r="AC244" s="187">
        <v>80</v>
      </c>
      <c r="AD244" s="187">
        <v>28</v>
      </c>
      <c r="AE244" s="152"/>
      <c r="AF244" s="187">
        <v>0</v>
      </c>
      <c r="AG244" s="187">
        <v>4</v>
      </c>
      <c r="AH244" s="187">
        <v>8</v>
      </c>
      <c r="AI244" s="187">
        <v>12</v>
      </c>
      <c r="AJ244" s="187">
        <v>28</v>
      </c>
      <c r="AK244" s="187">
        <v>44</v>
      </c>
      <c r="AL244" s="187">
        <v>49</v>
      </c>
      <c r="AM244" s="187">
        <v>24</v>
      </c>
      <c r="AN244" s="187">
        <v>7</v>
      </c>
      <c r="AO244" s="151"/>
    </row>
    <row r="245" spans="1:41" x14ac:dyDescent="0.3">
      <c r="A245" s="144" t="s">
        <v>17</v>
      </c>
      <c r="B245" s="186">
        <v>0</v>
      </c>
      <c r="C245" s="186">
        <v>4</v>
      </c>
      <c r="D245" s="186">
        <v>5</v>
      </c>
      <c r="E245" s="186">
        <v>11</v>
      </c>
      <c r="F245" s="186">
        <v>15</v>
      </c>
      <c r="G245" s="186">
        <v>17</v>
      </c>
      <c r="H245" s="186">
        <v>32</v>
      </c>
      <c r="I245" s="186">
        <v>34</v>
      </c>
      <c r="J245" s="186">
        <v>16</v>
      </c>
      <c r="K245" s="151"/>
      <c r="L245" s="186">
        <v>1</v>
      </c>
      <c r="M245" s="186">
        <v>2</v>
      </c>
      <c r="N245" s="186">
        <v>4</v>
      </c>
      <c r="O245" s="186">
        <v>5</v>
      </c>
      <c r="P245" s="186">
        <v>6</v>
      </c>
      <c r="Q245" s="186">
        <v>9</v>
      </c>
      <c r="R245" s="186">
        <v>19</v>
      </c>
      <c r="S245" s="186">
        <v>11</v>
      </c>
      <c r="T245" s="186">
        <v>10</v>
      </c>
      <c r="U245" s="152"/>
      <c r="V245" s="187">
        <v>0</v>
      </c>
      <c r="W245" s="187">
        <v>4</v>
      </c>
      <c r="X245" s="187">
        <v>11</v>
      </c>
      <c r="Y245" s="187">
        <v>33</v>
      </c>
      <c r="Z245" s="187">
        <v>50</v>
      </c>
      <c r="AA245" s="187">
        <v>84</v>
      </c>
      <c r="AB245" s="187">
        <v>93</v>
      </c>
      <c r="AC245" s="187">
        <v>66</v>
      </c>
      <c r="AD245" s="187">
        <v>15</v>
      </c>
      <c r="AE245" s="152"/>
      <c r="AF245" s="187">
        <v>0</v>
      </c>
      <c r="AG245" s="187">
        <v>8</v>
      </c>
      <c r="AH245" s="187">
        <v>4</v>
      </c>
      <c r="AI245" s="187">
        <v>11</v>
      </c>
      <c r="AJ245" s="187">
        <v>17</v>
      </c>
      <c r="AK245" s="187">
        <v>30</v>
      </c>
      <c r="AL245" s="187">
        <v>38</v>
      </c>
      <c r="AM245" s="187">
        <v>21</v>
      </c>
      <c r="AN245" s="187">
        <v>6</v>
      </c>
      <c r="AO245" s="151"/>
    </row>
    <row r="246" spans="1:41" x14ac:dyDescent="0.3">
      <c r="A246" s="144" t="s">
        <v>18</v>
      </c>
      <c r="B246" s="186">
        <v>1</v>
      </c>
      <c r="C246" s="186">
        <v>7</v>
      </c>
      <c r="D246" s="186">
        <v>10</v>
      </c>
      <c r="E246" s="186">
        <v>9</v>
      </c>
      <c r="F246" s="186">
        <v>12</v>
      </c>
      <c r="G246" s="186">
        <v>19</v>
      </c>
      <c r="H246" s="186">
        <v>33</v>
      </c>
      <c r="I246" s="186">
        <v>18</v>
      </c>
      <c r="J246" s="186">
        <v>7</v>
      </c>
      <c r="K246" s="151"/>
      <c r="L246" s="186">
        <v>0</v>
      </c>
      <c r="M246" s="186">
        <v>2</v>
      </c>
      <c r="N246" s="186">
        <v>3</v>
      </c>
      <c r="O246" s="186">
        <v>0</v>
      </c>
      <c r="P246" s="186">
        <v>2</v>
      </c>
      <c r="Q246" s="186">
        <v>9</v>
      </c>
      <c r="R246" s="186">
        <v>15</v>
      </c>
      <c r="S246" s="186">
        <v>12</v>
      </c>
      <c r="T246" s="186">
        <v>4</v>
      </c>
      <c r="U246" s="152"/>
      <c r="V246" s="187">
        <v>1</v>
      </c>
      <c r="W246" s="187">
        <v>5</v>
      </c>
      <c r="X246" s="187">
        <v>14</v>
      </c>
      <c r="Y246" s="187">
        <v>24</v>
      </c>
      <c r="Z246" s="187">
        <v>35</v>
      </c>
      <c r="AA246" s="187">
        <v>59</v>
      </c>
      <c r="AB246" s="187">
        <v>76</v>
      </c>
      <c r="AC246" s="187">
        <v>52</v>
      </c>
      <c r="AD246" s="187">
        <v>16</v>
      </c>
      <c r="AE246" s="152"/>
      <c r="AF246" s="187">
        <v>0</v>
      </c>
      <c r="AG246" s="187">
        <v>1</v>
      </c>
      <c r="AH246" s="187">
        <v>3</v>
      </c>
      <c r="AI246" s="187">
        <v>8</v>
      </c>
      <c r="AJ246" s="187">
        <v>21</v>
      </c>
      <c r="AK246" s="187">
        <v>31</v>
      </c>
      <c r="AL246" s="187">
        <v>25</v>
      </c>
      <c r="AM246" s="187">
        <v>24</v>
      </c>
      <c r="AN246" s="187">
        <v>1</v>
      </c>
      <c r="AO246" s="151"/>
    </row>
    <row r="247" spans="1:41" x14ac:dyDescent="0.3">
      <c r="A247" s="144" t="s">
        <v>19</v>
      </c>
      <c r="B247" s="186">
        <v>2</v>
      </c>
      <c r="C247" s="186">
        <v>3</v>
      </c>
      <c r="D247" s="186">
        <v>3</v>
      </c>
      <c r="E247" s="186">
        <v>3</v>
      </c>
      <c r="F247" s="186">
        <v>11</v>
      </c>
      <c r="G247" s="186">
        <v>16</v>
      </c>
      <c r="H247" s="186">
        <v>19</v>
      </c>
      <c r="I247" s="186">
        <v>19</v>
      </c>
      <c r="J247" s="186">
        <v>15</v>
      </c>
      <c r="K247" s="151"/>
      <c r="L247" s="186">
        <v>0</v>
      </c>
      <c r="M247" s="186">
        <v>2</v>
      </c>
      <c r="N247" s="186">
        <v>2</v>
      </c>
      <c r="O247" s="186">
        <v>5</v>
      </c>
      <c r="P247" s="186">
        <v>3</v>
      </c>
      <c r="Q247" s="186">
        <v>4</v>
      </c>
      <c r="R247" s="186">
        <v>14</v>
      </c>
      <c r="S247" s="186">
        <v>6</v>
      </c>
      <c r="T247" s="186">
        <v>7</v>
      </c>
      <c r="U247" s="152"/>
      <c r="V247" s="187">
        <v>1</v>
      </c>
      <c r="W247" s="187">
        <v>8</v>
      </c>
      <c r="X247" s="187">
        <v>7</v>
      </c>
      <c r="Y247" s="187">
        <v>17</v>
      </c>
      <c r="Z247" s="187">
        <v>44</v>
      </c>
      <c r="AA247" s="187">
        <v>43</v>
      </c>
      <c r="AB247" s="187">
        <v>66</v>
      </c>
      <c r="AC247" s="187">
        <v>51</v>
      </c>
      <c r="AD247" s="187">
        <v>11</v>
      </c>
      <c r="AE247" s="152"/>
      <c r="AF247" s="187">
        <v>0</v>
      </c>
      <c r="AG247" s="187">
        <v>0</v>
      </c>
      <c r="AH247" s="187">
        <v>1</v>
      </c>
      <c r="AI247" s="187">
        <v>6</v>
      </c>
      <c r="AJ247" s="187">
        <v>15</v>
      </c>
      <c r="AK247" s="187">
        <v>21</v>
      </c>
      <c r="AL247" s="187">
        <v>30</v>
      </c>
      <c r="AM247" s="187">
        <v>19</v>
      </c>
      <c r="AN247" s="187">
        <v>4</v>
      </c>
      <c r="AO247" s="151"/>
    </row>
    <row r="248" spans="1:41" x14ac:dyDescent="0.3">
      <c r="A248" s="144" t="s">
        <v>20</v>
      </c>
      <c r="B248" s="186">
        <v>0</v>
      </c>
      <c r="C248" s="186">
        <v>6</v>
      </c>
      <c r="D248" s="186">
        <v>3</v>
      </c>
      <c r="E248" s="186">
        <v>3</v>
      </c>
      <c r="F248" s="186">
        <v>7</v>
      </c>
      <c r="G248" s="186">
        <v>18</v>
      </c>
      <c r="H248" s="186">
        <v>25</v>
      </c>
      <c r="I248" s="186">
        <v>27</v>
      </c>
      <c r="J248" s="186">
        <v>8</v>
      </c>
      <c r="K248" s="151"/>
      <c r="L248" s="186">
        <v>0</v>
      </c>
      <c r="M248" s="186">
        <v>1</v>
      </c>
      <c r="N248" s="186">
        <v>5</v>
      </c>
      <c r="O248" s="186">
        <v>2</v>
      </c>
      <c r="P248" s="186">
        <v>5</v>
      </c>
      <c r="Q248" s="186">
        <v>6</v>
      </c>
      <c r="R248" s="186">
        <v>9</v>
      </c>
      <c r="S248" s="186">
        <v>12</v>
      </c>
      <c r="T248" s="186">
        <v>4</v>
      </c>
      <c r="U248" s="152"/>
      <c r="V248" s="187">
        <v>1</v>
      </c>
      <c r="W248" s="187">
        <v>5</v>
      </c>
      <c r="X248" s="187">
        <v>10</v>
      </c>
      <c r="Y248" s="187">
        <v>18</v>
      </c>
      <c r="Z248" s="187">
        <v>40</v>
      </c>
      <c r="AA248" s="187">
        <v>57</v>
      </c>
      <c r="AB248" s="187">
        <v>51</v>
      </c>
      <c r="AC248" s="187">
        <v>51</v>
      </c>
      <c r="AD248" s="187">
        <v>10</v>
      </c>
      <c r="AE248" s="152"/>
      <c r="AF248" s="187">
        <v>2</v>
      </c>
      <c r="AG248" s="187">
        <v>1</v>
      </c>
      <c r="AH248" s="187">
        <v>3</v>
      </c>
      <c r="AI248" s="187">
        <v>9</v>
      </c>
      <c r="AJ248" s="187">
        <v>6</v>
      </c>
      <c r="AK248" s="187">
        <v>17</v>
      </c>
      <c r="AL248" s="187">
        <v>24</v>
      </c>
      <c r="AM248" s="187">
        <v>11</v>
      </c>
      <c r="AN248" s="187">
        <v>5</v>
      </c>
      <c r="AO248" s="151"/>
    </row>
    <row r="249" spans="1:41" x14ac:dyDescent="0.3">
      <c r="A249" s="144" t="s">
        <v>21</v>
      </c>
      <c r="B249" s="186">
        <v>1</v>
      </c>
      <c r="C249" s="186">
        <v>2</v>
      </c>
      <c r="D249" s="186">
        <v>6</v>
      </c>
      <c r="E249" s="186">
        <v>5</v>
      </c>
      <c r="F249" s="186">
        <v>11</v>
      </c>
      <c r="G249" s="186">
        <v>17</v>
      </c>
      <c r="H249" s="186">
        <v>17</v>
      </c>
      <c r="I249" s="186">
        <v>25</v>
      </c>
      <c r="J249" s="186">
        <v>10</v>
      </c>
      <c r="K249" s="151"/>
      <c r="L249" s="186">
        <v>0</v>
      </c>
      <c r="M249" s="186">
        <v>3</v>
      </c>
      <c r="N249" s="186">
        <v>4</v>
      </c>
      <c r="O249" s="186">
        <v>3</v>
      </c>
      <c r="P249" s="186">
        <v>6</v>
      </c>
      <c r="Q249" s="186">
        <v>7</v>
      </c>
      <c r="R249" s="186">
        <v>11</v>
      </c>
      <c r="S249" s="186">
        <v>5</v>
      </c>
      <c r="T249" s="186">
        <v>4</v>
      </c>
      <c r="U249" s="152"/>
      <c r="V249" s="187">
        <v>1</v>
      </c>
      <c r="W249" s="187">
        <v>4</v>
      </c>
      <c r="X249" s="187">
        <v>10</v>
      </c>
      <c r="Y249" s="187">
        <v>16</v>
      </c>
      <c r="Z249" s="187">
        <v>38</v>
      </c>
      <c r="AA249" s="187">
        <v>61</v>
      </c>
      <c r="AB249" s="187">
        <v>56</v>
      </c>
      <c r="AC249" s="187">
        <v>48</v>
      </c>
      <c r="AD249" s="187">
        <v>18</v>
      </c>
      <c r="AE249" s="152"/>
      <c r="AF249" s="187">
        <v>0</v>
      </c>
      <c r="AG249" s="187">
        <v>2</v>
      </c>
      <c r="AH249" s="187">
        <v>6</v>
      </c>
      <c r="AI249" s="187">
        <v>12</v>
      </c>
      <c r="AJ249" s="187">
        <v>14</v>
      </c>
      <c r="AK249" s="187">
        <v>21</v>
      </c>
      <c r="AL249" s="187">
        <v>33</v>
      </c>
      <c r="AM249" s="187">
        <v>18</v>
      </c>
      <c r="AN249" s="187">
        <v>4</v>
      </c>
      <c r="AO249" s="151"/>
    </row>
    <row r="250" spans="1:41" x14ac:dyDescent="0.3">
      <c r="A250" s="144" t="s">
        <v>22</v>
      </c>
      <c r="B250" s="186">
        <v>0</v>
      </c>
      <c r="C250" s="186">
        <v>4</v>
      </c>
      <c r="D250" s="186">
        <v>4</v>
      </c>
      <c r="E250" s="186">
        <v>3</v>
      </c>
      <c r="F250" s="186">
        <v>7</v>
      </c>
      <c r="G250" s="186">
        <v>18</v>
      </c>
      <c r="H250" s="186">
        <v>18</v>
      </c>
      <c r="I250" s="186">
        <v>23</v>
      </c>
      <c r="J250" s="186">
        <v>4</v>
      </c>
      <c r="K250" s="151"/>
      <c r="L250" s="186">
        <v>1</v>
      </c>
      <c r="M250" s="186">
        <v>3</v>
      </c>
      <c r="N250" s="186">
        <v>0</v>
      </c>
      <c r="O250" s="186">
        <v>0</v>
      </c>
      <c r="P250" s="186">
        <v>3</v>
      </c>
      <c r="Q250" s="186">
        <v>11</v>
      </c>
      <c r="R250" s="186">
        <v>7</v>
      </c>
      <c r="S250" s="186">
        <v>7</v>
      </c>
      <c r="T250" s="186">
        <v>0</v>
      </c>
      <c r="U250" s="152"/>
      <c r="V250" s="187">
        <v>0</v>
      </c>
      <c r="W250" s="187">
        <v>2</v>
      </c>
      <c r="X250" s="187">
        <v>9</v>
      </c>
      <c r="Y250" s="187">
        <v>13</v>
      </c>
      <c r="Z250" s="187">
        <v>27</v>
      </c>
      <c r="AA250" s="187">
        <v>56</v>
      </c>
      <c r="AB250" s="187">
        <v>52</v>
      </c>
      <c r="AC250" s="187">
        <v>27</v>
      </c>
      <c r="AD250" s="187">
        <v>15</v>
      </c>
      <c r="AE250" s="152"/>
      <c r="AF250" s="187">
        <v>0</v>
      </c>
      <c r="AG250" s="187">
        <v>2</v>
      </c>
      <c r="AH250" s="187">
        <v>8</v>
      </c>
      <c r="AI250" s="187">
        <v>11</v>
      </c>
      <c r="AJ250" s="187">
        <v>10</v>
      </c>
      <c r="AK250" s="187">
        <v>17</v>
      </c>
      <c r="AL250" s="187">
        <v>19</v>
      </c>
      <c r="AM250" s="187">
        <v>12</v>
      </c>
      <c r="AN250" s="187">
        <v>5</v>
      </c>
      <c r="AO250" s="151"/>
    </row>
    <row r="251" spans="1:41" x14ac:dyDescent="0.3">
      <c r="A251" s="144" t="s">
        <v>23</v>
      </c>
      <c r="B251" s="186">
        <v>0</v>
      </c>
      <c r="C251" s="186">
        <v>2</v>
      </c>
      <c r="D251" s="186">
        <v>4</v>
      </c>
      <c r="E251" s="186">
        <v>6</v>
      </c>
      <c r="F251" s="186">
        <v>4</v>
      </c>
      <c r="G251" s="186">
        <v>8</v>
      </c>
      <c r="H251" s="186">
        <v>21</v>
      </c>
      <c r="I251" s="186">
        <v>19</v>
      </c>
      <c r="J251" s="186">
        <v>4</v>
      </c>
      <c r="K251" s="151"/>
      <c r="L251" s="186">
        <v>1</v>
      </c>
      <c r="M251" s="186">
        <v>0</v>
      </c>
      <c r="N251" s="186">
        <v>1</v>
      </c>
      <c r="O251" s="186">
        <v>1</v>
      </c>
      <c r="P251" s="186">
        <v>2</v>
      </c>
      <c r="Q251" s="186">
        <v>3</v>
      </c>
      <c r="R251" s="186">
        <v>8</v>
      </c>
      <c r="S251" s="186">
        <v>1</v>
      </c>
      <c r="T251" s="186">
        <v>1</v>
      </c>
      <c r="U251" s="152"/>
      <c r="V251" s="187">
        <v>0</v>
      </c>
      <c r="W251" s="185">
        <v>4</v>
      </c>
      <c r="X251" s="185">
        <v>8</v>
      </c>
      <c r="Y251" s="185">
        <v>10</v>
      </c>
      <c r="Z251" s="185">
        <v>29</v>
      </c>
      <c r="AA251" s="185">
        <v>41</v>
      </c>
      <c r="AB251" s="185">
        <v>53</v>
      </c>
      <c r="AC251" s="185">
        <v>23</v>
      </c>
      <c r="AD251" s="185">
        <v>10</v>
      </c>
      <c r="AE251" s="152"/>
      <c r="AF251" s="187">
        <v>1</v>
      </c>
      <c r="AG251" s="185">
        <v>2</v>
      </c>
      <c r="AH251" s="185">
        <v>4</v>
      </c>
      <c r="AI251" s="185">
        <v>5</v>
      </c>
      <c r="AJ251" s="185">
        <v>17</v>
      </c>
      <c r="AK251" s="185">
        <v>8</v>
      </c>
      <c r="AL251" s="185">
        <v>23</v>
      </c>
      <c r="AM251" s="185">
        <v>19</v>
      </c>
      <c r="AN251" s="185">
        <v>2</v>
      </c>
      <c r="AO251" s="151"/>
    </row>
    <row r="252" spans="1:41" x14ac:dyDescent="0.3">
      <c r="A252" s="144" t="s">
        <v>24</v>
      </c>
      <c r="B252" s="186">
        <v>1</v>
      </c>
      <c r="C252" s="186">
        <v>4</v>
      </c>
      <c r="D252" s="186">
        <v>5</v>
      </c>
      <c r="E252" s="186">
        <v>9</v>
      </c>
      <c r="F252" s="186">
        <v>8</v>
      </c>
      <c r="G252" s="186">
        <v>14</v>
      </c>
      <c r="H252" s="186">
        <v>20</v>
      </c>
      <c r="I252" s="186">
        <v>22</v>
      </c>
      <c r="J252" s="186">
        <v>4</v>
      </c>
      <c r="K252" s="151"/>
      <c r="L252" s="186">
        <v>0</v>
      </c>
      <c r="M252" s="186">
        <v>2</v>
      </c>
      <c r="N252" s="186">
        <v>0</v>
      </c>
      <c r="O252" s="186">
        <v>3</v>
      </c>
      <c r="P252" s="186">
        <v>3</v>
      </c>
      <c r="Q252" s="186">
        <v>9</v>
      </c>
      <c r="R252" s="186">
        <v>8</v>
      </c>
      <c r="S252" s="186">
        <v>1</v>
      </c>
      <c r="T252" s="186">
        <v>1</v>
      </c>
      <c r="U252" s="152"/>
      <c r="V252" s="187">
        <v>1</v>
      </c>
      <c r="W252" s="185">
        <v>1</v>
      </c>
      <c r="X252" s="185">
        <v>11</v>
      </c>
      <c r="Y252" s="185">
        <v>22</v>
      </c>
      <c r="Z252" s="185">
        <v>28</v>
      </c>
      <c r="AA252" s="185">
        <v>36</v>
      </c>
      <c r="AB252" s="185">
        <v>52</v>
      </c>
      <c r="AC252" s="185">
        <v>38</v>
      </c>
      <c r="AD252" s="185">
        <v>8</v>
      </c>
      <c r="AE252" s="152"/>
      <c r="AF252" s="187">
        <v>0</v>
      </c>
      <c r="AG252" s="185">
        <v>3</v>
      </c>
      <c r="AH252" s="185">
        <v>2</v>
      </c>
      <c r="AI252" s="185">
        <v>4</v>
      </c>
      <c r="AJ252" s="185">
        <v>12</v>
      </c>
      <c r="AK252" s="185">
        <v>15</v>
      </c>
      <c r="AL252" s="185">
        <v>22</v>
      </c>
      <c r="AM252" s="185">
        <v>10</v>
      </c>
      <c r="AN252" s="185">
        <v>3</v>
      </c>
      <c r="AO252" s="151"/>
    </row>
    <row r="253" spans="1:41" x14ac:dyDescent="0.3">
      <c r="A253" s="144" t="s">
        <v>25</v>
      </c>
      <c r="B253" s="186">
        <v>2</v>
      </c>
      <c r="C253" s="186">
        <v>3</v>
      </c>
      <c r="D253" s="186">
        <v>6</v>
      </c>
      <c r="E253" s="186">
        <v>7</v>
      </c>
      <c r="F253" s="186">
        <v>14</v>
      </c>
      <c r="G253" s="186">
        <v>20</v>
      </c>
      <c r="H253" s="186">
        <v>27</v>
      </c>
      <c r="I253" s="186">
        <v>31</v>
      </c>
      <c r="J253" s="186">
        <v>8</v>
      </c>
      <c r="K253" s="151"/>
      <c r="L253" s="186">
        <v>2</v>
      </c>
      <c r="M253" s="186">
        <v>1</v>
      </c>
      <c r="N253" s="186">
        <v>1</v>
      </c>
      <c r="O253" s="186">
        <v>2</v>
      </c>
      <c r="P253" s="186">
        <v>8</v>
      </c>
      <c r="Q253" s="186">
        <v>5</v>
      </c>
      <c r="R253" s="186">
        <v>14</v>
      </c>
      <c r="S253" s="186">
        <v>13</v>
      </c>
      <c r="T253" s="186">
        <v>0</v>
      </c>
      <c r="U253" s="152"/>
      <c r="V253" s="187">
        <v>0</v>
      </c>
      <c r="W253" s="185">
        <v>1</v>
      </c>
      <c r="X253" s="185">
        <v>9</v>
      </c>
      <c r="Y253" s="185">
        <v>23</v>
      </c>
      <c r="Z253" s="185">
        <v>37</v>
      </c>
      <c r="AA253" s="185">
        <v>65</v>
      </c>
      <c r="AB253" s="185">
        <v>58</v>
      </c>
      <c r="AC253" s="185">
        <v>32</v>
      </c>
      <c r="AD253" s="185">
        <v>10</v>
      </c>
      <c r="AE253" s="152"/>
      <c r="AF253" s="187">
        <v>1</v>
      </c>
      <c r="AG253" s="185">
        <v>0</v>
      </c>
      <c r="AH253" s="185">
        <v>6</v>
      </c>
      <c r="AI253" s="185">
        <v>10</v>
      </c>
      <c r="AJ253" s="185">
        <v>13</v>
      </c>
      <c r="AK253" s="185">
        <v>22</v>
      </c>
      <c r="AL253" s="185">
        <v>16</v>
      </c>
      <c r="AM253" s="185">
        <v>19</v>
      </c>
      <c r="AN253" s="185">
        <v>5</v>
      </c>
      <c r="AO253" s="151"/>
    </row>
    <row r="254" spans="1:41" x14ac:dyDescent="0.3">
      <c r="A254" s="144" t="s">
        <v>26</v>
      </c>
      <c r="B254" s="186">
        <v>0</v>
      </c>
      <c r="C254" s="186">
        <v>5</v>
      </c>
      <c r="D254" s="186">
        <v>2</v>
      </c>
      <c r="E254" s="186">
        <v>5</v>
      </c>
      <c r="F254" s="186">
        <v>5</v>
      </c>
      <c r="G254" s="186">
        <v>6</v>
      </c>
      <c r="H254" s="186">
        <v>10</v>
      </c>
      <c r="I254" s="186">
        <v>22</v>
      </c>
      <c r="J254" s="186">
        <v>8</v>
      </c>
      <c r="K254" s="151"/>
      <c r="L254" s="186">
        <v>0</v>
      </c>
      <c r="M254" s="186">
        <v>1</v>
      </c>
      <c r="N254" s="186">
        <v>2</v>
      </c>
      <c r="O254" s="186">
        <v>0</v>
      </c>
      <c r="P254" s="186">
        <v>2</v>
      </c>
      <c r="Q254" s="186">
        <v>1</v>
      </c>
      <c r="R254" s="186">
        <v>8</v>
      </c>
      <c r="S254" s="186">
        <v>8</v>
      </c>
      <c r="T254" s="186">
        <v>1</v>
      </c>
      <c r="U254" s="152"/>
      <c r="V254" s="187">
        <v>1</v>
      </c>
      <c r="W254" s="185">
        <v>3</v>
      </c>
      <c r="X254" s="185">
        <v>5</v>
      </c>
      <c r="Y254" s="185">
        <v>19</v>
      </c>
      <c r="Z254" s="185">
        <v>20</v>
      </c>
      <c r="AA254" s="185">
        <v>38</v>
      </c>
      <c r="AB254" s="185">
        <v>30</v>
      </c>
      <c r="AC254" s="185">
        <v>26</v>
      </c>
      <c r="AD254" s="185">
        <v>6</v>
      </c>
      <c r="AE254" s="152"/>
      <c r="AF254" s="187">
        <v>0</v>
      </c>
      <c r="AG254" s="185">
        <v>0</v>
      </c>
      <c r="AH254" s="185">
        <v>1</v>
      </c>
      <c r="AI254" s="185">
        <v>5</v>
      </c>
      <c r="AJ254" s="185">
        <v>8</v>
      </c>
      <c r="AK254" s="185">
        <v>10</v>
      </c>
      <c r="AL254" s="185">
        <v>10</v>
      </c>
      <c r="AM254" s="185">
        <v>5</v>
      </c>
      <c r="AN254" s="185">
        <v>3</v>
      </c>
      <c r="AO254" s="151"/>
    </row>
    <row r="255" spans="1:41" x14ac:dyDescent="0.3">
      <c r="A255" s="144" t="s">
        <v>27</v>
      </c>
      <c r="B255" s="186">
        <v>0</v>
      </c>
      <c r="C255" s="186">
        <v>0</v>
      </c>
      <c r="D255" s="186">
        <v>4</v>
      </c>
      <c r="E255" s="186">
        <v>5</v>
      </c>
      <c r="F255" s="186">
        <v>8</v>
      </c>
      <c r="G255" s="186">
        <v>19</v>
      </c>
      <c r="H255" s="186">
        <v>9</v>
      </c>
      <c r="I255" s="186">
        <v>18</v>
      </c>
      <c r="J255" s="186">
        <v>6</v>
      </c>
      <c r="K255" s="151"/>
      <c r="L255" s="186">
        <v>1</v>
      </c>
      <c r="M255" s="186">
        <v>0</v>
      </c>
      <c r="N255" s="186">
        <v>2</v>
      </c>
      <c r="O255" s="186">
        <v>1</v>
      </c>
      <c r="P255" s="186">
        <v>0</v>
      </c>
      <c r="Q255" s="186">
        <v>3</v>
      </c>
      <c r="R255" s="186">
        <v>8</v>
      </c>
      <c r="S255" s="186">
        <v>6</v>
      </c>
      <c r="T255" s="186">
        <v>0</v>
      </c>
      <c r="U255" s="152"/>
      <c r="V255" s="187">
        <v>1</v>
      </c>
      <c r="W255" s="185">
        <v>4</v>
      </c>
      <c r="X255" s="185">
        <v>4</v>
      </c>
      <c r="Y255" s="185">
        <v>13</v>
      </c>
      <c r="Z255" s="185">
        <v>27</v>
      </c>
      <c r="AA255" s="185">
        <v>38</v>
      </c>
      <c r="AB255" s="185">
        <v>40</v>
      </c>
      <c r="AC255" s="185">
        <v>20</v>
      </c>
      <c r="AD255" s="185">
        <v>4</v>
      </c>
      <c r="AE255" s="152"/>
      <c r="AF255" s="187">
        <v>0</v>
      </c>
      <c r="AG255" s="185">
        <v>1</v>
      </c>
      <c r="AH255" s="185">
        <v>2</v>
      </c>
      <c r="AI255" s="185">
        <v>3</v>
      </c>
      <c r="AJ255" s="185">
        <v>5</v>
      </c>
      <c r="AK255" s="185">
        <v>9</v>
      </c>
      <c r="AL255" s="185">
        <v>17</v>
      </c>
      <c r="AM255" s="185">
        <v>10</v>
      </c>
      <c r="AN255" s="185">
        <v>1</v>
      </c>
      <c r="AO255" s="151"/>
    </row>
    <row r="256" spans="1:41" x14ac:dyDescent="0.3">
      <c r="A256" s="144" t="s">
        <v>28</v>
      </c>
      <c r="B256" s="186">
        <v>2</v>
      </c>
      <c r="C256" s="186">
        <v>3</v>
      </c>
      <c r="D256" s="186">
        <v>4</v>
      </c>
      <c r="E256" s="186">
        <v>4</v>
      </c>
      <c r="F256" s="186">
        <v>3</v>
      </c>
      <c r="G256" s="186">
        <v>8</v>
      </c>
      <c r="H256" s="186">
        <v>11</v>
      </c>
      <c r="I256" s="186">
        <v>12</v>
      </c>
      <c r="J256" s="186">
        <v>2</v>
      </c>
      <c r="K256" s="151"/>
      <c r="L256" s="186">
        <v>1</v>
      </c>
      <c r="M256" s="186">
        <v>0</v>
      </c>
      <c r="N256" s="186">
        <v>2</v>
      </c>
      <c r="O256" s="186">
        <v>2</v>
      </c>
      <c r="P256" s="186">
        <v>0</v>
      </c>
      <c r="Q256" s="186">
        <v>4</v>
      </c>
      <c r="R256" s="186">
        <v>5</v>
      </c>
      <c r="S256" s="186">
        <v>2</v>
      </c>
      <c r="T256" s="186">
        <v>0</v>
      </c>
      <c r="U256" s="152"/>
      <c r="V256" s="187">
        <v>0</v>
      </c>
      <c r="W256" s="185">
        <v>2</v>
      </c>
      <c r="X256" s="185">
        <v>1</v>
      </c>
      <c r="Y256" s="185">
        <v>14</v>
      </c>
      <c r="Z256" s="185">
        <v>17</v>
      </c>
      <c r="AA256" s="185">
        <v>28</v>
      </c>
      <c r="AB256" s="185">
        <v>33</v>
      </c>
      <c r="AC256" s="185">
        <v>23</v>
      </c>
      <c r="AD256" s="185">
        <v>6</v>
      </c>
      <c r="AE256" s="152"/>
      <c r="AF256" s="187">
        <v>0</v>
      </c>
      <c r="AG256" s="185">
        <v>1</v>
      </c>
      <c r="AH256" s="185">
        <v>1</v>
      </c>
      <c r="AI256" s="185">
        <v>1</v>
      </c>
      <c r="AJ256" s="185">
        <v>5</v>
      </c>
      <c r="AK256" s="185">
        <v>5</v>
      </c>
      <c r="AL256" s="185">
        <v>9</v>
      </c>
      <c r="AM256" s="185">
        <v>6</v>
      </c>
      <c r="AN256" s="185">
        <v>1</v>
      </c>
      <c r="AO256" s="151"/>
    </row>
    <row r="257" spans="1:41" x14ac:dyDescent="0.3">
      <c r="A257" s="144" t="s">
        <v>29</v>
      </c>
      <c r="B257" s="186">
        <v>0</v>
      </c>
      <c r="C257" s="186">
        <v>1</v>
      </c>
      <c r="D257" s="186">
        <v>1</v>
      </c>
      <c r="E257" s="186">
        <v>2</v>
      </c>
      <c r="F257" s="186">
        <v>5</v>
      </c>
      <c r="G257" s="186">
        <v>4</v>
      </c>
      <c r="H257" s="186">
        <v>3</v>
      </c>
      <c r="I257" s="186">
        <v>4</v>
      </c>
      <c r="J257" s="186">
        <v>2</v>
      </c>
      <c r="K257" s="151"/>
      <c r="L257" s="186">
        <v>0</v>
      </c>
      <c r="M257" s="186">
        <v>2</v>
      </c>
      <c r="N257" s="186">
        <v>2</v>
      </c>
      <c r="O257" s="186">
        <v>1</v>
      </c>
      <c r="P257" s="186">
        <v>0</v>
      </c>
      <c r="Q257" s="186">
        <v>1</v>
      </c>
      <c r="R257" s="186">
        <v>1</v>
      </c>
      <c r="S257" s="186">
        <v>1</v>
      </c>
      <c r="T257" s="186">
        <v>1</v>
      </c>
      <c r="U257" s="152"/>
      <c r="V257" s="187">
        <v>0</v>
      </c>
      <c r="W257" s="185">
        <v>0</v>
      </c>
      <c r="X257" s="185">
        <v>4</v>
      </c>
      <c r="Y257" s="185">
        <v>10</v>
      </c>
      <c r="Z257" s="185">
        <v>15</v>
      </c>
      <c r="AA257" s="185">
        <v>24</v>
      </c>
      <c r="AB257" s="185">
        <v>18</v>
      </c>
      <c r="AC257" s="185">
        <v>15</v>
      </c>
      <c r="AD257" s="185">
        <v>3</v>
      </c>
      <c r="AE257" s="152"/>
      <c r="AF257" s="187">
        <v>0</v>
      </c>
      <c r="AG257" s="185">
        <v>1</v>
      </c>
      <c r="AH257" s="185">
        <v>1</v>
      </c>
      <c r="AI257" s="185">
        <v>2</v>
      </c>
      <c r="AJ257" s="185">
        <v>4</v>
      </c>
      <c r="AK257" s="185">
        <v>6</v>
      </c>
      <c r="AL257" s="185">
        <v>5</v>
      </c>
      <c r="AM257" s="185">
        <v>5</v>
      </c>
      <c r="AN257" s="185">
        <v>1</v>
      </c>
      <c r="AO257" s="151"/>
    </row>
    <row r="258" spans="1:41" x14ac:dyDescent="0.3">
      <c r="A258" s="144" t="s">
        <v>30</v>
      </c>
      <c r="B258" s="186">
        <v>1</v>
      </c>
      <c r="C258" s="186">
        <v>0</v>
      </c>
      <c r="D258" s="186">
        <v>0</v>
      </c>
      <c r="E258" s="186">
        <v>2</v>
      </c>
      <c r="F258" s="186">
        <v>3</v>
      </c>
      <c r="G258" s="186">
        <v>10</v>
      </c>
      <c r="H258" s="186">
        <v>9</v>
      </c>
      <c r="I258" s="186">
        <v>7</v>
      </c>
      <c r="J258" s="186">
        <v>0</v>
      </c>
      <c r="K258" s="151"/>
      <c r="L258" s="186">
        <v>0</v>
      </c>
      <c r="M258" s="186">
        <v>0</v>
      </c>
      <c r="N258" s="186">
        <v>1</v>
      </c>
      <c r="O258" s="186">
        <v>1</v>
      </c>
      <c r="P258" s="186">
        <v>0</v>
      </c>
      <c r="Q258" s="186">
        <v>3</v>
      </c>
      <c r="R258" s="186">
        <v>7</v>
      </c>
      <c r="S258" s="186">
        <v>2</v>
      </c>
      <c r="T258" s="186">
        <v>2</v>
      </c>
      <c r="U258" s="152"/>
      <c r="V258" s="187">
        <v>0</v>
      </c>
      <c r="W258" s="185">
        <v>1</v>
      </c>
      <c r="X258" s="185">
        <v>4</v>
      </c>
      <c r="Y258" s="185">
        <v>4</v>
      </c>
      <c r="Z258" s="185">
        <v>11</v>
      </c>
      <c r="AA258" s="185">
        <v>12</v>
      </c>
      <c r="AB258" s="185">
        <v>12</v>
      </c>
      <c r="AC258" s="185">
        <v>11</v>
      </c>
      <c r="AD258" s="185">
        <v>1</v>
      </c>
      <c r="AE258" s="152"/>
      <c r="AF258" s="187">
        <v>0</v>
      </c>
      <c r="AG258" s="185">
        <v>0</v>
      </c>
      <c r="AH258" s="185">
        <v>1</v>
      </c>
      <c r="AI258" s="185">
        <v>1</v>
      </c>
      <c r="AJ258" s="185">
        <v>2</v>
      </c>
      <c r="AK258" s="185">
        <v>7</v>
      </c>
      <c r="AL258" s="185">
        <v>5</v>
      </c>
      <c r="AM258" s="185">
        <v>0</v>
      </c>
      <c r="AN258" s="185">
        <v>2</v>
      </c>
      <c r="AO258" s="151"/>
    </row>
    <row r="259" spans="1:41" x14ac:dyDescent="0.3">
      <c r="A259" s="144" t="s">
        <v>31</v>
      </c>
      <c r="B259" s="186">
        <v>0</v>
      </c>
      <c r="C259" s="186">
        <v>1</v>
      </c>
      <c r="D259" s="186">
        <v>0</v>
      </c>
      <c r="E259" s="186">
        <v>2</v>
      </c>
      <c r="F259" s="186">
        <v>2</v>
      </c>
      <c r="G259" s="186">
        <v>4</v>
      </c>
      <c r="H259" s="186">
        <v>4</v>
      </c>
      <c r="I259" s="186">
        <v>7</v>
      </c>
      <c r="J259" s="186">
        <v>2</v>
      </c>
      <c r="K259" s="151"/>
      <c r="L259" s="186">
        <v>0</v>
      </c>
      <c r="M259" s="186">
        <v>0</v>
      </c>
      <c r="N259" s="186">
        <v>0</v>
      </c>
      <c r="O259" s="186">
        <v>0</v>
      </c>
      <c r="P259" s="186">
        <v>0</v>
      </c>
      <c r="Q259" s="186">
        <v>0</v>
      </c>
      <c r="R259" s="186">
        <v>4</v>
      </c>
      <c r="S259" s="186">
        <v>6</v>
      </c>
      <c r="T259" s="186">
        <v>1</v>
      </c>
      <c r="U259" s="152"/>
      <c r="V259" s="187">
        <v>0</v>
      </c>
      <c r="W259" s="185">
        <v>1</v>
      </c>
      <c r="X259" s="185">
        <v>2</v>
      </c>
      <c r="Y259" s="185">
        <v>8</v>
      </c>
      <c r="Z259" s="185">
        <v>9</v>
      </c>
      <c r="AA259" s="185">
        <v>9</v>
      </c>
      <c r="AB259" s="185">
        <v>11</v>
      </c>
      <c r="AC259" s="185">
        <v>7</v>
      </c>
      <c r="AD259" s="185">
        <v>1</v>
      </c>
      <c r="AE259" s="152"/>
      <c r="AF259" s="187">
        <v>0</v>
      </c>
      <c r="AG259" s="185">
        <v>1</v>
      </c>
      <c r="AH259" s="185">
        <v>1</v>
      </c>
      <c r="AI259" s="185">
        <v>3</v>
      </c>
      <c r="AJ259" s="185">
        <v>7</v>
      </c>
      <c r="AK259" s="185">
        <v>2</v>
      </c>
      <c r="AL259" s="185">
        <v>5</v>
      </c>
      <c r="AM259" s="185">
        <v>0</v>
      </c>
      <c r="AN259" s="185">
        <v>0</v>
      </c>
      <c r="AO259" s="151"/>
    </row>
    <row r="260" spans="1:41" x14ac:dyDescent="0.3">
      <c r="A260" s="144" t="s">
        <v>32</v>
      </c>
      <c r="B260" s="186">
        <v>0</v>
      </c>
      <c r="C260" s="186">
        <v>0</v>
      </c>
      <c r="D260" s="186">
        <v>2</v>
      </c>
      <c r="E260" s="186">
        <v>1</v>
      </c>
      <c r="F260" s="186">
        <v>6</v>
      </c>
      <c r="G260" s="186">
        <v>2</v>
      </c>
      <c r="H260" s="186">
        <v>3</v>
      </c>
      <c r="I260" s="186">
        <v>8</v>
      </c>
      <c r="J260" s="186">
        <v>1</v>
      </c>
      <c r="K260" s="151"/>
      <c r="L260" s="186">
        <v>0</v>
      </c>
      <c r="M260" s="186">
        <v>1</v>
      </c>
      <c r="N260" s="186">
        <v>0</v>
      </c>
      <c r="O260" s="186">
        <v>0</v>
      </c>
      <c r="P260" s="186">
        <v>1</v>
      </c>
      <c r="Q260" s="186">
        <v>2</v>
      </c>
      <c r="R260" s="186">
        <v>1</v>
      </c>
      <c r="S260" s="186">
        <v>1</v>
      </c>
      <c r="T260" s="186">
        <v>0</v>
      </c>
      <c r="U260" s="152"/>
      <c r="V260" s="187">
        <v>0</v>
      </c>
      <c r="W260" s="185">
        <v>1</v>
      </c>
      <c r="X260" s="185">
        <v>5</v>
      </c>
      <c r="Y260" s="185">
        <v>3</v>
      </c>
      <c r="Z260" s="185">
        <v>9</v>
      </c>
      <c r="AA260" s="185">
        <v>6</v>
      </c>
      <c r="AB260" s="185">
        <v>12</v>
      </c>
      <c r="AC260" s="185">
        <v>15</v>
      </c>
      <c r="AD260" s="185">
        <v>0</v>
      </c>
      <c r="AE260" s="152"/>
      <c r="AF260" s="187">
        <v>0</v>
      </c>
      <c r="AG260" s="185">
        <v>0</v>
      </c>
      <c r="AH260" s="185">
        <v>1</v>
      </c>
      <c r="AI260" s="185">
        <v>1</v>
      </c>
      <c r="AJ260" s="185">
        <v>2</v>
      </c>
      <c r="AK260" s="185">
        <v>4</v>
      </c>
      <c r="AL260" s="185">
        <v>4</v>
      </c>
      <c r="AM260" s="185">
        <v>2</v>
      </c>
      <c r="AN260" s="185">
        <v>0</v>
      </c>
      <c r="AO260" s="151"/>
    </row>
    <row r="261" spans="1:41" x14ac:dyDescent="0.3">
      <c r="A261" s="144" t="s">
        <v>33</v>
      </c>
      <c r="B261" s="186">
        <v>0</v>
      </c>
      <c r="C261" s="186">
        <v>2</v>
      </c>
      <c r="D261" s="186">
        <v>2</v>
      </c>
      <c r="E261" s="186">
        <v>1</v>
      </c>
      <c r="F261" s="186">
        <v>0</v>
      </c>
      <c r="G261" s="186">
        <v>5</v>
      </c>
      <c r="H261" s="186">
        <v>0</v>
      </c>
      <c r="I261" s="186">
        <v>3</v>
      </c>
      <c r="J261" s="186">
        <v>1</v>
      </c>
      <c r="K261" s="151"/>
      <c r="L261" s="186">
        <v>0</v>
      </c>
      <c r="M261" s="186">
        <v>0</v>
      </c>
      <c r="N261" s="186">
        <v>1</v>
      </c>
      <c r="O261" s="186">
        <v>2</v>
      </c>
      <c r="P261" s="186">
        <v>5</v>
      </c>
      <c r="Q261" s="186">
        <v>2</v>
      </c>
      <c r="R261" s="186">
        <v>2</v>
      </c>
      <c r="S261" s="186">
        <v>2</v>
      </c>
      <c r="T261" s="186">
        <v>0</v>
      </c>
      <c r="U261" s="152"/>
      <c r="V261" s="187">
        <v>0</v>
      </c>
      <c r="W261" s="185">
        <v>1</v>
      </c>
      <c r="X261" s="185">
        <v>2</v>
      </c>
      <c r="Y261" s="185">
        <v>2</v>
      </c>
      <c r="Z261" s="185">
        <v>2</v>
      </c>
      <c r="AA261" s="185">
        <v>8</v>
      </c>
      <c r="AB261" s="185">
        <v>7</v>
      </c>
      <c r="AC261" s="185">
        <v>5</v>
      </c>
      <c r="AD261" s="185">
        <v>1</v>
      </c>
      <c r="AE261" s="152"/>
      <c r="AF261" s="187">
        <v>0</v>
      </c>
      <c r="AG261" s="185">
        <v>0</v>
      </c>
      <c r="AH261" s="185">
        <v>0</v>
      </c>
      <c r="AI261" s="185">
        <v>0</v>
      </c>
      <c r="AJ261" s="185">
        <v>5</v>
      </c>
      <c r="AK261" s="185">
        <v>2</v>
      </c>
      <c r="AL261" s="185">
        <v>6</v>
      </c>
      <c r="AM261" s="185">
        <v>2</v>
      </c>
      <c r="AN261" s="185">
        <v>0</v>
      </c>
      <c r="AO261" s="151"/>
    </row>
    <row r="262" spans="1:41" x14ac:dyDescent="0.3">
      <c r="A262" s="144" t="s">
        <v>34</v>
      </c>
      <c r="B262" s="186">
        <v>1</v>
      </c>
      <c r="C262" s="186">
        <v>2</v>
      </c>
      <c r="D262" s="186">
        <v>1</v>
      </c>
      <c r="E262" s="186">
        <v>2</v>
      </c>
      <c r="F262" s="186">
        <v>2</v>
      </c>
      <c r="G262" s="186">
        <v>3</v>
      </c>
      <c r="H262" s="186">
        <v>6</v>
      </c>
      <c r="I262" s="186">
        <v>2</v>
      </c>
      <c r="J262" s="186">
        <v>1</v>
      </c>
      <c r="K262" s="151"/>
      <c r="L262" s="186">
        <v>0</v>
      </c>
      <c r="M262" s="186">
        <v>0</v>
      </c>
      <c r="N262" s="186">
        <v>0</v>
      </c>
      <c r="O262" s="186">
        <v>0</v>
      </c>
      <c r="P262" s="186">
        <v>2</v>
      </c>
      <c r="Q262" s="186">
        <v>0</v>
      </c>
      <c r="R262" s="186">
        <v>2</v>
      </c>
      <c r="S262" s="186">
        <v>3</v>
      </c>
      <c r="T262" s="186">
        <v>0</v>
      </c>
      <c r="U262" s="152"/>
      <c r="V262" s="187">
        <v>0</v>
      </c>
      <c r="W262" s="185">
        <v>2</v>
      </c>
      <c r="X262" s="185">
        <v>0</v>
      </c>
      <c r="Y262" s="185">
        <v>4</v>
      </c>
      <c r="Z262" s="185">
        <v>2</v>
      </c>
      <c r="AA262" s="185">
        <v>8</v>
      </c>
      <c r="AB262" s="185">
        <v>4</v>
      </c>
      <c r="AC262" s="185">
        <v>6</v>
      </c>
      <c r="AD262" s="185">
        <v>1</v>
      </c>
      <c r="AE262" s="152"/>
      <c r="AF262" s="187">
        <v>0</v>
      </c>
      <c r="AG262" s="185">
        <v>1</v>
      </c>
      <c r="AH262" s="185">
        <v>1</v>
      </c>
      <c r="AI262" s="185">
        <v>1</v>
      </c>
      <c r="AJ262" s="185">
        <v>2</v>
      </c>
      <c r="AK262" s="185">
        <v>4</v>
      </c>
      <c r="AL262" s="185">
        <v>4</v>
      </c>
      <c r="AM262" s="185">
        <v>2</v>
      </c>
      <c r="AN262" s="185">
        <v>1</v>
      </c>
      <c r="AO262" s="151"/>
    </row>
    <row r="263" spans="1:41" x14ac:dyDescent="0.3">
      <c r="A263" s="144" t="s">
        <v>35</v>
      </c>
      <c r="B263" s="186">
        <v>0</v>
      </c>
      <c r="C263" s="186">
        <v>0</v>
      </c>
      <c r="D263" s="186">
        <v>2</v>
      </c>
      <c r="E263" s="186">
        <v>1</v>
      </c>
      <c r="F263" s="186">
        <v>2</v>
      </c>
      <c r="G263" s="186">
        <v>3</v>
      </c>
      <c r="H263" s="186">
        <v>9</v>
      </c>
      <c r="I263" s="186">
        <v>4</v>
      </c>
      <c r="J263" s="186">
        <v>2</v>
      </c>
      <c r="K263" s="151"/>
      <c r="L263" s="186">
        <v>0</v>
      </c>
      <c r="M263" s="186">
        <v>1</v>
      </c>
      <c r="N263" s="186">
        <v>0</v>
      </c>
      <c r="O263" s="186">
        <v>2</v>
      </c>
      <c r="P263" s="186">
        <v>0</v>
      </c>
      <c r="Q263" s="186">
        <v>0</v>
      </c>
      <c r="R263" s="186">
        <v>0</v>
      </c>
      <c r="S263" s="186">
        <v>1</v>
      </c>
      <c r="T263" s="186">
        <v>0</v>
      </c>
      <c r="U263" s="152"/>
      <c r="V263" s="187">
        <v>0</v>
      </c>
      <c r="W263" s="185">
        <v>0</v>
      </c>
      <c r="X263" s="185">
        <v>0</v>
      </c>
      <c r="Y263" s="185">
        <v>4</v>
      </c>
      <c r="Z263" s="185">
        <v>5</v>
      </c>
      <c r="AA263" s="185">
        <v>6</v>
      </c>
      <c r="AB263" s="185">
        <v>8</v>
      </c>
      <c r="AC263" s="185">
        <v>6</v>
      </c>
      <c r="AD263" s="185">
        <v>0</v>
      </c>
      <c r="AE263" s="152"/>
      <c r="AF263" s="187">
        <v>0</v>
      </c>
      <c r="AG263" s="185">
        <v>1</v>
      </c>
      <c r="AH263" s="185">
        <v>2</v>
      </c>
      <c r="AI263" s="185">
        <v>1</v>
      </c>
      <c r="AJ263" s="185">
        <v>2</v>
      </c>
      <c r="AK263" s="185">
        <v>4</v>
      </c>
      <c r="AL263" s="185">
        <v>2</v>
      </c>
      <c r="AM263" s="185">
        <v>1</v>
      </c>
      <c r="AN263" s="185">
        <v>0</v>
      </c>
      <c r="AO263" s="151"/>
    </row>
    <row r="264" spans="1:41" x14ac:dyDescent="0.3">
      <c r="A264" s="144" t="s">
        <v>36</v>
      </c>
      <c r="B264" s="186">
        <v>0</v>
      </c>
      <c r="C264" s="186">
        <v>0</v>
      </c>
      <c r="D264" s="186">
        <v>0</v>
      </c>
      <c r="E264" s="186">
        <v>2</v>
      </c>
      <c r="F264" s="186">
        <v>2</v>
      </c>
      <c r="G264" s="186">
        <v>0</v>
      </c>
      <c r="H264" s="186">
        <v>2</v>
      </c>
      <c r="I264" s="186">
        <v>4</v>
      </c>
      <c r="J264" s="186">
        <v>1</v>
      </c>
      <c r="K264" s="151"/>
      <c r="L264" s="186">
        <v>0</v>
      </c>
      <c r="M264" s="186">
        <v>1</v>
      </c>
      <c r="N264" s="186">
        <v>1</v>
      </c>
      <c r="O264" s="186">
        <v>0</v>
      </c>
      <c r="P264" s="186">
        <v>0</v>
      </c>
      <c r="Q264" s="186">
        <v>1</v>
      </c>
      <c r="R264" s="186">
        <v>2</v>
      </c>
      <c r="S264" s="186">
        <v>0</v>
      </c>
      <c r="T264" s="186">
        <v>0</v>
      </c>
      <c r="U264" s="152"/>
      <c r="V264" s="187">
        <v>0</v>
      </c>
      <c r="W264" s="185">
        <v>1</v>
      </c>
      <c r="X264" s="185">
        <v>0</v>
      </c>
      <c r="Y264" s="185">
        <v>4</v>
      </c>
      <c r="Z264" s="185">
        <v>5</v>
      </c>
      <c r="AA264" s="185">
        <v>5</v>
      </c>
      <c r="AB264" s="185">
        <v>4</v>
      </c>
      <c r="AC264" s="185">
        <v>3</v>
      </c>
      <c r="AD264" s="185">
        <v>1</v>
      </c>
      <c r="AE264" s="152"/>
      <c r="AF264" s="187">
        <v>0</v>
      </c>
      <c r="AG264" s="185">
        <v>0</v>
      </c>
      <c r="AH264" s="185">
        <v>0</v>
      </c>
      <c r="AI264" s="185">
        <v>0</v>
      </c>
      <c r="AJ264" s="185">
        <v>4</v>
      </c>
      <c r="AK264" s="185">
        <v>4</v>
      </c>
      <c r="AL264" s="185">
        <v>1</v>
      </c>
      <c r="AM264" s="185">
        <v>2</v>
      </c>
      <c r="AN264" s="185">
        <v>0</v>
      </c>
      <c r="AO264" s="151"/>
    </row>
    <row r="265" spans="1:41" x14ac:dyDescent="0.3">
      <c r="A265" s="144" t="s">
        <v>37</v>
      </c>
      <c r="B265" s="186">
        <v>1</v>
      </c>
      <c r="C265" s="186">
        <v>0</v>
      </c>
      <c r="D265" s="186">
        <v>0</v>
      </c>
      <c r="E265" s="186">
        <v>0</v>
      </c>
      <c r="F265" s="186">
        <v>2</v>
      </c>
      <c r="G265" s="186">
        <v>2</v>
      </c>
      <c r="H265" s="186">
        <v>5</v>
      </c>
      <c r="I265" s="186">
        <v>6</v>
      </c>
      <c r="J265" s="186">
        <v>1</v>
      </c>
      <c r="K265" s="151"/>
      <c r="L265" s="186">
        <v>0</v>
      </c>
      <c r="M265" s="186">
        <v>0</v>
      </c>
      <c r="N265" s="186">
        <v>0</v>
      </c>
      <c r="O265" s="186">
        <v>1</v>
      </c>
      <c r="P265" s="186">
        <v>1</v>
      </c>
      <c r="Q265" s="186">
        <v>0</v>
      </c>
      <c r="R265" s="186">
        <v>0</v>
      </c>
      <c r="S265" s="186">
        <v>1</v>
      </c>
      <c r="T265" s="186">
        <v>0</v>
      </c>
      <c r="U265" s="152"/>
      <c r="V265" s="187">
        <v>0</v>
      </c>
      <c r="W265" s="185">
        <v>0</v>
      </c>
      <c r="X265" s="185">
        <v>0</v>
      </c>
      <c r="Y265" s="185">
        <v>2</v>
      </c>
      <c r="Z265" s="185">
        <v>2</v>
      </c>
      <c r="AA265" s="185">
        <v>11</v>
      </c>
      <c r="AB265" s="185">
        <v>9</v>
      </c>
      <c r="AC265" s="185">
        <v>5</v>
      </c>
      <c r="AD265" s="185">
        <v>1</v>
      </c>
      <c r="AE265" s="152"/>
      <c r="AF265" s="187">
        <v>0</v>
      </c>
      <c r="AG265" s="185">
        <v>0</v>
      </c>
      <c r="AH265" s="185">
        <v>0</v>
      </c>
      <c r="AI265" s="185">
        <v>0</v>
      </c>
      <c r="AJ265" s="185">
        <v>1</v>
      </c>
      <c r="AK265" s="185">
        <v>1</v>
      </c>
      <c r="AL265" s="185">
        <v>4</v>
      </c>
      <c r="AM265" s="185">
        <v>0</v>
      </c>
      <c r="AN265" s="185">
        <v>0</v>
      </c>
      <c r="AO265" s="151"/>
    </row>
    <row r="266" spans="1:41" x14ac:dyDescent="0.3">
      <c r="A266" s="144" t="s">
        <v>38</v>
      </c>
      <c r="B266" s="186">
        <v>0</v>
      </c>
      <c r="C266" s="186">
        <v>0</v>
      </c>
      <c r="D266" s="186">
        <v>0</v>
      </c>
      <c r="E266" s="186">
        <v>0</v>
      </c>
      <c r="F266" s="186">
        <v>1</v>
      </c>
      <c r="G266" s="186">
        <v>3</v>
      </c>
      <c r="H266" s="186">
        <v>6</v>
      </c>
      <c r="I266" s="186">
        <v>2</v>
      </c>
      <c r="J266" s="186">
        <v>1</v>
      </c>
      <c r="K266" s="151"/>
      <c r="L266" s="186">
        <v>0</v>
      </c>
      <c r="M266" s="186">
        <v>0</v>
      </c>
      <c r="N266" s="186">
        <v>0</v>
      </c>
      <c r="O266" s="186">
        <v>0</v>
      </c>
      <c r="P266" s="186">
        <v>0</v>
      </c>
      <c r="Q266" s="186">
        <v>2</v>
      </c>
      <c r="R266" s="186">
        <v>2</v>
      </c>
      <c r="S266" s="186">
        <v>0</v>
      </c>
      <c r="T266" s="186">
        <v>0</v>
      </c>
      <c r="U266" s="152"/>
      <c r="V266" s="187">
        <v>0</v>
      </c>
      <c r="W266" s="185">
        <v>0</v>
      </c>
      <c r="X266" s="185">
        <v>2</v>
      </c>
      <c r="Y266" s="185">
        <v>2</v>
      </c>
      <c r="Z266" s="185">
        <v>5</v>
      </c>
      <c r="AA266" s="185">
        <v>2</v>
      </c>
      <c r="AB266" s="185">
        <v>6</v>
      </c>
      <c r="AC266" s="185">
        <v>2</v>
      </c>
      <c r="AD266" s="185">
        <v>0</v>
      </c>
      <c r="AE266" s="152"/>
      <c r="AF266" s="187">
        <v>0</v>
      </c>
      <c r="AG266" s="185">
        <v>0</v>
      </c>
      <c r="AH266" s="185">
        <v>0</v>
      </c>
      <c r="AI266" s="185">
        <v>2</v>
      </c>
      <c r="AJ266" s="185">
        <v>1</v>
      </c>
      <c r="AK266" s="185">
        <v>2</v>
      </c>
      <c r="AL266" s="185">
        <v>1</v>
      </c>
      <c r="AM266" s="185">
        <v>1</v>
      </c>
      <c r="AN266" s="185">
        <v>0</v>
      </c>
      <c r="AO266" s="151"/>
    </row>
    <row r="267" spans="1:41" x14ac:dyDescent="0.3">
      <c r="A267" s="144" t="s">
        <v>39</v>
      </c>
      <c r="B267" s="186">
        <v>0</v>
      </c>
      <c r="C267" s="186">
        <v>0</v>
      </c>
      <c r="D267" s="186">
        <v>0</v>
      </c>
      <c r="E267" s="186">
        <v>2</v>
      </c>
      <c r="F267" s="186">
        <v>0</v>
      </c>
      <c r="G267" s="186">
        <v>1</v>
      </c>
      <c r="H267" s="186">
        <v>3</v>
      </c>
      <c r="I267" s="186">
        <v>2</v>
      </c>
      <c r="J267" s="186">
        <v>0</v>
      </c>
      <c r="K267" s="151"/>
      <c r="L267" s="186">
        <v>0</v>
      </c>
      <c r="M267" s="186">
        <v>0</v>
      </c>
      <c r="N267" s="186">
        <v>0</v>
      </c>
      <c r="O267" s="186">
        <v>0</v>
      </c>
      <c r="P267" s="186">
        <v>0</v>
      </c>
      <c r="Q267" s="186">
        <v>0</v>
      </c>
      <c r="R267" s="186">
        <v>3</v>
      </c>
      <c r="S267" s="186">
        <v>0</v>
      </c>
      <c r="T267" s="186">
        <v>0</v>
      </c>
      <c r="U267" s="152"/>
      <c r="V267" s="187">
        <v>0</v>
      </c>
      <c r="W267" s="185">
        <v>1</v>
      </c>
      <c r="X267" s="185">
        <v>1</v>
      </c>
      <c r="Y267" s="185">
        <v>1</v>
      </c>
      <c r="Z267" s="185">
        <v>4</v>
      </c>
      <c r="AA267" s="185">
        <v>3</v>
      </c>
      <c r="AB267" s="185">
        <v>0</v>
      </c>
      <c r="AC267" s="185">
        <v>4</v>
      </c>
      <c r="AD267" s="185">
        <v>0</v>
      </c>
      <c r="AE267" s="152"/>
      <c r="AF267" s="187">
        <v>0</v>
      </c>
      <c r="AG267" s="185">
        <v>0</v>
      </c>
      <c r="AH267" s="185">
        <v>0</v>
      </c>
      <c r="AI267" s="185">
        <v>0</v>
      </c>
      <c r="AJ267" s="185">
        <v>1</v>
      </c>
      <c r="AK267" s="185">
        <v>2</v>
      </c>
      <c r="AL267" s="185">
        <v>2</v>
      </c>
      <c r="AM267" s="185">
        <v>2</v>
      </c>
      <c r="AN267" s="185">
        <v>0</v>
      </c>
      <c r="AO267" s="151"/>
    </row>
    <row r="268" spans="1:41" x14ac:dyDescent="0.3">
      <c r="A268" s="144" t="s">
        <v>40</v>
      </c>
      <c r="B268" s="186">
        <v>0</v>
      </c>
      <c r="C268" s="186">
        <v>0</v>
      </c>
      <c r="D268" s="186">
        <v>1</v>
      </c>
      <c r="E268" s="186">
        <v>1</v>
      </c>
      <c r="F268" s="186">
        <v>1</v>
      </c>
      <c r="G268" s="186">
        <v>2</v>
      </c>
      <c r="H268" s="186">
        <v>4</v>
      </c>
      <c r="I268" s="186">
        <v>2</v>
      </c>
      <c r="J268" s="186">
        <v>0</v>
      </c>
      <c r="K268" s="151"/>
      <c r="L268" s="186">
        <v>1</v>
      </c>
      <c r="M268" s="186">
        <v>0</v>
      </c>
      <c r="N268" s="186">
        <v>0</v>
      </c>
      <c r="O268" s="186">
        <v>1</v>
      </c>
      <c r="P268" s="186">
        <v>1</v>
      </c>
      <c r="Q268" s="186">
        <v>0</v>
      </c>
      <c r="R268" s="186">
        <v>2</v>
      </c>
      <c r="S268" s="186">
        <v>0</v>
      </c>
      <c r="T268" s="186">
        <v>0</v>
      </c>
      <c r="U268" s="152"/>
      <c r="V268" s="187">
        <v>1</v>
      </c>
      <c r="W268" s="185">
        <v>1</v>
      </c>
      <c r="X268" s="185">
        <v>1</v>
      </c>
      <c r="Y268" s="185">
        <v>2</v>
      </c>
      <c r="Z268" s="185">
        <v>2</v>
      </c>
      <c r="AA268" s="185">
        <v>5</v>
      </c>
      <c r="AB268" s="185">
        <v>3</v>
      </c>
      <c r="AC268" s="185">
        <v>2</v>
      </c>
      <c r="AD268" s="185">
        <v>1</v>
      </c>
      <c r="AE268" s="152"/>
      <c r="AF268" s="187">
        <v>0</v>
      </c>
      <c r="AG268" s="185">
        <v>0</v>
      </c>
      <c r="AH268" s="185">
        <v>0</v>
      </c>
      <c r="AI268" s="185">
        <v>0</v>
      </c>
      <c r="AJ268" s="185">
        <v>1</v>
      </c>
      <c r="AK268" s="185">
        <v>1</v>
      </c>
      <c r="AL268" s="185">
        <v>0</v>
      </c>
      <c r="AM268" s="185">
        <v>0</v>
      </c>
      <c r="AN268" s="185">
        <v>0</v>
      </c>
      <c r="AO268" s="151"/>
    </row>
    <row r="269" spans="1:41" x14ac:dyDescent="0.3">
      <c r="A269" s="144" t="s">
        <v>41</v>
      </c>
      <c r="B269" s="186">
        <v>0</v>
      </c>
      <c r="C269" s="186">
        <v>0</v>
      </c>
      <c r="D269" s="186">
        <v>0</v>
      </c>
      <c r="E269" s="186">
        <v>0</v>
      </c>
      <c r="F269" s="186">
        <v>3</v>
      </c>
      <c r="G269" s="186">
        <v>1</v>
      </c>
      <c r="H269" s="186">
        <v>5</v>
      </c>
      <c r="I269" s="186">
        <v>2</v>
      </c>
      <c r="J269" s="186">
        <v>1</v>
      </c>
      <c r="K269" s="151"/>
      <c r="L269" s="186">
        <v>0</v>
      </c>
      <c r="M269" s="186">
        <v>0</v>
      </c>
      <c r="N269" s="186">
        <v>1</v>
      </c>
      <c r="O269" s="186">
        <v>0</v>
      </c>
      <c r="P269" s="186">
        <v>0</v>
      </c>
      <c r="Q269" s="186">
        <v>0</v>
      </c>
      <c r="R269" s="186">
        <v>2</v>
      </c>
      <c r="S269" s="186">
        <v>1</v>
      </c>
      <c r="T269" s="186">
        <v>0</v>
      </c>
      <c r="U269" s="152"/>
      <c r="V269" s="187">
        <v>0</v>
      </c>
      <c r="W269" s="185">
        <v>0</v>
      </c>
      <c r="X269" s="185">
        <v>1</v>
      </c>
      <c r="Y269" s="185">
        <v>0</v>
      </c>
      <c r="Z269" s="185">
        <v>4</v>
      </c>
      <c r="AA269" s="185">
        <v>6</v>
      </c>
      <c r="AB269" s="185">
        <v>3</v>
      </c>
      <c r="AC269" s="185">
        <v>1</v>
      </c>
      <c r="AD269" s="185">
        <v>2</v>
      </c>
      <c r="AE269" s="152"/>
      <c r="AF269" s="187">
        <v>0</v>
      </c>
      <c r="AG269" s="185">
        <v>0</v>
      </c>
      <c r="AH269" s="185">
        <v>2</v>
      </c>
      <c r="AI269" s="185">
        <v>2</v>
      </c>
      <c r="AJ269" s="185">
        <v>0</v>
      </c>
      <c r="AK269" s="185">
        <v>1</v>
      </c>
      <c r="AL269" s="185">
        <v>0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1</v>
      </c>
      <c r="C270" s="186">
        <v>1</v>
      </c>
      <c r="D270" s="186">
        <v>0</v>
      </c>
      <c r="E270" s="186">
        <v>0</v>
      </c>
      <c r="F270" s="186">
        <v>1</v>
      </c>
      <c r="G270" s="186">
        <v>0</v>
      </c>
      <c r="H270" s="186">
        <v>2</v>
      </c>
      <c r="I270" s="186">
        <v>3</v>
      </c>
      <c r="J270" s="186">
        <v>0</v>
      </c>
      <c r="K270" s="151"/>
      <c r="L270" s="186">
        <v>0</v>
      </c>
      <c r="M270" s="186">
        <v>0</v>
      </c>
      <c r="N270" s="186">
        <v>0</v>
      </c>
      <c r="O270" s="186">
        <v>0</v>
      </c>
      <c r="P270" s="186">
        <v>0</v>
      </c>
      <c r="Q270" s="186">
        <v>0</v>
      </c>
      <c r="R270" s="186">
        <v>0</v>
      </c>
      <c r="S270" s="186">
        <v>0</v>
      </c>
      <c r="T270" s="186">
        <v>0</v>
      </c>
      <c r="U270" s="152"/>
      <c r="V270" s="187">
        <v>0</v>
      </c>
      <c r="W270" s="185">
        <v>1</v>
      </c>
      <c r="X270" s="185">
        <v>0</v>
      </c>
      <c r="Y270" s="185">
        <v>1</v>
      </c>
      <c r="Z270" s="185">
        <v>1</v>
      </c>
      <c r="AA270" s="185">
        <v>3</v>
      </c>
      <c r="AB270" s="185">
        <v>4</v>
      </c>
      <c r="AC270" s="185">
        <v>7</v>
      </c>
      <c r="AD270" s="185">
        <v>0</v>
      </c>
      <c r="AE270" s="152"/>
      <c r="AF270" s="187">
        <v>0</v>
      </c>
      <c r="AG270" s="185">
        <v>0</v>
      </c>
      <c r="AH270" s="185">
        <v>0</v>
      </c>
      <c r="AI270" s="185">
        <v>0</v>
      </c>
      <c r="AJ270" s="185">
        <v>1</v>
      </c>
      <c r="AK270" s="185">
        <v>1</v>
      </c>
      <c r="AL270" s="185">
        <v>0</v>
      </c>
      <c r="AM270" s="185">
        <v>1</v>
      </c>
      <c r="AN270" s="185">
        <v>0</v>
      </c>
      <c r="AO270" s="151"/>
    </row>
    <row r="271" spans="1:41" x14ac:dyDescent="0.3">
      <c r="A271" s="144" t="s">
        <v>43</v>
      </c>
      <c r="B271" s="186">
        <v>0</v>
      </c>
      <c r="C271" s="186">
        <v>0</v>
      </c>
      <c r="D271" s="186">
        <v>1</v>
      </c>
      <c r="E271" s="186">
        <v>0</v>
      </c>
      <c r="F271" s="186">
        <v>2</v>
      </c>
      <c r="G271" s="186">
        <v>0</v>
      </c>
      <c r="H271" s="186">
        <v>0</v>
      </c>
      <c r="I271" s="186">
        <v>0</v>
      </c>
      <c r="J271" s="186">
        <v>0</v>
      </c>
      <c r="K271" s="151"/>
      <c r="L271" s="186">
        <v>0</v>
      </c>
      <c r="M271" s="186">
        <v>0</v>
      </c>
      <c r="N271" s="186">
        <v>0</v>
      </c>
      <c r="O271" s="186">
        <v>0</v>
      </c>
      <c r="P271" s="186">
        <v>0</v>
      </c>
      <c r="Q271" s="186">
        <v>0</v>
      </c>
      <c r="R271" s="186">
        <v>1</v>
      </c>
      <c r="S271" s="186">
        <v>0</v>
      </c>
      <c r="T271" s="186">
        <v>0</v>
      </c>
      <c r="U271" s="152"/>
      <c r="V271" s="187">
        <v>0</v>
      </c>
      <c r="W271" s="185">
        <v>0</v>
      </c>
      <c r="X271" s="185">
        <v>0</v>
      </c>
      <c r="Y271" s="185">
        <v>1</v>
      </c>
      <c r="Z271" s="185">
        <v>1</v>
      </c>
      <c r="AA271" s="185">
        <v>2</v>
      </c>
      <c r="AB271" s="185">
        <v>2</v>
      </c>
      <c r="AC271" s="185">
        <v>1</v>
      </c>
      <c r="AD271" s="185">
        <v>2</v>
      </c>
      <c r="AE271" s="152"/>
      <c r="AF271" s="187">
        <v>0</v>
      </c>
      <c r="AG271" s="185">
        <v>0</v>
      </c>
      <c r="AH271" s="185">
        <v>0</v>
      </c>
      <c r="AI271" s="185">
        <v>0</v>
      </c>
      <c r="AJ271" s="185">
        <v>0</v>
      </c>
      <c r="AK271" s="185">
        <v>0</v>
      </c>
      <c r="AL271" s="185">
        <v>3</v>
      </c>
      <c r="AM271" s="185">
        <v>0</v>
      </c>
      <c r="AN271" s="185">
        <v>0</v>
      </c>
      <c r="AO271" s="151"/>
    </row>
    <row r="272" spans="1:41" x14ac:dyDescent="0.3">
      <c r="A272" s="144" t="s">
        <v>44</v>
      </c>
      <c r="B272" s="186">
        <v>0</v>
      </c>
      <c r="C272" s="186">
        <v>0</v>
      </c>
      <c r="D272" s="186">
        <v>0</v>
      </c>
      <c r="E272" s="186">
        <v>1</v>
      </c>
      <c r="F272" s="186">
        <v>2</v>
      </c>
      <c r="G272" s="186">
        <v>1</v>
      </c>
      <c r="H272" s="186">
        <v>1</v>
      </c>
      <c r="I272" s="186">
        <v>1</v>
      </c>
      <c r="J272" s="186">
        <v>0</v>
      </c>
      <c r="K272" s="151"/>
      <c r="L272" s="186">
        <v>0</v>
      </c>
      <c r="M272" s="186">
        <v>0</v>
      </c>
      <c r="N272" s="186">
        <v>0</v>
      </c>
      <c r="O272" s="186">
        <v>0</v>
      </c>
      <c r="P272" s="186">
        <v>0</v>
      </c>
      <c r="Q272" s="186">
        <v>0</v>
      </c>
      <c r="R272" s="186">
        <v>0</v>
      </c>
      <c r="S272" s="186">
        <v>0</v>
      </c>
      <c r="T272" s="186">
        <v>0</v>
      </c>
      <c r="U272" s="152"/>
      <c r="V272" s="187">
        <v>0</v>
      </c>
      <c r="W272" s="185">
        <v>0</v>
      </c>
      <c r="X272" s="185">
        <v>1</v>
      </c>
      <c r="Y272" s="185">
        <v>2</v>
      </c>
      <c r="Z272" s="185">
        <v>3</v>
      </c>
      <c r="AA272" s="185">
        <v>2</v>
      </c>
      <c r="AB272" s="185">
        <v>3</v>
      </c>
      <c r="AC272" s="185">
        <v>1</v>
      </c>
      <c r="AD272" s="185">
        <v>0</v>
      </c>
      <c r="AE272" s="152"/>
      <c r="AF272" s="187">
        <v>0</v>
      </c>
      <c r="AG272" s="185">
        <v>0</v>
      </c>
      <c r="AH272" s="185">
        <v>0</v>
      </c>
      <c r="AI272" s="185">
        <v>0</v>
      </c>
      <c r="AJ272" s="185">
        <v>0</v>
      </c>
      <c r="AK272" s="185">
        <v>3</v>
      </c>
      <c r="AL272" s="185">
        <v>0</v>
      </c>
      <c r="AM272" s="185">
        <v>0</v>
      </c>
      <c r="AN272" s="185">
        <v>0</v>
      </c>
      <c r="AO272" s="151"/>
    </row>
    <row r="273" spans="1:41" x14ac:dyDescent="0.3">
      <c r="A273" s="144" t="s">
        <v>45</v>
      </c>
      <c r="B273" s="186">
        <v>1</v>
      </c>
      <c r="C273" s="186">
        <v>1</v>
      </c>
      <c r="D273" s="186">
        <v>0</v>
      </c>
      <c r="E273" s="186">
        <v>0</v>
      </c>
      <c r="F273" s="186">
        <v>1</v>
      </c>
      <c r="G273" s="186">
        <v>0</v>
      </c>
      <c r="H273" s="186">
        <v>0</v>
      </c>
      <c r="I273" s="186">
        <v>3</v>
      </c>
      <c r="J273" s="186">
        <v>0</v>
      </c>
      <c r="K273" s="151"/>
      <c r="L273" s="186">
        <v>0</v>
      </c>
      <c r="M273" s="186">
        <v>0</v>
      </c>
      <c r="N273" s="186">
        <v>0</v>
      </c>
      <c r="O273" s="186">
        <v>0</v>
      </c>
      <c r="P273" s="186">
        <v>0</v>
      </c>
      <c r="Q273" s="186">
        <v>0</v>
      </c>
      <c r="R273" s="186">
        <v>1</v>
      </c>
      <c r="S273" s="186">
        <v>0</v>
      </c>
      <c r="T273" s="186">
        <v>0</v>
      </c>
      <c r="U273" s="152"/>
      <c r="V273" s="187">
        <v>0</v>
      </c>
      <c r="W273" s="185">
        <v>1</v>
      </c>
      <c r="X273" s="185">
        <v>0</v>
      </c>
      <c r="Y273" s="185">
        <v>0</v>
      </c>
      <c r="Z273" s="185">
        <v>1</v>
      </c>
      <c r="AA273" s="185">
        <v>1</v>
      </c>
      <c r="AB273" s="185">
        <v>0</v>
      </c>
      <c r="AC273" s="185">
        <v>0</v>
      </c>
      <c r="AD273" s="185">
        <v>0</v>
      </c>
      <c r="AE273" s="152"/>
      <c r="AF273" s="187">
        <v>0</v>
      </c>
      <c r="AG273" s="185">
        <v>0</v>
      </c>
      <c r="AH273" s="185">
        <v>1</v>
      </c>
      <c r="AI273" s="185">
        <v>0</v>
      </c>
      <c r="AJ273" s="185">
        <v>0</v>
      </c>
      <c r="AK273" s="185">
        <v>0</v>
      </c>
      <c r="AL273" s="185">
        <v>0</v>
      </c>
      <c r="AM273" s="185">
        <v>0</v>
      </c>
      <c r="AN273" s="185">
        <v>0</v>
      </c>
      <c r="AO273" s="151"/>
    </row>
    <row r="274" spans="1:41" x14ac:dyDescent="0.3">
      <c r="A274" s="144" t="s">
        <v>46</v>
      </c>
      <c r="B274" s="186">
        <v>0</v>
      </c>
      <c r="C274" s="186">
        <v>0</v>
      </c>
      <c r="D274" s="186">
        <v>0</v>
      </c>
      <c r="E274" s="186">
        <v>0</v>
      </c>
      <c r="F274" s="186">
        <v>0</v>
      </c>
      <c r="G274" s="186">
        <v>0</v>
      </c>
      <c r="H274" s="186">
        <v>1</v>
      </c>
      <c r="I274" s="186">
        <v>1</v>
      </c>
      <c r="J274" s="186">
        <v>1</v>
      </c>
      <c r="K274" s="151"/>
      <c r="L274" s="186">
        <v>0</v>
      </c>
      <c r="M274" s="186">
        <v>0</v>
      </c>
      <c r="N274" s="186">
        <v>1</v>
      </c>
      <c r="O274" s="186">
        <v>0</v>
      </c>
      <c r="P274" s="186">
        <v>0</v>
      </c>
      <c r="Q274" s="186">
        <v>0</v>
      </c>
      <c r="R274" s="186">
        <v>0</v>
      </c>
      <c r="S274" s="186">
        <v>0</v>
      </c>
      <c r="T274" s="186">
        <v>0</v>
      </c>
      <c r="U274" s="152"/>
      <c r="V274" s="187">
        <v>0</v>
      </c>
      <c r="W274" s="185">
        <v>0</v>
      </c>
      <c r="X274" s="185">
        <v>0</v>
      </c>
      <c r="Y274" s="185">
        <v>1</v>
      </c>
      <c r="Z274" s="185">
        <v>5</v>
      </c>
      <c r="AA274" s="185">
        <v>3</v>
      </c>
      <c r="AB274" s="185">
        <v>2</v>
      </c>
      <c r="AC274" s="185">
        <v>0</v>
      </c>
      <c r="AD274" s="185">
        <v>0</v>
      </c>
      <c r="AE274" s="152"/>
      <c r="AF274" s="187">
        <v>0</v>
      </c>
      <c r="AG274" s="185">
        <v>0</v>
      </c>
      <c r="AH274" s="185">
        <v>0</v>
      </c>
      <c r="AI274" s="185">
        <v>1</v>
      </c>
      <c r="AJ274" s="185">
        <v>0</v>
      </c>
      <c r="AK274" s="185">
        <v>1</v>
      </c>
      <c r="AL274" s="185">
        <v>0</v>
      </c>
      <c r="AM274" s="185">
        <v>1</v>
      </c>
      <c r="AN274" s="185">
        <v>0</v>
      </c>
      <c r="AO274" s="151"/>
    </row>
    <row r="275" spans="1:41" x14ac:dyDescent="0.3">
      <c r="A275" s="144" t="s">
        <v>47</v>
      </c>
      <c r="B275" s="186">
        <v>0</v>
      </c>
      <c r="C275" s="186">
        <v>0</v>
      </c>
      <c r="D275" s="186">
        <v>1</v>
      </c>
      <c r="E275" s="186">
        <v>0</v>
      </c>
      <c r="F275" s="186">
        <v>0</v>
      </c>
      <c r="G275" s="186">
        <v>0</v>
      </c>
      <c r="H275" s="186">
        <v>2</v>
      </c>
      <c r="I275" s="186">
        <v>0</v>
      </c>
      <c r="J275" s="186">
        <v>0</v>
      </c>
      <c r="K275" s="151"/>
      <c r="L275" s="186">
        <v>0</v>
      </c>
      <c r="M275" s="186">
        <v>0</v>
      </c>
      <c r="N275" s="186">
        <v>1</v>
      </c>
      <c r="O275" s="186">
        <v>1</v>
      </c>
      <c r="P275" s="186">
        <v>0</v>
      </c>
      <c r="Q275" s="186">
        <v>1</v>
      </c>
      <c r="R275" s="186">
        <v>1</v>
      </c>
      <c r="S275" s="186">
        <v>1</v>
      </c>
      <c r="T275" s="186">
        <v>0</v>
      </c>
      <c r="U275" s="152"/>
      <c r="V275" s="187">
        <v>0</v>
      </c>
      <c r="W275" s="185">
        <v>0</v>
      </c>
      <c r="X275" s="185">
        <v>1</v>
      </c>
      <c r="Y275" s="185">
        <v>1</v>
      </c>
      <c r="Z275" s="185">
        <v>1</v>
      </c>
      <c r="AA275" s="185">
        <v>3</v>
      </c>
      <c r="AB275" s="185">
        <v>4</v>
      </c>
      <c r="AC275" s="185">
        <v>0</v>
      </c>
      <c r="AD275" s="185">
        <v>0</v>
      </c>
      <c r="AE275" s="152"/>
      <c r="AF275" s="187">
        <v>0</v>
      </c>
      <c r="AG275" s="185">
        <v>1</v>
      </c>
      <c r="AH275" s="185">
        <v>0</v>
      </c>
      <c r="AI275" s="185">
        <v>0</v>
      </c>
      <c r="AJ275" s="185">
        <v>0</v>
      </c>
      <c r="AK275" s="185">
        <v>0</v>
      </c>
      <c r="AL275" s="185">
        <v>0</v>
      </c>
      <c r="AM275" s="185">
        <v>3</v>
      </c>
      <c r="AN275" s="185">
        <v>0</v>
      </c>
      <c r="AO275" s="151"/>
    </row>
    <row r="276" spans="1:41" x14ac:dyDescent="0.3">
      <c r="A276" s="144" t="s">
        <v>48</v>
      </c>
      <c r="B276" s="186">
        <v>0</v>
      </c>
      <c r="C276" s="186">
        <v>0</v>
      </c>
      <c r="D276" s="186">
        <v>0</v>
      </c>
      <c r="E276" s="186">
        <v>0</v>
      </c>
      <c r="F276" s="186">
        <v>1</v>
      </c>
      <c r="G276" s="186">
        <v>1</v>
      </c>
      <c r="H276" s="186">
        <v>0</v>
      </c>
      <c r="I276" s="186">
        <v>0</v>
      </c>
      <c r="J276" s="186">
        <v>0</v>
      </c>
      <c r="K276" s="151"/>
      <c r="L276" s="186">
        <v>0</v>
      </c>
      <c r="M276" s="186">
        <v>0</v>
      </c>
      <c r="N276" s="186">
        <v>1</v>
      </c>
      <c r="O276" s="186">
        <v>0</v>
      </c>
      <c r="P276" s="186">
        <v>0</v>
      </c>
      <c r="Q276" s="186">
        <v>0</v>
      </c>
      <c r="R276" s="186">
        <v>2</v>
      </c>
      <c r="S276" s="186">
        <v>0</v>
      </c>
      <c r="T276" s="186">
        <v>0</v>
      </c>
      <c r="U276" s="152"/>
      <c r="V276" s="187">
        <v>1</v>
      </c>
      <c r="W276" s="185">
        <v>0</v>
      </c>
      <c r="X276" s="185">
        <v>0</v>
      </c>
      <c r="Y276" s="185">
        <v>1</v>
      </c>
      <c r="Z276" s="185">
        <v>2</v>
      </c>
      <c r="AA276" s="185">
        <v>0</v>
      </c>
      <c r="AB276" s="185">
        <v>1</v>
      </c>
      <c r="AC276" s="185">
        <v>2</v>
      </c>
      <c r="AD276" s="185">
        <v>0</v>
      </c>
      <c r="AE276" s="152"/>
      <c r="AF276" s="187">
        <v>0</v>
      </c>
      <c r="AG276" s="185">
        <v>0</v>
      </c>
      <c r="AH276" s="185">
        <v>1</v>
      </c>
      <c r="AI276" s="185">
        <v>0</v>
      </c>
      <c r="AJ276" s="185">
        <v>2</v>
      </c>
      <c r="AK276" s="185">
        <v>0</v>
      </c>
      <c r="AL276" s="185">
        <v>1</v>
      </c>
      <c r="AM276" s="185">
        <v>0</v>
      </c>
      <c r="AN276" s="185">
        <v>0</v>
      </c>
      <c r="AO276" s="151"/>
    </row>
    <row r="277" spans="1:41" x14ac:dyDescent="0.3">
      <c r="A277" s="144" t="s">
        <v>49</v>
      </c>
      <c r="B277" s="186">
        <v>0</v>
      </c>
      <c r="C277" s="186">
        <v>1</v>
      </c>
      <c r="D277" s="186">
        <v>0</v>
      </c>
      <c r="E277" s="186">
        <v>0</v>
      </c>
      <c r="F277" s="186">
        <v>0</v>
      </c>
      <c r="G277" s="186">
        <v>0</v>
      </c>
      <c r="H277" s="186">
        <v>1</v>
      </c>
      <c r="I277" s="186">
        <v>0</v>
      </c>
      <c r="J277" s="186">
        <v>0</v>
      </c>
      <c r="K277" s="151"/>
      <c r="L277" s="186">
        <v>0</v>
      </c>
      <c r="M277" s="186">
        <v>0</v>
      </c>
      <c r="N277" s="186">
        <v>0</v>
      </c>
      <c r="O277" s="186">
        <v>0</v>
      </c>
      <c r="P277" s="186">
        <v>0</v>
      </c>
      <c r="Q277" s="186">
        <v>0</v>
      </c>
      <c r="R277" s="186">
        <v>0</v>
      </c>
      <c r="S277" s="186">
        <v>0</v>
      </c>
      <c r="T277" s="186">
        <v>0</v>
      </c>
      <c r="U277" s="152"/>
      <c r="V277" s="187">
        <v>0</v>
      </c>
      <c r="W277" s="185">
        <v>0</v>
      </c>
      <c r="X277" s="185">
        <v>0</v>
      </c>
      <c r="Y277" s="185">
        <v>0</v>
      </c>
      <c r="Z277" s="185">
        <v>3</v>
      </c>
      <c r="AA277" s="185">
        <v>1</v>
      </c>
      <c r="AB277" s="185">
        <v>2</v>
      </c>
      <c r="AC277" s="185">
        <v>0</v>
      </c>
      <c r="AD277" s="185">
        <v>0</v>
      </c>
      <c r="AE277" s="152"/>
      <c r="AF277" s="187">
        <v>0</v>
      </c>
      <c r="AG277" s="185">
        <v>1</v>
      </c>
      <c r="AH277" s="185">
        <v>0</v>
      </c>
      <c r="AI277" s="185">
        <v>0</v>
      </c>
      <c r="AJ277" s="185">
        <v>0</v>
      </c>
      <c r="AK277" s="185">
        <v>0</v>
      </c>
      <c r="AL277" s="185">
        <v>0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0</v>
      </c>
      <c r="C278" s="186">
        <v>0</v>
      </c>
      <c r="D278" s="186">
        <v>0</v>
      </c>
      <c r="E278" s="186">
        <v>0</v>
      </c>
      <c r="F278" s="186">
        <v>1</v>
      </c>
      <c r="G278" s="186">
        <v>1</v>
      </c>
      <c r="H278" s="186">
        <v>2</v>
      </c>
      <c r="I278" s="186">
        <v>3</v>
      </c>
      <c r="J278" s="186">
        <v>0</v>
      </c>
      <c r="K278" s="151"/>
      <c r="L278" s="186">
        <v>0</v>
      </c>
      <c r="M278" s="186">
        <v>0</v>
      </c>
      <c r="N278" s="186">
        <v>0</v>
      </c>
      <c r="O278" s="186">
        <v>0</v>
      </c>
      <c r="P278" s="186">
        <v>1</v>
      </c>
      <c r="Q278" s="186">
        <v>0</v>
      </c>
      <c r="R278" s="186">
        <v>0</v>
      </c>
      <c r="S278" s="186">
        <v>1</v>
      </c>
      <c r="T278" s="186">
        <v>0</v>
      </c>
      <c r="U278" s="152"/>
      <c r="V278" s="187">
        <v>0</v>
      </c>
      <c r="W278" s="185">
        <v>0</v>
      </c>
      <c r="X278" s="185">
        <v>0</v>
      </c>
      <c r="Y278" s="185">
        <v>1</v>
      </c>
      <c r="Z278" s="185">
        <v>0</v>
      </c>
      <c r="AA278" s="185">
        <v>2</v>
      </c>
      <c r="AB278" s="185">
        <v>0</v>
      </c>
      <c r="AC278" s="185">
        <v>1</v>
      </c>
      <c r="AD278" s="185">
        <v>0</v>
      </c>
      <c r="AE278" s="152"/>
      <c r="AF278" s="187">
        <v>0</v>
      </c>
      <c r="AG278" s="185">
        <v>0</v>
      </c>
      <c r="AH278" s="185">
        <v>0</v>
      </c>
      <c r="AI278" s="185">
        <v>0</v>
      </c>
      <c r="AJ278" s="185">
        <v>1</v>
      </c>
      <c r="AK278" s="185">
        <v>0</v>
      </c>
      <c r="AL278" s="185">
        <v>1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0</v>
      </c>
      <c r="D279" s="186">
        <v>0</v>
      </c>
      <c r="E279" s="186">
        <v>0</v>
      </c>
      <c r="F279" s="186">
        <v>0</v>
      </c>
      <c r="G279" s="186">
        <v>1</v>
      </c>
      <c r="H279" s="186">
        <v>0</v>
      </c>
      <c r="I279" s="186">
        <v>0</v>
      </c>
      <c r="J279" s="186">
        <v>0</v>
      </c>
      <c r="K279" s="151"/>
      <c r="L279" s="186">
        <v>0</v>
      </c>
      <c r="M279" s="186">
        <v>0</v>
      </c>
      <c r="N279" s="186">
        <v>0</v>
      </c>
      <c r="O279" s="186">
        <v>0</v>
      </c>
      <c r="P279" s="186">
        <v>0</v>
      </c>
      <c r="Q279" s="186">
        <v>0</v>
      </c>
      <c r="R279" s="186">
        <v>0</v>
      </c>
      <c r="S279" s="186">
        <v>0</v>
      </c>
      <c r="T279" s="186">
        <v>0</v>
      </c>
      <c r="U279" s="152"/>
      <c r="V279" s="187">
        <v>0</v>
      </c>
      <c r="W279" s="185">
        <v>0</v>
      </c>
      <c r="X279" s="185">
        <v>1</v>
      </c>
      <c r="Y279" s="185">
        <v>0</v>
      </c>
      <c r="Z279" s="185">
        <v>1</v>
      </c>
      <c r="AA279" s="185">
        <v>0</v>
      </c>
      <c r="AB279" s="185">
        <v>2</v>
      </c>
      <c r="AC279" s="185">
        <v>0</v>
      </c>
      <c r="AD279" s="185">
        <v>0</v>
      </c>
      <c r="AE279" s="152"/>
      <c r="AF279" s="187">
        <v>0</v>
      </c>
      <c r="AG279" s="185">
        <v>0</v>
      </c>
      <c r="AH279" s="185">
        <v>0</v>
      </c>
      <c r="AI279" s="185">
        <v>0</v>
      </c>
      <c r="AJ279" s="185">
        <v>1</v>
      </c>
      <c r="AK279" s="185">
        <v>0</v>
      </c>
      <c r="AL279" s="185">
        <v>1</v>
      </c>
      <c r="AM279" s="185">
        <v>0</v>
      </c>
      <c r="AN279" s="185">
        <v>0</v>
      </c>
      <c r="AO279" s="151"/>
    </row>
    <row r="280" spans="1:41" x14ac:dyDescent="0.3">
      <c r="A280" s="144" t="s">
        <v>52</v>
      </c>
      <c r="B280" s="186">
        <v>0</v>
      </c>
      <c r="C280" s="186">
        <v>0</v>
      </c>
      <c r="D280" s="186">
        <v>1</v>
      </c>
      <c r="E280" s="186">
        <v>0</v>
      </c>
      <c r="F280" s="186">
        <v>0</v>
      </c>
      <c r="G280" s="186">
        <v>2</v>
      </c>
      <c r="H280" s="186">
        <v>0</v>
      </c>
      <c r="I280" s="186">
        <v>1</v>
      </c>
      <c r="J280" s="186">
        <v>0</v>
      </c>
      <c r="K280" s="151"/>
      <c r="L280" s="186">
        <v>0</v>
      </c>
      <c r="M280" s="186">
        <v>0</v>
      </c>
      <c r="N280" s="186">
        <v>0</v>
      </c>
      <c r="O280" s="186">
        <v>0</v>
      </c>
      <c r="P280" s="186">
        <v>1</v>
      </c>
      <c r="Q280" s="186">
        <v>0</v>
      </c>
      <c r="R280" s="186">
        <v>0</v>
      </c>
      <c r="S280" s="186">
        <v>0</v>
      </c>
      <c r="T280" s="186">
        <v>0</v>
      </c>
      <c r="U280" s="152"/>
      <c r="V280" s="187">
        <v>0</v>
      </c>
      <c r="W280" s="185">
        <v>0</v>
      </c>
      <c r="X280" s="185">
        <v>1</v>
      </c>
      <c r="Y280" s="185">
        <v>0</v>
      </c>
      <c r="Z280" s="185">
        <v>1</v>
      </c>
      <c r="AA280" s="185">
        <v>1</v>
      </c>
      <c r="AB280" s="185">
        <v>1</v>
      </c>
      <c r="AC280" s="185">
        <v>0</v>
      </c>
      <c r="AD280" s="185">
        <v>0</v>
      </c>
      <c r="AE280" s="152"/>
      <c r="AF280" s="187">
        <v>0</v>
      </c>
      <c r="AG280" s="185">
        <v>0</v>
      </c>
      <c r="AH280" s="185">
        <v>0</v>
      </c>
      <c r="AI280" s="185">
        <v>0</v>
      </c>
      <c r="AJ280" s="185">
        <v>0</v>
      </c>
      <c r="AK280" s="185">
        <v>0</v>
      </c>
      <c r="AL280" s="185">
        <v>0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0</v>
      </c>
      <c r="C281" s="186">
        <v>0</v>
      </c>
      <c r="D281" s="186">
        <v>0</v>
      </c>
      <c r="E281" s="186">
        <v>0</v>
      </c>
      <c r="F281" s="186">
        <v>1</v>
      </c>
      <c r="G281" s="186">
        <v>0</v>
      </c>
      <c r="H281" s="186">
        <v>0</v>
      </c>
      <c r="I281" s="186">
        <v>1</v>
      </c>
      <c r="J281" s="186">
        <v>0</v>
      </c>
      <c r="K281" s="151"/>
      <c r="L281" s="186">
        <v>0</v>
      </c>
      <c r="M281" s="186">
        <v>0</v>
      </c>
      <c r="N281" s="186">
        <v>0</v>
      </c>
      <c r="O281" s="186">
        <v>1</v>
      </c>
      <c r="P281" s="186">
        <v>1</v>
      </c>
      <c r="Q281" s="186">
        <v>0</v>
      </c>
      <c r="R281" s="186">
        <v>0</v>
      </c>
      <c r="S281" s="186">
        <v>0</v>
      </c>
      <c r="T281" s="186">
        <v>0</v>
      </c>
      <c r="U281" s="152"/>
      <c r="V281" s="187">
        <v>0</v>
      </c>
      <c r="W281" s="185">
        <v>0</v>
      </c>
      <c r="X281" s="185">
        <v>2</v>
      </c>
      <c r="Y281" s="185">
        <v>0</v>
      </c>
      <c r="Z281" s="185">
        <v>1</v>
      </c>
      <c r="AA281" s="185">
        <v>2</v>
      </c>
      <c r="AB281" s="185">
        <v>1</v>
      </c>
      <c r="AC281" s="185">
        <v>1</v>
      </c>
      <c r="AD281" s="185">
        <v>0</v>
      </c>
      <c r="AE281" s="152"/>
      <c r="AF281" s="187">
        <v>0</v>
      </c>
      <c r="AG281" s="185">
        <v>0</v>
      </c>
      <c r="AH281" s="185">
        <v>0</v>
      </c>
      <c r="AI281" s="185">
        <v>0</v>
      </c>
      <c r="AJ281" s="185">
        <v>0</v>
      </c>
      <c r="AK281" s="185">
        <v>1</v>
      </c>
      <c r="AL281" s="185">
        <v>0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0</v>
      </c>
      <c r="C282" s="186">
        <v>0</v>
      </c>
      <c r="D282" s="186">
        <v>0</v>
      </c>
      <c r="E282" s="186">
        <v>0</v>
      </c>
      <c r="F282" s="186">
        <v>0</v>
      </c>
      <c r="G282" s="186">
        <v>1</v>
      </c>
      <c r="H282" s="186">
        <v>2</v>
      </c>
      <c r="I282" s="186">
        <v>1</v>
      </c>
      <c r="J282" s="186">
        <v>0</v>
      </c>
      <c r="K282" s="151"/>
      <c r="L282" s="186">
        <v>0</v>
      </c>
      <c r="M282" s="186">
        <v>0</v>
      </c>
      <c r="N282" s="186">
        <v>0</v>
      </c>
      <c r="O282" s="186">
        <v>0</v>
      </c>
      <c r="P282" s="186">
        <v>0</v>
      </c>
      <c r="Q282" s="186">
        <v>0</v>
      </c>
      <c r="R282" s="186">
        <v>0</v>
      </c>
      <c r="S282" s="186">
        <v>0</v>
      </c>
      <c r="T282" s="186">
        <v>0</v>
      </c>
      <c r="U282" s="152"/>
      <c r="V282" s="187">
        <v>0</v>
      </c>
      <c r="W282" s="185">
        <v>1</v>
      </c>
      <c r="X282" s="185">
        <v>0</v>
      </c>
      <c r="Y282" s="185">
        <v>2</v>
      </c>
      <c r="Z282" s="185">
        <v>3</v>
      </c>
      <c r="AA282" s="185">
        <v>0</v>
      </c>
      <c r="AB282" s="185">
        <v>0</v>
      </c>
      <c r="AC282" s="185">
        <v>0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0</v>
      </c>
      <c r="AJ282" s="185">
        <v>0</v>
      </c>
      <c r="AK282" s="185">
        <v>0</v>
      </c>
      <c r="AL282" s="185">
        <v>0</v>
      </c>
      <c r="AM282" s="185">
        <v>0</v>
      </c>
      <c r="AN282" s="185">
        <v>0</v>
      </c>
      <c r="AO282" s="151"/>
    </row>
    <row r="283" spans="1:41" x14ac:dyDescent="0.3">
      <c r="A283" s="144" t="s">
        <v>55</v>
      </c>
      <c r="B283" s="186">
        <v>0</v>
      </c>
      <c r="C283" s="186">
        <v>0</v>
      </c>
      <c r="D283" s="186">
        <v>0</v>
      </c>
      <c r="E283" s="186">
        <v>0</v>
      </c>
      <c r="F283" s="186">
        <v>0</v>
      </c>
      <c r="G283" s="186">
        <v>1</v>
      </c>
      <c r="H283" s="186">
        <v>0</v>
      </c>
      <c r="I283" s="186">
        <v>0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0</v>
      </c>
      <c r="P283" s="186">
        <v>0</v>
      </c>
      <c r="Q283" s="186">
        <v>0</v>
      </c>
      <c r="R283" s="186">
        <v>0</v>
      </c>
      <c r="S283" s="186">
        <v>1</v>
      </c>
      <c r="T283" s="186">
        <v>0</v>
      </c>
      <c r="U283" s="152"/>
      <c r="V283" s="187">
        <v>0</v>
      </c>
      <c r="W283" s="185">
        <v>0</v>
      </c>
      <c r="X283" s="185">
        <v>2</v>
      </c>
      <c r="Y283" s="185">
        <v>0</v>
      </c>
      <c r="Z283" s="185">
        <v>1</v>
      </c>
      <c r="AA283" s="185">
        <v>1</v>
      </c>
      <c r="AB283" s="185">
        <v>0</v>
      </c>
      <c r="AC283" s="185">
        <v>0</v>
      </c>
      <c r="AD283" s="185">
        <v>0</v>
      </c>
      <c r="AE283" s="152"/>
      <c r="AF283" s="187">
        <v>0</v>
      </c>
      <c r="AG283" s="185">
        <v>0</v>
      </c>
      <c r="AH283" s="185">
        <v>1</v>
      </c>
      <c r="AI283" s="185">
        <v>0</v>
      </c>
      <c r="AJ283" s="185">
        <v>0</v>
      </c>
      <c r="AK283" s="185">
        <v>0</v>
      </c>
      <c r="AL283" s="185">
        <v>0</v>
      </c>
      <c r="AM283" s="185">
        <v>1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0</v>
      </c>
      <c r="D284" s="186">
        <v>0</v>
      </c>
      <c r="E284" s="186">
        <v>0</v>
      </c>
      <c r="F284" s="186">
        <v>1</v>
      </c>
      <c r="G284" s="186">
        <v>0</v>
      </c>
      <c r="H284" s="186">
        <v>1</v>
      </c>
      <c r="I284" s="186">
        <v>0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2</v>
      </c>
      <c r="P284" s="186">
        <v>2</v>
      </c>
      <c r="Q284" s="186">
        <v>0</v>
      </c>
      <c r="R284" s="186">
        <v>1</v>
      </c>
      <c r="S284" s="186">
        <v>0</v>
      </c>
      <c r="T284" s="186">
        <v>0</v>
      </c>
      <c r="U284" s="152"/>
      <c r="V284" s="187">
        <v>0</v>
      </c>
      <c r="W284" s="185">
        <v>0</v>
      </c>
      <c r="X284" s="185">
        <v>0</v>
      </c>
      <c r="Y284" s="185">
        <v>1</v>
      </c>
      <c r="Z284" s="185">
        <v>1</v>
      </c>
      <c r="AA284" s="185">
        <v>1</v>
      </c>
      <c r="AB284" s="185">
        <v>1</v>
      </c>
      <c r="AC284" s="185">
        <v>0</v>
      </c>
      <c r="AD284" s="185">
        <v>0</v>
      </c>
      <c r="AE284" s="152"/>
      <c r="AF284" s="187">
        <v>0</v>
      </c>
      <c r="AG284" s="185">
        <v>0</v>
      </c>
      <c r="AH284" s="185">
        <v>0</v>
      </c>
      <c r="AI284" s="185">
        <v>0</v>
      </c>
      <c r="AJ284" s="185">
        <v>0</v>
      </c>
      <c r="AK284" s="185">
        <v>0</v>
      </c>
      <c r="AL284" s="185">
        <v>1</v>
      </c>
      <c r="AM284" s="185">
        <v>0</v>
      </c>
      <c r="AN284" s="185">
        <v>0</v>
      </c>
      <c r="AO284" s="151"/>
    </row>
    <row r="285" spans="1:41" x14ac:dyDescent="0.3">
      <c r="A285" s="144" t="s">
        <v>57</v>
      </c>
      <c r="B285" s="186">
        <v>0</v>
      </c>
      <c r="C285" s="186">
        <v>0</v>
      </c>
      <c r="D285" s="186">
        <v>0</v>
      </c>
      <c r="E285" s="186">
        <v>2</v>
      </c>
      <c r="F285" s="186">
        <v>0</v>
      </c>
      <c r="G285" s="186">
        <v>0</v>
      </c>
      <c r="H285" s="186">
        <v>2</v>
      </c>
      <c r="I285" s="186">
        <v>0</v>
      </c>
      <c r="J285" s="186">
        <v>0</v>
      </c>
      <c r="K285" s="151"/>
      <c r="L285" s="186">
        <v>0</v>
      </c>
      <c r="M285" s="186">
        <v>0</v>
      </c>
      <c r="N285" s="186">
        <v>0</v>
      </c>
      <c r="O285" s="186">
        <v>0</v>
      </c>
      <c r="P285" s="186">
        <v>0</v>
      </c>
      <c r="Q285" s="186">
        <v>0</v>
      </c>
      <c r="R285" s="186">
        <v>0</v>
      </c>
      <c r="S285" s="186">
        <v>0</v>
      </c>
      <c r="T285" s="186">
        <v>0</v>
      </c>
      <c r="U285" s="152"/>
      <c r="V285" s="187">
        <v>0</v>
      </c>
      <c r="W285" s="185">
        <v>0</v>
      </c>
      <c r="X285" s="185">
        <v>0</v>
      </c>
      <c r="Y285" s="185">
        <v>1</v>
      </c>
      <c r="Z285" s="185">
        <v>0</v>
      </c>
      <c r="AA285" s="185">
        <v>0</v>
      </c>
      <c r="AB285" s="185">
        <v>0</v>
      </c>
      <c r="AC285" s="185">
        <v>1</v>
      </c>
      <c r="AD285" s="185">
        <v>0</v>
      </c>
      <c r="AE285" s="152"/>
      <c r="AF285" s="187">
        <v>0</v>
      </c>
      <c r="AG285" s="185">
        <v>0</v>
      </c>
      <c r="AH285" s="185">
        <v>0</v>
      </c>
      <c r="AI285" s="185">
        <v>0</v>
      </c>
      <c r="AJ285" s="185">
        <v>0</v>
      </c>
      <c r="AK285" s="185">
        <v>5</v>
      </c>
      <c r="AL285" s="185">
        <v>0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2</v>
      </c>
      <c r="C286" s="189">
        <v>1</v>
      </c>
      <c r="D286" s="189">
        <v>2</v>
      </c>
      <c r="E286" s="189">
        <v>5</v>
      </c>
      <c r="F286" s="189">
        <v>5</v>
      </c>
      <c r="G286" s="189">
        <v>5</v>
      </c>
      <c r="H286" s="189">
        <v>7</v>
      </c>
      <c r="I286" s="189">
        <v>5</v>
      </c>
      <c r="J286" s="149"/>
      <c r="K286" s="151"/>
      <c r="L286" s="188">
        <v>1</v>
      </c>
      <c r="M286" s="189">
        <v>0</v>
      </c>
      <c r="N286" s="189">
        <v>0</v>
      </c>
      <c r="O286" s="189">
        <v>0</v>
      </c>
      <c r="P286" s="189">
        <v>0</v>
      </c>
      <c r="Q286" s="189">
        <v>3</v>
      </c>
      <c r="R286" s="189">
        <v>4</v>
      </c>
      <c r="S286" s="189">
        <v>3</v>
      </c>
      <c r="T286" s="149"/>
      <c r="U286" s="152"/>
      <c r="V286" s="190">
        <v>0</v>
      </c>
      <c r="W286" s="191">
        <v>2</v>
      </c>
      <c r="X286" s="191">
        <v>3</v>
      </c>
      <c r="Y286" s="191">
        <v>5</v>
      </c>
      <c r="Z286" s="191">
        <v>5</v>
      </c>
      <c r="AA286" s="191">
        <v>9</v>
      </c>
      <c r="AB286" s="191">
        <v>11</v>
      </c>
      <c r="AC286" s="191">
        <v>8</v>
      </c>
      <c r="AD286" s="185"/>
      <c r="AE286" s="152"/>
      <c r="AF286" s="190">
        <v>0</v>
      </c>
      <c r="AG286" s="191">
        <v>0</v>
      </c>
      <c r="AH286" s="191">
        <v>0</v>
      </c>
      <c r="AI286" s="191">
        <v>2</v>
      </c>
      <c r="AJ286" s="191">
        <v>1</v>
      </c>
      <c r="AK286" s="191">
        <v>2</v>
      </c>
      <c r="AL286" s="191">
        <v>0</v>
      </c>
      <c r="AM286" s="191">
        <v>2</v>
      </c>
      <c r="AN286" s="185"/>
      <c r="AO286" s="151"/>
    </row>
    <row r="287" spans="1:41" x14ac:dyDescent="0.3">
      <c r="A287" s="154" t="s">
        <v>260</v>
      </c>
      <c r="B287" s="188">
        <v>0</v>
      </c>
      <c r="C287" s="189">
        <v>1</v>
      </c>
      <c r="D287" s="189">
        <v>0</v>
      </c>
      <c r="E287" s="189">
        <v>0</v>
      </c>
      <c r="F287" s="189">
        <v>2</v>
      </c>
      <c r="G287" s="189">
        <v>2</v>
      </c>
      <c r="H287" s="189">
        <v>2</v>
      </c>
      <c r="I287" s="189">
        <v>1</v>
      </c>
      <c r="J287" s="149"/>
      <c r="K287" s="151"/>
      <c r="L287" s="188">
        <v>0</v>
      </c>
      <c r="M287" s="189">
        <v>0</v>
      </c>
      <c r="N287" s="189">
        <v>0</v>
      </c>
      <c r="O287" s="189">
        <v>0</v>
      </c>
      <c r="P287" s="189">
        <v>1</v>
      </c>
      <c r="Q287" s="189">
        <v>2</v>
      </c>
      <c r="R287" s="189">
        <v>0</v>
      </c>
      <c r="S287" s="189">
        <v>0</v>
      </c>
      <c r="T287" s="149"/>
      <c r="U287" s="152"/>
      <c r="V287" s="190">
        <v>1</v>
      </c>
      <c r="W287" s="191">
        <v>0</v>
      </c>
      <c r="X287" s="191">
        <v>3</v>
      </c>
      <c r="Y287" s="191">
        <v>6</v>
      </c>
      <c r="Z287" s="191">
        <v>2</v>
      </c>
      <c r="AA287" s="191">
        <v>1</v>
      </c>
      <c r="AB287" s="191">
        <v>13</v>
      </c>
      <c r="AC287" s="191">
        <v>0</v>
      </c>
      <c r="AD287" s="185"/>
      <c r="AE287" s="152"/>
      <c r="AF287" s="190">
        <v>0</v>
      </c>
      <c r="AG287" s="191">
        <v>1</v>
      </c>
      <c r="AH287" s="191">
        <v>1</v>
      </c>
      <c r="AI287" s="191">
        <v>0</v>
      </c>
      <c r="AJ287" s="191">
        <v>0</v>
      </c>
      <c r="AK287" s="191">
        <v>0</v>
      </c>
      <c r="AL287" s="191">
        <v>0</v>
      </c>
      <c r="AM287" s="191">
        <v>0</v>
      </c>
      <c r="AN287" s="185"/>
      <c r="AO287" s="151"/>
    </row>
    <row r="288" spans="1:41" x14ac:dyDescent="0.3">
      <c r="A288" s="154" t="s">
        <v>261</v>
      </c>
      <c r="B288" s="188">
        <v>0</v>
      </c>
      <c r="C288" s="189">
        <v>0</v>
      </c>
      <c r="D288" s="189">
        <v>1</v>
      </c>
      <c r="E288" s="189">
        <v>0</v>
      </c>
      <c r="F288" s="189">
        <v>0</v>
      </c>
      <c r="G288" s="189">
        <v>3</v>
      </c>
      <c r="H288" s="189">
        <v>4</v>
      </c>
      <c r="I288" s="189">
        <v>0</v>
      </c>
      <c r="J288" s="149"/>
      <c r="K288" s="151"/>
      <c r="L288" s="188">
        <v>0</v>
      </c>
      <c r="M288" s="189">
        <v>0</v>
      </c>
      <c r="N288" s="189">
        <v>0</v>
      </c>
      <c r="O288" s="189">
        <v>0</v>
      </c>
      <c r="P288" s="189">
        <v>1</v>
      </c>
      <c r="Q288" s="189">
        <v>0</v>
      </c>
      <c r="R288" s="189">
        <v>0</v>
      </c>
      <c r="S288" s="189">
        <v>0</v>
      </c>
      <c r="T288" s="149"/>
      <c r="U288" s="152"/>
      <c r="V288" s="190">
        <v>0</v>
      </c>
      <c r="W288" s="191">
        <v>0</v>
      </c>
      <c r="X288" s="191">
        <v>1</v>
      </c>
      <c r="Y288" s="191">
        <v>3</v>
      </c>
      <c r="Z288" s="191">
        <v>4</v>
      </c>
      <c r="AA288" s="191">
        <v>3</v>
      </c>
      <c r="AB288" s="191">
        <v>3</v>
      </c>
      <c r="AC288" s="191">
        <v>0</v>
      </c>
      <c r="AD288" s="185"/>
      <c r="AE288" s="152"/>
      <c r="AF288" s="190">
        <v>0</v>
      </c>
      <c r="AG288" s="191">
        <v>0</v>
      </c>
      <c r="AH288" s="191">
        <v>0</v>
      </c>
      <c r="AI288" s="191">
        <v>1</v>
      </c>
      <c r="AJ288" s="191">
        <v>1</v>
      </c>
      <c r="AK288" s="191">
        <v>0</v>
      </c>
      <c r="AL288" s="191">
        <v>0</v>
      </c>
      <c r="AM288" s="191">
        <v>0</v>
      </c>
      <c r="AN288" s="185"/>
      <c r="AO288" s="151"/>
    </row>
    <row r="289" spans="1:41" x14ac:dyDescent="0.3">
      <c r="A289" s="154" t="s">
        <v>262</v>
      </c>
      <c r="B289" s="188">
        <v>0</v>
      </c>
      <c r="C289" s="189">
        <v>0</v>
      </c>
      <c r="D289" s="189">
        <v>0</v>
      </c>
      <c r="E289" s="189">
        <v>1</v>
      </c>
      <c r="F289" s="189">
        <v>1</v>
      </c>
      <c r="G289" s="189">
        <v>2</v>
      </c>
      <c r="H289" s="189">
        <v>5</v>
      </c>
      <c r="I289" s="189">
        <v>1</v>
      </c>
      <c r="J289" s="149"/>
      <c r="K289" s="151"/>
      <c r="L289" s="188">
        <v>0</v>
      </c>
      <c r="M289" s="189">
        <v>0</v>
      </c>
      <c r="N289" s="189">
        <v>0</v>
      </c>
      <c r="O289" s="189">
        <v>0</v>
      </c>
      <c r="P289" s="189">
        <v>0</v>
      </c>
      <c r="Q289" s="189">
        <v>1</v>
      </c>
      <c r="R289" s="189">
        <v>0</v>
      </c>
      <c r="S289" s="189">
        <v>0</v>
      </c>
      <c r="T289" s="149"/>
      <c r="U289" s="152"/>
      <c r="V289" s="190">
        <v>0</v>
      </c>
      <c r="W289" s="191">
        <v>0</v>
      </c>
      <c r="X289" s="191">
        <v>0</v>
      </c>
      <c r="Y289" s="191">
        <v>1</v>
      </c>
      <c r="Z289" s="191">
        <v>2</v>
      </c>
      <c r="AA289" s="191">
        <v>2</v>
      </c>
      <c r="AB289" s="191">
        <v>1</v>
      </c>
      <c r="AC289" s="191">
        <v>1</v>
      </c>
      <c r="AD289" s="185"/>
      <c r="AE289" s="152"/>
      <c r="AF289" s="190">
        <v>0</v>
      </c>
      <c r="AG289" s="191">
        <v>0</v>
      </c>
      <c r="AH289" s="191">
        <v>0</v>
      </c>
      <c r="AI289" s="191">
        <v>0</v>
      </c>
      <c r="AJ289" s="191">
        <v>0</v>
      </c>
      <c r="AK289" s="191">
        <v>1</v>
      </c>
      <c r="AL289" s="191">
        <v>0</v>
      </c>
      <c r="AM289" s="191">
        <v>0</v>
      </c>
      <c r="AN289" s="185"/>
      <c r="AO289" s="151"/>
    </row>
    <row r="290" spans="1:41" x14ac:dyDescent="0.3">
      <c r="A290" s="154" t="s">
        <v>263</v>
      </c>
      <c r="B290" s="188">
        <v>0</v>
      </c>
      <c r="C290" s="189">
        <v>0</v>
      </c>
      <c r="D290" s="189">
        <v>0</v>
      </c>
      <c r="E290" s="189">
        <v>1</v>
      </c>
      <c r="F290" s="189">
        <v>0</v>
      </c>
      <c r="G290" s="189">
        <v>1</v>
      </c>
      <c r="H290" s="189">
        <v>2</v>
      </c>
      <c r="I290" s="189">
        <v>0</v>
      </c>
      <c r="J290" s="149"/>
      <c r="K290" s="151"/>
      <c r="L290" s="188">
        <v>0</v>
      </c>
      <c r="M290" s="189">
        <v>0</v>
      </c>
      <c r="N290" s="189">
        <v>0</v>
      </c>
      <c r="O290" s="189">
        <v>0</v>
      </c>
      <c r="P290" s="189">
        <v>0</v>
      </c>
      <c r="Q290" s="189">
        <v>0</v>
      </c>
      <c r="R290" s="189">
        <v>2</v>
      </c>
      <c r="S290" s="189">
        <v>0</v>
      </c>
      <c r="T290" s="149"/>
      <c r="U290" s="152"/>
      <c r="V290" s="190">
        <v>0</v>
      </c>
      <c r="W290" s="191">
        <v>0</v>
      </c>
      <c r="X290" s="191">
        <v>0</v>
      </c>
      <c r="Y290" s="191">
        <v>0</v>
      </c>
      <c r="Z290" s="191">
        <v>1</v>
      </c>
      <c r="AA290" s="191">
        <v>0</v>
      </c>
      <c r="AB290" s="191">
        <v>2</v>
      </c>
      <c r="AC290" s="191">
        <v>0</v>
      </c>
      <c r="AD290" s="185"/>
      <c r="AE290" s="152"/>
      <c r="AF290" s="190">
        <v>0</v>
      </c>
      <c r="AG290" s="191">
        <v>0</v>
      </c>
      <c r="AH290" s="191">
        <v>0</v>
      </c>
      <c r="AI290" s="191">
        <v>1</v>
      </c>
      <c r="AJ290" s="191">
        <v>0</v>
      </c>
      <c r="AK290" s="191">
        <v>2</v>
      </c>
      <c r="AL290" s="191">
        <v>1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0</v>
      </c>
      <c r="C291" s="193">
        <v>0</v>
      </c>
      <c r="D291" s="194">
        <v>0</v>
      </c>
      <c r="E291" s="195">
        <v>1</v>
      </c>
      <c r="F291" s="196">
        <v>0</v>
      </c>
      <c r="G291" s="197">
        <v>0</v>
      </c>
      <c r="H291" s="198">
        <v>0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0</v>
      </c>
      <c r="P291" s="196">
        <v>0</v>
      </c>
      <c r="Q291" s="197">
        <v>0</v>
      </c>
      <c r="R291" s="198">
        <v>0</v>
      </c>
      <c r="S291" s="149"/>
      <c r="T291" s="166"/>
      <c r="U291" s="152"/>
      <c r="V291" s="199">
        <v>0</v>
      </c>
      <c r="W291" s="200">
        <v>0</v>
      </c>
      <c r="X291" s="201">
        <v>0</v>
      </c>
      <c r="Y291" s="202">
        <v>0</v>
      </c>
      <c r="Z291" s="203">
        <v>1</v>
      </c>
      <c r="AA291" s="204">
        <v>0</v>
      </c>
      <c r="AB291" s="205">
        <v>1</v>
      </c>
      <c r="AC291" s="187"/>
      <c r="AD291" s="187"/>
      <c r="AE291" s="152"/>
      <c r="AF291" s="199">
        <v>0</v>
      </c>
      <c r="AG291" s="200">
        <v>0</v>
      </c>
      <c r="AH291" s="201">
        <v>0</v>
      </c>
      <c r="AI291" s="202">
        <v>0</v>
      </c>
      <c r="AJ291" s="203">
        <v>0</v>
      </c>
      <c r="AK291" s="204">
        <v>0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0</v>
      </c>
      <c r="C292" s="193">
        <v>1</v>
      </c>
      <c r="D292" s="194">
        <v>1</v>
      </c>
      <c r="E292" s="195">
        <v>0</v>
      </c>
      <c r="F292" s="196">
        <v>0</v>
      </c>
      <c r="G292" s="197">
        <v>0</v>
      </c>
      <c r="H292" s="198">
        <v>0</v>
      </c>
      <c r="I292" s="149"/>
      <c r="J292" s="166"/>
      <c r="K292" s="151"/>
      <c r="L292" s="192">
        <v>0</v>
      </c>
      <c r="M292" s="193">
        <v>0</v>
      </c>
      <c r="N292" s="194">
        <v>0</v>
      </c>
      <c r="O292" s="195">
        <v>0</v>
      </c>
      <c r="P292" s="196">
        <v>0</v>
      </c>
      <c r="Q292" s="197">
        <v>0</v>
      </c>
      <c r="R292" s="198">
        <v>0</v>
      </c>
      <c r="S292" s="149"/>
      <c r="T292" s="166"/>
      <c r="U292" s="152"/>
      <c r="V292" s="199">
        <v>0</v>
      </c>
      <c r="W292" s="200">
        <v>0</v>
      </c>
      <c r="X292" s="201">
        <v>0</v>
      </c>
      <c r="Y292" s="202">
        <v>0</v>
      </c>
      <c r="Z292" s="203">
        <v>0</v>
      </c>
      <c r="AA292" s="204">
        <v>1</v>
      </c>
      <c r="AB292" s="205">
        <v>1</v>
      </c>
      <c r="AC292" s="206"/>
      <c r="AD292" s="187"/>
      <c r="AE292" s="152"/>
      <c r="AF292" s="199">
        <v>0</v>
      </c>
      <c r="AG292" s="200">
        <v>0</v>
      </c>
      <c r="AH292" s="201">
        <v>0</v>
      </c>
      <c r="AI292" s="202">
        <v>0</v>
      </c>
      <c r="AJ292" s="203">
        <v>0</v>
      </c>
      <c r="AK292" s="204">
        <v>0</v>
      </c>
      <c r="AL292" s="205">
        <v>0</v>
      </c>
      <c r="AM292" s="206"/>
      <c r="AN292" s="187"/>
      <c r="AO292" s="151"/>
    </row>
    <row r="293" spans="1:41" x14ac:dyDescent="0.3">
      <c r="A293" s="154" t="s">
        <v>266</v>
      </c>
      <c r="B293" s="192">
        <v>0</v>
      </c>
      <c r="C293" s="193">
        <v>0</v>
      </c>
      <c r="D293" s="194">
        <v>0</v>
      </c>
      <c r="E293" s="195">
        <v>0</v>
      </c>
      <c r="F293" s="196">
        <v>1</v>
      </c>
      <c r="G293" s="197">
        <v>0</v>
      </c>
      <c r="H293" s="198">
        <v>0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0</v>
      </c>
      <c r="P293" s="196">
        <v>0</v>
      </c>
      <c r="Q293" s="197">
        <v>0</v>
      </c>
      <c r="R293" s="198">
        <v>0</v>
      </c>
      <c r="S293" s="149"/>
      <c r="T293" s="166"/>
      <c r="U293" s="152"/>
      <c r="V293" s="199">
        <v>0</v>
      </c>
      <c r="W293" s="200">
        <v>0</v>
      </c>
      <c r="X293" s="201">
        <v>0</v>
      </c>
      <c r="Y293" s="202">
        <v>0</v>
      </c>
      <c r="Z293" s="203">
        <v>0</v>
      </c>
      <c r="AA293" s="204">
        <v>3</v>
      </c>
      <c r="AB293" s="205">
        <v>0</v>
      </c>
      <c r="AC293" s="206"/>
      <c r="AD293" s="187"/>
      <c r="AE293" s="152"/>
      <c r="AF293" s="199">
        <v>0</v>
      </c>
      <c r="AG293" s="200">
        <v>0</v>
      </c>
      <c r="AH293" s="201">
        <v>0</v>
      </c>
      <c r="AI293" s="202">
        <v>0</v>
      </c>
      <c r="AJ293" s="203">
        <v>0</v>
      </c>
      <c r="AK293" s="204">
        <v>0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0</v>
      </c>
      <c r="D294" s="194">
        <v>0</v>
      </c>
      <c r="E294" s="195">
        <v>0</v>
      </c>
      <c r="F294" s="196">
        <v>0</v>
      </c>
      <c r="G294" s="197">
        <v>0</v>
      </c>
      <c r="H294" s="198">
        <v>0</v>
      </c>
      <c r="I294" s="149"/>
      <c r="J294" s="166"/>
      <c r="K294" s="151"/>
      <c r="L294" s="192">
        <v>0</v>
      </c>
      <c r="M294" s="193">
        <v>0</v>
      </c>
      <c r="N294" s="194">
        <v>0</v>
      </c>
      <c r="O294" s="195">
        <v>0</v>
      </c>
      <c r="P294" s="196">
        <v>0</v>
      </c>
      <c r="Q294" s="197">
        <v>0</v>
      </c>
      <c r="R294" s="198">
        <v>0</v>
      </c>
      <c r="S294" s="149"/>
      <c r="T294" s="166"/>
      <c r="U294" s="152"/>
      <c r="V294" s="199">
        <v>0</v>
      </c>
      <c r="W294" s="200">
        <v>0</v>
      </c>
      <c r="X294" s="201">
        <v>0</v>
      </c>
      <c r="Y294" s="202">
        <v>1</v>
      </c>
      <c r="Z294" s="203">
        <v>0</v>
      </c>
      <c r="AA294" s="204">
        <v>0</v>
      </c>
      <c r="AB294" s="205">
        <v>0</v>
      </c>
      <c r="AC294" s="206"/>
      <c r="AD294" s="187"/>
      <c r="AE294" s="152"/>
      <c r="AF294" s="199">
        <v>0</v>
      </c>
      <c r="AG294" s="200">
        <v>0</v>
      </c>
      <c r="AH294" s="201">
        <v>0</v>
      </c>
      <c r="AI294" s="202">
        <v>0</v>
      </c>
      <c r="AJ294" s="203">
        <v>0</v>
      </c>
      <c r="AK294" s="204">
        <v>0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0</v>
      </c>
      <c r="C295" s="193">
        <v>0</v>
      </c>
      <c r="D295" s="194">
        <v>0</v>
      </c>
      <c r="E295" s="195">
        <v>0</v>
      </c>
      <c r="F295" s="196">
        <v>0</v>
      </c>
      <c r="G295" s="197">
        <v>1</v>
      </c>
      <c r="H295" s="198">
        <v>0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0</v>
      </c>
      <c r="R295" s="198">
        <v>0</v>
      </c>
      <c r="S295" s="149"/>
      <c r="T295" s="166"/>
      <c r="U295" s="152"/>
      <c r="V295" s="199">
        <v>0</v>
      </c>
      <c r="W295" s="200">
        <v>0</v>
      </c>
      <c r="X295" s="201">
        <v>0</v>
      </c>
      <c r="Y295" s="202">
        <v>0</v>
      </c>
      <c r="Z295" s="203">
        <v>0</v>
      </c>
      <c r="AA295" s="204">
        <v>2</v>
      </c>
      <c r="AB295" s="205">
        <v>0</v>
      </c>
      <c r="AC295" s="206"/>
      <c r="AD295" s="187"/>
      <c r="AE295" s="152"/>
      <c r="AF295" s="199">
        <v>0</v>
      </c>
      <c r="AG295" s="200">
        <v>0</v>
      </c>
      <c r="AH295" s="201">
        <v>0</v>
      </c>
      <c r="AI295" s="202">
        <v>0</v>
      </c>
      <c r="AJ295" s="203">
        <v>0</v>
      </c>
      <c r="AK295" s="204">
        <v>0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1</v>
      </c>
      <c r="E296" s="196">
        <v>0</v>
      </c>
      <c r="F296" s="197">
        <v>0</v>
      </c>
      <c r="G296" s="198">
        <v>0</v>
      </c>
      <c r="H296" s="166"/>
      <c r="I296" s="149"/>
      <c r="J296" s="166"/>
      <c r="K296" s="151"/>
      <c r="L296" s="193">
        <v>0</v>
      </c>
      <c r="M296" s="194">
        <v>0</v>
      </c>
      <c r="N296" s="195">
        <v>0</v>
      </c>
      <c r="O296" s="196">
        <v>0</v>
      </c>
      <c r="P296" s="197">
        <v>0</v>
      </c>
      <c r="Q296" s="198">
        <v>0</v>
      </c>
      <c r="R296" s="166"/>
      <c r="S296" s="149"/>
      <c r="T296" s="166"/>
      <c r="U296" s="152"/>
      <c r="V296" s="200">
        <v>0</v>
      </c>
      <c r="W296" s="201">
        <v>0</v>
      </c>
      <c r="X296" s="202">
        <v>0</v>
      </c>
      <c r="Y296" s="203">
        <v>0</v>
      </c>
      <c r="Z296" s="204">
        <v>0</v>
      </c>
      <c r="AA296" s="205">
        <v>0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0</v>
      </c>
      <c r="AJ296" s="204">
        <v>0</v>
      </c>
      <c r="AK296" s="205">
        <v>0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0</v>
      </c>
      <c r="E297" s="196">
        <v>0</v>
      </c>
      <c r="F297" s="197">
        <v>0</v>
      </c>
      <c r="G297" s="198">
        <v>1</v>
      </c>
      <c r="H297" s="166"/>
      <c r="I297" s="149"/>
      <c r="J297" s="166"/>
      <c r="K297" s="151"/>
      <c r="L297" s="193">
        <v>0</v>
      </c>
      <c r="M297" s="194">
        <v>0</v>
      </c>
      <c r="N297" s="195">
        <v>0</v>
      </c>
      <c r="O297" s="196">
        <v>0</v>
      </c>
      <c r="P297" s="197">
        <v>0</v>
      </c>
      <c r="Q297" s="198">
        <v>0</v>
      </c>
      <c r="R297" s="166"/>
      <c r="S297" s="149"/>
      <c r="T297" s="166"/>
      <c r="U297" s="152"/>
      <c r="V297" s="200">
        <v>0</v>
      </c>
      <c r="W297" s="201">
        <v>0</v>
      </c>
      <c r="X297" s="202">
        <v>0</v>
      </c>
      <c r="Y297" s="203">
        <v>0</v>
      </c>
      <c r="Z297" s="204">
        <v>0</v>
      </c>
      <c r="AA297" s="205">
        <v>0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0</v>
      </c>
      <c r="AJ297" s="204">
        <v>0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0</v>
      </c>
      <c r="D298" s="195">
        <v>0</v>
      </c>
      <c r="E298" s="196">
        <v>0</v>
      </c>
      <c r="F298" s="197">
        <v>1</v>
      </c>
      <c r="G298" s="198">
        <v>0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0</v>
      </c>
      <c r="P298" s="197">
        <v>0</v>
      </c>
      <c r="Q298" s="198">
        <v>0</v>
      </c>
      <c r="R298" s="166"/>
      <c r="S298" s="149"/>
      <c r="T298" s="149"/>
      <c r="U298" s="152"/>
      <c r="V298" s="200">
        <v>0</v>
      </c>
      <c r="W298" s="201">
        <v>0</v>
      </c>
      <c r="X298" s="202">
        <v>0</v>
      </c>
      <c r="Y298" s="203">
        <v>0</v>
      </c>
      <c r="Z298" s="204">
        <v>1</v>
      </c>
      <c r="AA298" s="205">
        <v>2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0</v>
      </c>
      <c r="AI298" s="203">
        <v>0</v>
      </c>
      <c r="AJ298" s="204">
        <v>1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0</v>
      </c>
      <c r="D299" s="195">
        <v>0</v>
      </c>
      <c r="E299" s="196">
        <v>0</v>
      </c>
      <c r="F299" s="197">
        <v>1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0</v>
      </c>
      <c r="X299" s="202">
        <v>0</v>
      </c>
      <c r="Y299" s="203">
        <v>0</v>
      </c>
      <c r="Z299" s="204">
        <v>0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0</v>
      </c>
      <c r="AK299" s="205">
        <v>0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0</v>
      </c>
      <c r="E300" s="196">
        <v>0</v>
      </c>
      <c r="F300" s="197">
        <v>0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0</v>
      </c>
      <c r="Q300" s="198">
        <v>0</v>
      </c>
      <c r="R300" s="166"/>
      <c r="S300" s="149"/>
      <c r="T300" s="149"/>
      <c r="U300" s="152"/>
      <c r="V300" s="200">
        <v>0</v>
      </c>
      <c r="W300" s="201">
        <v>0</v>
      </c>
      <c r="X300" s="202">
        <v>0</v>
      </c>
      <c r="Y300" s="203">
        <v>0</v>
      </c>
      <c r="Z300" s="204">
        <v>2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0</v>
      </c>
      <c r="AH300" s="202">
        <v>0</v>
      </c>
      <c r="AI300" s="203">
        <v>0</v>
      </c>
      <c r="AJ300" s="204">
        <v>0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0</v>
      </c>
      <c r="D301" s="196">
        <v>0</v>
      </c>
      <c r="E301" s="197">
        <v>0</v>
      </c>
      <c r="F301" s="198">
        <v>0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0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0</v>
      </c>
      <c r="X301" s="203">
        <v>0</v>
      </c>
      <c r="Y301" s="204">
        <v>0</v>
      </c>
      <c r="Z301" s="205">
        <v>0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0</v>
      </c>
      <c r="AJ301" s="205">
        <v>0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0</v>
      </c>
      <c r="D302" s="196">
        <v>0</v>
      </c>
      <c r="E302" s="197">
        <v>0</v>
      </c>
      <c r="F302" s="198">
        <v>0</v>
      </c>
      <c r="G302" s="166"/>
      <c r="H302" s="166"/>
      <c r="I302" s="149"/>
      <c r="J302" s="149"/>
      <c r="K302" s="151"/>
      <c r="L302" s="194">
        <v>0</v>
      </c>
      <c r="M302" s="195">
        <v>0</v>
      </c>
      <c r="N302" s="196">
        <v>0</v>
      </c>
      <c r="O302" s="197">
        <v>0</v>
      </c>
      <c r="P302" s="198">
        <v>0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0</v>
      </c>
      <c r="Y302" s="204">
        <v>0</v>
      </c>
      <c r="Z302" s="205">
        <v>0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0</v>
      </c>
      <c r="C303" s="195">
        <v>0</v>
      </c>
      <c r="D303" s="196">
        <v>0</v>
      </c>
      <c r="E303" s="197">
        <v>0</v>
      </c>
      <c r="F303" s="198">
        <v>0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0</v>
      </c>
      <c r="P303" s="198">
        <v>0</v>
      </c>
      <c r="Q303" s="166"/>
      <c r="R303" s="166"/>
      <c r="S303" s="166"/>
      <c r="T303" s="149"/>
      <c r="U303" s="152"/>
      <c r="V303" s="201">
        <v>0</v>
      </c>
      <c r="W303" s="202">
        <v>0</v>
      </c>
      <c r="X303" s="203">
        <v>0</v>
      </c>
      <c r="Y303" s="204">
        <v>0</v>
      </c>
      <c r="Z303" s="205">
        <v>0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0</v>
      </c>
      <c r="AI303" s="204">
        <v>0</v>
      </c>
      <c r="AJ303" s="205">
        <v>0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0</v>
      </c>
      <c r="E304" s="197">
        <v>0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0</v>
      </c>
      <c r="X304" s="203">
        <v>0</v>
      </c>
      <c r="Y304" s="204">
        <v>0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0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0</v>
      </c>
      <c r="E305" s="197">
        <v>0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0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0</v>
      </c>
      <c r="X305" s="203">
        <v>0</v>
      </c>
      <c r="Y305" s="204">
        <v>0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1</v>
      </c>
      <c r="C306" s="196">
        <v>0</v>
      </c>
      <c r="D306" s="197">
        <v>0</v>
      </c>
      <c r="E306" s="198">
        <v>0</v>
      </c>
      <c r="F306" s="166"/>
      <c r="G306" s="166"/>
      <c r="H306" s="166"/>
      <c r="I306" s="166"/>
      <c r="J306" s="149"/>
      <c r="K306" s="151"/>
      <c r="L306" s="195">
        <v>0</v>
      </c>
      <c r="M306" s="196">
        <v>0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0</v>
      </c>
      <c r="Y306" s="205">
        <v>0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0</v>
      </c>
      <c r="D307" s="197">
        <v>0</v>
      </c>
      <c r="E307" s="198">
        <v>1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0</v>
      </c>
      <c r="W307" s="203">
        <v>0</v>
      </c>
      <c r="X307" s="204">
        <v>0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0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0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0</v>
      </c>
      <c r="AH308" s="204">
        <v>0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0</v>
      </c>
      <c r="Y309" s="205">
        <v>0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0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0</v>
      </c>
      <c r="C311" s="197">
        <v>0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0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0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1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0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0</v>
      </c>
      <c r="W313" s="204">
        <v>0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0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0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0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6348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2227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5991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2044</v>
      </c>
      <c r="AO332" s="128"/>
    </row>
    <row r="333" spans="1:41" ht="15.75" customHeight="1" thickTop="1" x14ac:dyDescent="0.3">
      <c r="A333" s="219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18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1</v>
      </c>
      <c r="C339" s="186">
        <v>2</v>
      </c>
      <c r="D339" s="186">
        <v>3</v>
      </c>
      <c r="E339" s="186">
        <v>5</v>
      </c>
      <c r="F339" s="186">
        <v>16</v>
      </c>
      <c r="G339" s="186">
        <v>28</v>
      </c>
      <c r="H339" s="186">
        <v>47</v>
      </c>
      <c r="I339" s="186">
        <v>62</v>
      </c>
      <c r="J339" s="186">
        <v>54</v>
      </c>
      <c r="K339" s="210"/>
      <c r="L339" s="186">
        <v>0</v>
      </c>
      <c r="M339" s="186">
        <v>0</v>
      </c>
      <c r="N339" s="186">
        <v>4</v>
      </c>
      <c r="O339" s="186">
        <v>2</v>
      </c>
      <c r="P339" s="186">
        <v>0</v>
      </c>
      <c r="Q339" s="186">
        <v>11</v>
      </c>
      <c r="R339" s="186">
        <v>16</v>
      </c>
      <c r="S339" s="186">
        <v>25</v>
      </c>
      <c r="T339" s="186">
        <v>24</v>
      </c>
      <c r="U339" s="211"/>
      <c r="V339" s="185">
        <v>0</v>
      </c>
      <c r="W339" s="185">
        <v>3</v>
      </c>
      <c r="X339" s="185">
        <v>0</v>
      </c>
      <c r="Y339" s="185">
        <v>3</v>
      </c>
      <c r="Z339" s="185">
        <v>4</v>
      </c>
      <c r="AA339" s="185">
        <v>19</v>
      </c>
      <c r="AB339" s="185">
        <v>35</v>
      </c>
      <c r="AC339" s="185">
        <v>31</v>
      </c>
      <c r="AD339" s="185">
        <v>26</v>
      </c>
      <c r="AE339" s="211"/>
      <c r="AF339" s="185">
        <v>0</v>
      </c>
      <c r="AG339" s="185">
        <v>0</v>
      </c>
      <c r="AH339" s="185">
        <v>1</v>
      </c>
      <c r="AI339" s="185">
        <v>3</v>
      </c>
      <c r="AJ339" s="185">
        <v>4</v>
      </c>
      <c r="AK339" s="185">
        <v>8</v>
      </c>
      <c r="AL339" s="185">
        <v>12</v>
      </c>
      <c r="AM339" s="185">
        <v>17</v>
      </c>
      <c r="AN339" s="185">
        <v>9</v>
      </c>
      <c r="AO339" s="210"/>
    </row>
    <row r="340" spans="1:41" x14ac:dyDescent="0.3">
      <c r="A340" s="144" t="s">
        <v>3</v>
      </c>
      <c r="B340" s="212">
        <v>2</v>
      </c>
      <c r="C340" s="212">
        <v>0</v>
      </c>
      <c r="D340" s="212">
        <v>3</v>
      </c>
      <c r="E340" s="212">
        <v>13</v>
      </c>
      <c r="F340" s="212">
        <v>16</v>
      </c>
      <c r="G340" s="212">
        <v>40</v>
      </c>
      <c r="H340" s="212">
        <v>73</v>
      </c>
      <c r="I340" s="212">
        <v>64</v>
      </c>
      <c r="J340" s="212">
        <v>75</v>
      </c>
      <c r="K340" s="210"/>
      <c r="L340" s="212">
        <v>0</v>
      </c>
      <c r="M340" s="212">
        <v>0</v>
      </c>
      <c r="N340" s="212">
        <v>2</v>
      </c>
      <c r="O340" s="212">
        <v>2</v>
      </c>
      <c r="P340" s="212">
        <v>5</v>
      </c>
      <c r="Q340" s="212">
        <v>7</v>
      </c>
      <c r="R340" s="212">
        <v>15</v>
      </c>
      <c r="S340" s="212">
        <v>30</v>
      </c>
      <c r="T340" s="212">
        <v>29</v>
      </c>
      <c r="U340" s="211"/>
      <c r="V340" s="187">
        <v>0</v>
      </c>
      <c r="W340" s="187">
        <v>1</v>
      </c>
      <c r="X340" s="187">
        <v>2</v>
      </c>
      <c r="Y340" s="187">
        <v>3</v>
      </c>
      <c r="Z340" s="187">
        <v>13</v>
      </c>
      <c r="AA340" s="187">
        <v>32</v>
      </c>
      <c r="AB340" s="187">
        <v>36</v>
      </c>
      <c r="AC340" s="187">
        <v>47</v>
      </c>
      <c r="AD340" s="187">
        <v>22</v>
      </c>
      <c r="AE340" s="211"/>
      <c r="AF340" s="187">
        <v>0</v>
      </c>
      <c r="AG340" s="187">
        <v>1</v>
      </c>
      <c r="AH340" s="187">
        <v>0</v>
      </c>
      <c r="AI340" s="187">
        <v>0</v>
      </c>
      <c r="AJ340" s="187">
        <v>5</v>
      </c>
      <c r="AK340" s="187">
        <v>11</v>
      </c>
      <c r="AL340" s="187">
        <v>13</v>
      </c>
      <c r="AM340" s="187">
        <v>11</v>
      </c>
      <c r="AN340" s="187">
        <v>9</v>
      </c>
      <c r="AO340" s="210"/>
    </row>
    <row r="341" spans="1:41" x14ac:dyDescent="0.3">
      <c r="A341" s="144" t="s">
        <v>4</v>
      </c>
      <c r="B341" s="212">
        <v>1</v>
      </c>
      <c r="C341" s="212">
        <v>1</v>
      </c>
      <c r="D341" s="212">
        <v>7</v>
      </c>
      <c r="E341" s="212">
        <v>12</v>
      </c>
      <c r="F341" s="212">
        <v>15</v>
      </c>
      <c r="G341" s="212">
        <v>37</v>
      </c>
      <c r="H341" s="212">
        <v>78</v>
      </c>
      <c r="I341" s="212">
        <v>96</v>
      </c>
      <c r="J341" s="212">
        <v>67</v>
      </c>
      <c r="K341" s="210"/>
      <c r="L341" s="212">
        <v>0</v>
      </c>
      <c r="M341" s="212">
        <v>1</v>
      </c>
      <c r="N341" s="212">
        <v>2</v>
      </c>
      <c r="O341" s="212">
        <v>3</v>
      </c>
      <c r="P341" s="212">
        <v>2</v>
      </c>
      <c r="Q341" s="212">
        <v>16</v>
      </c>
      <c r="R341" s="212">
        <v>21</v>
      </c>
      <c r="S341" s="212">
        <v>30</v>
      </c>
      <c r="T341" s="212">
        <v>24</v>
      </c>
      <c r="U341" s="211"/>
      <c r="V341" s="187">
        <v>0</v>
      </c>
      <c r="W341" s="187">
        <v>0</v>
      </c>
      <c r="X341" s="187">
        <v>4</v>
      </c>
      <c r="Y341" s="187">
        <v>10</v>
      </c>
      <c r="Z341" s="187">
        <v>20</v>
      </c>
      <c r="AA341" s="187">
        <v>26</v>
      </c>
      <c r="AB341" s="187">
        <v>52</v>
      </c>
      <c r="AC341" s="187">
        <v>65</v>
      </c>
      <c r="AD341" s="187">
        <v>27</v>
      </c>
      <c r="AE341" s="211"/>
      <c r="AF341" s="187">
        <v>0</v>
      </c>
      <c r="AG341" s="187">
        <v>0</v>
      </c>
      <c r="AH341" s="187">
        <v>1</v>
      </c>
      <c r="AI341" s="187">
        <v>1</v>
      </c>
      <c r="AJ341" s="187">
        <v>5</v>
      </c>
      <c r="AK341" s="187">
        <v>9</v>
      </c>
      <c r="AL341" s="187">
        <v>25</v>
      </c>
      <c r="AM341" s="187">
        <v>20</v>
      </c>
      <c r="AN341" s="187">
        <v>9</v>
      </c>
      <c r="AO341" s="210"/>
    </row>
    <row r="342" spans="1:41" x14ac:dyDescent="0.3">
      <c r="A342" s="144" t="s">
        <v>5</v>
      </c>
      <c r="B342" s="212">
        <v>1</v>
      </c>
      <c r="C342" s="212">
        <v>5</v>
      </c>
      <c r="D342" s="212">
        <v>10</v>
      </c>
      <c r="E342" s="212">
        <v>11</v>
      </c>
      <c r="F342" s="212">
        <v>19</v>
      </c>
      <c r="G342" s="212">
        <v>42</v>
      </c>
      <c r="H342" s="212">
        <v>74</v>
      </c>
      <c r="I342" s="212">
        <v>88</v>
      </c>
      <c r="J342" s="212">
        <v>81</v>
      </c>
      <c r="K342" s="210"/>
      <c r="L342" s="212">
        <v>0</v>
      </c>
      <c r="M342" s="212">
        <v>1</v>
      </c>
      <c r="N342" s="212">
        <v>0</v>
      </c>
      <c r="O342" s="212">
        <v>2</v>
      </c>
      <c r="P342" s="212">
        <v>4</v>
      </c>
      <c r="Q342" s="212">
        <v>11</v>
      </c>
      <c r="R342" s="212">
        <v>25</v>
      </c>
      <c r="S342" s="212">
        <v>32</v>
      </c>
      <c r="T342" s="212">
        <v>20</v>
      </c>
      <c r="U342" s="211"/>
      <c r="V342" s="187">
        <v>0</v>
      </c>
      <c r="W342" s="187">
        <v>2</v>
      </c>
      <c r="X342" s="187">
        <v>9</v>
      </c>
      <c r="Y342" s="187">
        <v>9</v>
      </c>
      <c r="Z342" s="187">
        <v>17</v>
      </c>
      <c r="AA342" s="187">
        <v>36</v>
      </c>
      <c r="AB342" s="187">
        <v>53</v>
      </c>
      <c r="AC342" s="187">
        <v>73</v>
      </c>
      <c r="AD342" s="187">
        <v>51</v>
      </c>
      <c r="AE342" s="211"/>
      <c r="AF342" s="187">
        <v>0</v>
      </c>
      <c r="AG342" s="187">
        <v>0</v>
      </c>
      <c r="AH342" s="187">
        <v>2</v>
      </c>
      <c r="AI342" s="187">
        <v>6</v>
      </c>
      <c r="AJ342" s="187">
        <v>7</v>
      </c>
      <c r="AK342" s="187">
        <v>11</v>
      </c>
      <c r="AL342" s="187">
        <v>22</v>
      </c>
      <c r="AM342" s="187">
        <v>18</v>
      </c>
      <c r="AN342" s="187">
        <v>15</v>
      </c>
      <c r="AO342" s="210"/>
    </row>
    <row r="343" spans="1:41" x14ac:dyDescent="0.3">
      <c r="A343" s="144" t="s">
        <v>6</v>
      </c>
      <c r="B343" s="212">
        <v>0</v>
      </c>
      <c r="C343" s="212">
        <v>3</v>
      </c>
      <c r="D343" s="212">
        <v>6</v>
      </c>
      <c r="E343" s="212">
        <v>8</v>
      </c>
      <c r="F343" s="212">
        <v>28</v>
      </c>
      <c r="G343" s="212">
        <v>36</v>
      </c>
      <c r="H343" s="212">
        <v>81</v>
      </c>
      <c r="I343" s="212">
        <v>100</v>
      </c>
      <c r="J343" s="212">
        <v>60</v>
      </c>
      <c r="K343" s="210"/>
      <c r="L343" s="212">
        <v>0</v>
      </c>
      <c r="M343" s="212">
        <v>0</v>
      </c>
      <c r="N343" s="212">
        <v>3</v>
      </c>
      <c r="O343" s="212">
        <v>3</v>
      </c>
      <c r="P343" s="212">
        <v>9</v>
      </c>
      <c r="Q343" s="212">
        <v>10</v>
      </c>
      <c r="R343" s="212">
        <v>25</v>
      </c>
      <c r="S343" s="212">
        <v>30</v>
      </c>
      <c r="T343" s="212">
        <v>24</v>
      </c>
      <c r="U343" s="211"/>
      <c r="V343" s="187">
        <v>0</v>
      </c>
      <c r="W343" s="187">
        <v>3</v>
      </c>
      <c r="X343" s="187">
        <v>4</v>
      </c>
      <c r="Y343" s="187">
        <v>9</v>
      </c>
      <c r="Z343" s="187">
        <v>22</v>
      </c>
      <c r="AA343" s="187">
        <v>36</v>
      </c>
      <c r="AB343" s="187">
        <v>64</v>
      </c>
      <c r="AC343" s="187">
        <v>70</v>
      </c>
      <c r="AD343" s="187">
        <v>44</v>
      </c>
      <c r="AE343" s="211"/>
      <c r="AF343" s="187">
        <v>0</v>
      </c>
      <c r="AG343" s="187">
        <v>1</v>
      </c>
      <c r="AH343" s="187">
        <v>2</v>
      </c>
      <c r="AI343" s="187">
        <v>1</v>
      </c>
      <c r="AJ343" s="187">
        <v>5</v>
      </c>
      <c r="AK343" s="187">
        <v>8</v>
      </c>
      <c r="AL343" s="187">
        <v>21</v>
      </c>
      <c r="AM343" s="187">
        <v>23</v>
      </c>
      <c r="AN343" s="187">
        <v>10</v>
      </c>
      <c r="AO343" s="210"/>
    </row>
    <row r="344" spans="1:41" x14ac:dyDescent="0.3">
      <c r="A344" s="144" t="s">
        <v>7</v>
      </c>
      <c r="B344" s="212">
        <v>4</v>
      </c>
      <c r="C344" s="212">
        <v>3</v>
      </c>
      <c r="D344" s="212">
        <v>8</v>
      </c>
      <c r="E344" s="212">
        <v>15</v>
      </c>
      <c r="F344" s="212">
        <v>11</v>
      </c>
      <c r="G344" s="212">
        <v>46</v>
      </c>
      <c r="H344" s="212">
        <v>73</v>
      </c>
      <c r="I344" s="212">
        <v>106</v>
      </c>
      <c r="J344" s="212">
        <v>73</v>
      </c>
      <c r="K344" s="210"/>
      <c r="L344" s="212">
        <v>0</v>
      </c>
      <c r="M344" s="212">
        <v>0</v>
      </c>
      <c r="N344" s="212">
        <v>1</v>
      </c>
      <c r="O344" s="212">
        <v>2</v>
      </c>
      <c r="P344" s="212">
        <v>2</v>
      </c>
      <c r="Q344" s="212">
        <v>12</v>
      </c>
      <c r="R344" s="212">
        <v>24</v>
      </c>
      <c r="S344" s="212">
        <v>35</v>
      </c>
      <c r="T344" s="212">
        <v>27</v>
      </c>
      <c r="U344" s="211"/>
      <c r="V344" s="187">
        <v>0</v>
      </c>
      <c r="W344" s="187">
        <v>2</v>
      </c>
      <c r="X344" s="187">
        <v>16</v>
      </c>
      <c r="Y344" s="187">
        <v>11</v>
      </c>
      <c r="Z344" s="187">
        <v>15</v>
      </c>
      <c r="AA344" s="187">
        <v>39</v>
      </c>
      <c r="AB344" s="187">
        <v>68</v>
      </c>
      <c r="AC344" s="187">
        <v>58</v>
      </c>
      <c r="AD344" s="187">
        <v>45</v>
      </c>
      <c r="AE344" s="211"/>
      <c r="AF344" s="187">
        <v>0</v>
      </c>
      <c r="AG344" s="187">
        <v>1</v>
      </c>
      <c r="AH344" s="187">
        <v>1</v>
      </c>
      <c r="AI344" s="187">
        <v>5</v>
      </c>
      <c r="AJ344" s="187">
        <v>11</v>
      </c>
      <c r="AK344" s="187">
        <v>11</v>
      </c>
      <c r="AL344" s="187">
        <v>20</v>
      </c>
      <c r="AM344" s="187">
        <v>14</v>
      </c>
      <c r="AN344" s="187">
        <v>19</v>
      </c>
      <c r="AO344" s="210"/>
    </row>
    <row r="345" spans="1:41" x14ac:dyDescent="0.3">
      <c r="A345" s="144" t="s">
        <v>8</v>
      </c>
      <c r="B345" s="212">
        <v>2</v>
      </c>
      <c r="C345" s="212">
        <v>2</v>
      </c>
      <c r="D345" s="212">
        <v>4</v>
      </c>
      <c r="E345" s="212">
        <v>11</v>
      </c>
      <c r="F345" s="212">
        <v>24</v>
      </c>
      <c r="G345" s="212">
        <v>52</v>
      </c>
      <c r="H345" s="212">
        <v>80</v>
      </c>
      <c r="I345" s="212">
        <v>87</v>
      </c>
      <c r="J345" s="212">
        <v>72</v>
      </c>
      <c r="K345" s="210"/>
      <c r="L345" s="212">
        <v>0</v>
      </c>
      <c r="M345" s="212">
        <v>0</v>
      </c>
      <c r="N345" s="212">
        <v>4</v>
      </c>
      <c r="O345" s="212">
        <v>0</v>
      </c>
      <c r="P345" s="212">
        <v>7</v>
      </c>
      <c r="Q345" s="212">
        <v>13</v>
      </c>
      <c r="R345" s="212">
        <v>27</v>
      </c>
      <c r="S345" s="212">
        <v>34</v>
      </c>
      <c r="T345" s="212">
        <v>28</v>
      </c>
      <c r="U345" s="211"/>
      <c r="V345" s="187">
        <v>0</v>
      </c>
      <c r="W345" s="187">
        <v>6</v>
      </c>
      <c r="X345" s="187">
        <v>6</v>
      </c>
      <c r="Y345" s="187">
        <v>9</v>
      </c>
      <c r="Z345" s="187">
        <v>26</v>
      </c>
      <c r="AA345" s="187">
        <v>31</v>
      </c>
      <c r="AB345" s="187">
        <v>65</v>
      </c>
      <c r="AC345" s="187">
        <v>76</v>
      </c>
      <c r="AD345" s="187">
        <v>34</v>
      </c>
      <c r="AE345" s="211"/>
      <c r="AF345" s="187">
        <v>0</v>
      </c>
      <c r="AG345" s="187">
        <v>2</v>
      </c>
      <c r="AH345" s="187">
        <v>3</v>
      </c>
      <c r="AI345" s="187">
        <v>2</v>
      </c>
      <c r="AJ345" s="187">
        <v>5</v>
      </c>
      <c r="AK345" s="187">
        <v>10</v>
      </c>
      <c r="AL345" s="187">
        <v>17</v>
      </c>
      <c r="AM345" s="187">
        <v>17</v>
      </c>
      <c r="AN345" s="187">
        <v>9</v>
      </c>
      <c r="AO345" s="210"/>
    </row>
    <row r="346" spans="1:41" x14ac:dyDescent="0.3">
      <c r="A346" s="144" t="s">
        <v>9</v>
      </c>
      <c r="B346" s="212">
        <v>0</v>
      </c>
      <c r="C346" s="212">
        <v>4</v>
      </c>
      <c r="D346" s="212">
        <v>1</v>
      </c>
      <c r="E346" s="212">
        <v>9</v>
      </c>
      <c r="F346" s="212">
        <v>18</v>
      </c>
      <c r="G346" s="212">
        <v>34</v>
      </c>
      <c r="H346" s="212">
        <v>56</v>
      </c>
      <c r="I346" s="212">
        <v>83</v>
      </c>
      <c r="J346" s="212">
        <v>64</v>
      </c>
      <c r="K346" s="210"/>
      <c r="L346" s="212">
        <v>0</v>
      </c>
      <c r="M346" s="212">
        <v>0</v>
      </c>
      <c r="N346" s="212">
        <v>1</v>
      </c>
      <c r="O346" s="212">
        <v>5</v>
      </c>
      <c r="P346" s="212">
        <v>11</v>
      </c>
      <c r="Q346" s="212">
        <v>13</v>
      </c>
      <c r="R346" s="212">
        <v>29</v>
      </c>
      <c r="S346" s="212">
        <v>29</v>
      </c>
      <c r="T346" s="212">
        <v>27</v>
      </c>
      <c r="U346" s="211"/>
      <c r="V346" s="187">
        <v>1</v>
      </c>
      <c r="W346" s="187">
        <v>4</v>
      </c>
      <c r="X346" s="187">
        <v>5</v>
      </c>
      <c r="Y346" s="187">
        <v>16</v>
      </c>
      <c r="Z346" s="187">
        <v>18</v>
      </c>
      <c r="AA346" s="187">
        <v>34</v>
      </c>
      <c r="AB346" s="187">
        <v>49</v>
      </c>
      <c r="AC346" s="187">
        <v>58</v>
      </c>
      <c r="AD346" s="187">
        <v>28</v>
      </c>
      <c r="AE346" s="211"/>
      <c r="AF346" s="187">
        <v>0</v>
      </c>
      <c r="AG346" s="187">
        <v>0</v>
      </c>
      <c r="AH346" s="187">
        <v>1</v>
      </c>
      <c r="AI346" s="187">
        <v>2</v>
      </c>
      <c r="AJ346" s="187">
        <v>5</v>
      </c>
      <c r="AK346" s="187">
        <v>11</v>
      </c>
      <c r="AL346" s="187">
        <v>22</v>
      </c>
      <c r="AM346" s="187">
        <v>26</v>
      </c>
      <c r="AN346" s="187">
        <v>8</v>
      </c>
      <c r="AO346" s="210"/>
    </row>
    <row r="347" spans="1:41" x14ac:dyDescent="0.3">
      <c r="A347" s="144" t="s">
        <v>10</v>
      </c>
      <c r="B347" s="212">
        <v>1</v>
      </c>
      <c r="C347" s="212">
        <v>5</v>
      </c>
      <c r="D347" s="212">
        <v>5</v>
      </c>
      <c r="E347" s="212">
        <v>13</v>
      </c>
      <c r="F347" s="212">
        <v>24</v>
      </c>
      <c r="G347" s="212">
        <v>32</v>
      </c>
      <c r="H347" s="212">
        <v>44</v>
      </c>
      <c r="I347" s="212">
        <v>74</v>
      </c>
      <c r="J347" s="212">
        <v>33</v>
      </c>
      <c r="K347" s="210"/>
      <c r="L347" s="212">
        <v>0</v>
      </c>
      <c r="M347" s="212">
        <v>1</v>
      </c>
      <c r="N347" s="212">
        <v>2</v>
      </c>
      <c r="O347" s="212">
        <v>1</v>
      </c>
      <c r="P347" s="212">
        <v>5</v>
      </c>
      <c r="Q347" s="212">
        <v>14</v>
      </c>
      <c r="R347" s="212">
        <v>16</v>
      </c>
      <c r="S347" s="212">
        <v>19</v>
      </c>
      <c r="T347" s="212">
        <v>19</v>
      </c>
      <c r="U347" s="211"/>
      <c r="V347" s="187">
        <v>0</v>
      </c>
      <c r="W347" s="187">
        <v>2</v>
      </c>
      <c r="X347" s="187">
        <v>5</v>
      </c>
      <c r="Y347" s="187">
        <v>9</v>
      </c>
      <c r="Z347" s="187">
        <v>21</v>
      </c>
      <c r="AA347" s="187">
        <v>36</v>
      </c>
      <c r="AB347" s="187">
        <v>51</v>
      </c>
      <c r="AC347" s="187">
        <v>50</v>
      </c>
      <c r="AD347" s="187">
        <v>30</v>
      </c>
      <c r="AE347" s="211"/>
      <c r="AF347" s="187">
        <v>0</v>
      </c>
      <c r="AG347" s="187">
        <v>1</v>
      </c>
      <c r="AH347" s="187">
        <v>3</v>
      </c>
      <c r="AI347" s="187">
        <v>1</v>
      </c>
      <c r="AJ347" s="187">
        <v>5</v>
      </c>
      <c r="AK347" s="187">
        <v>23</v>
      </c>
      <c r="AL347" s="187">
        <v>22</v>
      </c>
      <c r="AM347" s="187">
        <v>33</v>
      </c>
      <c r="AN347" s="187">
        <v>13</v>
      </c>
      <c r="AO347" s="210"/>
    </row>
    <row r="348" spans="1:41" x14ac:dyDescent="0.3">
      <c r="A348" s="144" t="s">
        <v>11</v>
      </c>
      <c r="B348" s="212">
        <v>1</v>
      </c>
      <c r="C348" s="212">
        <v>10</v>
      </c>
      <c r="D348" s="212">
        <v>7</v>
      </c>
      <c r="E348" s="212">
        <v>9</v>
      </c>
      <c r="F348" s="212">
        <v>18</v>
      </c>
      <c r="G348" s="212">
        <v>31</v>
      </c>
      <c r="H348" s="212">
        <v>54</v>
      </c>
      <c r="I348" s="212">
        <v>74</v>
      </c>
      <c r="J348" s="212">
        <v>44</v>
      </c>
      <c r="K348" s="210"/>
      <c r="L348" s="212">
        <v>0</v>
      </c>
      <c r="M348" s="212">
        <v>1</v>
      </c>
      <c r="N348" s="212">
        <v>1</v>
      </c>
      <c r="O348" s="212">
        <v>0</v>
      </c>
      <c r="P348" s="212">
        <v>3</v>
      </c>
      <c r="Q348" s="212">
        <v>14</v>
      </c>
      <c r="R348" s="212">
        <v>23</v>
      </c>
      <c r="S348" s="212">
        <v>24</v>
      </c>
      <c r="T348" s="212">
        <v>17</v>
      </c>
      <c r="U348" s="211"/>
      <c r="V348" s="187">
        <v>1</v>
      </c>
      <c r="W348" s="187">
        <v>2</v>
      </c>
      <c r="X348" s="187">
        <v>3</v>
      </c>
      <c r="Y348" s="187">
        <v>8</v>
      </c>
      <c r="Z348" s="187">
        <v>20</v>
      </c>
      <c r="AA348" s="187">
        <v>36</v>
      </c>
      <c r="AB348" s="187">
        <v>64</v>
      </c>
      <c r="AC348" s="187">
        <v>69</v>
      </c>
      <c r="AD348" s="187">
        <v>31</v>
      </c>
      <c r="AE348" s="211"/>
      <c r="AF348" s="187">
        <v>0</v>
      </c>
      <c r="AG348" s="187">
        <v>1</v>
      </c>
      <c r="AH348" s="187">
        <v>3</v>
      </c>
      <c r="AI348" s="187">
        <v>2</v>
      </c>
      <c r="AJ348" s="187">
        <v>6</v>
      </c>
      <c r="AK348" s="187">
        <v>17</v>
      </c>
      <c r="AL348" s="187">
        <v>28</v>
      </c>
      <c r="AM348" s="187">
        <v>19</v>
      </c>
      <c r="AN348" s="187">
        <v>7</v>
      </c>
      <c r="AO348" s="210"/>
    </row>
    <row r="349" spans="1:41" x14ac:dyDescent="0.3">
      <c r="A349" s="144" t="s">
        <v>12</v>
      </c>
      <c r="B349" s="212">
        <v>2</v>
      </c>
      <c r="C349" s="212">
        <v>2</v>
      </c>
      <c r="D349" s="212">
        <v>5</v>
      </c>
      <c r="E349" s="212">
        <v>7</v>
      </c>
      <c r="F349" s="212">
        <v>21</v>
      </c>
      <c r="G349" s="212">
        <v>49</v>
      </c>
      <c r="H349" s="212">
        <v>58</v>
      </c>
      <c r="I349" s="212">
        <v>75</v>
      </c>
      <c r="J349" s="212">
        <v>32</v>
      </c>
      <c r="K349" s="210"/>
      <c r="L349" s="212">
        <v>0</v>
      </c>
      <c r="M349" s="212">
        <v>1</v>
      </c>
      <c r="N349" s="212">
        <v>2</v>
      </c>
      <c r="O349" s="212">
        <v>4</v>
      </c>
      <c r="P349" s="212">
        <v>5</v>
      </c>
      <c r="Q349" s="212">
        <v>5</v>
      </c>
      <c r="R349" s="212">
        <v>25</v>
      </c>
      <c r="S349" s="212">
        <v>24</v>
      </c>
      <c r="T349" s="212">
        <v>14</v>
      </c>
      <c r="U349" s="211"/>
      <c r="V349" s="187">
        <v>1</v>
      </c>
      <c r="W349" s="187">
        <v>1</v>
      </c>
      <c r="X349" s="187">
        <v>5</v>
      </c>
      <c r="Y349" s="187">
        <v>21</v>
      </c>
      <c r="Z349" s="187">
        <v>17</v>
      </c>
      <c r="AA349" s="187">
        <v>45</v>
      </c>
      <c r="AB349" s="187">
        <v>70</v>
      </c>
      <c r="AC349" s="187">
        <v>60</v>
      </c>
      <c r="AD349" s="187">
        <v>29</v>
      </c>
      <c r="AE349" s="211"/>
      <c r="AF349" s="187">
        <v>1</v>
      </c>
      <c r="AG349" s="187">
        <v>1</v>
      </c>
      <c r="AH349" s="187">
        <v>3</v>
      </c>
      <c r="AI349" s="187">
        <v>1</v>
      </c>
      <c r="AJ349" s="187">
        <v>2</v>
      </c>
      <c r="AK349" s="187">
        <v>12</v>
      </c>
      <c r="AL349" s="187">
        <v>19</v>
      </c>
      <c r="AM349" s="187">
        <v>14</v>
      </c>
      <c r="AN349" s="187">
        <v>8</v>
      </c>
      <c r="AO349" s="210"/>
    </row>
    <row r="350" spans="1:41" x14ac:dyDescent="0.3">
      <c r="A350" s="144" t="s">
        <v>13</v>
      </c>
      <c r="B350" s="212">
        <v>2</v>
      </c>
      <c r="C350" s="212">
        <v>2</v>
      </c>
      <c r="D350" s="212">
        <v>2</v>
      </c>
      <c r="E350" s="212">
        <v>8</v>
      </c>
      <c r="F350" s="212">
        <v>13</v>
      </c>
      <c r="G350" s="212">
        <v>20</v>
      </c>
      <c r="H350" s="212">
        <v>39</v>
      </c>
      <c r="I350" s="212">
        <v>59</v>
      </c>
      <c r="J350" s="212">
        <v>43</v>
      </c>
      <c r="K350" s="210"/>
      <c r="L350" s="212">
        <v>0</v>
      </c>
      <c r="M350" s="212">
        <v>1</v>
      </c>
      <c r="N350" s="212">
        <v>5</v>
      </c>
      <c r="O350" s="212">
        <v>1</v>
      </c>
      <c r="P350" s="212">
        <v>8</v>
      </c>
      <c r="Q350" s="212">
        <v>7</v>
      </c>
      <c r="R350" s="212">
        <v>23</v>
      </c>
      <c r="S350" s="212">
        <v>18</v>
      </c>
      <c r="T350" s="212">
        <v>14</v>
      </c>
      <c r="U350" s="211"/>
      <c r="V350" s="187">
        <v>2</v>
      </c>
      <c r="W350" s="187">
        <v>1</v>
      </c>
      <c r="X350" s="187">
        <v>8</v>
      </c>
      <c r="Y350" s="187">
        <v>9</v>
      </c>
      <c r="Z350" s="187">
        <v>14</v>
      </c>
      <c r="AA350" s="187">
        <v>29</v>
      </c>
      <c r="AB350" s="187">
        <v>55</v>
      </c>
      <c r="AC350" s="187">
        <v>49</v>
      </c>
      <c r="AD350" s="187">
        <v>26</v>
      </c>
      <c r="AE350" s="211"/>
      <c r="AF350" s="187">
        <v>0</v>
      </c>
      <c r="AG350" s="187">
        <v>0</v>
      </c>
      <c r="AH350" s="187">
        <v>0</v>
      </c>
      <c r="AI350" s="187">
        <v>1</v>
      </c>
      <c r="AJ350" s="187">
        <v>6</v>
      </c>
      <c r="AK350" s="187">
        <v>9</v>
      </c>
      <c r="AL350" s="187">
        <v>11</v>
      </c>
      <c r="AM350" s="187">
        <v>22</v>
      </c>
      <c r="AN350" s="187">
        <v>7</v>
      </c>
      <c r="AO350" s="210"/>
    </row>
    <row r="351" spans="1:41" x14ac:dyDescent="0.3">
      <c r="A351" s="144" t="s">
        <v>14</v>
      </c>
      <c r="B351" s="212">
        <v>2</v>
      </c>
      <c r="C351" s="212">
        <v>3</v>
      </c>
      <c r="D351" s="212">
        <v>6</v>
      </c>
      <c r="E351" s="212">
        <v>15</v>
      </c>
      <c r="F351" s="212">
        <v>14</v>
      </c>
      <c r="G351" s="212">
        <v>33</v>
      </c>
      <c r="H351" s="212">
        <v>50</v>
      </c>
      <c r="I351" s="212">
        <v>53</v>
      </c>
      <c r="J351" s="212">
        <v>32</v>
      </c>
      <c r="K351" s="210"/>
      <c r="L351" s="212">
        <v>0</v>
      </c>
      <c r="M351" s="212">
        <v>0</v>
      </c>
      <c r="N351" s="212">
        <v>3</v>
      </c>
      <c r="O351" s="212">
        <v>2</v>
      </c>
      <c r="P351" s="212">
        <v>6</v>
      </c>
      <c r="Q351" s="212">
        <v>5</v>
      </c>
      <c r="R351" s="212">
        <v>13</v>
      </c>
      <c r="S351" s="212">
        <v>27</v>
      </c>
      <c r="T351" s="212">
        <v>1</v>
      </c>
      <c r="U351" s="211"/>
      <c r="V351" s="187">
        <v>2</v>
      </c>
      <c r="W351" s="187">
        <v>2</v>
      </c>
      <c r="X351" s="187">
        <v>3</v>
      </c>
      <c r="Y351" s="187">
        <v>12</v>
      </c>
      <c r="Z351" s="187">
        <v>17</v>
      </c>
      <c r="AA351" s="187">
        <v>30</v>
      </c>
      <c r="AB351" s="187">
        <v>44</v>
      </c>
      <c r="AC351" s="187">
        <v>41</v>
      </c>
      <c r="AD351" s="187">
        <v>26</v>
      </c>
      <c r="AE351" s="211"/>
      <c r="AF351" s="187">
        <v>0</v>
      </c>
      <c r="AG351" s="187">
        <v>1</v>
      </c>
      <c r="AH351" s="187">
        <v>4</v>
      </c>
      <c r="AI351" s="187">
        <v>4</v>
      </c>
      <c r="AJ351" s="187">
        <v>2</v>
      </c>
      <c r="AK351" s="187">
        <v>10</v>
      </c>
      <c r="AL351" s="187">
        <v>18</v>
      </c>
      <c r="AM351" s="187">
        <v>21</v>
      </c>
      <c r="AN351" s="187">
        <v>11</v>
      </c>
      <c r="AO351" s="210"/>
    </row>
    <row r="352" spans="1:41" x14ac:dyDescent="0.3">
      <c r="A352" s="144" t="s">
        <v>15</v>
      </c>
      <c r="B352" s="212">
        <v>0</v>
      </c>
      <c r="C352" s="212">
        <v>4</v>
      </c>
      <c r="D352" s="212">
        <v>3</v>
      </c>
      <c r="E352" s="212">
        <v>9</v>
      </c>
      <c r="F352" s="212">
        <v>14</v>
      </c>
      <c r="G352" s="212">
        <v>24</v>
      </c>
      <c r="H352" s="212">
        <v>43</v>
      </c>
      <c r="I352" s="212">
        <v>57</v>
      </c>
      <c r="J352" s="212">
        <v>37</v>
      </c>
      <c r="K352" s="210"/>
      <c r="L352" s="212">
        <v>0</v>
      </c>
      <c r="M352" s="212">
        <v>1</v>
      </c>
      <c r="N352" s="212">
        <v>1</v>
      </c>
      <c r="O352" s="212">
        <v>4</v>
      </c>
      <c r="P352" s="212">
        <v>7</v>
      </c>
      <c r="Q352" s="212">
        <v>7</v>
      </c>
      <c r="R352" s="212">
        <v>14</v>
      </c>
      <c r="S352" s="212">
        <v>19</v>
      </c>
      <c r="T352" s="212">
        <v>13</v>
      </c>
      <c r="U352" s="211"/>
      <c r="V352" s="187">
        <v>1</v>
      </c>
      <c r="W352" s="187">
        <v>2</v>
      </c>
      <c r="X352" s="187">
        <v>8</v>
      </c>
      <c r="Y352" s="187">
        <v>10</v>
      </c>
      <c r="Z352" s="187">
        <v>13</v>
      </c>
      <c r="AA352" s="187">
        <v>28</v>
      </c>
      <c r="AB352" s="187">
        <v>45</v>
      </c>
      <c r="AC352" s="187">
        <v>43</v>
      </c>
      <c r="AD352" s="187">
        <v>23</v>
      </c>
      <c r="AE352" s="211"/>
      <c r="AF352" s="187">
        <v>0</v>
      </c>
      <c r="AG352" s="187">
        <v>0</v>
      </c>
      <c r="AH352" s="187">
        <v>1</v>
      </c>
      <c r="AI352" s="187">
        <v>2</v>
      </c>
      <c r="AJ352" s="187">
        <v>5</v>
      </c>
      <c r="AK352" s="187">
        <v>12</v>
      </c>
      <c r="AL352" s="187">
        <v>14</v>
      </c>
      <c r="AM352" s="187">
        <v>15</v>
      </c>
      <c r="AN352" s="187">
        <v>9</v>
      </c>
      <c r="AO352" s="210"/>
    </row>
    <row r="353" spans="1:41" x14ac:dyDescent="0.3">
      <c r="A353" s="144" t="s">
        <v>16</v>
      </c>
      <c r="B353" s="212">
        <v>0</v>
      </c>
      <c r="C353" s="212">
        <v>1</v>
      </c>
      <c r="D353" s="212">
        <v>2</v>
      </c>
      <c r="E353" s="212">
        <v>5</v>
      </c>
      <c r="F353" s="212">
        <v>10</v>
      </c>
      <c r="G353" s="212">
        <v>36</v>
      </c>
      <c r="H353" s="212">
        <v>36</v>
      </c>
      <c r="I353" s="212">
        <v>57</v>
      </c>
      <c r="J353" s="212">
        <v>15</v>
      </c>
      <c r="K353" s="210"/>
      <c r="L353" s="212">
        <v>1</v>
      </c>
      <c r="M353" s="212">
        <v>0</v>
      </c>
      <c r="N353" s="212">
        <v>3</v>
      </c>
      <c r="O353" s="212">
        <v>0</v>
      </c>
      <c r="P353" s="212">
        <v>6</v>
      </c>
      <c r="Q353" s="212">
        <v>11</v>
      </c>
      <c r="R353" s="212">
        <v>15</v>
      </c>
      <c r="S353" s="212">
        <v>15</v>
      </c>
      <c r="T353" s="212">
        <v>13</v>
      </c>
      <c r="U353" s="211"/>
      <c r="V353" s="187">
        <v>0</v>
      </c>
      <c r="W353" s="187">
        <v>0</v>
      </c>
      <c r="X353" s="187">
        <v>3</v>
      </c>
      <c r="Y353" s="187">
        <v>9</v>
      </c>
      <c r="Z353" s="187">
        <v>14</v>
      </c>
      <c r="AA353" s="187">
        <v>24</v>
      </c>
      <c r="AB353" s="187">
        <v>40</v>
      </c>
      <c r="AC353" s="187">
        <v>40</v>
      </c>
      <c r="AD353" s="187">
        <v>19</v>
      </c>
      <c r="AE353" s="211"/>
      <c r="AF353" s="187">
        <v>1</v>
      </c>
      <c r="AG353" s="187">
        <v>1</v>
      </c>
      <c r="AH353" s="187">
        <v>0</v>
      </c>
      <c r="AI353" s="187">
        <v>2</v>
      </c>
      <c r="AJ353" s="187">
        <v>3</v>
      </c>
      <c r="AK353" s="187">
        <v>8</v>
      </c>
      <c r="AL353" s="187">
        <v>11</v>
      </c>
      <c r="AM353" s="187">
        <v>7</v>
      </c>
      <c r="AN353" s="187">
        <v>6</v>
      </c>
      <c r="AO353" s="210"/>
    </row>
    <row r="354" spans="1:41" x14ac:dyDescent="0.3">
      <c r="A354" s="144" t="s">
        <v>17</v>
      </c>
      <c r="B354" s="212">
        <v>0</v>
      </c>
      <c r="C354" s="212">
        <v>5</v>
      </c>
      <c r="D354" s="212">
        <v>1</v>
      </c>
      <c r="E354" s="212">
        <v>7</v>
      </c>
      <c r="F354" s="212">
        <v>7</v>
      </c>
      <c r="G354" s="212">
        <v>22</v>
      </c>
      <c r="H354" s="212">
        <v>47</v>
      </c>
      <c r="I354" s="212">
        <v>37</v>
      </c>
      <c r="J354" s="212">
        <v>37</v>
      </c>
      <c r="K354" s="210"/>
      <c r="L354" s="212">
        <v>0</v>
      </c>
      <c r="M354" s="212">
        <v>0</v>
      </c>
      <c r="N354" s="212">
        <v>1</v>
      </c>
      <c r="O354" s="212">
        <v>0</v>
      </c>
      <c r="P354" s="212">
        <v>2</v>
      </c>
      <c r="Q354" s="212">
        <v>7</v>
      </c>
      <c r="R354" s="212">
        <v>15</v>
      </c>
      <c r="S354" s="212">
        <v>17</v>
      </c>
      <c r="T354" s="212">
        <v>11</v>
      </c>
      <c r="U354" s="211"/>
      <c r="V354" s="187">
        <v>0</v>
      </c>
      <c r="W354" s="187">
        <v>2</v>
      </c>
      <c r="X354" s="187">
        <v>4</v>
      </c>
      <c r="Y354" s="187">
        <v>5</v>
      </c>
      <c r="Z354" s="187">
        <v>17</v>
      </c>
      <c r="AA354" s="187">
        <v>23</v>
      </c>
      <c r="AB354" s="187">
        <v>46</v>
      </c>
      <c r="AC354" s="187">
        <v>34</v>
      </c>
      <c r="AD354" s="187">
        <v>13</v>
      </c>
      <c r="AE354" s="211"/>
      <c r="AF354" s="187">
        <v>0</v>
      </c>
      <c r="AG354" s="187">
        <v>0</v>
      </c>
      <c r="AH354" s="187">
        <v>2</v>
      </c>
      <c r="AI354" s="187">
        <v>1</v>
      </c>
      <c r="AJ354" s="187">
        <v>5</v>
      </c>
      <c r="AK354" s="187">
        <v>7</v>
      </c>
      <c r="AL354" s="187">
        <v>18</v>
      </c>
      <c r="AM354" s="187">
        <v>10</v>
      </c>
      <c r="AN354" s="187">
        <v>6</v>
      </c>
      <c r="AO354" s="210"/>
    </row>
    <row r="355" spans="1:41" x14ac:dyDescent="0.3">
      <c r="A355" s="144" t="s">
        <v>18</v>
      </c>
      <c r="B355" s="212">
        <v>2</v>
      </c>
      <c r="C355" s="212">
        <v>4</v>
      </c>
      <c r="D355" s="212">
        <v>2</v>
      </c>
      <c r="E355" s="212">
        <v>5</v>
      </c>
      <c r="F355" s="212">
        <v>12</v>
      </c>
      <c r="G355" s="212">
        <v>22</v>
      </c>
      <c r="H355" s="212">
        <v>35</v>
      </c>
      <c r="I355" s="212">
        <v>47</v>
      </c>
      <c r="J355" s="212">
        <v>20</v>
      </c>
      <c r="K355" s="210"/>
      <c r="L355" s="212">
        <v>0</v>
      </c>
      <c r="M355" s="212">
        <v>0</v>
      </c>
      <c r="N355" s="212">
        <v>0</v>
      </c>
      <c r="O355" s="212">
        <v>1</v>
      </c>
      <c r="P355" s="212">
        <v>8</v>
      </c>
      <c r="Q355" s="212">
        <v>8</v>
      </c>
      <c r="R355" s="212">
        <v>10</v>
      </c>
      <c r="S355" s="212">
        <v>11</v>
      </c>
      <c r="T355" s="212">
        <v>6</v>
      </c>
      <c r="U355" s="211"/>
      <c r="V355" s="187">
        <v>0</v>
      </c>
      <c r="W355" s="187">
        <v>4</v>
      </c>
      <c r="X355" s="187">
        <v>6</v>
      </c>
      <c r="Y355" s="187">
        <v>10</v>
      </c>
      <c r="Z355" s="187">
        <v>11</v>
      </c>
      <c r="AA355" s="187">
        <v>20</v>
      </c>
      <c r="AB355" s="187">
        <v>36</v>
      </c>
      <c r="AC355" s="187">
        <v>28</v>
      </c>
      <c r="AD355" s="187">
        <v>12</v>
      </c>
      <c r="AE355" s="211"/>
      <c r="AF355" s="187">
        <v>0</v>
      </c>
      <c r="AG355" s="187">
        <v>0</v>
      </c>
      <c r="AH355" s="187">
        <v>2</v>
      </c>
      <c r="AI355" s="187">
        <v>5</v>
      </c>
      <c r="AJ355" s="187">
        <v>7</v>
      </c>
      <c r="AK355" s="187">
        <v>10</v>
      </c>
      <c r="AL355" s="187">
        <v>12</v>
      </c>
      <c r="AM355" s="187">
        <v>13</v>
      </c>
      <c r="AN355" s="187">
        <v>2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4</v>
      </c>
      <c r="E356" s="212">
        <v>5</v>
      </c>
      <c r="F356" s="212">
        <v>7</v>
      </c>
      <c r="G356" s="212">
        <v>20</v>
      </c>
      <c r="H356" s="212">
        <v>28</v>
      </c>
      <c r="I356" s="212">
        <v>38</v>
      </c>
      <c r="J356" s="212">
        <v>22</v>
      </c>
      <c r="K356" s="210"/>
      <c r="L356" s="212">
        <v>0</v>
      </c>
      <c r="M356" s="212">
        <v>0</v>
      </c>
      <c r="N356" s="212">
        <v>2</v>
      </c>
      <c r="O356" s="212">
        <v>0</v>
      </c>
      <c r="P356" s="212">
        <v>1</v>
      </c>
      <c r="Q356" s="212">
        <v>6</v>
      </c>
      <c r="R356" s="212">
        <v>8</v>
      </c>
      <c r="S356" s="212">
        <v>17</v>
      </c>
      <c r="T356" s="212">
        <v>12</v>
      </c>
      <c r="U356" s="211"/>
      <c r="V356" s="187">
        <v>1</v>
      </c>
      <c r="W356" s="187">
        <v>1</v>
      </c>
      <c r="X356" s="187">
        <v>5</v>
      </c>
      <c r="Y356" s="187">
        <v>5</v>
      </c>
      <c r="Z356" s="187">
        <v>16</v>
      </c>
      <c r="AA356" s="187">
        <v>23</v>
      </c>
      <c r="AB356" s="187">
        <v>33</v>
      </c>
      <c r="AC356" s="187">
        <v>33</v>
      </c>
      <c r="AD356" s="187">
        <v>16</v>
      </c>
      <c r="AE356" s="211"/>
      <c r="AF356" s="187">
        <v>0</v>
      </c>
      <c r="AG356" s="187">
        <v>0</v>
      </c>
      <c r="AH356" s="187">
        <v>2</v>
      </c>
      <c r="AI356" s="187">
        <v>1</v>
      </c>
      <c r="AJ356" s="187">
        <v>4</v>
      </c>
      <c r="AK356" s="187">
        <v>6</v>
      </c>
      <c r="AL356" s="187">
        <v>10</v>
      </c>
      <c r="AM356" s="187">
        <v>11</v>
      </c>
      <c r="AN356" s="187">
        <v>6</v>
      </c>
      <c r="AO356" s="210"/>
    </row>
    <row r="357" spans="1:41" x14ac:dyDescent="0.3">
      <c r="A357" s="144" t="s">
        <v>20</v>
      </c>
      <c r="B357" s="212">
        <v>0</v>
      </c>
      <c r="C357" s="212">
        <v>1</v>
      </c>
      <c r="D357" s="212">
        <v>2</v>
      </c>
      <c r="E357" s="212">
        <v>2</v>
      </c>
      <c r="F357" s="212">
        <v>5</v>
      </c>
      <c r="G357" s="212">
        <v>17</v>
      </c>
      <c r="H357" s="212">
        <v>28</v>
      </c>
      <c r="I357" s="212">
        <v>36</v>
      </c>
      <c r="J357" s="212">
        <v>22</v>
      </c>
      <c r="K357" s="210"/>
      <c r="L357" s="212">
        <v>1</v>
      </c>
      <c r="M357" s="212">
        <v>0</v>
      </c>
      <c r="N357" s="212">
        <v>0</v>
      </c>
      <c r="O357" s="212">
        <v>1</v>
      </c>
      <c r="P357" s="212">
        <v>2</v>
      </c>
      <c r="Q357" s="212">
        <v>5</v>
      </c>
      <c r="R357" s="212">
        <v>10</v>
      </c>
      <c r="S357" s="212">
        <v>16</v>
      </c>
      <c r="T357" s="212">
        <v>8</v>
      </c>
      <c r="U357" s="211"/>
      <c r="V357" s="187">
        <v>0</v>
      </c>
      <c r="W357" s="187">
        <v>3</v>
      </c>
      <c r="X357" s="187">
        <v>4</v>
      </c>
      <c r="Y357" s="187">
        <v>7</v>
      </c>
      <c r="Z357" s="187">
        <v>13</v>
      </c>
      <c r="AA357" s="187">
        <v>24</v>
      </c>
      <c r="AB357" s="187">
        <v>36</v>
      </c>
      <c r="AC357" s="187">
        <v>28</v>
      </c>
      <c r="AD357" s="187">
        <v>20</v>
      </c>
      <c r="AE357" s="211"/>
      <c r="AF357" s="187">
        <v>0</v>
      </c>
      <c r="AG357" s="187">
        <v>0</v>
      </c>
      <c r="AH357" s="187">
        <v>2</v>
      </c>
      <c r="AI357" s="187">
        <v>1</v>
      </c>
      <c r="AJ357" s="187">
        <v>1</v>
      </c>
      <c r="AK357" s="187">
        <v>9</v>
      </c>
      <c r="AL357" s="187">
        <v>15</v>
      </c>
      <c r="AM357" s="187">
        <v>12</v>
      </c>
      <c r="AN357" s="187">
        <v>1</v>
      </c>
      <c r="AO357" s="210"/>
    </row>
    <row r="358" spans="1:41" x14ac:dyDescent="0.3">
      <c r="A358" s="144" t="s">
        <v>21</v>
      </c>
      <c r="B358" s="212">
        <v>0</v>
      </c>
      <c r="C358" s="212">
        <v>1</v>
      </c>
      <c r="D358" s="212">
        <v>1</v>
      </c>
      <c r="E358" s="212">
        <v>4</v>
      </c>
      <c r="F358" s="212">
        <v>5</v>
      </c>
      <c r="G358" s="212">
        <v>21</v>
      </c>
      <c r="H358" s="212">
        <v>27</v>
      </c>
      <c r="I358" s="212">
        <v>36</v>
      </c>
      <c r="J358" s="212">
        <v>17</v>
      </c>
      <c r="K358" s="210"/>
      <c r="L358" s="212">
        <v>0</v>
      </c>
      <c r="M358" s="212">
        <v>1</v>
      </c>
      <c r="N358" s="212">
        <v>1</v>
      </c>
      <c r="O358" s="212">
        <v>2</v>
      </c>
      <c r="P358" s="212">
        <v>3</v>
      </c>
      <c r="Q358" s="212">
        <v>5</v>
      </c>
      <c r="R358" s="212">
        <v>14</v>
      </c>
      <c r="S358" s="212">
        <v>12</v>
      </c>
      <c r="T358" s="212">
        <v>7</v>
      </c>
      <c r="U358" s="211"/>
      <c r="V358" s="187">
        <v>1</v>
      </c>
      <c r="W358" s="187">
        <v>2</v>
      </c>
      <c r="X358" s="187">
        <v>5</v>
      </c>
      <c r="Y358" s="187">
        <v>8</v>
      </c>
      <c r="Z358" s="187">
        <v>12</v>
      </c>
      <c r="AA358" s="187">
        <v>27</v>
      </c>
      <c r="AB358" s="187">
        <v>28</v>
      </c>
      <c r="AC358" s="187">
        <v>37</v>
      </c>
      <c r="AD358" s="187">
        <v>7</v>
      </c>
      <c r="AE358" s="211"/>
      <c r="AF358" s="187">
        <v>0</v>
      </c>
      <c r="AG358" s="187">
        <v>0</v>
      </c>
      <c r="AH358" s="187">
        <v>1</v>
      </c>
      <c r="AI358" s="187">
        <v>2</v>
      </c>
      <c r="AJ358" s="187">
        <v>6</v>
      </c>
      <c r="AK358" s="187">
        <v>8</v>
      </c>
      <c r="AL358" s="187">
        <v>17</v>
      </c>
      <c r="AM358" s="187">
        <v>10</v>
      </c>
      <c r="AN358" s="187">
        <v>2</v>
      </c>
      <c r="AO358" s="210"/>
    </row>
    <row r="359" spans="1:41" x14ac:dyDescent="0.3">
      <c r="A359" s="144" t="s">
        <v>22</v>
      </c>
      <c r="B359" s="212">
        <v>1</v>
      </c>
      <c r="C359" s="212">
        <v>3</v>
      </c>
      <c r="D359" s="212">
        <v>0</v>
      </c>
      <c r="E359" s="212">
        <v>9</v>
      </c>
      <c r="F359" s="212">
        <v>6</v>
      </c>
      <c r="G359" s="212">
        <v>14</v>
      </c>
      <c r="H359" s="212">
        <v>31</v>
      </c>
      <c r="I359" s="212">
        <v>30</v>
      </c>
      <c r="J359" s="212">
        <v>18</v>
      </c>
      <c r="K359" s="210"/>
      <c r="L359" s="212">
        <v>0</v>
      </c>
      <c r="M359" s="212">
        <v>0</v>
      </c>
      <c r="N359" s="212">
        <v>0</v>
      </c>
      <c r="O359" s="212">
        <v>1</v>
      </c>
      <c r="P359" s="212">
        <v>2</v>
      </c>
      <c r="Q359" s="212">
        <v>2</v>
      </c>
      <c r="R359" s="212">
        <v>5</v>
      </c>
      <c r="S359" s="212">
        <v>6</v>
      </c>
      <c r="T359" s="212">
        <v>7</v>
      </c>
      <c r="U359" s="211"/>
      <c r="V359" s="187">
        <v>1</v>
      </c>
      <c r="W359" s="187">
        <v>3</v>
      </c>
      <c r="X359" s="187">
        <v>5</v>
      </c>
      <c r="Y359" s="187">
        <v>9</v>
      </c>
      <c r="Z359" s="187">
        <v>15</v>
      </c>
      <c r="AA359" s="187">
        <v>27</v>
      </c>
      <c r="AB359" s="187">
        <v>25</v>
      </c>
      <c r="AC359" s="187">
        <v>19</v>
      </c>
      <c r="AD359" s="187">
        <v>14</v>
      </c>
      <c r="AE359" s="211"/>
      <c r="AF359" s="187">
        <v>0</v>
      </c>
      <c r="AG359" s="187">
        <v>0</v>
      </c>
      <c r="AH359" s="187">
        <v>0</v>
      </c>
      <c r="AI359" s="187">
        <v>0</v>
      </c>
      <c r="AJ359" s="187">
        <v>6</v>
      </c>
      <c r="AK359" s="187">
        <v>6</v>
      </c>
      <c r="AL359" s="187">
        <v>12</v>
      </c>
      <c r="AM359" s="187">
        <v>11</v>
      </c>
      <c r="AN359" s="187">
        <v>5</v>
      </c>
      <c r="AO359" s="210"/>
    </row>
    <row r="360" spans="1:41" x14ac:dyDescent="0.3">
      <c r="A360" s="144" t="s">
        <v>23</v>
      </c>
      <c r="B360" s="212">
        <v>0</v>
      </c>
      <c r="C360" s="186">
        <v>2</v>
      </c>
      <c r="D360" s="186">
        <v>2</v>
      </c>
      <c r="E360" s="186">
        <v>5</v>
      </c>
      <c r="F360" s="186">
        <v>5</v>
      </c>
      <c r="G360" s="186">
        <v>13</v>
      </c>
      <c r="H360" s="186">
        <v>16</v>
      </c>
      <c r="I360" s="186">
        <v>27</v>
      </c>
      <c r="J360" s="186">
        <v>20</v>
      </c>
      <c r="K360" s="210"/>
      <c r="L360" s="212">
        <v>0</v>
      </c>
      <c r="M360" s="186">
        <v>0</v>
      </c>
      <c r="N360" s="186">
        <v>4</v>
      </c>
      <c r="O360" s="186">
        <v>1</v>
      </c>
      <c r="P360" s="186">
        <v>4</v>
      </c>
      <c r="Q360" s="186">
        <v>8</v>
      </c>
      <c r="R360" s="186">
        <v>12</v>
      </c>
      <c r="S360" s="186">
        <v>13</v>
      </c>
      <c r="T360" s="186">
        <v>6</v>
      </c>
      <c r="U360" s="211"/>
      <c r="V360" s="187">
        <v>0</v>
      </c>
      <c r="W360" s="185">
        <v>3</v>
      </c>
      <c r="X360" s="185">
        <v>1</v>
      </c>
      <c r="Y360" s="185">
        <v>3</v>
      </c>
      <c r="Z360" s="185">
        <v>12</v>
      </c>
      <c r="AA360" s="185">
        <v>16</v>
      </c>
      <c r="AB360" s="185">
        <v>32</v>
      </c>
      <c r="AC360" s="185">
        <v>25</v>
      </c>
      <c r="AD360" s="185">
        <v>5</v>
      </c>
      <c r="AE360" s="211"/>
      <c r="AF360" s="187">
        <v>0</v>
      </c>
      <c r="AG360" s="185">
        <v>1</v>
      </c>
      <c r="AH360" s="185">
        <v>0</v>
      </c>
      <c r="AI360" s="185">
        <v>3</v>
      </c>
      <c r="AJ360" s="185">
        <v>3</v>
      </c>
      <c r="AK360" s="185">
        <v>11</v>
      </c>
      <c r="AL360" s="185">
        <v>13</v>
      </c>
      <c r="AM360" s="185">
        <v>10</v>
      </c>
      <c r="AN360" s="185">
        <v>4</v>
      </c>
      <c r="AO360" s="210"/>
    </row>
    <row r="361" spans="1:41" x14ac:dyDescent="0.3">
      <c r="A361" s="144" t="s">
        <v>24</v>
      </c>
      <c r="B361" s="212">
        <v>1</v>
      </c>
      <c r="C361" s="186">
        <v>0</v>
      </c>
      <c r="D361" s="186">
        <v>1</v>
      </c>
      <c r="E361" s="186">
        <v>1</v>
      </c>
      <c r="F361" s="186">
        <v>5</v>
      </c>
      <c r="G361" s="186">
        <v>12</v>
      </c>
      <c r="H361" s="186">
        <v>20</v>
      </c>
      <c r="I361" s="186">
        <v>22</v>
      </c>
      <c r="J361" s="186">
        <v>23</v>
      </c>
      <c r="K361" s="210"/>
      <c r="L361" s="212">
        <v>0</v>
      </c>
      <c r="M361" s="186">
        <v>0</v>
      </c>
      <c r="N361" s="186">
        <v>0</v>
      </c>
      <c r="O361" s="186">
        <v>4</v>
      </c>
      <c r="P361" s="186">
        <v>1</v>
      </c>
      <c r="Q361" s="186">
        <v>6</v>
      </c>
      <c r="R361" s="186">
        <v>14</v>
      </c>
      <c r="S361" s="186">
        <v>11</v>
      </c>
      <c r="T361" s="186">
        <v>6</v>
      </c>
      <c r="U361" s="211"/>
      <c r="V361" s="187">
        <v>1</v>
      </c>
      <c r="W361" s="185">
        <v>2</v>
      </c>
      <c r="X361" s="185">
        <v>2</v>
      </c>
      <c r="Y361" s="185">
        <v>7</v>
      </c>
      <c r="Z361" s="185">
        <v>5</v>
      </c>
      <c r="AA361" s="185">
        <v>16</v>
      </c>
      <c r="AB361" s="185">
        <v>23</v>
      </c>
      <c r="AC361" s="185">
        <v>26</v>
      </c>
      <c r="AD361" s="185">
        <v>8</v>
      </c>
      <c r="AE361" s="211"/>
      <c r="AF361" s="187">
        <v>0</v>
      </c>
      <c r="AG361" s="185">
        <v>0</v>
      </c>
      <c r="AH361" s="185">
        <v>0</v>
      </c>
      <c r="AI361" s="185">
        <v>3</v>
      </c>
      <c r="AJ361" s="185">
        <v>4</v>
      </c>
      <c r="AK361" s="185">
        <v>7</v>
      </c>
      <c r="AL361" s="185">
        <v>9</v>
      </c>
      <c r="AM361" s="185">
        <v>6</v>
      </c>
      <c r="AN361" s="185">
        <v>3</v>
      </c>
      <c r="AO361" s="210"/>
    </row>
    <row r="362" spans="1:41" x14ac:dyDescent="0.3">
      <c r="A362" s="144" t="s">
        <v>25</v>
      </c>
      <c r="B362" s="212">
        <v>0</v>
      </c>
      <c r="C362" s="186">
        <v>0</v>
      </c>
      <c r="D362" s="186">
        <v>1</v>
      </c>
      <c r="E362" s="186">
        <v>1</v>
      </c>
      <c r="F362" s="186">
        <v>7</v>
      </c>
      <c r="G362" s="186">
        <v>14</v>
      </c>
      <c r="H362" s="186">
        <v>23</v>
      </c>
      <c r="I362" s="186">
        <v>22</v>
      </c>
      <c r="J362" s="186">
        <v>6</v>
      </c>
      <c r="K362" s="210"/>
      <c r="L362" s="212">
        <v>1</v>
      </c>
      <c r="M362" s="186">
        <v>0</v>
      </c>
      <c r="N362" s="186">
        <v>1</v>
      </c>
      <c r="O362" s="186">
        <v>1</v>
      </c>
      <c r="P362" s="186">
        <v>3</v>
      </c>
      <c r="Q362" s="186">
        <v>10</v>
      </c>
      <c r="R362" s="186">
        <v>7</v>
      </c>
      <c r="S362" s="186">
        <v>9</v>
      </c>
      <c r="T362" s="186">
        <v>7</v>
      </c>
      <c r="U362" s="211"/>
      <c r="V362" s="187">
        <v>1</v>
      </c>
      <c r="W362" s="185">
        <v>4</v>
      </c>
      <c r="X362" s="185">
        <v>2</v>
      </c>
      <c r="Y362" s="185">
        <v>4</v>
      </c>
      <c r="Z362" s="185">
        <v>8</v>
      </c>
      <c r="AA362" s="185">
        <v>13</v>
      </c>
      <c r="AB362" s="185">
        <v>26</v>
      </c>
      <c r="AC362" s="185">
        <v>18</v>
      </c>
      <c r="AD362" s="185">
        <v>3</v>
      </c>
      <c r="AE362" s="211"/>
      <c r="AF362" s="187">
        <v>1</v>
      </c>
      <c r="AG362" s="185">
        <v>0</v>
      </c>
      <c r="AH362" s="185">
        <v>0</v>
      </c>
      <c r="AI362" s="185">
        <v>3</v>
      </c>
      <c r="AJ362" s="185">
        <v>4</v>
      </c>
      <c r="AK362" s="185">
        <v>7</v>
      </c>
      <c r="AL362" s="185">
        <v>11</v>
      </c>
      <c r="AM362" s="185">
        <v>16</v>
      </c>
      <c r="AN362" s="185">
        <v>1</v>
      </c>
      <c r="AO362" s="210"/>
    </row>
    <row r="363" spans="1:41" x14ac:dyDescent="0.3">
      <c r="A363" s="144" t="s">
        <v>26</v>
      </c>
      <c r="B363" s="212">
        <v>0</v>
      </c>
      <c r="C363" s="186">
        <v>2</v>
      </c>
      <c r="D363" s="186">
        <v>3</v>
      </c>
      <c r="E363" s="186">
        <v>2</v>
      </c>
      <c r="F363" s="186">
        <v>5</v>
      </c>
      <c r="G363" s="186">
        <v>9</v>
      </c>
      <c r="H363" s="186">
        <v>17</v>
      </c>
      <c r="I363" s="186">
        <v>13</v>
      </c>
      <c r="J363" s="186">
        <v>8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4</v>
      </c>
      <c r="Q363" s="186">
        <v>4</v>
      </c>
      <c r="R363" s="186">
        <v>8</v>
      </c>
      <c r="S363" s="186">
        <v>8</v>
      </c>
      <c r="T363" s="186">
        <v>5</v>
      </c>
      <c r="U363" s="211"/>
      <c r="V363" s="187">
        <v>1</v>
      </c>
      <c r="W363" s="185">
        <v>2</v>
      </c>
      <c r="X363" s="185">
        <v>1</v>
      </c>
      <c r="Y363" s="185">
        <v>6</v>
      </c>
      <c r="Z363" s="185">
        <v>12</v>
      </c>
      <c r="AA363" s="185">
        <v>22</v>
      </c>
      <c r="AB363" s="185">
        <v>21</v>
      </c>
      <c r="AC363" s="185">
        <v>26</v>
      </c>
      <c r="AD363" s="185">
        <v>6</v>
      </c>
      <c r="AE363" s="211"/>
      <c r="AF363" s="187">
        <v>0</v>
      </c>
      <c r="AG363" s="185">
        <v>0</v>
      </c>
      <c r="AH363" s="185">
        <v>1</v>
      </c>
      <c r="AI363" s="185">
        <v>1</v>
      </c>
      <c r="AJ363" s="185">
        <v>3</v>
      </c>
      <c r="AK363" s="185">
        <v>3</v>
      </c>
      <c r="AL363" s="185">
        <v>9</v>
      </c>
      <c r="AM363" s="185">
        <v>4</v>
      </c>
      <c r="AN363" s="185">
        <v>4</v>
      </c>
      <c r="AO363" s="210"/>
    </row>
    <row r="364" spans="1:41" x14ac:dyDescent="0.3">
      <c r="A364" s="144" t="s">
        <v>27</v>
      </c>
      <c r="B364" s="212">
        <v>0</v>
      </c>
      <c r="C364" s="186">
        <v>1</v>
      </c>
      <c r="D364" s="186">
        <v>3</v>
      </c>
      <c r="E364" s="186">
        <v>5</v>
      </c>
      <c r="F364" s="186">
        <v>4</v>
      </c>
      <c r="G364" s="186">
        <v>10</v>
      </c>
      <c r="H364" s="186">
        <v>18</v>
      </c>
      <c r="I364" s="186">
        <v>18</v>
      </c>
      <c r="J364" s="186">
        <v>8</v>
      </c>
      <c r="K364" s="210"/>
      <c r="L364" s="212">
        <v>0</v>
      </c>
      <c r="M364" s="186">
        <v>1</v>
      </c>
      <c r="N364" s="186">
        <v>1</v>
      </c>
      <c r="O364" s="186">
        <v>0</v>
      </c>
      <c r="P364" s="186">
        <v>4</v>
      </c>
      <c r="Q364" s="186">
        <v>6</v>
      </c>
      <c r="R364" s="186">
        <v>5</v>
      </c>
      <c r="S364" s="186">
        <v>8</v>
      </c>
      <c r="T364" s="186">
        <v>5</v>
      </c>
      <c r="U364" s="211"/>
      <c r="V364" s="187">
        <v>1</v>
      </c>
      <c r="W364" s="185">
        <v>0</v>
      </c>
      <c r="X364" s="185">
        <v>3</v>
      </c>
      <c r="Y364" s="185">
        <v>5</v>
      </c>
      <c r="Z364" s="185">
        <v>10</v>
      </c>
      <c r="AA364" s="185">
        <v>15</v>
      </c>
      <c r="AB364" s="185">
        <v>37</v>
      </c>
      <c r="AC364" s="185">
        <v>21</v>
      </c>
      <c r="AD364" s="185">
        <v>9</v>
      </c>
      <c r="AE364" s="211"/>
      <c r="AF364" s="187">
        <v>0</v>
      </c>
      <c r="AG364" s="185">
        <v>0</v>
      </c>
      <c r="AH364" s="185">
        <v>1</v>
      </c>
      <c r="AI364" s="185">
        <v>1</v>
      </c>
      <c r="AJ364" s="185">
        <v>6</v>
      </c>
      <c r="AK364" s="185">
        <v>5</v>
      </c>
      <c r="AL364" s="185">
        <v>9</v>
      </c>
      <c r="AM364" s="185">
        <v>10</v>
      </c>
      <c r="AN364" s="185">
        <v>2</v>
      </c>
      <c r="AO364" s="210"/>
    </row>
    <row r="365" spans="1:41" x14ac:dyDescent="0.3">
      <c r="A365" s="144" t="s">
        <v>28</v>
      </c>
      <c r="B365" s="212">
        <v>0</v>
      </c>
      <c r="C365" s="186">
        <v>1</v>
      </c>
      <c r="D365" s="186">
        <v>1</v>
      </c>
      <c r="E365" s="186">
        <v>1</v>
      </c>
      <c r="F365" s="186">
        <v>7</v>
      </c>
      <c r="G365" s="186">
        <v>12</v>
      </c>
      <c r="H365" s="186">
        <v>20</v>
      </c>
      <c r="I365" s="186">
        <v>19</v>
      </c>
      <c r="J365" s="186">
        <v>11</v>
      </c>
      <c r="K365" s="210"/>
      <c r="L365" s="212">
        <v>0</v>
      </c>
      <c r="M365" s="186">
        <v>1</v>
      </c>
      <c r="N365" s="186">
        <v>0</v>
      </c>
      <c r="O365" s="186">
        <v>2</v>
      </c>
      <c r="P365" s="186">
        <v>0</v>
      </c>
      <c r="Q365" s="186">
        <v>4</v>
      </c>
      <c r="R365" s="186">
        <v>6</v>
      </c>
      <c r="S365" s="186">
        <v>10</v>
      </c>
      <c r="T365" s="186">
        <v>8</v>
      </c>
      <c r="U365" s="211"/>
      <c r="V365" s="187">
        <v>0</v>
      </c>
      <c r="W365" s="185">
        <v>0</v>
      </c>
      <c r="X365" s="185">
        <v>4</v>
      </c>
      <c r="Y365" s="185">
        <v>8</v>
      </c>
      <c r="Z365" s="185">
        <v>10</v>
      </c>
      <c r="AA365" s="185">
        <v>10</v>
      </c>
      <c r="AB365" s="185">
        <v>20</v>
      </c>
      <c r="AC365" s="185">
        <v>26</v>
      </c>
      <c r="AD365" s="185">
        <v>5</v>
      </c>
      <c r="AE365" s="211"/>
      <c r="AF365" s="187">
        <v>0</v>
      </c>
      <c r="AG365" s="185">
        <v>2</v>
      </c>
      <c r="AH365" s="185">
        <v>0</v>
      </c>
      <c r="AI365" s="185">
        <v>2</v>
      </c>
      <c r="AJ365" s="185">
        <v>1</v>
      </c>
      <c r="AK365" s="185">
        <v>8</v>
      </c>
      <c r="AL365" s="185">
        <v>6</v>
      </c>
      <c r="AM365" s="185">
        <v>5</v>
      </c>
      <c r="AN365" s="185">
        <v>3</v>
      </c>
      <c r="AO365" s="210"/>
    </row>
    <row r="366" spans="1:41" x14ac:dyDescent="0.3">
      <c r="A366" s="144" t="s">
        <v>29</v>
      </c>
      <c r="B366" s="212">
        <v>0</v>
      </c>
      <c r="C366" s="186">
        <v>1</v>
      </c>
      <c r="D366" s="186">
        <v>1</v>
      </c>
      <c r="E366" s="186">
        <v>3</v>
      </c>
      <c r="F366" s="186">
        <v>3</v>
      </c>
      <c r="G366" s="186">
        <v>11</v>
      </c>
      <c r="H366" s="186">
        <v>14</v>
      </c>
      <c r="I366" s="186">
        <v>21</v>
      </c>
      <c r="J366" s="186">
        <v>5</v>
      </c>
      <c r="K366" s="210"/>
      <c r="L366" s="212">
        <v>0</v>
      </c>
      <c r="M366" s="186">
        <v>0</v>
      </c>
      <c r="N366" s="186">
        <v>2</v>
      </c>
      <c r="O366" s="186">
        <v>0</v>
      </c>
      <c r="P366" s="186">
        <v>0</v>
      </c>
      <c r="Q366" s="186">
        <v>5</v>
      </c>
      <c r="R366" s="186">
        <v>6</v>
      </c>
      <c r="S366" s="186">
        <v>7</v>
      </c>
      <c r="T366" s="186">
        <v>3</v>
      </c>
      <c r="U366" s="211"/>
      <c r="V366" s="187">
        <v>0</v>
      </c>
      <c r="W366" s="185">
        <v>0</v>
      </c>
      <c r="X366" s="185">
        <v>1</v>
      </c>
      <c r="Y366" s="185">
        <v>4</v>
      </c>
      <c r="Z366" s="185">
        <v>10</v>
      </c>
      <c r="AA366" s="185">
        <v>6</v>
      </c>
      <c r="AB366" s="185">
        <v>22</v>
      </c>
      <c r="AC366" s="185">
        <v>17</v>
      </c>
      <c r="AD366" s="185">
        <v>7</v>
      </c>
      <c r="AE366" s="211"/>
      <c r="AF366" s="187">
        <v>0</v>
      </c>
      <c r="AG366" s="185">
        <v>0</v>
      </c>
      <c r="AH366" s="185">
        <v>0</v>
      </c>
      <c r="AI366" s="185">
        <v>1</v>
      </c>
      <c r="AJ366" s="185">
        <v>2</v>
      </c>
      <c r="AK366" s="185">
        <v>7</v>
      </c>
      <c r="AL366" s="185">
        <v>12</v>
      </c>
      <c r="AM366" s="185">
        <v>3</v>
      </c>
      <c r="AN366" s="185">
        <v>0</v>
      </c>
      <c r="AO366" s="210"/>
    </row>
    <row r="367" spans="1:41" x14ac:dyDescent="0.3">
      <c r="A367" s="144" t="s">
        <v>30</v>
      </c>
      <c r="B367" s="212">
        <v>0</v>
      </c>
      <c r="C367" s="186">
        <v>1</v>
      </c>
      <c r="D367" s="186">
        <v>6</v>
      </c>
      <c r="E367" s="186">
        <v>3</v>
      </c>
      <c r="F367" s="186">
        <v>11</v>
      </c>
      <c r="G367" s="186">
        <v>5</v>
      </c>
      <c r="H367" s="186">
        <v>21</v>
      </c>
      <c r="I367" s="186">
        <v>15</v>
      </c>
      <c r="J367" s="186">
        <v>7</v>
      </c>
      <c r="K367" s="210"/>
      <c r="L367" s="212">
        <v>0</v>
      </c>
      <c r="M367" s="186">
        <v>0</v>
      </c>
      <c r="N367" s="186">
        <v>0</v>
      </c>
      <c r="O367" s="186">
        <v>3</v>
      </c>
      <c r="P367" s="186">
        <v>0</v>
      </c>
      <c r="Q367" s="186">
        <v>5</v>
      </c>
      <c r="R367" s="186">
        <v>9</v>
      </c>
      <c r="S367" s="186">
        <v>2</v>
      </c>
      <c r="T367" s="186">
        <v>1</v>
      </c>
      <c r="U367" s="211"/>
      <c r="V367" s="187">
        <v>0</v>
      </c>
      <c r="W367" s="185">
        <v>1</v>
      </c>
      <c r="X367" s="185">
        <v>1</v>
      </c>
      <c r="Y367" s="185">
        <v>1</v>
      </c>
      <c r="Z367" s="185">
        <v>6</v>
      </c>
      <c r="AA367" s="185">
        <v>14</v>
      </c>
      <c r="AB367" s="185">
        <v>28</v>
      </c>
      <c r="AC367" s="185">
        <v>17</v>
      </c>
      <c r="AD367" s="185">
        <v>6</v>
      </c>
      <c r="AE367" s="211"/>
      <c r="AF367" s="187">
        <v>0</v>
      </c>
      <c r="AG367" s="185">
        <v>1</v>
      </c>
      <c r="AH367" s="185">
        <v>2</v>
      </c>
      <c r="AI367" s="185">
        <v>0</v>
      </c>
      <c r="AJ367" s="185">
        <v>5</v>
      </c>
      <c r="AK367" s="185">
        <v>6</v>
      </c>
      <c r="AL367" s="185">
        <v>5</v>
      </c>
      <c r="AM367" s="185">
        <v>9</v>
      </c>
      <c r="AN367" s="185">
        <v>1</v>
      </c>
      <c r="AO367" s="210"/>
    </row>
    <row r="368" spans="1:41" x14ac:dyDescent="0.3">
      <c r="A368" s="144" t="s">
        <v>31</v>
      </c>
      <c r="B368" s="212">
        <v>1</v>
      </c>
      <c r="C368" s="186">
        <v>0</v>
      </c>
      <c r="D368" s="186">
        <v>0</v>
      </c>
      <c r="E368" s="186">
        <v>2</v>
      </c>
      <c r="F368" s="186">
        <v>4</v>
      </c>
      <c r="G368" s="186">
        <v>7</v>
      </c>
      <c r="H368" s="186">
        <v>13</v>
      </c>
      <c r="I368" s="186">
        <v>16</v>
      </c>
      <c r="J368" s="186">
        <v>4</v>
      </c>
      <c r="K368" s="210"/>
      <c r="L368" s="212">
        <v>0</v>
      </c>
      <c r="M368" s="186">
        <v>0</v>
      </c>
      <c r="N368" s="186">
        <v>1</v>
      </c>
      <c r="O368" s="186">
        <v>0</v>
      </c>
      <c r="P368" s="186">
        <v>0</v>
      </c>
      <c r="Q368" s="186">
        <v>7</v>
      </c>
      <c r="R368" s="186">
        <v>10</v>
      </c>
      <c r="S368" s="186">
        <v>12</v>
      </c>
      <c r="T368" s="186">
        <v>3</v>
      </c>
      <c r="U368" s="211"/>
      <c r="V368" s="187">
        <v>1</v>
      </c>
      <c r="W368" s="185">
        <v>0</v>
      </c>
      <c r="X368" s="185">
        <v>0</v>
      </c>
      <c r="Y368" s="185">
        <v>4</v>
      </c>
      <c r="Z368" s="185">
        <v>4</v>
      </c>
      <c r="AA368" s="185">
        <v>11</v>
      </c>
      <c r="AB368" s="185">
        <v>13</v>
      </c>
      <c r="AC368" s="185">
        <v>16</v>
      </c>
      <c r="AD368" s="185">
        <v>3</v>
      </c>
      <c r="AE368" s="211"/>
      <c r="AF368" s="187">
        <v>0</v>
      </c>
      <c r="AG368" s="185">
        <v>0</v>
      </c>
      <c r="AH368" s="185">
        <v>1</v>
      </c>
      <c r="AI368" s="185">
        <v>1</v>
      </c>
      <c r="AJ368" s="185">
        <v>5</v>
      </c>
      <c r="AK368" s="185">
        <v>9</v>
      </c>
      <c r="AL368" s="185">
        <v>3</v>
      </c>
      <c r="AM368" s="185">
        <v>8</v>
      </c>
      <c r="AN368" s="185">
        <v>2</v>
      </c>
      <c r="AO368" s="210"/>
    </row>
    <row r="369" spans="1:41" x14ac:dyDescent="0.3">
      <c r="A369" s="144" t="s">
        <v>32</v>
      </c>
      <c r="B369" s="212">
        <v>0</v>
      </c>
      <c r="C369" s="186">
        <v>0</v>
      </c>
      <c r="D369" s="186">
        <v>1</v>
      </c>
      <c r="E369" s="186">
        <v>4</v>
      </c>
      <c r="F369" s="186">
        <v>5</v>
      </c>
      <c r="G369" s="186">
        <v>5</v>
      </c>
      <c r="H369" s="186">
        <v>15</v>
      </c>
      <c r="I369" s="186">
        <v>11</v>
      </c>
      <c r="J369" s="186">
        <v>6</v>
      </c>
      <c r="K369" s="210"/>
      <c r="L369" s="212">
        <v>1</v>
      </c>
      <c r="M369" s="186">
        <v>0</v>
      </c>
      <c r="N369" s="186">
        <v>1</v>
      </c>
      <c r="O369" s="186">
        <v>0</v>
      </c>
      <c r="P369" s="186">
        <v>3</v>
      </c>
      <c r="Q369" s="186">
        <v>2</v>
      </c>
      <c r="R369" s="186">
        <v>4</v>
      </c>
      <c r="S369" s="186">
        <v>12</v>
      </c>
      <c r="T369" s="186">
        <v>2</v>
      </c>
      <c r="U369" s="211"/>
      <c r="V369" s="187">
        <v>0</v>
      </c>
      <c r="W369" s="185">
        <v>1</v>
      </c>
      <c r="X369" s="185">
        <v>0</v>
      </c>
      <c r="Y369" s="185">
        <v>5</v>
      </c>
      <c r="Z369" s="185">
        <v>3</v>
      </c>
      <c r="AA369" s="185">
        <v>18</v>
      </c>
      <c r="AB369" s="185">
        <v>17</v>
      </c>
      <c r="AC369" s="185">
        <v>15</v>
      </c>
      <c r="AD369" s="185">
        <v>4</v>
      </c>
      <c r="AE369" s="211"/>
      <c r="AF369" s="187">
        <v>0</v>
      </c>
      <c r="AG369" s="185">
        <v>1</v>
      </c>
      <c r="AH369" s="185">
        <v>0</v>
      </c>
      <c r="AI369" s="185">
        <v>0</v>
      </c>
      <c r="AJ369" s="185">
        <v>2</v>
      </c>
      <c r="AK369" s="185">
        <v>4</v>
      </c>
      <c r="AL369" s="185">
        <v>10</v>
      </c>
      <c r="AM369" s="185">
        <v>2</v>
      </c>
      <c r="AN369" s="185">
        <v>1</v>
      </c>
      <c r="AO369" s="210"/>
    </row>
    <row r="370" spans="1:41" x14ac:dyDescent="0.3">
      <c r="A370" s="144" t="s">
        <v>33</v>
      </c>
      <c r="B370" s="212">
        <v>0</v>
      </c>
      <c r="C370" s="186">
        <v>2</v>
      </c>
      <c r="D370" s="186">
        <v>1</v>
      </c>
      <c r="E370" s="186">
        <v>0</v>
      </c>
      <c r="F370" s="186">
        <v>3</v>
      </c>
      <c r="G370" s="186">
        <v>8</v>
      </c>
      <c r="H370" s="186">
        <v>14</v>
      </c>
      <c r="I370" s="186">
        <v>17</v>
      </c>
      <c r="J370" s="186">
        <v>5</v>
      </c>
      <c r="K370" s="210"/>
      <c r="L370" s="212">
        <v>0</v>
      </c>
      <c r="M370" s="186">
        <v>0</v>
      </c>
      <c r="N370" s="186">
        <v>0</v>
      </c>
      <c r="O370" s="186">
        <v>0</v>
      </c>
      <c r="P370" s="186">
        <v>0</v>
      </c>
      <c r="Q370" s="186">
        <v>2</v>
      </c>
      <c r="R370" s="186">
        <v>8</v>
      </c>
      <c r="S370" s="186">
        <v>6</v>
      </c>
      <c r="T370" s="186">
        <v>1</v>
      </c>
      <c r="U370" s="211"/>
      <c r="V370" s="187">
        <v>1</v>
      </c>
      <c r="W370" s="185">
        <v>0</v>
      </c>
      <c r="X370" s="185">
        <v>1</v>
      </c>
      <c r="Y370" s="185">
        <v>2</v>
      </c>
      <c r="Z370" s="185">
        <v>6</v>
      </c>
      <c r="AA370" s="185">
        <v>17</v>
      </c>
      <c r="AB370" s="185">
        <v>19</v>
      </c>
      <c r="AC370" s="185">
        <v>13</v>
      </c>
      <c r="AD370" s="185">
        <v>4</v>
      </c>
      <c r="AE370" s="211"/>
      <c r="AF370" s="187">
        <v>0</v>
      </c>
      <c r="AG370" s="185">
        <v>0</v>
      </c>
      <c r="AH370" s="185">
        <v>0</v>
      </c>
      <c r="AI370" s="185">
        <v>0</v>
      </c>
      <c r="AJ370" s="185">
        <v>0</v>
      </c>
      <c r="AK370" s="185">
        <v>2</v>
      </c>
      <c r="AL370" s="185">
        <v>5</v>
      </c>
      <c r="AM370" s="185">
        <v>12</v>
      </c>
      <c r="AN370" s="185">
        <v>3</v>
      </c>
      <c r="AO370" s="210"/>
    </row>
    <row r="371" spans="1:41" x14ac:dyDescent="0.3">
      <c r="A371" s="144" t="s">
        <v>34</v>
      </c>
      <c r="B371" s="212">
        <v>1</v>
      </c>
      <c r="C371" s="186">
        <v>0</v>
      </c>
      <c r="D371" s="186">
        <v>0</v>
      </c>
      <c r="E371" s="186">
        <v>2</v>
      </c>
      <c r="F371" s="186">
        <v>1</v>
      </c>
      <c r="G371" s="186">
        <v>7</v>
      </c>
      <c r="H371" s="186">
        <v>10</v>
      </c>
      <c r="I371" s="186">
        <v>10</v>
      </c>
      <c r="J371" s="186">
        <v>7</v>
      </c>
      <c r="K371" s="210"/>
      <c r="L371" s="212">
        <v>0</v>
      </c>
      <c r="M371" s="186">
        <v>0</v>
      </c>
      <c r="N371" s="186">
        <v>1</v>
      </c>
      <c r="O371" s="186">
        <v>1</v>
      </c>
      <c r="P371" s="186">
        <v>1</v>
      </c>
      <c r="Q371" s="186">
        <v>0</v>
      </c>
      <c r="R371" s="186">
        <v>4</v>
      </c>
      <c r="S371" s="186">
        <v>7</v>
      </c>
      <c r="T371" s="186">
        <v>2</v>
      </c>
      <c r="U371" s="211"/>
      <c r="V371" s="187">
        <v>0</v>
      </c>
      <c r="W371" s="185">
        <v>0</v>
      </c>
      <c r="X371" s="185">
        <v>2</v>
      </c>
      <c r="Y371" s="185">
        <v>3</v>
      </c>
      <c r="Z371" s="185">
        <v>9</v>
      </c>
      <c r="AA371" s="185">
        <v>9</v>
      </c>
      <c r="AB371" s="185">
        <v>7</v>
      </c>
      <c r="AC371" s="185">
        <v>10</v>
      </c>
      <c r="AD371" s="185">
        <v>6</v>
      </c>
      <c r="AE371" s="211"/>
      <c r="AF371" s="187">
        <v>0</v>
      </c>
      <c r="AG371" s="185">
        <v>0</v>
      </c>
      <c r="AH371" s="185">
        <v>1</v>
      </c>
      <c r="AI371" s="185">
        <v>1</v>
      </c>
      <c r="AJ371" s="185">
        <v>2</v>
      </c>
      <c r="AK371" s="185">
        <v>5</v>
      </c>
      <c r="AL371" s="185">
        <v>4</v>
      </c>
      <c r="AM371" s="185">
        <v>7</v>
      </c>
      <c r="AN371" s="185">
        <v>1</v>
      </c>
      <c r="AO371" s="210"/>
    </row>
    <row r="372" spans="1:41" x14ac:dyDescent="0.3">
      <c r="A372" s="144" t="s">
        <v>35</v>
      </c>
      <c r="B372" s="212">
        <v>0</v>
      </c>
      <c r="C372" s="186">
        <v>1</v>
      </c>
      <c r="D372" s="186">
        <v>0</v>
      </c>
      <c r="E372" s="186">
        <v>3</v>
      </c>
      <c r="F372" s="186">
        <v>4</v>
      </c>
      <c r="G372" s="186">
        <v>6</v>
      </c>
      <c r="H372" s="186">
        <v>8</v>
      </c>
      <c r="I372" s="186">
        <v>16</v>
      </c>
      <c r="J372" s="186">
        <v>4</v>
      </c>
      <c r="K372" s="210"/>
      <c r="L372" s="212">
        <v>0</v>
      </c>
      <c r="M372" s="186">
        <v>0</v>
      </c>
      <c r="N372" s="186">
        <v>0</v>
      </c>
      <c r="O372" s="186">
        <v>2</v>
      </c>
      <c r="P372" s="186">
        <v>0</v>
      </c>
      <c r="Q372" s="186">
        <v>1</v>
      </c>
      <c r="R372" s="186">
        <v>4</v>
      </c>
      <c r="S372" s="186">
        <v>8</v>
      </c>
      <c r="T372" s="186">
        <v>2</v>
      </c>
      <c r="U372" s="211"/>
      <c r="V372" s="187">
        <v>0</v>
      </c>
      <c r="W372" s="185">
        <v>1</v>
      </c>
      <c r="X372" s="185">
        <v>5</v>
      </c>
      <c r="Y372" s="185">
        <v>3</v>
      </c>
      <c r="Z372" s="185">
        <v>3</v>
      </c>
      <c r="AA372" s="185">
        <v>11</v>
      </c>
      <c r="AB372" s="185">
        <v>15</v>
      </c>
      <c r="AC372" s="185">
        <v>13</v>
      </c>
      <c r="AD372" s="185">
        <v>4</v>
      </c>
      <c r="AE372" s="211"/>
      <c r="AF372" s="187">
        <v>0</v>
      </c>
      <c r="AG372" s="185">
        <v>0</v>
      </c>
      <c r="AH372" s="185">
        <v>0</v>
      </c>
      <c r="AI372" s="185">
        <v>0</v>
      </c>
      <c r="AJ372" s="185">
        <v>2</v>
      </c>
      <c r="AK372" s="185">
        <v>10</v>
      </c>
      <c r="AL372" s="185">
        <v>8</v>
      </c>
      <c r="AM372" s="185">
        <v>9</v>
      </c>
      <c r="AN372" s="185">
        <v>1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1</v>
      </c>
      <c r="E373" s="186">
        <v>4</v>
      </c>
      <c r="F373" s="186">
        <v>5</v>
      </c>
      <c r="G373" s="186">
        <v>8</v>
      </c>
      <c r="H373" s="186">
        <v>12</v>
      </c>
      <c r="I373" s="186">
        <v>10</v>
      </c>
      <c r="J373" s="186">
        <v>5</v>
      </c>
      <c r="K373" s="210"/>
      <c r="L373" s="212">
        <v>0</v>
      </c>
      <c r="M373" s="186">
        <v>2</v>
      </c>
      <c r="N373" s="186">
        <v>0</v>
      </c>
      <c r="O373" s="186">
        <v>2</v>
      </c>
      <c r="P373" s="186">
        <v>0</v>
      </c>
      <c r="Q373" s="186">
        <v>2</v>
      </c>
      <c r="R373" s="186">
        <v>5</v>
      </c>
      <c r="S373" s="186">
        <v>7</v>
      </c>
      <c r="T373" s="186">
        <v>3</v>
      </c>
      <c r="U373" s="211"/>
      <c r="V373" s="187">
        <v>0</v>
      </c>
      <c r="W373" s="185">
        <v>0</v>
      </c>
      <c r="X373" s="185">
        <v>3</v>
      </c>
      <c r="Y373" s="185">
        <v>2</v>
      </c>
      <c r="Z373" s="185">
        <v>11</v>
      </c>
      <c r="AA373" s="185">
        <v>14</v>
      </c>
      <c r="AB373" s="185">
        <v>12</v>
      </c>
      <c r="AC373" s="185">
        <v>8</v>
      </c>
      <c r="AD373" s="185">
        <v>3</v>
      </c>
      <c r="AE373" s="211"/>
      <c r="AF373" s="187">
        <v>0</v>
      </c>
      <c r="AG373" s="185">
        <v>0</v>
      </c>
      <c r="AH373" s="185">
        <v>0</v>
      </c>
      <c r="AI373" s="185">
        <v>1</v>
      </c>
      <c r="AJ373" s="185">
        <v>2</v>
      </c>
      <c r="AK373" s="185">
        <v>8</v>
      </c>
      <c r="AL373" s="185">
        <v>5</v>
      </c>
      <c r="AM373" s="185">
        <v>3</v>
      </c>
      <c r="AN373" s="185">
        <v>0</v>
      </c>
      <c r="AO373" s="210"/>
    </row>
    <row r="374" spans="1:41" x14ac:dyDescent="0.3">
      <c r="A374" s="144" t="s">
        <v>37</v>
      </c>
      <c r="B374" s="212">
        <v>0</v>
      </c>
      <c r="C374" s="186">
        <v>0</v>
      </c>
      <c r="D374" s="186">
        <v>0</v>
      </c>
      <c r="E374" s="186">
        <v>2</v>
      </c>
      <c r="F374" s="186">
        <v>5</v>
      </c>
      <c r="G374" s="186">
        <v>6</v>
      </c>
      <c r="H374" s="186">
        <v>9</v>
      </c>
      <c r="I374" s="186">
        <v>13</v>
      </c>
      <c r="J374" s="186">
        <v>1</v>
      </c>
      <c r="K374" s="210"/>
      <c r="L374" s="212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2</v>
      </c>
      <c r="R374" s="186">
        <v>2</v>
      </c>
      <c r="S374" s="186">
        <v>4</v>
      </c>
      <c r="T374" s="186">
        <v>4</v>
      </c>
      <c r="U374" s="211"/>
      <c r="V374" s="187">
        <v>0</v>
      </c>
      <c r="W374" s="185">
        <v>0</v>
      </c>
      <c r="X374" s="185">
        <v>1</v>
      </c>
      <c r="Y374" s="185">
        <v>4</v>
      </c>
      <c r="Z374" s="185">
        <v>6</v>
      </c>
      <c r="AA374" s="185">
        <v>5</v>
      </c>
      <c r="AB374" s="185">
        <v>10</v>
      </c>
      <c r="AC374" s="185">
        <v>9</v>
      </c>
      <c r="AD374" s="185">
        <v>3</v>
      </c>
      <c r="AE374" s="211"/>
      <c r="AF374" s="187">
        <v>0</v>
      </c>
      <c r="AG374" s="185">
        <v>0</v>
      </c>
      <c r="AH374" s="185">
        <v>1</v>
      </c>
      <c r="AI374" s="185">
        <v>0</v>
      </c>
      <c r="AJ374" s="185">
        <v>1</v>
      </c>
      <c r="AK374" s="185">
        <v>2</v>
      </c>
      <c r="AL374" s="185">
        <v>8</v>
      </c>
      <c r="AM374" s="185">
        <v>1</v>
      </c>
      <c r="AN374" s="185">
        <v>1</v>
      </c>
      <c r="AO374" s="210"/>
    </row>
    <row r="375" spans="1:41" x14ac:dyDescent="0.3">
      <c r="A375" s="144" t="s">
        <v>38</v>
      </c>
      <c r="B375" s="212">
        <v>0</v>
      </c>
      <c r="C375" s="186">
        <v>0</v>
      </c>
      <c r="D375" s="186">
        <v>1</v>
      </c>
      <c r="E375" s="186">
        <v>1</v>
      </c>
      <c r="F375" s="186">
        <v>2</v>
      </c>
      <c r="G375" s="186">
        <v>7</v>
      </c>
      <c r="H375" s="186">
        <v>7</v>
      </c>
      <c r="I375" s="186">
        <v>8</v>
      </c>
      <c r="J375" s="186">
        <v>3</v>
      </c>
      <c r="K375" s="210"/>
      <c r="L375" s="212">
        <v>0</v>
      </c>
      <c r="M375" s="186">
        <v>0</v>
      </c>
      <c r="N375" s="186">
        <v>0</v>
      </c>
      <c r="O375" s="186">
        <v>0</v>
      </c>
      <c r="P375" s="186">
        <v>0</v>
      </c>
      <c r="Q375" s="186">
        <v>0</v>
      </c>
      <c r="R375" s="186">
        <v>2</v>
      </c>
      <c r="S375" s="186">
        <v>2</v>
      </c>
      <c r="T375" s="186">
        <v>3</v>
      </c>
      <c r="U375" s="211"/>
      <c r="V375" s="187">
        <v>0</v>
      </c>
      <c r="W375" s="185">
        <v>0</v>
      </c>
      <c r="X375" s="185">
        <v>0</v>
      </c>
      <c r="Y375" s="185">
        <v>2</v>
      </c>
      <c r="Z375" s="185">
        <v>4</v>
      </c>
      <c r="AA375" s="185">
        <v>10</v>
      </c>
      <c r="AB375" s="185">
        <v>14</v>
      </c>
      <c r="AC375" s="185">
        <v>10</v>
      </c>
      <c r="AD375" s="185">
        <v>2</v>
      </c>
      <c r="AE375" s="211"/>
      <c r="AF375" s="187">
        <v>0</v>
      </c>
      <c r="AG375" s="185">
        <v>0</v>
      </c>
      <c r="AH375" s="185">
        <v>1</v>
      </c>
      <c r="AI375" s="185">
        <v>2</v>
      </c>
      <c r="AJ375" s="185">
        <v>2</v>
      </c>
      <c r="AK375" s="185">
        <v>6</v>
      </c>
      <c r="AL375" s="185">
        <v>3</v>
      </c>
      <c r="AM375" s="185">
        <v>3</v>
      </c>
      <c r="AN375" s="185">
        <v>0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1</v>
      </c>
      <c r="F376" s="186">
        <v>3</v>
      </c>
      <c r="G376" s="186">
        <v>2</v>
      </c>
      <c r="H376" s="186">
        <v>9</v>
      </c>
      <c r="I376" s="186">
        <v>10</v>
      </c>
      <c r="J376" s="186">
        <v>3</v>
      </c>
      <c r="K376" s="210"/>
      <c r="L376" s="212">
        <v>0</v>
      </c>
      <c r="M376" s="186">
        <v>1</v>
      </c>
      <c r="N376" s="186">
        <v>0</v>
      </c>
      <c r="O376" s="186">
        <v>2</v>
      </c>
      <c r="P376" s="186">
        <v>1</v>
      </c>
      <c r="Q376" s="186">
        <v>2</v>
      </c>
      <c r="R376" s="186">
        <v>2</v>
      </c>
      <c r="S376" s="186">
        <v>9</v>
      </c>
      <c r="T376" s="186">
        <v>0</v>
      </c>
      <c r="U376" s="211"/>
      <c r="V376" s="187">
        <v>0</v>
      </c>
      <c r="W376" s="185">
        <v>0</v>
      </c>
      <c r="X376" s="185">
        <v>0</v>
      </c>
      <c r="Y376" s="185">
        <v>2</v>
      </c>
      <c r="Z376" s="185">
        <v>4</v>
      </c>
      <c r="AA376" s="185">
        <v>9</v>
      </c>
      <c r="AB376" s="185">
        <v>5</v>
      </c>
      <c r="AC376" s="185">
        <v>10</v>
      </c>
      <c r="AD376" s="185">
        <v>2</v>
      </c>
      <c r="AE376" s="211"/>
      <c r="AF376" s="187">
        <v>0</v>
      </c>
      <c r="AG376" s="185">
        <v>0</v>
      </c>
      <c r="AH376" s="185">
        <v>0</v>
      </c>
      <c r="AI376" s="185">
        <v>2</v>
      </c>
      <c r="AJ376" s="185">
        <v>1</v>
      </c>
      <c r="AK376" s="185">
        <v>3</v>
      </c>
      <c r="AL376" s="185">
        <v>3</v>
      </c>
      <c r="AM376" s="185">
        <v>3</v>
      </c>
      <c r="AN376" s="185">
        <v>3</v>
      </c>
      <c r="AO376" s="210"/>
    </row>
    <row r="377" spans="1:41" x14ac:dyDescent="0.3">
      <c r="A377" s="144" t="s">
        <v>40</v>
      </c>
      <c r="B377" s="212">
        <v>0</v>
      </c>
      <c r="C377" s="186">
        <v>1</v>
      </c>
      <c r="D377" s="186">
        <v>0</v>
      </c>
      <c r="E377" s="186">
        <v>1</v>
      </c>
      <c r="F377" s="186">
        <v>3</v>
      </c>
      <c r="G377" s="186">
        <v>10</v>
      </c>
      <c r="H377" s="186">
        <v>5</v>
      </c>
      <c r="I377" s="186">
        <v>13</v>
      </c>
      <c r="J377" s="186">
        <v>4</v>
      </c>
      <c r="K377" s="210"/>
      <c r="L377" s="212">
        <v>0</v>
      </c>
      <c r="M377" s="186">
        <v>0</v>
      </c>
      <c r="N377" s="186">
        <v>1</v>
      </c>
      <c r="O377" s="186">
        <v>0</v>
      </c>
      <c r="P377" s="186">
        <v>0</v>
      </c>
      <c r="Q377" s="186">
        <v>3</v>
      </c>
      <c r="R377" s="186">
        <v>3</v>
      </c>
      <c r="S377" s="186">
        <v>4</v>
      </c>
      <c r="T377" s="186">
        <v>3</v>
      </c>
      <c r="U377" s="211"/>
      <c r="V377" s="187">
        <v>0</v>
      </c>
      <c r="W377" s="185">
        <v>0</v>
      </c>
      <c r="X377" s="185">
        <v>1</v>
      </c>
      <c r="Y377" s="185">
        <v>2</v>
      </c>
      <c r="Z377" s="185">
        <v>6</v>
      </c>
      <c r="AA377" s="185">
        <v>6</v>
      </c>
      <c r="AB377" s="185">
        <v>9</v>
      </c>
      <c r="AC377" s="185">
        <v>10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0</v>
      </c>
      <c r="AJ377" s="185">
        <v>0</v>
      </c>
      <c r="AK377" s="185">
        <v>3</v>
      </c>
      <c r="AL377" s="185">
        <v>2</v>
      </c>
      <c r="AM377" s="185">
        <v>7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1</v>
      </c>
      <c r="E378" s="186">
        <v>0</v>
      </c>
      <c r="F378" s="186">
        <v>2</v>
      </c>
      <c r="G378" s="186">
        <v>1</v>
      </c>
      <c r="H378" s="186">
        <v>7</v>
      </c>
      <c r="I378" s="186">
        <v>12</v>
      </c>
      <c r="J378" s="186">
        <v>2</v>
      </c>
      <c r="K378" s="210"/>
      <c r="L378" s="212">
        <v>0</v>
      </c>
      <c r="M378" s="186">
        <v>1</v>
      </c>
      <c r="N378" s="186">
        <v>0</v>
      </c>
      <c r="O378" s="186">
        <v>0</v>
      </c>
      <c r="P378" s="186">
        <v>0</v>
      </c>
      <c r="Q378" s="186">
        <v>1</v>
      </c>
      <c r="R378" s="186">
        <v>5</v>
      </c>
      <c r="S378" s="186">
        <v>4</v>
      </c>
      <c r="T378" s="186">
        <v>1</v>
      </c>
      <c r="U378" s="211"/>
      <c r="V378" s="187">
        <v>0</v>
      </c>
      <c r="W378" s="185">
        <v>0</v>
      </c>
      <c r="X378" s="185">
        <v>1</v>
      </c>
      <c r="Y378" s="185">
        <v>1</v>
      </c>
      <c r="Z378" s="185">
        <v>4</v>
      </c>
      <c r="AA378" s="185">
        <v>4</v>
      </c>
      <c r="AB378" s="185">
        <v>13</v>
      </c>
      <c r="AC378" s="185">
        <v>10</v>
      </c>
      <c r="AD378" s="185">
        <v>2</v>
      </c>
      <c r="AE378" s="211"/>
      <c r="AF378" s="187">
        <v>0</v>
      </c>
      <c r="AG378" s="185">
        <v>0</v>
      </c>
      <c r="AH378" s="185">
        <v>1</v>
      </c>
      <c r="AI378" s="185">
        <v>0</v>
      </c>
      <c r="AJ378" s="185">
        <v>5</v>
      </c>
      <c r="AK378" s="185">
        <v>0</v>
      </c>
      <c r="AL378" s="185">
        <v>5</v>
      </c>
      <c r="AM378" s="185">
        <v>3</v>
      </c>
      <c r="AN378" s="185">
        <v>3</v>
      </c>
      <c r="AO378" s="210"/>
    </row>
    <row r="379" spans="1:41" x14ac:dyDescent="0.3">
      <c r="A379" s="144" t="s">
        <v>42</v>
      </c>
      <c r="B379" s="212">
        <v>1</v>
      </c>
      <c r="C379" s="186">
        <v>0</v>
      </c>
      <c r="D379" s="186">
        <v>0</v>
      </c>
      <c r="E379" s="186">
        <v>1</v>
      </c>
      <c r="F379" s="186">
        <v>4</v>
      </c>
      <c r="G379" s="186">
        <v>1</v>
      </c>
      <c r="H379" s="186">
        <v>3</v>
      </c>
      <c r="I379" s="186">
        <v>9</v>
      </c>
      <c r="J379" s="186">
        <v>5</v>
      </c>
      <c r="K379" s="210"/>
      <c r="L379" s="212">
        <v>0</v>
      </c>
      <c r="M379" s="186">
        <v>0</v>
      </c>
      <c r="N379" s="186">
        <v>1</v>
      </c>
      <c r="O379" s="186">
        <v>2</v>
      </c>
      <c r="P379" s="186">
        <v>1</v>
      </c>
      <c r="Q379" s="186">
        <v>3</v>
      </c>
      <c r="R379" s="186">
        <v>1</v>
      </c>
      <c r="S379" s="186">
        <v>3</v>
      </c>
      <c r="T379" s="186">
        <v>0</v>
      </c>
      <c r="U379" s="211"/>
      <c r="V379" s="187">
        <v>0</v>
      </c>
      <c r="W379" s="185">
        <v>0</v>
      </c>
      <c r="X379" s="185">
        <v>1</v>
      </c>
      <c r="Y379" s="185">
        <v>6</v>
      </c>
      <c r="Z379" s="185">
        <v>2</v>
      </c>
      <c r="AA379" s="185">
        <v>10</v>
      </c>
      <c r="AB379" s="185">
        <v>7</v>
      </c>
      <c r="AC379" s="185">
        <v>12</v>
      </c>
      <c r="AD379" s="185">
        <v>2</v>
      </c>
      <c r="AE379" s="211"/>
      <c r="AF379" s="187">
        <v>0</v>
      </c>
      <c r="AG379" s="185">
        <v>1</v>
      </c>
      <c r="AH379" s="185">
        <v>0</v>
      </c>
      <c r="AI379" s="185">
        <v>0</v>
      </c>
      <c r="AJ379" s="185">
        <v>1</v>
      </c>
      <c r="AK379" s="185">
        <v>4</v>
      </c>
      <c r="AL379" s="185">
        <v>2</v>
      </c>
      <c r="AM379" s="185">
        <v>2</v>
      </c>
      <c r="AN379" s="185">
        <v>0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4</v>
      </c>
      <c r="E380" s="186">
        <v>0</v>
      </c>
      <c r="F380" s="186">
        <v>0</v>
      </c>
      <c r="G380" s="186">
        <v>7</v>
      </c>
      <c r="H380" s="186">
        <v>8</v>
      </c>
      <c r="I380" s="186">
        <v>11</v>
      </c>
      <c r="J380" s="186">
        <v>4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0</v>
      </c>
      <c r="Q380" s="186">
        <v>2</v>
      </c>
      <c r="R380" s="186">
        <v>3</v>
      </c>
      <c r="S380" s="186">
        <v>7</v>
      </c>
      <c r="T380" s="186">
        <v>0</v>
      </c>
      <c r="U380" s="211"/>
      <c r="V380" s="187">
        <v>1</v>
      </c>
      <c r="W380" s="185">
        <v>0</v>
      </c>
      <c r="X380" s="185">
        <v>1</v>
      </c>
      <c r="Y380" s="185">
        <v>0</v>
      </c>
      <c r="Z380" s="185">
        <v>4</v>
      </c>
      <c r="AA380" s="185">
        <v>5</v>
      </c>
      <c r="AB380" s="185">
        <v>12</v>
      </c>
      <c r="AC380" s="185">
        <v>10</v>
      </c>
      <c r="AD380" s="185">
        <v>3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3</v>
      </c>
      <c r="AK380" s="185">
        <v>2</v>
      </c>
      <c r="AL380" s="185">
        <v>10</v>
      </c>
      <c r="AM380" s="185">
        <v>3</v>
      </c>
      <c r="AN380" s="185">
        <v>1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0</v>
      </c>
      <c r="E381" s="186">
        <v>0</v>
      </c>
      <c r="F381" s="186">
        <v>2</v>
      </c>
      <c r="G381" s="186">
        <v>2</v>
      </c>
      <c r="H381" s="186">
        <v>3</v>
      </c>
      <c r="I381" s="186">
        <v>5</v>
      </c>
      <c r="J381" s="186">
        <v>2</v>
      </c>
      <c r="K381" s="210"/>
      <c r="L381" s="212">
        <v>0</v>
      </c>
      <c r="M381" s="186">
        <v>1</v>
      </c>
      <c r="N381" s="186">
        <v>0</v>
      </c>
      <c r="O381" s="186">
        <v>0</v>
      </c>
      <c r="P381" s="186">
        <v>1</v>
      </c>
      <c r="Q381" s="186">
        <v>2</v>
      </c>
      <c r="R381" s="186">
        <v>4</v>
      </c>
      <c r="S381" s="186">
        <v>2</v>
      </c>
      <c r="T381" s="186">
        <v>0</v>
      </c>
      <c r="U381" s="211"/>
      <c r="V381" s="187">
        <v>0</v>
      </c>
      <c r="W381" s="185">
        <v>1</v>
      </c>
      <c r="X381" s="185">
        <v>0</v>
      </c>
      <c r="Y381" s="185">
        <v>1</v>
      </c>
      <c r="Z381" s="185">
        <v>2</v>
      </c>
      <c r="AA381" s="185">
        <v>4</v>
      </c>
      <c r="AB381" s="185">
        <v>9</v>
      </c>
      <c r="AC381" s="185">
        <v>7</v>
      </c>
      <c r="AD381" s="185">
        <v>2</v>
      </c>
      <c r="AE381" s="211"/>
      <c r="AF381" s="187">
        <v>0</v>
      </c>
      <c r="AG381" s="185">
        <v>0</v>
      </c>
      <c r="AH381" s="185">
        <v>1</v>
      </c>
      <c r="AI381" s="185">
        <v>0</v>
      </c>
      <c r="AJ381" s="185">
        <v>2</v>
      </c>
      <c r="AK381" s="185">
        <v>1</v>
      </c>
      <c r="AL381" s="185">
        <v>4</v>
      </c>
      <c r="AM381" s="185">
        <v>3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0</v>
      </c>
      <c r="D382" s="186">
        <v>0</v>
      </c>
      <c r="E382" s="186">
        <v>2</v>
      </c>
      <c r="F382" s="186">
        <v>2</v>
      </c>
      <c r="G382" s="186">
        <v>6</v>
      </c>
      <c r="H382" s="186">
        <v>3</v>
      </c>
      <c r="I382" s="186">
        <v>9</v>
      </c>
      <c r="J382" s="186">
        <v>5</v>
      </c>
      <c r="K382" s="210"/>
      <c r="L382" s="212">
        <v>0</v>
      </c>
      <c r="M382" s="186">
        <v>0</v>
      </c>
      <c r="N382" s="186">
        <v>2</v>
      </c>
      <c r="O382" s="186">
        <v>0</v>
      </c>
      <c r="P382" s="186">
        <v>0</v>
      </c>
      <c r="Q382" s="186">
        <v>1</v>
      </c>
      <c r="R382" s="186">
        <v>1</v>
      </c>
      <c r="S382" s="186">
        <v>4</v>
      </c>
      <c r="T382" s="186">
        <v>1</v>
      </c>
      <c r="U382" s="211"/>
      <c r="V382" s="187">
        <v>0</v>
      </c>
      <c r="W382" s="185">
        <v>0</v>
      </c>
      <c r="X382" s="185">
        <v>2</v>
      </c>
      <c r="Y382" s="185">
        <v>3</v>
      </c>
      <c r="Z382" s="185">
        <v>5</v>
      </c>
      <c r="AA382" s="185">
        <v>11</v>
      </c>
      <c r="AB382" s="185">
        <v>8</v>
      </c>
      <c r="AC382" s="185">
        <v>5</v>
      </c>
      <c r="AD382" s="185">
        <v>1</v>
      </c>
      <c r="AE382" s="211"/>
      <c r="AF382" s="187">
        <v>1</v>
      </c>
      <c r="AG382" s="185">
        <v>0</v>
      </c>
      <c r="AH382" s="185">
        <v>0</v>
      </c>
      <c r="AI382" s="185">
        <v>1</v>
      </c>
      <c r="AJ382" s="185">
        <v>0</v>
      </c>
      <c r="AK382" s="185">
        <v>4</v>
      </c>
      <c r="AL382" s="185">
        <v>4</v>
      </c>
      <c r="AM382" s="185">
        <v>1</v>
      </c>
      <c r="AN382" s="185">
        <v>2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0</v>
      </c>
      <c r="E383" s="186">
        <v>2</v>
      </c>
      <c r="F383" s="186">
        <v>0</v>
      </c>
      <c r="G383" s="186">
        <v>4</v>
      </c>
      <c r="H383" s="186">
        <v>11</v>
      </c>
      <c r="I383" s="186">
        <v>8</v>
      </c>
      <c r="J383" s="186">
        <v>2</v>
      </c>
      <c r="K383" s="210"/>
      <c r="L383" s="212">
        <v>0</v>
      </c>
      <c r="M383" s="186">
        <v>0</v>
      </c>
      <c r="N383" s="186">
        <v>0</v>
      </c>
      <c r="O383" s="186">
        <v>0</v>
      </c>
      <c r="P383" s="186">
        <v>2</v>
      </c>
      <c r="Q383" s="186">
        <v>0</v>
      </c>
      <c r="R383" s="186">
        <v>0</v>
      </c>
      <c r="S383" s="186">
        <v>4</v>
      </c>
      <c r="T383" s="186">
        <v>0</v>
      </c>
      <c r="U383" s="211"/>
      <c r="V383" s="187">
        <v>1</v>
      </c>
      <c r="W383" s="185">
        <v>1</v>
      </c>
      <c r="X383" s="185">
        <v>2</v>
      </c>
      <c r="Y383" s="185">
        <v>1</v>
      </c>
      <c r="Z383" s="185">
        <v>4</v>
      </c>
      <c r="AA383" s="185">
        <v>6</v>
      </c>
      <c r="AB383" s="185">
        <v>5</v>
      </c>
      <c r="AC383" s="185">
        <v>6</v>
      </c>
      <c r="AD383" s="185">
        <v>2</v>
      </c>
      <c r="AE383" s="211"/>
      <c r="AF383" s="187">
        <v>0</v>
      </c>
      <c r="AG383" s="185">
        <v>0</v>
      </c>
      <c r="AH383" s="185">
        <v>1</v>
      </c>
      <c r="AI383" s="185">
        <v>0</v>
      </c>
      <c r="AJ383" s="185">
        <v>2</v>
      </c>
      <c r="AK383" s="185">
        <v>1</v>
      </c>
      <c r="AL383" s="185">
        <v>1</v>
      </c>
      <c r="AM383" s="185">
        <v>3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3</v>
      </c>
      <c r="G384" s="186">
        <v>8</v>
      </c>
      <c r="H384" s="186">
        <v>2</v>
      </c>
      <c r="I384" s="186">
        <v>7</v>
      </c>
      <c r="J384" s="186">
        <v>2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1</v>
      </c>
      <c r="R384" s="186">
        <v>4</v>
      </c>
      <c r="S384" s="186">
        <v>3</v>
      </c>
      <c r="T384" s="186">
        <v>1</v>
      </c>
      <c r="U384" s="211"/>
      <c r="V384" s="187">
        <v>0</v>
      </c>
      <c r="W384" s="185">
        <v>0</v>
      </c>
      <c r="X384" s="185">
        <v>0</v>
      </c>
      <c r="Y384" s="185">
        <v>1</v>
      </c>
      <c r="Z384" s="185">
        <v>2</v>
      </c>
      <c r="AA384" s="185">
        <v>5</v>
      </c>
      <c r="AB384" s="185">
        <v>14</v>
      </c>
      <c r="AC384" s="185">
        <v>8</v>
      </c>
      <c r="AD384" s="185">
        <v>0</v>
      </c>
      <c r="AE384" s="211"/>
      <c r="AF384" s="187">
        <v>0</v>
      </c>
      <c r="AG384" s="185">
        <v>0</v>
      </c>
      <c r="AH384" s="185">
        <v>0</v>
      </c>
      <c r="AI384" s="185">
        <v>0</v>
      </c>
      <c r="AJ384" s="185">
        <v>0</v>
      </c>
      <c r="AK384" s="185">
        <v>4</v>
      </c>
      <c r="AL384" s="185">
        <v>1</v>
      </c>
      <c r="AM384" s="185">
        <v>2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1</v>
      </c>
      <c r="D385" s="186">
        <v>2</v>
      </c>
      <c r="E385" s="186">
        <v>1</v>
      </c>
      <c r="F385" s="186">
        <v>2</v>
      </c>
      <c r="G385" s="186">
        <v>3</v>
      </c>
      <c r="H385" s="186">
        <v>8</v>
      </c>
      <c r="I385" s="186">
        <v>6</v>
      </c>
      <c r="J385" s="186">
        <v>0</v>
      </c>
      <c r="K385" s="210"/>
      <c r="L385" s="212">
        <v>0</v>
      </c>
      <c r="M385" s="186">
        <v>0</v>
      </c>
      <c r="N385" s="186">
        <v>0</v>
      </c>
      <c r="O385" s="186">
        <v>1</v>
      </c>
      <c r="P385" s="186">
        <v>2</v>
      </c>
      <c r="Q385" s="186">
        <v>0</v>
      </c>
      <c r="R385" s="186">
        <v>4</v>
      </c>
      <c r="S385" s="186">
        <v>3</v>
      </c>
      <c r="T385" s="186">
        <v>0</v>
      </c>
      <c r="U385" s="211"/>
      <c r="V385" s="187">
        <v>0</v>
      </c>
      <c r="W385" s="185">
        <v>0</v>
      </c>
      <c r="X385" s="185">
        <v>0</v>
      </c>
      <c r="Y385" s="185">
        <v>1</v>
      </c>
      <c r="Z385" s="185">
        <v>2</v>
      </c>
      <c r="AA385" s="185">
        <v>6</v>
      </c>
      <c r="AB385" s="185">
        <v>10</v>
      </c>
      <c r="AC385" s="185">
        <v>8</v>
      </c>
      <c r="AD385" s="185">
        <v>1</v>
      </c>
      <c r="AE385" s="211"/>
      <c r="AF385" s="187">
        <v>0</v>
      </c>
      <c r="AG385" s="185">
        <v>1</v>
      </c>
      <c r="AH385" s="185">
        <v>0</v>
      </c>
      <c r="AI385" s="185">
        <v>0</v>
      </c>
      <c r="AJ385" s="185">
        <v>1</v>
      </c>
      <c r="AK385" s="185">
        <v>4</v>
      </c>
      <c r="AL385" s="185">
        <v>4</v>
      </c>
      <c r="AM385" s="185">
        <v>2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0</v>
      </c>
      <c r="F386" s="186">
        <v>0</v>
      </c>
      <c r="G386" s="186">
        <v>7</v>
      </c>
      <c r="H386" s="186">
        <v>4</v>
      </c>
      <c r="I386" s="186">
        <v>7</v>
      </c>
      <c r="J386" s="186">
        <v>1</v>
      </c>
      <c r="K386" s="210"/>
      <c r="L386" s="212">
        <v>0</v>
      </c>
      <c r="M386" s="186">
        <v>0</v>
      </c>
      <c r="N386" s="186">
        <v>0</v>
      </c>
      <c r="O386" s="186">
        <v>0</v>
      </c>
      <c r="P386" s="186">
        <v>0</v>
      </c>
      <c r="Q386" s="186">
        <v>1</v>
      </c>
      <c r="R386" s="186">
        <v>3</v>
      </c>
      <c r="S386" s="186">
        <v>2</v>
      </c>
      <c r="T386" s="186">
        <v>0</v>
      </c>
      <c r="U386" s="211"/>
      <c r="V386" s="187">
        <v>1</v>
      </c>
      <c r="W386" s="185">
        <v>0</v>
      </c>
      <c r="X386" s="185">
        <v>0</v>
      </c>
      <c r="Y386" s="185">
        <v>3</v>
      </c>
      <c r="Z386" s="185">
        <v>1</v>
      </c>
      <c r="AA386" s="185">
        <v>0</v>
      </c>
      <c r="AB386" s="185">
        <v>7</v>
      </c>
      <c r="AC386" s="185">
        <v>1</v>
      </c>
      <c r="AD386" s="185">
        <v>0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4</v>
      </c>
      <c r="AK386" s="185">
        <v>1</v>
      </c>
      <c r="AL386" s="185">
        <v>0</v>
      </c>
      <c r="AM386" s="185">
        <v>1</v>
      </c>
      <c r="AN386" s="185">
        <v>0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0</v>
      </c>
      <c r="F387" s="186">
        <v>1</v>
      </c>
      <c r="G387" s="186">
        <v>3</v>
      </c>
      <c r="H387" s="186">
        <v>7</v>
      </c>
      <c r="I387" s="186">
        <v>11</v>
      </c>
      <c r="J387" s="186">
        <v>0</v>
      </c>
      <c r="K387" s="210"/>
      <c r="L387" s="212">
        <v>0</v>
      </c>
      <c r="M387" s="186">
        <v>0</v>
      </c>
      <c r="N387" s="186">
        <v>0</v>
      </c>
      <c r="O387" s="186">
        <v>0</v>
      </c>
      <c r="P387" s="186">
        <v>1</v>
      </c>
      <c r="Q387" s="186">
        <v>2</v>
      </c>
      <c r="R387" s="186">
        <v>2</v>
      </c>
      <c r="S387" s="186">
        <v>3</v>
      </c>
      <c r="T387" s="186">
        <v>0</v>
      </c>
      <c r="U387" s="211"/>
      <c r="V387" s="187">
        <v>0</v>
      </c>
      <c r="W387" s="185">
        <v>0</v>
      </c>
      <c r="X387" s="185">
        <v>1</v>
      </c>
      <c r="Y387" s="185">
        <v>3</v>
      </c>
      <c r="Z387" s="185">
        <v>3</v>
      </c>
      <c r="AA387" s="185">
        <v>2</v>
      </c>
      <c r="AB387" s="185">
        <v>5</v>
      </c>
      <c r="AC387" s="185">
        <v>5</v>
      </c>
      <c r="AD387" s="185">
        <v>1</v>
      </c>
      <c r="AE387" s="211"/>
      <c r="AF387" s="187">
        <v>0</v>
      </c>
      <c r="AG387" s="185">
        <v>0</v>
      </c>
      <c r="AH387" s="185">
        <v>0</v>
      </c>
      <c r="AI387" s="185">
        <v>1</v>
      </c>
      <c r="AJ387" s="185">
        <v>2</v>
      </c>
      <c r="AK387" s="185">
        <v>0</v>
      </c>
      <c r="AL387" s="185">
        <v>2</v>
      </c>
      <c r="AM387" s="185">
        <v>2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0</v>
      </c>
      <c r="D388" s="186">
        <v>1</v>
      </c>
      <c r="E388" s="186">
        <v>1</v>
      </c>
      <c r="F388" s="186">
        <v>0</v>
      </c>
      <c r="G388" s="186">
        <v>3</v>
      </c>
      <c r="H388" s="186">
        <v>2</v>
      </c>
      <c r="I388" s="186">
        <v>5</v>
      </c>
      <c r="J388" s="186">
        <v>1</v>
      </c>
      <c r="K388" s="210"/>
      <c r="L388" s="212">
        <v>0</v>
      </c>
      <c r="M388" s="186">
        <v>0</v>
      </c>
      <c r="N388" s="186">
        <v>0</v>
      </c>
      <c r="O388" s="186">
        <v>1</v>
      </c>
      <c r="P388" s="186">
        <v>0</v>
      </c>
      <c r="Q388" s="186">
        <v>0</v>
      </c>
      <c r="R388" s="186">
        <v>5</v>
      </c>
      <c r="S388" s="186">
        <v>1</v>
      </c>
      <c r="T388" s="186">
        <v>0</v>
      </c>
      <c r="U388" s="211"/>
      <c r="V388" s="187">
        <v>0</v>
      </c>
      <c r="W388" s="185">
        <v>0</v>
      </c>
      <c r="X388" s="185">
        <v>2</v>
      </c>
      <c r="Y388" s="185">
        <v>1</v>
      </c>
      <c r="Z388" s="185">
        <v>3</v>
      </c>
      <c r="AA388" s="185">
        <v>4</v>
      </c>
      <c r="AB388" s="185">
        <v>7</v>
      </c>
      <c r="AC388" s="185">
        <v>9</v>
      </c>
      <c r="AD388" s="185">
        <v>0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1</v>
      </c>
      <c r="AK388" s="185">
        <v>2</v>
      </c>
      <c r="AL388" s="185">
        <v>1</v>
      </c>
      <c r="AM388" s="185">
        <v>4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0</v>
      </c>
      <c r="D389" s="186">
        <v>0</v>
      </c>
      <c r="E389" s="186">
        <v>1</v>
      </c>
      <c r="F389" s="186">
        <v>0</v>
      </c>
      <c r="G389" s="186">
        <v>7</v>
      </c>
      <c r="H389" s="186">
        <v>3</v>
      </c>
      <c r="I389" s="186">
        <v>3</v>
      </c>
      <c r="J389" s="186">
        <v>1</v>
      </c>
      <c r="K389" s="210"/>
      <c r="L389" s="212">
        <v>0</v>
      </c>
      <c r="M389" s="186">
        <v>0</v>
      </c>
      <c r="N389" s="186">
        <v>0</v>
      </c>
      <c r="O389" s="186">
        <v>1</v>
      </c>
      <c r="P389" s="186">
        <v>1</v>
      </c>
      <c r="Q389" s="186">
        <v>1</v>
      </c>
      <c r="R389" s="186">
        <v>3</v>
      </c>
      <c r="S389" s="186">
        <v>4</v>
      </c>
      <c r="T389" s="186">
        <v>0</v>
      </c>
      <c r="U389" s="211"/>
      <c r="V389" s="187">
        <v>0</v>
      </c>
      <c r="W389" s="185">
        <v>0</v>
      </c>
      <c r="X389" s="185">
        <v>1</v>
      </c>
      <c r="Y389" s="185">
        <v>1</v>
      </c>
      <c r="Z389" s="185">
        <v>4</v>
      </c>
      <c r="AA389" s="185">
        <v>6</v>
      </c>
      <c r="AB389" s="185">
        <v>6</v>
      </c>
      <c r="AC389" s="185">
        <v>6</v>
      </c>
      <c r="AD389" s="185">
        <v>1</v>
      </c>
      <c r="AE389" s="211"/>
      <c r="AF389" s="187">
        <v>0</v>
      </c>
      <c r="AG389" s="185">
        <v>0</v>
      </c>
      <c r="AH389" s="185">
        <v>0</v>
      </c>
      <c r="AI389" s="185">
        <v>0</v>
      </c>
      <c r="AJ389" s="185">
        <v>0</v>
      </c>
      <c r="AK389" s="185">
        <v>1</v>
      </c>
      <c r="AL389" s="185">
        <v>1</v>
      </c>
      <c r="AM389" s="185">
        <v>0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0</v>
      </c>
      <c r="F390" s="186">
        <v>1</v>
      </c>
      <c r="G390" s="186">
        <v>3</v>
      </c>
      <c r="H390" s="186">
        <v>2</v>
      </c>
      <c r="I390" s="186">
        <v>8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1</v>
      </c>
      <c r="Q390" s="186">
        <v>0</v>
      </c>
      <c r="R390" s="186">
        <v>2</v>
      </c>
      <c r="S390" s="186">
        <v>0</v>
      </c>
      <c r="T390" s="186">
        <v>0</v>
      </c>
      <c r="U390" s="211"/>
      <c r="V390" s="187">
        <v>0</v>
      </c>
      <c r="W390" s="185">
        <v>1</v>
      </c>
      <c r="X390" s="185">
        <v>1</v>
      </c>
      <c r="Y390" s="185">
        <v>3</v>
      </c>
      <c r="Z390" s="185">
        <v>3</v>
      </c>
      <c r="AA390" s="185">
        <v>3</v>
      </c>
      <c r="AB390" s="185">
        <v>6</v>
      </c>
      <c r="AC390" s="185">
        <v>8</v>
      </c>
      <c r="AD390" s="185">
        <v>1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0</v>
      </c>
      <c r="AL390" s="185">
        <v>1</v>
      </c>
      <c r="AM390" s="185">
        <v>1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0</v>
      </c>
      <c r="E391" s="186">
        <v>2</v>
      </c>
      <c r="F391" s="186">
        <v>0</v>
      </c>
      <c r="G391" s="186">
        <v>2</v>
      </c>
      <c r="H391" s="186">
        <v>2</v>
      </c>
      <c r="I391" s="186">
        <v>5</v>
      </c>
      <c r="J391" s="186">
        <v>0</v>
      </c>
      <c r="K391" s="210"/>
      <c r="L391" s="212">
        <v>0</v>
      </c>
      <c r="M391" s="186">
        <v>1</v>
      </c>
      <c r="N391" s="186">
        <v>1</v>
      </c>
      <c r="O391" s="186">
        <v>0</v>
      </c>
      <c r="P391" s="186">
        <v>0</v>
      </c>
      <c r="Q391" s="186">
        <v>0</v>
      </c>
      <c r="R391" s="186">
        <v>0</v>
      </c>
      <c r="S391" s="186">
        <v>4</v>
      </c>
      <c r="T391" s="186">
        <v>0</v>
      </c>
      <c r="U391" s="211"/>
      <c r="V391" s="187">
        <v>0</v>
      </c>
      <c r="W391" s="185">
        <v>0</v>
      </c>
      <c r="X391" s="185">
        <v>1</v>
      </c>
      <c r="Y391" s="185">
        <v>2</v>
      </c>
      <c r="Z391" s="185">
        <v>2</v>
      </c>
      <c r="AA391" s="185">
        <v>8</v>
      </c>
      <c r="AB391" s="185">
        <v>4</v>
      </c>
      <c r="AC391" s="185">
        <v>8</v>
      </c>
      <c r="AD391" s="185">
        <v>0</v>
      </c>
      <c r="AE391" s="211"/>
      <c r="AF391" s="187">
        <v>0</v>
      </c>
      <c r="AG391" s="185">
        <v>0</v>
      </c>
      <c r="AH391" s="185">
        <v>1</v>
      </c>
      <c r="AI391" s="185">
        <v>0</v>
      </c>
      <c r="AJ391" s="185">
        <v>0</v>
      </c>
      <c r="AK391" s="185">
        <v>1</v>
      </c>
      <c r="AL391" s="185">
        <v>1</v>
      </c>
      <c r="AM391" s="185">
        <v>2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0</v>
      </c>
      <c r="E392" s="186">
        <v>1</v>
      </c>
      <c r="F392" s="186">
        <v>1</v>
      </c>
      <c r="G392" s="186">
        <v>0</v>
      </c>
      <c r="H392" s="186">
        <v>3</v>
      </c>
      <c r="I392" s="186">
        <v>4</v>
      </c>
      <c r="J392" s="186">
        <v>1</v>
      </c>
      <c r="K392" s="210"/>
      <c r="L392" s="212">
        <v>0</v>
      </c>
      <c r="M392" s="186">
        <v>0</v>
      </c>
      <c r="N392" s="186">
        <v>0</v>
      </c>
      <c r="O392" s="186">
        <v>1</v>
      </c>
      <c r="P392" s="186">
        <v>1</v>
      </c>
      <c r="Q392" s="186">
        <v>1</v>
      </c>
      <c r="R392" s="186">
        <v>2</v>
      </c>
      <c r="S392" s="186">
        <v>2</v>
      </c>
      <c r="T392" s="186">
        <v>0</v>
      </c>
      <c r="U392" s="211"/>
      <c r="V392" s="187">
        <v>0</v>
      </c>
      <c r="W392" s="185">
        <v>1</v>
      </c>
      <c r="X392" s="185">
        <v>1</v>
      </c>
      <c r="Y392" s="185">
        <v>1</v>
      </c>
      <c r="Z392" s="185">
        <v>5</v>
      </c>
      <c r="AA392" s="185">
        <v>4</v>
      </c>
      <c r="AB392" s="185">
        <v>7</v>
      </c>
      <c r="AC392" s="185">
        <v>7</v>
      </c>
      <c r="AD392" s="185">
        <v>0</v>
      </c>
      <c r="AE392" s="211"/>
      <c r="AF392" s="187">
        <v>0</v>
      </c>
      <c r="AG392" s="185">
        <v>0</v>
      </c>
      <c r="AH392" s="185">
        <v>0</v>
      </c>
      <c r="AI392" s="185">
        <v>2</v>
      </c>
      <c r="AJ392" s="185">
        <v>1</v>
      </c>
      <c r="AK392" s="185">
        <v>4</v>
      </c>
      <c r="AL392" s="185">
        <v>5</v>
      </c>
      <c r="AM392" s="185">
        <v>2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0</v>
      </c>
      <c r="D393" s="186">
        <v>0</v>
      </c>
      <c r="E393" s="186">
        <v>2</v>
      </c>
      <c r="F393" s="186">
        <v>4</v>
      </c>
      <c r="G393" s="186">
        <v>0</v>
      </c>
      <c r="H393" s="186">
        <v>0</v>
      </c>
      <c r="I393" s="186">
        <v>2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1</v>
      </c>
      <c r="P393" s="186">
        <v>0</v>
      </c>
      <c r="Q393" s="186">
        <v>0</v>
      </c>
      <c r="R393" s="186">
        <v>0</v>
      </c>
      <c r="S393" s="186">
        <v>1</v>
      </c>
      <c r="T393" s="186">
        <v>0</v>
      </c>
      <c r="U393" s="211"/>
      <c r="V393" s="187">
        <v>0</v>
      </c>
      <c r="W393" s="185">
        <v>0</v>
      </c>
      <c r="X393" s="185">
        <v>1</v>
      </c>
      <c r="Y393" s="185">
        <v>1</v>
      </c>
      <c r="Z393" s="185">
        <v>2</v>
      </c>
      <c r="AA393" s="185">
        <v>2</v>
      </c>
      <c r="AB393" s="185">
        <v>6</v>
      </c>
      <c r="AC393" s="185">
        <v>4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1</v>
      </c>
      <c r="AL393" s="185">
        <v>2</v>
      </c>
      <c r="AM393" s="185">
        <v>1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0</v>
      </c>
      <c r="D394" s="186">
        <v>0</v>
      </c>
      <c r="E394" s="186">
        <v>0</v>
      </c>
      <c r="F394" s="186">
        <v>1</v>
      </c>
      <c r="G394" s="186">
        <v>2</v>
      </c>
      <c r="H394" s="186">
        <v>1</v>
      </c>
      <c r="I394" s="186">
        <v>2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0</v>
      </c>
      <c r="R394" s="186">
        <v>1</v>
      </c>
      <c r="S394" s="186">
        <v>2</v>
      </c>
      <c r="T394" s="186">
        <v>0</v>
      </c>
      <c r="U394" s="211"/>
      <c r="V394" s="187">
        <v>0</v>
      </c>
      <c r="W394" s="185">
        <v>0</v>
      </c>
      <c r="X394" s="185">
        <v>1</v>
      </c>
      <c r="Y394" s="185">
        <v>3</v>
      </c>
      <c r="Z394" s="185">
        <v>4</v>
      </c>
      <c r="AA394" s="185">
        <v>1</v>
      </c>
      <c r="AB394" s="185">
        <v>5</v>
      </c>
      <c r="AC394" s="185">
        <v>4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1</v>
      </c>
      <c r="AJ394" s="185">
        <v>0</v>
      </c>
      <c r="AK394" s="185">
        <v>0</v>
      </c>
      <c r="AL394" s="185">
        <v>2</v>
      </c>
      <c r="AM394" s="185">
        <v>2</v>
      </c>
      <c r="AN394" s="185">
        <v>0</v>
      </c>
      <c r="AO394" s="210"/>
    </row>
    <row r="395" spans="1:41" x14ac:dyDescent="0.3">
      <c r="A395" s="154" t="s">
        <v>259</v>
      </c>
      <c r="B395" s="188">
        <v>1</v>
      </c>
      <c r="C395" s="189">
        <v>1</v>
      </c>
      <c r="D395" s="189">
        <v>7</v>
      </c>
      <c r="E395" s="189">
        <v>6</v>
      </c>
      <c r="F395" s="189">
        <v>15</v>
      </c>
      <c r="G395" s="189">
        <v>15</v>
      </c>
      <c r="H395" s="189">
        <v>32</v>
      </c>
      <c r="I395" s="189">
        <v>32</v>
      </c>
      <c r="J395" s="149"/>
      <c r="K395" s="210"/>
      <c r="L395" s="188">
        <v>1</v>
      </c>
      <c r="M395" s="189">
        <v>0</v>
      </c>
      <c r="N395" s="189">
        <v>1</v>
      </c>
      <c r="O395" s="189">
        <v>1</v>
      </c>
      <c r="P395" s="189">
        <v>3</v>
      </c>
      <c r="Q395" s="189">
        <v>7</v>
      </c>
      <c r="R395" s="189">
        <v>8</v>
      </c>
      <c r="S395" s="189">
        <v>8</v>
      </c>
      <c r="T395" s="149"/>
      <c r="U395" s="211"/>
      <c r="V395" s="190">
        <v>0</v>
      </c>
      <c r="W395" s="191">
        <v>0</v>
      </c>
      <c r="X395" s="191">
        <v>6</v>
      </c>
      <c r="Y395" s="191">
        <v>6</v>
      </c>
      <c r="Z395" s="191">
        <v>18</v>
      </c>
      <c r="AA395" s="191">
        <v>37</v>
      </c>
      <c r="AB395" s="191">
        <v>41</v>
      </c>
      <c r="AC395" s="191">
        <v>36</v>
      </c>
      <c r="AD395" s="185"/>
      <c r="AE395" s="211"/>
      <c r="AF395" s="190">
        <v>0</v>
      </c>
      <c r="AG395" s="191">
        <v>1</v>
      </c>
      <c r="AH395" s="191">
        <v>2</v>
      </c>
      <c r="AI395" s="191">
        <v>0</v>
      </c>
      <c r="AJ395" s="191">
        <v>10</v>
      </c>
      <c r="AK395" s="191">
        <v>11</v>
      </c>
      <c r="AL395" s="191">
        <v>14</v>
      </c>
      <c r="AM395" s="191">
        <v>6</v>
      </c>
      <c r="AN395" s="185"/>
      <c r="AO395" s="210"/>
    </row>
    <row r="396" spans="1:41" x14ac:dyDescent="0.3">
      <c r="A396" s="154" t="s">
        <v>260</v>
      </c>
      <c r="B396" s="188">
        <v>2</v>
      </c>
      <c r="C396" s="189">
        <v>1</v>
      </c>
      <c r="D396" s="189">
        <v>2</v>
      </c>
      <c r="E396" s="189">
        <v>3</v>
      </c>
      <c r="F396" s="189">
        <v>8</v>
      </c>
      <c r="G396" s="189">
        <v>14</v>
      </c>
      <c r="H396" s="189">
        <v>24</v>
      </c>
      <c r="I396" s="189">
        <v>19</v>
      </c>
      <c r="J396" s="149"/>
      <c r="K396" s="210"/>
      <c r="L396" s="188">
        <v>1</v>
      </c>
      <c r="M396" s="189">
        <v>0</v>
      </c>
      <c r="N396" s="189">
        <v>0</v>
      </c>
      <c r="O396" s="189">
        <v>2</v>
      </c>
      <c r="P396" s="189">
        <v>2</v>
      </c>
      <c r="Q396" s="189">
        <v>2</v>
      </c>
      <c r="R396" s="189">
        <v>6</v>
      </c>
      <c r="S396" s="189">
        <v>2</v>
      </c>
      <c r="T396" s="149"/>
      <c r="U396" s="211"/>
      <c r="V396" s="190">
        <v>0</v>
      </c>
      <c r="W396" s="191">
        <v>1</v>
      </c>
      <c r="X396" s="191">
        <v>4</v>
      </c>
      <c r="Y396" s="191">
        <v>7</v>
      </c>
      <c r="Z396" s="191">
        <v>18</v>
      </c>
      <c r="AA396" s="191">
        <v>30</v>
      </c>
      <c r="AB396" s="191">
        <v>21</v>
      </c>
      <c r="AC396" s="191">
        <v>27</v>
      </c>
      <c r="AD396" s="185"/>
      <c r="AE396" s="211"/>
      <c r="AF396" s="190">
        <v>0</v>
      </c>
      <c r="AG396" s="191">
        <v>2</v>
      </c>
      <c r="AH396" s="191">
        <v>1</v>
      </c>
      <c r="AI396" s="191">
        <v>2</v>
      </c>
      <c r="AJ396" s="191">
        <v>5</v>
      </c>
      <c r="AK396" s="191">
        <v>11</v>
      </c>
      <c r="AL396" s="191">
        <v>11</v>
      </c>
      <c r="AM396" s="191">
        <v>6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2</v>
      </c>
      <c r="D397" s="189">
        <v>0</v>
      </c>
      <c r="E397" s="189">
        <v>2</v>
      </c>
      <c r="F397" s="189">
        <v>7</v>
      </c>
      <c r="G397" s="189">
        <v>7</v>
      </c>
      <c r="H397" s="189">
        <v>17</v>
      </c>
      <c r="I397" s="189">
        <v>14</v>
      </c>
      <c r="J397" s="149"/>
      <c r="K397" s="210"/>
      <c r="L397" s="188">
        <v>1</v>
      </c>
      <c r="M397" s="189">
        <v>0</v>
      </c>
      <c r="N397" s="189">
        <v>0</v>
      </c>
      <c r="O397" s="189">
        <v>0</v>
      </c>
      <c r="P397" s="189">
        <v>1</v>
      </c>
      <c r="Q397" s="189">
        <v>4</v>
      </c>
      <c r="R397" s="189">
        <v>3</v>
      </c>
      <c r="S397" s="189">
        <v>4</v>
      </c>
      <c r="T397" s="149"/>
      <c r="U397" s="211"/>
      <c r="V397" s="190">
        <v>0</v>
      </c>
      <c r="W397" s="191">
        <v>1</v>
      </c>
      <c r="X397" s="191">
        <v>2</v>
      </c>
      <c r="Y397" s="191">
        <v>8</v>
      </c>
      <c r="Z397" s="191">
        <v>7</v>
      </c>
      <c r="AA397" s="191">
        <v>14</v>
      </c>
      <c r="AB397" s="191">
        <v>29</v>
      </c>
      <c r="AC397" s="191">
        <v>10</v>
      </c>
      <c r="AD397" s="185"/>
      <c r="AE397" s="211"/>
      <c r="AF397" s="190">
        <v>0</v>
      </c>
      <c r="AG397" s="191">
        <v>0</v>
      </c>
      <c r="AH397" s="191">
        <v>2</v>
      </c>
      <c r="AI397" s="191">
        <v>0</v>
      </c>
      <c r="AJ397" s="191">
        <v>4</v>
      </c>
      <c r="AK397" s="191">
        <v>8</v>
      </c>
      <c r="AL397" s="191">
        <v>7</v>
      </c>
      <c r="AM397" s="191">
        <v>6</v>
      </c>
      <c r="AN397" s="185"/>
      <c r="AO397" s="210"/>
    </row>
    <row r="398" spans="1:41" x14ac:dyDescent="0.3">
      <c r="A398" s="154" t="s">
        <v>262</v>
      </c>
      <c r="B398" s="188">
        <v>0</v>
      </c>
      <c r="C398" s="189">
        <v>0</v>
      </c>
      <c r="D398" s="189">
        <v>1</v>
      </c>
      <c r="E398" s="189">
        <v>1</v>
      </c>
      <c r="F398" s="189">
        <v>8</v>
      </c>
      <c r="G398" s="189">
        <v>16</v>
      </c>
      <c r="H398" s="189">
        <v>12</v>
      </c>
      <c r="I398" s="189">
        <v>13</v>
      </c>
      <c r="J398" s="149"/>
      <c r="K398" s="210"/>
      <c r="L398" s="188">
        <v>0</v>
      </c>
      <c r="M398" s="189">
        <v>0</v>
      </c>
      <c r="N398" s="189">
        <v>1</v>
      </c>
      <c r="O398" s="189">
        <v>0</v>
      </c>
      <c r="P398" s="189">
        <v>0</v>
      </c>
      <c r="Q398" s="189">
        <v>3</v>
      </c>
      <c r="R398" s="189">
        <v>7</v>
      </c>
      <c r="S398" s="189">
        <v>1</v>
      </c>
      <c r="T398" s="149"/>
      <c r="U398" s="211"/>
      <c r="V398" s="190">
        <v>0</v>
      </c>
      <c r="W398" s="191">
        <v>2</v>
      </c>
      <c r="X398" s="191">
        <v>3</v>
      </c>
      <c r="Y398" s="191">
        <v>2</v>
      </c>
      <c r="Z398" s="191">
        <v>8</v>
      </c>
      <c r="AA398" s="191">
        <v>12</v>
      </c>
      <c r="AB398" s="191">
        <v>9</v>
      </c>
      <c r="AC398" s="191">
        <v>0</v>
      </c>
      <c r="AD398" s="185"/>
      <c r="AE398" s="211"/>
      <c r="AF398" s="190">
        <v>0</v>
      </c>
      <c r="AG398" s="191">
        <v>0</v>
      </c>
      <c r="AH398" s="191">
        <v>0</v>
      </c>
      <c r="AI398" s="191">
        <v>0</v>
      </c>
      <c r="AJ398" s="191">
        <v>2</v>
      </c>
      <c r="AK398" s="191">
        <v>9</v>
      </c>
      <c r="AL398" s="191">
        <v>4</v>
      </c>
      <c r="AM398" s="191">
        <v>3</v>
      </c>
      <c r="AN398" s="185"/>
      <c r="AO398" s="210"/>
    </row>
    <row r="399" spans="1:41" x14ac:dyDescent="0.3">
      <c r="A399" s="154" t="s">
        <v>263</v>
      </c>
      <c r="B399" s="188">
        <v>0</v>
      </c>
      <c r="C399" s="189">
        <v>0</v>
      </c>
      <c r="D399" s="189">
        <v>1</v>
      </c>
      <c r="E399" s="189">
        <v>1</v>
      </c>
      <c r="F399" s="189">
        <v>3</v>
      </c>
      <c r="G399" s="189">
        <v>7</v>
      </c>
      <c r="H399" s="189">
        <v>8</v>
      </c>
      <c r="I399" s="189">
        <v>0</v>
      </c>
      <c r="J399" s="149"/>
      <c r="K399" s="210"/>
      <c r="L399" s="188">
        <v>0</v>
      </c>
      <c r="M399" s="189">
        <v>0</v>
      </c>
      <c r="N399" s="189">
        <v>0</v>
      </c>
      <c r="O399" s="189">
        <v>0</v>
      </c>
      <c r="P399" s="189">
        <v>0</v>
      </c>
      <c r="Q399" s="189">
        <v>2</v>
      </c>
      <c r="R399" s="189">
        <v>3</v>
      </c>
      <c r="S399" s="189">
        <v>0</v>
      </c>
      <c r="T399" s="149"/>
      <c r="U399" s="211"/>
      <c r="V399" s="190">
        <v>0</v>
      </c>
      <c r="W399" s="191">
        <v>3</v>
      </c>
      <c r="X399" s="191">
        <v>0</v>
      </c>
      <c r="Y399" s="191">
        <v>3</v>
      </c>
      <c r="Z399" s="191">
        <v>9</v>
      </c>
      <c r="AA399" s="191">
        <v>3</v>
      </c>
      <c r="AB399" s="191">
        <v>12</v>
      </c>
      <c r="AC399" s="191">
        <v>0</v>
      </c>
      <c r="AD399" s="185"/>
      <c r="AE399" s="211"/>
      <c r="AF399" s="190">
        <v>1</v>
      </c>
      <c r="AG399" s="191">
        <v>0</v>
      </c>
      <c r="AH399" s="191">
        <v>0</v>
      </c>
      <c r="AI399" s="191">
        <v>0</v>
      </c>
      <c r="AJ399" s="191">
        <v>1</v>
      </c>
      <c r="AK399" s="191">
        <v>3</v>
      </c>
      <c r="AL399" s="191">
        <v>4</v>
      </c>
      <c r="AM399" s="191">
        <v>0</v>
      </c>
      <c r="AN399" s="185"/>
      <c r="AO399" s="210"/>
    </row>
    <row r="400" spans="1:41" x14ac:dyDescent="0.3">
      <c r="A400" s="154" t="s">
        <v>264</v>
      </c>
      <c r="B400" s="192">
        <v>0</v>
      </c>
      <c r="C400" s="193">
        <v>1</v>
      </c>
      <c r="D400" s="194">
        <v>2</v>
      </c>
      <c r="E400" s="195">
        <v>0</v>
      </c>
      <c r="F400" s="196">
        <v>2</v>
      </c>
      <c r="G400" s="197">
        <v>10</v>
      </c>
      <c r="H400" s="198">
        <v>10</v>
      </c>
      <c r="I400" s="166"/>
      <c r="J400" s="166"/>
      <c r="K400" s="210"/>
      <c r="L400" s="192">
        <v>0</v>
      </c>
      <c r="M400" s="193">
        <v>0</v>
      </c>
      <c r="N400" s="194">
        <v>0</v>
      </c>
      <c r="O400" s="195">
        <v>0</v>
      </c>
      <c r="P400" s="196">
        <v>3</v>
      </c>
      <c r="Q400" s="197">
        <v>4</v>
      </c>
      <c r="R400" s="198">
        <v>1</v>
      </c>
      <c r="S400" s="166"/>
      <c r="T400" s="166"/>
      <c r="U400" s="211"/>
      <c r="V400" s="199">
        <v>0</v>
      </c>
      <c r="W400" s="200">
        <v>3</v>
      </c>
      <c r="X400" s="201">
        <v>1</v>
      </c>
      <c r="Y400" s="202">
        <v>3</v>
      </c>
      <c r="Z400" s="203">
        <v>4</v>
      </c>
      <c r="AA400" s="204">
        <v>11</v>
      </c>
      <c r="AB400" s="205">
        <v>7</v>
      </c>
      <c r="AC400" s="187"/>
      <c r="AD400" s="187"/>
      <c r="AE400" s="211"/>
      <c r="AF400" s="199">
        <v>0</v>
      </c>
      <c r="AG400" s="200">
        <v>0</v>
      </c>
      <c r="AH400" s="201">
        <v>0</v>
      </c>
      <c r="AI400" s="202">
        <v>1</v>
      </c>
      <c r="AJ400" s="203">
        <v>1</v>
      </c>
      <c r="AK400" s="204">
        <v>1</v>
      </c>
      <c r="AL400" s="205">
        <v>1</v>
      </c>
      <c r="AM400" s="187"/>
      <c r="AN400" s="187"/>
      <c r="AO400" s="210"/>
    </row>
    <row r="401" spans="1:41" x14ac:dyDescent="0.3">
      <c r="A401" s="154" t="s">
        <v>265</v>
      </c>
      <c r="B401" s="192">
        <v>0</v>
      </c>
      <c r="C401" s="193">
        <v>1</v>
      </c>
      <c r="D401" s="194">
        <v>1</v>
      </c>
      <c r="E401" s="195">
        <v>0</v>
      </c>
      <c r="F401" s="196">
        <v>2</v>
      </c>
      <c r="G401" s="197">
        <v>4</v>
      </c>
      <c r="H401" s="198">
        <v>3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0</v>
      </c>
      <c r="P401" s="196">
        <v>0</v>
      </c>
      <c r="Q401" s="197">
        <v>1</v>
      </c>
      <c r="R401" s="198">
        <v>1</v>
      </c>
      <c r="S401" s="213"/>
      <c r="T401" s="166"/>
      <c r="U401" s="211"/>
      <c r="V401" s="199">
        <v>0</v>
      </c>
      <c r="W401" s="200">
        <v>0</v>
      </c>
      <c r="X401" s="201">
        <v>0</v>
      </c>
      <c r="Y401" s="202">
        <v>3</v>
      </c>
      <c r="Z401" s="203">
        <v>5</v>
      </c>
      <c r="AA401" s="204">
        <v>4</v>
      </c>
      <c r="AB401" s="205">
        <v>6</v>
      </c>
      <c r="AC401" s="206"/>
      <c r="AD401" s="187"/>
      <c r="AE401" s="211"/>
      <c r="AF401" s="199">
        <v>0</v>
      </c>
      <c r="AG401" s="200">
        <v>0</v>
      </c>
      <c r="AH401" s="201">
        <v>0</v>
      </c>
      <c r="AI401" s="202">
        <v>0</v>
      </c>
      <c r="AJ401" s="203">
        <v>2</v>
      </c>
      <c r="AK401" s="204">
        <v>0</v>
      </c>
      <c r="AL401" s="205">
        <v>2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0</v>
      </c>
      <c r="D402" s="194">
        <v>0</v>
      </c>
      <c r="E402" s="195">
        <v>1</v>
      </c>
      <c r="F402" s="196">
        <v>3</v>
      </c>
      <c r="G402" s="197">
        <v>6</v>
      </c>
      <c r="H402" s="198">
        <v>4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0</v>
      </c>
      <c r="P402" s="196">
        <v>0</v>
      </c>
      <c r="Q402" s="197">
        <v>0</v>
      </c>
      <c r="R402" s="198">
        <v>1</v>
      </c>
      <c r="S402" s="213"/>
      <c r="T402" s="166"/>
      <c r="U402" s="211"/>
      <c r="V402" s="199">
        <v>0</v>
      </c>
      <c r="W402" s="200">
        <v>2</v>
      </c>
      <c r="X402" s="201">
        <v>2</v>
      </c>
      <c r="Y402" s="202">
        <v>2</v>
      </c>
      <c r="Z402" s="203">
        <v>0</v>
      </c>
      <c r="AA402" s="204">
        <v>6</v>
      </c>
      <c r="AB402" s="205">
        <v>7</v>
      </c>
      <c r="AC402" s="206"/>
      <c r="AD402" s="187"/>
      <c r="AE402" s="211"/>
      <c r="AF402" s="199">
        <v>0</v>
      </c>
      <c r="AG402" s="200">
        <v>0</v>
      </c>
      <c r="AH402" s="201">
        <v>1</v>
      </c>
      <c r="AI402" s="202">
        <v>0</v>
      </c>
      <c r="AJ402" s="203">
        <v>0</v>
      </c>
      <c r="AK402" s="204">
        <v>0</v>
      </c>
      <c r="AL402" s="205">
        <v>0</v>
      </c>
      <c r="AM402" s="206"/>
      <c r="AN402" s="187"/>
      <c r="AO402" s="210"/>
    </row>
    <row r="403" spans="1:41" x14ac:dyDescent="0.3">
      <c r="A403" s="154" t="s">
        <v>267</v>
      </c>
      <c r="B403" s="192">
        <v>0</v>
      </c>
      <c r="C403" s="193">
        <v>1</v>
      </c>
      <c r="D403" s="194">
        <v>2</v>
      </c>
      <c r="E403" s="195">
        <v>3</v>
      </c>
      <c r="F403" s="196">
        <v>2</v>
      </c>
      <c r="G403" s="197">
        <v>2</v>
      </c>
      <c r="H403" s="198">
        <v>1</v>
      </c>
      <c r="I403" s="213"/>
      <c r="J403" s="166"/>
      <c r="K403" s="210"/>
      <c r="L403" s="192">
        <v>0</v>
      </c>
      <c r="M403" s="193">
        <v>0</v>
      </c>
      <c r="N403" s="194">
        <v>0</v>
      </c>
      <c r="O403" s="195">
        <v>0</v>
      </c>
      <c r="P403" s="196">
        <v>0</v>
      </c>
      <c r="Q403" s="197">
        <v>1</v>
      </c>
      <c r="R403" s="198">
        <v>1</v>
      </c>
      <c r="S403" s="213"/>
      <c r="T403" s="166"/>
      <c r="U403" s="211"/>
      <c r="V403" s="199">
        <v>0</v>
      </c>
      <c r="W403" s="200">
        <v>0</v>
      </c>
      <c r="X403" s="201">
        <v>0</v>
      </c>
      <c r="Y403" s="202">
        <v>1</v>
      </c>
      <c r="Z403" s="203">
        <v>7</v>
      </c>
      <c r="AA403" s="204">
        <v>3</v>
      </c>
      <c r="AB403" s="205">
        <v>2</v>
      </c>
      <c r="AC403" s="206"/>
      <c r="AD403" s="187"/>
      <c r="AE403" s="211"/>
      <c r="AF403" s="199">
        <v>0</v>
      </c>
      <c r="AG403" s="200">
        <v>0</v>
      </c>
      <c r="AH403" s="201">
        <v>0</v>
      </c>
      <c r="AI403" s="202">
        <v>0</v>
      </c>
      <c r="AJ403" s="203">
        <v>0</v>
      </c>
      <c r="AK403" s="204">
        <v>0</v>
      </c>
      <c r="AL403" s="205">
        <v>0</v>
      </c>
      <c r="AM403" s="206"/>
      <c r="AN403" s="187"/>
      <c r="AO403" s="210"/>
    </row>
    <row r="404" spans="1:41" x14ac:dyDescent="0.3">
      <c r="A404" s="154" t="s">
        <v>268</v>
      </c>
      <c r="B404" s="192">
        <v>0</v>
      </c>
      <c r="C404" s="193">
        <v>0</v>
      </c>
      <c r="D404" s="194">
        <v>2</v>
      </c>
      <c r="E404" s="195">
        <v>1</v>
      </c>
      <c r="F404" s="196">
        <v>0</v>
      </c>
      <c r="G404" s="197">
        <v>2</v>
      </c>
      <c r="H404" s="198">
        <v>1</v>
      </c>
      <c r="I404" s="213"/>
      <c r="J404" s="166"/>
      <c r="K404" s="210"/>
      <c r="L404" s="192">
        <v>0</v>
      </c>
      <c r="M404" s="193">
        <v>0</v>
      </c>
      <c r="N404" s="194">
        <v>0</v>
      </c>
      <c r="O404" s="195">
        <v>0</v>
      </c>
      <c r="P404" s="196">
        <v>0</v>
      </c>
      <c r="Q404" s="197">
        <v>0</v>
      </c>
      <c r="R404" s="198">
        <v>0</v>
      </c>
      <c r="S404" s="213"/>
      <c r="T404" s="166"/>
      <c r="U404" s="211"/>
      <c r="V404" s="199">
        <v>0</v>
      </c>
      <c r="W404" s="200">
        <v>0</v>
      </c>
      <c r="X404" s="201">
        <v>1</v>
      </c>
      <c r="Y404" s="202">
        <v>3</v>
      </c>
      <c r="Z404" s="203">
        <v>2</v>
      </c>
      <c r="AA404" s="204">
        <v>4</v>
      </c>
      <c r="AB404" s="205">
        <v>0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0</v>
      </c>
      <c r="AJ404" s="203">
        <v>0</v>
      </c>
      <c r="AK404" s="204">
        <v>3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0</v>
      </c>
      <c r="C405" s="194">
        <v>0</v>
      </c>
      <c r="D405" s="195">
        <v>0</v>
      </c>
      <c r="E405" s="196">
        <v>2</v>
      </c>
      <c r="F405" s="197">
        <v>1</v>
      </c>
      <c r="G405" s="198">
        <v>4</v>
      </c>
      <c r="H405" s="166"/>
      <c r="I405" s="213"/>
      <c r="J405" s="166"/>
      <c r="K405" s="210"/>
      <c r="L405" s="193">
        <v>0</v>
      </c>
      <c r="M405" s="194">
        <v>0</v>
      </c>
      <c r="N405" s="195">
        <v>0</v>
      </c>
      <c r="O405" s="196">
        <v>0</v>
      </c>
      <c r="P405" s="197">
        <v>2</v>
      </c>
      <c r="Q405" s="198">
        <v>0</v>
      </c>
      <c r="R405" s="166"/>
      <c r="S405" s="213"/>
      <c r="T405" s="166"/>
      <c r="U405" s="211"/>
      <c r="V405" s="200">
        <v>0</v>
      </c>
      <c r="W405" s="201">
        <v>0</v>
      </c>
      <c r="X405" s="202">
        <v>0</v>
      </c>
      <c r="Y405" s="203">
        <v>2</v>
      </c>
      <c r="Z405" s="204">
        <v>0</v>
      </c>
      <c r="AA405" s="205">
        <v>5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0</v>
      </c>
      <c r="AJ405" s="204">
        <v>0</v>
      </c>
      <c r="AK405" s="205">
        <v>0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0</v>
      </c>
      <c r="D406" s="195">
        <v>0</v>
      </c>
      <c r="E406" s="196">
        <v>5</v>
      </c>
      <c r="F406" s="197">
        <v>0</v>
      </c>
      <c r="G406" s="198">
        <v>1</v>
      </c>
      <c r="H406" s="166"/>
      <c r="I406" s="213"/>
      <c r="J406" s="166"/>
      <c r="K406" s="210"/>
      <c r="L406" s="193">
        <v>0</v>
      </c>
      <c r="M406" s="194">
        <v>0</v>
      </c>
      <c r="N406" s="195">
        <v>0</v>
      </c>
      <c r="O406" s="196">
        <v>0</v>
      </c>
      <c r="P406" s="197">
        <v>0</v>
      </c>
      <c r="Q406" s="198">
        <v>0</v>
      </c>
      <c r="R406" s="166"/>
      <c r="S406" s="213"/>
      <c r="T406" s="166"/>
      <c r="U406" s="211"/>
      <c r="V406" s="200">
        <v>0</v>
      </c>
      <c r="W406" s="201">
        <v>0</v>
      </c>
      <c r="X406" s="202">
        <v>0</v>
      </c>
      <c r="Y406" s="203">
        <v>0</v>
      </c>
      <c r="Z406" s="204">
        <v>0</v>
      </c>
      <c r="AA406" s="205">
        <v>2</v>
      </c>
      <c r="AB406" s="187"/>
      <c r="AC406" s="206"/>
      <c r="AD406" s="187"/>
      <c r="AE406" s="211"/>
      <c r="AF406" s="200">
        <v>0</v>
      </c>
      <c r="AG406" s="201">
        <v>0</v>
      </c>
      <c r="AH406" s="202">
        <v>0</v>
      </c>
      <c r="AI406" s="203">
        <v>0</v>
      </c>
      <c r="AJ406" s="204">
        <v>0</v>
      </c>
      <c r="AK406" s="205">
        <v>0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0</v>
      </c>
      <c r="C407" s="194">
        <v>1</v>
      </c>
      <c r="D407" s="195">
        <v>0</v>
      </c>
      <c r="E407" s="196">
        <v>1</v>
      </c>
      <c r="F407" s="197">
        <v>1</v>
      </c>
      <c r="G407" s="198">
        <v>1</v>
      </c>
      <c r="H407" s="166"/>
      <c r="I407" s="149"/>
      <c r="J407" s="149"/>
      <c r="K407" s="210"/>
      <c r="L407" s="193">
        <v>0</v>
      </c>
      <c r="M407" s="194">
        <v>0</v>
      </c>
      <c r="N407" s="195">
        <v>0</v>
      </c>
      <c r="O407" s="196">
        <v>0</v>
      </c>
      <c r="P407" s="197">
        <v>0</v>
      </c>
      <c r="Q407" s="198">
        <v>0</v>
      </c>
      <c r="R407" s="166"/>
      <c r="S407" s="149"/>
      <c r="T407" s="149"/>
      <c r="U407" s="211"/>
      <c r="V407" s="200">
        <v>0</v>
      </c>
      <c r="W407" s="201">
        <v>1</v>
      </c>
      <c r="X407" s="202">
        <v>0</v>
      </c>
      <c r="Y407" s="203">
        <v>0</v>
      </c>
      <c r="Z407" s="204">
        <v>1</v>
      </c>
      <c r="AA407" s="205">
        <v>0</v>
      </c>
      <c r="AB407" s="187"/>
      <c r="AC407" s="185"/>
      <c r="AD407" s="185"/>
      <c r="AE407" s="211"/>
      <c r="AF407" s="200">
        <v>0</v>
      </c>
      <c r="AG407" s="201">
        <v>0</v>
      </c>
      <c r="AH407" s="202">
        <v>0</v>
      </c>
      <c r="AI407" s="203">
        <v>1</v>
      </c>
      <c r="AJ407" s="204">
        <v>0</v>
      </c>
      <c r="AK407" s="205">
        <v>0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0</v>
      </c>
      <c r="C408" s="194">
        <v>0</v>
      </c>
      <c r="D408" s="195">
        <v>0</v>
      </c>
      <c r="E408" s="196">
        <v>1</v>
      </c>
      <c r="F408" s="197">
        <v>0</v>
      </c>
      <c r="G408" s="198">
        <v>0</v>
      </c>
      <c r="H408" s="166"/>
      <c r="I408" s="149"/>
      <c r="J408" s="149"/>
      <c r="K408" s="210"/>
      <c r="L408" s="193">
        <v>0</v>
      </c>
      <c r="M408" s="194">
        <v>0</v>
      </c>
      <c r="N408" s="195">
        <v>0</v>
      </c>
      <c r="O408" s="196">
        <v>1</v>
      </c>
      <c r="P408" s="197">
        <v>0</v>
      </c>
      <c r="Q408" s="198">
        <v>1</v>
      </c>
      <c r="R408" s="166"/>
      <c r="S408" s="149"/>
      <c r="T408" s="149"/>
      <c r="U408" s="211"/>
      <c r="V408" s="200">
        <v>0</v>
      </c>
      <c r="W408" s="201">
        <v>0</v>
      </c>
      <c r="X408" s="202">
        <v>0</v>
      </c>
      <c r="Y408" s="203">
        <v>1</v>
      </c>
      <c r="Z408" s="204">
        <v>2</v>
      </c>
      <c r="AA408" s="205">
        <v>0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0</v>
      </c>
      <c r="AI408" s="203">
        <v>0</v>
      </c>
      <c r="AJ408" s="204">
        <v>0</v>
      </c>
      <c r="AK408" s="205">
        <v>0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0</v>
      </c>
      <c r="D409" s="195">
        <v>0</v>
      </c>
      <c r="E409" s="196">
        <v>0</v>
      </c>
      <c r="F409" s="197">
        <v>0</v>
      </c>
      <c r="G409" s="198">
        <v>0</v>
      </c>
      <c r="H409" s="166"/>
      <c r="I409" s="149"/>
      <c r="J409" s="149"/>
      <c r="K409" s="210"/>
      <c r="L409" s="193">
        <v>0</v>
      </c>
      <c r="M409" s="194">
        <v>0</v>
      </c>
      <c r="N409" s="195">
        <v>0</v>
      </c>
      <c r="O409" s="196">
        <v>1</v>
      </c>
      <c r="P409" s="197">
        <v>0</v>
      </c>
      <c r="Q409" s="198">
        <v>0</v>
      </c>
      <c r="R409" s="166"/>
      <c r="S409" s="149"/>
      <c r="T409" s="149"/>
      <c r="U409" s="211"/>
      <c r="V409" s="200">
        <v>0</v>
      </c>
      <c r="W409" s="201">
        <v>0</v>
      </c>
      <c r="X409" s="202">
        <v>1</v>
      </c>
      <c r="Y409" s="203">
        <v>0</v>
      </c>
      <c r="Z409" s="204">
        <v>1</v>
      </c>
      <c r="AA409" s="205">
        <v>0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0</v>
      </c>
      <c r="AI409" s="203">
        <v>0</v>
      </c>
      <c r="AJ409" s="204">
        <v>0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0</v>
      </c>
      <c r="C410" s="195">
        <v>0</v>
      </c>
      <c r="D410" s="196">
        <v>0</v>
      </c>
      <c r="E410" s="197">
        <v>1</v>
      </c>
      <c r="F410" s="198">
        <v>0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1</v>
      </c>
      <c r="P410" s="198">
        <v>1</v>
      </c>
      <c r="Q410" s="166"/>
      <c r="R410" s="166"/>
      <c r="S410" s="149"/>
      <c r="T410" s="149"/>
      <c r="U410" s="211"/>
      <c r="V410" s="201">
        <v>0</v>
      </c>
      <c r="W410" s="202">
        <v>0</v>
      </c>
      <c r="X410" s="203">
        <v>0</v>
      </c>
      <c r="Y410" s="204">
        <v>0</v>
      </c>
      <c r="Z410" s="205">
        <v>1</v>
      </c>
      <c r="AA410" s="187"/>
      <c r="AB410" s="187"/>
      <c r="AC410" s="185"/>
      <c r="AD410" s="185"/>
      <c r="AE410" s="211"/>
      <c r="AF410" s="201">
        <v>0</v>
      </c>
      <c r="AG410" s="202">
        <v>0</v>
      </c>
      <c r="AH410" s="203">
        <v>0</v>
      </c>
      <c r="AI410" s="204">
        <v>0</v>
      </c>
      <c r="AJ410" s="205">
        <v>0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0</v>
      </c>
      <c r="D411" s="196">
        <v>1</v>
      </c>
      <c r="E411" s="197">
        <v>1</v>
      </c>
      <c r="F411" s="198">
        <v>1</v>
      </c>
      <c r="G411" s="166"/>
      <c r="H411" s="166"/>
      <c r="I411" s="149"/>
      <c r="J411" s="149"/>
      <c r="K411" s="210"/>
      <c r="L411" s="194">
        <v>0</v>
      </c>
      <c r="M411" s="195">
        <v>0</v>
      </c>
      <c r="N411" s="196">
        <v>0</v>
      </c>
      <c r="O411" s="197">
        <v>0</v>
      </c>
      <c r="P411" s="198">
        <v>0</v>
      </c>
      <c r="Q411" s="166"/>
      <c r="R411" s="166"/>
      <c r="S411" s="149"/>
      <c r="T411" s="149"/>
      <c r="U411" s="211"/>
      <c r="V411" s="201">
        <v>0</v>
      </c>
      <c r="W411" s="202">
        <v>0</v>
      </c>
      <c r="X411" s="203">
        <v>1</v>
      </c>
      <c r="Y411" s="204">
        <v>2</v>
      </c>
      <c r="Z411" s="205">
        <v>1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0</v>
      </c>
      <c r="AI411" s="204">
        <v>0</v>
      </c>
      <c r="AJ411" s="205">
        <v>1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0</v>
      </c>
      <c r="C412" s="195">
        <v>1</v>
      </c>
      <c r="D412" s="196">
        <v>1</v>
      </c>
      <c r="E412" s="197">
        <v>1</v>
      </c>
      <c r="F412" s="198">
        <v>0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0</v>
      </c>
      <c r="P412" s="198">
        <v>0</v>
      </c>
      <c r="Q412" s="166"/>
      <c r="R412" s="166"/>
      <c r="S412" s="166"/>
      <c r="T412" s="149"/>
      <c r="U412" s="211"/>
      <c r="V412" s="201">
        <v>0</v>
      </c>
      <c r="W412" s="202">
        <v>0</v>
      </c>
      <c r="X412" s="203">
        <v>0</v>
      </c>
      <c r="Y412" s="204">
        <v>1</v>
      </c>
      <c r="Z412" s="205">
        <v>1</v>
      </c>
      <c r="AA412" s="187"/>
      <c r="AB412" s="187"/>
      <c r="AC412" s="187"/>
      <c r="AD412" s="185"/>
      <c r="AE412" s="211"/>
      <c r="AF412" s="201">
        <v>0</v>
      </c>
      <c r="AG412" s="202">
        <v>0</v>
      </c>
      <c r="AH412" s="203">
        <v>0</v>
      </c>
      <c r="AI412" s="204">
        <v>0</v>
      </c>
      <c r="AJ412" s="205">
        <v>0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0</v>
      </c>
      <c r="D413" s="196">
        <v>0</v>
      </c>
      <c r="E413" s="197">
        <v>0</v>
      </c>
      <c r="F413" s="198">
        <v>0</v>
      </c>
      <c r="G413" s="166"/>
      <c r="H413" s="166"/>
      <c r="I413" s="166"/>
      <c r="J413" s="149"/>
      <c r="K413" s="210"/>
      <c r="L413" s="194">
        <v>0</v>
      </c>
      <c r="M413" s="195">
        <v>0</v>
      </c>
      <c r="N413" s="196">
        <v>0</v>
      </c>
      <c r="O413" s="197">
        <v>0</v>
      </c>
      <c r="P413" s="198">
        <v>0</v>
      </c>
      <c r="Q413" s="166"/>
      <c r="R413" s="166"/>
      <c r="S413" s="166"/>
      <c r="T413" s="149"/>
      <c r="U413" s="211"/>
      <c r="V413" s="201">
        <v>0</v>
      </c>
      <c r="W413" s="202">
        <v>0</v>
      </c>
      <c r="X413" s="203">
        <v>0</v>
      </c>
      <c r="Y413" s="204">
        <v>0</v>
      </c>
      <c r="Z413" s="205">
        <v>1</v>
      </c>
      <c r="AA413" s="187"/>
      <c r="AB413" s="187"/>
      <c r="AC413" s="187"/>
      <c r="AD413" s="185"/>
      <c r="AE413" s="211"/>
      <c r="AF413" s="201">
        <v>0</v>
      </c>
      <c r="AG413" s="202">
        <v>0</v>
      </c>
      <c r="AH413" s="203">
        <v>0</v>
      </c>
      <c r="AI413" s="204">
        <v>0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0</v>
      </c>
      <c r="C414" s="195">
        <v>0</v>
      </c>
      <c r="D414" s="196">
        <v>0</v>
      </c>
      <c r="E414" s="197">
        <v>0</v>
      </c>
      <c r="F414" s="198">
        <v>0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0</v>
      </c>
      <c r="P414" s="198">
        <v>0</v>
      </c>
      <c r="Q414" s="166"/>
      <c r="R414" s="166"/>
      <c r="S414" s="166"/>
      <c r="T414" s="149"/>
      <c r="U414" s="211"/>
      <c r="V414" s="201">
        <v>0</v>
      </c>
      <c r="W414" s="202">
        <v>0</v>
      </c>
      <c r="X414" s="203">
        <v>0</v>
      </c>
      <c r="Y414" s="204">
        <v>0</v>
      </c>
      <c r="Z414" s="205">
        <v>0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0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0</v>
      </c>
      <c r="C415" s="196">
        <v>0</v>
      </c>
      <c r="D415" s="197">
        <v>0</v>
      </c>
      <c r="E415" s="198">
        <v>0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0</v>
      </c>
      <c r="O415" s="198">
        <v>1</v>
      </c>
      <c r="P415" s="166"/>
      <c r="Q415" s="166"/>
      <c r="R415" s="166"/>
      <c r="S415" s="166"/>
      <c r="T415" s="149"/>
      <c r="U415" s="211"/>
      <c r="V415" s="202">
        <v>0</v>
      </c>
      <c r="W415" s="203">
        <v>1</v>
      </c>
      <c r="X415" s="204">
        <v>0</v>
      </c>
      <c r="Y415" s="205">
        <v>0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0</v>
      </c>
      <c r="C416" s="196">
        <v>0</v>
      </c>
      <c r="D416" s="197">
        <v>0</v>
      </c>
      <c r="E416" s="198">
        <v>0</v>
      </c>
      <c r="F416" s="166"/>
      <c r="G416" s="166"/>
      <c r="H416" s="166"/>
      <c r="I416" s="166"/>
      <c r="J416" s="149"/>
      <c r="K416" s="210"/>
      <c r="L416" s="195">
        <v>0</v>
      </c>
      <c r="M416" s="196">
        <v>0</v>
      </c>
      <c r="N416" s="197">
        <v>0</v>
      </c>
      <c r="O416" s="198">
        <v>0</v>
      </c>
      <c r="P416" s="166"/>
      <c r="Q416" s="166"/>
      <c r="R416" s="166"/>
      <c r="S416" s="166"/>
      <c r="T416" s="149"/>
      <c r="U416" s="211"/>
      <c r="V416" s="202">
        <v>0</v>
      </c>
      <c r="W416" s="203">
        <v>0</v>
      </c>
      <c r="X416" s="204">
        <v>0</v>
      </c>
      <c r="Y416" s="205">
        <v>1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0</v>
      </c>
      <c r="AI416" s="205">
        <v>0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0</v>
      </c>
      <c r="C417" s="196">
        <v>0</v>
      </c>
      <c r="D417" s="197">
        <v>0</v>
      </c>
      <c r="E417" s="198">
        <v>0</v>
      </c>
      <c r="F417" s="166"/>
      <c r="G417" s="166"/>
      <c r="H417" s="149"/>
      <c r="I417" s="149"/>
      <c r="J417" s="149"/>
      <c r="K417" s="210"/>
      <c r="L417" s="195">
        <v>0</v>
      </c>
      <c r="M417" s="196">
        <v>0</v>
      </c>
      <c r="N417" s="197">
        <v>0</v>
      </c>
      <c r="O417" s="198">
        <v>0</v>
      </c>
      <c r="P417" s="166"/>
      <c r="Q417" s="166"/>
      <c r="R417" s="149"/>
      <c r="S417" s="149"/>
      <c r="T417" s="149"/>
      <c r="U417" s="211"/>
      <c r="V417" s="202">
        <v>0</v>
      </c>
      <c r="W417" s="203">
        <v>1</v>
      </c>
      <c r="X417" s="204">
        <v>0</v>
      </c>
      <c r="Y417" s="205">
        <v>0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0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0</v>
      </c>
      <c r="C418" s="196">
        <v>0</v>
      </c>
      <c r="D418" s="197">
        <v>0</v>
      </c>
      <c r="E418" s="198">
        <v>0</v>
      </c>
      <c r="F418" s="166"/>
      <c r="G418" s="166"/>
      <c r="H418" s="149"/>
      <c r="I418" s="149"/>
      <c r="J418" s="149"/>
      <c r="K418" s="210"/>
      <c r="L418" s="195">
        <v>1</v>
      </c>
      <c r="M418" s="196">
        <v>0</v>
      </c>
      <c r="N418" s="197">
        <v>0</v>
      </c>
      <c r="O418" s="198">
        <v>0</v>
      </c>
      <c r="P418" s="166"/>
      <c r="Q418" s="166"/>
      <c r="R418" s="149"/>
      <c r="S418" s="149"/>
      <c r="T418" s="149"/>
      <c r="U418" s="211"/>
      <c r="V418" s="202">
        <v>0</v>
      </c>
      <c r="W418" s="203">
        <v>0</v>
      </c>
      <c r="X418" s="204">
        <v>1</v>
      </c>
      <c r="Y418" s="205">
        <v>0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0</v>
      </c>
      <c r="C419" s="196">
        <v>0</v>
      </c>
      <c r="D419" s="197">
        <v>0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0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0</v>
      </c>
      <c r="Y419" s="205">
        <v>0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0</v>
      </c>
      <c r="AH419" s="204">
        <v>1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0</v>
      </c>
      <c r="C420" s="197">
        <v>0</v>
      </c>
      <c r="D420" s="198">
        <v>0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0</v>
      </c>
      <c r="N420" s="198">
        <v>0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0</v>
      </c>
      <c r="X420" s="205">
        <v>0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0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0</v>
      </c>
      <c r="C421" s="197">
        <v>1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0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0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0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0</v>
      </c>
      <c r="C422" s="197">
        <v>0</v>
      </c>
      <c r="D422" s="198">
        <v>0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0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0</v>
      </c>
      <c r="Y422" s="187"/>
      <c r="Z422" s="187"/>
      <c r="AA422" s="187"/>
      <c r="AB422" s="185"/>
      <c r="AC422" s="185"/>
      <c r="AD422" s="185"/>
      <c r="AE422" s="211"/>
      <c r="AF422" s="203">
        <v>0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0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0</v>
      </c>
      <c r="W423" s="204">
        <v>0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0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0</v>
      </c>
      <c r="M424" s="197">
        <v>0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0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0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0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0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0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0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0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0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  <row r="436" spans="1:41" x14ac:dyDescent="0.3">
      <c r="B436" s="166"/>
      <c r="C436" s="149"/>
      <c r="D436" s="149"/>
      <c r="E436" s="149"/>
      <c r="F436" s="149"/>
      <c r="G436" s="149"/>
      <c r="H436" s="149"/>
      <c r="I436" s="149"/>
      <c r="J436" s="149"/>
      <c r="K436" s="210"/>
      <c r="L436" s="166"/>
      <c r="M436" s="149"/>
      <c r="N436" s="149"/>
      <c r="O436" s="149"/>
      <c r="P436" s="149"/>
      <c r="Q436" s="149"/>
      <c r="R436" s="149"/>
      <c r="S436" s="149"/>
      <c r="T436" s="149"/>
      <c r="U436" s="211"/>
      <c r="V436" s="187"/>
      <c r="W436" s="185"/>
      <c r="X436" s="185"/>
      <c r="Y436" s="185"/>
      <c r="Z436" s="185"/>
      <c r="AA436" s="185"/>
      <c r="AB436" s="185"/>
      <c r="AC436" s="185"/>
      <c r="AD436" s="185"/>
      <c r="AE436" s="211"/>
      <c r="AF436" s="187"/>
      <c r="AG436" s="185"/>
      <c r="AH436" s="185"/>
      <c r="AI436" s="185"/>
      <c r="AJ436" s="185"/>
      <c r="AK436" s="185"/>
      <c r="AL436" s="185"/>
      <c r="AM436" s="185"/>
      <c r="AN436" s="185"/>
      <c r="AO436" s="210"/>
    </row>
    <row r="437" spans="1:41" x14ac:dyDescent="0.3">
      <c r="B437" s="166"/>
      <c r="C437" s="149"/>
      <c r="D437" s="149"/>
      <c r="E437" s="149"/>
      <c r="F437" s="149"/>
      <c r="G437" s="149"/>
      <c r="H437" s="149"/>
      <c r="I437" s="149"/>
      <c r="J437" s="149"/>
      <c r="K437" s="210"/>
      <c r="L437" s="166"/>
      <c r="M437" s="149"/>
      <c r="N437" s="149"/>
      <c r="O437" s="149"/>
      <c r="P437" s="149"/>
      <c r="Q437" s="149"/>
      <c r="R437" s="149"/>
      <c r="S437" s="149"/>
      <c r="T437" s="149"/>
      <c r="U437" s="211"/>
      <c r="V437" s="187"/>
      <c r="W437" s="185"/>
      <c r="X437" s="185"/>
      <c r="Y437" s="185"/>
      <c r="Z437" s="185"/>
      <c r="AA437" s="185"/>
      <c r="AB437" s="185"/>
      <c r="AC437" s="185"/>
      <c r="AD437" s="185"/>
      <c r="AE437" s="211"/>
      <c r="AF437" s="187"/>
      <c r="AG437" s="185"/>
      <c r="AH437" s="185"/>
      <c r="AI437" s="185"/>
      <c r="AJ437" s="185"/>
      <c r="AK437" s="185"/>
      <c r="AL437" s="185"/>
      <c r="AM437" s="185"/>
      <c r="AN437" s="185"/>
      <c r="AO437" s="21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AO436"/>
  <sheetViews>
    <sheetView workbookViewId="0">
      <selection sqref="A1:XFD1048576"/>
    </sheetView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216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68306.238468468917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26950.475971738029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126744.61630105061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42167.197466826306</v>
      </c>
      <c r="AO5" s="128"/>
    </row>
    <row r="6" spans="1:41" ht="15" thickTop="1" x14ac:dyDescent="0.3">
      <c r="A6" s="251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52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18.696557482083637</v>
      </c>
      <c r="C12" s="149">
        <v>61.115748445193475</v>
      </c>
      <c r="D12" s="149">
        <v>100.36891806125561</v>
      </c>
      <c r="E12" s="149">
        <v>128.92332828044678</v>
      </c>
      <c r="F12" s="149">
        <v>142.16253169377495</v>
      </c>
      <c r="G12" s="149">
        <v>161.73324517409034</v>
      </c>
      <c r="H12" s="149">
        <v>173.57569758097458</v>
      </c>
      <c r="I12" s="149">
        <v>141.9992623726514</v>
      </c>
      <c r="J12" s="149">
        <v>68.482080340385849</v>
      </c>
      <c r="K12" s="151"/>
      <c r="L12" s="149">
        <v>21.071065187454213</v>
      </c>
      <c r="M12" s="149">
        <v>67.023803154628041</v>
      </c>
      <c r="N12" s="149">
        <v>136.57039292653198</v>
      </c>
      <c r="O12" s="149">
        <v>161.40419769287092</v>
      </c>
      <c r="P12" s="149">
        <v>169.8182170391095</v>
      </c>
      <c r="Q12" s="149">
        <v>176.66624208291583</v>
      </c>
      <c r="R12" s="149">
        <v>171.24487225214747</v>
      </c>
      <c r="S12" s="149">
        <v>128.10092333952321</v>
      </c>
      <c r="T12" s="149">
        <v>60.459716995557699</v>
      </c>
      <c r="U12" s="152"/>
      <c r="V12" s="150">
        <v>30.204610943794144</v>
      </c>
      <c r="W12" s="150">
        <v>115.70923459529709</v>
      </c>
      <c r="X12" s="150">
        <v>201.68333570162841</v>
      </c>
      <c r="Y12" s="150">
        <v>249.9959917068565</v>
      </c>
      <c r="Z12" s="150">
        <v>293.99063130220111</v>
      </c>
      <c r="AA12" s="150">
        <v>320.61809559663061</v>
      </c>
      <c r="AB12" s="150">
        <v>334.56532382964707</v>
      </c>
      <c r="AC12" s="150">
        <v>223.66722985109382</v>
      </c>
      <c r="AD12" s="150">
        <v>92.613283713658063</v>
      </c>
      <c r="AE12" s="152"/>
      <c r="AF12" s="150">
        <v>36.663975278536391</v>
      </c>
      <c r="AG12" s="150">
        <v>150.08301202456056</v>
      </c>
      <c r="AH12" s="150">
        <v>287.38035090765004</v>
      </c>
      <c r="AI12" s="150">
        <v>331.94831097125643</v>
      </c>
      <c r="AJ12" s="150">
        <v>308.92225941022349</v>
      </c>
      <c r="AK12" s="150">
        <v>318.80217440922905</v>
      </c>
      <c r="AL12" s="150">
        <v>296.60392487049415</v>
      </c>
      <c r="AM12" s="150">
        <v>196.48921652635394</v>
      </c>
      <c r="AN12" s="150">
        <v>67.520457903544624</v>
      </c>
      <c r="AO12" s="151"/>
    </row>
    <row r="13" spans="1:41" x14ac:dyDescent="0.3">
      <c r="A13" s="144" t="s">
        <v>3</v>
      </c>
      <c r="B13" s="149">
        <v>17.32739663124087</v>
      </c>
      <c r="C13" s="149">
        <v>60.075668493907237</v>
      </c>
      <c r="D13" s="149">
        <v>99.411620855330227</v>
      </c>
      <c r="E13" s="149">
        <v>128.08985944588716</v>
      </c>
      <c r="F13" s="149">
        <v>141.12436544895053</v>
      </c>
      <c r="G13" s="149">
        <v>161.59643185138782</v>
      </c>
      <c r="H13" s="149">
        <v>176.74623962243612</v>
      </c>
      <c r="I13" s="149">
        <v>145.49687242507846</v>
      </c>
      <c r="J13" s="149">
        <v>69.639865517616641</v>
      </c>
      <c r="K13" s="151"/>
      <c r="L13" s="149">
        <v>18.49654467900595</v>
      </c>
      <c r="M13" s="149">
        <v>60.970651944478945</v>
      </c>
      <c r="N13" s="149">
        <v>124.19937574863184</v>
      </c>
      <c r="O13" s="149">
        <v>147.99668582280427</v>
      </c>
      <c r="P13" s="149">
        <v>157.55258111159034</v>
      </c>
      <c r="Q13" s="149">
        <v>167.88290190696867</v>
      </c>
      <c r="R13" s="149">
        <v>161.53766651948368</v>
      </c>
      <c r="S13" s="149">
        <v>118.93103396892315</v>
      </c>
      <c r="T13" s="149">
        <v>57.730663458506818</v>
      </c>
      <c r="U13" s="152"/>
      <c r="V13" s="153">
        <v>30.01341283321366</v>
      </c>
      <c r="W13" s="153">
        <v>115.9239296118398</v>
      </c>
      <c r="X13" s="153">
        <v>203.98083058993544</v>
      </c>
      <c r="Y13" s="153">
        <v>251.87653787931782</v>
      </c>
      <c r="Z13" s="153">
        <v>299.04460974534533</v>
      </c>
      <c r="AA13" s="153">
        <v>327.79579925536831</v>
      </c>
      <c r="AB13" s="153">
        <v>340.75087618827206</v>
      </c>
      <c r="AC13" s="153">
        <v>232.0331637462061</v>
      </c>
      <c r="AD13" s="153">
        <v>96.321896433829338</v>
      </c>
      <c r="AE13" s="152"/>
      <c r="AF13" s="153">
        <v>32.745002508163303</v>
      </c>
      <c r="AG13" s="153">
        <v>135.74144176641923</v>
      </c>
      <c r="AH13" s="153">
        <v>265.66860238711882</v>
      </c>
      <c r="AI13" s="153">
        <v>308.34562365213998</v>
      </c>
      <c r="AJ13" s="153">
        <v>289.8403121630389</v>
      </c>
      <c r="AK13" s="153">
        <v>300.95732410749031</v>
      </c>
      <c r="AL13" s="153">
        <v>280.33657121658939</v>
      </c>
      <c r="AM13" s="153">
        <v>183.33015724023497</v>
      </c>
      <c r="AN13" s="153">
        <v>63.760987361272889</v>
      </c>
      <c r="AO13" s="151"/>
    </row>
    <row r="14" spans="1:41" x14ac:dyDescent="0.3">
      <c r="A14" s="144" t="s">
        <v>4</v>
      </c>
      <c r="B14" s="149">
        <v>20.81523231665291</v>
      </c>
      <c r="C14" s="149">
        <v>77.069646994272887</v>
      </c>
      <c r="D14" s="149">
        <v>131.40557948748057</v>
      </c>
      <c r="E14" s="149">
        <v>170.51759103934077</v>
      </c>
      <c r="F14" s="149">
        <v>187.66688835621187</v>
      </c>
      <c r="G14" s="149">
        <v>220.80905393760034</v>
      </c>
      <c r="H14" s="149">
        <v>237.79974945387062</v>
      </c>
      <c r="I14" s="149">
        <v>196.24156113466032</v>
      </c>
      <c r="J14" s="149">
        <v>92.519738793372326</v>
      </c>
      <c r="K14" s="151"/>
      <c r="L14" s="149">
        <v>19.740809082984924</v>
      </c>
      <c r="M14" s="149">
        <v>68.266401449839691</v>
      </c>
      <c r="N14" s="149">
        <v>143.47285672028752</v>
      </c>
      <c r="O14" s="149">
        <v>177.04902068774157</v>
      </c>
      <c r="P14" s="149">
        <v>196.28047434489417</v>
      </c>
      <c r="Q14" s="149">
        <v>212.13034343720125</v>
      </c>
      <c r="R14" s="149">
        <v>214.88764484724092</v>
      </c>
      <c r="S14" s="149">
        <v>157.79894495010421</v>
      </c>
      <c r="T14" s="149">
        <v>67.930932521820537</v>
      </c>
      <c r="U14" s="152"/>
      <c r="V14" s="153">
        <v>37.712346871693924</v>
      </c>
      <c r="W14" s="153">
        <v>156.09440076351177</v>
      </c>
      <c r="X14" s="153">
        <v>275.82779006163821</v>
      </c>
      <c r="Y14" s="153">
        <v>348.62368953227508</v>
      </c>
      <c r="Z14" s="153">
        <v>400.56324597198102</v>
      </c>
      <c r="AA14" s="153">
        <v>444.49648662405508</v>
      </c>
      <c r="AB14" s="153">
        <v>455.23942486442303</v>
      </c>
      <c r="AC14" s="153">
        <v>315.15847802162102</v>
      </c>
      <c r="AD14" s="153">
        <v>129.01818108558416</v>
      </c>
      <c r="AE14" s="152"/>
      <c r="AF14" s="153">
        <v>37.410189549128162</v>
      </c>
      <c r="AG14" s="153">
        <v>148.92664686838734</v>
      </c>
      <c r="AH14" s="153">
        <v>293.20629040400536</v>
      </c>
      <c r="AI14" s="153">
        <v>344.52265175182856</v>
      </c>
      <c r="AJ14" s="153">
        <v>344.16547473270987</v>
      </c>
      <c r="AK14" s="153">
        <v>366.80911393959144</v>
      </c>
      <c r="AL14" s="153">
        <v>346.24394174416113</v>
      </c>
      <c r="AM14" s="153">
        <v>220.12620735169176</v>
      </c>
      <c r="AN14" s="153">
        <v>69.971202969551456</v>
      </c>
      <c r="AO14" s="151"/>
    </row>
    <row r="15" spans="1:41" x14ac:dyDescent="0.3">
      <c r="A15" s="144" t="s">
        <v>5</v>
      </c>
      <c r="B15" s="149">
        <v>19.350906928380329</v>
      </c>
      <c r="C15" s="149">
        <v>72.745603402455885</v>
      </c>
      <c r="D15" s="149">
        <v>127.55199682712275</v>
      </c>
      <c r="E15" s="149">
        <v>167.19649692376609</v>
      </c>
      <c r="F15" s="149">
        <v>187.09587971369783</v>
      </c>
      <c r="G15" s="149">
        <v>220.85603209337336</v>
      </c>
      <c r="H15" s="149">
        <v>241.84887905916543</v>
      </c>
      <c r="I15" s="149">
        <v>196.52489384015877</v>
      </c>
      <c r="J15" s="149">
        <v>91.550013343492324</v>
      </c>
      <c r="K15" s="151"/>
      <c r="L15" s="149">
        <v>16.261273662249287</v>
      </c>
      <c r="M15" s="149">
        <v>58.403823733330356</v>
      </c>
      <c r="N15" s="149">
        <v>124.79913115501135</v>
      </c>
      <c r="O15" s="149">
        <v>155.5093200206758</v>
      </c>
      <c r="P15" s="149">
        <v>174.95318849881727</v>
      </c>
      <c r="Q15" s="149">
        <v>188.61783115069463</v>
      </c>
      <c r="R15" s="149">
        <v>192.52326957385174</v>
      </c>
      <c r="S15" s="149">
        <v>144.88931413491468</v>
      </c>
      <c r="T15" s="149">
        <v>62.500331083934178</v>
      </c>
      <c r="U15" s="152"/>
      <c r="V15" s="153">
        <v>34.249002297719208</v>
      </c>
      <c r="W15" s="153">
        <v>152.39275701840705</v>
      </c>
      <c r="X15" s="153">
        <v>273.8955521186266</v>
      </c>
      <c r="Y15" s="153">
        <v>349.97266328333876</v>
      </c>
      <c r="Z15" s="153">
        <v>409.68945296603192</v>
      </c>
      <c r="AA15" s="153">
        <v>458.52389597889413</v>
      </c>
      <c r="AB15" s="153">
        <v>469.19190263744611</v>
      </c>
      <c r="AC15" s="153">
        <v>326.30573125679888</v>
      </c>
      <c r="AD15" s="153">
        <v>130.07260044415534</v>
      </c>
      <c r="AE15" s="152"/>
      <c r="AF15" s="153">
        <v>31.27898248036686</v>
      </c>
      <c r="AG15" s="153">
        <v>128.74883333841677</v>
      </c>
      <c r="AH15" s="153">
        <v>255.96101840338258</v>
      </c>
      <c r="AI15" s="153">
        <v>306.0130585432056</v>
      </c>
      <c r="AJ15" s="153">
        <v>308.73128469785024</v>
      </c>
      <c r="AK15" s="153">
        <v>328.58436409631901</v>
      </c>
      <c r="AL15" s="153">
        <v>311.53079009055989</v>
      </c>
      <c r="AM15" s="153">
        <v>197.23665304979187</v>
      </c>
      <c r="AN15" s="153">
        <v>63.187200029691738</v>
      </c>
      <c r="AO15" s="151"/>
    </row>
    <row r="16" spans="1:41" x14ac:dyDescent="0.3">
      <c r="A16" s="144" t="s">
        <v>6</v>
      </c>
      <c r="B16" s="149">
        <v>17.856722275416075</v>
      </c>
      <c r="C16" s="149">
        <v>66.774517297745305</v>
      </c>
      <c r="D16" s="149">
        <v>118.42463429768644</v>
      </c>
      <c r="E16" s="149">
        <v>158.9115231037147</v>
      </c>
      <c r="F16" s="149">
        <v>178.06831328074404</v>
      </c>
      <c r="G16" s="149">
        <v>212.03864057859437</v>
      </c>
      <c r="H16" s="149">
        <v>231.8545569578894</v>
      </c>
      <c r="I16" s="149">
        <v>189.27531703313585</v>
      </c>
      <c r="J16" s="149">
        <v>88.266582647958757</v>
      </c>
      <c r="K16" s="151"/>
      <c r="L16" s="149">
        <v>13.400415500005112</v>
      </c>
      <c r="M16" s="149">
        <v>48.676889419555941</v>
      </c>
      <c r="N16" s="149">
        <v>104.69338409105782</v>
      </c>
      <c r="O16" s="149">
        <v>130.1454126040114</v>
      </c>
      <c r="P16" s="149">
        <v>148.94286807378077</v>
      </c>
      <c r="Q16" s="149">
        <v>161.63993891080315</v>
      </c>
      <c r="R16" s="149">
        <v>162.6880421638499</v>
      </c>
      <c r="S16" s="149">
        <v>124.85527682304112</v>
      </c>
      <c r="T16" s="149">
        <v>55.480742057164996</v>
      </c>
      <c r="U16" s="152"/>
      <c r="V16" s="153">
        <v>31.023766438166131</v>
      </c>
      <c r="W16" s="153">
        <v>140.82547585169328</v>
      </c>
      <c r="X16" s="153">
        <v>257.71004501979667</v>
      </c>
      <c r="Y16" s="153">
        <v>332.2093414465532</v>
      </c>
      <c r="Z16" s="153">
        <v>391.50143496193596</v>
      </c>
      <c r="AA16" s="153">
        <v>440.11216235157872</v>
      </c>
      <c r="AB16" s="153">
        <v>449.80520383513709</v>
      </c>
      <c r="AC16" s="153">
        <v>312.32221635182577</v>
      </c>
      <c r="AD16" s="153">
        <v>124.23972598711384</v>
      </c>
      <c r="AE16" s="152"/>
      <c r="AF16" s="153">
        <v>26.432323614756164</v>
      </c>
      <c r="AG16" s="153">
        <v>108.81191825866517</v>
      </c>
      <c r="AH16" s="153">
        <v>213.94058442116463</v>
      </c>
      <c r="AI16" s="153">
        <v>261.83992719651303</v>
      </c>
      <c r="AJ16" s="153">
        <v>264.65646648407949</v>
      </c>
      <c r="AK16" s="153">
        <v>287.30675188700809</v>
      </c>
      <c r="AL16" s="153">
        <v>271.830534140277</v>
      </c>
      <c r="AM16" s="153">
        <v>170.13531351089659</v>
      </c>
      <c r="AN16" s="153">
        <v>54.455533027649373</v>
      </c>
      <c r="AO16" s="151"/>
    </row>
    <row r="17" spans="1:41" x14ac:dyDescent="0.3">
      <c r="A17" s="144" t="s">
        <v>7</v>
      </c>
      <c r="B17" s="149">
        <v>16.806463003158601</v>
      </c>
      <c r="C17" s="149">
        <v>63.983186006546731</v>
      </c>
      <c r="D17" s="149">
        <v>111.86770582198902</v>
      </c>
      <c r="E17" s="149">
        <v>150.4868202209469</v>
      </c>
      <c r="F17" s="149">
        <v>170.67695283889947</v>
      </c>
      <c r="G17" s="149">
        <v>203.44867531459093</v>
      </c>
      <c r="H17" s="149">
        <v>224.83773469925706</v>
      </c>
      <c r="I17" s="149">
        <v>182.53835423787754</v>
      </c>
      <c r="J17" s="149">
        <v>85.56267015139214</v>
      </c>
      <c r="K17" s="151"/>
      <c r="L17" s="149">
        <v>11.291274627049775</v>
      </c>
      <c r="M17" s="149">
        <v>41.231507539749224</v>
      </c>
      <c r="N17" s="149">
        <v>90.537446260451489</v>
      </c>
      <c r="O17" s="149">
        <v>111.19005624453035</v>
      </c>
      <c r="P17" s="149">
        <v>129.91538127263121</v>
      </c>
      <c r="Q17" s="149">
        <v>139.16806848843726</v>
      </c>
      <c r="R17" s="149">
        <v>143.71538686752206</v>
      </c>
      <c r="S17" s="149">
        <v>108.62152496973496</v>
      </c>
      <c r="T17" s="149">
        <v>49.256765842438035</v>
      </c>
      <c r="U17" s="152"/>
      <c r="V17" s="153">
        <v>28.543253024419016</v>
      </c>
      <c r="W17" s="153">
        <v>129.40008997916902</v>
      </c>
      <c r="X17" s="153">
        <v>243.40848604839056</v>
      </c>
      <c r="Y17" s="153">
        <v>316.74828799565421</v>
      </c>
      <c r="Z17" s="153">
        <v>370.30924828845838</v>
      </c>
      <c r="AA17" s="153">
        <v>420.62178524332694</v>
      </c>
      <c r="AB17" s="153">
        <v>432.89082741734603</v>
      </c>
      <c r="AC17" s="153">
        <v>301.17019359270881</v>
      </c>
      <c r="AD17" s="153">
        <v>118.32831072807079</v>
      </c>
      <c r="AE17" s="152"/>
      <c r="AF17" s="153">
        <v>22.792492628097484</v>
      </c>
      <c r="AG17" s="153">
        <v>92.751301844913868</v>
      </c>
      <c r="AH17" s="153">
        <v>185.25119892756496</v>
      </c>
      <c r="AI17" s="153">
        <v>222.82585128149185</v>
      </c>
      <c r="AJ17" s="153">
        <v>233.27792859078343</v>
      </c>
      <c r="AK17" s="153">
        <v>247.35450768471816</v>
      </c>
      <c r="AL17" s="153">
        <v>241.33694672585523</v>
      </c>
      <c r="AM17" s="153">
        <v>149.34341994921317</v>
      </c>
      <c r="AN17" s="153">
        <v>48.931418339411699</v>
      </c>
      <c r="AO17" s="151"/>
    </row>
    <row r="18" spans="1:41" x14ac:dyDescent="0.3">
      <c r="A18" s="144" t="s">
        <v>8</v>
      </c>
      <c r="B18" s="149">
        <v>15.717198689778689</v>
      </c>
      <c r="C18" s="149">
        <v>59.310697952906885</v>
      </c>
      <c r="D18" s="149">
        <v>106.68508847554359</v>
      </c>
      <c r="E18" s="149">
        <v>143.11695218086126</v>
      </c>
      <c r="F18" s="149">
        <v>162.35183596611114</v>
      </c>
      <c r="G18" s="149">
        <v>196.55448881785554</v>
      </c>
      <c r="H18" s="149">
        <v>216.64429148038923</v>
      </c>
      <c r="I18" s="149">
        <v>174.1963233153048</v>
      </c>
      <c r="J18" s="149">
        <v>81.967176755269122</v>
      </c>
      <c r="K18" s="151"/>
      <c r="L18" s="149">
        <v>10.16666666666667</v>
      </c>
      <c r="M18" s="149">
        <v>35.464894930521567</v>
      </c>
      <c r="N18" s="149">
        <v>77.89289720853165</v>
      </c>
      <c r="O18" s="149">
        <v>96.528699159621056</v>
      </c>
      <c r="P18" s="149">
        <v>111.25404747326976</v>
      </c>
      <c r="Q18" s="149">
        <v>122.66321619351443</v>
      </c>
      <c r="R18" s="149">
        <v>126.61196843782784</v>
      </c>
      <c r="S18" s="149">
        <v>98.095762491225031</v>
      </c>
      <c r="T18" s="149">
        <v>43.707713921864965</v>
      </c>
      <c r="U18" s="152"/>
      <c r="V18" s="153">
        <v>26.324491262435814</v>
      </c>
      <c r="W18" s="153">
        <v>123.04296294847863</v>
      </c>
      <c r="X18" s="153">
        <v>230.63873378436628</v>
      </c>
      <c r="Y18" s="153">
        <v>301.96121017138267</v>
      </c>
      <c r="Z18" s="153">
        <v>352.96003850300082</v>
      </c>
      <c r="AA18" s="153">
        <v>401.94392371175536</v>
      </c>
      <c r="AB18" s="153">
        <v>415.77281387644541</v>
      </c>
      <c r="AC18" s="153">
        <v>288.32464679082665</v>
      </c>
      <c r="AD18" s="153">
        <v>112.3242690563182</v>
      </c>
      <c r="AE18" s="152"/>
      <c r="AF18" s="153">
        <v>19.650384426116936</v>
      </c>
      <c r="AG18" s="153">
        <v>80.671580394108872</v>
      </c>
      <c r="AH18" s="153">
        <v>161.34379076957791</v>
      </c>
      <c r="AI18" s="153">
        <v>192.7536966800734</v>
      </c>
      <c r="AJ18" s="153">
        <v>206.00741863251321</v>
      </c>
      <c r="AK18" s="153">
        <v>220.04272548358392</v>
      </c>
      <c r="AL18" s="153">
        <v>212.52369141579334</v>
      </c>
      <c r="AM18" s="153">
        <v>130.55375385284165</v>
      </c>
      <c r="AN18" s="153">
        <v>42.694864432017134</v>
      </c>
      <c r="AO18" s="151"/>
    </row>
    <row r="19" spans="1:41" x14ac:dyDescent="0.3">
      <c r="A19" s="144" t="s">
        <v>9</v>
      </c>
      <c r="B19" s="149">
        <v>14.769315799077388</v>
      </c>
      <c r="C19" s="149">
        <v>55.50075833002775</v>
      </c>
      <c r="D19" s="149">
        <v>99.797662178674059</v>
      </c>
      <c r="E19" s="149">
        <v>136.73070836067009</v>
      </c>
      <c r="F19" s="149">
        <v>154.25498255093896</v>
      </c>
      <c r="G19" s="149">
        <v>189.35378098488232</v>
      </c>
      <c r="H19" s="149">
        <v>206.68515785535766</v>
      </c>
      <c r="I19" s="149">
        <v>169.04162359237844</v>
      </c>
      <c r="J19" s="149">
        <v>78.296027421951251</v>
      </c>
      <c r="K19" s="151"/>
      <c r="L19" s="149">
        <v>7.9591395060221251</v>
      </c>
      <c r="M19" s="149">
        <v>31.265807310739987</v>
      </c>
      <c r="N19" s="149">
        <v>67.161879142125997</v>
      </c>
      <c r="O19" s="149">
        <v>86.036054770151253</v>
      </c>
      <c r="P19" s="149">
        <v>99.205220381417632</v>
      </c>
      <c r="Q19" s="149">
        <v>109.23566937446412</v>
      </c>
      <c r="R19" s="149">
        <v>112.91510144869287</v>
      </c>
      <c r="S19" s="149">
        <v>89.486264864602987</v>
      </c>
      <c r="T19" s="149">
        <v>38.903179248174048</v>
      </c>
      <c r="U19" s="152"/>
      <c r="V19" s="153">
        <v>25.074311574300047</v>
      </c>
      <c r="W19" s="153">
        <v>116.90068221092001</v>
      </c>
      <c r="X19" s="153">
        <v>217.86242802938537</v>
      </c>
      <c r="Y19" s="153">
        <v>286.45997349421629</v>
      </c>
      <c r="Z19" s="153">
        <v>337.96161190668062</v>
      </c>
      <c r="AA19" s="153">
        <v>383.17042263347179</v>
      </c>
      <c r="AB19" s="153">
        <v>397.70495414731886</v>
      </c>
      <c r="AC19" s="153">
        <v>275.44850134850253</v>
      </c>
      <c r="AD19" s="153">
        <v>107.67290687560867</v>
      </c>
      <c r="AE19" s="152"/>
      <c r="AF19" s="153">
        <v>17.750432093938208</v>
      </c>
      <c r="AG19" s="153">
        <v>69.826276858648058</v>
      </c>
      <c r="AH19" s="153">
        <v>139.62850284576257</v>
      </c>
      <c r="AI19" s="153">
        <v>170.94712281227311</v>
      </c>
      <c r="AJ19" s="153">
        <v>183.74032974243499</v>
      </c>
      <c r="AK19" s="153">
        <v>198.50970435143026</v>
      </c>
      <c r="AL19" s="153">
        <v>190.95278946559063</v>
      </c>
      <c r="AM19" s="153">
        <v>117.08064730961893</v>
      </c>
      <c r="AN19" s="153">
        <v>37.428498029708834</v>
      </c>
      <c r="AO19" s="151"/>
    </row>
    <row r="20" spans="1:41" x14ac:dyDescent="0.3">
      <c r="A20" s="144" t="s">
        <v>10</v>
      </c>
      <c r="B20" s="149">
        <v>14.982320149739621</v>
      </c>
      <c r="C20" s="149">
        <v>54.131940444310942</v>
      </c>
      <c r="D20" s="149">
        <v>98.380789279936508</v>
      </c>
      <c r="E20" s="149">
        <v>132.54389588037895</v>
      </c>
      <c r="F20" s="149">
        <v>156.00906197230051</v>
      </c>
      <c r="G20" s="149">
        <v>191.15265011787838</v>
      </c>
      <c r="H20" s="149">
        <v>208.18593843778589</v>
      </c>
      <c r="I20" s="149">
        <v>172.47093383471392</v>
      </c>
      <c r="J20" s="149">
        <v>79.429641564686918</v>
      </c>
      <c r="K20" s="151"/>
      <c r="L20" s="149">
        <v>6.9468053181966072</v>
      </c>
      <c r="M20" s="149">
        <v>30.196744998295944</v>
      </c>
      <c r="N20" s="149">
        <v>61.536444346110677</v>
      </c>
      <c r="O20" s="149">
        <v>80.658782482146989</v>
      </c>
      <c r="P20" s="149">
        <v>94.233673890430723</v>
      </c>
      <c r="Q20" s="149">
        <v>110.29384978612073</v>
      </c>
      <c r="R20" s="149">
        <v>119.00549689928451</v>
      </c>
      <c r="S20" s="149">
        <v>92.041115442910908</v>
      </c>
      <c r="T20" s="149">
        <v>38.508609374364205</v>
      </c>
      <c r="U20" s="152"/>
      <c r="V20" s="153">
        <v>25.412760972976599</v>
      </c>
      <c r="W20" s="153">
        <v>114.33262848853853</v>
      </c>
      <c r="X20" s="153">
        <v>213.27920619647378</v>
      </c>
      <c r="Y20" s="153">
        <v>282.91641036669955</v>
      </c>
      <c r="Z20" s="153">
        <v>333.63954162597048</v>
      </c>
      <c r="AA20" s="153">
        <v>377.92331743238805</v>
      </c>
      <c r="AB20" s="153">
        <v>395.34178558983427</v>
      </c>
      <c r="AC20" s="153">
        <v>271.41006469727364</v>
      </c>
      <c r="AD20" s="153">
        <v>105.43380228678227</v>
      </c>
      <c r="AE20" s="152"/>
      <c r="AF20" s="153">
        <v>16.309131860733071</v>
      </c>
      <c r="AG20" s="153">
        <v>63.701080799103501</v>
      </c>
      <c r="AH20" s="153">
        <v>130.47658975918822</v>
      </c>
      <c r="AI20" s="153">
        <v>165.291960636776</v>
      </c>
      <c r="AJ20" s="153">
        <v>178.25219019254325</v>
      </c>
      <c r="AK20" s="153">
        <v>200.56805213292989</v>
      </c>
      <c r="AL20" s="153">
        <v>203.99960549673042</v>
      </c>
      <c r="AM20" s="153">
        <v>121.53808140754442</v>
      </c>
      <c r="AN20" s="153">
        <v>37.462035735448183</v>
      </c>
      <c r="AO20" s="151"/>
    </row>
    <row r="21" spans="1:41" x14ac:dyDescent="0.3">
      <c r="A21" s="144" t="s">
        <v>11</v>
      </c>
      <c r="B21" s="149">
        <v>14.443382581075065</v>
      </c>
      <c r="C21" s="149">
        <v>50.686071793238668</v>
      </c>
      <c r="D21" s="149">
        <v>93.458216031391473</v>
      </c>
      <c r="E21" s="149">
        <v>125.54041012127922</v>
      </c>
      <c r="F21" s="149">
        <v>148.81921378771409</v>
      </c>
      <c r="G21" s="149">
        <v>182.44381070137348</v>
      </c>
      <c r="H21" s="149">
        <v>202.00228969256625</v>
      </c>
      <c r="I21" s="149">
        <v>166.93982625007772</v>
      </c>
      <c r="J21" s="149">
        <v>76.756539185841888</v>
      </c>
      <c r="K21" s="151"/>
      <c r="L21" s="149">
        <v>6.43744270006815</v>
      </c>
      <c r="M21" s="149">
        <v>27.175799528757619</v>
      </c>
      <c r="N21" s="149">
        <v>53.807765801748076</v>
      </c>
      <c r="O21" s="149">
        <v>71.70560050010711</v>
      </c>
      <c r="P21" s="149">
        <v>84.339499076207048</v>
      </c>
      <c r="Q21" s="149">
        <v>99.153572877246859</v>
      </c>
      <c r="R21" s="149">
        <v>109.20229276021141</v>
      </c>
      <c r="S21" s="149">
        <v>83.916066249211227</v>
      </c>
      <c r="T21" s="149">
        <v>35.842656294504728</v>
      </c>
      <c r="U21" s="152"/>
      <c r="V21" s="153">
        <v>23.57283107439671</v>
      </c>
      <c r="W21" s="153">
        <v>108.84451882044293</v>
      </c>
      <c r="X21" s="153">
        <v>204.0411047140814</v>
      </c>
      <c r="Y21" s="153">
        <v>268.79520265262192</v>
      </c>
      <c r="Z21" s="153">
        <v>319.91668709118863</v>
      </c>
      <c r="AA21" s="153">
        <v>361.28743402161962</v>
      </c>
      <c r="AB21" s="153">
        <v>382.35559542972157</v>
      </c>
      <c r="AC21" s="153">
        <v>259.99203316371705</v>
      </c>
      <c r="AD21" s="153">
        <v>101.68191973368189</v>
      </c>
      <c r="AE21" s="152"/>
      <c r="AF21" s="153">
        <v>14.041552543640165</v>
      </c>
      <c r="AG21" s="153">
        <v>56.916216929754135</v>
      </c>
      <c r="AH21" s="153">
        <v>115.25205500920397</v>
      </c>
      <c r="AI21" s="153">
        <v>148.27793709436989</v>
      </c>
      <c r="AJ21" s="153">
        <v>157.57465052604721</v>
      </c>
      <c r="AK21" s="153">
        <v>183.32831239700647</v>
      </c>
      <c r="AL21" s="153">
        <v>186.10570939382279</v>
      </c>
      <c r="AM21" s="153">
        <v>110.54019482930313</v>
      </c>
      <c r="AN21" s="153">
        <v>34.757045507430938</v>
      </c>
      <c r="AO21" s="151"/>
    </row>
    <row r="22" spans="1:41" x14ac:dyDescent="0.3">
      <c r="A22" s="144" t="s">
        <v>12</v>
      </c>
      <c r="B22" s="149">
        <v>13.557533264160185</v>
      </c>
      <c r="C22" s="149">
        <v>47.368720531463879</v>
      </c>
      <c r="D22" s="149">
        <v>86.571378946303781</v>
      </c>
      <c r="E22" s="149">
        <v>119.60798962910731</v>
      </c>
      <c r="F22" s="149">
        <v>141.43492229779426</v>
      </c>
      <c r="G22" s="149">
        <v>175.32009983062991</v>
      </c>
      <c r="H22" s="149">
        <v>193.59683918953394</v>
      </c>
      <c r="I22" s="149">
        <v>162.03941949208678</v>
      </c>
      <c r="J22" s="149">
        <v>73.586206595103135</v>
      </c>
      <c r="K22" s="151"/>
      <c r="L22" s="149">
        <v>6.2433802286783804</v>
      </c>
      <c r="M22" s="149">
        <v>23.980594952901139</v>
      </c>
      <c r="N22" s="149">
        <v>49.011187314987481</v>
      </c>
      <c r="O22" s="149">
        <v>64.498532215754892</v>
      </c>
      <c r="P22" s="149">
        <v>75.666492859522549</v>
      </c>
      <c r="Q22" s="149">
        <v>89.304330905277837</v>
      </c>
      <c r="R22" s="149">
        <v>99.466539859770464</v>
      </c>
      <c r="S22" s="149">
        <v>77.477569739023821</v>
      </c>
      <c r="T22" s="149">
        <v>33.171247164408221</v>
      </c>
      <c r="U22" s="152"/>
      <c r="V22" s="153">
        <v>22.241097370783443</v>
      </c>
      <c r="W22" s="153">
        <v>103.29155405362297</v>
      </c>
      <c r="X22" s="153">
        <v>193.46712644895365</v>
      </c>
      <c r="Y22" s="153">
        <v>255.63520654043708</v>
      </c>
      <c r="Z22" s="153">
        <v>305.75068640708946</v>
      </c>
      <c r="AA22" s="153">
        <v>346.51000221569456</v>
      </c>
      <c r="AB22" s="153">
        <v>367.80433996517081</v>
      </c>
      <c r="AC22" s="153">
        <v>249.5472613175817</v>
      </c>
      <c r="AD22" s="153">
        <v>97.109676917392875</v>
      </c>
      <c r="AE22" s="152"/>
      <c r="AF22" s="153">
        <v>12.260272026062029</v>
      </c>
      <c r="AG22" s="153">
        <v>49.936529954274818</v>
      </c>
      <c r="AH22" s="153">
        <v>103.32123676935679</v>
      </c>
      <c r="AI22" s="153">
        <v>131.4090755780513</v>
      </c>
      <c r="AJ22" s="153">
        <v>142.55456233024472</v>
      </c>
      <c r="AK22" s="153">
        <v>167.40180548032279</v>
      </c>
      <c r="AL22" s="153">
        <v>169.04133264223907</v>
      </c>
      <c r="AM22" s="153">
        <v>101.7438844839718</v>
      </c>
      <c r="AN22" s="153">
        <v>31.740282932917101</v>
      </c>
      <c r="AO22" s="151"/>
    </row>
    <row r="23" spans="1:41" x14ac:dyDescent="0.3">
      <c r="A23" s="144" t="s">
        <v>13</v>
      </c>
      <c r="B23" s="149">
        <v>12.583725372950255</v>
      </c>
      <c r="C23" s="149">
        <v>44.518276611964076</v>
      </c>
      <c r="D23" s="149">
        <v>81.537539084752112</v>
      </c>
      <c r="E23" s="149">
        <v>112.63858564694519</v>
      </c>
      <c r="F23" s="149">
        <v>135.12921818097226</v>
      </c>
      <c r="G23" s="149">
        <v>169.12255199750439</v>
      </c>
      <c r="H23" s="149">
        <v>186.53733269373947</v>
      </c>
      <c r="I23" s="149">
        <v>157.12526702880905</v>
      </c>
      <c r="J23" s="149">
        <v>70.983965317408561</v>
      </c>
      <c r="K23" s="151"/>
      <c r="L23" s="149">
        <v>5.6716116269429504</v>
      </c>
      <c r="M23" s="149">
        <v>21.504795074462859</v>
      </c>
      <c r="N23" s="149">
        <v>44.341779470443903</v>
      </c>
      <c r="O23" s="149">
        <v>58.053426901499982</v>
      </c>
      <c r="P23" s="149">
        <v>68.391094605128444</v>
      </c>
      <c r="Q23" s="149">
        <v>81.213236649830904</v>
      </c>
      <c r="R23" s="149">
        <v>90.370100100834406</v>
      </c>
      <c r="S23" s="149">
        <v>72.199491500854776</v>
      </c>
      <c r="T23" s="149">
        <v>30.917058070500524</v>
      </c>
      <c r="U23" s="152"/>
      <c r="V23" s="153">
        <v>20.891326109568254</v>
      </c>
      <c r="W23" s="153">
        <v>97.272248665490608</v>
      </c>
      <c r="X23" s="153">
        <v>181.69177770614928</v>
      </c>
      <c r="Y23" s="153">
        <v>242.58698185285931</v>
      </c>
      <c r="Z23" s="153">
        <v>292.46558801333435</v>
      </c>
      <c r="AA23" s="153">
        <v>333.23416741688465</v>
      </c>
      <c r="AB23" s="153">
        <v>353.8851553598937</v>
      </c>
      <c r="AC23" s="153">
        <v>239.84486961365712</v>
      </c>
      <c r="AD23" s="153">
        <v>92.99538373947054</v>
      </c>
      <c r="AE23" s="152"/>
      <c r="AF23" s="153">
        <v>10.666666666666673</v>
      </c>
      <c r="AG23" s="153">
        <v>43.808901627858624</v>
      </c>
      <c r="AH23" s="153">
        <v>92.690645933150336</v>
      </c>
      <c r="AI23" s="153">
        <v>118.5262176990486</v>
      </c>
      <c r="AJ23" s="153">
        <v>128.72990926106493</v>
      </c>
      <c r="AK23" s="153">
        <v>153.9545733928681</v>
      </c>
      <c r="AL23" s="153">
        <v>155.70769699414598</v>
      </c>
      <c r="AM23" s="153">
        <v>92.62487785021375</v>
      </c>
      <c r="AN23" s="153">
        <v>29.667611360549778</v>
      </c>
      <c r="AO23" s="151"/>
    </row>
    <row r="24" spans="1:41" x14ac:dyDescent="0.3">
      <c r="A24" s="144" t="s">
        <v>14</v>
      </c>
      <c r="B24" s="149">
        <v>11.99109617869061</v>
      </c>
      <c r="C24" s="149">
        <v>42.316499233245956</v>
      </c>
      <c r="D24" s="149">
        <v>77.017580191294343</v>
      </c>
      <c r="E24" s="149">
        <v>106.69698095321488</v>
      </c>
      <c r="F24" s="149">
        <v>129.37694438298271</v>
      </c>
      <c r="G24" s="149">
        <v>163.81776301066196</v>
      </c>
      <c r="H24" s="149">
        <v>179.1202716827421</v>
      </c>
      <c r="I24" s="149">
        <v>152.2428607940673</v>
      </c>
      <c r="J24" s="149">
        <v>68.200334707896403</v>
      </c>
      <c r="K24" s="151"/>
      <c r="L24" s="149">
        <v>5.172146161397297</v>
      </c>
      <c r="M24" s="149">
        <v>20.381962617238344</v>
      </c>
      <c r="N24" s="149">
        <v>39.631281057993597</v>
      </c>
      <c r="O24" s="149">
        <v>50.558450222015715</v>
      </c>
      <c r="P24" s="149">
        <v>61.043837229411444</v>
      </c>
      <c r="Q24" s="149">
        <v>73.932871023814059</v>
      </c>
      <c r="R24" s="149">
        <v>84.052691936492508</v>
      </c>
      <c r="S24" s="149">
        <v>68.408676624298579</v>
      </c>
      <c r="T24" s="149">
        <v>28.882996718088648</v>
      </c>
      <c r="U24" s="152"/>
      <c r="V24" s="153">
        <v>19.656164328257233</v>
      </c>
      <c r="W24" s="153">
        <v>91.527689615884611</v>
      </c>
      <c r="X24" s="153">
        <v>171.39904673894446</v>
      </c>
      <c r="Y24" s="153">
        <v>232.46151463191595</v>
      </c>
      <c r="Z24" s="153">
        <v>280.04385328293466</v>
      </c>
      <c r="AA24" s="153">
        <v>321.42449649174677</v>
      </c>
      <c r="AB24" s="153">
        <v>341.06760962803418</v>
      </c>
      <c r="AC24" s="153">
        <v>230.41807111105194</v>
      </c>
      <c r="AD24" s="153">
        <v>89.725536187489126</v>
      </c>
      <c r="AE24" s="152"/>
      <c r="AF24" s="153">
        <v>9.009818553924557</v>
      </c>
      <c r="AG24" s="153">
        <v>39.136301199595152</v>
      </c>
      <c r="AH24" s="153">
        <v>82.953887144724163</v>
      </c>
      <c r="AI24" s="153">
        <v>105.75684531529582</v>
      </c>
      <c r="AJ24" s="153">
        <v>116.8931523958819</v>
      </c>
      <c r="AK24" s="153">
        <v>141.04543526967223</v>
      </c>
      <c r="AL24" s="153">
        <v>143.34850072860601</v>
      </c>
      <c r="AM24" s="153">
        <v>86.652372837066096</v>
      </c>
      <c r="AN24" s="153">
        <v>27.410091876983525</v>
      </c>
      <c r="AO24" s="151"/>
    </row>
    <row r="25" spans="1:41" x14ac:dyDescent="0.3">
      <c r="A25" s="144" t="s">
        <v>15</v>
      </c>
      <c r="B25" s="149">
        <v>10.915525118509937</v>
      </c>
      <c r="C25" s="149">
        <v>39.628540515899701</v>
      </c>
      <c r="D25" s="149">
        <v>72.267122904459896</v>
      </c>
      <c r="E25" s="149">
        <v>102.75262419382588</v>
      </c>
      <c r="F25" s="149">
        <v>123.80753676096334</v>
      </c>
      <c r="G25" s="149">
        <v>157.98160330454564</v>
      </c>
      <c r="H25" s="149">
        <v>172.87493991852023</v>
      </c>
      <c r="I25" s="149">
        <v>146.981446584065</v>
      </c>
      <c r="J25" s="149">
        <v>65.408364613851546</v>
      </c>
      <c r="K25" s="151"/>
      <c r="L25" s="149">
        <v>4.6627853711446132</v>
      </c>
      <c r="M25" s="149">
        <v>18.347486813863128</v>
      </c>
      <c r="N25" s="149">
        <v>35.779450734456297</v>
      </c>
      <c r="O25" s="149">
        <v>45.672372500101929</v>
      </c>
      <c r="P25" s="149">
        <v>55.499774138133205</v>
      </c>
      <c r="Q25" s="149">
        <v>68.215070247650615</v>
      </c>
      <c r="R25" s="149">
        <v>78.92982737223295</v>
      </c>
      <c r="S25" s="149">
        <v>63.82099787394278</v>
      </c>
      <c r="T25" s="149">
        <v>27.061195214589333</v>
      </c>
      <c r="U25" s="152"/>
      <c r="V25" s="153">
        <v>18.31461334228517</v>
      </c>
      <c r="W25" s="153">
        <v>87.360733985900296</v>
      </c>
      <c r="X25" s="153">
        <v>163.27146132787178</v>
      </c>
      <c r="Y25" s="153">
        <v>221.42739566167958</v>
      </c>
      <c r="Z25" s="153">
        <v>266.93649244309364</v>
      </c>
      <c r="AA25" s="153">
        <v>307.75672038396181</v>
      </c>
      <c r="AB25" s="153">
        <v>326.85513512293051</v>
      </c>
      <c r="AC25" s="153">
        <v>221.15743430456286</v>
      </c>
      <c r="AD25" s="153">
        <v>85.068069458007372</v>
      </c>
      <c r="AE25" s="152"/>
      <c r="AF25" s="153">
        <v>7.7093620300292871</v>
      </c>
      <c r="AG25" s="153">
        <v>34.907762527465721</v>
      </c>
      <c r="AH25" s="153">
        <v>75.863241672515926</v>
      </c>
      <c r="AI25" s="153">
        <v>94.615753173827116</v>
      </c>
      <c r="AJ25" s="153">
        <v>106.35686111450029</v>
      </c>
      <c r="AK25" s="153">
        <v>129.30159759521209</v>
      </c>
      <c r="AL25" s="153">
        <v>132.74549706776702</v>
      </c>
      <c r="AM25" s="153">
        <v>79.873604774474927</v>
      </c>
      <c r="AN25" s="153">
        <v>26.136316458384101</v>
      </c>
      <c r="AO25" s="151"/>
    </row>
    <row r="26" spans="1:41" x14ac:dyDescent="0.3">
      <c r="A26" s="144" t="s">
        <v>16</v>
      </c>
      <c r="B26" s="149">
        <v>10.079449971516931</v>
      </c>
      <c r="C26" s="149">
        <v>37.04360882441199</v>
      </c>
      <c r="D26" s="149">
        <v>68.83858346939131</v>
      </c>
      <c r="E26" s="149">
        <v>98.824204921721176</v>
      </c>
      <c r="F26" s="149">
        <v>118.18424669901297</v>
      </c>
      <c r="G26" s="149">
        <v>151.78172318140645</v>
      </c>
      <c r="H26" s="149">
        <v>167.3352397282934</v>
      </c>
      <c r="I26" s="149">
        <v>144.54270378748475</v>
      </c>
      <c r="J26" s="149">
        <v>63.11716620127428</v>
      </c>
      <c r="K26" s="151"/>
      <c r="L26" s="149">
        <v>4.2500000000000018</v>
      </c>
      <c r="M26" s="149">
        <v>16.126483917236371</v>
      </c>
      <c r="N26" s="149">
        <v>32.300228754679182</v>
      </c>
      <c r="O26" s="149">
        <v>41.793150424957375</v>
      </c>
      <c r="P26" s="149">
        <v>51.271230061849316</v>
      </c>
      <c r="Q26" s="149">
        <v>62.796578407288273</v>
      </c>
      <c r="R26" s="149">
        <v>74.554340044657522</v>
      </c>
      <c r="S26" s="149">
        <v>59.914155324300729</v>
      </c>
      <c r="T26" s="149">
        <v>25.179958343505778</v>
      </c>
      <c r="U26" s="152"/>
      <c r="V26" s="153">
        <v>16.89018265406294</v>
      </c>
      <c r="W26" s="153">
        <v>83.115752061207701</v>
      </c>
      <c r="X26" s="153">
        <v>154.96098407109594</v>
      </c>
      <c r="Y26" s="153">
        <v>212.57968235016531</v>
      </c>
      <c r="Z26" s="153">
        <v>255.15518236161427</v>
      </c>
      <c r="AA26" s="153">
        <v>295.24498128891264</v>
      </c>
      <c r="AB26" s="153">
        <v>314.38746007283379</v>
      </c>
      <c r="AC26" s="153">
        <v>213.63153012594259</v>
      </c>
      <c r="AD26" s="153">
        <v>81.083314418792483</v>
      </c>
      <c r="AE26" s="152"/>
      <c r="AF26" s="153">
        <v>6.7801370620727468</v>
      </c>
      <c r="AG26" s="153">
        <v>31.374886830647615</v>
      </c>
      <c r="AH26" s="153">
        <v>68.880590915680386</v>
      </c>
      <c r="AI26" s="153">
        <v>85.736071268716941</v>
      </c>
      <c r="AJ26" s="153">
        <v>95.847481727599018</v>
      </c>
      <c r="AK26" s="153">
        <v>118.16686868667371</v>
      </c>
      <c r="AL26" s="153">
        <v>122.92882839838403</v>
      </c>
      <c r="AM26" s="153">
        <v>73.449550787608018</v>
      </c>
      <c r="AN26" s="153">
        <v>24.274852434794038</v>
      </c>
      <c r="AO26" s="151"/>
    </row>
    <row r="27" spans="1:41" x14ac:dyDescent="0.3">
      <c r="A27" s="144" t="s">
        <v>17</v>
      </c>
      <c r="B27" s="149">
        <v>9.9664379755655954</v>
      </c>
      <c r="C27" s="149">
        <v>34.604566097259415</v>
      </c>
      <c r="D27" s="149">
        <v>66.240186532339052</v>
      </c>
      <c r="E27" s="149">
        <v>94.726712385812363</v>
      </c>
      <c r="F27" s="149">
        <v>113.92900594075313</v>
      </c>
      <c r="G27" s="149">
        <v>148.92645947138416</v>
      </c>
      <c r="H27" s="149">
        <v>162.06782182057788</v>
      </c>
      <c r="I27" s="149">
        <v>140.02716811497856</v>
      </c>
      <c r="J27" s="149">
        <v>60.496723651886612</v>
      </c>
      <c r="K27" s="151"/>
      <c r="L27" s="149">
        <v>4.0833333333333357</v>
      </c>
      <c r="M27" s="149">
        <v>14.798173427581823</v>
      </c>
      <c r="N27" s="149">
        <v>29.868721485137787</v>
      </c>
      <c r="O27" s="149">
        <v>38.214156627655029</v>
      </c>
      <c r="P27" s="149">
        <v>48.436756769816363</v>
      </c>
      <c r="Q27" s="149">
        <v>58.629449844360913</v>
      </c>
      <c r="R27" s="149">
        <v>69.786245187124024</v>
      </c>
      <c r="S27" s="149">
        <v>56.919637521108505</v>
      </c>
      <c r="T27" s="149">
        <v>24.369778315226164</v>
      </c>
      <c r="U27" s="152"/>
      <c r="V27" s="153">
        <v>16.093148867289269</v>
      </c>
      <c r="W27" s="153">
        <v>78.042915821075354</v>
      </c>
      <c r="X27" s="153">
        <v>147.89976278940782</v>
      </c>
      <c r="Y27" s="153">
        <v>204.03922541936808</v>
      </c>
      <c r="Z27" s="153">
        <v>246.13242260616082</v>
      </c>
      <c r="AA27" s="153">
        <v>286.87007967631484</v>
      </c>
      <c r="AB27" s="153">
        <v>304.97504917780606</v>
      </c>
      <c r="AC27" s="153">
        <v>208.36896371842047</v>
      </c>
      <c r="AD27" s="153">
        <v>77.397312323252336</v>
      </c>
      <c r="AE27" s="152"/>
      <c r="AF27" s="153">
        <v>6.3568496704101509</v>
      </c>
      <c r="AG27" s="153">
        <v>29.676940282185722</v>
      </c>
      <c r="AH27" s="153">
        <v>63.302746931712527</v>
      </c>
      <c r="AI27" s="153">
        <v>78.886754512786737</v>
      </c>
      <c r="AJ27" s="153">
        <v>88.754566828409168</v>
      </c>
      <c r="AK27" s="153">
        <v>109.64680862426573</v>
      </c>
      <c r="AL27" s="153">
        <v>116.26912403106466</v>
      </c>
      <c r="AM27" s="153">
        <v>69.583325386047775</v>
      </c>
      <c r="AN27" s="153">
        <v>22.713773568471222</v>
      </c>
      <c r="AO27" s="151"/>
    </row>
    <row r="28" spans="1:41" x14ac:dyDescent="0.3">
      <c r="A28" s="144" t="s">
        <v>18</v>
      </c>
      <c r="B28" s="149">
        <v>9.5413522720336914</v>
      </c>
      <c r="C28" s="149">
        <v>33.719636440276965</v>
      </c>
      <c r="D28" s="149">
        <v>63.628316243490303</v>
      </c>
      <c r="E28" s="149">
        <v>89.283328692117621</v>
      </c>
      <c r="F28" s="149">
        <v>109.14544169107894</v>
      </c>
      <c r="G28" s="149">
        <v>143.38904523849374</v>
      </c>
      <c r="H28" s="149">
        <v>156.74841594696085</v>
      </c>
      <c r="I28" s="149">
        <v>136.48752053578505</v>
      </c>
      <c r="J28" s="149">
        <v>57.764024575551879</v>
      </c>
      <c r="K28" s="151"/>
      <c r="L28" s="149">
        <v>3.64634688695272</v>
      </c>
      <c r="M28" s="149">
        <v>13.583333333333361</v>
      </c>
      <c r="N28" s="149">
        <v>28.105707804361852</v>
      </c>
      <c r="O28" s="149">
        <v>34.774428526560364</v>
      </c>
      <c r="P28" s="149">
        <v>46.229453245798972</v>
      </c>
      <c r="Q28" s="149">
        <v>55.033567905426487</v>
      </c>
      <c r="R28" s="149">
        <v>66.089802742005006</v>
      </c>
      <c r="S28" s="149">
        <v>54.087673505147741</v>
      </c>
      <c r="T28" s="149">
        <v>23.115050951639759</v>
      </c>
      <c r="U28" s="152"/>
      <c r="V28" s="153">
        <v>15.261871814727821</v>
      </c>
      <c r="W28" s="153">
        <v>75.319634278615382</v>
      </c>
      <c r="X28" s="153">
        <v>142.21598768234128</v>
      </c>
      <c r="Y28" s="153">
        <v>196.56004095077992</v>
      </c>
      <c r="Z28" s="153">
        <v>236.30778376262322</v>
      </c>
      <c r="AA28" s="153">
        <v>277.51279338201562</v>
      </c>
      <c r="AB28" s="153">
        <v>294.91437180837283</v>
      </c>
      <c r="AC28" s="153">
        <v>202.66077200572246</v>
      </c>
      <c r="AD28" s="153">
        <v>73.732324918111317</v>
      </c>
      <c r="AE28" s="152"/>
      <c r="AF28" s="153">
        <v>5.2554794947306291</v>
      </c>
      <c r="AG28" s="153">
        <v>26.633107185363663</v>
      </c>
      <c r="AH28" s="153">
        <v>58.193649450938459</v>
      </c>
      <c r="AI28" s="153">
        <v>73.674886862437091</v>
      </c>
      <c r="AJ28" s="153">
        <v>83.032417933145808</v>
      </c>
      <c r="AK28" s="153">
        <v>102.70510339736794</v>
      </c>
      <c r="AL28" s="153">
        <v>108.44687255223415</v>
      </c>
      <c r="AM28" s="153">
        <v>66.19453016916971</v>
      </c>
      <c r="AN28" s="153">
        <v>21.722134749094611</v>
      </c>
      <c r="AO28" s="151"/>
    </row>
    <row r="29" spans="1:41" x14ac:dyDescent="0.3">
      <c r="A29" s="144" t="s">
        <v>19</v>
      </c>
      <c r="B29" s="149">
        <v>9.169863382975258</v>
      </c>
      <c r="C29" s="149">
        <v>32.720320383707516</v>
      </c>
      <c r="D29" s="149">
        <v>61.23578612009748</v>
      </c>
      <c r="E29" s="149">
        <v>85.252056598662847</v>
      </c>
      <c r="F29" s="149">
        <v>105.54200315475303</v>
      </c>
      <c r="G29" s="149">
        <v>138.70026381810342</v>
      </c>
      <c r="H29" s="149">
        <v>152.68352969487501</v>
      </c>
      <c r="I29" s="149">
        <v>132.44903484980028</v>
      </c>
      <c r="J29" s="149">
        <v>55.658673604329906</v>
      </c>
      <c r="K29" s="151"/>
      <c r="L29" s="149">
        <v>3.3333333333333348</v>
      </c>
      <c r="M29" s="149">
        <v>12.817353884379092</v>
      </c>
      <c r="N29" s="149">
        <v>26.262557029724018</v>
      </c>
      <c r="O29" s="149">
        <v>32.412103811899648</v>
      </c>
      <c r="P29" s="149">
        <v>43.426257769266897</v>
      </c>
      <c r="Q29" s="149">
        <v>51.94314527511635</v>
      </c>
      <c r="R29" s="149">
        <v>63.081740538279917</v>
      </c>
      <c r="S29" s="149">
        <v>51.527171770731975</v>
      </c>
      <c r="T29" s="149">
        <v>21.703889052073126</v>
      </c>
      <c r="U29" s="152"/>
      <c r="V29" s="153">
        <v>14.724202473958368</v>
      </c>
      <c r="W29" s="153">
        <v>72.468043645223204</v>
      </c>
      <c r="X29" s="153">
        <v>135.21894184748126</v>
      </c>
      <c r="Y29" s="153">
        <v>189.12374432882069</v>
      </c>
      <c r="Z29" s="153">
        <v>228.4883521397993</v>
      </c>
      <c r="AA29" s="153">
        <v>269.27191034953643</v>
      </c>
      <c r="AB29" s="153">
        <v>285.33680168788118</v>
      </c>
      <c r="AC29" s="153">
        <v>196.19826189677397</v>
      </c>
      <c r="AD29" s="153">
        <v>71.106106758117974</v>
      </c>
      <c r="AE29" s="152"/>
      <c r="AF29" s="153">
        <v>4.75</v>
      </c>
      <c r="AG29" s="153">
        <v>24.227853775024343</v>
      </c>
      <c r="AH29" s="153">
        <v>54.887900670369923</v>
      </c>
      <c r="AI29" s="153">
        <v>67.973748366038507</v>
      </c>
      <c r="AJ29" s="153">
        <v>78.048409779866475</v>
      </c>
      <c r="AK29" s="153">
        <v>95.457756519316575</v>
      </c>
      <c r="AL29" s="153">
        <v>102.22792466481386</v>
      </c>
      <c r="AM29" s="153">
        <v>61.69110743204817</v>
      </c>
      <c r="AN29" s="153">
        <v>19.878067970275865</v>
      </c>
      <c r="AO29" s="151"/>
    </row>
    <row r="30" spans="1:41" x14ac:dyDescent="0.3">
      <c r="A30" s="144" t="s">
        <v>20</v>
      </c>
      <c r="B30" s="149">
        <v>8.6600470542907644</v>
      </c>
      <c r="C30" s="149">
        <v>31.330366770426259</v>
      </c>
      <c r="D30" s="149">
        <v>59.028768857320728</v>
      </c>
      <c r="E30" s="149">
        <v>82.680708249409676</v>
      </c>
      <c r="F30" s="149">
        <v>101.90022436777609</v>
      </c>
      <c r="G30" s="149">
        <v>133.24516534805068</v>
      </c>
      <c r="H30" s="149">
        <v>149.3461297353104</v>
      </c>
      <c r="I30" s="149">
        <v>130.1241726875279</v>
      </c>
      <c r="J30" s="149">
        <v>54.016181627909774</v>
      </c>
      <c r="K30" s="151"/>
      <c r="L30" s="149">
        <v>3.2148402531941742</v>
      </c>
      <c r="M30" s="149">
        <v>11.957762559254981</v>
      </c>
      <c r="N30" s="149">
        <v>24.976255893707194</v>
      </c>
      <c r="O30" s="149">
        <v>30.125345389048103</v>
      </c>
      <c r="P30" s="149">
        <v>40.857758363088045</v>
      </c>
      <c r="Q30" s="149">
        <v>48.910306930542291</v>
      </c>
      <c r="R30" s="149">
        <v>59.895833651225374</v>
      </c>
      <c r="S30" s="149">
        <v>50.165300846100195</v>
      </c>
      <c r="T30" s="149">
        <v>19.962293306986485</v>
      </c>
      <c r="U30" s="152"/>
      <c r="V30" s="153">
        <v>13.750000000000028</v>
      </c>
      <c r="W30" s="153">
        <v>68.395437399546779</v>
      </c>
      <c r="X30" s="153">
        <v>128.87100378672005</v>
      </c>
      <c r="Y30" s="153">
        <v>181.49599281947133</v>
      </c>
      <c r="Z30" s="153">
        <v>220.57285531362655</v>
      </c>
      <c r="AA30" s="153">
        <v>261.06167284648649</v>
      </c>
      <c r="AB30" s="153">
        <v>275.18633349737269</v>
      </c>
      <c r="AC30" s="153">
        <v>190.87159236272598</v>
      </c>
      <c r="AD30" s="153">
        <v>68.434253851573132</v>
      </c>
      <c r="AE30" s="152"/>
      <c r="AF30" s="153">
        <v>4.3333333333333348</v>
      </c>
      <c r="AG30" s="153">
        <v>22.604564984639435</v>
      </c>
      <c r="AH30" s="153">
        <v>51.2289919853214</v>
      </c>
      <c r="AI30" s="153">
        <v>62.813927809398066</v>
      </c>
      <c r="AJ30" s="153">
        <v>72.909128189087141</v>
      </c>
      <c r="AK30" s="153">
        <v>89.949083010354897</v>
      </c>
      <c r="AL30" s="153">
        <v>96.696792125700796</v>
      </c>
      <c r="AM30" s="153">
        <v>57.81666564941461</v>
      </c>
      <c r="AN30" s="153">
        <v>18.659588177998867</v>
      </c>
      <c r="AO30" s="151"/>
    </row>
    <row r="31" spans="1:41" x14ac:dyDescent="0.3">
      <c r="A31" s="144" t="s">
        <v>21</v>
      </c>
      <c r="B31" s="149">
        <v>8.3639262517293211</v>
      </c>
      <c r="C31" s="149">
        <v>29.824172178904067</v>
      </c>
      <c r="D31" s="149">
        <v>56.460628986359147</v>
      </c>
      <c r="E31" s="149">
        <v>79.209361076354867</v>
      </c>
      <c r="F31" s="149">
        <v>97.96300633748254</v>
      </c>
      <c r="G31" s="149">
        <v>129.45242897669212</v>
      </c>
      <c r="H31" s="149">
        <v>145.32839902241929</v>
      </c>
      <c r="I31" s="149">
        <v>127.078901131945</v>
      </c>
      <c r="J31" s="149">
        <v>51.900603930155796</v>
      </c>
      <c r="K31" s="151"/>
      <c r="L31" s="149">
        <v>2.782876650492351</v>
      </c>
      <c r="M31" s="149">
        <v>11.333320617675794</v>
      </c>
      <c r="N31" s="149">
        <v>23.406944274902287</v>
      </c>
      <c r="O31" s="149">
        <v>28.786420822143423</v>
      </c>
      <c r="P31" s="149">
        <v>38.087757110595689</v>
      </c>
      <c r="Q31" s="149">
        <v>46.487644513448309</v>
      </c>
      <c r="R31" s="149">
        <v>57.227205276489777</v>
      </c>
      <c r="S31" s="149">
        <v>49.225261052449852</v>
      </c>
      <c r="T31" s="149">
        <v>19.220931053161621</v>
      </c>
      <c r="U31" s="152"/>
      <c r="V31" s="153">
        <v>13.356164773305284</v>
      </c>
      <c r="W31" s="153">
        <v>64.228557268779198</v>
      </c>
      <c r="X31" s="153">
        <v>122.20193449655915</v>
      </c>
      <c r="Y31" s="153">
        <v>175.70151774088785</v>
      </c>
      <c r="Z31" s="153">
        <v>211.3814593950971</v>
      </c>
      <c r="AA31" s="153">
        <v>251.79342269898569</v>
      </c>
      <c r="AB31" s="153">
        <v>268.15708494187288</v>
      </c>
      <c r="AC31" s="153">
        <v>185.06673669815413</v>
      </c>
      <c r="AD31" s="153">
        <v>65.414610544841111</v>
      </c>
      <c r="AE31" s="152"/>
      <c r="AF31" s="153">
        <v>4.0942916870117205</v>
      </c>
      <c r="AG31" s="153">
        <v>21.17259852091469</v>
      </c>
      <c r="AH31" s="153">
        <v>48.488439083099635</v>
      </c>
      <c r="AI31" s="153">
        <v>58.5050436655686</v>
      </c>
      <c r="AJ31" s="153">
        <v>69.371605873108322</v>
      </c>
      <c r="AK31" s="153">
        <v>86.231888930002313</v>
      </c>
      <c r="AL31" s="153">
        <v>93.445384025572821</v>
      </c>
      <c r="AM31" s="153">
        <v>56.441034634908547</v>
      </c>
      <c r="AN31" s="153">
        <v>17.958350817362486</v>
      </c>
      <c r="AO31" s="151"/>
    </row>
    <row r="32" spans="1:41" x14ac:dyDescent="0.3">
      <c r="A32" s="144" t="s">
        <v>22</v>
      </c>
      <c r="B32" s="149">
        <v>7.6806195576985576</v>
      </c>
      <c r="C32" s="149">
        <v>28.440636634826532</v>
      </c>
      <c r="D32" s="149">
        <v>53.897259871165389</v>
      </c>
      <c r="E32" s="149">
        <v>75.880821228027386</v>
      </c>
      <c r="F32" s="149">
        <v>94.511187076567609</v>
      </c>
      <c r="G32" s="149">
        <v>126.08995501200079</v>
      </c>
      <c r="H32" s="149">
        <v>141.34633874893055</v>
      </c>
      <c r="I32" s="149">
        <v>125.68216339746837</v>
      </c>
      <c r="J32" s="149">
        <v>50.499083042145102</v>
      </c>
      <c r="K32" s="151"/>
      <c r="L32" s="149">
        <v>2.4166666666666665</v>
      </c>
      <c r="M32" s="149">
        <v>10.479570865631111</v>
      </c>
      <c r="N32" s="149">
        <v>21.066011428832983</v>
      </c>
      <c r="O32" s="149">
        <v>26.397205511728821</v>
      </c>
      <c r="P32" s="149">
        <v>35.242150624593009</v>
      </c>
      <c r="Q32" s="149">
        <v>43.225042343139783</v>
      </c>
      <c r="R32" s="149">
        <v>55.646347204844659</v>
      </c>
      <c r="S32" s="149">
        <v>49.666450023651457</v>
      </c>
      <c r="T32" s="149">
        <v>18.187863349914565</v>
      </c>
      <c r="U32" s="152"/>
      <c r="V32" s="153">
        <v>12.641324202219664</v>
      </c>
      <c r="W32" s="153">
        <v>61.687896092733411</v>
      </c>
      <c r="X32" s="153">
        <v>117.67716375986507</v>
      </c>
      <c r="Y32" s="153">
        <v>169.97443024317599</v>
      </c>
      <c r="Z32" s="153">
        <v>202.19582398733047</v>
      </c>
      <c r="AA32" s="153">
        <v>243.19059085846959</v>
      </c>
      <c r="AB32" s="153">
        <v>258.76848856609161</v>
      </c>
      <c r="AC32" s="153">
        <v>180.01506964365942</v>
      </c>
      <c r="AD32" s="153">
        <v>62.865488529206011</v>
      </c>
      <c r="AE32" s="152"/>
      <c r="AF32" s="153">
        <v>4.0529047648112009</v>
      </c>
      <c r="AG32" s="153">
        <v>20.550143718719461</v>
      </c>
      <c r="AH32" s="153">
        <v>50.474673271179611</v>
      </c>
      <c r="AI32" s="153">
        <v>60.835703055064585</v>
      </c>
      <c r="AJ32" s="153">
        <v>72.043939431508761</v>
      </c>
      <c r="AK32" s="153">
        <v>88.913089911142052</v>
      </c>
      <c r="AL32" s="153">
        <v>97.265455245970301</v>
      </c>
      <c r="AM32" s="153">
        <v>58.976555347443252</v>
      </c>
      <c r="AN32" s="153">
        <v>18.427173455556243</v>
      </c>
      <c r="AO32" s="151"/>
    </row>
    <row r="33" spans="1:41" x14ac:dyDescent="0.3">
      <c r="A33" s="144" t="s">
        <v>23</v>
      </c>
      <c r="B33" s="149">
        <v>7.3349323272704989</v>
      </c>
      <c r="C33" s="149">
        <v>27.31004826227813</v>
      </c>
      <c r="D33" s="149">
        <v>51.524707476298389</v>
      </c>
      <c r="E33" s="149">
        <v>71.947714646657573</v>
      </c>
      <c r="F33" s="149">
        <v>91.024664084115841</v>
      </c>
      <c r="G33" s="149">
        <v>121.99909305572253</v>
      </c>
      <c r="H33" s="149">
        <v>137.63196976979395</v>
      </c>
      <c r="I33" s="149">
        <v>122.90330775578559</v>
      </c>
      <c r="J33" s="149">
        <v>48.396522521972933</v>
      </c>
      <c r="K33" s="151"/>
      <c r="L33" s="149">
        <v>2.2499999999999996</v>
      </c>
      <c r="M33" s="149">
        <v>9.7735164960225429</v>
      </c>
      <c r="N33" s="149">
        <v>20.086532433827706</v>
      </c>
      <c r="O33" s="149">
        <v>25.635846455891837</v>
      </c>
      <c r="P33" s="149">
        <v>33.661647955576441</v>
      </c>
      <c r="Q33" s="149">
        <v>41.397037982940752</v>
      </c>
      <c r="R33" s="149">
        <v>53.368417104085708</v>
      </c>
      <c r="S33" s="149">
        <v>47.748606681824</v>
      </c>
      <c r="T33" s="149">
        <v>17.436299324035669</v>
      </c>
      <c r="U33" s="152"/>
      <c r="V33" s="153">
        <v>11.836073080698664</v>
      </c>
      <c r="W33" s="150">
        <v>58.189956665039624</v>
      </c>
      <c r="X33" s="150">
        <v>111.80342372258306</v>
      </c>
      <c r="Y33" s="150">
        <v>162.47283172607524</v>
      </c>
      <c r="Z33" s="150">
        <v>193.92948516210379</v>
      </c>
      <c r="AA33" s="150">
        <v>235.50958728791213</v>
      </c>
      <c r="AB33" s="150">
        <v>249.41859229406796</v>
      </c>
      <c r="AC33" s="150">
        <v>175.55129178365308</v>
      </c>
      <c r="AD33" s="150">
        <v>59.971459388733514</v>
      </c>
      <c r="AE33" s="152"/>
      <c r="AF33" s="153">
        <v>3.7664362589518254</v>
      </c>
      <c r="AG33" s="150">
        <v>19.172603289286297</v>
      </c>
      <c r="AH33" s="150">
        <v>47.510982990265141</v>
      </c>
      <c r="AI33" s="150">
        <v>57.633561929067525</v>
      </c>
      <c r="AJ33" s="150">
        <v>67.742918014526879</v>
      </c>
      <c r="AK33" s="150">
        <v>84.589494546254016</v>
      </c>
      <c r="AL33" s="150">
        <v>92.606849988300738</v>
      </c>
      <c r="AM33" s="150">
        <v>56.95091660817517</v>
      </c>
      <c r="AN33" s="150">
        <v>17.391324520111112</v>
      </c>
      <c r="AO33" s="151"/>
    </row>
    <row r="34" spans="1:41" x14ac:dyDescent="0.3">
      <c r="A34" s="144" t="s">
        <v>24</v>
      </c>
      <c r="B34" s="149">
        <v>6.9073058764139734</v>
      </c>
      <c r="C34" s="149">
        <v>26.600229899088436</v>
      </c>
      <c r="D34" s="149">
        <v>49.617581208547278</v>
      </c>
      <c r="E34" s="149">
        <v>68.905692577362515</v>
      </c>
      <c r="F34" s="149">
        <v>88.099550724028944</v>
      </c>
      <c r="G34" s="149">
        <v>118.24270025888846</v>
      </c>
      <c r="H34" s="149">
        <v>135.0264835357645</v>
      </c>
      <c r="I34" s="149">
        <v>121.01945320764932</v>
      </c>
      <c r="J34" s="149">
        <v>46.438207944234428</v>
      </c>
      <c r="K34" s="151"/>
      <c r="L34" s="149">
        <v>1.7527397473653152</v>
      </c>
      <c r="M34" s="149">
        <v>9.3776253064473458</v>
      </c>
      <c r="N34" s="149">
        <v>18.726941426595058</v>
      </c>
      <c r="O34" s="149">
        <v>23.71529610951735</v>
      </c>
      <c r="P34" s="149">
        <v>32.347485860188627</v>
      </c>
      <c r="Q34" s="149">
        <v>39.027169863382987</v>
      </c>
      <c r="R34" s="149">
        <v>50.81370035807327</v>
      </c>
      <c r="S34" s="149">
        <v>45.943615436554168</v>
      </c>
      <c r="T34" s="149">
        <v>16.538513501485223</v>
      </c>
      <c r="U34" s="152"/>
      <c r="V34" s="153">
        <v>11.21872138977052</v>
      </c>
      <c r="W34" s="150">
        <v>55.371002197266101</v>
      </c>
      <c r="X34" s="150">
        <v>106.15137402216426</v>
      </c>
      <c r="Y34" s="150">
        <v>156.77968708674146</v>
      </c>
      <c r="Z34" s="150">
        <v>187.02007548014691</v>
      </c>
      <c r="AA34" s="150">
        <v>227.05251296362113</v>
      </c>
      <c r="AB34" s="150">
        <v>240.7942881584265</v>
      </c>
      <c r="AC34" s="150">
        <v>168.69335428873865</v>
      </c>
      <c r="AD34" s="150">
        <v>56.398158391317224</v>
      </c>
      <c r="AE34" s="152"/>
      <c r="AF34" s="153">
        <v>3.7500000000000022</v>
      </c>
      <c r="AG34" s="150">
        <v>18.969635168711349</v>
      </c>
      <c r="AH34" s="150">
        <v>44.261875311533778</v>
      </c>
      <c r="AI34" s="150">
        <v>54.291327317556188</v>
      </c>
      <c r="AJ34" s="150">
        <v>64.125801404317926</v>
      </c>
      <c r="AK34" s="150">
        <v>79.498173872629636</v>
      </c>
      <c r="AL34" s="150">
        <v>89.164639631906468</v>
      </c>
      <c r="AM34" s="150">
        <v>55.711874961853525</v>
      </c>
      <c r="AN34" s="150">
        <v>16.168384710947716</v>
      </c>
      <c r="AO34" s="151"/>
    </row>
    <row r="35" spans="1:41" x14ac:dyDescent="0.3">
      <c r="A35" s="144" t="s">
        <v>25</v>
      </c>
      <c r="B35" s="149">
        <v>6.5262554486592554</v>
      </c>
      <c r="C35" s="149">
        <v>25.448177655537833</v>
      </c>
      <c r="D35" s="149">
        <v>46.965072154999014</v>
      </c>
      <c r="E35" s="149">
        <v>65.054339090983731</v>
      </c>
      <c r="F35" s="149">
        <v>83.831525961557617</v>
      </c>
      <c r="G35" s="149">
        <v>112.60044701893922</v>
      </c>
      <c r="H35" s="149">
        <v>130.69804255167389</v>
      </c>
      <c r="I35" s="149">
        <v>117.25616566339902</v>
      </c>
      <c r="J35" s="149">
        <v>44.931917985280542</v>
      </c>
      <c r="K35" s="151"/>
      <c r="L35" s="149">
        <v>1.5833333333333328</v>
      </c>
      <c r="M35" s="149">
        <v>8.982875188191727</v>
      </c>
      <c r="N35" s="149">
        <v>17.294749101003035</v>
      </c>
      <c r="O35" s="149">
        <v>22.289266109466514</v>
      </c>
      <c r="P35" s="149">
        <v>30.234020551045582</v>
      </c>
      <c r="Q35" s="149">
        <v>36.372913360595646</v>
      </c>
      <c r="R35" s="149">
        <v>48.043161551157887</v>
      </c>
      <c r="S35" s="149">
        <v>44.241557121277019</v>
      </c>
      <c r="T35" s="149">
        <v>16.220385710398396</v>
      </c>
      <c r="U35" s="152"/>
      <c r="V35" s="153">
        <v>10.600228786468515</v>
      </c>
      <c r="W35" s="150">
        <v>52.581965923309724</v>
      </c>
      <c r="X35" s="150">
        <v>100.67552947997912</v>
      </c>
      <c r="Y35" s="150">
        <v>146.81154855092285</v>
      </c>
      <c r="Z35" s="150">
        <v>176.66235733032482</v>
      </c>
      <c r="AA35" s="150">
        <v>215.45205005010664</v>
      </c>
      <c r="AB35" s="150">
        <v>229.852857748676</v>
      </c>
      <c r="AC35" s="150">
        <v>162.3885377248138</v>
      </c>
      <c r="AD35" s="150">
        <v>52.925001303355288</v>
      </c>
      <c r="AE35" s="152"/>
      <c r="AF35" s="153">
        <v>3.4276254971822122</v>
      </c>
      <c r="AG35" s="150">
        <v>17.58652973175051</v>
      </c>
      <c r="AH35" s="150">
        <v>39.669280846913686</v>
      </c>
      <c r="AI35" s="150">
        <v>50.166443188985518</v>
      </c>
      <c r="AJ35" s="150">
        <v>60.149310588837288</v>
      </c>
      <c r="AK35" s="150">
        <v>74.25091075897231</v>
      </c>
      <c r="AL35" s="150">
        <v>83.726134936014475</v>
      </c>
      <c r="AM35" s="150">
        <v>54.481744130452924</v>
      </c>
      <c r="AN35" s="150">
        <v>15.028116067250608</v>
      </c>
      <c r="AO35" s="151"/>
    </row>
    <row r="36" spans="1:41" x14ac:dyDescent="0.3">
      <c r="A36" s="144" t="s">
        <v>26</v>
      </c>
      <c r="B36" s="149">
        <v>5.873287677764889</v>
      </c>
      <c r="C36" s="149">
        <v>23.318950017293236</v>
      </c>
      <c r="D36" s="149">
        <v>43.193837006886938</v>
      </c>
      <c r="E36" s="149">
        <v>59.473286946615175</v>
      </c>
      <c r="F36" s="149">
        <v>78.681049982706597</v>
      </c>
      <c r="G36" s="149">
        <v>107.15296188990105</v>
      </c>
      <c r="H36" s="149">
        <v>123.46470355987286</v>
      </c>
      <c r="I36" s="149">
        <v>112.33597691853645</v>
      </c>
      <c r="J36" s="149">
        <v>42.911047299703078</v>
      </c>
      <c r="K36" s="151"/>
      <c r="L36" s="149">
        <v>1.2499999999999998</v>
      </c>
      <c r="M36" s="149">
        <v>7.9999999999999885</v>
      </c>
      <c r="N36" s="149">
        <v>14.164383570353221</v>
      </c>
      <c r="O36" s="149">
        <v>19.638584454854321</v>
      </c>
      <c r="P36" s="149">
        <v>27.20274448394764</v>
      </c>
      <c r="Q36" s="149">
        <v>33.810732205708696</v>
      </c>
      <c r="R36" s="149">
        <v>44.5215296745302</v>
      </c>
      <c r="S36" s="149">
        <v>41.673516750335786</v>
      </c>
      <c r="T36" s="149">
        <v>15.355674425760945</v>
      </c>
      <c r="U36" s="152"/>
      <c r="V36" s="153">
        <v>9.22146145502726</v>
      </c>
      <c r="W36" s="150">
        <v>48.319865067800158</v>
      </c>
      <c r="X36" s="150">
        <v>94.255480766295406</v>
      </c>
      <c r="Y36" s="150">
        <v>135.43356657027991</v>
      </c>
      <c r="Z36" s="150">
        <v>164.40159384409699</v>
      </c>
      <c r="AA36" s="150">
        <v>201.5776505470329</v>
      </c>
      <c r="AB36" s="150">
        <v>216.12443065644018</v>
      </c>
      <c r="AC36" s="150">
        <v>155.1219199498496</v>
      </c>
      <c r="AD36" s="150">
        <v>50.001164118449225</v>
      </c>
      <c r="AE36" s="152"/>
      <c r="AF36" s="153">
        <v>2.666666666666667</v>
      </c>
      <c r="AG36" s="150">
        <v>15.536074320475301</v>
      </c>
      <c r="AH36" s="150">
        <v>34.78264935811351</v>
      </c>
      <c r="AI36" s="150">
        <v>45.005025863647646</v>
      </c>
      <c r="AJ36" s="150">
        <v>54.668040593465626</v>
      </c>
      <c r="AK36" s="150">
        <v>66.682200590770023</v>
      </c>
      <c r="AL36" s="150">
        <v>77.67626667022698</v>
      </c>
      <c r="AM36" s="150">
        <v>51.896033763885875</v>
      </c>
      <c r="AN36" s="150">
        <v>14.348767439524366</v>
      </c>
      <c r="AO36" s="151"/>
    </row>
    <row r="37" spans="1:41" x14ac:dyDescent="0.3">
      <c r="A37" s="144" t="s">
        <v>27</v>
      </c>
      <c r="B37" s="149">
        <v>5.1162099838256827</v>
      </c>
      <c r="C37" s="149">
        <v>21.542465527852343</v>
      </c>
      <c r="D37" s="149">
        <v>40.945433139801104</v>
      </c>
      <c r="E37" s="149">
        <v>56.505253314972435</v>
      </c>
      <c r="F37" s="149">
        <v>75.99271106719975</v>
      </c>
      <c r="G37" s="149">
        <v>103.2426961263006</v>
      </c>
      <c r="H37" s="149">
        <v>120.13537963231161</v>
      </c>
      <c r="I37" s="149">
        <v>110.86848926543999</v>
      </c>
      <c r="J37" s="149">
        <v>40.972885131836016</v>
      </c>
      <c r="K37" s="151"/>
      <c r="L37" s="149">
        <v>1.2499999999999998</v>
      </c>
      <c r="M37" s="149">
        <v>7.2938359578450429</v>
      </c>
      <c r="N37" s="149">
        <v>13.26689497629804</v>
      </c>
      <c r="O37" s="149">
        <v>18.440183003743499</v>
      </c>
      <c r="P37" s="149">
        <v>26.047947565714427</v>
      </c>
      <c r="Q37" s="149">
        <v>31.925803025563383</v>
      </c>
      <c r="R37" s="149">
        <v>42.198330243428657</v>
      </c>
      <c r="S37" s="149">
        <v>39.560112953186064</v>
      </c>
      <c r="T37" s="149">
        <v>14.918526808420854</v>
      </c>
      <c r="U37" s="152"/>
      <c r="V37" s="153">
        <v>8.8130137125650982</v>
      </c>
      <c r="W37" s="150">
        <v>45.051775455475038</v>
      </c>
      <c r="X37" s="150">
        <v>88.180415312448545</v>
      </c>
      <c r="Y37" s="150">
        <v>127.61364316940022</v>
      </c>
      <c r="Z37" s="150">
        <v>155.3600416183474</v>
      </c>
      <c r="AA37" s="150">
        <v>193.74087921778809</v>
      </c>
      <c r="AB37" s="150">
        <v>208.84133307139697</v>
      </c>
      <c r="AC37" s="150">
        <v>150.06712516148849</v>
      </c>
      <c r="AD37" s="150">
        <v>47.724201997121412</v>
      </c>
      <c r="AE37" s="152"/>
      <c r="AF37" s="153">
        <v>2.5</v>
      </c>
      <c r="AG37" s="150">
        <v>14.068797429402698</v>
      </c>
      <c r="AH37" s="150">
        <v>32.187898476918363</v>
      </c>
      <c r="AI37" s="150">
        <v>41.321690559387292</v>
      </c>
      <c r="AJ37" s="150">
        <v>50.84863026936884</v>
      </c>
      <c r="AK37" s="150">
        <v>62.213375091553409</v>
      </c>
      <c r="AL37" s="150">
        <v>75.09565369288137</v>
      </c>
      <c r="AM37" s="150">
        <v>49.629559357961334</v>
      </c>
      <c r="AN37" s="150">
        <v>13.694731235504179</v>
      </c>
      <c r="AO37" s="151"/>
    </row>
    <row r="38" spans="1:41" x14ac:dyDescent="0.3">
      <c r="A38" s="144" t="s">
        <v>28</v>
      </c>
      <c r="B38" s="149">
        <v>4.6436082522074384</v>
      </c>
      <c r="C38" s="149">
        <v>20.394061724344873</v>
      </c>
      <c r="D38" s="149">
        <v>38.230591138203934</v>
      </c>
      <c r="E38" s="149">
        <v>53.557766119639496</v>
      </c>
      <c r="F38" s="149">
        <v>72.85593907038394</v>
      </c>
      <c r="G38" s="149">
        <v>98.421928087869034</v>
      </c>
      <c r="H38" s="149">
        <v>115.35137430826609</v>
      </c>
      <c r="I38" s="149">
        <v>108.52485132217227</v>
      </c>
      <c r="J38" s="149">
        <v>39.231356779734313</v>
      </c>
      <c r="K38" s="151"/>
      <c r="L38" s="149">
        <v>1.0833333333333333</v>
      </c>
      <c r="M38" s="149">
        <v>6.8255707422892176</v>
      </c>
      <c r="N38" s="149">
        <v>12.355250040690123</v>
      </c>
      <c r="O38" s="149">
        <v>17.336527506510443</v>
      </c>
      <c r="P38" s="149">
        <v>24.044291178385347</v>
      </c>
      <c r="Q38" s="149">
        <v>30.635154883066658</v>
      </c>
      <c r="R38" s="149">
        <v>40.862376372019511</v>
      </c>
      <c r="S38" s="149">
        <v>38.295206546783433</v>
      </c>
      <c r="T38" s="149">
        <v>14.163087209065786</v>
      </c>
      <c r="U38" s="152"/>
      <c r="V38" s="153">
        <v>8.3689497311909911</v>
      </c>
      <c r="W38" s="150">
        <v>42.271689891815285</v>
      </c>
      <c r="X38" s="150">
        <v>83.215978145598996</v>
      </c>
      <c r="Y38" s="150">
        <v>120.53333409627032</v>
      </c>
      <c r="Z38" s="150">
        <v>147.92904980977318</v>
      </c>
      <c r="AA38" s="150">
        <v>186.5328884124792</v>
      </c>
      <c r="AB38" s="150">
        <v>199.17524528503924</v>
      </c>
      <c r="AC38" s="150">
        <v>143.87276744842418</v>
      </c>
      <c r="AD38" s="150">
        <v>44.791394233703791</v>
      </c>
      <c r="AE38" s="152"/>
      <c r="AF38" s="153">
        <v>2.1627842585245762</v>
      </c>
      <c r="AG38" s="150">
        <v>13.531733194987005</v>
      </c>
      <c r="AH38" s="150">
        <v>29.763013521830096</v>
      </c>
      <c r="AI38" s="150">
        <v>39.135842323303237</v>
      </c>
      <c r="AJ38" s="150">
        <v>48.297032515208208</v>
      </c>
      <c r="AK38" s="150">
        <v>59.615297794342638</v>
      </c>
      <c r="AL38" s="150">
        <v>71.694743633270548</v>
      </c>
      <c r="AM38" s="150">
        <v>47.722380638122829</v>
      </c>
      <c r="AN38" s="150">
        <v>13.134519259134953</v>
      </c>
      <c r="AO38" s="151"/>
    </row>
    <row r="39" spans="1:41" x14ac:dyDescent="0.3">
      <c r="A39" s="144" t="s">
        <v>29</v>
      </c>
      <c r="B39" s="149">
        <v>4.4577611287434902</v>
      </c>
      <c r="C39" s="149">
        <v>19.066210905710857</v>
      </c>
      <c r="D39" s="149">
        <v>36.315526485443058</v>
      </c>
      <c r="E39" s="149">
        <v>51.749088764191043</v>
      </c>
      <c r="F39" s="149">
        <v>70.961187203725501</v>
      </c>
      <c r="G39" s="149">
        <v>96.143383185067691</v>
      </c>
      <c r="H39" s="149">
        <v>111.6328277587871</v>
      </c>
      <c r="I39" s="149">
        <v>106.76872698465816</v>
      </c>
      <c r="J39" s="149">
        <v>38.045444011688211</v>
      </c>
      <c r="K39" s="151"/>
      <c r="L39" s="149">
        <v>1</v>
      </c>
      <c r="M39" s="149">
        <v>6.5833333333333268</v>
      </c>
      <c r="N39" s="149">
        <v>11.973059336344418</v>
      </c>
      <c r="O39" s="149">
        <v>16.561873594919877</v>
      </c>
      <c r="P39" s="149">
        <v>23.433563232421815</v>
      </c>
      <c r="Q39" s="149">
        <v>29.64017979303981</v>
      </c>
      <c r="R39" s="149">
        <v>39.553427219390898</v>
      </c>
      <c r="S39" s="149">
        <v>36.858684221903445</v>
      </c>
      <c r="T39" s="149">
        <v>13.310263951619492</v>
      </c>
      <c r="U39" s="152"/>
      <c r="V39" s="153">
        <v>7.9495433171590051</v>
      </c>
      <c r="W39" s="150">
        <v>40.934252421061274</v>
      </c>
      <c r="X39" s="150">
        <v>80.407080173492275</v>
      </c>
      <c r="Y39" s="150">
        <v>116.69544665018493</v>
      </c>
      <c r="Z39" s="150">
        <v>143.53913307189828</v>
      </c>
      <c r="AA39" s="150">
        <v>180.58972930908502</v>
      </c>
      <c r="AB39" s="150">
        <v>192.6714604695681</v>
      </c>
      <c r="AC39" s="150">
        <v>141.56369415918846</v>
      </c>
      <c r="AD39" s="150">
        <v>42.322403430938841</v>
      </c>
      <c r="AE39" s="152"/>
      <c r="AF39" s="153">
        <v>2.2499999999999996</v>
      </c>
      <c r="AG39" s="150">
        <v>12.984016100565617</v>
      </c>
      <c r="AH39" s="150">
        <v>27.795890967051069</v>
      </c>
      <c r="AI39" s="150">
        <v>36.883560021718303</v>
      </c>
      <c r="AJ39" s="150">
        <v>46.799080371856924</v>
      </c>
      <c r="AK39" s="150">
        <v>57.313469092051712</v>
      </c>
      <c r="AL39" s="150">
        <v>69.077394167582625</v>
      </c>
      <c r="AM39" s="150">
        <v>46.381968975067359</v>
      </c>
      <c r="AN39" s="150">
        <v>12.685414314270041</v>
      </c>
      <c r="AO39" s="151"/>
    </row>
    <row r="40" spans="1:41" x14ac:dyDescent="0.3">
      <c r="A40" s="144" t="s">
        <v>30</v>
      </c>
      <c r="B40" s="149">
        <v>4.3744290669759129</v>
      </c>
      <c r="C40" s="149">
        <v>18.257533391316745</v>
      </c>
      <c r="D40" s="149">
        <v>34.529451370239144</v>
      </c>
      <c r="E40" s="149">
        <v>50.077396710714012</v>
      </c>
      <c r="F40" s="149">
        <v>69.478308677673766</v>
      </c>
      <c r="G40" s="149">
        <v>94.534482320148754</v>
      </c>
      <c r="H40" s="149">
        <v>109.6002251307151</v>
      </c>
      <c r="I40" s="149">
        <v>104.66392072041671</v>
      </c>
      <c r="J40" s="149">
        <v>36.752374013264927</v>
      </c>
      <c r="K40" s="151"/>
      <c r="L40" s="149">
        <v>0.83333333333333337</v>
      </c>
      <c r="M40" s="149">
        <v>6.3376712799072212</v>
      </c>
      <c r="N40" s="149">
        <v>11.576711018880221</v>
      </c>
      <c r="O40" s="149">
        <v>15.639726003011109</v>
      </c>
      <c r="P40" s="149">
        <v>23.128086090087837</v>
      </c>
      <c r="Q40" s="149">
        <v>28.603424390156935</v>
      </c>
      <c r="R40" s="149">
        <v>39.223278045654311</v>
      </c>
      <c r="S40" s="149">
        <v>36.071458498636815</v>
      </c>
      <c r="T40" s="149">
        <v>12.696803728739443</v>
      </c>
      <c r="U40" s="152"/>
      <c r="V40" s="153">
        <v>7.6205472946166886</v>
      </c>
      <c r="W40" s="150">
        <v>40.001368522644086</v>
      </c>
      <c r="X40" s="150">
        <v>78.257761955261159</v>
      </c>
      <c r="Y40" s="150">
        <v>113.97123750050653</v>
      </c>
      <c r="Z40" s="150">
        <v>139.09245999653967</v>
      </c>
      <c r="AA40" s="150">
        <v>174.38856093089009</v>
      </c>
      <c r="AB40" s="150">
        <v>188.711872100834</v>
      </c>
      <c r="AC40" s="150">
        <v>138.97398535410395</v>
      </c>
      <c r="AD40" s="150">
        <v>40.487357457478907</v>
      </c>
      <c r="AE40" s="152"/>
      <c r="AF40" s="153">
        <v>2.2499999999999996</v>
      </c>
      <c r="AG40" s="150">
        <v>12.393607457478861</v>
      </c>
      <c r="AH40" s="150">
        <v>26.156621932983299</v>
      </c>
      <c r="AI40" s="150">
        <v>35.664842605590742</v>
      </c>
      <c r="AJ40" s="150">
        <v>44.822612444559923</v>
      </c>
      <c r="AK40" s="150">
        <v>55.750232696533693</v>
      </c>
      <c r="AL40" s="150">
        <v>67.527164777120475</v>
      </c>
      <c r="AM40" s="150">
        <v>45.392848332723176</v>
      </c>
      <c r="AN40" s="150">
        <v>12.23103109995526</v>
      </c>
      <c r="AO40" s="151"/>
    </row>
    <row r="41" spans="1:41" x14ac:dyDescent="0.3">
      <c r="A41" s="144" t="s">
        <v>31</v>
      </c>
      <c r="B41" s="149">
        <v>4.0833333333333357</v>
      </c>
      <c r="C41" s="149">
        <v>17.906334877014178</v>
      </c>
      <c r="D41" s="149">
        <v>33.442044258117534</v>
      </c>
      <c r="E41" s="149">
        <v>47.731385866801197</v>
      </c>
      <c r="F41" s="149">
        <v>68.427186965942852</v>
      </c>
      <c r="G41" s="149">
        <v>93.323649406432153</v>
      </c>
      <c r="H41" s="149">
        <v>108.114703178404</v>
      </c>
      <c r="I41" s="149">
        <v>103.40484587351335</v>
      </c>
      <c r="J41" s="149">
        <v>35.278201738993239</v>
      </c>
      <c r="K41" s="151"/>
      <c r="L41" s="149">
        <v>0.92922465006510435</v>
      </c>
      <c r="M41" s="149">
        <v>5.930822372436519</v>
      </c>
      <c r="N41" s="149">
        <v>10.896345456441253</v>
      </c>
      <c r="O41" s="149">
        <v>14.719633738199907</v>
      </c>
      <c r="P41" s="149">
        <v>22.56620852152502</v>
      </c>
      <c r="Q41" s="149">
        <v>28.23219776153552</v>
      </c>
      <c r="R41" s="149">
        <v>38.632520993550621</v>
      </c>
      <c r="S41" s="149">
        <v>35.755037625630621</v>
      </c>
      <c r="T41" s="149">
        <v>12.418092727661152</v>
      </c>
      <c r="U41" s="152"/>
      <c r="V41" s="153">
        <v>7.4166666666666572</v>
      </c>
      <c r="W41" s="150">
        <v>38.875339825948096</v>
      </c>
      <c r="X41" s="150">
        <v>76.425175348917676</v>
      </c>
      <c r="Y41" s="150">
        <v>111.84703381856086</v>
      </c>
      <c r="Z41" s="150">
        <v>135.75231361388956</v>
      </c>
      <c r="AA41" s="150">
        <v>170.63202730814803</v>
      </c>
      <c r="AB41" s="150">
        <v>185.43581803640086</v>
      </c>
      <c r="AC41" s="150">
        <v>137.26774533589497</v>
      </c>
      <c r="AD41" s="150">
        <v>38.74864037831626</v>
      </c>
      <c r="AE41" s="152"/>
      <c r="AF41" s="153">
        <v>2.1666666666666661</v>
      </c>
      <c r="AG41" s="150">
        <v>11.916666666666682</v>
      </c>
      <c r="AH41" s="150">
        <v>25.153423309326087</v>
      </c>
      <c r="AI41" s="150">
        <v>34.784282048543197</v>
      </c>
      <c r="AJ41" s="150">
        <v>42.788141568501899</v>
      </c>
      <c r="AK41" s="150">
        <v>54.432882308960416</v>
      </c>
      <c r="AL41" s="150">
        <v>65.800132751465455</v>
      </c>
      <c r="AM41" s="150">
        <v>45.253652254740594</v>
      </c>
      <c r="AN41" s="150">
        <v>11.581064542134618</v>
      </c>
      <c r="AO41" s="151"/>
    </row>
    <row r="42" spans="1:41" x14ac:dyDescent="0.3">
      <c r="A42" s="144" t="s">
        <v>32</v>
      </c>
      <c r="B42" s="149">
        <v>3.8362827301025413</v>
      </c>
      <c r="C42" s="149">
        <v>17.250456174214708</v>
      </c>
      <c r="D42" s="149">
        <v>33.233460426330424</v>
      </c>
      <c r="E42" s="149">
        <v>45.847052892049369</v>
      </c>
      <c r="F42" s="149">
        <v>66.886497815450596</v>
      </c>
      <c r="G42" s="149">
        <v>91.435812632242019</v>
      </c>
      <c r="H42" s="149">
        <v>106.20374488830397</v>
      </c>
      <c r="I42" s="149">
        <v>101.89718945820987</v>
      </c>
      <c r="J42" s="149">
        <v>33.971343994140497</v>
      </c>
      <c r="K42" s="151"/>
      <c r="L42" s="149">
        <v>1</v>
      </c>
      <c r="M42" s="149">
        <v>6.0114161173502554</v>
      </c>
      <c r="N42" s="149">
        <v>10.1600456237793</v>
      </c>
      <c r="O42" s="149">
        <v>14.347677548726432</v>
      </c>
      <c r="P42" s="149">
        <v>21.902279853820762</v>
      </c>
      <c r="Q42" s="149">
        <v>27.421004613240441</v>
      </c>
      <c r="R42" s="149">
        <v>37.065666834513301</v>
      </c>
      <c r="S42" s="149">
        <v>35.241094271341872</v>
      </c>
      <c r="T42" s="149">
        <v>11.942100842793797</v>
      </c>
      <c r="U42" s="152"/>
      <c r="V42" s="153">
        <v>7.2515970865885331</v>
      </c>
      <c r="W42" s="150">
        <v>37.687447547912576</v>
      </c>
      <c r="X42" s="150">
        <v>73.942694346110187</v>
      </c>
      <c r="Y42" s="150">
        <v>109.88698259989233</v>
      </c>
      <c r="Z42" s="150">
        <v>132.76307932535576</v>
      </c>
      <c r="AA42" s="150">
        <v>167.03570683797344</v>
      </c>
      <c r="AB42" s="150">
        <v>182.43137105306315</v>
      </c>
      <c r="AC42" s="150">
        <v>135.83568986256716</v>
      </c>
      <c r="AD42" s="150">
        <v>37.186712900797488</v>
      </c>
      <c r="AE42" s="152"/>
      <c r="AF42" s="153">
        <v>2.0833333333333326</v>
      </c>
      <c r="AG42" s="150">
        <v>11.298173586527518</v>
      </c>
      <c r="AH42" s="150">
        <v>24.272831598917573</v>
      </c>
      <c r="AI42" s="150">
        <v>33.782274881998568</v>
      </c>
      <c r="AJ42" s="150">
        <v>42.076479911804306</v>
      </c>
      <c r="AK42" s="150">
        <v>53.371228535970467</v>
      </c>
      <c r="AL42" s="150">
        <v>64.445893923442284</v>
      </c>
      <c r="AM42" s="150">
        <v>45.151144663493028</v>
      </c>
      <c r="AN42" s="150">
        <v>11.127803166707368</v>
      </c>
      <c r="AO42" s="151"/>
    </row>
    <row r="43" spans="1:41" x14ac:dyDescent="0.3">
      <c r="A43" s="144" t="s">
        <v>33</v>
      </c>
      <c r="B43" s="149">
        <v>3.7132399876912459</v>
      </c>
      <c r="C43" s="149">
        <v>17.123743693033884</v>
      </c>
      <c r="D43" s="149">
        <v>32.22587172190331</v>
      </c>
      <c r="E43" s="149">
        <v>44.120937983195134</v>
      </c>
      <c r="F43" s="149">
        <v>66.240692138672472</v>
      </c>
      <c r="G43" s="149">
        <v>90.209007581074275</v>
      </c>
      <c r="H43" s="149">
        <v>105.21853160857997</v>
      </c>
      <c r="I43" s="149">
        <v>99.875928560891452</v>
      </c>
      <c r="J43" s="149">
        <v>32.397862116495602</v>
      </c>
      <c r="K43" s="151"/>
      <c r="L43" s="149">
        <v>1</v>
      </c>
      <c r="M43" s="149">
        <v>5.7214609781901009</v>
      </c>
      <c r="N43" s="149">
        <v>9.9210039774576853</v>
      </c>
      <c r="O43" s="149">
        <v>13.595891316731798</v>
      </c>
      <c r="P43" s="149">
        <v>21.460957527160609</v>
      </c>
      <c r="Q43" s="149">
        <v>27.1045627593993</v>
      </c>
      <c r="R43" s="149">
        <v>35.902763366699148</v>
      </c>
      <c r="S43" s="149">
        <v>34.58233865102121</v>
      </c>
      <c r="T43" s="149">
        <v>11.362493832906098</v>
      </c>
      <c r="U43" s="152"/>
      <c r="V43" s="153">
        <v>7.2790190378824784</v>
      </c>
      <c r="W43" s="150">
        <v>36.732432047525997</v>
      </c>
      <c r="X43" s="150">
        <v>72.691881179809798</v>
      </c>
      <c r="Y43" s="150">
        <v>108.00749174753652</v>
      </c>
      <c r="Z43" s="150">
        <v>130.89507484435777</v>
      </c>
      <c r="AA43" s="150">
        <v>164.81482442220175</v>
      </c>
      <c r="AB43" s="150">
        <v>180.6472441355418</v>
      </c>
      <c r="AC43" s="150">
        <v>134.66722297668244</v>
      </c>
      <c r="AD43" s="150">
        <v>34.79010073343904</v>
      </c>
      <c r="AE43" s="152"/>
      <c r="AF43" s="153">
        <v>2.0833333333333326</v>
      </c>
      <c r="AG43" s="150">
        <v>10.82878271738689</v>
      </c>
      <c r="AH43" s="150">
        <v>23.538126945495542</v>
      </c>
      <c r="AI43" s="150">
        <v>32.202264149983556</v>
      </c>
      <c r="AJ43" s="150">
        <v>41.864843368530373</v>
      </c>
      <c r="AK43" s="150">
        <v>52.056085268656794</v>
      </c>
      <c r="AL43" s="150">
        <v>63.393777847290742</v>
      </c>
      <c r="AM43" s="150">
        <v>44.296976407369144</v>
      </c>
      <c r="AN43" s="150">
        <v>10.551575978597013</v>
      </c>
      <c r="AO43" s="151"/>
    </row>
    <row r="44" spans="1:41" x14ac:dyDescent="0.3">
      <c r="A44" s="144" t="s">
        <v>34</v>
      </c>
      <c r="B44" s="149">
        <v>3.6666666666666687</v>
      </c>
      <c r="C44" s="149">
        <v>16.802413622538282</v>
      </c>
      <c r="D44" s="149">
        <v>31.925828297932764</v>
      </c>
      <c r="E44" s="149">
        <v>43.155993461609015</v>
      </c>
      <c r="F44" s="149">
        <v>64.53071053822903</v>
      </c>
      <c r="G44" s="149">
        <v>89.514567693073843</v>
      </c>
      <c r="H44" s="149">
        <v>104.39902941385749</v>
      </c>
      <c r="I44" s="149">
        <v>97.823952992755977</v>
      </c>
      <c r="J44" s="149">
        <v>30.977150599161618</v>
      </c>
      <c r="K44" s="151"/>
      <c r="L44" s="149">
        <v>0.91666666666666674</v>
      </c>
      <c r="M44" s="149">
        <v>5.6600605646769173</v>
      </c>
      <c r="N44" s="149">
        <v>9.5794525146484357</v>
      </c>
      <c r="O44" s="149">
        <v>13.327189127604193</v>
      </c>
      <c r="P44" s="149">
        <v>21.428385734558073</v>
      </c>
      <c r="Q44" s="149">
        <v>26.336074829101459</v>
      </c>
      <c r="R44" s="149">
        <v>35.277265230814535</v>
      </c>
      <c r="S44" s="149">
        <v>34.440669695536187</v>
      </c>
      <c r="T44" s="149">
        <v>11.077982266743987</v>
      </c>
      <c r="U44" s="152"/>
      <c r="V44" s="153">
        <v>7.0495090484619061</v>
      </c>
      <c r="W44" s="150">
        <v>35.794398625691663</v>
      </c>
      <c r="X44" s="150">
        <v>71.529290199280084</v>
      </c>
      <c r="Y44" s="150">
        <v>106.45188935597571</v>
      </c>
      <c r="Z44" s="150">
        <v>129.56027253468565</v>
      </c>
      <c r="AA44" s="150">
        <v>161.46755790710546</v>
      </c>
      <c r="AB44" s="150">
        <v>178.21473280589058</v>
      </c>
      <c r="AC44" s="150">
        <v>133.43299357096123</v>
      </c>
      <c r="AD44" s="150">
        <v>32.072734196980626</v>
      </c>
      <c r="AE44" s="152"/>
      <c r="AF44" s="153">
        <v>1.9999999999999991</v>
      </c>
      <c r="AG44" s="150">
        <v>10.065798441569013</v>
      </c>
      <c r="AH44" s="150">
        <v>22.338309288024853</v>
      </c>
      <c r="AI44" s="150">
        <v>31.047332445780274</v>
      </c>
      <c r="AJ44" s="150">
        <v>40.582971890767475</v>
      </c>
      <c r="AK44" s="150">
        <v>50.091916084289885</v>
      </c>
      <c r="AL44" s="150">
        <v>61.792746861776379</v>
      </c>
      <c r="AM44" s="150">
        <v>43.185498873392874</v>
      </c>
      <c r="AN44" s="150">
        <v>10.140912691752121</v>
      </c>
      <c r="AO44" s="151"/>
    </row>
    <row r="45" spans="1:41" x14ac:dyDescent="0.3">
      <c r="A45" s="144" t="s">
        <v>35</v>
      </c>
      <c r="B45" s="149">
        <v>3.4961261749267596</v>
      </c>
      <c r="C45" s="149">
        <v>16.555161158243855</v>
      </c>
      <c r="D45" s="149">
        <v>31.08004411061588</v>
      </c>
      <c r="E45" s="149">
        <v>42.098808924357201</v>
      </c>
      <c r="F45" s="149">
        <v>63.622061411540422</v>
      </c>
      <c r="G45" s="149">
        <v>88.637504259744617</v>
      </c>
      <c r="H45" s="149">
        <v>102.25576082865251</v>
      </c>
      <c r="I45" s="149">
        <v>97.0656560262033</v>
      </c>
      <c r="J45" s="149">
        <v>29.756491025288749</v>
      </c>
      <c r="K45" s="151"/>
      <c r="L45" s="149">
        <v>0.83333333333333337</v>
      </c>
      <c r="M45" s="149">
        <v>5.2499999999999982</v>
      </c>
      <c r="N45" s="149">
        <v>9.3333333333333304</v>
      </c>
      <c r="O45" s="149">
        <v>12.690564155578635</v>
      </c>
      <c r="P45" s="149">
        <v>21.089408238728815</v>
      </c>
      <c r="Q45" s="149">
        <v>25.752864519754954</v>
      </c>
      <c r="R45" s="149">
        <v>34.868656158447173</v>
      </c>
      <c r="S45" s="149">
        <v>34.127529462178423</v>
      </c>
      <c r="T45" s="149">
        <v>10.383813540140794</v>
      </c>
      <c r="U45" s="152"/>
      <c r="V45" s="153">
        <v>6.7474848429361911</v>
      </c>
      <c r="W45" s="150">
        <v>35.280583381652747</v>
      </c>
      <c r="X45" s="150">
        <v>70.165364901225161</v>
      </c>
      <c r="Y45" s="150">
        <v>104.90785344441575</v>
      </c>
      <c r="Z45" s="150">
        <v>126.63111050923388</v>
      </c>
      <c r="AA45" s="150">
        <v>159.71597798665425</v>
      </c>
      <c r="AB45" s="150">
        <v>176.01446596781659</v>
      </c>
      <c r="AC45" s="150">
        <v>132.56791623433199</v>
      </c>
      <c r="AD45" s="150">
        <v>30.278554598490238</v>
      </c>
      <c r="AE45" s="152"/>
      <c r="AF45" s="153">
        <v>1.6831054687499996</v>
      </c>
      <c r="AG45" s="150">
        <v>9.6737899780273438</v>
      </c>
      <c r="AH45" s="150">
        <v>21.482689539591437</v>
      </c>
      <c r="AI45" s="150">
        <v>29.002598762512072</v>
      </c>
      <c r="AJ45" s="150">
        <v>38.761621793111175</v>
      </c>
      <c r="AK45" s="150">
        <v>48.750649770101212</v>
      </c>
      <c r="AL45" s="150">
        <v>59.829950968425095</v>
      </c>
      <c r="AM45" s="150">
        <v>42.822805086771766</v>
      </c>
      <c r="AN45" s="150">
        <v>10.090413411458337</v>
      </c>
      <c r="AO45" s="151"/>
    </row>
    <row r="46" spans="1:41" x14ac:dyDescent="0.3">
      <c r="A46" s="144" t="s">
        <v>36</v>
      </c>
      <c r="B46" s="149">
        <v>3.3333333333333348</v>
      </c>
      <c r="C46" s="149">
        <v>16.40076955159509</v>
      </c>
      <c r="D46" s="149">
        <v>30.928345680236649</v>
      </c>
      <c r="E46" s="149">
        <v>41.213937441508051</v>
      </c>
      <c r="F46" s="149">
        <v>63.149847984314647</v>
      </c>
      <c r="G46" s="149">
        <v>87.100025177001385</v>
      </c>
      <c r="H46" s="149">
        <v>101.04106998443467</v>
      </c>
      <c r="I46" s="149">
        <v>95.955364227293856</v>
      </c>
      <c r="J46" s="149">
        <v>27.861510276794309</v>
      </c>
      <c r="K46" s="151"/>
      <c r="L46" s="149">
        <v>0.75</v>
      </c>
      <c r="M46" s="149">
        <v>5.0833333333333321</v>
      </c>
      <c r="N46" s="149">
        <v>8.9404983520507759</v>
      </c>
      <c r="O46" s="149">
        <v>12.123624483744321</v>
      </c>
      <c r="P46" s="149">
        <v>20.778991699218725</v>
      </c>
      <c r="Q46" s="149">
        <v>25.925692876179916</v>
      </c>
      <c r="R46" s="149">
        <v>34.402001698811738</v>
      </c>
      <c r="S46" s="149">
        <v>34.140869140624879</v>
      </c>
      <c r="T46" s="149">
        <v>9.8605054219563826</v>
      </c>
      <c r="U46" s="152"/>
      <c r="V46" s="153">
        <v>6.5630661646525006</v>
      </c>
      <c r="W46" s="150">
        <v>34.096248626708871</v>
      </c>
      <c r="X46" s="150">
        <v>68.80668989817346</v>
      </c>
      <c r="Y46" s="150">
        <v>103.79814306894788</v>
      </c>
      <c r="Z46" s="150">
        <v>125.20583979288465</v>
      </c>
      <c r="AA46" s="150">
        <v>158.5055205027268</v>
      </c>
      <c r="AB46" s="150">
        <v>174.24671554565668</v>
      </c>
      <c r="AC46" s="150">
        <v>130.53487682342271</v>
      </c>
      <c r="AD46" s="150">
        <v>28.840657869974642</v>
      </c>
      <c r="AE46" s="152"/>
      <c r="AF46" s="153">
        <v>1.6666666666666661</v>
      </c>
      <c r="AG46" s="150">
        <v>9.404351552327471</v>
      </c>
      <c r="AH46" s="150">
        <v>19.986991246541329</v>
      </c>
      <c r="AI46" s="150">
        <v>27.949062665303423</v>
      </c>
      <c r="AJ46" s="150">
        <v>38.093317349751779</v>
      </c>
      <c r="AK46" s="150">
        <v>47.48728307088242</v>
      </c>
      <c r="AL46" s="150">
        <v>58.90741825103818</v>
      </c>
      <c r="AM46" s="150">
        <v>42.389587402343864</v>
      </c>
      <c r="AN46" s="150">
        <v>9.8848692576090524</v>
      </c>
      <c r="AO46" s="151"/>
    </row>
    <row r="47" spans="1:41" x14ac:dyDescent="0.3">
      <c r="A47" s="144" t="s">
        <v>37</v>
      </c>
      <c r="B47" s="149">
        <v>3.1436080932617201</v>
      </c>
      <c r="C47" s="149">
        <v>15.583333333333375</v>
      </c>
      <c r="D47" s="149">
        <v>29.509038925170753</v>
      </c>
      <c r="E47" s="149">
        <v>39.291845957438177</v>
      </c>
      <c r="F47" s="149">
        <v>61.00373776753807</v>
      </c>
      <c r="G47" s="149">
        <v>84.396832466125048</v>
      </c>
      <c r="H47" s="149">
        <v>97.889398892719385</v>
      </c>
      <c r="I47" s="149">
        <v>90.76956399281741</v>
      </c>
      <c r="J47" s="149">
        <v>26.237713813781646</v>
      </c>
      <c r="K47" s="151"/>
      <c r="L47" s="149">
        <v>0.75</v>
      </c>
      <c r="M47" s="149">
        <v>4.5027389526367196</v>
      </c>
      <c r="N47" s="149">
        <v>7.9128173192342013</v>
      </c>
      <c r="O47" s="149">
        <v>9.9539934794108067</v>
      </c>
      <c r="P47" s="149">
        <v>17.719245910644553</v>
      </c>
      <c r="Q47" s="149">
        <v>23.049041748046822</v>
      </c>
      <c r="R47" s="149">
        <v>28.401377042134467</v>
      </c>
      <c r="S47" s="149">
        <v>28.903846104939646</v>
      </c>
      <c r="T47" s="149">
        <v>8.7764504750569614</v>
      </c>
      <c r="U47" s="152"/>
      <c r="V47" s="153">
        <v>6.5070775349934831</v>
      </c>
      <c r="W47" s="150">
        <v>31.943747202555159</v>
      </c>
      <c r="X47" s="150">
        <v>65.886597633362427</v>
      </c>
      <c r="Y47" s="150">
        <v>98.95349089304483</v>
      </c>
      <c r="Z47" s="150">
        <v>120.0366204579647</v>
      </c>
      <c r="AA47" s="150">
        <v>154.45308685302746</v>
      </c>
      <c r="AB47" s="150">
        <v>169.28863239288506</v>
      </c>
      <c r="AC47" s="150">
        <v>125.62953058878308</v>
      </c>
      <c r="AD47" s="150">
        <v>26.944827079772839</v>
      </c>
      <c r="AE47" s="152"/>
      <c r="AF47" s="153">
        <v>1.18310546875</v>
      </c>
      <c r="AG47" s="150">
        <v>6.6655829747517839</v>
      </c>
      <c r="AH47" s="150">
        <v>14.162122726440462</v>
      </c>
      <c r="AI47" s="150">
        <v>20.367626508076967</v>
      </c>
      <c r="AJ47" s="150">
        <v>29.400426228840999</v>
      </c>
      <c r="AK47" s="150">
        <v>35.259355862935287</v>
      </c>
      <c r="AL47" s="150">
        <v>39.257728258768744</v>
      </c>
      <c r="AM47" s="150">
        <v>30.779070218403973</v>
      </c>
      <c r="AN47" s="150">
        <v>7.7993316650390518</v>
      </c>
      <c r="AO47" s="151"/>
    </row>
    <row r="48" spans="1:41" x14ac:dyDescent="0.3">
      <c r="A48" s="144" t="s">
        <v>38</v>
      </c>
      <c r="B48" s="149">
        <v>3.2297328313191747</v>
      </c>
      <c r="C48" s="149">
        <v>15.186519622802772</v>
      </c>
      <c r="D48" s="149">
        <v>28.913511276244979</v>
      </c>
      <c r="E48" s="149">
        <v>38.985938707987486</v>
      </c>
      <c r="F48" s="149">
        <v>60.25997416178447</v>
      </c>
      <c r="G48" s="149">
        <v>83.434397697448375</v>
      </c>
      <c r="H48" s="149">
        <v>96.859318415322747</v>
      </c>
      <c r="I48" s="149">
        <v>90.295043309528879</v>
      </c>
      <c r="J48" s="149">
        <v>24.86645221710198</v>
      </c>
      <c r="K48" s="151"/>
      <c r="L48" s="149">
        <v>0.75</v>
      </c>
      <c r="M48" s="149">
        <v>4.5318333307902021</v>
      </c>
      <c r="N48" s="149">
        <v>7.7014401753743389</v>
      </c>
      <c r="O48" s="149">
        <v>9.75</v>
      </c>
      <c r="P48" s="149">
        <v>17.534935315450053</v>
      </c>
      <c r="Q48" s="149">
        <v>22.93765004475906</v>
      </c>
      <c r="R48" s="149">
        <v>27.991902033487833</v>
      </c>
      <c r="S48" s="149">
        <v>28.529601097106802</v>
      </c>
      <c r="T48" s="149">
        <v>8.1513573328653877</v>
      </c>
      <c r="U48" s="152"/>
      <c r="V48" s="153">
        <v>6.3157908121744741</v>
      </c>
      <c r="W48" s="150">
        <v>31.370946248372221</v>
      </c>
      <c r="X48" s="150">
        <v>64.769038836161982</v>
      </c>
      <c r="Y48" s="150">
        <v>96.601012547809745</v>
      </c>
      <c r="Z48" s="150">
        <v>117.91747601826752</v>
      </c>
      <c r="AA48" s="150">
        <v>153.3365081151326</v>
      </c>
      <c r="AB48" s="150">
        <v>166.79135958353828</v>
      </c>
      <c r="AC48" s="150">
        <v>124.28916708628067</v>
      </c>
      <c r="AD48" s="150">
        <v>25.679111798604239</v>
      </c>
      <c r="AE48" s="152"/>
      <c r="AF48" s="153">
        <v>1.3064530690511067</v>
      </c>
      <c r="AG48" s="150">
        <v>6.5833333333333268</v>
      </c>
      <c r="AH48" s="150">
        <v>14.205538113911979</v>
      </c>
      <c r="AI48" s="150">
        <v>19.922944068908681</v>
      </c>
      <c r="AJ48" s="150">
        <v>28.703012148539088</v>
      </c>
      <c r="AK48" s="150">
        <v>34.495209058125702</v>
      </c>
      <c r="AL48" s="150">
        <v>38.637305259704597</v>
      </c>
      <c r="AM48" s="150">
        <v>29.870367685953628</v>
      </c>
      <c r="AN48" s="150">
        <v>7.5464709599812725</v>
      </c>
      <c r="AO48" s="151"/>
    </row>
    <row r="49" spans="1:41" x14ac:dyDescent="0.3">
      <c r="A49" s="144" t="s">
        <v>39</v>
      </c>
      <c r="B49" s="149">
        <v>3.2158457438151054</v>
      </c>
      <c r="C49" s="149">
        <v>14.805535316467321</v>
      </c>
      <c r="D49" s="149">
        <v>28.612972895304228</v>
      </c>
      <c r="E49" s="149">
        <v>38.523007710774742</v>
      </c>
      <c r="F49" s="149">
        <v>59.467266718547151</v>
      </c>
      <c r="G49" s="149">
        <v>82.403977076212257</v>
      </c>
      <c r="H49" s="149">
        <v>95.322727839150986</v>
      </c>
      <c r="I49" s="149">
        <v>89.822417259215555</v>
      </c>
      <c r="J49" s="149">
        <v>23.247343063354435</v>
      </c>
      <c r="K49" s="151"/>
      <c r="L49" s="149">
        <v>0.66666666666666663</v>
      </c>
      <c r="M49" s="149">
        <v>4.4933938980102548</v>
      </c>
      <c r="N49" s="149">
        <v>7.6031122207641513</v>
      </c>
      <c r="O49" s="149">
        <v>9.5794525146484375</v>
      </c>
      <c r="P49" s="149">
        <v>17.534479777018252</v>
      </c>
      <c r="Q49" s="149">
        <v>22.749661127726185</v>
      </c>
      <c r="R49" s="149">
        <v>27.798799196878946</v>
      </c>
      <c r="S49" s="149">
        <v>28.428258260091013</v>
      </c>
      <c r="T49" s="149">
        <v>7.5699564615885322</v>
      </c>
      <c r="U49" s="152"/>
      <c r="V49" s="153">
        <v>5.9141515096028607</v>
      </c>
      <c r="W49" s="150">
        <v>31.735703150431139</v>
      </c>
      <c r="X49" s="150">
        <v>64.199632326762597</v>
      </c>
      <c r="Y49" s="150">
        <v>94.858635266620894</v>
      </c>
      <c r="Z49" s="150">
        <v>116.77815818786395</v>
      </c>
      <c r="AA49" s="150">
        <v>151.54147942860894</v>
      </c>
      <c r="AB49" s="150">
        <v>165.15254561106491</v>
      </c>
      <c r="AC49" s="150">
        <v>122.97151184081771</v>
      </c>
      <c r="AD49" s="150">
        <v>24.234910647074315</v>
      </c>
      <c r="AE49" s="152"/>
      <c r="AF49" s="153">
        <v>1.2499999999999998</v>
      </c>
      <c r="AG49" s="150">
        <v>6.2499999999999947</v>
      </c>
      <c r="AH49" s="150">
        <v>14.104189872741731</v>
      </c>
      <c r="AI49" s="150">
        <v>19.730319976806634</v>
      </c>
      <c r="AJ49" s="150">
        <v>28.159852345784376</v>
      </c>
      <c r="AK49" s="150">
        <v>33.89677747090645</v>
      </c>
      <c r="AL49" s="150">
        <v>38.039722760518387</v>
      </c>
      <c r="AM49" s="150">
        <v>29.387285868326678</v>
      </c>
      <c r="AN49" s="150">
        <v>7.0960324605305907</v>
      </c>
      <c r="AO49" s="151"/>
    </row>
    <row r="50" spans="1:41" x14ac:dyDescent="0.3">
      <c r="A50" s="144" t="s">
        <v>40</v>
      </c>
      <c r="B50" s="149">
        <v>3.4143842061360696</v>
      </c>
      <c r="C50" s="149">
        <v>14.523763020833366</v>
      </c>
      <c r="D50" s="149">
        <v>28.294002850850301</v>
      </c>
      <c r="E50" s="149">
        <v>37.866366386413567</v>
      </c>
      <c r="F50" s="149">
        <v>58.987448056539478</v>
      </c>
      <c r="G50" s="149">
        <v>82.093181610107138</v>
      </c>
      <c r="H50" s="149">
        <v>94.367131233214366</v>
      </c>
      <c r="I50" s="149">
        <v>89.545623779296164</v>
      </c>
      <c r="J50" s="149">
        <v>21.757868448893195</v>
      </c>
      <c r="K50" s="151"/>
      <c r="L50" s="149">
        <v>0.66666666666666663</v>
      </c>
      <c r="M50" s="149">
        <v>4.4166666666666679</v>
      </c>
      <c r="N50" s="149">
        <v>7.3936080932617099</v>
      </c>
      <c r="O50" s="149">
        <v>9.3908691406249982</v>
      </c>
      <c r="P50" s="149">
        <v>17.548675537109396</v>
      </c>
      <c r="Q50" s="149">
        <v>22.218982060750285</v>
      </c>
      <c r="R50" s="149">
        <v>27.790528297424199</v>
      </c>
      <c r="S50" s="149">
        <v>28.507780075073111</v>
      </c>
      <c r="T50" s="149">
        <v>7.3020572662353427</v>
      </c>
      <c r="U50" s="152"/>
      <c r="V50" s="153">
        <v>5.7461261749267543</v>
      </c>
      <c r="W50" s="150">
        <v>31.311045328775872</v>
      </c>
      <c r="X50" s="150">
        <v>62.583835919698778</v>
      </c>
      <c r="Y50" s="150">
        <v>93.025935490925164</v>
      </c>
      <c r="Z50" s="150">
        <v>115.91355292002137</v>
      </c>
      <c r="AA50" s="150">
        <v>148.83016967773378</v>
      </c>
      <c r="AB50" s="150">
        <v>162.96883646647237</v>
      </c>
      <c r="AC50" s="150">
        <v>122.46464188893383</v>
      </c>
      <c r="AD50" s="150">
        <v>22.408785820007274</v>
      </c>
      <c r="AE50" s="152"/>
      <c r="AF50" s="153">
        <v>1.2910970052083333</v>
      </c>
      <c r="AG50" s="150">
        <v>6.1218093236287388</v>
      </c>
      <c r="AH50" s="150">
        <v>14.038856506347688</v>
      </c>
      <c r="AI50" s="150">
        <v>19.661839167277009</v>
      </c>
      <c r="AJ50" s="150">
        <v>27.355059305826707</v>
      </c>
      <c r="AK50" s="150">
        <v>33.173371315002285</v>
      </c>
      <c r="AL50" s="150">
        <v>37.726729710896791</v>
      </c>
      <c r="AM50" s="150">
        <v>28.961459159850936</v>
      </c>
      <c r="AN50" s="150">
        <v>6.430869102478022</v>
      </c>
      <c r="AO50" s="151"/>
    </row>
    <row r="51" spans="1:41" x14ac:dyDescent="0.3">
      <c r="A51" s="144" t="s">
        <v>41</v>
      </c>
      <c r="B51" s="149">
        <v>3.3799082438151058</v>
      </c>
      <c r="C51" s="149">
        <v>14.473074277242057</v>
      </c>
      <c r="D51" s="149">
        <v>27.607682228088262</v>
      </c>
      <c r="E51" s="149">
        <v>37.710346539815248</v>
      </c>
      <c r="F51" s="149">
        <v>58.099097569784092</v>
      </c>
      <c r="G51" s="149">
        <v>81.52540906270319</v>
      </c>
      <c r="H51" s="149">
        <v>94.030232111612008</v>
      </c>
      <c r="I51" s="149">
        <v>89.067144711811665</v>
      </c>
      <c r="J51" s="149">
        <v>20.33427429199217</v>
      </c>
      <c r="K51" s="151"/>
      <c r="L51" s="149">
        <v>0.66666666666666663</v>
      </c>
      <c r="M51" s="149">
        <v>4.3526837031046561</v>
      </c>
      <c r="N51" s="149">
        <v>7.2105995814005448</v>
      </c>
      <c r="O51" s="149">
        <v>9.3736785252888968</v>
      </c>
      <c r="P51" s="149">
        <v>17.480414708455431</v>
      </c>
      <c r="Q51" s="149">
        <v>22.127044995625766</v>
      </c>
      <c r="R51" s="149">
        <v>27.264074643452847</v>
      </c>
      <c r="S51" s="149">
        <v>28.054045995076372</v>
      </c>
      <c r="T51" s="149">
        <v>7.0953569412231374</v>
      </c>
      <c r="U51" s="152"/>
      <c r="V51" s="153">
        <v>5.470461527506508</v>
      </c>
      <c r="W51" s="150">
        <v>30.552728017171066</v>
      </c>
      <c r="X51" s="150">
        <v>61.274590810140609</v>
      </c>
      <c r="Y51" s="150">
        <v>92.095023790994432</v>
      </c>
      <c r="Z51" s="150">
        <v>115.5845734278339</v>
      </c>
      <c r="AA51" s="150">
        <v>147.10378201802499</v>
      </c>
      <c r="AB51" s="150">
        <v>162.017037073772</v>
      </c>
      <c r="AC51" s="150">
        <v>121.12873713175205</v>
      </c>
      <c r="AD51" s="150">
        <v>21.052356402079237</v>
      </c>
      <c r="AE51" s="152"/>
      <c r="AF51" s="153">
        <v>1.333333333333333</v>
      </c>
      <c r="AG51" s="150">
        <v>5.9166666666666625</v>
      </c>
      <c r="AH51" s="150">
        <v>13.846625010172554</v>
      </c>
      <c r="AI51" s="150">
        <v>19.608072280883782</v>
      </c>
      <c r="AJ51" s="150">
        <v>27.023024876912324</v>
      </c>
      <c r="AK51" s="150">
        <v>32.813065528869473</v>
      </c>
      <c r="AL51" s="150">
        <v>37.460298538207972</v>
      </c>
      <c r="AM51" s="150">
        <v>28.593326568603377</v>
      </c>
      <c r="AN51" s="150">
        <v>5.8694721857706673</v>
      </c>
      <c r="AO51" s="151"/>
    </row>
    <row r="52" spans="1:41" x14ac:dyDescent="0.3">
      <c r="A52" s="144" t="s">
        <v>42</v>
      </c>
      <c r="B52" s="149">
        <v>3.1466239293416352</v>
      </c>
      <c r="C52" s="149">
        <v>14.099034627278678</v>
      </c>
      <c r="D52" s="149">
        <v>27.654699961344278</v>
      </c>
      <c r="E52" s="149">
        <v>37.618119239807108</v>
      </c>
      <c r="F52" s="149">
        <v>57.466831207275924</v>
      </c>
      <c r="G52" s="149">
        <v>80.407270749409804</v>
      </c>
      <c r="H52" s="149">
        <v>93.263225555419027</v>
      </c>
      <c r="I52" s="149">
        <v>88.167745272317887</v>
      </c>
      <c r="J52" s="149">
        <v>18.861127217610679</v>
      </c>
      <c r="K52" s="151"/>
      <c r="L52" s="149">
        <v>0.66666666666666663</v>
      </c>
      <c r="M52" s="149">
        <v>4.2543977101643895</v>
      </c>
      <c r="N52" s="149">
        <v>6.8244291941324793</v>
      </c>
      <c r="O52" s="149">
        <v>9.2406616210937464</v>
      </c>
      <c r="P52" s="149">
        <v>17.127998669942247</v>
      </c>
      <c r="Q52" s="149">
        <v>21.968422253926555</v>
      </c>
      <c r="R52" s="149">
        <v>27.116667111714566</v>
      </c>
      <c r="S52" s="149">
        <v>27.539191881815469</v>
      </c>
      <c r="T52" s="149">
        <v>6.4555915196736597</v>
      </c>
      <c r="U52" s="152"/>
      <c r="V52" s="153">
        <v>5.3854703903198224</v>
      </c>
      <c r="W52" s="150">
        <v>29.459365208943542</v>
      </c>
      <c r="X52" s="150">
        <v>60.276456832886353</v>
      </c>
      <c r="Y52" s="150">
        <v>90.678264300027706</v>
      </c>
      <c r="Z52" s="150">
        <v>114.22490564981889</v>
      </c>
      <c r="AA52" s="150">
        <v>145.98064136505045</v>
      </c>
      <c r="AB52" s="150">
        <v>159.56727600097719</v>
      </c>
      <c r="AC52" s="150">
        <v>119.84503904978195</v>
      </c>
      <c r="AD52" s="150">
        <v>20.020766894022607</v>
      </c>
      <c r="AE52" s="152"/>
      <c r="AF52" s="153">
        <v>1.2499999999999998</v>
      </c>
      <c r="AG52" s="150">
        <v>5.7242682774861624</v>
      </c>
      <c r="AH52" s="150">
        <v>13.645409901936874</v>
      </c>
      <c r="AI52" s="150">
        <v>18.992918332417808</v>
      </c>
      <c r="AJ52" s="150">
        <v>26.935819943745823</v>
      </c>
      <c r="AK52" s="150">
        <v>32.44217300415022</v>
      </c>
      <c r="AL52" s="150">
        <v>37.253226915995242</v>
      </c>
      <c r="AM52" s="150">
        <v>27.940416018168005</v>
      </c>
      <c r="AN52" s="150">
        <v>5.3871428171793605</v>
      </c>
      <c r="AO52" s="151"/>
    </row>
    <row r="53" spans="1:41" x14ac:dyDescent="0.3">
      <c r="A53" s="144" t="s">
        <v>43</v>
      </c>
      <c r="B53" s="149">
        <v>3.0833333333333344</v>
      </c>
      <c r="C53" s="149">
        <v>13.846518516540558</v>
      </c>
      <c r="D53" s="149">
        <v>27.306610425313192</v>
      </c>
      <c r="E53" s="149">
        <v>37.182697296142543</v>
      </c>
      <c r="F53" s="149">
        <v>57.412991841634657</v>
      </c>
      <c r="G53" s="149">
        <v>79.658412933349453</v>
      </c>
      <c r="H53" s="149">
        <v>92.392245610554099</v>
      </c>
      <c r="I53" s="149">
        <v>86.985498428344158</v>
      </c>
      <c r="J53" s="149">
        <v>17.813380241394061</v>
      </c>
      <c r="K53" s="151"/>
      <c r="L53" s="149">
        <v>0.707763671875</v>
      </c>
      <c r="M53" s="149">
        <v>4.3130137125651062</v>
      </c>
      <c r="N53" s="149">
        <v>6.6081479390462174</v>
      </c>
      <c r="O53" s="149">
        <v>9.2976773579915353</v>
      </c>
      <c r="P53" s="149">
        <v>16.58568127950036</v>
      </c>
      <c r="Q53" s="149">
        <v>21.49640878041582</v>
      </c>
      <c r="R53" s="149">
        <v>27.018033663431694</v>
      </c>
      <c r="S53" s="149">
        <v>27.411010106404508</v>
      </c>
      <c r="T53" s="149">
        <v>5.9769401550292942</v>
      </c>
      <c r="U53" s="152"/>
      <c r="V53" s="153">
        <v>5.2801361083984357</v>
      </c>
      <c r="W53" s="150">
        <v>28.856006940205752</v>
      </c>
      <c r="X53" s="150">
        <v>59.41682974497536</v>
      </c>
      <c r="Y53" s="150">
        <v>89.202444712320286</v>
      </c>
      <c r="Z53" s="150">
        <v>113.75331942240189</v>
      </c>
      <c r="AA53" s="150">
        <v>144.78267510731914</v>
      </c>
      <c r="AB53" s="150">
        <v>157.99638621012414</v>
      </c>
      <c r="AC53" s="150">
        <v>118.92288907368743</v>
      </c>
      <c r="AD53" s="150">
        <v>18.580377260843921</v>
      </c>
      <c r="AE53" s="152"/>
      <c r="AF53" s="153">
        <v>1.0833333333333333</v>
      </c>
      <c r="AG53" s="150">
        <v>5.373400052388507</v>
      </c>
      <c r="AH53" s="150">
        <v>13.268208821614611</v>
      </c>
      <c r="AI53" s="150">
        <v>18.341158866882338</v>
      </c>
      <c r="AJ53" s="150">
        <v>26.107503255208236</v>
      </c>
      <c r="AK53" s="150">
        <v>31.991981506347475</v>
      </c>
      <c r="AL53" s="150">
        <v>36.921460787455182</v>
      </c>
      <c r="AM53" s="150">
        <v>27.760564804077028</v>
      </c>
      <c r="AN53" s="150">
        <v>5.1286716461181632</v>
      </c>
      <c r="AO53" s="151"/>
    </row>
    <row r="54" spans="1:41" x14ac:dyDescent="0.3">
      <c r="A54" s="144" t="s">
        <v>44</v>
      </c>
      <c r="B54" s="149">
        <v>2.8526837031046557</v>
      </c>
      <c r="C54" s="149">
        <v>13.674170811971058</v>
      </c>
      <c r="D54" s="149">
        <v>27.354695002237847</v>
      </c>
      <c r="E54" s="149">
        <v>36.554750760396267</v>
      </c>
      <c r="F54" s="149">
        <v>56.934138933818069</v>
      </c>
      <c r="G54" s="149">
        <v>79.330096562703332</v>
      </c>
      <c r="H54" s="149">
        <v>91.608617782591949</v>
      </c>
      <c r="I54" s="149">
        <v>86.251270929971824</v>
      </c>
      <c r="J54" s="149">
        <v>16.42012500762943</v>
      </c>
      <c r="K54" s="151"/>
      <c r="L54" s="149">
        <v>0.82109578450520837</v>
      </c>
      <c r="M54" s="149">
        <v>4.2817331949869804</v>
      </c>
      <c r="N54" s="149">
        <v>6.310483296712234</v>
      </c>
      <c r="O54" s="149">
        <v>9.2899551391601527</v>
      </c>
      <c r="P54" s="149">
        <v>16.466303507487016</v>
      </c>
      <c r="Q54" s="149">
        <v>21.265319824218718</v>
      </c>
      <c r="R54" s="149">
        <v>26.803651809692273</v>
      </c>
      <c r="S54" s="149">
        <v>27.065427462259816</v>
      </c>
      <c r="T54" s="149">
        <v>5.2349507013956682</v>
      </c>
      <c r="U54" s="152"/>
      <c r="V54" s="153">
        <v>5.4166666666666643</v>
      </c>
      <c r="W54" s="150">
        <v>28.400108019510778</v>
      </c>
      <c r="X54" s="150">
        <v>58.212917645772855</v>
      </c>
      <c r="Y54" s="150">
        <v>88.442990938821794</v>
      </c>
      <c r="Z54" s="150">
        <v>113.14457607269082</v>
      </c>
      <c r="AA54" s="150">
        <v>143.15769259134808</v>
      </c>
      <c r="AB54" s="150">
        <v>157.64970493316699</v>
      </c>
      <c r="AC54" s="150">
        <v>117.79902299244969</v>
      </c>
      <c r="AD54" s="150">
        <v>16.61294237772627</v>
      </c>
      <c r="AE54" s="152"/>
      <c r="AF54" s="153">
        <v>1.0466725031534831</v>
      </c>
      <c r="AG54" s="150">
        <v>5.1545960108439113</v>
      </c>
      <c r="AH54" s="150">
        <v>12.422241528828959</v>
      </c>
      <c r="AI54" s="150">
        <v>17.923723538716647</v>
      </c>
      <c r="AJ54" s="150">
        <v>26.025863647460838</v>
      </c>
      <c r="AK54" s="150">
        <v>31.469838460286283</v>
      </c>
      <c r="AL54" s="150">
        <v>36.601069768269809</v>
      </c>
      <c r="AM54" s="150">
        <v>27.707920074462766</v>
      </c>
      <c r="AN54" s="150">
        <v>4.7675650914510088</v>
      </c>
      <c r="AO54" s="151"/>
    </row>
    <row r="55" spans="1:41" x14ac:dyDescent="0.3">
      <c r="A55" s="144" t="s">
        <v>45</v>
      </c>
      <c r="B55" s="149">
        <v>2.8415527343750004</v>
      </c>
      <c r="C55" s="149">
        <v>13.776733398437528</v>
      </c>
      <c r="D55" s="149">
        <v>27.098796208699433</v>
      </c>
      <c r="E55" s="149">
        <v>36.505298614501896</v>
      </c>
      <c r="F55" s="149">
        <v>57.006648063660201</v>
      </c>
      <c r="G55" s="149">
        <v>79.261035919189325</v>
      </c>
      <c r="H55" s="149">
        <v>90.597899436949916</v>
      </c>
      <c r="I55" s="149">
        <v>85.610653241474935</v>
      </c>
      <c r="J55" s="149">
        <v>15.099700927734414</v>
      </c>
      <c r="K55" s="151"/>
      <c r="L55" s="149">
        <v>0.83333333333333337</v>
      </c>
      <c r="M55" s="149">
        <v>4.2764641443888358</v>
      </c>
      <c r="N55" s="149">
        <v>6.1436080932617143</v>
      </c>
      <c r="O55" s="149">
        <v>9.1261157989501918</v>
      </c>
      <c r="P55" s="149">
        <v>16.477000554402707</v>
      </c>
      <c r="Q55" s="149">
        <v>21.52122942606605</v>
      </c>
      <c r="R55" s="149">
        <v>26.756050745646053</v>
      </c>
      <c r="S55" s="149">
        <v>27.067404747009167</v>
      </c>
      <c r="T55" s="149">
        <v>4.9812857309977208</v>
      </c>
      <c r="U55" s="152"/>
      <c r="V55" s="153">
        <v>5.4704917271931937</v>
      </c>
      <c r="W55" s="150">
        <v>27.724068959553918</v>
      </c>
      <c r="X55" s="150">
        <v>57.333589553833548</v>
      </c>
      <c r="Y55" s="150">
        <v>88.61280663808121</v>
      </c>
      <c r="Z55" s="150">
        <v>112.28553485870162</v>
      </c>
      <c r="AA55" s="150">
        <v>142.80113601684448</v>
      </c>
      <c r="AB55" s="150">
        <v>156.7207848231001</v>
      </c>
      <c r="AC55" s="150">
        <v>116.85230986277034</v>
      </c>
      <c r="AD55" s="150">
        <v>15.470177014668822</v>
      </c>
      <c r="AE55" s="152"/>
      <c r="AF55" s="153">
        <v>0.85268370310465502</v>
      </c>
      <c r="AG55" s="150">
        <v>4.9374440511067705</v>
      </c>
      <c r="AH55" s="150">
        <v>12.064808527628598</v>
      </c>
      <c r="AI55" s="150">
        <v>17.77739715576174</v>
      </c>
      <c r="AJ55" s="150">
        <v>25.685839970906486</v>
      </c>
      <c r="AK55" s="150">
        <v>31.337389945983713</v>
      </c>
      <c r="AL55" s="150">
        <v>36.200802803039494</v>
      </c>
      <c r="AM55" s="150">
        <v>27.753808975219606</v>
      </c>
      <c r="AN55" s="150">
        <v>4.685902277628581</v>
      </c>
      <c r="AO55" s="151"/>
    </row>
    <row r="56" spans="1:41" x14ac:dyDescent="0.3">
      <c r="A56" s="144" t="s">
        <v>46</v>
      </c>
      <c r="B56" s="149">
        <v>2.9166666666666674</v>
      </c>
      <c r="C56" s="149">
        <v>13.624366760253935</v>
      </c>
      <c r="D56" s="149">
        <v>26.584019660949611</v>
      </c>
      <c r="E56" s="149">
        <v>36.583668390909772</v>
      </c>
      <c r="F56" s="149">
        <v>56.386382420858261</v>
      </c>
      <c r="G56" s="149">
        <v>78.050957997639898</v>
      </c>
      <c r="H56" s="149">
        <v>89.765013376871025</v>
      </c>
      <c r="I56" s="149">
        <v>85.26634597778272</v>
      </c>
      <c r="J56" s="149">
        <v>13.749588330586779</v>
      </c>
      <c r="K56" s="151"/>
      <c r="L56" s="149">
        <v>0.83333333333333337</v>
      </c>
      <c r="M56" s="149">
        <v>4.0833333333333357</v>
      </c>
      <c r="N56" s="149">
        <v>6.0630137125651</v>
      </c>
      <c r="O56" s="149">
        <v>9.1748574574788364</v>
      </c>
      <c r="P56" s="149">
        <v>15.967343966166222</v>
      </c>
      <c r="Q56" s="149">
        <v>21.519510269165007</v>
      </c>
      <c r="R56" s="149">
        <v>27.105194091796761</v>
      </c>
      <c r="S56" s="149">
        <v>27.020776112874238</v>
      </c>
      <c r="T56" s="149">
        <v>4.879858970642089</v>
      </c>
      <c r="U56" s="152"/>
      <c r="V56" s="153">
        <v>5.3267122904459621</v>
      </c>
      <c r="W56" s="150">
        <v>27.451553026835011</v>
      </c>
      <c r="X56" s="150">
        <v>56.66027800242157</v>
      </c>
      <c r="Y56" s="150">
        <v>87.855575561522855</v>
      </c>
      <c r="Z56" s="150">
        <v>111.41396204630338</v>
      </c>
      <c r="AA56" s="150">
        <v>141.27309481302754</v>
      </c>
      <c r="AB56" s="150">
        <v>156.23764292399116</v>
      </c>
      <c r="AC56" s="150">
        <v>115.82783126830836</v>
      </c>
      <c r="AD56" s="150">
        <v>14.404285430908235</v>
      </c>
      <c r="AE56" s="152"/>
      <c r="AF56" s="153">
        <v>0.88797760009765636</v>
      </c>
      <c r="AG56" s="150">
        <v>4.7582190831502276</v>
      </c>
      <c r="AH56" s="150">
        <v>12.087572097778338</v>
      </c>
      <c r="AI56" s="150">
        <v>17.736423174540221</v>
      </c>
      <c r="AJ56" s="150">
        <v>25.159838358561114</v>
      </c>
      <c r="AK56" s="150">
        <v>30.894075393676591</v>
      </c>
      <c r="AL56" s="150">
        <v>35.544210433959876</v>
      </c>
      <c r="AM56" s="150">
        <v>27.591532389322797</v>
      </c>
      <c r="AN56" s="150">
        <v>4.5410359700520839</v>
      </c>
      <c r="AO56" s="151"/>
    </row>
    <row r="57" spans="1:41" x14ac:dyDescent="0.3">
      <c r="A57" s="144" t="s">
        <v>47</v>
      </c>
      <c r="B57" s="149">
        <v>2.8333333333333339</v>
      </c>
      <c r="C57" s="149">
        <v>13.693987528483103</v>
      </c>
      <c r="D57" s="149">
        <v>26.436394373575745</v>
      </c>
      <c r="E57" s="149">
        <v>36.768320719401004</v>
      </c>
      <c r="F57" s="149">
        <v>55.816357930501795</v>
      </c>
      <c r="G57" s="149">
        <v>77.626342773437457</v>
      </c>
      <c r="H57" s="149">
        <v>89.174280802408134</v>
      </c>
      <c r="I57" s="149">
        <v>85.115707397460483</v>
      </c>
      <c r="J57" s="149">
        <v>12.280998229980487</v>
      </c>
      <c r="K57" s="151"/>
      <c r="L57" s="149">
        <v>0.83333333333333337</v>
      </c>
      <c r="M57" s="149">
        <v>4.1093279520670594</v>
      </c>
      <c r="N57" s="149">
        <v>5.6670551300048801</v>
      </c>
      <c r="O57" s="149">
        <v>9.1297810872395804</v>
      </c>
      <c r="P57" s="149">
        <v>15.754310290018759</v>
      </c>
      <c r="Q57" s="149">
        <v>21.53709538777666</v>
      </c>
      <c r="R57" s="149">
        <v>27.081605593363332</v>
      </c>
      <c r="S57" s="149">
        <v>26.790056864420471</v>
      </c>
      <c r="T57" s="149">
        <v>4.4347031911214208</v>
      </c>
      <c r="U57" s="152"/>
      <c r="V57" s="153">
        <v>5.2499999999999982</v>
      </c>
      <c r="W57" s="150">
        <v>26.84730148315419</v>
      </c>
      <c r="X57" s="150">
        <v>55.725372632345042</v>
      </c>
      <c r="Y57" s="150">
        <v>86.408478736876916</v>
      </c>
      <c r="Z57" s="150">
        <v>110.75929737090874</v>
      </c>
      <c r="AA57" s="150">
        <v>140.14845720926775</v>
      </c>
      <c r="AB57" s="150">
        <v>154.89397748311382</v>
      </c>
      <c r="AC57" s="150">
        <v>114.35350227355747</v>
      </c>
      <c r="AD57" s="150">
        <v>13.340306282043484</v>
      </c>
      <c r="AE57" s="152"/>
      <c r="AF57" s="153">
        <v>0.91666666666666674</v>
      </c>
      <c r="AG57" s="150">
        <v>4.75</v>
      </c>
      <c r="AH57" s="150">
        <v>11.949999809265154</v>
      </c>
      <c r="AI57" s="150">
        <v>17.773323059082053</v>
      </c>
      <c r="AJ57" s="150">
        <v>25.608203570047927</v>
      </c>
      <c r="AK57" s="150">
        <v>30.285809199015141</v>
      </c>
      <c r="AL57" s="150">
        <v>35.3461535771687</v>
      </c>
      <c r="AM57" s="150">
        <v>27.600560506184785</v>
      </c>
      <c r="AN57" s="150">
        <v>4.0428158442179383</v>
      </c>
      <c r="AO57" s="151"/>
    </row>
    <row r="58" spans="1:41" x14ac:dyDescent="0.3">
      <c r="A58" s="144" t="s">
        <v>48</v>
      </c>
      <c r="B58" s="149">
        <v>2.7773971557617192</v>
      </c>
      <c r="C58" s="149">
        <v>13.430691719055202</v>
      </c>
      <c r="D58" s="149">
        <v>26.00219694773347</v>
      </c>
      <c r="E58" s="149">
        <v>36.894192377726206</v>
      </c>
      <c r="F58" s="149">
        <v>55.677110989889002</v>
      </c>
      <c r="G58" s="149">
        <v>76.700604120890304</v>
      </c>
      <c r="H58" s="149">
        <v>88.932745933532019</v>
      </c>
      <c r="I58" s="149">
        <v>84.139287948607986</v>
      </c>
      <c r="J58" s="149">
        <v>10.398912111918136</v>
      </c>
      <c r="K58" s="151"/>
      <c r="L58" s="149">
        <v>0.83879852294921886</v>
      </c>
      <c r="M58" s="149">
        <v>4.1666666666666687</v>
      </c>
      <c r="N58" s="149">
        <v>5.6666666666666634</v>
      </c>
      <c r="O58" s="149">
        <v>8.8662099838256783</v>
      </c>
      <c r="P58" s="149">
        <v>15.737805684407595</v>
      </c>
      <c r="Q58" s="149">
        <v>21.643667856852179</v>
      </c>
      <c r="R58" s="149">
        <v>27.023416837056367</v>
      </c>
      <c r="S58" s="149">
        <v>26.545873641967674</v>
      </c>
      <c r="T58" s="149">
        <v>4.2815421422322606</v>
      </c>
      <c r="U58" s="152"/>
      <c r="V58" s="153">
        <v>5.1666666666666652</v>
      </c>
      <c r="W58" s="150">
        <v>26.786027908325089</v>
      </c>
      <c r="X58" s="150">
        <v>54.724023501078754</v>
      </c>
      <c r="Y58" s="150">
        <v>85.64177862803092</v>
      </c>
      <c r="Z58" s="150">
        <v>109.55927308400285</v>
      </c>
      <c r="AA58" s="150">
        <v>138.10553487141752</v>
      </c>
      <c r="AB58" s="150">
        <v>153.2275571823119</v>
      </c>
      <c r="AC58" s="150">
        <v>113.2523301442444</v>
      </c>
      <c r="AD58" s="150">
        <v>12.247474988301612</v>
      </c>
      <c r="AE58" s="152"/>
      <c r="AF58" s="153">
        <v>0.91666666666666674</v>
      </c>
      <c r="AG58" s="150">
        <v>4.6806004842122393</v>
      </c>
      <c r="AH58" s="150">
        <v>11.186301549275727</v>
      </c>
      <c r="AI58" s="150">
        <v>17.503196398417177</v>
      </c>
      <c r="AJ58" s="150">
        <v>25.527462959289458</v>
      </c>
      <c r="AK58" s="150">
        <v>30.277796745300137</v>
      </c>
      <c r="AL58" s="150">
        <v>34.870420455932518</v>
      </c>
      <c r="AM58" s="150">
        <v>27.523323059081914</v>
      </c>
      <c r="AN58" s="150">
        <v>3.2405122121175145</v>
      </c>
      <c r="AO58" s="151"/>
    </row>
    <row r="59" spans="1:41" x14ac:dyDescent="0.3">
      <c r="A59" s="144" t="s">
        <v>49</v>
      </c>
      <c r="B59" s="149">
        <v>2.666666666666667</v>
      </c>
      <c r="C59" s="149">
        <v>13.11506843566897</v>
      </c>
      <c r="D59" s="149">
        <v>25.559163729349681</v>
      </c>
      <c r="E59" s="149">
        <v>36.776613553365031</v>
      </c>
      <c r="F59" s="149">
        <v>55.701897621155283</v>
      </c>
      <c r="G59" s="149">
        <v>75.90695635477708</v>
      </c>
      <c r="H59" s="149">
        <v>88.212542851765335</v>
      </c>
      <c r="I59" s="149">
        <v>83.469592412312451</v>
      </c>
      <c r="J59" s="149">
        <v>8.91790676116943</v>
      </c>
      <c r="K59" s="151"/>
      <c r="L59" s="149">
        <v>0.91666666666666674</v>
      </c>
      <c r="M59" s="149">
        <v>4.2568283081054705</v>
      </c>
      <c r="N59" s="149">
        <v>5.6177546183268197</v>
      </c>
      <c r="O59" s="149">
        <v>8.582472165425612</v>
      </c>
      <c r="P59" s="149">
        <v>15.368929545084677</v>
      </c>
      <c r="Q59" s="149">
        <v>21.889369646708133</v>
      </c>
      <c r="R59" s="149">
        <v>27.011758168538307</v>
      </c>
      <c r="S59" s="149">
        <v>26.523405075073143</v>
      </c>
      <c r="T59" s="149">
        <v>3.9084930419921902</v>
      </c>
      <c r="U59" s="152"/>
      <c r="V59" s="153">
        <v>5.1666666666666652</v>
      </c>
      <c r="W59" s="150">
        <v>26.317493756612045</v>
      </c>
      <c r="X59" s="150">
        <v>54.033507664998815</v>
      </c>
      <c r="Y59" s="150">
        <v>85.022271792093449</v>
      </c>
      <c r="Z59" s="150">
        <v>109.0949405034365</v>
      </c>
      <c r="AA59" s="150">
        <v>137.12812900543028</v>
      </c>
      <c r="AB59" s="150">
        <v>152.08974615732814</v>
      </c>
      <c r="AC59" s="150">
        <v>111.93201923370165</v>
      </c>
      <c r="AD59" s="150">
        <v>11.28585688273113</v>
      </c>
      <c r="AE59" s="152"/>
      <c r="AF59" s="153">
        <v>0.83333333333333337</v>
      </c>
      <c r="AG59" s="150">
        <v>4.7295074462890625</v>
      </c>
      <c r="AH59" s="150">
        <v>10.893712361653654</v>
      </c>
      <c r="AI59" s="150">
        <v>17.217458089192736</v>
      </c>
      <c r="AJ59" s="150">
        <v>25.336764653523677</v>
      </c>
      <c r="AK59" s="150">
        <v>30.0800851186115</v>
      </c>
      <c r="AL59" s="150">
        <v>34.588235537210984</v>
      </c>
      <c r="AM59" s="150">
        <v>27.098772684732968</v>
      </c>
      <c r="AN59" s="150">
        <v>2.6356309254964194</v>
      </c>
      <c r="AO59" s="151"/>
    </row>
    <row r="60" spans="1:41" x14ac:dyDescent="0.3">
      <c r="A60" s="144" t="s">
        <v>50</v>
      </c>
      <c r="B60" s="149">
        <v>2.5833333333333335</v>
      </c>
      <c r="C60" s="149">
        <v>12.814328193664574</v>
      </c>
      <c r="D60" s="149">
        <v>24.906572977701749</v>
      </c>
      <c r="E60" s="149">
        <v>36.235511461893658</v>
      </c>
      <c r="F60" s="149">
        <v>55.174214363098613</v>
      </c>
      <c r="G60" s="149">
        <v>75.521291414896723</v>
      </c>
      <c r="H60" s="149">
        <v>87.311098098754286</v>
      </c>
      <c r="I60" s="149">
        <v>83.381836573282513</v>
      </c>
      <c r="J60" s="149">
        <v>7.5022258758544842</v>
      </c>
      <c r="K60" s="151"/>
      <c r="L60" s="149">
        <v>0.83333333333333337</v>
      </c>
      <c r="M60" s="149">
        <v>4.2500000000000018</v>
      </c>
      <c r="N60" s="149">
        <v>5.4127855300903303</v>
      </c>
      <c r="O60" s="149">
        <v>8.4999999999999911</v>
      </c>
      <c r="P60" s="149">
        <v>15.490537643432658</v>
      </c>
      <c r="Q60" s="149">
        <v>21.997510592142703</v>
      </c>
      <c r="R60" s="149">
        <v>26.788866360982151</v>
      </c>
      <c r="S60" s="149">
        <v>26.455479621887104</v>
      </c>
      <c r="T60" s="149">
        <v>3.4155251185099305</v>
      </c>
      <c r="U60" s="152"/>
      <c r="V60" s="153">
        <v>5.2431691487630196</v>
      </c>
      <c r="W60" s="150">
        <v>25.679700851440337</v>
      </c>
      <c r="X60" s="150">
        <v>53.472287178039984</v>
      </c>
      <c r="Y60" s="150">
        <v>83.741594632466274</v>
      </c>
      <c r="Z60" s="150">
        <v>108.65623823801496</v>
      </c>
      <c r="AA60" s="150">
        <v>135.8403307596823</v>
      </c>
      <c r="AB60" s="150">
        <v>150.33745066324835</v>
      </c>
      <c r="AC60" s="150">
        <v>110.86346371968399</v>
      </c>
      <c r="AD60" s="150">
        <v>10.435969352722175</v>
      </c>
      <c r="AE60" s="152"/>
      <c r="AF60" s="153">
        <v>0.91256713867187511</v>
      </c>
      <c r="AG60" s="150">
        <v>4.6435391108194999</v>
      </c>
      <c r="AH60" s="150">
        <v>10.7680368423462</v>
      </c>
      <c r="AI60" s="150">
        <v>17.083330790201853</v>
      </c>
      <c r="AJ60" s="150">
        <v>24.867487589518149</v>
      </c>
      <c r="AK60" s="150">
        <v>29.858328183491871</v>
      </c>
      <c r="AL60" s="150">
        <v>34.16602198282866</v>
      </c>
      <c r="AM60" s="150">
        <v>26.940400441487522</v>
      </c>
      <c r="AN60" s="150">
        <v>2.4605023066202802</v>
      </c>
      <c r="AO60" s="151"/>
    </row>
    <row r="61" spans="1:41" x14ac:dyDescent="0.3">
      <c r="A61" s="144" t="s">
        <v>51</v>
      </c>
      <c r="B61" s="149">
        <v>2.6148217519124355</v>
      </c>
      <c r="C61" s="149">
        <v>12.830599466959656</v>
      </c>
      <c r="D61" s="149">
        <v>23.919803619384698</v>
      </c>
      <c r="E61" s="149">
        <v>35.892292658487882</v>
      </c>
      <c r="F61" s="149">
        <v>54.501422882080547</v>
      </c>
      <c r="G61" s="149">
        <v>75.345678647359279</v>
      </c>
      <c r="H61" s="149">
        <v>86.544822692870568</v>
      </c>
      <c r="I61" s="149">
        <v>83.217147509256677</v>
      </c>
      <c r="J61" s="149">
        <v>6.3613300323486284</v>
      </c>
      <c r="K61" s="151"/>
      <c r="L61" s="149">
        <v>0.83333333333333337</v>
      </c>
      <c r="M61" s="149">
        <v>4.1666666666666687</v>
      </c>
      <c r="N61" s="149">
        <v>5.3623275756835911</v>
      </c>
      <c r="O61" s="149">
        <v>8.5478108723958268</v>
      </c>
      <c r="P61" s="149">
        <v>15.57830842336023</v>
      </c>
      <c r="Q61" s="149">
        <v>22.106800715128539</v>
      </c>
      <c r="R61" s="149">
        <v>26.78451697031646</v>
      </c>
      <c r="S61" s="149">
        <v>26.263801256815494</v>
      </c>
      <c r="T61" s="149">
        <v>2.8867015838623056</v>
      </c>
      <c r="U61" s="152"/>
      <c r="V61" s="153">
        <v>5.0821917851765939</v>
      </c>
      <c r="W61" s="150">
        <v>25.542433102925528</v>
      </c>
      <c r="X61" s="150">
        <v>53.375023841858336</v>
      </c>
      <c r="Y61" s="150">
        <v>83.56767209370895</v>
      </c>
      <c r="Z61" s="150">
        <v>107.93390496571682</v>
      </c>
      <c r="AA61" s="150">
        <v>134.4168713887511</v>
      </c>
      <c r="AB61" s="150">
        <v>148.60599295298206</v>
      </c>
      <c r="AC61" s="150">
        <v>109.4206307729067</v>
      </c>
      <c r="AD61" s="150">
        <v>9.2932599385579415</v>
      </c>
      <c r="AE61" s="152"/>
      <c r="AF61" s="153">
        <v>0.83333333333333337</v>
      </c>
      <c r="AG61" s="150">
        <v>4.7091341018676758</v>
      </c>
      <c r="AH61" s="150">
        <v>10.357084592183435</v>
      </c>
      <c r="AI61" s="150">
        <v>16.834698994954458</v>
      </c>
      <c r="AJ61" s="150">
        <v>24.329324722289964</v>
      </c>
      <c r="AK61" s="150">
        <v>29.521386782328143</v>
      </c>
      <c r="AL61" s="150">
        <v>33.724234580993524</v>
      </c>
      <c r="AM61" s="150">
        <v>26.799990018208721</v>
      </c>
      <c r="AN61" s="150">
        <v>2.049068133036295</v>
      </c>
      <c r="AO61" s="151"/>
    </row>
    <row r="62" spans="1:41" x14ac:dyDescent="0.3">
      <c r="A62" s="144" t="s">
        <v>52</v>
      </c>
      <c r="B62" s="149">
        <v>2.666666666666667</v>
      </c>
      <c r="C62" s="149">
        <v>12.869278589884463</v>
      </c>
      <c r="D62" s="149">
        <v>23.704037666320737</v>
      </c>
      <c r="E62" s="149">
        <v>36.026488622029561</v>
      </c>
      <c r="F62" s="149">
        <v>53.759520530701117</v>
      </c>
      <c r="G62" s="149">
        <v>74.654227256775016</v>
      </c>
      <c r="H62" s="149">
        <v>85.867845217386403</v>
      </c>
      <c r="I62" s="149">
        <v>82.210114479064615</v>
      </c>
      <c r="J62" s="149">
        <v>4.7868487040201826</v>
      </c>
      <c r="K62" s="151"/>
      <c r="L62" s="149">
        <v>0.83333333333333337</v>
      </c>
      <c r="M62" s="149">
        <v>4.0833333333333357</v>
      </c>
      <c r="N62" s="149">
        <v>5.0783106486002598</v>
      </c>
      <c r="O62" s="149">
        <v>8.5191268920898366</v>
      </c>
      <c r="P62" s="149">
        <v>15.522255261739135</v>
      </c>
      <c r="Q62" s="149">
        <v>22.006177902221637</v>
      </c>
      <c r="R62" s="149">
        <v>26.970290819803761</v>
      </c>
      <c r="S62" s="149">
        <v>26.098927497863674</v>
      </c>
      <c r="T62" s="149">
        <v>2.6462281545003261</v>
      </c>
      <c r="U62" s="152"/>
      <c r="V62" s="153">
        <v>4.75</v>
      </c>
      <c r="W62" s="150">
        <v>25.498014767964595</v>
      </c>
      <c r="X62" s="150">
        <v>53.156393686930755</v>
      </c>
      <c r="Y62" s="150">
        <v>83.258209864298138</v>
      </c>
      <c r="Z62" s="150">
        <v>106.96123727162507</v>
      </c>
      <c r="AA62" s="150">
        <v>133.11973349253108</v>
      </c>
      <c r="AB62" s="150">
        <v>147.47940254211355</v>
      </c>
      <c r="AC62" s="150">
        <v>108.69680086771473</v>
      </c>
      <c r="AD62" s="150">
        <v>7.9212738672892149</v>
      </c>
      <c r="AE62" s="152"/>
      <c r="AF62" s="153">
        <v>0.83333333333333337</v>
      </c>
      <c r="AG62" s="150">
        <v>4.5821917851765956</v>
      </c>
      <c r="AH62" s="150">
        <v>9.915473937988283</v>
      </c>
      <c r="AI62" s="150">
        <v>16.837444623311391</v>
      </c>
      <c r="AJ62" s="150">
        <v>24.101196289062432</v>
      </c>
      <c r="AK62" s="150">
        <v>29.165570576985534</v>
      </c>
      <c r="AL62" s="150">
        <v>33.652249972025416</v>
      </c>
      <c r="AM62" s="150">
        <v>26.249618848164783</v>
      </c>
      <c r="AN62" s="150">
        <v>1.6956319808959959</v>
      </c>
      <c r="AO62" s="151"/>
    </row>
    <row r="63" spans="1:41" x14ac:dyDescent="0.3">
      <c r="A63" s="144" t="s">
        <v>53</v>
      </c>
      <c r="B63" s="149">
        <v>2.7103830973307299</v>
      </c>
      <c r="C63" s="149">
        <v>12.755542437235535</v>
      </c>
      <c r="D63" s="149">
        <v>23.448367436726826</v>
      </c>
      <c r="E63" s="149">
        <v>35.852196057637457</v>
      </c>
      <c r="F63" s="149">
        <v>52.885965983073319</v>
      </c>
      <c r="G63" s="149">
        <v>73.982227007548204</v>
      </c>
      <c r="H63" s="149">
        <v>86.061025937397773</v>
      </c>
      <c r="I63" s="149">
        <v>82.020437558491736</v>
      </c>
      <c r="J63" s="149">
        <v>3.855460802714032</v>
      </c>
      <c r="K63" s="151"/>
      <c r="L63" s="149">
        <v>0.83333333333333337</v>
      </c>
      <c r="M63" s="149">
        <v>4.132514953613283</v>
      </c>
      <c r="N63" s="149">
        <v>4.8828214009602862</v>
      </c>
      <c r="O63" s="149">
        <v>8.4059206644693916</v>
      </c>
      <c r="P63" s="149">
        <v>15.408972422281941</v>
      </c>
      <c r="Q63" s="149">
        <v>21.969940185546836</v>
      </c>
      <c r="R63" s="149">
        <v>26.664370218912655</v>
      </c>
      <c r="S63" s="149">
        <v>26.108614285786853</v>
      </c>
      <c r="T63" s="149">
        <v>2.4924246470133467</v>
      </c>
      <c r="U63" s="152"/>
      <c r="V63" s="153">
        <v>4.666666666666667</v>
      </c>
      <c r="W63" s="150">
        <v>25.035721143086668</v>
      </c>
      <c r="X63" s="150">
        <v>52.978998819987389</v>
      </c>
      <c r="Y63" s="150">
        <v>82.641710281371743</v>
      </c>
      <c r="Z63" s="150">
        <v>106.9138069152815</v>
      </c>
      <c r="AA63" s="150">
        <v>132.51430543263518</v>
      </c>
      <c r="AB63" s="150">
        <v>146.22600587208981</v>
      </c>
      <c r="AC63" s="150">
        <v>107.88043085733872</v>
      </c>
      <c r="AD63" s="150">
        <v>6.5340483983357691</v>
      </c>
      <c r="AE63" s="152"/>
      <c r="AF63" s="153">
        <v>0.83333333333333337</v>
      </c>
      <c r="AG63" s="150">
        <v>4.2500000000000018</v>
      </c>
      <c r="AH63" s="150">
        <v>9.61065673828125</v>
      </c>
      <c r="AI63" s="150">
        <v>16.513914426167844</v>
      </c>
      <c r="AJ63" s="150">
        <v>24.116746584574312</v>
      </c>
      <c r="AK63" s="150">
        <v>28.850406328836947</v>
      </c>
      <c r="AL63" s="150">
        <v>33.544032096862651</v>
      </c>
      <c r="AM63" s="150">
        <v>25.953625996907455</v>
      </c>
      <c r="AN63" s="150">
        <v>1.5738318761189776</v>
      </c>
      <c r="AO63" s="151"/>
    </row>
    <row r="64" spans="1:41" x14ac:dyDescent="0.3">
      <c r="A64" s="144" t="s">
        <v>54</v>
      </c>
      <c r="B64" s="149">
        <v>2.7909825642903652</v>
      </c>
      <c r="C64" s="149">
        <v>12.617689132690451</v>
      </c>
      <c r="D64" s="149">
        <v>23.557602246602315</v>
      </c>
      <c r="E64" s="149">
        <v>35.799262364705328</v>
      </c>
      <c r="F64" s="149">
        <v>52.543240865072008</v>
      </c>
      <c r="G64" s="149">
        <v>73.8130572636924</v>
      </c>
      <c r="H64" s="149">
        <v>85.918382326761375</v>
      </c>
      <c r="I64" s="149">
        <v>81.133325258890565</v>
      </c>
      <c r="J64" s="149">
        <v>3.0429493586222334</v>
      </c>
      <c r="K64" s="151"/>
      <c r="L64" s="149">
        <v>0.83333333333333337</v>
      </c>
      <c r="M64" s="149">
        <v>4.0833333333333357</v>
      </c>
      <c r="N64" s="149">
        <v>4.804794629414876</v>
      </c>
      <c r="O64" s="149">
        <v>8.4398880004882741</v>
      </c>
      <c r="P64" s="149">
        <v>15.368850708007853</v>
      </c>
      <c r="Q64" s="149">
        <v>22.028715133666953</v>
      </c>
      <c r="R64" s="149">
        <v>26.761926015217995</v>
      </c>
      <c r="S64" s="149">
        <v>25.790239334106353</v>
      </c>
      <c r="T64" s="149">
        <v>1.8077888488769525</v>
      </c>
      <c r="U64" s="152"/>
      <c r="V64" s="153">
        <v>4.5833333333333339</v>
      </c>
      <c r="W64" s="150">
        <v>24.907680193583086</v>
      </c>
      <c r="X64" s="150">
        <v>52.389339447021861</v>
      </c>
      <c r="Y64" s="150">
        <v>82.632807095845209</v>
      </c>
      <c r="Z64" s="150">
        <v>107.08164628346594</v>
      </c>
      <c r="AA64" s="150">
        <v>131.30506356556958</v>
      </c>
      <c r="AB64" s="150">
        <v>145.05252901712959</v>
      </c>
      <c r="AC64" s="150">
        <v>107.13857809702388</v>
      </c>
      <c r="AD64" s="150">
        <v>4.7337341308593732</v>
      </c>
      <c r="AE64" s="152"/>
      <c r="AF64" s="153">
        <v>0.84426116943359386</v>
      </c>
      <c r="AG64" s="150">
        <v>4.0766242345174177</v>
      </c>
      <c r="AH64" s="150">
        <v>9.4522434870402012</v>
      </c>
      <c r="AI64" s="150">
        <v>16.508694966634152</v>
      </c>
      <c r="AJ64" s="150">
        <v>23.65847015380853</v>
      </c>
      <c r="AK64" s="150">
        <v>28.377526283264029</v>
      </c>
      <c r="AL64" s="150">
        <v>33.317799568176127</v>
      </c>
      <c r="AM64" s="150">
        <v>26.045504252115791</v>
      </c>
      <c r="AN64" s="150">
        <v>1.2105026245117185</v>
      </c>
      <c r="AO64" s="151"/>
    </row>
    <row r="65" spans="1:41" x14ac:dyDescent="0.3">
      <c r="A65" s="144" t="s">
        <v>55</v>
      </c>
      <c r="B65" s="149">
        <v>2.739094734191895</v>
      </c>
      <c r="C65" s="149">
        <v>12.374877293904641</v>
      </c>
      <c r="D65" s="149">
        <v>23.177895228067975</v>
      </c>
      <c r="E65" s="149">
        <v>35.248886108398338</v>
      </c>
      <c r="F65" s="149">
        <v>52.594233830770243</v>
      </c>
      <c r="G65" s="149">
        <v>73.790798823038912</v>
      </c>
      <c r="H65" s="149">
        <v>85.643074989318336</v>
      </c>
      <c r="I65" s="149">
        <v>79.961124420165859</v>
      </c>
      <c r="J65" s="149">
        <v>2.1898085276285801</v>
      </c>
      <c r="K65" s="151"/>
      <c r="L65" s="149">
        <v>0.95081837972005223</v>
      </c>
      <c r="M65" s="149">
        <v>4.0000000000000027</v>
      </c>
      <c r="N65" s="149">
        <v>4.845733642578125</v>
      </c>
      <c r="O65" s="149">
        <v>8.4166666666666572</v>
      </c>
      <c r="P65" s="149">
        <v>15.644010543823285</v>
      </c>
      <c r="Q65" s="149">
        <v>22.096017837524375</v>
      </c>
      <c r="R65" s="149">
        <v>26.216364542643131</v>
      </c>
      <c r="S65" s="149">
        <v>25.367742538452063</v>
      </c>
      <c r="T65" s="149">
        <v>1.1476605733235676</v>
      </c>
      <c r="U65" s="152"/>
      <c r="V65" s="153">
        <v>4.51792335510254</v>
      </c>
      <c r="W65" s="150">
        <v>24.434620221455816</v>
      </c>
      <c r="X65" s="150">
        <v>51.578534444173556</v>
      </c>
      <c r="Y65" s="150">
        <v>81.588686943053915</v>
      </c>
      <c r="Z65" s="150">
        <v>106.41020488738849</v>
      </c>
      <c r="AA65" s="150">
        <v>129.87360827127827</v>
      </c>
      <c r="AB65" s="150">
        <v>144.15461190541481</v>
      </c>
      <c r="AC65" s="150">
        <v>106.20652993519936</v>
      </c>
      <c r="AD65" s="150">
        <v>2.9484313329060883</v>
      </c>
      <c r="AE65" s="152"/>
      <c r="AF65" s="153">
        <v>0.91666666666666674</v>
      </c>
      <c r="AG65" s="150">
        <v>4.0410957336425808</v>
      </c>
      <c r="AH65" s="150">
        <v>9.422146161397297</v>
      </c>
      <c r="AI65" s="150">
        <v>16.048708915710492</v>
      </c>
      <c r="AJ65" s="150">
        <v>23.046575228373154</v>
      </c>
      <c r="AK65" s="150">
        <v>28.280309677123899</v>
      </c>
      <c r="AL65" s="150">
        <v>33.019765218098811</v>
      </c>
      <c r="AM65" s="150">
        <v>25.447350184122634</v>
      </c>
      <c r="AN65" s="150">
        <v>0.71985562642415368</v>
      </c>
      <c r="AO65" s="151"/>
    </row>
    <row r="66" spans="1:41" x14ac:dyDescent="0.3">
      <c r="A66" s="144" t="s">
        <v>56</v>
      </c>
      <c r="B66" s="149">
        <v>2.6857910156250004</v>
      </c>
      <c r="C66" s="149">
        <v>12.224546750386574</v>
      </c>
      <c r="D66" s="149">
        <v>22.955862045288033</v>
      </c>
      <c r="E66" s="149">
        <v>35.177002906799224</v>
      </c>
      <c r="F66" s="149">
        <v>52.462804158529039</v>
      </c>
      <c r="G66" s="149">
        <v>74.065718650818027</v>
      </c>
      <c r="H66" s="149">
        <v>84.772829055785692</v>
      </c>
      <c r="I66" s="149">
        <v>79.222797711690163</v>
      </c>
      <c r="J66" s="149">
        <v>1.008039156595866</v>
      </c>
      <c r="K66" s="151"/>
      <c r="L66" s="149">
        <v>1</v>
      </c>
      <c r="M66" s="149">
        <v>4.0000000000000027</v>
      </c>
      <c r="N66" s="149">
        <v>4.9196052551269522</v>
      </c>
      <c r="O66" s="149">
        <v>8.4236704508463465</v>
      </c>
      <c r="P66" s="149">
        <v>15.435972531636597</v>
      </c>
      <c r="Q66" s="149">
        <v>21.936244328816688</v>
      </c>
      <c r="R66" s="149">
        <v>26.03045749664297</v>
      </c>
      <c r="S66" s="149">
        <v>25.415558815002353</v>
      </c>
      <c r="T66" s="149">
        <v>0.59161218007405603</v>
      </c>
      <c r="U66" s="152"/>
      <c r="V66" s="153">
        <v>4.3961741129557304</v>
      </c>
      <c r="W66" s="150">
        <v>24.36783949534091</v>
      </c>
      <c r="X66" s="150">
        <v>51.185060501098995</v>
      </c>
      <c r="Y66" s="150">
        <v>81.252987861633031</v>
      </c>
      <c r="Z66" s="150">
        <v>105.48511091867918</v>
      </c>
      <c r="AA66" s="150">
        <v>130.13238811492658</v>
      </c>
      <c r="AB66" s="150">
        <v>142.299941062926</v>
      </c>
      <c r="AC66" s="150">
        <v>105.3813562393172</v>
      </c>
      <c r="AD66" s="150">
        <v>1.8558645248413081</v>
      </c>
      <c r="AE66" s="152"/>
      <c r="AF66" s="153">
        <v>0.8579909006754558</v>
      </c>
      <c r="AG66" s="150">
        <v>3.9100456237792991</v>
      </c>
      <c r="AH66" s="150">
        <v>9.1489079793294241</v>
      </c>
      <c r="AI66" s="150">
        <v>15.564475695292197</v>
      </c>
      <c r="AJ66" s="150">
        <v>22.920763651529892</v>
      </c>
      <c r="AK66" s="150">
        <v>28.156189282735063</v>
      </c>
      <c r="AL66" s="150">
        <v>32.58023961385075</v>
      </c>
      <c r="AM66" s="150">
        <v>24.990939776102621</v>
      </c>
      <c r="AN66" s="150">
        <v>0.57256921132405592</v>
      </c>
      <c r="AO66" s="151"/>
    </row>
    <row r="67" spans="1:41" x14ac:dyDescent="0.3">
      <c r="A67" s="144" t="s">
        <v>57</v>
      </c>
      <c r="B67" s="149">
        <v>2.8333333333333339</v>
      </c>
      <c r="C67" s="149">
        <v>12.277285257975279</v>
      </c>
      <c r="D67" s="149">
        <v>22.680748621622669</v>
      </c>
      <c r="E67" s="149">
        <v>34.685283660888572</v>
      </c>
      <c r="F67" s="149">
        <v>52.971900304158936</v>
      </c>
      <c r="G67" s="149">
        <v>73.653132438659824</v>
      </c>
      <c r="H67" s="149">
        <v>83.597955067952142</v>
      </c>
      <c r="I67" s="149">
        <v>77.928028106689382</v>
      </c>
      <c r="J67" s="149">
        <v>0.48531691233317054</v>
      </c>
      <c r="K67" s="151"/>
      <c r="L67" s="149">
        <v>0.91940625508626306</v>
      </c>
      <c r="M67" s="149">
        <v>4.0794525146484402</v>
      </c>
      <c r="N67" s="149">
        <v>4.9166666666666661</v>
      </c>
      <c r="O67" s="149">
        <v>8.4166666666666572</v>
      </c>
      <c r="P67" s="149">
        <v>15.345677375793498</v>
      </c>
      <c r="Q67" s="149">
        <v>21.799666086832644</v>
      </c>
      <c r="R67" s="149">
        <v>25.75625642140697</v>
      </c>
      <c r="S67" s="149">
        <v>25.378602663675856</v>
      </c>
      <c r="T67" s="149">
        <v>0.17350482940673825</v>
      </c>
      <c r="U67" s="152"/>
      <c r="V67" s="153">
        <v>4.4193979899088554</v>
      </c>
      <c r="W67" s="150">
        <v>23.844748814900651</v>
      </c>
      <c r="X67" s="150">
        <v>51.408946355184291</v>
      </c>
      <c r="Y67" s="150">
        <v>80.895878473917421</v>
      </c>
      <c r="Z67" s="150">
        <v>104.34054787953536</v>
      </c>
      <c r="AA67" s="150">
        <v>130.42764123280583</v>
      </c>
      <c r="AB67" s="150">
        <v>141.26646391550562</v>
      </c>
      <c r="AC67" s="150">
        <v>104.3901713689153</v>
      </c>
      <c r="AD67" s="150">
        <v>0.86750253041585279</v>
      </c>
      <c r="AE67" s="152"/>
      <c r="AF67" s="153">
        <v>0.83333333333333337</v>
      </c>
      <c r="AG67" s="150">
        <v>3.8934427897135442</v>
      </c>
      <c r="AH67" s="150">
        <v>9.1900777816772425</v>
      </c>
      <c r="AI67" s="150">
        <v>15.462063471476277</v>
      </c>
      <c r="AJ67" s="150">
        <v>23.029066085815373</v>
      </c>
      <c r="AK67" s="150">
        <v>27.297916730244843</v>
      </c>
      <c r="AL67" s="150">
        <v>32.060881614684874</v>
      </c>
      <c r="AM67" s="150">
        <v>24.587535222371343</v>
      </c>
      <c r="AN67" s="150">
        <v>0.21888605753580731</v>
      </c>
      <c r="AO67" s="151"/>
    </row>
    <row r="68" spans="1:41" x14ac:dyDescent="0.3">
      <c r="A68" s="154" t="s">
        <v>259</v>
      </c>
      <c r="B68" s="155">
        <v>35.880820799618959</v>
      </c>
      <c r="C68" s="156">
        <v>145.17465945356525</v>
      </c>
      <c r="D68" s="156">
        <v>263.29087032517418</v>
      </c>
      <c r="E68" s="156">
        <v>417.95799007670576</v>
      </c>
      <c r="F68" s="156">
        <v>643.45246996319975</v>
      </c>
      <c r="G68" s="156">
        <v>870.74135784083046</v>
      </c>
      <c r="H68" s="156">
        <v>980.42694509006105</v>
      </c>
      <c r="I68" s="156">
        <v>794.76846771655983</v>
      </c>
      <c r="J68" s="149"/>
      <c r="K68" s="151"/>
      <c r="L68" s="155">
        <v>13.20547685213387</v>
      </c>
      <c r="M68" s="156">
        <v>49.734473757911474</v>
      </c>
      <c r="N68" s="156">
        <v>61.816896466305479</v>
      </c>
      <c r="O68" s="156">
        <v>101.58219259046018</v>
      </c>
      <c r="P68" s="156">
        <v>185.83334455615841</v>
      </c>
      <c r="Q68" s="156">
        <v>265.78670025942847</v>
      </c>
      <c r="R68" s="156">
        <v>293.88121115718968</v>
      </c>
      <c r="S68" s="156">
        <v>263.00205674208701</v>
      </c>
      <c r="T68" s="149"/>
      <c r="U68" s="152"/>
      <c r="V68" s="157">
        <v>54.350463918803143</v>
      </c>
      <c r="W68" s="158">
        <v>282.00662770308554</v>
      </c>
      <c r="X68" s="158">
        <v>607.70684645604342</v>
      </c>
      <c r="Y68" s="158">
        <v>954.59551998429629</v>
      </c>
      <c r="Z68" s="158">
        <v>1245.3347086237434</v>
      </c>
      <c r="AA68" s="158">
        <v>1550.5300601745621</v>
      </c>
      <c r="AB68" s="158">
        <v>1633.5770477165158</v>
      </c>
      <c r="AC68" s="158">
        <v>1089.5074678861954</v>
      </c>
      <c r="AD68" s="150"/>
      <c r="AE68" s="152"/>
      <c r="AF68" s="157">
        <v>10.940186837688088</v>
      </c>
      <c r="AG68" s="158">
        <v>48.320325217908248</v>
      </c>
      <c r="AH68" s="158">
        <v>117.1474893249906</v>
      </c>
      <c r="AI68" s="158">
        <v>186.95821538870223</v>
      </c>
      <c r="AJ68" s="158">
        <v>276.94885028921999</v>
      </c>
      <c r="AK68" s="158">
        <v>319.08811487373896</v>
      </c>
      <c r="AL68" s="158">
        <v>371.20567734205542</v>
      </c>
      <c r="AM68" s="158">
        <v>263.31492870068178</v>
      </c>
      <c r="AN68" s="150"/>
      <c r="AO68" s="151"/>
    </row>
    <row r="69" spans="1:41" x14ac:dyDescent="0.3">
      <c r="A69" s="154" t="s">
        <v>260</v>
      </c>
      <c r="B69" s="155">
        <v>35.375798152526841</v>
      </c>
      <c r="C69" s="156">
        <v>126.04645597818308</v>
      </c>
      <c r="D69" s="156">
        <v>241.83518558600917</v>
      </c>
      <c r="E69" s="156">
        <v>393.47101515655959</v>
      </c>
      <c r="F69" s="156">
        <v>621.19689256682386</v>
      </c>
      <c r="G69" s="156">
        <v>835.23667816142552</v>
      </c>
      <c r="H69" s="156">
        <v>911.9358596853757</v>
      </c>
      <c r="I69" s="156">
        <v>566.13821498575999</v>
      </c>
      <c r="J69" s="149"/>
      <c r="K69" s="151"/>
      <c r="L69" s="155">
        <v>13.190182400867343</v>
      </c>
      <c r="M69" s="156">
        <v>43.621460156515241</v>
      </c>
      <c r="N69" s="156">
        <v>60.753655945882201</v>
      </c>
      <c r="O69" s="156">
        <v>96.863239197991788</v>
      </c>
      <c r="P69" s="156">
        <v>169.05821299972013</v>
      </c>
      <c r="Q69" s="156">
        <v>254.02897483117704</v>
      </c>
      <c r="R69" s="156">
        <v>271.0211600002367</v>
      </c>
      <c r="S69" s="156">
        <v>182.82861032841424</v>
      </c>
      <c r="T69" s="149"/>
      <c r="U69" s="152"/>
      <c r="V69" s="157">
        <v>45.686074147000909</v>
      </c>
      <c r="W69" s="158">
        <v>254.67544992345938</v>
      </c>
      <c r="X69" s="158">
        <v>556.96656599012204</v>
      </c>
      <c r="Y69" s="158">
        <v>886.83959509137412</v>
      </c>
      <c r="Z69" s="158">
        <v>1209.6035086833872</v>
      </c>
      <c r="AA69" s="158">
        <v>1460.0634735715576</v>
      </c>
      <c r="AB69" s="158">
        <v>1477.2806838010438</v>
      </c>
      <c r="AC69" s="158">
        <v>814.35833670089789</v>
      </c>
      <c r="AD69" s="150"/>
      <c r="AE69" s="152"/>
      <c r="AF69" s="157">
        <v>13.343148587271571</v>
      </c>
      <c r="AG69" s="158">
        <v>48.495885404525325</v>
      </c>
      <c r="AH69" s="158">
        <v>109.36565837543458</v>
      </c>
      <c r="AI69" s="158">
        <v>170.76582432352006</v>
      </c>
      <c r="AJ69" s="158">
        <v>260.49780665400135</v>
      </c>
      <c r="AK69" s="158">
        <v>313.55051931878552</v>
      </c>
      <c r="AL69" s="158">
        <v>335.24144892720506</v>
      </c>
      <c r="AM69" s="158">
        <v>187.64947643200867</v>
      </c>
      <c r="AN69" s="150"/>
      <c r="AO69" s="151"/>
    </row>
    <row r="70" spans="1:41" x14ac:dyDescent="0.3">
      <c r="A70" s="154" t="s">
        <v>261</v>
      </c>
      <c r="B70" s="155">
        <v>36.061538835987449</v>
      </c>
      <c r="C70" s="156">
        <v>110.68946305973077</v>
      </c>
      <c r="D70" s="156">
        <v>238.18778095603921</v>
      </c>
      <c r="E70" s="156">
        <v>369.42090952093963</v>
      </c>
      <c r="F70" s="156">
        <v>590.61614220294723</v>
      </c>
      <c r="G70" s="156">
        <v>786.06405875800556</v>
      </c>
      <c r="H70" s="156">
        <v>866.50125900476996</v>
      </c>
      <c r="I70" s="156">
        <v>387.02770480343315</v>
      </c>
      <c r="J70" s="149"/>
      <c r="K70" s="151"/>
      <c r="L70" s="155">
        <v>15.27511602640152</v>
      </c>
      <c r="M70" s="156">
        <v>39.015093677910045</v>
      </c>
      <c r="N70" s="156">
        <v>56.350119426846504</v>
      </c>
      <c r="O70" s="156">
        <v>91.05210986725433</v>
      </c>
      <c r="P70" s="156">
        <v>164.84412975190207</v>
      </c>
      <c r="Q70" s="156">
        <v>238.22373965863517</v>
      </c>
      <c r="R70" s="156">
        <v>253.32234738138504</v>
      </c>
      <c r="S70" s="156">
        <v>126.51917489757761</v>
      </c>
      <c r="T70" s="149"/>
      <c r="U70" s="152"/>
      <c r="V70" s="157">
        <v>39.35674678068608</v>
      </c>
      <c r="W70" s="158">
        <v>235.498105811188</v>
      </c>
      <c r="X70" s="158">
        <v>503.11788059049286</v>
      </c>
      <c r="Y70" s="158">
        <v>836.40117494575452</v>
      </c>
      <c r="Z70" s="158">
        <v>1160.0266817784893</v>
      </c>
      <c r="AA70" s="158">
        <v>1350.3969637738337</v>
      </c>
      <c r="AB70" s="158">
        <v>1331.4861755875463</v>
      </c>
      <c r="AC70" s="158">
        <v>545.12605154769949</v>
      </c>
      <c r="AD70" s="150"/>
      <c r="AE70" s="152"/>
      <c r="AF70" s="157">
        <v>14</v>
      </c>
      <c r="AG70" s="158">
        <v>45.835999956354499</v>
      </c>
      <c r="AH70" s="158">
        <v>101.22768367244862</v>
      </c>
      <c r="AI70" s="158">
        <v>156.38311380660161</v>
      </c>
      <c r="AJ70" s="158">
        <v>244.20165570732206</v>
      </c>
      <c r="AK70" s="158">
        <v>297.04786151531152</v>
      </c>
      <c r="AL70" s="158">
        <v>309.59689229058858</v>
      </c>
      <c r="AM70" s="158">
        <v>123.83211553795263</v>
      </c>
      <c r="AN70" s="150"/>
      <c r="AO70" s="151"/>
    </row>
    <row r="71" spans="1:41" x14ac:dyDescent="0.3">
      <c r="A71" s="154" t="s">
        <v>262</v>
      </c>
      <c r="B71" s="155">
        <v>33.358538454631343</v>
      </c>
      <c r="C71" s="156">
        <v>98.439133674371988</v>
      </c>
      <c r="D71" s="156">
        <v>210.48859940515831</v>
      </c>
      <c r="E71" s="156">
        <v>350.4494692615699</v>
      </c>
      <c r="F71" s="156">
        <v>555.56218507443555</v>
      </c>
      <c r="G71" s="156">
        <v>721.83177069263911</v>
      </c>
      <c r="H71" s="156">
        <v>819.50405487371609</v>
      </c>
      <c r="I71" s="156">
        <v>205.09491205308586</v>
      </c>
      <c r="J71" s="149"/>
      <c r="K71" s="151"/>
      <c r="L71" s="155">
        <v>20.569735936820507</v>
      </c>
      <c r="M71" s="156">
        <v>32.995074708946049</v>
      </c>
      <c r="N71" s="156">
        <v>52.659970244858414</v>
      </c>
      <c r="O71" s="156">
        <v>89.861300438409671</v>
      </c>
      <c r="P71" s="156">
        <v>156.35700388276018</v>
      </c>
      <c r="Q71" s="156">
        <v>228.79463043506257</v>
      </c>
      <c r="R71" s="156">
        <v>241.66116925119422</v>
      </c>
      <c r="S71" s="156">
        <v>72.484898577211425</v>
      </c>
      <c r="T71" s="149"/>
      <c r="U71" s="152"/>
      <c r="V71" s="157">
        <v>36.555214768275619</v>
      </c>
      <c r="W71" s="158">
        <v>212.21886271494441</v>
      </c>
      <c r="X71" s="158">
        <v>475.7621958295349</v>
      </c>
      <c r="Y71" s="158">
        <v>788.26567017356638</v>
      </c>
      <c r="Z71" s="158">
        <v>1115.6662374221876</v>
      </c>
      <c r="AA71" s="158">
        <v>1230.3874798743054</v>
      </c>
      <c r="AB71" s="158">
        <v>1193.0217942658346</v>
      </c>
      <c r="AC71" s="158">
        <v>303.73537281372899</v>
      </c>
      <c r="AD71" s="150"/>
      <c r="AE71" s="152"/>
      <c r="AF71" s="157">
        <v>14.225702362135053</v>
      </c>
      <c r="AG71" s="158">
        <v>38.954525749199092</v>
      </c>
      <c r="AH71" s="158">
        <v>94.306226413697004</v>
      </c>
      <c r="AI71" s="158">
        <v>151.00073314791871</v>
      </c>
      <c r="AJ71" s="158">
        <v>231.11798332515173</v>
      </c>
      <c r="AK71" s="158">
        <v>287.28226994932629</v>
      </c>
      <c r="AL71" s="158">
        <v>275.7615301462356</v>
      </c>
      <c r="AM71" s="158">
        <v>67.631372516431554</v>
      </c>
      <c r="AN71" s="150"/>
      <c r="AO71" s="151"/>
    </row>
    <row r="72" spans="1:41" x14ac:dyDescent="0.3">
      <c r="A72" s="154" t="s">
        <v>263</v>
      </c>
      <c r="B72" s="155">
        <v>32.578770487569273</v>
      </c>
      <c r="C72" s="156">
        <v>96.054788942448795</v>
      </c>
      <c r="D72" s="156">
        <v>183.66095640533604</v>
      </c>
      <c r="E72" s="156">
        <v>328.86257536235894</v>
      </c>
      <c r="F72" s="156">
        <v>513.22053986974061</v>
      </c>
      <c r="G72" s="156">
        <v>640.02558821672574</v>
      </c>
      <c r="H72" s="156">
        <v>746.56750108464621</v>
      </c>
      <c r="I72" s="156">
        <v>54.356199265763337</v>
      </c>
      <c r="J72" s="149"/>
      <c r="K72" s="151"/>
      <c r="L72" s="155">
        <v>23.126028747297823</v>
      </c>
      <c r="M72" s="156">
        <v>29.960274506360292</v>
      </c>
      <c r="N72" s="156">
        <v>50.702054474502802</v>
      </c>
      <c r="O72" s="156">
        <v>90.833788848171707</v>
      </c>
      <c r="P72" s="156">
        <v>153.16278710705228</v>
      </c>
      <c r="Q72" s="156">
        <v>201.40160135203041</v>
      </c>
      <c r="R72" s="156">
        <v>227.82967723929323</v>
      </c>
      <c r="S72" s="156">
        <v>22.649485199013725</v>
      </c>
      <c r="T72" s="149"/>
      <c r="U72" s="152"/>
      <c r="V72" s="157">
        <v>31.682418914046139</v>
      </c>
      <c r="W72" s="158">
        <v>190.30959405051544</v>
      </c>
      <c r="X72" s="158">
        <v>423.8871718631126</v>
      </c>
      <c r="Y72" s="158">
        <v>741.81166368233971</v>
      </c>
      <c r="Z72" s="158">
        <v>1032.7910454742741</v>
      </c>
      <c r="AA72" s="158">
        <v>1113.811303391587</v>
      </c>
      <c r="AB72" s="158">
        <v>1067.2499895843212</v>
      </c>
      <c r="AC72" s="158">
        <v>93.361906359202635</v>
      </c>
      <c r="AD72" s="150"/>
      <c r="AE72" s="152"/>
      <c r="AF72" s="157">
        <v>12.563013726845384</v>
      </c>
      <c r="AG72" s="158">
        <v>33.589726875303313</v>
      </c>
      <c r="AH72" s="158">
        <v>90.749087975593284</v>
      </c>
      <c r="AI72" s="158">
        <v>139.75890206173062</v>
      </c>
      <c r="AJ72" s="158">
        <v>212.15204839400644</v>
      </c>
      <c r="AK72" s="158">
        <v>271.09679578314535</v>
      </c>
      <c r="AL72" s="158">
        <v>243.36377755583578</v>
      </c>
      <c r="AM72" s="158">
        <v>23.492649651132524</v>
      </c>
      <c r="AN72" s="150"/>
      <c r="AO72" s="151"/>
    </row>
    <row r="73" spans="1:41" x14ac:dyDescent="0.3">
      <c r="A73" s="154" t="s">
        <v>264</v>
      </c>
      <c r="B73" s="159">
        <v>27.190183028578758</v>
      </c>
      <c r="C73" s="160">
        <v>84.815092424396425</v>
      </c>
      <c r="D73" s="161">
        <v>162.05557836173102</v>
      </c>
      <c r="E73" s="162">
        <v>316.12154575274326</v>
      </c>
      <c r="F73" s="163">
        <v>474.00189961143769</v>
      </c>
      <c r="G73" s="164">
        <v>569.4820269882548</v>
      </c>
      <c r="H73" s="165">
        <v>594.91110690822586</v>
      </c>
      <c r="I73" s="149"/>
      <c r="J73" s="166"/>
      <c r="K73" s="151"/>
      <c r="L73" s="159">
        <v>22.608448097482324</v>
      </c>
      <c r="M73" s="160">
        <v>27.371006755158305</v>
      </c>
      <c r="N73" s="161">
        <v>51.441592815332115</v>
      </c>
      <c r="O73" s="162">
        <v>91.139486636035144</v>
      </c>
      <c r="P73" s="163">
        <v>134.82763669337146</v>
      </c>
      <c r="Q73" s="164">
        <v>181.19236161815934</v>
      </c>
      <c r="R73" s="165">
        <v>188.95163111435249</v>
      </c>
      <c r="S73" s="149"/>
      <c r="T73" s="166"/>
      <c r="U73" s="152"/>
      <c r="V73" s="167">
        <v>28.83424583170563</v>
      </c>
      <c r="W73" s="168">
        <v>164.17794166295789</v>
      </c>
      <c r="X73" s="169">
        <v>385.12806786224246</v>
      </c>
      <c r="Y73" s="170">
        <v>702.25449601980199</v>
      </c>
      <c r="Z73" s="171">
        <v>959.61125087055075</v>
      </c>
      <c r="AA73" s="172">
        <v>1016.8131538594607</v>
      </c>
      <c r="AB73" s="173">
        <v>844.15923933327576</v>
      </c>
      <c r="AC73" s="153"/>
      <c r="AD73" s="153"/>
      <c r="AE73" s="152"/>
      <c r="AF73" s="167">
        <v>10.026255341246724</v>
      </c>
      <c r="AG73" s="168">
        <v>31.390180069953203</v>
      </c>
      <c r="AH73" s="169">
        <v>80.371699343668297</v>
      </c>
      <c r="AI73" s="170">
        <v>131.92968030180782</v>
      </c>
      <c r="AJ73" s="171">
        <v>196.4865926459122</v>
      </c>
      <c r="AK73" s="172">
        <v>246.02130650705658</v>
      </c>
      <c r="AL73" s="173">
        <v>196.78554603573866</v>
      </c>
      <c r="AM73" s="153"/>
      <c r="AN73" s="153"/>
      <c r="AO73" s="151"/>
    </row>
    <row r="74" spans="1:41" x14ac:dyDescent="0.3">
      <c r="A74" s="154" t="s">
        <v>265</v>
      </c>
      <c r="B74" s="159">
        <v>24.582028849050403</v>
      </c>
      <c r="C74" s="160">
        <v>67.30190051253885</v>
      </c>
      <c r="D74" s="161">
        <v>148.85641923624644</v>
      </c>
      <c r="E74" s="162">
        <v>283.37759272653057</v>
      </c>
      <c r="F74" s="163">
        <v>444.3419821202624</v>
      </c>
      <c r="G74" s="164">
        <v>503.86601587066252</v>
      </c>
      <c r="H74" s="165">
        <v>431.37009226669522</v>
      </c>
      <c r="I74" s="149"/>
      <c r="J74" s="166"/>
      <c r="K74" s="151"/>
      <c r="L74" s="159">
        <v>19.581386633217335</v>
      </c>
      <c r="M74" s="160">
        <v>24.379610776901245</v>
      </c>
      <c r="N74" s="161">
        <v>47.177176306024194</v>
      </c>
      <c r="O74" s="162">
        <v>84.305608384158404</v>
      </c>
      <c r="P74" s="163">
        <v>116.14418082265183</v>
      </c>
      <c r="Q74" s="164">
        <v>151.8386784507893</v>
      </c>
      <c r="R74" s="165">
        <v>123.47045604798768</v>
      </c>
      <c r="S74" s="149"/>
      <c r="T74" s="166"/>
      <c r="U74" s="152"/>
      <c r="V74" s="167">
        <v>24.013345177285373</v>
      </c>
      <c r="W74" s="168">
        <v>136.23367738941306</v>
      </c>
      <c r="X74" s="169">
        <v>361.95282408377784</v>
      </c>
      <c r="Y74" s="170">
        <v>651.47240562318393</v>
      </c>
      <c r="Z74" s="171">
        <v>885.62326774645044</v>
      </c>
      <c r="AA74" s="172">
        <v>916.80485199965187</v>
      </c>
      <c r="AB74" s="173">
        <v>593.3013142455967</v>
      </c>
      <c r="AC74" s="174"/>
      <c r="AD74" s="153"/>
      <c r="AE74" s="152"/>
      <c r="AF74" s="167">
        <v>6.3638369310647249</v>
      </c>
      <c r="AG74" s="168">
        <v>27.886292841285467</v>
      </c>
      <c r="AH74" s="169">
        <v>72.617693837812112</v>
      </c>
      <c r="AI74" s="170">
        <v>117.62837893259712</v>
      </c>
      <c r="AJ74" s="171">
        <v>186.15076259616762</v>
      </c>
      <c r="AK74" s="172">
        <v>224.49286205112003</v>
      </c>
      <c r="AL74" s="173">
        <v>132.98304968396894</v>
      </c>
      <c r="AM74" s="174"/>
      <c r="AN74" s="153"/>
      <c r="AO74" s="151"/>
    </row>
    <row r="75" spans="1:41" x14ac:dyDescent="0.3">
      <c r="A75" s="154" t="s">
        <v>266</v>
      </c>
      <c r="B75" s="159">
        <v>20.730926553485915</v>
      </c>
      <c r="C75" s="160">
        <v>59.289787522284314</v>
      </c>
      <c r="D75" s="161">
        <v>137.11551850987598</v>
      </c>
      <c r="E75" s="162">
        <v>264.60369239289389</v>
      </c>
      <c r="F75" s="163">
        <v>393.41086122835986</v>
      </c>
      <c r="G75" s="164">
        <v>455.86968748783693</v>
      </c>
      <c r="H75" s="165">
        <v>273.86655490519479</v>
      </c>
      <c r="I75" s="149"/>
      <c r="J75" s="166"/>
      <c r="K75" s="151"/>
      <c r="L75" s="159">
        <v>16.545305926352739</v>
      </c>
      <c r="M75" s="160">
        <v>25.216334100812674</v>
      </c>
      <c r="N75" s="161">
        <v>38.479296516627073</v>
      </c>
      <c r="O75" s="162">
        <v>82.676739204674959</v>
      </c>
      <c r="P75" s="163">
        <v>99.100039608466204</v>
      </c>
      <c r="Q75" s="164">
        <v>127.43269149214029</v>
      </c>
      <c r="R75" s="165">
        <v>78.395262999304919</v>
      </c>
      <c r="S75" s="149"/>
      <c r="T75" s="166"/>
      <c r="U75" s="152"/>
      <c r="V75" s="167">
        <v>17.811065791640431</v>
      </c>
      <c r="W75" s="168">
        <v>122.47729428810999</v>
      </c>
      <c r="X75" s="169">
        <v>326.96783492489112</v>
      </c>
      <c r="Y75" s="170">
        <v>604.69242834338615</v>
      </c>
      <c r="Z75" s="171">
        <v>832.16778386927535</v>
      </c>
      <c r="AA75" s="172">
        <v>810.2994880256374</v>
      </c>
      <c r="AB75" s="173">
        <v>401.33908907145815</v>
      </c>
      <c r="AC75" s="174"/>
      <c r="AD75" s="153"/>
      <c r="AE75" s="152"/>
      <c r="AF75" s="167">
        <v>4.8036537561565638</v>
      </c>
      <c r="AG75" s="168">
        <v>20.696852532215416</v>
      </c>
      <c r="AH75" s="169">
        <v>62.914515496231616</v>
      </c>
      <c r="AI75" s="170">
        <v>108.25766927096993</v>
      </c>
      <c r="AJ75" s="171">
        <v>184.98398658307269</v>
      </c>
      <c r="AK75" s="172">
        <v>204.59176350338385</v>
      </c>
      <c r="AL75" s="173">
        <v>86.163002650020644</v>
      </c>
      <c r="AM75" s="174"/>
      <c r="AN75" s="153"/>
      <c r="AO75" s="151"/>
    </row>
    <row r="76" spans="1:41" x14ac:dyDescent="0.3">
      <c r="A76" s="154" t="s">
        <v>267</v>
      </c>
      <c r="B76" s="159">
        <v>16.4066226426512</v>
      </c>
      <c r="C76" s="160">
        <v>52.350003664381802</v>
      </c>
      <c r="D76" s="161">
        <v>129.30707492330112</v>
      </c>
      <c r="E76" s="162">
        <v>249.38410660694353</v>
      </c>
      <c r="F76" s="163">
        <v>352.63481561769731</v>
      </c>
      <c r="G76" s="164">
        <v>408.0439714260865</v>
      </c>
      <c r="H76" s="165">
        <v>158.33984928197367</v>
      </c>
      <c r="I76" s="149"/>
      <c r="J76" s="166"/>
      <c r="K76" s="151"/>
      <c r="L76" s="159">
        <v>15.948402479290962</v>
      </c>
      <c r="M76" s="160">
        <v>24.213698177598417</v>
      </c>
      <c r="N76" s="161">
        <v>32.96141443525994</v>
      </c>
      <c r="O76" s="162">
        <v>79.894303934027903</v>
      </c>
      <c r="P76" s="163">
        <v>83.984707188559696</v>
      </c>
      <c r="Q76" s="164">
        <v>110.20594708194403</v>
      </c>
      <c r="R76" s="165">
        <v>39.228274605236948</v>
      </c>
      <c r="S76" s="149"/>
      <c r="T76" s="166"/>
      <c r="U76" s="152"/>
      <c r="V76" s="167">
        <v>13.351827037055045</v>
      </c>
      <c r="W76" s="168">
        <v>108.18994327766268</v>
      </c>
      <c r="X76" s="169">
        <v>317.35706852236763</v>
      </c>
      <c r="Y76" s="170">
        <v>575.22762193895574</v>
      </c>
      <c r="Z76" s="171">
        <v>754.70822163469484</v>
      </c>
      <c r="AA76" s="172">
        <v>717.87035811459646</v>
      </c>
      <c r="AB76" s="173">
        <v>213.23316055272414</v>
      </c>
      <c r="AC76" s="174"/>
      <c r="AD76" s="153"/>
      <c r="AE76" s="152"/>
      <c r="AF76" s="167">
        <v>1.8897260259836912</v>
      </c>
      <c r="AG76" s="168">
        <v>17.289273754460737</v>
      </c>
      <c r="AH76" s="169">
        <v>55.129456016235054</v>
      </c>
      <c r="AI76" s="170">
        <v>103.51964224386029</v>
      </c>
      <c r="AJ76" s="171">
        <v>166.75776235728222</v>
      </c>
      <c r="AK76" s="172">
        <v>169.91689882427454</v>
      </c>
      <c r="AL76" s="173">
        <v>47.603985423998324</v>
      </c>
      <c r="AM76" s="174"/>
      <c r="AN76" s="153"/>
      <c r="AO76" s="151"/>
    </row>
    <row r="77" spans="1:41" x14ac:dyDescent="0.3">
      <c r="A77" s="154" t="s">
        <v>268</v>
      </c>
      <c r="B77" s="159">
        <v>12.605710429139435</v>
      </c>
      <c r="C77" s="160">
        <v>53.267259153537452</v>
      </c>
      <c r="D77" s="161">
        <v>113.1778492281835</v>
      </c>
      <c r="E77" s="162">
        <v>233.10215341416188</v>
      </c>
      <c r="F77" s="163">
        <v>335.38972901723901</v>
      </c>
      <c r="G77" s="164">
        <v>379.10571336567716</v>
      </c>
      <c r="H77" s="165">
        <v>46.402852211921299</v>
      </c>
      <c r="I77" s="149"/>
      <c r="J77" s="166"/>
      <c r="K77" s="151"/>
      <c r="L77" s="159">
        <v>11.526713117025793</v>
      </c>
      <c r="M77" s="160">
        <v>21.981737896181585</v>
      </c>
      <c r="N77" s="161">
        <v>30.830361805856228</v>
      </c>
      <c r="O77" s="162">
        <v>72.805098375305533</v>
      </c>
      <c r="P77" s="163">
        <v>71.670949755469337</v>
      </c>
      <c r="Q77" s="164">
        <v>100.85638608783484</v>
      </c>
      <c r="R77" s="165">
        <v>10.605772910639644</v>
      </c>
      <c r="S77" s="149"/>
      <c r="T77" s="166"/>
      <c r="U77" s="152"/>
      <c r="V77" s="167">
        <v>14.53287510201335</v>
      </c>
      <c r="W77" s="168">
        <v>90.815525533631444</v>
      </c>
      <c r="X77" s="169">
        <v>325.58089218187774</v>
      </c>
      <c r="Y77" s="170">
        <v>543.67363715412648</v>
      </c>
      <c r="Z77" s="171">
        <v>690.79252035884815</v>
      </c>
      <c r="AA77" s="172">
        <v>650.29137421453697</v>
      </c>
      <c r="AB77" s="173">
        <v>68.879267771105106</v>
      </c>
      <c r="AC77" s="174"/>
      <c r="AD77" s="153"/>
      <c r="AE77" s="152"/>
      <c r="AF77" s="167">
        <v>1</v>
      </c>
      <c r="AG77" s="168">
        <v>15.264156365767121</v>
      </c>
      <c r="AH77" s="169">
        <v>47.45334261842072</v>
      </c>
      <c r="AI77" s="170">
        <v>97.315759430173784</v>
      </c>
      <c r="AJ77" s="171">
        <v>146.27374082012102</v>
      </c>
      <c r="AK77" s="172">
        <v>142.10661631450057</v>
      </c>
      <c r="AL77" s="173">
        <v>11.801131206251739</v>
      </c>
      <c r="AM77" s="174"/>
      <c r="AN77" s="153"/>
      <c r="AO77" s="151"/>
    </row>
    <row r="78" spans="1:41" x14ac:dyDescent="0.3">
      <c r="A78" s="154" t="s">
        <v>269</v>
      </c>
      <c r="B78" s="160">
        <v>8.4460284551605582</v>
      </c>
      <c r="C78" s="161">
        <v>48.776317916890548</v>
      </c>
      <c r="D78" s="162">
        <v>117.43849744818726</v>
      </c>
      <c r="E78" s="163">
        <v>214.71170764866838</v>
      </c>
      <c r="F78" s="164">
        <v>306.6193084310944</v>
      </c>
      <c r="G78" s="165">
        <v>324.53450114217412</v>
      </c>
      <c r="H78" s="166"/>
      <c r="I78" s="149"/>
      <c r="J78" s="166"/>
      <c r="K78" s="151"/>
      <c r="L78" s="160">
        <v>7.1076355471741408</v>
      </c>
      <c r="M78" s="161">
        <v>17.021593775600195</v>
      </c>
      <c r="N78" s="162">
        <v>31.717647692188621</v>
      </c>
      <c r="O78" s="163">
        <v>68.117401485331357</v>
      </c>
      <c r="P78" s="164">
        <v>65.208739247173071</v>
      </c>
      <c r="Q78" s="165">
        <v>78.132365487515926</v>
      </c>
      <c r="R78" s="166"/>
      <c r="S78" s="149"/>
      <c r="T78" s="166"/>
      <c r="U78" s="152"/>
      <c r="V78" s="168">
        <v>12.486113285645843</v>
      </c>
      <c r="W78" s="169">
        <v>81.886870400747284</v>
      </c>
      <c r="X78" s="170">
        <v>310.69923629215918</v>
      </c>
      <c r="Y78" s="171">
        <v>498.68375721387565</v>
      </c>
      <c r="Z78" s="172">
        <v>623.26629287788342</v>
      </c>
      <c r="AA78" s="173">
        <v>533.20787393269711</v>
      </c>
      <c r="AB78" s="153"/>
      <c r="AC78" s="174"/>
      <c r="AD78" s="153"/>
      <c r="AE78" s="152"/>
      <c r="AF78" s="168">
        <v>1.8322894324082881</v>
      </c>
      <c r="AG78" s="169">
        <v>18.557120134588331</v>
      </c>
      <c r="AH78" s="170">
        <v>45.413499362766743</v>
      </c>
      <c r="AI78" s="171">
        <v>81.812432962004095</v>
      </c>
      <c r="AJ78" s="172">
        <v>124.5978181862738</v>
      </c>
      <c r="AK78" s="173">
        <v>98.859158368548378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5.3007558537647128</v>
      </c>
      <c r="C79" s="161">
        <v>40.474813056644052</v>
      </c>
      <c r="D79" s="162">
        <v>116.10358732868917</v>
      </c>
      <c r="E79" s="163">
        <v>203.62997528747655</v>
      </c>
      <c r="F79" s="164">
        <v>282.86504492815584</v>
      </c>
      <c r="G79" s="165">
        <v>245.15574592437042</v>
      </c>
      <c r="H79" s="166"/>
      <c r="I79" s="149"/>
      <c r="J79" s="166"/>
      <c r="K79" s="151"/>
      <c r="L79" s="160">
        <v>5.3074824307113886</v>
      </c>
      <c r="M79" s="161">
        <v>16.727232708130032</v>
      </c>
      <c r="N79" s="162">
        <v>27.719082004623488</v>
      </c>
      <c r="O79" s="163">
        <v>60.485013662759911</v>
      </c>
      <c r="P79" s="164">
        <v>67.918031442910433</v>
      </c>
      <c r="Q79" s="165">
        <v>48.615415305132046</v>
      </c>
      <c r="R79" s="166"/>
      <c r="S79" s="149"/>
      <c r="T79" s="166"/>
      <c r="U79" s="152"/>
      <c r="V79" s="168">
        <v>11.546671582851559</v>
      </c>
      <c r="W79" s="169">
        <v>82.366911863908172</v>
      </c>
      <c r="X79" s="170">
        <v>309.4746143843513</v>
      </c>
      <c r="Y79" s="171">
        <v>459.04070346686058</v>
      </c>
      <c r="Z79" s="172">
        <v>558.60461775997351</v>
      </c>
      <c r="AA79" s="173">
        <v>381.11454309981025</v>
      </c>
      <c r="AB79" s="153"/>
      <c r="AC79" s="174"/>
      <c r="AD79" s="153"/>
      <c r="AE79" s="152"/>
      <c r="AF79" s="168">
        <v>2.2103831036947668</v>
      </c>
      <c r="AG79" s="169">
        <v>16.736591384746134</v>
      </c>
      <c r="AH79" s="170">
        <v>42.493835530010983</v>
      </c>
      <c r="AI79" s="171">
        <v>70.990784022025764</v>
      </c>
      <c r="AJ79" s="172">
        <v>110.08782997075468</v>
      </c>
      <c r="AK79" s="173">
        <v>56.673207976855338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5.5410970151424408</v>
      </c>
      <c r="C80" s="161">
        <v>39.379225466400385</v>
      </c>
      <c r="D80" s="162">
        <v>113.82215417549014</v>
      </c>
      <c r="E80" s="163">
        <v>199.19249547738582</v>
      </c>
      <c r="F80" s="164">
        <v>262.02412654622458</v>
      </c>
      <c r="G80" s="165">
        <v>158.45753109051304</v>
      </c>
      <c r="H80" s="166"/>
      <c r="I80" s="149"/>
      <c r="J80" s="149"/>
      <c r="K80" s="151"/>
      <c r="L80" s="160">
        <v>5.9961192030459642</v>
      </c>
      <c r="M80" s="161">
        <v>14.824427362531424</v>
      </c>
      <c r="N80" s="162">
        <v>26.220545623451471</v>
      </c>
      <c r="O80" s="163">
        <v>53.619443455478176</v>
      </c>
      <c r="P80" s="164">
        <v>65.231043666601181</v>
      </c>
      <c r="Q80" s="165">
        <v>29.550280376337469</v>
      </c>
      <c r="R80" s="166"/>
      <c r="S80" s="149"/>
      <c r="T80" s="149"/>
      <c r="U80" s="152"/>
      <c r="V80" s="168">
        <v>11.757536606242297</v>
      </c>
      <c r="W80" s="169">
        <v>77.439950492233038</v>
      </c>
      <c r="X80" s="170">
        <v>305.57992415549256</v>
      </c>
      <c r="Y80" s="171">
        <v>425.91438840624573</v>
      </c>
      <c r="Z80" s="172">
        <v>501.99067998483474</v>
      </c>
      <c r="AA80" s="173">
        <v>245.2909504303243</v>
      </c>
      <c r="AB80" s="153"/>
      <c r="AC80" s="150"/>
      <c r="AD80" s="150"/>
      <c r="AE80" s="152"/>
      <c r="AF80" s="168">
        <v>3.6189499087631702</v>
      </c>
      <c r="AG80" s="169">
        <v>14.844750739634037</v>
      </c>
      <c r="AH80" s="170">
        <v>38.301852050858315</v>
      </c>
      <c r="AI80" s="171">
        <v>65.502970628287585</v>
      </c>
      <c r="AJ80" s="172">
        <v>99.35141035518609</v>
      </c>
      <c r="AK80" s="173">
        <v>36.199431386463402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8.1945203753809892</v>
      </c>
      <c r="C81" s="161">
        <v>42.680596857331693</v>
      </c>
      <c r="D81" s="162">
        <v>110.52677313517779</v>
      </c>
      <c r="E81" s="163">
        <v>186.91726645966992</v>
      </c>
      <c r="F81" s="164">
        <v>236.37694271514192</v>
      </c>
      <c r="G81" s="165">
        <v>88.219124764982553</v>
      </c>
      <c r="H81" s="166"/>
      <c r="I81" s="149"/>
      <c r="J81" s="149"/>
      <c r="K81" s="151"/>
      <c r="L81" s="160">
        <v>6</v>
      </c>
      <c r="M81" s="161">
        <v>12.228538567665964</v>
      </c>
      <c r="N81" s="162">
        <v>27.877629674039781</v>
      </c>
      <c r="O81" s="163">
        <v>49.889216225594282</v>
      </c>
      <c r="P81" s="164">
        <v>60.910429833922535</v>
      </c>
      <c r="Q81" s="165">
        <v>19.172146098455414</v>
      </c>
      <c r="R81" s="166"/>
      <c r="S81" s="149"/>
      <c r="T81" s="149"/>
      <c r="U81" s="152"/>
      <c r="V81" s="168">
        <v>13.314612107817084</v>
      </c>
      <c r="W81" s="169">
        <v>77.66048472297075</v>
      </c>
      <c r="X81" s="170">
        <v>289.53990128419059</v>
      </c>
      <c r="Y81" s="171">
        <v>403.27206422388554</v>
      </c>
      <c r="Z81" s="172">
        <v>445.61521598782087</v>
      </c>
      <c r="AA81" s="173">
        <v>123.40635561943066</v>
      </c>
      <c r="AB81" s="153"/>
      <c r="AC81" s="150"/>
      <c r="AD81" s="150"/>
      <c r="AE81" s="152"/>
      <c r="AF81" s="168">
        <v>4.6326472125947475</v>
      </c>
      <c r="AG81" s="169">
        <v>16.77899937145412</v>
      </c>
      <c r="AH81" s="170">
        <v>38.381838654633611</v>
      </c>
      <c r="AI81" s="171">
        <v>60.550691165030003</v>
      </c>
      <c r="AJ81" s="172">
        <v>81.92214998905547</v>
      </c>
      <c r="AK81" s="173">
        <v>19.691256441641599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9.3967006020247936</v>
      </c>
      <c r="C82" s="161">
        <v>41.056813716888428</v>
      </c>
      <c r="D82" s="162">
        <v>113.37651746106962</v>
      </c>
      <c r="E82" s="163">
        <v>157.49275915347971</v>
      </c>
      <c r="F82" s="164">
        <v>223.00842261104845</v>
      </c>
      <c r="G82" s="165">
        <v>25.883134822594002</v>
      </c>
      <c r="H82" s="166"/>
      <c r="I82" s="149"/>
      <c r="J82" s="149"/>
      <c r="K82" s="151"/>
      <c r="L82" s="160">
        <v>5.3690770529210567</v>
      </c>
      <c r="M82" s="161">
        <v>11.023511281237006</v>
      </c>
      <c r="N82" s="162">
        <v>28.55586885008961</v>
      </c>
      <c r="O82" s="163">
        <v>42.802829920627119</v>
      </c>
      <c r="P82" s="164">
        <v>55.162988238967955</v>
      </c>
      <c r="Q82" s="165">
        <v>4.8043710049241781</v>
      </c>
      <c r="R82" s="166"/>
      <c r="S82" s="149"/>
      <c r="T82" s="149"/>
      <c r="U82" s="152"/>
      <c r="V82" s="168">
        <v>14.221463576580163</v>
      </c>
      <c r="W82" s="169">
        <v>76.117370947729796</v>
      </c>
      <c r="X82" s="170">
        <v>271.35278422952251</v>
      </c>
      <c r="Y82" s="171">
        <v>370.8930638033612</v>
      </c>
      <c r="Z82" s="172">
        <v>392.30896284641017</v>
      </c>
      <c r="AA82" s="173">
        <v>37.658247298874016</v>
      </c>
      <c r="AB82" s="153"/>
      <c r="AC82" s="150"/>
      <c r="AD82" s="150"/>
      <c r="AE82" s="152"/>
      <c r="AF82" s="168">
        <v>6</v>
      </c>
      <c r="AG82" s="169">
        <v>16.008855234831572</v>
      </c>
      <c r="AH82" s="170">
        <v>33.512643313035369</v>
      </c>
      <c r="AI82" s="171">
        <v>54.427986336253525</v>
      </c>
      <c r="AJ82" s="172">
        <v>65.160267129540443</v>
      </c>
      <c r="AK82" s="173">
        <v>8.9333091587759554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11.015029934234917</v>
      </c>
      <c r="C83" s="162">
        <v>40.466069634072483</v>
      </c>
      <c r="D83" s="163">
        <v>106.43832435148465</v>
      </c>
      <c r="E83" s="164">
        <v>138.68881164840423</v>
      </c>
      <c r="F83" s="165">
        <v>172.54821517271921</v>
      </c>
      <c r="G83" s="166"/>
      <c r="H83" s="166"/>
      <c r="I83" s="149"/>
      <c r="J83" s="149"/>
      <c r="K83" s="151"/>
      <c r="L83" s="161">
        <v>4.2527402304112911</v>
      </c>
      <c r="M83" s="162">
        <v>12.313260481692851</v>
      </c>
      <c r="N83" s="163">
        <v>28.733809200115502</v>
      </c>
      <c r="O83" s="164">
        <v>35.418894663453102</v>
      </c>
      <c r="P83" s="165">
        <v>47.367828579619527</v>
      </c>
      <c r="Q83" s="166"/>
      <c r="R83" s="166"/>
      <c r="S83" s="149"/>
      <c r="T83" s="149"/>
      <c r="U83" s="152"/>
      <c r="V83" s="169">
        <v>12.594632505904883</v>
      </c>
      <c r="W83" s="170">
        <v>72.911224593020506</v>
      </c>
      <c r="X83" s="171">
        <v>233.06145193614316</v>
      </c>
      <c r="Y83" s="172">
        <v>321.35243986888486</v>
      </c>
      <c r="Z83" s="173">
        <v>295.74745381445007</v>
      </c>
      <c r="AA83" s="153"/>
      <c r="AB83" s="153"/>
      <c r="AC83" s="150"/>
      <c r="AD83" s="150"/>
      <c r="AE83" s="152"/>
      <c r="AF83" s="169">
        <v>6</v>
      </c>
      <c r="AG83" s="170">
        <v>14.862237364053726</v>
      </c>
      <c r="AH83" s="171">
        <v>29.570434693712741</v>
      </c>
      <c r="AI83" s="172">
        <v>47.379458323819563</v>
      </c>
      <c r="AJ83" s="173">
        <v>47.212962102610618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11.885386165231466</v>
      </c>
      <c r="C84" s="162">
        <v>37.61872879974544</v>
      </c>
      <c r="D84" s="163">
        <v>105.37054485687986</v>
      </c>
      <c r="E84" s="164">
        <v>123.18844902934507</v>
      </c>
      <c r="F84" s="165">
        <v>113.8780704469732</v>
      </c>
      <c r="G84" s="166"/>
      <c r="H84" s="166"/>
      <c r="I84" s="149"/>
      <c r="J84" s="149"/>
      <c r="K84" s="151"/>
      <c r="L84" s="161">
        <v>4.1134694404900074</v>
      </c>
      <c r="M84" s="162">
        <v>12.753194190561771</v>
      </c>
      <c r="N84" s="163">
        <v>27.78379333158955</v>
      </c>
      <c r="O84" s="164">
        <v>30.240407519973814</v>
      </c>
      <c r="P84" s="165">
        <v>30.811452525202185</v>
      </c>
      <c r="Q84" s="166"/>
      <c r="R84" s="166"/>
      <c r="S84" s="149"/>
      <c r="T84" s="149"/>
      <c r="U84" s="152"/>
      <c r="V84" s="169">
        <v>11.99497355800122</v>
      </c>
      <c r="W84" s="170">
        <v>72.818036734825</v>
      </c>
      <c r="X84" s="171">
        <v>205.25800528656691</v>
      </c>
      <c r="Y84" s="172">
        <v>272.33367412971961</v>
      </c>
      <c r="Z84" s="173">
        <v>185.31487285299227</v>
      </c>
      <c r="AA84" s="153"/>
      <c r="AB84" s="153"/>
      <c r="AC84" s="150"/>
      <c r="AD84" s="150"/>
      <c r="AE84" s="152"/>
      <c r="AF84" s="169">
        <v>6</v>
      </c>
      <c r="AG84" s="170">
        <v>12.761417457833886</v>
      </c>
      <c r="AH84" s="171">
        <v>25.862105203326792</v>
      </c>
      <c r="AI84" s="172">
        <v>39.69223670149222</v>
      </c>
      <c r="AJ84" s="173">
        <v>30.582697834353894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12</v>
      </c>
      <c r="C85" s="162">
        <v>36.889050979632884</v>
      </c>
      <c r="D85" s="163">
        <v>95.68537426631292</v>
      </c>
      <c r="E85" s="164">
        <v>113.04384145202744</v>
      </c>
      <c r="F85" s="165">
        <v>69.383987952799998</v>
      </c>
      <c r="G85" s="166"/>
      <c r="H85" s="166"/>
      <c r="I85" s="166"/>
      <c r="J85" s="149"/>
      <c r="K85" s="151"/>
      <c r="L85" s="161">
        <v>4.091552734375</v>
      </c>
      <c r="M85" s="162">
        <v>13.70936080138199</v>
      </c>
      <c r="N85" s="163">
        <v>23.608444258570671</v>
      </c>
      <c r="O85" s="164">
        <v>25.380816313127752</v>
      </c>
      <c r="P85" s="165">
        <v>14.938797203823924</v>
      </c>
      <c r="Q85" s="166"/>
      <c r="R85" s="166"/>
      <c r="S85" s="166"/>
      <c r="T85" s="149"/>
      <c r="U85" s="152"/>
      <c r="V85" s="169">
        <v>11.841552756726742</v>
      </c>
      <c r="W85" s="170">
        <v>65.276634475216269</v>
      </c>
      <c r="X85" s="171">
        <v>181.72085643645073</v>
      </c>
      <c r="Y85" s="172">
        <v>238.95101030768774</v>
      </c>
      <c r="Z85" s="173">
        <v>108.64717184379697</v>
      </c>
      <c r="AA85" s="153"/>
      <c r="AB85" s="153"/>
      <c r="AC85" s="153"/>
      <c r="AD85" s="150"/>
      <c r="AE85" s="152"/>
      <c r="AF85" s="169">
        <v>5.0454330728389323</v>
      </c>
      <c r="AG85" s="170">
        <v>8.8897272907197475</v>
      </c>
      <c r="AH85" s="171">
        <v>22.14132192498073</v>
      </c>
      <c r="AI85" s="172">
        <v>33.899693904444575</v>
      </c>
      <c r="AJ85" s="173">
        <v>17.794632097706199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13.275278785265982</v>
      </c>
      <c r="C86" s="162">
        <v>32.492647925391793</v>
      </c>
      <c r="D86" s="163">
        <v>86.850248019909486</v>
      </c>
      <c r="E86" s="164">
        <v>100.51993113104254</v>
      </c>
      <c r="F86" s="165">
        <v>33.412537012482062</v>
      </c>
      <c r="G86" s="166"/>
      <c r="H86" s="166"/>
      <c r="I86" s="166"/>
      <c r="J86" s="149"/>
      <c r="K86" s="151"/>
      <c r="L86" s="161">
        <v>3.5619252901524305</v>
      </c>
      <c r="M86" s="162">
        <v>13.564781229943037</v>
      </c>
      <c r="N86" s="163">
        <v>21.289365239441395</v>
      </c>
      <c r="O86" s="164">
        <v>20.569727752590552</v>
      </c>
      <c r="P86" s="165">
        <v>4.9788309941068292</v>
      </c>
      <c r="Q86" s="166"/>
      <c r="R86" s="166"/>
      <c r="S86" s="166"/>
      <c r="T86" s="149"/>
      <c r="U86" s="152"/>
      <c r="V86" s="169">
        <v>10.699902867898345</v>
      </c>
      <c r="W86" s="170">
        <v>57.486597862793133</v>
      </c>
      <c r="X86" s="171">
        <v>150.74740659049962</v>
      </c>
      <c r="Y86" s="172">
        <v>205.07016329560679</v>
      </c>
      <c r="Z86" s="173">
        <v>48.103549417341128</v>
      </c>
      <c r="AA86" s="153"/>
      <c r="AB86" s="153"/>
      <c r="AC86" s="153"/>
      <c r="AD86" s="150"/>
      <c r="AE86" s="152"/>
      <c r="AF86" s="169">
        <v>3.5357360951602459</v>
      </c>
      <c r="AG86" s="170">
        <v>8.6547317628283054</v>
      </c>
      <c r="AH86" s="171">
        <v>18.61818952858448</v>
      </c>
      <c r="AI86" s="172">
        <v>29.238520505838096</v>
      </c>
      <c r="AJ86" s="173">
        <v>6.9229635270312428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13.449785904027522</v>
      </c>
      <c r="C87" s="162">
        <v>31.033554210094735</v>
      </c>
      <c r="D87" s="163">
        <v>81.342715235194191</v>
      </c>
      <c r="E87" s="164">
        <v>75.244603784289211</v>
      </c>
      <c r="F87" s="165">
        <v>7.0111288857515319</v>
      </c>
      <c r="G87" s="166"/>
      <c r="H87" s="166"/>
      <c r="I87" s="166"/>
      <c r="J87" s="149"/>
      <c r="K87" s="151"/>
      <c r="L87" s="161">
        <v>1.4658991582691669</v>
      </c>
      <c r="M87" s="162">
        <v>12.709058173932135</v>
      </c>
      <c r="N87" s="163">
        <v>16.589274195954204</v>
      </c>
      <c r="O87" s="164">
        <v>14.494850197341293</v>
      </c>
      <c r="P87" s="165">
        <v>2.9769415063783526</v>
      </c>
      <c r="Q87" s="166"/>
      <c r="R87" s="166"/>
      <c r="S87" s="166"/>
      <c r="T87" s="149"/>
      <c r="U87" s="152"/>
      <c r="V87" s="169">
        <v>9.3460414465516806</v>
      </c>
      <c r="W87" s="170">
        <v>57.032140358040806</v>
      </c>
      <c r="X87" s="171">
        <v>120.88528750898945</v>
      </c>
      <c r="Y87" s="172">
        <v>161.32074553146958</v>
      </c>
      <c r="Z87" s="173">
        <v>11.645121549023315</v>
      </c>
      <c r="AA87" s="153"/>
      <c r="AB87" s="153"/>
      <c r="AC87" s="153"/>
      <c r="AD87" s="150"/>
      <c r="AE87" s="152"/>
      <c r="AF87" s="169">
        <v>2.3799082550685853</v>
      </c>
      <c r="AG87" s="170">
        <v>10.099881546106189</v>
      </c>
      <c r="AH87" s="171">
        <v>19.212272732518613</v>
      </c>
      <c r="AI87" s="172">
        <v>22.817599137313664</v>
      </c>
      <c r="AJ87" s="173">
        <v>2.5070776008069515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11.84908807463944</v>
      </c>
      <c r="C88" s="163">
        <v>29.22785714501515</v>
      </c>
      <c r="D88" s="164">
        <v>72.244054559075039</v>
      </c>
      <c r="E88" s="165">
        <v>56.36350288180256</v>
      </c>
      <c r="F88" s="166"/>
      <c r="G88" s="166"/>
      <c r="H88" s="166"/>
      <c r="I88" s="166"/>
      <c r="J88" s="149"/>
      <c r="K88" s="151"/>
      <c r="L88" s="162">
        <v>2</v>
      </c>
      <c r="M88" s="163">
        <v>12</v>
      </c>
      <c r="N88" s="164">
        <v>13.057986038736999</v>
      </c>
      <c r="O88" s="165">
        <v>13.859550598077476</v>
      </c>
      <c r="P88" s="166"/>
      <c r="Q88" s="166"/>
      <c r="R88" s="166"/>
      <c r="S88" s="166"/>
      <c r="T88" s="149"/>
      <c r="U88" s="152"/>
      <c r="V88" s="170">
        <v>7.9851608499884605</v>
      </c>
      <c r="W88" s="171">
        <v>51.447942340746522</v>
      </c>
      <c r="X88" s="172">
        <v>104.53973695162381</v>
      </c>
      <c r="Y88" s="173">
        <v>117.97523825957137</v>
      </c>
      <c r="Z88" s="153"/>
      <c r="AA88" s="153"/>
      <c r="AB88" s="153"/>
      <c r="AC88" s="153"/>
      <c r="AD88" s="150"/>
      <c r="AE88" s="152"/>
      <c r="AF88" s="170">
        <v>1.1123301479965448</v>
      </c>
      <c r="AG88" s="171">
        <v>10.421005288138986</v>
      </c>
      <c r="AH88" s="172">
        <v>14.86392468214035</v>
      </c>
      <c r="AI88" s="173">
        <v>12.959813555702567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10.866668750531971</v>
      </c>
      <c r="C89" s="163">
        <v>25.394068540073931</v>
      </c>
      <c r="D89" s="164">
        <v>56.337064312770963</v>
      </c>
      <c r="E89" s="165">
        <v>35.668271721493511</v>
      </c>
      <c r="F89" s="166"/>
      <c r="G89" s="166"/>
      <c r="H89" s="166"/>
      <c r="I89" s="166"/>
      <c r="J89" s="149"/>
      <c r="K89" s="151"/>
      <c r="L89" s="162">
        <v>2</v>
      </c>
      <c r="M89" s="163">
        <v>10.467580199241638</v>
      </c>
      <c r="N89" s="164">
        <v>10.602511126548052</v>
      </c>
      <c r="O89" s="165">
        <v>8.8542379131540656</v>
      </c>
      <c r="P89" s="166"/>
      <c r="Q89" s="166"/>
      <c r="R89" s="166"/>
      <c r="S89" s="166"/>
      <c r="T89" s="149"/>
      <c r="U89" s="152"/>
      <c r="V89" s="170">
        <v>6.4374440554529428</v>
      </c>
      <c r="W89" s="171">
        <v>43.785387875512242</v>
      </c>
      <c r="X89" s="172">
        <v>91.933734078891575</v>
      </c>
      <c r="Y89" s="173">
        <v>73.097517078975216</v>
      </c>
      <c r="Z89" s="153"/>
      <c r="AA89" s="153"/>
      <c r="AB89" s="153"/>
      <c r="AC89" s="153"/>
      <c r="AD89" s="150"/>
      <c r="AE89" s="152"/>
      <c r="AF89" s="170">
        <v>0</v>
      </c>
      <c r="AG89" s="171">
        <v>10.498858146369457</v>
      </c>
      <c r="AH89" s="172">
        <v>13.223060705699027</v>
      </c>
      <c r="AI89" s="173">
        <v>6.6619288846850395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11.468312705866992</v>
      </c>
      <c r="C90" s="163">
        <v>21.19328820053488</v>
      </c>
      <c r="D90" s="164">
        <v>49.375389349181205</v>
      </c>
      <c r="E90" s="165">
        <v>18.588793557835743</v>
      </c>
      <c r="F90" s="166"/>
      <c r="G90" s="166"/>
      <c r="H90" s="149"/>
      <c r="I90" s="149"/>
      <c r="J90" s="149"/>
      <c r="K90" s="151"/>
      <c r="L90" s="162">
        <v>2</v>
      </c>
      <c r="M90" s="163">
        <v>8.4079005517996848</v>
      </c>
      <c r="N90" s="164">
        <v>8.1723556518554688</v>
      </c>
      <c r="O90" s="165">
        <v>5.8162791943177581</v>
      </c>
      <c r="P90" s="166"/>
      <c r="Q90" s="166"/>
      <c r="R90" s="149"/>
      <c r="S90" s="149"/>
      <c r="T90" s="149"/>
      <c r="U90" s="152"/>
      <c r="V90" s="170">
        <v>6.8651886470615864</v>
      </c>
      <c r="W90" s="171">
        <v>37.146685451734811</v>
      </c>
      <c r="X90" s="172">
        <v>77.830274389903934</v>
      </c>
      <c r="Y90" s="173">
        <v>38.689936640206724</v>
      </c>
      <c r="Z90" s="153"/>
      <c r="AA90" s="153"/>
      <c r="AB90" s="150"/>
      <c r="AC90" s="150"/>
      <c r="AD90" s="150"/>
      <c r="AE90" s="152"/>
      <c r="AF90" s="170">
        <v>0</v>
      </c>
      <c r="AG90" s="171">
        <v>9.3530553514137864</v>
      </c>
      <c r="AH90" s="172">
        <v>8.9102478232234716</v>
      </c>
      <c r="AI90" s="173">
        <v>3.5073318816721439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9.4687220389023423</v>
      </c>
      <c r="C91" s="163">
        <v>20.425094688776881</v>
      </c>
      <c r="D91" s="164">
        <v>38.158213453833014</v>
      </c>
      <c r="E91" s="165">
        <v>7.8037187354639173</v>
      </c>
      <c r="F91" s="166"/>
      <c r="G91" s="166"/>
      <c r="H91" s="149"/>
      <c r="I91" s="149"/>
      <c r="J91" s="149"/>
      <c r="K91" s="151"/>
      <c r="L91" s="162">
        <v>1.8853887161239982</v>
      </c>
      <c r="M91" s="163">
        <v>7.1340917479246855</v>
      </c>
      <c r="N91" s="164">
        <v>7.0931295005138963</v>
      </c>
      <c r="O91" s="165">
        <v>0.4890441969037056</v>
      </c>
      <c r="P91" s="166"/>
      <c r="Q91" s="166"/>
      <c r="R91" s="149"/>
      <c r="S91" s="149"/>
      <c r="T91" s="149"/>
      <c r="U91" s="152"/>
      <c r="V91" s="170">
        <v>6.3402634048834443</v>
      </c>
      <c r="W91" s="171">
        <v>32.536489023361355</v>
      </c>
      <c r="X91" s="172">
        <v>62.027832293417305</v>
      </c>
      <c r="Y91" s="173">
        <v>17.073178805643693</v>
      </c>
      <c r="Z91" s="153"/>
      <c r="AA91" s="153"/>
      <c r="AB91" s="150"/>
      <c r="AC91" s="150"/>
      <c r="AD91" s="150"/>
      <c r="AE91" s="152"/>
      <c r="AF91" s="170">
        <v>0</v>
      </c>
      <c r="AG91" s="171">
        <v>8.3360722921788692</v>
      </c>
      <c r="AH91" s="172">
        <v>5.8716914057731628</v>
      </c>
      <c r="AI91" s="173">
        <v>2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10.384251997806132</v>
      </c>
      <c r="C92" s="163">
        <v>18.158905057003722</v>
      </c>
      <c r="D92" s="164">
        <v>30.329226392321289</v>
      </c>
      <c r="E92" s="165">
        <v>0.74744671583175659</v>
      </c>
      <c r="F92" s="166"/>
      <c r="G92" s="166"/>
      <c r="H92" s="149"/>
      <c r="I92" s="149"/>
      <c r="J92" s="149"/>
      <c r="K92" s="151"/>
      <c r="L92" s="162">
        <v>1.0191802978515625</v>
      </c>
      <c r="M92" s="163">
        <v>6.0931498701684177</v>
      </c>
      <c r="N92" s="164">
        <v>5.71872204169631</v>
      </c>
      <c r="O92" s="165">
        <v>0</v>
      </c>
      <c r="P92" s="166"/>
      <c r="Q92" s="166"/>
      <c r="R92" s="149"/>
      <c r="S92" s="149"/>
      <c r="T92" s="149"/>
      <c r="U92" s="152"/>
      <c r="V92" s="170">
        <v>6.1573054008185863</v>
      </c>
      <c r="W92" s="171">
        <v>28.327171377837658</v>
      </c>
      <c r="X92" s="172">
        <v>51.691653121883746</v>
      </c>
      <c r="Y92" s="173">
        <v>5.2289328346960247</v>
      </c>
      <c r="Z92" s="153"/>
      <c r="AA92" s="153"/>
      <c r="AB92" s="150"/>
      <c r="AC92" s="150"/>
      <c r="AD92" s="150"/>
      <c r="AE92" s="152"/>
      <c r="AF92" s="170">
        <v>0</v>
      </c>
      <c r="AG92" s="171">
        <v>7.76095836982131</v>
      </c>
      <c r="AH92" s="172">
        <v>5.6107330732047558</v>
      </c>
      <c r="AI92" s="173">
        <v>1.2582194358110428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10.91278595244512</v>
      </c>
      <c r="C93" s="164">
        <v>15.365252236835659</v>
      </c>
      <c r="D93" s="165">
        <v>18.620051203295588</v>
      </c>
      <c r="E93" s="166"/>
      <c r="F93" s="166"/>
      <c r="G93" s="166"/>
      <c r="H93" s="149"/>
      <c r="I93" s="149"/>
      <c r="J93" s="149"/>
      <c r="K93" s="151"/>
      <c r="L93" s="163">
        <v>2</v>
      </c>
      <c r="M93" s="164">
        <v>5.3157501593232155</v>
      </c>
      <c r="N93" s="165">
        <v>3.9799194817121588</v>
      </c>
      <c r="O93" s="166"/>
      <c r="P93" s="166"/>
      <c r="Q93" s="166"/>
      <c r="R93" s="149"/>
      <c r="S93" s="149"/>
      <c r="T93" s="149"/>
      <c r="U93" s="152"/>
      <c r="V93" s="171">
        <v>6.9194081872701645</v>
      </c>
      <c r="W93" s="172">
        <v>25.073336361907423</v>
      </c>
      <c r="X93" s="173">
        <v>43.87490360555239</v>
      </c>
      <c r="Y93" s="153"/>
      <c r="Z93" s="153"/>
      <c r="AA93" s="153"/>
      <c r="AB93" s="150"/>
      <c r="AC93" s="150"/>
      <c r="AD93" s="150"/>
      <c r="AE93" s="152"/>
      <c r="AF93" s="171">
        <v>0</v>
      </c>
      <c r="AG93" s="172">
        <v>8.6205521300435066</v>
      </c>
      <c r="AH93" s="173">
        <v>4.2312800660729408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8.3827743865549564</v>
      </c>
      <c r="C94" s="164">
        <v>13.063975114375353</v>
      </c>
      <c r="D94" s="165">
        <v>10.833330907858908</v>
      </c>
      <c r="E94" s="166"/>
      <c r="F94" s="166"/>
      <c r="G94" s="166"/>
      <c r="H94" s="149"/>
      <c r="I94" s="149"/>
      <c r="J94" s="149"/>
      <c r="K94" s="151"/>
      <c r="L94" s="163">
        <v>1.7188034243881702</v>
      </c>
      <c r="M94" s="164">
        <v>6.09176130220294</v>
      </c>
      <c r="N94" s="165">
        <v>2.0248158778995275</v>
      </c>
      <c r="O94" s="166"/>
      <c r="P94" s="166"/>
      <c r="Q94" s="166"/>
      <c r="R94" s="149"/>
      <c r="S94" s="149"/>
      <c r="T94" s="149"/>
      <c r="U94" s="152"/>
      <c r="V94" s="171">
        <v>6.9459686776026501</v>
      </c>
      <c r="W94" s="172">
        <v>20.102752816863358</v>
      </c>
      <c r="X94" s="173">
        <v>30.782450462691486</v>
      </c>
      <c r="Y94" s="153"/>
      <c r="Z94" s="153"/>
      <c r="AA94" s="153"/>
      <c r="AB94" s="150"/>
      <c r="AC94" s="150"/>
      <c r="AD94" s="150"/>
      <c r="AE94" s="152"/>
      <c r="AF94" s="171">
        <v>0</v>
      </c>
      <c r="AG94" s="172">
        <v>7.9898427836596966</v>
      </c>
      <c r="AH94" s="173">
        <v>1.1108805313706398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8</v>
      </c>
      <c r="C95" s="164">
        <v>9.3267135694622993</v>
      </c>
      <c r="D95" s="165">
        <v>4.3255692136008292</v>
      </c>
      <c r="E95" s="166"/>
      <c r="F95" s="166"/>
      <c r="G95" s="166"/>
      <c r="H95" s="149"/>
      <c r="I95" s="149"/>
      <c r="J95" s="149"/>
      <c r="K95" s="151"/>
      <c r="L95" s="163">
        <v>1</v>
      </c>
      <c r="M95" s="164">
        <v>6</v>
      </c>
      <c r="N95" s="165">
        <v>1.621688861399889</v>
      </c>
      <c r="O95" s="166"/>
      <c r="P95" s="166"/>
      <c r="Q95" s="166"/>
      <c r="R95" s="149"/>
      <c r="S95" s="149"/>
      <c r="T95" s="149"/>
      <c r="U95" s="152"/>
      <c r="V95" s="171">
        <v>5.0465749092400074</v>
      </c>
      <c r="W95" s="172">
        <v>16.505729768425226</v>
      </c>
      <c r="X95" s="173">
        <v>19.01037609949708</v>
      </c>
      <c r="Y95" s="153"/>
      <c r="Z95" s="153"/>
      <c r="AA95" s="153"/>
      <c r="AB95" s="150"/>
      <c r="AC95" s="150"/>
      <c r="AD95" s="150"/>
      <c r="AE95" s="152"/>
      <c r="AF95" s="171">
        <v>0</v>
      </c>
      <c r="AG95" s="172">
        <v>7.262558039277792</v>
      </c>
      <c r="AH95" s="173">
        <v>1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7.3525110967457294</v>
      </c>
      <c r="C96" s="164">
        <v>6.4922383921220899</v>
      </c>
      <c r="D96" s="165">
        <v>1.7730585932731628</v>
      </c>
      <c r="E96" s="166"/>
      <c r="F96" s="166"/>
      <c r="G96" s="166"/>
      <c r="H96" s="149"/>
      <c r="I96" s="149"/>
      <c r="J96" s="149"/>
      <c r="K96" s="151"/>
      <c r="L96" s="163">
        <v>1</v>
      </c>
      <c r="M96" s="164">
        <v>6.0000000298023224</v>
      </c>
      <c r="N96" s="165">
        <v>0.12694549808907141</v>
      </c>
      <c r="O96" s="166"/>
      <c r="P96" s="166"/>
      <c r="Q96" s="166"/>
      <c r="R96" s="149"/>
      <c r="S96" s="149"/>
      <c r="T96" s="149"/>
      <c r="U96" s="152"/>
      <c r="V96" s="171">
        <v>5.2664362639188766</v>
      </c>
      <c r="W96" s="172">
        <v>11.630368614569306</v>
      </c>
      <c r="X96" s="173">
        <v>7.5806428091600537</v>
      </c>
      <c r="Y96" s="153"/>
      <c r="Z96" s="153"/>
      <c r="AA96" s="153"/>
      <c r="AB96" s="150"/>
      <c r="AC96" s="150"/>
      <c r="AD96" s="150"/>
      <c r="AE96" s="152"/>
      <c r="AF96" s="171">
        <v>0</v>
      </c>
      <c r="AG96" s="172">
        <v>5.0000000298023224</v>
      </c>
      <c r="AH96" s="173">
        <v>1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5.9577636942267418</v>
      </c>
      <c r="C97" s="164">
        <v>5.4183146525174379</v>
      </c>
      <c r="D97" s="165">
        <v>0.21984863909892738</v>
      </c>
      <c r="E97" s="166"/>
      <c r="F97" s="166"/>
      <c r="G97" s="166"/>
      <c r="H97" s="166"/>
      <c r="I97" s="166"/>
      <c r="J97" s="149"/>
      <c r="K97" s="151"/>
      <c r="L97" s="163">
        <v>1</v>
      </c>
      <c r="M97" s="164">
        <v>5</v>
      </c>
      <c r="N97" s="165">
        <v>0</v>
      </c>
      <c r="O97" s="166"/>
      <c r="P97" s="166"/>
      <c r="Q97" s="166"/>
      <c r="R97" s="166"/>
      <c r="S97" s="166"/>
      <c r="T97" s="149"/>
      <c r="U97" s="152"/>
      <c r="V97" s="171">
        <v>5.0054804482497275</v>
      </c>
      <c r="W97" s="172">
        <v>10.415524810552597</v>
      </c>
      <c r="X97" s="173">
        <v>0.85410819528624415</v>
      </c>
      <c r="Y97" s="153"/>
      <c r="Z97" s="153"/>
      <c r="AA97" s="153"/>
      <c r="AB97" s="153"/>
      <c r="AC97" s="153"/>
      <c r="AD97" s="150"/>
      <c r="AE97" s="152"/>
      <c r="AF97" s="171">
        <v>0</v>
      </c>
      <c r="AG97" s="172">
        <v>3.1940638236701488</v>
      </c>
      <c r="AH97" s="173">
        <v>0.44680278748273849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4.8705470287241042</v>
      </c>
      <c r="C98" s="165">
        <v>3.916786216199398</v>
      </c>
      <c r="D98" s="166"/>
      <c r="E98" s="166"/>
      <c r="F98" s="166"/>
      <c r="G98" s="166"/>
      <c r="H98" s="166"/>
      <c r="I98" s="166"/>
      <c r="J98" s="149"/>
      <c r="K98" s="151"/>
      <c r="L98" s="164">
        <v>1.0000000298023224</v>
      </c>
      <c r="M98" s="165">
        <v>4.3570048392284662</v>
      </c>
      <c r="N98" s="166"/>
      <c r="O98" s="166"/>
      <c r="P98" s="166"/>
      <c r="Q98" s="166"/>
      <c r="R98" s="166"/>
      <c r="S98" s="166"/>
      <c r="T98" s="149"/>
      <c r="U98" s="152"/>
      <c r="V98" s="172">
        <v>3.7764053549617529</v>
      </c>
      <c r="W98" s="173">
        <v>7.3204142488539219</v>
      </c>
      <c r="X98" s="153"/>
      <c r="Y98" s="153"/>
      <c r="Z98" s="153"/>
      <c r="AA98" s="153"/>
      <c r="AB98" s="153"/>
      <c r="AC98" s="153"/>
      <c r="AD98" s="150"/>
      <c r="AE98" s="152"/>
      <c r="AF98" s="172">
        <v>0</v>
      </c>
      <c r="AG98" s="173">
        <v>3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2.6436055898666382</v>
      </c>
      <c r="C99" s="165">
        <v>2.8525111125782132</v>
      </c>
      <c r="D99" s="166"/>
      <c r="E99" s="166"/>
      <c r="F99" s="166"/>
      <c r="G99" s="166"/>
      <c r="H99" s="166"/>
      <c r="I99" s="166"/>
      <c r="J99" s="149"/>
      <c r="K99" s="151"/>
      <c r="L99" s="164">
        <v>0</v>
      </c>
      <c r="M99" s="165">
        <v>1.0767135862261057</v>
      </c>
      <c r="N99" s="166"/>
      <c r="O99" s="166"/>
      <c r="P99" s="166"/>
      <c r="Q99" s="166"/>
      <c r="R99" s="166"/>
      <c r="S99" s="166"/>
      <c r="T99" s="149"/>
      <c r="U99" s="152"/>
      <c r="V99" s="172">
        <v>3</v>
      </c>
      <c r="W99" s="173">
        <v>5.4371974058449268</v>
      </c>
      <c r="X99" s="153"/>
      <c r="Y99" s="153"/>
      <c r="Z99" s="153"/>
      <c r="AA99" s="153"/>
      <c r="AB99" s="153"/>
      <c r="AC99" s="153"/>
      <c r="AD99" s="150"/>
      <c r="AE99" s="152"/>
      <c r="AF99" s="172">
        <v>0</v>
      </c>
      <c r="AG99" s="173">
        <v>2.6995442907791585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1</v>
      </c>
      <c r="C100" s="165">
        <v>1.3442917205393314</v>
      </c>
      <c r="D100" s="166"/>
      <c r="E100" s="166"/>
      <c r="F100" s="166"/>
      <c r="G100" s="166"/>
      <c r="H100" s="166"/>
      <c r="I100" s="166"/>
      <c r="J100" s="149"/>
      <c r="K100" s="151"/>
      <c r="L100" s="164">
        <v>0</v>
      </c>
      <c r="M100" s="165">
        <v>0</v>
      </c>
      <c r="N100" s="166"/>
      <c r="O100" s="166"/>
      <c r="P100" s="166"/>
      <c r="Q100" s="166"/>
      <c r="R100" s="166"/>
      <c r="S100" s="166"/>
      <c r="T100" s="149"/>
      <c r="U100" s="152"/>
      <c r="V100" s="172">
        <v>2.0794525146484375</v>
      </c>
      <c r="W100" s="173">
        <v>3.8934046681970358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0</v>
      </c>
      <c r="AG100" s="173">
        <v>1.3607304953038692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0.14908600226044655</v>
      </c>
      <c r="C101" s="165">
        <v>0</v>
      </c>
      <c r="D101" s="166"/>
      <c r="E101" s="166"/>
      <c r="F101" s="166"/>
      <c r="G101" s="166"/>
      <c r="H101" s="166"/>
      <c r="I101" s="166"/>
      <c r="J101" s="149"/>
      <c r="K101" s="151"/>
      <c r="L101" s="164">
        <v>0</v>
      </c>
      <c r="M101" s="165">
        <v>0</v>
      </c>
      <c r="N101" s="166"/>
      <c r="O101" s="166"/>
      <c r="P101" s="166"/>
      <c r="Q101" s="166"/>
      <c r="R101" s="166"/>
      <c r="S101" s="166"/>
      <c r="T101" s="149"/>
      <c r="U101" s="152"/>
      <c r="V101" s="172">
        <v>1.1052500382065773</v>
      </c>
      <c r="W101" s="173">
        <v>0.87876894231885672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0</v>
      </c>
      <c r="AG101" s="173">
        <v>0.17762502282857895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0</v>
      </c>
      <c r="C102" s="165">
        <v>0</v>
      </c>
      <c r="D102" s="166"/>
      <c r="E102" s="166"/>
      <c r="F102" s="166"/>
      <c r="G102" s="166"/>
      <c r="H102" s="166"/>
      <c r="I102" s="166"/>
      <c r="J102" s="149"/>
      <c r="K102" s="151"/>
      <c r="L102" s="164">
        <v>0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1</v>
      </c>
      <c r="W102" s="173">
        <v>0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0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0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0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0.73241935297846794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0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0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0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0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0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>
        <v>399.59999999999997</v>
      </c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51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52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7.9452037811279297E-2</v>
      </c>
      <c r="I121" s="149">
        <v>0</v>
      </c>
      <c r="J121" s="149">
        <v>0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0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0.9205479621887207</v>
      </c>
      <c r="I122" s="149">
        <v>0</v>
      </c>
      <c r="J122" s="149">
        <v>0</v>
      </c>
      <c r="K122" s="151"/>
      <c r="L122" s="149">
        <v>0</v>
      </c>
      <c r="M122" s="149">
        <v>0.86885261535644531</v>
      </c>
      <c r="N122" s="149">
        <v>4.1314988136291504</v>
      </c>
      <c r="O122" s="149">
        <v>15.235706806182861</v>
      </c>
      <c r="P122" s="149">
        <v>25.474206447601318</v>
      </c>
      <c r="Q122" s="149">
        <v>32.707308292388916</v>
      </c>
      <c r="R122" s="149">
        <v>30.782904624938965</v>
      </c>
      <c r="S122" s="149">
        <v>19.257621765136719</v>
      </c>
      <c r="T122" s="149">
        <v>5.0664725303649902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</v>
      </c>
      <c r="AC122" s="153">
        <v>0</v>
      </c>
      <c r="AD122" s="153">
        <v>0</v>
      </c>
      <c r="AE122" s="152"/>
      <c r="AF122" s="153">
        <v>0</v>
      </c>
      <c r="AG122" s="153">
        <v>0.8356165885925293</v>
      </c>
      <c r="AH122" s="153">
        <v>1.6246576309204102</v>
      </c>
      <c r="AI122" s="153">
        <v>6.8027372360229492</v>
      </c>
      <c r="AJ122" s="153">
        <v>15.310122966766357</v>
      </c>
      <c r="AK122" s="153">
        <v>22.18921947479248</v>
      </c>
      <c r="AL122" s="153">
        <v>14.511970520019531</v>
      </c>
      <c r="AM122" s="153">
        <v>8.8021955490112305</v>
      </c>
      <c r="AN122" s="153">
        <v>1.7232880592346191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1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0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0</v>
      </c>
      <c r="D125" s="149">
        <v>0</v>
      </c>
      <c r="E125" s="149">
        <v>0</v>
      </c>
      <c r="F125" s="149">
        <v>0.19690036773681641</v>
      </c>
      <c r="G125" s="149">
        <v>0.11475372314453125</v>
      </c>
      <c r="H125" s="149">
        <v>3.2876968383789063E-2</v>
      </c>
      <c r="I125" s="149">
        <v>0.11475372314453125</v>
      </c>
      <c r="J125" s="149">
        <v>8.2146644592285156E-2</v>
      </c>
      <c r="K125" s="151"/>
      <c r="L125" s="149">
        <v>0</v>
      </c>
      <c r="M125" s="149">
        <v>0</v>
      </c>
      <c r="N125" s="149">
        <v>9.8629951477050781E-2</v>
      </c>
      <c r="O125" s="149">
        <v>1.063593864440918</v>
      </c>
      <c r="P125" s="149">
        <v>0</v>
      </c>
      <c r="Q125" s="149">
        <v>3.2876968383789063E-2</v>
      </c>
      <c r="R125" s="149">
        <v>0.13150691986083984</v>
      </c>
      <c r="S125" s="149">
        <v>0.19941616058349609</v>
      </c>
      <c r="T125" s="149">
        <v>0</v>
      </c>
      <c r="U125" s="152"/>
      <c r="V125" s="153">
        <v>0</v>
      </c>
      <c r="W125" s="153">
        <v>0</v>
      </c>
      <c r="X125" s="153">
        <v>0</v>
      </c>
      <c r="Y125" s="153">
        <v>0</v>
      </c>
      <c r="Z125" s="153">
        <v>9.8629951477050781E-2</v>
      </c>
      <c r="AA125" s="153">
        <v>0.13123798370361328</v>
      </c>
      <c r="AB125" s="153">
        <v>6.5573692321777344E-2</v>
      </c>
      <c r="AC125" s="153">
        <v>0</v>
      </c>
      <c r="AD125" s="153">
        <v>0.19725990295410156</v>
      </c>
      <c r="AE125" s="152"/>
      <c r="AF125" s="153">
        <v>0</v>
      </c>
      <c r="AG125" s="153">
        <v>0</v>
      </c>
      <c r="AH125" s="153">
        <v>1.1123266220092773</v>
      </c>
      <c r="AI125" s="153">
        <v>0.36164379119873047</v>
      </c>
      <c r="AJ125" s="153">
        <v>0</v>
      </c>
      <c r="AK125" s="153">
        <v>0.32876682281494141</v>
      </c>
      <c r="AL125" s="153">
        <v>2.1629133224487305</v>
      </c>
      <c r="AM125" s="153">
        <v>0.13114738464355469</v>
      </c>
      <c r="AN125" s="153">
        <v>0.13150691986083984</v>
      </c>
      <c r="AO125" s="151"/>
    </row>
    <row r="126" spans="1:41" x14ac:dyDescent="0.3">
      <c r="A126" s="144" t="s">
        <v>7</v>
      </c>
      <c r="B126" s="149">
        <v>0</v>
      </c>
      <c r="C126" s="149">
        <v>0</v>
      </c>
      <c r="D126" s="149">
        <v>0</v>
      </c>
      <c r="E126" s="149">
        <v>0</v>
      </c>
      <c r="F126" s="149">
        <v>1.8030996322631836</v>
      </c>
      <c r="G126" s="149">
        <v>0.88524627685546875</v>
      </c>
      <c r="H126" s="149">
        <v>0.96712303161621094</v>
      </c>
      <c r="I126" s="149">
        <v>0.88524627685546875</v>
      </c>
      <c r="J126" s="149">
        <v>2.9178533554077148</v>
      </c>
      <c r="K126" s="151"/>
      <c r="L126" s="149">
        <v>0</v>
      </c>
      <c r="M126" s="149">
        <v>0</v>
      </c>
      <c r="N126" s="149">
        <v>2.86102294921875E-6</v>
      </c>
      <c r="O126" s="149">
        <v>1.9364023208618164</v>
      </c>
      <c r="P126" s="149">
        <v>0</v>
      </c>
      <c r="Q126" s="149">
        <v>2.9670810699462891</v>
      </c>
      <c r="R126" s="149">
        <v>2.8684930801391602</v>
      </c>
      <c r="S126" s="149">
        <v>0.90141391754150391</v>
      </c>
      <c r="T126" s="149">
        <v>0</v>
      </c>
      <c r="U126" s="152"/>
      <c r="V126" s="153">
        <v>0</v>
      </c>
      <c r="W126" s="153">
        <v>0</v>
      </c>
      <c r="X126" s="153">
        <v>2.09808349609375E-5</v>
      </c>
      <c r="Y126" s="153">
        <v>0</v>
      </c>
      <c r="Z126" s="153">
        <v>0.90137004852294922</v>
      </c>
      <c r="AA126" s="153">
        <v>1.8687810897827148</v>
      </c>
      <c r="AB126" s="153">
        <v>3.9344472885131836</v>
      </c>
      <c r="AC126" s="153">
        <v>3.337860107421875E-5</v>
      </c>
      <c r="AD126" s="153">
        <v>2.8027400970458984</v>
      </c>
      <c r="AE126" s="152"/>
      <c r="AF126" s="153">
        <v>0</v>
      </c>
      <c r="AG126" s="153">
        <v>0</v>
      </c>
      <c r="AH126" s="153">
        <v>0.88767147064208984</v>
      </c>
      <c r="AI126" s="153">
        <v>3.6383562088012695</v>
      </c>
      <c r="AJ126" s="153">
        <v>0</v>
      </c>
      <c r="AK126" s="153">
        <v>5.6712522506713867</v>
      </c>
      <c r="AL126" s="153">
        <v>1.9343233108520508</v>
      </c>
      <c r="AM126" s="153">
        <v>2.8688316345214844</v>
      </c>
      <c r="AN126" s="153">
        <v>0.86849308013916016</v>
      </c>
      <c r="AO126" s="151"/>
    </row>
    <row r="127" spans="1:41" x14ac:dyDescent="0.3">
      <c r="A127" s="144" t="s">
        <v>8</v>
      </c>
      <c r="B127" s="149">
        <v>0</v>
      </c>
      <c r="C127" s="149">
        <v>0</v>
      </c>
      <c r="D127" s="149">
        <v>0</v>
      </c>
      <c r="E127" s="149">
        <v>0</v>
      </c>
      <c r="F127" s="149">
        <v>0</v>
      </c>
      <c r="G127" s="149">
        <v>0.99998092651367188</v>
      </c>
      <c r="H127" s="149">
        <v>3.2876968383789063E-2</v>
      </c>
      <c r="I127" s="149">
        <v>8.1068992614746094E-2</v>
      </c>
      <c r="J127" s="149">
        <v>0</v>
      </c>
      <c r="K127" s="151"/>
      <c r="L127" s="149">
        <v>0</v>
      </c>
      <c r="M127" s="149">
        <v>0</v>
      </c>
      <c r="N127" s="149">
        <v>0</v>
      </c>
      <c r="O127" s="149">
        <v>6.5752983093261719E-2</v>
      </c>
      <c r="P127" s="149">
        <v>0</v>
      </c>
      <c r="Q127" s="149">
        <v>6.5752983093261719E-2</v>
      </c>
      <c r="R127" s="149">
        <v>0</v>
      </c>
      <c r="S127" s="149">
        <v>0</v>
      </c>
      <c r="T127" s="149">
        <v>0</v>
      </c>
      <c r="U127" s="152"/>
      <c r="V127" s="153">
        <v>0</v>
      </c>
      <c r="W127" s="153">
        <v>6.5752983093261719E-2</v>
      </c>
      <c r="X127" s="153">
        <v>0</v>
      </c>
      <c r="Y127" s="153">
        <v>0</v>
      </c>
      <c r="Z127" s="153">
        <v>0</v>
      </c>
      <c r="AA127" s="153">
        <v>3.2876968383789063E-2</v>
      </c>
      <c r="AB127" s="153">
        <v>9.8629951477050781E-2</v>
      </c>
      <c r="AC127" s="153">
        <v>4.9180030822753906E-2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0</v>
      </c>
      <c r="AJ127" s="153">
        <v>0</v>
      </c>
      <c r="AK127" s="153">
        <v>0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1</v>
      </c>
      <c r="D128" s="149">
        <v>1</v>
      </c>
      <c r="E128" s="149">
        <v>0.99999523162841797</v>
      </c>
      <c r="F128" s="149">
        <v>1</v>
      </c>
      <c r="G128" s="149">
        <v>5.9671630859375</v>
      </c>
      <c r="H128" s="149">
        <v>8.9999103546142578</v>
      </c>
      <c r="I128" s="149">
        <v>4.9517183303833008</v>
      </c>
      <c r="J128" s="149">
        <v>1</v>
      </c>
      <c r="K128" s="151"/>
      <c r="L128" s="149">
        <v>3.2876968383789063E-2</v>
      </c>
      <c r="M128" s="149">
        <v>5.7698631286621094</v>
      </c>
      <c r="N128" s="149">
        <v>6.2958908081054688</v>
      </c>
      <c r="O128" s="149">
        <v>12.109735488891602</v>
      </c>
      <c r="P128" s="149">
        <v>18.738759994506836</v>
      </c>
      <c r="Q128" s="149">
        <v>27.980194091796875</v>
      </c>
      <c r="R128" s="149">
        <v>47.690289497375488</v>
      </c>
      <c r="S128" s="149">
        <v>26.573863983154297</v>
      </c>
      <c r="T128" s="149">
        <v>5.9725341796875</v>
      </c>
      <c r="U128" s="152"/>
      <c r="V128" s="153">
        <v>0</v>
      </c>
      <c r="W128" s="153">
        <v>0.93424701690673828</v>
      </c>
      <c r="X128" s="153">
        <v>5.9671049118041992</v>
      </c>
      <c r="Y128" s="153">
        <v>0.36164379119873047</v>
      </c>
      <c r="Z128" s="153">
        <v>3.9671230316162109</v>
      </c>
      <c r="AA128" s="153">
        <v>6.9671440124511719</v>
      </c>
      <c r="AB128" s="153">
        <v>3.9671239852905273</v>
      </c>
      <c r="AC128" s="153">
        <v>2.9508199691772461</v>
      </c>
      <c r="AD128" s="153">
        <v>0</v>
      </c>
      <c r="AE128" s="152"/>
      <c r="AF128" s="153">
        <v>0</v>
      </c>
      <c r="AG128" s="153">
        <v>3</v>
      </c>
      <c r="AH128" s="153">
        <v>13.803716659545898</v>
      </c>
      <c r="AI128" s="153">
        <v>12.771941184997559</v>
      </c>
      <c r="AJ128" s="153">
        <v>25.522480964660645</v>
      </c>
      <c r="AK128" s="153">
        <v>43.566527366638184</v>
      </c>
      <c r="AL128" s="153">
        <v>41.165850639343262</v>
      </c>
      <c r="AM128" s="153">
        <v>15.572422981262207</v>
      </c>
      <c r="AN128" s="153">
        <v>0.76986312866210938</v>
      </c>
      <c r="AO128" s="151"/>
    </row>
    <row r="129" spans="1:41" x14ac:dyDescent="0.3">
      <c r="A129" s="144" t="s">
        <v>10</v>
      </c>
      <c r="B129" s="149">
        <v>0</v>
      </c>
      <c r="C129" s="149">
        <v>1</v>
      </c>
      <c r="D129" s="149">
        <v>1</v>
      </c>
      <c r="E129" s="149">
        <v>0</v>
      </c>
      <c r="F129" s="149">
        <v>3.2787322998046875E-2</v>
      </c>
      <c r="G129" s="149">
        <v>3.2876968383789063E-2</v>
      </c>
      <c r="H129" s="149">
        <v>0.96721267700195313</v>
      </c>
      <c r="I129" s="149">
        <v>0.96721267700195313</v>
      </c>
      <c r="J129" s="149">
        <v>0</v>
      </c>
      <c r="K129" s="151"/>
      <c r="L129" s="149">
        <v>0.96712303161621094</v>
      </c>
      <c r="M129" s="149">
        <v>1</v>
      </c>
      <c r="N129" s="149">
        <v>0</v>
      </c>
      <c r="O129" s="149">
        <v>1.9363307952880859</v>
      </c>
      <c r="P129" s="149">
        <v>0</v>
      </c>
      <c r="Q129" s="149">
        <v>2.0676326751708984</v>
      </c>
      <c r="R129" s="149">
        <v>0.96721267700195313</v>
      </c>
      <c r="S129" s="149">
        <v>2.9013700485229492</v>
      </c>
      <c r="T129" s="149">
        <v>0.46027374267578125</v>
      </c>
      <c r="U129" s="152"/>
      <c r="V129" s="153">
        <v>0</v>
      </c>
      <c r="W129" s="153">
        <v>0</v>
      </c>
      <c r="X129" s="153">
        <v>3.2876968383789063E-2</v>
      </c>
      <c r="Y129" s="153">
        <v>0</v>
      </c>
      <c r="Z129" s="153">
        <v>1.0669212341308594</v>
      </c>
      <c r="AA129" s="153">
        <v>0.96712398529052734</v>
      </c>
      <c r="AB129" s="153">
        <v>3.9342460632324219</v>
      </c>
      <c r="AC129" s="153">
        <v>1</v>
      </c>
      <c r="AD129" s="153">
        <v>0</v>
      </c>
      <c r="AE129" s="152"/>
      <c r="AF129" s="153">
        <v>0</v>
      </c>
      <c r="AG129" s="153">
        <v>0</v>
      </c>
      <c r="AH129" s="153">
        <v>0</v>
      </c>
      <c r="AI129" s="153">
        <v>1</v>
      </c>
      <c r="AJ129" s="153">
        <v>0</v>
      </c>
      <c r="AK129" s="153">
        <v>1.9999885559082031</v>
      </c>
      <c r="AL129" s="153">
        <v>2.9343051910400391</v>
      </c>
      <c r="AM129" s="153">
        <v>2.09808349609375E-5</v>
      </c>
      <c r="AN129" s="153">
        <v>0</v>
      </c>
      <c r="AO129" s="151"/>
    </row>
    <row r="130" spans="1:41" x14ac:dyDescent="0.3">
      <c r="A130" s="144" t="s">
        <v>11</v>
      </c>
      <c r="B130" s="149">
        <v>0</v>
      </c>
      <c r="C130" s="149">
        <v>0</v>
      </c>
      <c r="D130" s="149">
        <v>1</v>
      </c>
      <c r="E130" s="149">
        <v>0</v>
      </c>
      <c r="F130" s="149">
        <v>1.9672126770019531</v>
      </c>
      <c r="G130" s="149">
        <v>0.99998092651367188</v>
      </c>
      <c r="H130" s="149">
        <v>6.5304756164550781E-2</v>
      </c>
      <c r="I130" s="149">
        <v>0</v>
      </c>
      <c r="J130" s="149">
        <v>3.5391807556152344E-2</v>
      </c>
      <c r="K130" s="151"/>
      <c r="L130" s="149">
        <v>0</v>
      </c>
      <c r="M130" s="149">
        <v>0</v>
      </c>
      <c r="N130" s="149">
        <v>1.3427734375E-3</v>
      </c>
      <c r="O130" s="149">
        <v>0</v>
      </c>
      <c r="P130" s="149">
        <v>6.577301025390625E-2</v>
      </c>
      <c r="Q130" s="149">
        <v>0</v>
      </c>
      <c r="R130" s="149">
        <v>1</v>
      </c>
      <c r="S130" s="149">
        <v>2.0986299514770508</v>
      </c>
      <c r="T130" s="149">
        <v>0</v>
      </c>
      <c r="U130" s="152"/>
      <c r="V130" s="153">
        <v>0</v>
      </c>
      <c r="W130" s="153">
        <v>0</v>
      </c>
      <c r="X130" s="153">
        <v>0</v>
      </c>
      <c r="Y130" s="153">
        <v>0</v>
      </c>
      <c r="Z130" s="153">
        <v>0.96595573425292969</v>
      </c>
      <c r="AA130" s="153">
        <v>6.5752983093261719E-2</v>
      </c>
      <c r="AB130" s="153">
        <v>0</v>
      </c>
      <c r="AC130" s="153">
        <v>0</v>
      </c>
      <c r="AD130" s="153">
        <v>0</v>
      </c>
      <c r="AE130" s="152"/>
      <c r="AF130" s="153">
        <v>0</v>
      </c>
      <c r="AG130" s="153">
        <v>0</v>
      </c>
      <c r="AH130" s="153">
        <v>0</v>
      </c>
      <c r="AI130" s="153">
        <v>0</v>
      </c>
      <c r="AJ130" s="153">
        <v>0</v>
      </c>
      <c r="AK130" s="153">
        <v>2.0657730102539063</v>
      </c>
      <c r="AL130" s="153">
        <v>3.2787322998046875E-2</v>
      </c>
      <c r="AM130" s="153">
        <v>0</v>
      </c>
      <c r="AN130" s="153">
        <v>0</v>
      </c>
      <c r="AO130" s="151"/>
    </row>
    <row r="131" spans="1:41" x14ac:dyDescent="0.3">
      <c r="A131" s="144" t="s">
        <v>12</v>
      </c>
      <c r="B131" s="149">
        <v>0</v>
      </c>
      <c r="C131" s="149">
        <v>4.4329643249511719E-2</v>
      </c>
      <c r="D131" s="149">
        <v>2.1174411773681641</v>
      </c>
      <c r="E131" s="149">
        <v>0.29095077514648438</v>
      </c>
      <c r="F131" s="149">
        <v>1.3949508666992188</v>
      </c>
      <c r="G131" s="149">
        <v>1.1982479095458984</v>
      </c>
      <c r="H131" s="149">
        <v>3.1448459625244141</v>
      </c>
      <c r="I131" s="149">
        <v>2.3104877471923828</v>
      </c>
      <c r="J131" s="149">
        <v>3.3591156005859375</v>
      </c>
      <c r="K131" s="151"/>
      <c r="L131" s="149">
        <v>0</v>
      </c>
      <c r="M131" s="149">
        <v>0</v>
      </c>
      <c r="N131" s="149">
        <v>0</v>
      </c>
      <c r="O131" s="149">
        <v>0.67293930053710938</v>
      </c>
      <c r="P131" s="149">
        <v>0.32813835144042969</v>
      </c>
      <c r="Q131" s="149">
        <v>0.26301383972167969</v>
      </c>
      <c r="R131" s="149">
        <v>0.57511806488037109</v>
      </c>
      <c r="S131" s="149">
        <v>1.2672348022460938</v>
      </c>
      <c r="T131" s="149">
        <v>9.8361015319824219E-2</v>
      </c>
      <c r="U131" s="152"/>
      <c r="V131" s="153">
        <v>9.8629951477050781E-2</v>
      </c>
      <c r="W131" s="153">
        <v>1.3941516876220703</v>
      </c>
      <c r="X131" s="153">
        <v>2.5389795303344727</v>
      </c>
      <c r="Y131" s="153">
        <v>4.0825920104980469</v>
      </c>
      <c r="Z131" s="153">
        <v>2.3838319778442383</v>
      </c>
      <c r="AA131" s="153">
        <v>6.1170473098754883</v>
      </c>
      <c r="AB131" s="153">
        <v>4.0206680297851563</v>
      </c>
      <c r="AC131" s="153">
        <v>3.6104192733764648</v>
      </c>
      <c r="AD131" s="153">
        <v>0.75553703308105469</v>
      </c>
      <c r="AE131" s="152"/>
      <c r="AF131" s="153">
        <v>0</v>
      </c>
      <c r="AG131" s="153">
        <v>0</v>
      </c>
      <c r="AH131" s="153">
        <v>6.5573692321777344E-2</v>
      </c>
      <c r="AI131" s="153">
        <v>0.13285350799560547</v>
      </c>
      <c r="AJ131" s="153">
        <v>1.2652568817138672</v>
      </c>
      <c r="AK131" s="153">
        <v>2.2505083084106445</v>
      </c>
      <c r="AL131" s="153">
        <v>1.3761510848999023</v>
      </c>
      <c r="AM131" s="153">
        <v>0.19707965850830078</v>
      </c>
      <c r="AN131" s="153">
        <v>0.29418373107910156</v>
      </c>
      <c r="AO131" s="151"/>
    </row>
    <row r="132" spans="1:41" x14ac:dyDescent="0.3">
      <c r="A132" s="144" t="s">
        <v>13</v>
      </c>
      <c r="B132" s="149">
        <v>0</v>
      </c>
      <c r="C132" s="149">
        <v>2.9556703567504883</v>
      </c>
      <c r="D132" s="149">
        <v>7.8030109405517578</v>
      </c>
      <c r="E132" s="149">
        <v>16.334266662597656</v>
      </c>
      <c r="F132" s="149">
        <v>19.571524620056152</v>
      </c>
      <c r="G132" s="149">
        <v>17.575167655944824</v>
      </c>
      <c r="H132" s="149">
        <v>21.822848320007324</v>
      </c>
      <c r="I132" s="149">
        <v>15.67585563659668</v>
      </c>
      <c r="J132" s="149">
        <v>11.836726188659668</v>
      </c>
      <c r="K132" s="151"/>
      <c r="L132" s="149">
        <v>0</v>
      </c>
      <c r="M132" s="149">
        <v>0.9674835205078125</v>
      </c>
      <c r="N132" s="149">
        <v>1</v>
      </c>
      <c r="O132" s="149">
        <v>2.3270606994628906</v>
      </c>
      <c r="P132" s="149">
        <v>3.6718616485595703</v>
      </c>
      <c r="Q132" s="149">
        <v>3.7369861602783203</v>
      </c>
      <c r="R132" s="149">
        <v>3.4248819351196289</v>
      </c>
      <c r="S132" s="149">
        <v>2.7350139617919922</v>
      </c>
      <c r="T132" s="149">
        <v>0.90163898468017578</v>
      </c>
      <c r="U132" s="152"/>
      <c r="V132" s="153">
        <v>1.9013700485229492</v>
      </c>
      <c r="W132" s="153">
        <v>10.165221214294434</v>
      </c>
      <c r="X132" s="153">
        <v>18.150858879089355</v>
      </c>
      <c r="Y132" s="153">
        <v>24.931291580200195</v>
      </c>
      <c r="Z132" s="153">
        <v>42.615109443664551</v>
      </c>
      <c r="AA132" s="153">
        <v>36.114754676818848</v>
      </c>
      <c r="AB132" s="153">
        <v>38.061264038085938</v>
      </c>
      <c r="AC132" s="153">
        <v>23.356724739074707</v>
      </c>
      <c r="AD132" s="153">
        <v>15.73779296875</v>
      </c>
      <c r="AE132" s="152"/>
      <c r="AF132" s="153">
        <v>0</v>
      </c>
      <c r="AG132" s="153">
        <v>0</v>
      </c>
      <c r="AH132" s="153">
        <v>2.9344263076782227</v>
      </c>
      <c r="AI132" s="153">
        <v>6.8671369552612305</v>
      </c>
      <c r="AJ132" s="153">
        <v>4.7347402572631836</v>
      </c>
      <c r="AK132" s="153">
        <v>4.6371889114379883</v>
      </c>
      <c r="AL132" s="153">
        <v>6.5265665054321289</v>
      </c>
      <c r="AM132" s="153">
        <v>4.4948587417602539</v>
      </c>
      <c r="AN132" s="153">
        <v>3.5108938217163086</v>
      </c>
      <c r="AO132" s="151"/>
    </row>
    <row r="133" spans="1:41" x14ac:dyDescent="0.3">
      <c r="A133" s="144" t="s">
        <v>14</v>
      </c>
      <c r="B133" s="149">
        <v>3.2787322998046875E-2</v>
      </c>
      <c r="C133" s="149">
        <v>0.6967926025390625</v>
      </c>
      <c r="D133" s="149">
        <v>5.2178554534912109</v>
      </c>
      <c r="E133" s="149">
        <v>3.3311767578125</v>
      </c>
      <c r="F133" s="149">
        <v>1.2936534881591797</v>
      </c>
      <c r="G133" s="149">
        <v>3.2844467163085938</v>
      </c>
      <c r="H133" s="149">
        <v>6.5146465301513672</v>
      </c>
      <c r="I133" s="149">
        <v>3.1125831604003906</v>
      </c>
      <c r="J133" s="149">
        <v>1.6557426452636719</v>
      </c>
      <c r="K133" s="151"/>
      <c r="L133" s="149">
        <v>2.0986232757568359</v>
      </c>
      <c r="M133" s="149">
        <v>1.1310482025146484</v>
      </c>
      <c r="N133" s="149">
        <v>2.2932491302490234</v>
      </c>
      <c r="O133" s="149">
        <v>0.19986724853515625</v>
      </c>
      <c r="P133" s="149">
        <v>0.29589271545410156</v>
      </c>
      <c r="Q133" s="149">
        <v>0.13330459594726563</v>
      </c>
      <c r="R133" s="149">
        <v>4.9180984497070313E-2</v>
      </c>
      <c r="S133" s="149">
        <v>0</v>
      </c>
      <c r="T133" s="149">
        <v>6.5753936767578125E-2</v>
      </c>
      <c r="U133" s="152"/>
      <c r="V133" s="153">
        <v>1.5858440399169922</v>
      </c>
      <c r="W133" s="153">
        <v>3.6559829711914063</v>
      </c>
      <c r="X133" s="153">
        <v>7.8123798370361328</v>
      </c>
      <c r="Y133" s="153">
        <v>6.6889419555664063</v>
      </c>
      <c r="Z133" s="153">
        <v>8.8595790863037109</v>
      </c>
      <c r="AA133" s="153">
        <v>8.4797954559326172</v>
      </c>
      <c r="AB133" s="153">
        <v>12.570894241333008</v>
      </c>
      <c r="AC133" s="153">
        <v>6.5256233215332031</v>
      </c>
      <c r="AD133" s="153">
        <v>1.4897918701171875</v>
      </c>
      <c r="AE133" s="152"/>
      <c r="AF133" s="153">
        <v>1.2629165649414063</v>
      </c>
      <c r="AG133" s="153">
        <v>1.4080314636230469</v>
      </c>
      <c r="AH133" s="153">
        <v>1.7600135803222656</v>
      </c>
      <c r="AI133" s="153">
        <v>4.4967117309570313</v>
      </c>
      <c r="AJ133" s="153">
        <v>1.6202526092529297</v>
      </c>
      <c r="AK133" s="153">
        <v>2.6518325805664063</v>
      </c>
      <c r="AL133" s="153">
        <v>0.78877639770507813</v>
      </c>
      <c r="AM133" s="153">
        <v>1.3598442077636719</v>
      </c>
      <c r="AN133" s="153">
        <v>0.54026603698730469</v>
      </c>
      <c r="AO133" s="151"/>
    </row>
    <row r="134" spans="1:41" x14ac:dyDescent="0.3">
      <c r="A134" s="144" t="s">
        <v>15</v>
      </c>
      <c r="B134" s="149">
        <v>4.8371429443359375</v>
      </c>
      <c r="C134" s="149">
        <v>19.337814331054688</v>
      </c>
      <c r="D134" s="149">
        <v>33.455097198486328</v>
      </c>
      <c r="E134" s="149">
        <v>48.354997634887695</v>
      </c>
      <c r="F134" s="149">
        <v>34.788534164428711</v>
      </c>
      <c r="G134" s="149">
        <v>40.514520645141602</v>
      </c>
      <c r="H134" s="149">
        <v>49.602548599243164</v>
      </c>
      <c r="I134" s="149">
        <v>34.084634780883789</v>
      </c>
      <c r="J134" s="149">
        <v>16.213386535644531</v>
      </c>
      <c r="K134" s="151"/>
      <c r="L134" s="149">
        <v>2.9013690948486328</v>
      </c>
      <c r="M134" s="149">
        <v>6.7682437896728516</v>
      </c>
      <c r="N134" s="149">
        <v>10.673835754394531</v>
      </c>
      <c r="O134" s="149">
        <v>13.688505172729492</v>
      </c>
      <c r="P134" s="149">
        <v>8.7041492462158203</v>
      </c>
      <c r="Q134" s="149">
        <v>4.8667068481445313</v>
      </c>
      <c r="R134" s="149">
        <v>13.813385009765625</v>
      </c>
      <c r="S134" s="149">
        <v>7.9344692230224609</v>
      </c>
      <c r="T134" s="149">
        <v>5.328765869140625</v>
      </c>
      <c r="U134" s="152"/>
      <c r="V134" s="153">
        <v>19.692302703857422</v>
      </c>
      <c r="W134" s="153">
        <v>67.445011138916016</v>
      </c>
      <c r="X134" s="153">
        <v>104.55612182617188</v>
      </c>
      <c r="Y134" s="153">
        <v>93.161294937133789</v>
      </c>
      <c r="Z134" s="153">
        <v>121.35536956787109</v>
      </c>
      <c r="AA134" s="153">
        <v>144.56635093688965</v>
      </c>
      <c r="AB134" s="153">
        <v>156.1749095916748</v>
      </c>
      <c r="AC134" s="153">
        <v>83.540338516235352</v>
      </c>
      <c r="AD134" s="153">
        <v>31.067939758300781</v>
      </c>
      <c r="AE134" s="152"/>
      <c r="AF134" s="153">
        <v>8.6714096069335938</v>
      </c>
      <c r="AG134" s="153">
        <v>16.479213714599609</v>
      </c>
      <c r="AH134" s="153">
        <v>33.039392471313477</v>
      </c>
      <c r="AI134" s="153">
        <v>33.241481781005859</v>
      </c>
      <c r="AJ134" s="153">
        <v>36.082433700561523</v>
      </c>
      <c r="AK134" s="153">
        <v>39.541488647460938</v>
      </c>
      <c r="AL134" s="153">
        <v>44.470014572143555</v>
      </c>
      <c r="AM134" s="153">
        <v>29.899494171142578</v>
      </c>
      <c r="AN134" s="153">
        <v>7.7862052917480469</v>
      </c>
      <c r="AO134" s="151"/>
    </row>
    <row r="135" spans="1:41" x14ac:dyDescent="0.3">
      <c r="A135" s="144" t="s">
        <v>16</v>
      </c>
      <c r="B135" s="149">
        <v>0.13006973266601563</v>
      </c>
      <c r="C135" s="149">
        <v>0.76986503601074219</v>
      </c>
      <c r="D135" s="149">
        <v>0.55684089660644531</v>
      </c>
      <c r="E135" s="149">
        <v>1.6420726776123047</v>
      </c>
      <c r="F135" s="149">
        <v>0.37875747680664063</v>
      </c>
      <c r="G135" s="149">
        <v>0.9685821533203125</v>
      </c>
      <c r="H135" s="149">
        <v>1.4610881805419922</v>
      </c>
      <c r="I135" s="149">
        <v>1.6904125213623047</v>
      </c>
      <c r="J135" s="149">
        <v>1.2313060760498047</v>
      </c>
      <c r="K135" s="151"/>
      <c r="L135" s="149">
        <v>0</v>
      </c>
      <c r="M135" s="149">
        <v>9.8638534545898438E-2</v>
      </c>
      <c r="N135" s="149">
        <v>3.2876968383789063E-2</v>
      </c>
      <c r="O135" s="149">
        <v>0.11232948303222656</v>
      </c>
      <c r="P135" s="149">
        <v>6.5753936767578125E-2</v>
      </c>
      <c r="Q135" s="149">
        <v>0</v>
      </c>
      <c r="R135" s="149">
        <v>0.13743400573730469</v>
      </c>
      <c r="S135" s="149">
        <v>6.557464599609375E-2</v>
      </c>
      <c r="T135" s="149">
        <v>0</v>
      </c>
      <c r="U135" s="152"/>
      <c r="V135" s="153">
        <v>0.31291389465332031</v>
      </c>
      <c r="W135" s="153">
        <v>0.95568275451660156</v>
      </c>
      <c r="X135" s="153">
        <v>2.2556133270263672</v>
      </c>
      <c r="Y135" s="153">
        <v>3.4127216339111328</v>
      </c>
      <c r="Z135" s="153">
        <v>5.3009662628173828</v>
      </c>
      <c r="AA135" s="153">
        <v>2.9428844451904297</v>
      </c>
      <c r="AB135" s="153">
        <v>4.6148414611816406</v>
      </c>
      <c r="AC135" s="153">
        <v>1.7765426635742188</v>
      </c>
      <c r="AD135" s="153">
        <v>1.0337810516357422</v>
      </c>
      <c r="AE135" s="152"/>
      <c r="AF135" s="153">
        <v>6.5664291381835938E-2</v>
      </c>
      <c r="AG135" s="153">
        <v>0.13151359558105469</v>
      </c>
      <c r="AH135" s="153">
        <v>1.2197628021240234</v>
      </c>
      <c r="AI135" s="153">
        <v>0.3946990966796875</v>
      </c>
      <c r="AJ135" s="153">
        <v>0.36317253112792969</v>
      </c>
      <c r="AK135" s="153">
        <v>0.49620819091796875</v>
      </c>
      <c r="AL135" s="153">
        <v>0.200225830078125</v>
      </c>
      <c r="AM135" s="153">
        <v>0.10062217712402344</v>
      </c>
      <c r="AN135" s="153">
        <v>6.5753936767578125E-2</v>
      </c>
      <c r="AO135" s="151"/>
    </row>
    <row r="136" spans="1:41" x14ac:dyDescent="0.3">
      <c r="A136" s="144" t="s">
        <v>17</v>
      </c>
      <c r="B136" s="149">
        <v>0.86849212646484375</v>
      </c>
      <c r="C136" s="149">
        <v>0.82191658020019531</v>
      </c>
      <c r="D136" s="149">
        <v>0</v>
      </c>
      <c r="E136" s="149">
        <v>0</v>
      </c>
      <c r="F136" s="149">
        <v>2.9331684112548828</v>
      </c>
      <c r="G136" s="149">
        <v>0.90118980407714844</v>
      </c>
      <c r="H136" s="149">
        <v>0.85084152221679688</v>
      </c>
      <c r="I136" s="149">
        <v>0.44109535217285156</v>
      </c>
      <c r="J136" s="149">
        <v>0.42739677429199219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0.44109535217285156</v>
      </c>
      <c r="X136" s="153">
        <v>1.5068416595458984</v>
      </c>
      <c r="Y136" s="153">
        <v>2.2767105102539063</v>
      </c>
      <c r="Z136" s="153">
        <v>4.7221202850341797</v>
      </c>
      <c r="AA136" s="153">
        <v>0</v>
      </c>
      <c r="AB136" s="153">
        <v>2.5060405731201172</v>
      </c>
      <c r="AC136" s="153">
        <v>2.9671344757080078</v>
      </c>
      <c r="AD136" s="153">
        <v>0.29589080810546875</v>
      </c>
      <c r="AE136" s="152"/>
      <c r="AF136" s="153">
        <v>0</v>
      </c>
      <c r="AG136" s="153">
        <v>0</v>
      </c>
      <c r="AH136" s="153">
        <v>0.98630142211914063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</v>
      </c>
      <c r="AO136" s="151"/>
    </row>
    <row r="137" spans="1:41" x14ac:dyDescent="0.3">
      <c r="A137" s="144" t="s">
        <v>18</v>
      </c>
      <c r="B137" s="149">
        <v>1.1315078735351563</v>
      </c>
      <c r="C137" s="149">
        <v>0.57260322570800781</v>
      </c>
      <c r="D137" s="149">
        <v>0</v>
      </c>
      <c r="E137" s="149">
        <v>0</v>
      </c>
      <c r="F137" s="149">
        <v>3.0668315887451172</v>
      </c>
      <c r="G137" s="149">
        <v>0.49333000183105469</v>
      </c>
      <c r="H137" s="149">
        <v>2.3929958343505859</v>
      </c>
      <c r="I137" s="149">
        <v>0.65753555297851563</v>
      </c>
      <c r="J137" s="149">
        <v>0.63835716247558594</v>
      </c>
      <c r="K137" s="151"/>
      <c r="L137" s="149">
        <v>0</v>
      </c>
      <c r="M137" s="149">
        <v>0.55890464782714844</v>
      </c>
      <c r="N137" s="149">
        <v>0.55737686157226563</v>
      </c>
      <c r="O137" s="149">
        <v>0</v>
      </c>
      <c r="P137" s="149">
        <v>0</v>
      </c>
      <c r="Q137" s="149">
        <v>0</v>
      </c>
      <c r="R137" s="149">
        <v>0</v>
      </c>
      <c r="S137" s="149">
        <v>1</v>
      </c>
      <c r="T137" s="149">
        <v>0</v>
      </c>
      <c r="U137" s="152"/>
      <c r="V137" s="153">
        <v>0</v>
      </c>
      <c r="W137" s="153">
        <v>1.8715362548828125</v>
      </c>
      <c r="X137" s="153">
        <v>0.49315071105957031</v>
      </c>
      <c r="Y137" s="153">
        <v>2.1835861206054688</v>
      </c>
      <c r="Z137" s="153">
        <v>3.3765106201171875</v>
      </c>
      <c r="AA137" s="153">
        <v>1.8384895324707031</v>
      </c>
      <c r="AB137" s="153">
        <v>0.75553703308105469</v>
      </c>
      <c r="AC137" s="153">
        <v>1.7561664581298828</v>
      </c>
      <c r="AD137" s="153">
        <v>1.8008537292480469</v>
      </c>
      <c r="AE137" s="152"/>
      <c r="AF137" s="153">
        <v>0</v>
      </c>
      <c r="AG137" s="153">
        <v>0</v>
      </c>
      <c r="AH137" s="153">
        <v>1.3698577880859375E-2</v>
      </c>
      <c r="AI137" s="153">
        <v>0</v>
      </c>
      <c r="AJ137" s="153">
        <v>0</v>
      </c>
      <c r="AK137" s="153">
        <v>0.49315071105957031</v>
      </c>
      <c r="AL137" s="153">
        <v>0</v>
      </c>
      <c r="AM137" s="153">
        <v>0</v>
      </c>
      <c r="AN137" s="153">
        <v>0.57260322570800781</v>
      </c>
      <c r="AO137" s="151"/>
    </row>
    <row r="138" spans="1:41" x14ac:dyDescent="0.3">
      <c r="A138" s="144" t="s">
        <v>19</v>
      </c>
      <c r="B138" s="149">
        <v>0</v>
      </c>
      <c r="C138" s="149">
        <v>0</v>
      </c>
      <c r="D138" s="149">
        <v>0</v>
      </c>
      <c r="E138" s="149">
        <v>0</v>
      </c>
      <c r="F138" s="149">
        <v>0.26301383972167969</v>
      </c>
      <c r="G138" s="149">
        <v>0</v>
      </c>
      <c r="H138" s="149">
        <v>2.9533863067626953</v>
      </c>
      <c r="I138" s="149">
        <v>0.90136909484863281</v>
      </c>
      <c r="J138" s="149">
        <v>1.1961803436279297</v>
      </c>
      <c r="K138" s="151"/>
      <c r="L138" s="149">
        <v>0</v>
      </c>
      <c r="M138" s="149">
        <v>0.44109535217285156</v>
      </c>
      <c r="N138" s="149">
        <v>0.44262313842773438</v>
      </c>
      <c r="O138" s="149">
        <v>0</v>
      </c>
      <c r="P138" s="149">
        <v>0</v>
      </c>
      <c r="Q138" s="149">
        <v>0</v>
      </c>
      <c r="R138" s="149">
        <v>0</v>
      </c>
      <c r="S138" s="149">
        <v>3.25164794921875E-2</v>
      </c>
      <c r="T138" s="149">
        <v>0</v>
      </c>
      <c r="U138" s="152"/>
      <c r="V138" s="153">
        <v>0</v>
      </c>
      <c r="W138" s="153">
        <v>0.21338462829589844</v>
      </c>
      <c r="X138" s="153">
        <v>0.19725990295410156</v>
      </c>
      <c r="Y138" s="153">
        <v>0</v>
      </c>
      <c r="Z138" s="153">
        <v>0.19725990295410156</v>
      </c>
      <c r="AA138" s="153">
        <v>2.1615104675292969</v>
      </c>
      <c r="AB138" s="153">
        <v>2.7384223937988281</v>
      </c>
      <c r="AC138" s="153">
        <v>2.1654605865478516</v>
      </c>
      <c r="AD138" s="153">
        <v>0.90325546264648438</v>
      </c>
      <c r="AE138" s="152"/>
      <c r="AF138" s="153">
        <v>0</v>
      </c>
      <c r="AG138" s="153">
        <v>1</v>
      </c>
      <c r="AH138" s="153">
        <v>0</v>
      </c>
      <c r="AI138" s="153">
        <v>0</v>
      </c>
      <c r="AJ138" s="153">
        <v>0</v>
      </c>
      <c r="AK138" s="153">
        <v>0.50684928894042969</v>
      </c>
      <c r="AL138" s="153">
        <v>0</v>
      </c>
      <c r="AM138" s="153">
        <v>0</v>
      </c>
      <c r="AN138" s="153">
        <v>0.42739677429199219</v>
      </c>
      <c r="AO138" s="151"/>
    </row>
    <row r="139" spans="1:41" x14ac:dyDescent="0.3">
      <c r="A139" s="144" t="s">
        <v>20</v>
      </c>
      <c r="B139" s="149">
        <v>0.1628570556640625</v>
      </c>
      <c r="C139" s="149">
        <v>0.26319503784179688</v>
      </c>
      <c r="D139" s="149">
        <v>1.2922744750976563</v>
      </c>
      <c r="E139" s="149">
        <v>2.4319438934326172</v>
      </c>
      <c r="F139" s="149">
        <v>2.3850021362304688</v>
      </c>
      <c r="G139" s="149">
        <v>1.5225276947021484</v>
      </c>
      <c r="H139" s="149">
        <v>2.8994789123535156</v>
      </c>
      <c r="I139" s="149">
        <v>2.0697956085205078</v>
      </c>
      <c r="J139" s="149">
        <v>1.2647228240966797</v>
      </c>
      <c r="K139" s="151"/>
      <c r="L139" s="149">
        <v>0</v>
      </c>
      <c r="M139" s="149">
        <v>0</v>
      </c>
      <c r="N139" s="149">
        <v>9.8630905151367188E-2</v>
      </c>
      <c r="O139" s="149">
        <v>0.13150787353515625</v>
      </c>
      <c r="P139" s="149">
        <v>0.13132858276367188</v>
      </c>
      <c r="Q139" s="149">
        <v>1.1973514556884766</v>
      </c>
      <c r="R139" s="149">
        <v>9.8630905151367188E-2</v>
      </c>
      <c r="S139" s="149">
        <v>1.9674797058105469</v>
      </c>
      <c r="T139" s="149">
        <v>1.0779247283935547</v>
      </c>
      <c r="U139" s="152"/>
      <c r="V139" s="153">
        <v>6.6652297973632813E-2</v>
      </c>
      <c r="W139" s="153">
        <v>0.10078620910644531</v>
      </c>
      <c r="X139" s="153">
        <v>3</v>
      </c>
      <c r="Y139" s="153">
        <v>2.9211578369140625</v>
      </c>
      <c r="Z139" s="153">
        <v>4.4937763214111328</v>
      </c>
      <c r="AA139" s="153">
        <v>6.7841072082519531</v>
      </c>
      <c r="AB139" s="153">
        <v>7.63751220703125</v>
      </c>
      <c r="AC139" s="153">
        <v>4.5077495574951172</v>
      </c>
      <c r="AD139" s="153">
        <v>1.1624984741210938</v>
      </c>
      <c r="AE139" s="152"/>
      <c r="AF139" s="153">
        <v>1</v>
      </c>
      <c r="AG139" s="153">
        <v>0</v>
      </c>
      <c r="AH139" s="153">
        <v>9.61151123046875E-2</v>
      </c>
      <c r="AI139" s="153">
        <v>2.0665531158447266</v>
      </c>
      <c r="AJ139" s="153">
        <v>1.0970058441162109</v>
      </c>
      <c r="AK139" s="153">
        <v>0.180328369140625</v>
      </c>
      <c r="AL139" s="153">
        <v>1.328857421875</v>
      </c>
      <c r="AM139" s="153">
        <v>3.2068252563476563E-2</v>
      </c>
      <c r="AN139" s="153">
        <v>0.16240692138671875</v>
      </c>
      <c r="AO139" s="151"/>
    </row>
    <row r="140" spans="1:41" x14ac:dyDescent="0.3">
      <c r="A140" s="144" t="s">
        <v>21</v>
      </c>
      <c r="B140" s="149">
        <v>9.8371677398681641</v>
      </c>
      <c r="C140" s="149">
        <v>22.395845413208008</v>
      </c>
      <c r="D140" s="149">
        <v>59.60906982421875</v>
      </c>
      <c r="E140" s="149">
        <v>63.061166763305664</v>
      </c>
      <c r="F140" s="149">
        <v>82.631795883178711</v>
      </c>
      <c r="G140" s="149">
        <v>90.787899017333984</v>
      </c>
      <c r="H140" s="149">
        <v>90.445444107055664</v>
      </c>
      <c r="I140" s="149">
        <v>70.96916389465332</v>
      </c>
      <c r="J140" s="149">
        <v>28.582921981811523</v>
      </c>
      <c r="K140" s="151"/>
      <c r="L140" s="149">
        <v>4.0000209808349609</v>
      </c>
      <c r="M140" s="149">
        <v>17.000055313110352</v>
      </c>
      <c r="N140" s="149">
        <v>21.098636627197266</v>
      </c>
      <c r="O140" s="149">
        <v>22.904102325439453</v>
      </c>
      <c r="P140" s="149">
        <v>28.868791580200195</v>
      </c>
      <c r="Q140" s="149">
        <v>48.478538513183594</v>
      </c>
      <c r="R140" s="149">
        <v>50.775733947753906</v>
      </c>
      <c r="S140" s="149">
        <v>70.934293746948242</v>
      </c>
      <c r="T140" s="149">
        <v>30.80982780456543</v>
      </c>
      <c r="U140" s="152"/>
      <c r="V140" s="153">
        <v>18.853908538818359</v>
      </c>
      <c r="W140" s="153">
        <v>88.995306015014648</v>
      </c>
      <c r="X140" s="153">
        <v>152.07950019836426</v>
      </c>
      <c r="Y140" s="153">
        <v>205.84149169921875</v>
      </c>
      <c r="Z140" s="153">
        <v>240.6508846282959</v>
      </c>
      <c r="AA140" s="153">
        <v>297.31631851196289</v>
      </c>
      <c r="AB140" s="153">
        <v>360.89666557312012</v>
      </c>
      <c r="AC140" s="153">
        <v>245.59120178222656</v>
      </c>
      <c r="AD140" s="153">
        <v>60.693998336791992</v>
      </c>
      <c r="AE140" s="152"/>
      <c r="AF140" s="153">
        <v>7.0000247955322266</v>
      </c>
      <c r="AG140" s="153">
        <v>24.000076293945313</v>
      </c>
      <c r="AH140" s="153">
        <v>57.599092483520508</v>
      </c>
      <c r="AI140" s="153">
        <v>57.900861740112305</v>
      </c>
      <c r="AJ140" s="153">
        <v>69.772869110107422</v>
      </c>
      <c r="AK140" s="153">
        <v>78.150733947753906</v>
      </c>
      <c r="AL140" s="153">
        <v>116.29368019104004</v>
      </c>
      <c r="AM140" s="153">
        <v>56.09874153137207</v>
      </c>
      <c r="AN140" s="153">
        <v>26.443130493164063</v>
      </c>
      <c r="AO140" s="151"/>
    </row>
    <row r="141" spans="1:41" x14ac:dyDescent="0.3">
      <c r="A141" s="144" t="s">
        <v>22</v>
      </c>
      <c r="B141" s="149">
        <v>0</v>
      </c>
      <c r="C141" s="149">
        <v>2.3753318786621094</v>
      </c>
      <c r="D141" s="149">
        <v>0.96712684631347656</v>
      </c>
      <c r="E141" s="149">
        <v>3.5397262573242188</v>
      </c>
      <c r="F141" s="149">
        <v>2.8051834106445313</v>
      </c>
      <c r="G141" s="149">
        <v>3.4783763885498047</v>
      </c>
      <c r="H141" s="149">
        <v>12.752208709716797</v>
      </c>
      <c r="I141" s="149">
        <v>5.0988082885742188</v>
      </c>
      <c r="J141" s="149">
        <v>1.3973045349121094</v>
      </c>
      <c r="K141" s="151"/>
      <c r="L141" s="149">
        <v>0</v>
      </c>
      <c r="M141" s="149">
        <v>0</v>
      </c>
      <c r="N141" s="149">
        <v>2</v>
      </c>
      <c r="O141" s="149">
        <v>0.96721267700195313</v>
      </c>
      <c r="P141" s="149">
        <v>1</v>
      </c>
      <c r="Q141" s="149">
        <v>1.4274005889892578</v>
      </c>
      <c r="R141" s="149">
        <v>5.7370052337646484</v>
      </c>
      <c r="S141" s="149">
        <v>4.1972599029541016</v>
      </c>
      <c r="T141" s="149">
        <v>1</v>
      </c>
      <c r="U141" s="152"/>
      <c r="V141" s="153">
        <v>0</v>
      </c>
      <c r="W141" s="153">
        <v>0</v>
      </c>
      <c r="X141" s="153">
        <v>3.3167743682861328</v>
      </c>
      <c r="Y141" s="153">
        <v>5.3267192840576172</v>
      </c>
      <c r="Z141" s="153">
        <v>10.540613174438477</v>
      </c>
      <c r="AA141" s="153">
        <v>9.3294849395751953</v>
      </c>
      <c r="AB141" s="153">
        <v>9.3261356353759766</v>
      </c>
      <c r="AC141" s="153">
        <v>4.6232700347900391</v>
      </c>
      <c r="AD141" s="153">
        <v>0.60547828674316406</v>
      </c>
      <c r="AE141" s="152"/>
      <c r="AF141" s="153">
        <v>0</v>
      </c>
      <c r="AG141" s="153">
        <v>0</v>
      </c>
      <c r="AH141" s="153">
        <v>2</v>
      </c>
      <c r="AI141" s="153">
        <v>3</v>
      </c>
      <c r="AJ141" s="153">
        <v>0</v>
      </c>
      <c r="AK141" s="153">
        <v>3.0000324249267578</v>
      </c>
      <c r="AL141" s="153">
        <v>10.000020980834961</v>
      </c>
      <c r="AM141" s="153">
        <v>5.0327873229980469</v>
      </c>
      <c r="AN141" s="153">
        <v>1</v>
      </c>
      <c r="AO141" s="151"/>
    </row>
    <row r="142" spans="1:41" x14ac:dyDescent="0.3">
      <c r="A142" s="144" t="s">
        <v>23</v>
      </c>
      <c r="B142" s="149">
        <v>3.2876968383789063E-2</v>
      </c>
      <c r="C142" s="149">
        <v>0.72545051574707031</v>
      </c>
      <c r="D142" s="149">
        <v>7.7749252319335938</v>
      </c>
      <c r="E142" s="149">
        <v>15.076715469360352</v>
      </c>
      <c r="F142" s="149">
        <v>9.9109859466552734</v>
      </c>
      <c r="G142" s="149">
        <v>21.881750106811523</v>
      </c>
      <c r="H142" s="149">
        <v>20.688581466674805</v>
      </c>
      <c r="I142" s="149">
        <v>13.905788421630859</v>
      </c>
      <c r="J142" s="149">
        <v>3.3427486419677734</v>
      </c>
      <c r="K142" s="151"/>
      <c r="L142" s="149">
        <v>6.5753936767578125E-2</v>
      </c>
      <c r="M142" s="149">
        <v>1.3247280120849609</v>
      </c>
      <c r="N142" s="149">
        <v>1.6007175445556641</v>
      </c>
      <c r="O142" s="149">
        <v>2.9026165008544922</v>
      </c>
      <c r="P142" s="149">
        <v>2.0806064605712891</v>
      </c>
      <c r="Q142" s="149">
        <v>4.5819969177246094</v>
      </c>
      <c r="R142" s="149">
        <v>4.6347274780273438</v>
      </c>
      <c r="S142" s="149">
        <v>1.7915630340576172</v>
      </c>
      <c r="T142" s="149">
        <v>0.19690322875976563</v>
      </c>
      <c r="U142" s="152"/>
      <c r="V142" s="153">
        <v>6.5664291381835938E-2</v>
      </c>
      <c r="W142" s="150">
        <v>8.82843017578125</v>
      </c>
      <c r="X142" s="150">
        <v>27.519432067871094</v>
      </c>
      <c r="Y142" s="150">
        <v>38.446233749389648</v>
      </c>
      <c r="Z142" s="150">
        <v>39.146804809570313</v>
      </c>
      <c r="AA142" s="150">
        <v>45.973325729370117</v>
      </c>
      <c r="AB142" s="150">
        <v>42.059696197509766</v>
      </c>
      <c r="AC142" s="150">
        <v>28.454647064208984</v>
      </c>
      <c r="AD142" s="150">
        <v>8.9350471496582031</v>
      </c>
      <c r="AE142" s="152"/>
      <c r="AF142" s="153">
        <v>4.6575546264648438E-2</v>
      </c>
      <c r="AG142" s="150">
        <v>4.8054981231689453</v>
      </c>
      <c r="AH142" s="150">
        <v>15.142038345336914</v>
      </c>
      <c r="AI142" s="150">
        <v>16.044546127319336</v>
      </c>
      <c r="AJ142" s="150">
        <v>9.6103172302246094</v>
      </c>
      <c r="AK142" s="150">
        <v>14.617214202880859</v>
      </c>
      <c r="AL142" s="150">
        <v>12.161933898925781</v>
      </c>
      <c r="AM142" s="150">
        <v>6.9640369415283203</v>
      </c>
      <c r="AN142" s="150">
        <v>0.56757545471191406</v>
      </c>
      <c r="AO142" s="151"/>
    </row>
    <row r="143" spans="1:41" x14ac:dyDescent="0.3">
      <c r="A143" s="144" t="s">
        <v>24</v>
      </c>
      <c r="B143" s="149">
        <v>5.8867855072021484</v>
      </c>
      <c r="C143" s="149">
        <v>47.429056167602539</v>
      </c>
      <c r="D143" s="149">
        <v>75.507024765014648</v>
      </c>
      <c r="E143" s="149">
        <v>138.93465423583984</v>
      </c>
      <c r="F143" s="149">
        <v>160.0595817565918</v>
      </c>
      <c r="G143" s="149">
        <v>265.44745635986328</v>
      </c>
      <c r="H143" s="149">
        <v>281.03726959228516</v>
      </c>
      <c r="I143" s="149">
        <v>257.12246513366699</v>
      </c>
      <c r="J143" s="149">
        <v>80.44013786315918</v>
      </c>
      <c r="K143" s="151"/>
      <c r="L143" s="149">
        <v>5.8978614807128906</v>
      </c>
      <c r="M143" s="149">
        <v>17.525856018066406</v>
      </c>
      <c r="N143" s="149">
        <v>46.495582580566406</v>
      </c>
      <c r="O143" s="149">
        <v>51.399517059326172</v>
      </c>
      <c r="P143" s="149">
        <v>64.402584075927734</v>
      </c>
      <c r="Q143" s="149">
        <v>92.256166458129883</v>
      </c>
      <c r="R143" s="149">
        <v>105.84760856628418</v>
      </c>
      <c r="S143" s="149">
        <v>68.406173706054688</v>
      </c>
      <c r="T143" s="149">
        <v>18.063692092895508</v>
      </c>
      <c r="U143" s="152"/>
      <c r="V143" s="153">
        <v>17.644243240356445</v>
      </c>
      <c r="W143" s="150">
        <v>112.05924987792969</v>
      </c>
      <c r="X143" s="150">
        <v>227.65194320678711</v>
      </c>
      <c r="Y143" s="150">
        <v>339.86413764953613</v>
      </c>
      <c r="Z143" s="150">
        <v>407.4340934753418</v>
      </c>
      <c r="AA143" s="150">
        <v>515.12764358520508</v>
      </c>
      <c r="AB143" s="150">
        <v>619.11692047119141</v>
      </c>
      <c r="AC143" s="150">
        <v>383.50205230712891</v>
      </c>
      <c r="AD143" s="150">
        <v>113.46904754638672</v>
      </c>
      <c r="AE143" s="152"/>
      <c r="AF143" s="153">
        <v>11.788930892944336</v>
      </c>
      <c r="AG143" s="150">
        <v>55.233671188354492</v>
      </c>
      <c r="AH143" s="150">
        <v>110.14687347412109</v>
      </c>
      <c r="AI143" s="150">
        <v>124.00341415405273</v>
      </c>
      <c r="AJ143" s="150">
        <v>158.5589485168457</v>
      </c>
      <c r="AK143" s="150">
        <v>196.08360481262207</v>
      </c>
      <c r="AL143" s="150">
        <v>215.06768035888672</v>
      </c>
      <c r="AM143" s="150">
        <v>118.14278793334961</v>
      </c>
      <c r="AN143" s="150">
        <v>32.544429779052734</v>
      </c>
      <c r="AO143" s="151"/>
    </row>
    <row r="144" spans="1:41" x14ac:dyDescent="0.3">
      <c r="A144" s="144" t="s">
        <v>25</v>
      </c>
      <c r="B144" s="149">
        <v>25.854461669921875</v>
      </c>
      <c r="C144" s="149">
        <v>80.716283798217773</v>
      </c>
      <c r="D144" s="149">
        <v>174.54545783996582</v>
      </c>
      <c r="E144" s="149">
        <v>211.82816123962402</v>
      </c>
      <c r="F144" s="149">
        <v>287.41267585754395</v>
      </c>
      <c r="G144" s="149">
        <v>360.10626602172852</v>
      </c>
      <c r="H144" s="149">
        <v>414.42484664916992</v>
      </c>
      <c r="I144" s="149">
        <v>398.35449600219727</v>
      </c>
      <c r="J144" s="149">
        <v>174.19281005859375</v>
      </c>
      <c r="K144" s="151"/>
      <c r="L144" s="149">
        <v>5.2645416259765625</v>
      </c>
      <c r="M144" s="149">
        <v>19.335170745849609</v>
      </c>
      <c r="N144" s="149">
        <v>42.108331680297852</v>
      </c>
      <c r="O144" s="149">
        <v>46.669313430786133</v>
      </c>
      <c r="P144" s="149">
        <v>79.516443252563477</v>
      </c>
      <c r="Q144" s="149">
        <v>79.853939056396484</v>
      </c>
      <c r="R144" s="149">
        <v>97.238950729370117</v>
      </c>
      <c r="S144" s="149">
        <v>115.03578758239746</v>
      </c>
      <c r="T144" s="149">
        <v>57.355575561523438</v>
      </c>
      <c r="U144" s="152"/>
      <c r="V144" s="153">
        <v>32.533441543579102</v>
      </c>
      <c r="W144" s="150">
        <v>187.15249252319336</v>
      </c>
      <c r="X144" s="150">
        <v>326.23435974121094</v>
      </c>
      <c r="Y144" s="150">
        <v>500.0769214630127</v>
      </c>
      <c r="Z144" s="150">
        <v>594.91240882873535</v>
      </c>
      <c r="AA144" s="150">
        <v>678.31558418273926</v>
      </c>
      <c r="AB144" s="150">
        <v>670.48938369750977</v>
      </c>
      <c r="AC144" s="150">
        <v>516.15909385681152</v>
      </c>
      <c r="AD144" s="150">
        <v>199.11287117004395</v>
      </c>
      <c r="AE144" s="152"/>
      <c r="AF144" s="153">
        <v>7.0985469818115234</v>
      </c>
      <c r="AG144" s="150">
        <v>40.852788925170898</v>
      </c>
      <c r="AH144" s="150">
        <v>77.73228645324707</v>
      </c>
      <c r="AI144" s="150">
        <v>116.3873233795166</v>
      </c>
      <c r="AJ144" s="150">
        <v>123.90365028381348</v>
      </c>
      <c r="AK144" s="150">
        <v>131.64849472045898</v>
      </c>
      <c r="AL144" s="150">
        <v>112.89454078674316</v>
      </c>
      <c r="AM144" s="150">
        <v>140.21573066711426</v>
      </c>
      <c r="AN144" s="150">
        <v>41.808994293212891</v>
      </c>
      <c r="AO144" s="151"/>
    </row>
    <row r="145" spans="1:41" x14ac:dyDescent="0.3">
      <c r="A145" s="144" t="s">
        <v>26</v>
      </c>
      <c r="B145" s="149">
        <v>1.3999958038330078</v>
      </c>
      <c r="C145" s="149">
        <v>8.1367759704589844</v>
      </c>
      <c r="D145" s="149">
        <v>13.597257614135742</v>
      </c>
      <c r="E145" s="149">
        <v>20.730392456054688</v>
      </c>
      <c r="F145" s="149">
        <v>25.090854644775391</v>
      </c>
      <c r="G145" s="149">
        <v>35.667692184448242</v>
      </c>
      <c r="H145" s="149">
        <v>49.374515533447266</v>
      </c>
      <c r="I145" s="149">
        <v>41.898984909057617</v>
      </c>
      <c r="J145" s="149">
        <v>13.533885955810547</v>
      </c>
      <c r="K145" s="151"/>
      <c r="L145" s="149">
        <v>6.5753936767578125E-2</v>
      </c>
      <c r="M145" s="149">
        <v>2.8151836395263672</v>
      </c>
      <c r="N145" s="149">
        <v>4.6686210632324219</v>
      </c>
      <c r="O145" s="149">
        <v>5.4133110046386719</v>
      </c>
      <c r="P145" s="149">
        <v>9.4103507995605469</v>
      </c>
      <c r="Q145" s="149">
        <v>9.9536457061767578</v>
      </c>
      <c r="R145" s="149">
        <v>14.706056594848633</v>
      </c>
      <c r="S145" s="149">
        <v>8.5722408294677734</v>
      </c>
      <c r="T145" s="149">
        <v>3.7041110992431641</v>
      </c>
      <c r="U145" s="152"/>
      <c r="V145" s="153">
        <v>4.2306785583496094</v>
      </c>
      <c r="W145" s="150">
        <v>19.129066467285156</v>
      </c>
      <c r="X145" s="150">
        <v>37.948358535766602</v>
      </c>
      <c r="Y145" s="150">
        <v>35.0611572265625</v>
      </c>
      <c r="Z145" s="150">
        <v>69.858509063720703</v>
      </c>
      <c r="AA145" s="150">
        <v>65.768884658813477</v>
      </c>
      <c r="AB145" s="150">
        <v>75.530941009521484</v>
      </c>
      <c r="AC145" s="150">
        <v>69.113945007324219</v>
      </c>
      <c r="AD145" s="150">
        <v>24.124067306518555</v>
      </c>
      <c r="AE145" s="152"/>
      <c r="AF145" s="153">
        <v>0.23040771484375</v>
      </c>
      <c r="AG145" s="150">
        <v>2.5650577545166016</v>
      </c>
      <c r="AH145" s="150">
        <v>10.350595474243164</v>
      </c>
      <c r="AI145" s="150">
        <v>10.563405990600586</v>
      </c>
      <c r="AJ145" s="150">
        <v>9.8695220947265625</v>
      </c>
      <c r="AK145" s="150">
        <v>15.576536178588867</v>
      </c>
      <c r="AL145" s="150">
        <v>13.607988357543945</v>
      </c>
      <c r="AM145" s="150">
        <v>11.83587646484375</v>
      </c>
      <c r="AN145" s="150">
        <v>3.8220977783203125</v>
      </c>
      <c r="AO145" s="151"/>
    </row>
    <row r="146" spans="1:41" x14ac:dyDescent="0.3">
      <c r="A146" s="144" t="s">
        <v>27</v>
      </c>
      <c r="B146" s="149">
        <v>7.2441272735595703</v>
      </c>
      <c r="C146" s="149">
        <v>48.641836166381836</v>
      </c>
      <c r="D146" s="149">
        <v>72.627744674682617</v>
      </c>
      <c r="E146" s="149">
        <v>118.40722274780273</v>
      </c>
      <c r="F146" s="149">
        <v>162.78121376037598</v>
      </c>
      <c r="G146" s="149">
        <v>227.63776969909668</v>
      </c>
      <c r="H146" s="149">
        <v>286.56664848327637</v>
      </c>
      <c r="I146" s="149">
        <v>258.77048683166504</v>
      </c>
      <c r="J146" s="149">
        <v>99.180990219116211</v>
      </c>
      <c r="K146" s="151"/>
      <c r="L146" s="149">
        <v>1.9671039581298828</v>
      </c>
      <c r="M146" s="149">
        <v>15.82960319519043</v>
      </c>
      <c r="N146" s="149">
        <v>15.246105194091797</v>
      </c>
      <c r="O146" s="149">
        <v>22.809623718261719</v>
      </c>
      <c r="P146" s="149">
        <v>45.574211120605469</v>
      </c>
      <c r="Q146" s="149">
        <v>47.977989196777344</v>
      </c>
      <c r="R146" s="149">
        <v>75.745250701904297</v>
      </c>
      <c r="S146" s="149">
        <v>53.400114059448242</v>
      </c>
      <c r="T146" s="149">
        <v>21.407989501953125</v>
      </c>
      <c r="U146" s="152"/>
      <c r="V146" s="153">
        <v>13.579345703125</v>
      </c>
      <c r="W146" s="150">
        <v>83.708883285522461</v>
      </c>
      <c r="X146" s="150">
        <v>159.30874633789063</v>
      </c>
      <c r="Y146" s="150">
        <v>256.47362327575684</v>
      </c>
      <c r="Z146" s="150">
        <v>327.31107521057129</v>
      </c>
      <c r="AA146" s="150">
        <v>413.85839080810547</v>
      </c>
      <c r="AB146" s="150">
        <v>411.89138603210449</v>
      </c>
      <c r="AC146" s="150">
        <v>314.89040184020996</v>
      </c>
      <c r="AD146" s="150">
        <v>90.23553466796875</v>
      </c>
      <c r="AE146" s="152"/>
      <c r="AF146" s="153">
        <v>1.9011001586914063</v>
      </c>
      <c r="AG146" s="150">
        <v>8.4624290466308594</v>
      </c>
      <c r="AH146" s="150">
        <v>23.629316329956055</v>
      </c>
      <c r="AI146" s="150">
        <v>42.557992935180664</v>
      </c>
      <c r="AJ146" s="150">
        <v>47.635726928710938</v>
      </c>
      <c r="AK146" s="150">
        <v>70.655502319335938</v>
      </c>
      <c r="AL146" s="150">
        <v>76.502063751220703</v>
      </c>
      <c r="AM146" s="150">
        <v>61.845085144042969</v>
      </c>
      <c r="AN146" s="150">
        <v>12.509273529052734</v>
      </c>
      <c r="AO146" s="151"/>
    </row>
    <row r="147" spans="1:41" x14ac:dyDescent="0.3">
      <c r="A147" s="144" t="s">
        <v>28</v>
      </c>
      <c r="B147" s="149">
        <v>0.80049514770507813</v>
      </c>
      <c r="C147" s="149">
        <v>2.3591842651367188</v>
      </c>
      <c r="D147" s="149">
        <v>6.4433441162109375</v>
      </c>
      <c r="E147" s="149">
        <v>13.791215896606445</v>
      </c>
      <c r="F147" s="149">
        <v>22.182582855224609</v>
      </c>
      <c r="G147" s="149">
        <v>23.190196990966797</v>
      </c>
      <c r="H147" s="149">
        <v>39.800376892089844</v>
      </c>
      <c r="I147" s="149">
        <v>36.698833465576172</v>
      </c>
      <c r="J147" s="149">
        <v>9.5691680908203125</v>
      </c>
      <c r="K147" s="151"/>
      <c r="L147" s="149">
        <v>3.2876968383789063E-2</v>
      </c>
      <c r="M147" s="149">
        <v>0.69535255432128906</v>
      </c>
      <c r="N147" s="149">
        <v>0.23013687133789063</v>
      </c>
      <c r="O147" s="149">
        <v>3.2197685241699219</v>
      </c>
      <c r="P147" s="149">
        <v>3.0866146087646484</v>
      </c>
      <c r="Q147" s="149">
        <v>7.43463134765625</v>
      </c>
      <c r="R147" s="149">
        <v>13.177608489990234</v>
      </c>
      <c r="S147" s="149">
        <v>9.9347343444824219</v>
      </c>
      <c r="T147" s="149">
        <v>3.6405124664306641</v>
      </c>
      <c r="U147" s="152"/>
      <c r="V147" s="153">
        <v>0.60431289672851563</v>
      </c>
      <c r="W147" s="150">
        <v>6.3946399688720703</v>
      </c>
      <c r="X147" s="150">
        <v>20.375185012817383</v>
      </c>
      <c r="Y147" s="150">
        <v>25.613246917724609</v>
      </c>
      <c r="Z147" s="150">
        <v>38.990612030029297</v>
      </c>
      <c r="AA147" s="150">
        <v>60.197088241577148</v>
      </c>
      <c r="AB147" s="150">
        <v>61.40580940246582</v>
      </c>
      <c r="AC147" s="150">
        <v>47.369903564453125</v>
      </c>
      <c r="AD147" s="150">
        <v>11.095584869384766</v>
      </c>
      <c r="AE147" s="152"/>
      <c r="AF147" s="153">
        <v>0</v>
      </c>
      <c r="AG147" s="150">
        <v>1.8845291137695313</v>
      </c>
      <c r="AH147" s="150">
        <v>4.9191913604736328</v>
      </c>
      <c r="AI147" s="150">
        <v>3.0547752380371094</v>
      </c>
      <c r="AJ147" s="150">
        <v>5.9592208862304688</v>
      </c>
      <c r="AK147" s="150">
        <v>11.431743621826172</v>
      </c>
      <c r="AL147" s="150">
        <v>7.5633964538574219</v>
      </c>
      <c r="AM147" s="150">
        <v>9.1750831604003906</v>
      </c>
      <c r="AN147" s="150">
        <v>1.1633968353271484</v>
      </c>
      <c r="AO147" s="151"/>
    </row>
    <row r="148" spans="1:41" x14ac:dyDescent="0.3">
      <c r="A148" s="144" t="s">
        <v>29</v>
      </c>
      <c r="B148" s="149">
        <v>0.92063713073730469</v>
      </c>
      <c r="C148" s="149">
        <v>1.7040863037109375</v>
      </c>
      <c r="D148" s="149">
        <v>0.83382034301757813</v>
      </c>
      <c r="E148" s="149">
        <v>1.2786121368408203</v>
      </c>
      <c r="F148" s="149">
        <v>6.4739723205566406</v>
      </c>
      <c r="G148" s="149">
        <v>7.9515933990478516</v>
      </c>
      <c r="H148" s="149">
        <v>8.6684455871582031</v>
      </c>
      <c r="I148" s="149">
        <v>5.4251976013183594</v>
      </c>
      <c r="J148" s="149">
        <v>1.0982704162597656</v>
      </c>
      <c r="K148" s="151"/>
      <c r="L148" s="149">
        <v>0</v>
      </c>
      <c r="M148" s="149">
        <v>0</v>
      </c>
      <c r="N148" s="149">
        <v>0</v>
      </c>
      <c r="O148" s="149">
        <v>0</v>
      </c>
      <c r="P148" s="149">
        <v>1.5726966857910156</v>
      </c>
      <c r="Q148" s="149">
        <v>1.0000152587890625</v>
      </c>
      <c r="R148" s="149">
        <v>2.4217357635498047</v>
      </c>
      <c r="S148" s="149">
        <v>2.6060886383056641</v>
      </c>
      <c r="T148" s="149">
        <v>0.96712303161621094</v>
      </c>
      <c r="U148" s="152"/>
      <c r="V148" s="153">
        <v>0</v>
      </c>
      <c r="W148" s="150">
        <v>0.62537574768066406</v>
      </c>
      <c r="X148" s="150">
        <v>3.1458339691162109</v>
      </c>
      <c r="Y148" s="150">
        <v>1.1503276824951172</v>
      </c>
      <c r="Z148" s="150">
        <v>4.6218719482421875</v>
      </c>
      <c r="AA148" s="150">
        <v>7.5870323181152344</v>
      </c>
      <c r="AB148" s="150">
        <v>12.915788650512695</v>
      </c>
      <c r="AC148" s="150">
        <v>6.1130084991455078</v>
      </c>
      <c r="AD148" s="150">
        <v>2.9029884338378906</v>
      </c>
      <c r="AE148" s="152"/>
      <c r="AF148" s="153">
        <v>0</v>
      </c>
      <c r="AG148" s="150">
        <v>0.32876777648925781</v>
      </c>
      <c r="AH148" s="150">
        <v>0.13114738464355469</v>
      </c>
      <c r="AI148" s="150">
        <v>2.1772747039794922</v>
      </c>
      <c r="AJ148" s="150">
        <v>0.37534332275390625</v>
      </c>
      <c r="AK148" s="150">
        <v>0.49378013610839844</v>
      </c>
      <c r="AL148" s="150">
        <v>0.29589080810546875</v>
      </c>
      <c r="AM148" s="150">
        <v>0.80273818969726563</v>
      </c>
      <c r="AN148" s="150">
        <v>1</v>
      </c>
      <c r="AO148" s="151"/>
    </row>
    <row r="149" spans="1:41" x14ac:dyDescent="0.3">
      <c r="A149" s="144" t="s">
        <v>30</v>
      </c>
      <c r="B149" s="149">
        <v>0.60655593872070313</v>
      </c>
      <c r="C149" s="149">
        <v>1</v>
      </c>
      <c r="D149" s="149">
        <v>0.53972625732421875</v>
      </c>
      <c r="E149" s="149">
        <v>1.5714340209960938</v>
      </c>
      <c r="F149" s="149">
        <v>5.7519416809082031</v>
      </c>
      <c r="G149" s="149">
        <v>14.708179473876953</v>
      </c>
      <c r="H149" s="149">
        <v>12.878475189208984</v>
      </c>
      <c r="I149" s="149">
        <v>8.2635574340820313</v>
      </c>
      <c r="J149" s="149">
        <v>2.9013710021972656</v>
      </c>
      <c r="K149" s="151"/>
      <c r="L149" s="149">
        <v>0</v>
      </c>
      <c r="M149" s="149">
        <v>0.55890274047851563</v>
      </c>
      <c r="N149" s="149">
        <v>1.5725784301757813</v>
      </c>
      <c r="O149" s="149">
        <v>0</v>
      </c>
      <c r="P149" s="149">
        <v>1.6053886413574219</v>
      </c>
      <c r="Q149" s="149">
        <v>0</v>
      </c>
      <c r="R149" s="149">
        <v>2.1022224426269531</v>
      </c>
      <c r="S149" s="149">
        <v>3.4192276000976563</v>
      </c>
      <c r="T149" s="149">
        <v>0.5568389892578125</v>
      </c>
      <c r="U149" s="152"/>
      <c r="V149" s="153">
        <v>9.8628997802734375E-2</v>
      </c>
      <c r="W149" s="150">
        <v>0.76986312866210938</v>
      </c>
      <c r="X149" s="150">
        <v>1.9999923706054688</v>
      </c>
      <c r="Y149" s="150">
        <v>2.2767982482910156</v>
      </c>
      <c r="Z149" s="150">
        <v>4.9176750183105469</v>
      </c>
      <c r="AA149" s="150">
        <v>8.6732826232910156</v>
      </c>
      <c r="AB149" s="150">
        <v>8.1784591674804688</v>
      </c>
      <c r="AC149" s="150">
        <v>5.1142082214355469</v>
      </c>
      <c r="AD149" s="150">
        <v>1.063507080078125</v>
      </c>
      <c r="AE149" s="152"/>
      <c r="AF149" s="153">
        <v>0</v>
      </c>
      <c r="AG149" s="150">
        <v>1.8050765991210938</v>
      </c>
      <c r="AH149" s="150">
        <v>0</v>
      </c>
      <c r="AI149" s="150">
        <v>0</v>
      </c>
      <c r="AJ149" s="150">
        <v>0</v>
      </c>
      <c r="AK149" s="150">
        <v>0</v>
      </c>
      <c r="AL149" s="150">
        <v>0.6910400390625</v>
      </c>
      <c r="AM149" s="150">
        <v>3.2787322998046875E-2</v>
      </c>
      <c r="AN149" s="150">
        <v>0</v>
      </c>
      <c r="AO149" s="151"/>
    </row>
    <row r="150" spans="1:41" x14ac:dyDescent="0.3">
      <c r="A150" s="144" t="s">
        <v>31</v>
      </c>
      <c r="B150" s="149">
        <v>0</v>
      </c>
      <c r="C150" s="149">
        <v>0.93424606323242188</v>
      </c>
      <c r="D150" s="149">
        <v>0.46027374267578125</v>
      </c>
      <c r="E150" s="149">
        <v>0.90253829956054688</v>
      </c>
      <c r="F150" s="149">
        <v>0.8688507080078125</v>
      </c>
      <c r="G150" s="149">
        <v>7.8264999389648438</v>
      </c>
      <c r="H150" s="149">
        <v>11.601753234863281</v>
      </c>
      <c r="I150" s="149">
        <v>4.5901641845703125</v>
      </c>
      <c r="J150" s="149">
        <v>1.1780815124511719</v>
      </c>
      <c r="K150" s="151"/>
      <c r="L150" s="149">
        <v>0</v>
      </c>
      <c r="M150" s="149">
        <v>0.44109725952148438</v>
      </c>
      <c r="N150" s="149">
        <v>0</v>
      </c>
      <c r="O150" s="149">
        <v>0</v>
      </c>
      <c r="P150" s="149">
        <v>0</v>
      </c>
      <c r="Q150" s="149">
        <v>1.0624313354492188</v>
      </c>
      <c r="R150" s="149">
        <v>1.2767448425292969</v>
      </c>
      <c r="S150" s="149">
        <v>2.2149505615234375</v>
      </c>
      <c r="T150" s="149">
        <v>0.4431610107421875</v>
      </c>
      <c r="U150" s="152"/>
      <c r="V150" s="153">
        <v>0.90137100219726563</v>
      </c>
      <c r="W150" s="150">
        <v>0.23013687133789063</v>
      </c>
      <c r="X150" s="150">
        <v>1.0960235595703125</v>
      </c>
      <c r="Y150" s="150">
        <v>1.7086029052734375</v>
      </c>
      <c r="Z150" s="150">
        <v>2.0179443359375</v>
      </c>
      <c r="AA150" s="150">
        <v>1.7885932922363281</v>
      </c>
      <c r="AB150" s="150">
        <v>4.4267807006835938</v>
      </c>
      <c r="AC150" s="150">
        <v>3.8859100341796875</v>
      </c>
      <c r="AD150" s="150">
        <v>0</v>
      </c>
      <c r="AE150" s="152"/>
      <c r="AF150" s="153">
        <v>0</v>
      </c>
      <c r="AG150" s="150">
        <v>0.19492340087890625</v>
      </c>
      <c r="AH150" s="150">
        <v>0</v>
      </c>
      <c r="AI150" s="150">
        <v>0.96712493896484375</v>
      </c>
      <c r="AJ150" s="150">
        <v>0</v>
      </c>
      <c r="AK150" s="150">
        <v>0</v>
      </c>
      <c r="AL150" s="150">
        <v>1.3089599609375</v>
      </c>
      <c r="AM150" s="150">
        <v>0.96721267700195313</v>
      </c>
      <c r="AN150" s="150">
        <v>0</v>
      </c>
      <c r="AO150" s="151"/>
    </row>
    <row r="151" spans="1:41" x14ac:dyDescent="0.3">
      <c r="A151" s="144" t="s">
        <v>32</v>
      </c>
      <c r="B151" s="149">
        <v>3.2337188720703125E-2</v>
      </c>
      <c r="C151" s="149">
        <v>0.16474151611328125</v>
      </c>
      <c r="D151" s="149">
        <v>9.6828460693359375E-2</v>
      </c>
      <c r="E151" s="149">
        <v>0.82299041748046875</v>
      </c>
      <c r="F151" s="149">
        <v>2.361724853515625</v>
      </c>
      <c r="G151" s="149">
        <v>4.6689453125</v>
      </c>
      <c r="H151" s="149">
        <v>4.5241737365722656</v>
      </c>
      <c r="I151" s="149">
        <v>0.80300140380859375</v>
      </c>
      <c r="J151" s="149">
        <v>0.98575973510742188</v>
      </c>
      <c r="K151" s="151"/>
      <c r="L151" s="149">
        <v>3.287506103515625E-2</v>
      </c>
      <c r="M151" s="149">
        <v>0.19725799560546875</v>
      </c>
      <c r="N151" s="149">
        <v>0.19726181030273438</v>
      </c>
      <c r="O151" s="149">
        <v>0.3611907958984375</v>
      </c>
      <c r="P151" s="149">
        <v>0.19968414306640625</v>
      </c>
      <c r="Q151" s="149">
        <v>1.4346694946289063</v>
      </c>
      <c r="R151" s="149">
        <v>1.9326095581054688</v>
      </c>
      <c r="S151" s="149">
        <v>0.52449798583984375</v>
      </c>
      <c r="T151" s="149">
        <v>0.96710586547851563</v>
      </c>
      <c r="U151" s="152"/>
      <c r="V151" s="153">
        <v>0</v>
      </c>
      <c r="W151" s="150">
        <v>9.9887847900390625E-2</v>
      </c>
      <c r="X151" s="150">
        <v>1.9734954833984375</v>
      </c>
      <c r="Y151" s="150">
        <v>0.87982940673828125</v>
      </c>
      <c r="Z151" s="150">
        <v>1.4538002014160156</v>
      </c>
      <c r="AA151" s="150">
        <v>2.0701484680175781</v>
      </c>
      <c r="AB151" s="150">
        <v>1.8251533508300781</v>
      </c>
      <c r="AC151" s="150">
        <v>1.6427536010742188</v>
      </c>
      <c r="AD151" s="150">
        <v>8.214569091796875E-2</v>
      </c>
      <c r="AE151" s="152"/>
      <c r="AF151" s="153">
        <v>0</v>
      </c>
      <c r="AG151" s="150">
        <v>0.13528060913085938</v>
      </c>
      <c r="AH151" s="150">
        <v>0.1986083984375</v>
      </c>
      <c r="AI151" s="150">
        <v>0.3779449462890625</v>
      </c>
      <c r="AJ151" s="150">
        <v>0.804351806640625</v>
      </c>
      <c r="AK151" s="150">
        <v>2.106781005859375</v>
      </c>
      <c r="AL151" s="150">
        <v>1.9056587219238281</v>
      </c>
      <c r="AM151" s="150">
        <v>0.46341705322265625</v>
      </c>
      <c r="AN151" s="150">
        <v>0</v>
      </c>
      <c r="AO151" s="151"/>
    </row>
    <row r="152" spans="1:41" x14ac:dyDescent="0.3">
      <c r="A152" s="144" t="s">
        <v>33</v>
      </c>
      <c r="B152" s="149">
        <v>1.9676628112792969</v>
      </c>
      <c r="C152" s="149">
        <v>2.9026374816894531</v>
      </c>
      <c r="D152" s="149">
        <v>5.4757728576660156</v>
      </c>
      <c r="E152" s="149">
        <v>12.420845031738281</v>
      </c>
      <c r="F152" s="149">
        <v>12.403964996337891</v>
      </c>
      <c r="G152" s="149">
        <v>33.975276947021484</v>
      </c>
      <c r="H152" s="149">
        <v>27.603519439697266</v>
      </c>
      <c r="I152" s="149">
        <v>26.807918548583984</v>
      </c>
      <c r="J152" s="149">
        <v>6.8361587524414063</v>
      </c>
      <c r="K152" s="151"/>
      <c r="L152" s="149">
        <v>0.96712493896484375</v>
      </c>
      <c r="M152" s="149">
        <v>4.8027420043945313</v>
      </c>
      <c r="N152" s="149">
        <v>3.3746223449707031</v>
      </c>
      <c r="O152" s="149">
        <v>2.8027496337890625</v>
      </c>
      <c r="P152" s="149">
        <v>7.7700424194335938</v>
      </c>
      <c r="Q152" s="149">
        <v>11.502922058105469</v>
      </c>
      <c r="R152" s="149">
        <v>26.130805969238281</v>
      </c>
      <c r="S152" s="149">
        <v>14.363941192626953</v>
      </c>
      <c r="T152" s="149">
        <v>5.3776779174804688</v>
      </c>
      <c r="U152" s="152"/>
      <c r="V152" s="153">
        <v>0</v>
      </c>
      <c r="W152" s="150">
        <v>3.6869964599609375</v>
      </c>
      <c r="X152" s="150">
        <v>4.4701995849609375</v>
      </c>
      <c r="Y152" s="150">
        <v>9.5296211242675781</v>
      </c>
      <c r="Z152" s="150">
        <v>17.695194244384766</v>
      </c>
      <c r="AA152" s="150">
        <v>18.053268432617188</v>
      </c>
      <c r="AB152" s="150">
        <v>17.028831481933594</v>
      </c>
      <c r="AC152" s="150">
        <v>19.076488494873047</v>
      </c>
      <c r="AD152" s="150">
        <v>3.45758056640625</v>
      </c>
      <c r="AE152" s="152"/>
      <c r="AF152" s="153">
        <v>0</v>
      </c>
      <c r="AG152" s="150">
        <v>2.8647193908691406</v>
      </c>
      <c r="AH152" s="150">
        <v>5.79962158203125</v>
      </c>
      <c r="AI152" s="150">
        <v>7.6549301147460938</v>
      </c>
      <c r="AJ152" s="150">
        <v>8.394500732421875</v>
      </c>
      <c r="AK152" s="150">
        <v>21.057582855224609</v>
      </c>
      <c r="AL152" s="150">
        <v>25.093830108642578</v>
      </c>
      <c r="AM152" s="150">
        <v>9.7032508850097656</v>
      </c>
      <c r="AN152" s="150">
        <v>2</v>
      </c>
      <c r="AO152" s="151"/>
    </row>
    <row r="153" spans="1:41" x14ac:dyDescent="0.3">
      <c r="A153" s="144" t="s">
        <v>34</v>
      </c>
      <c r="B153" s="149">
        <v>0</v>
      </c>
      <c r="C153" s="149">
        <v>0.23013687133789063</v>
      </c>
      <c r="D153" s="149">
        <v>0.427398681640625</v>
      </c>
      <c r="E153" s="149">
        <v>1.2821922302246094</v>
      </c>
      <c r="F153" s="149">
        <v>0.62487411499023438</v>
      </c>
      <c r="G153" s="149">
        <v>0.8055267333984375</v>
      </c>
      <c r="H153" s="149">
        <v>0.63835906982421875</v>
      </c>
      <c r="I153" s="149">
        <v>1.0794525146484375</v>
      </c>
      <c r="J153" s="149">
        <v>0</v>
      </c>
      <c r="K153" s="151"/>
      <c r="L153" s="149">
        <v>0</v>
      </c>
      <c r="M153" s="149">
        <v>0</v>
      </c>
      <c r="N153" s="149">
        <v>0.4281158447265625</v>
      </c>
      <c r="O153" s="149">
        <v>0</v>
      </c>
      <c r="P153" s="149">
        <v>1.0302734375</v>
      </c>
      <c r="Q153" s="149">
        <v>1</v>
      </c>
      <c r="R153" s="149">
        <v>2.3968124389648438</v>
      </c>
      <c r="S153" s="149">
        <v>1.0674591064453125</v>
      </c>
      <c r="T153" s="149">
        <v>0.62232208251953125</v>
      </c>
      <c r="U153" s="152"/>
      <c r="V153" s="153">
        <v>0</v>
      </c>
      <c r="W153" s="150">
        <v>0.21311569213867188</v>
      </c>
      <c r="X153" s="150">
        <v>0.46027374267578125</v>
      </c>
      <c r="Y153" s="150">
        <v>1.0986328125</v>
      </c>
      <c r="Z153" s="150">
        <v>1.4082221984863281</v>
      </c>
      <c r="AA153" s="150">
        <v>1.1134071350097656</v>
      </c>
      <c r="AB153" s="150">
        <v>3.90325927734375</v>
      </c>
      <c r="AC153" s="150">
        <v>2.7068977355957031</v>
      </c>
      <c r="AD153" s="150">
        <v>0.46027374267578125</v>
      </c>
      <c r="AE153" s="152"/>
      <c r="AF153" s="153">
        <v>0</v>
      </c>
      <c r="AG153" s="150">
        <v>1</v>
      </c>
      <c r="AH153" s="150">
        <v>0</v>
      </c>
      <c r="AI153" s="150">
        <v>0</v>
      </c>
      <c r="AJ153" s="150">
        <v>0</v>
      </c>
      <c r="AK153" s="150">
        <v>2</v>
      </c>
      <c r="AL153" s="150">
        <v>6</v>
      </c>
      <c r="AM153" s="150">
        <v>1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</v>
      </c>
      <c r="D154" s="149">
        <v>0</v>
      </c>
      <c r="E154" s="149">
        <v>0</v>
      </c>
      <c r="F154" s="149">
        <v>0</v>
      </c>
      <c r="G154" s="149">
        <v>0</v>
      </c>
      <c r="H154" s="149">
        <v>1.5589027404785156</v>
      </c>
      <c r="I154" s="149">
        <v>0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1</v>
      </c>
      <c r="P154" s="149">
        <v>1</v>
      </c>
      <c r="Q154" s="149">
        <v>0</v>
      </c>
      <c r="R154" s="149">
        <v>0.53972625732421875</v>
      </c>
      <c r="S154" s="149">
        <v>1</v>
      </c>
      <c r="T154" s="149">
        <v>0</v>
      </c>
      <c r="U154" s="152"/>
      <c r="V154" s="153">
        <v>0</v>
      </c>
      <c r="W154" s="150">
        <v>0</v>
      </c>
      <c r="X154" s="150">
        <v>0</v>
      </c>
      <c r="Y154" s="150">
        <v>0</v>
      </c>
      <c r="Z154" s="150">
        <v>0</v>
      </c>
      <c r="AA154" s="150">
        <v>0</v>
      </c>
      <c r="AB154" s="150">
        <v>0.67015457153320313</v>
      </c>
      <c r="AC154" s="150">
        <v>1.5738601684570313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1</v>
      </c>
      <c r="AM154" s="150">
        <v>0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12805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17639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25297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31155</v>
      </c>
      <c r="AO223" s="128"/>
    </row>
    <row r="224" spans="1:41" ht="15" thickTop="1" x14ac:dyDescent="0.3">
      <c r="A224" s="251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52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25</v>
      </c>
      <c r="C230" s="186">
        <v>37</v>
      </c>
      <c r="D230" s="186">
        <v>70</v>
      </c>
      <c r="E230" s="186">
        <v>75</v>
      </c>
      <c r="F230" s="186">
        <v>94</v>
      </c>
      <c r="G230" s="186">
        <v>100</v>
      </c>
      <c r="H230" s="186">
        <v>74</v>
      </c>
      <c r="I230" s="186">
        <v>53</v>
      </c>
      <c r="J230" s="186">
        <v>17</v>
      </c>
      <c r="K230" s="151"/>
      <c r="L230" s="186">
        <v>40</v>
      </c>
      <c r="M230" s="186">
        <v>99</v>
      </c>
      <c r="N230" s="186">
        <v>217</v>
      </c>
      <c r="O230" s="186">
        <v>236</v>
      </c>
      <c r="P230" s="186">
        <v>236</v>
      </c>
      <c r="Q230" s="186">
        <v>211</v>
      </c>
      <c r="R230" s="186">
        <v>212</v>
      </c>
      <c r="S230" s="186">
        <v>173</v>
      </c>
      <c r="T230" s="186">
        <v>51</v>
      </c>
      <c r="U230" s="152"/>
      <c r="V230" s="185">
        <v>28</v>
      </c>
      <c r="W230" s="185">
        <v>77</v>
      </c>
      <c r="X230" s="185">
        <v>106</v>
      </c>
      <c r="Y230" s="185">
        <v>135</v>
      </c>
      <c r="Z230" s="185">
        <v>134</v>
      </c>
      <c r="AA230" s="185">
        <v>141</v>
      </c>
      <c r="AB230" s="185">
        <v>127</v>
      </c>
      <c r="AC230" s="185">
        <v>82</v>
      </c>
      <c r="AD230" s="185">
        <v>22</v>
      </c>
      <c r="AE230" s="152"/>
      <c r="AF230" s="185">
        <v>61</v>
      </c>
      <c r="AG230" s="185">
        <v>236</v>
      </c>
      <c r="AH230" s="185">
        <v>394</v>
      </c>
      <c r="AI230" s="185">
        <v>409</v>
      </c>
      <c r="AJ230" s="185">
        <v>388</v>
      </c>
      <c r="AK230" s="185">
        <v>365</v>
      </c>
      <c r="AL230" s="185">
        <v>338</v>
      </c>
      <c r="AM230" s="185">
        <v>236</v>
      </c>
      <c r="AN230" s="185">
        <v>70</v>
      </c>
      <c r="AO230" s="151"/>
    </row>
    <row r="231" spans="1:41" x14ac:dyDescent="0.3">
      <c r="A231" s="144" t="s">
        <v>3</v>
      </c>
      <c r="B231" s="186">
        <v>18</v>
      </c>
      <c r="C231" s="186">
        <v>57</v>
      </c>
      <c r="D231" s="186">
        <v>77</v>
      </c>
      <c r="E231" s="186">
        <v>99</v>
      </c>
      <c r="F231" s="186">
        <v>91</v>
      </c>
      <c r="G231" s="186">
        <v>94</v>
      </c>
      <c r="H231" s="186">
        <v>108</v>
      </c>
      <c r="I231" s="186">
        <v>55</v>
      </c>
      <c r="J231" s="186">
        <v>19</v>
      </c>
      <c r="K231" s="151"/>
      <c r="L231" s="186">
        <v>34</v>
      </c>
      <c r="M231" s="186">
        <v>130</v>
      </c>
      <c r="N231" s="186">
        <v>226</v>
      </c>
      <c r="O231" s="186">
        <v>298</v>
      </c>
      <c r="P231" s="186">
        <v>272</v>
      </c>
      <c r="Q231" s="186">
        <v>281</v>
      </c>
      <c r="R231" s="186">
        <v>257</v>
      </c>
      <c r="S231" s="186">
        <v>179</v>
      </c>
      <c r="T231" s="186">
        <v>68</v>
      </c>
      <c r="U231" s="152"/>
      <c r="V231" s="187">
        <v>41</v>
      </c>
      <c r="W231" s="187">
        <v>89</v>
      </c>
      <c r="X231" s="187">
        <v>142</v>
      </c>
      <c r="Y231" s="187">
        <v>148</v>
      </c>
      <c r="Z231" s="187">
        <v>169</v>
      </c>
      <c r="AA231" s="187">
        <v>169</v>
      </c>
      <c r="AB231" s="187">
        <v>165</v>
      </c>
      <c r="AC231" s="187">
        <v>121</v>
      </c>
      <c r="AD231" s="187">
        <v>40</v>
      </c>
      <c r="AE231" s="152"/>
      <c r="AF231" s="187">
        <v>70</v>
      </c>
      <c r="AG231" s="187">
        <v>259</v>
      </c>
      <c r="AH231" s="187">
        <v>489</v>
      </c>
      <c r="AI231" s="187">
        <v>501</v>
      </c>
      <c r="AJ231" s="187">
        <v>489</v>
      </c>
      <c r="AK231" s="187">
        <v>447</v>
      </c>
      <c r="AL231" s="187">
        <v>390</v>
      </c>
      <c r="AM231" s="187">
        <v>262</v>
      </c>
      <c r="AN231" s="187">
        <v>84</v>
      </c>
      <c r="AO231" s="151"/>
    </row>
    <row r="232" spans="1:41" x14ac:dyDescent="0.3">
      <c r="A232" s="144" t="s">
        <v>4</v>
      </c>
      <c r="B232" s="186">
        <v>19</v>
      </c>
      <c r="C232" s="186">
        <v>69</v>
      </c>
      <c r="D232" s="186">
        <v>98</v>
      </c>
      <c r="E232" s="186">
        <v>122</v>
      </c>
      <c r="F232" s="186">
        <v>100</v>
      </c>
      <c r="G232" s="186">
        <v>136</v>
      </c>
      <c r="H232" s="186">
        <v>122</v>
      </c>
      <c r="I232" s="186">
        <v>72</v>
      </c>
      <c r="J232" s="186">
        <v>36</v>
      </c>
      <c r="K232" s="151"/>
      <c r="L232" s="186">
        <v>44</v>
      </c>
      <c r="M232" s="186">
        <v>136</v>
      </c>
      <c r="N232" s="186">
        <v>257</v>
      </c>
      <c r="O232" s="186">
        <v>305</v>
      </c>
      <c r="P232" s="186">
        <v>317</v>
      </c>
      <c r="Q232" s="186">
        <v>354</v>
      </c>
      <c r="R232" s="186">
        <v>341</v>
      </c>
      <c r="S232" s="186">
        <v>209</v>
      </c>
      <c r="T232" s="186">
        <v>73</v>
      </c>
      <c r="U232" s="152"/>
      <c r="V232" s="187">
        <v>47</v>
      </c>
      <c r="W232" s="187">
        <v>128</v>
      </c>
      <c r="X232" s="187">
        <v>198</v>
      </c>
      <c r="Y232" s="187">
        <v>210</v>
      </c>
      <c r="Z232" s="187">
        <v>209</v>
      </c>
      <c r="AA232" s="187">
        <v>246</v>
      </c>
      <c r="AB232" s="187">
        <v>250</v>
      </c>
      <c r="AC232" s="187">
        <v>154</v>
      </c>
      <c r="AD232" s="187">
        <v>62</v>
      </c>
      <c r="AE232" s="152"/>
      <c r="AF232" s="187">
        <v>79</v>
      </c>
      <c r="AG232" s="187">
        <v>262</v>
      </c>
      <c r="AH232" s="187">
        <v>504</v>
      </c>
      <c r="AI232" s="187">
        <v>525</v>
      </c>
      <c r="AJ232" s="187">
        <v>523</v>
      </c>
      <c r="AK232" s="187">
        <v>562</v>
      </c>
      <c r="AL232" s="187">
        <v>495</v>
      </c>
      <c r="AM232" s="187">
        <v>309</v>
      </c>
      <c r="AN232" s="187">
        <v>77</v>
      </c>
      <c r="AO232" s="151"/>
    </row>
    <row r="233" spans="1:41" x14ac:dyDescent="0.3">
      <c r="A233" s="144" t="s">
        <v>5</v>
      </c>
      <c r="B233" s="186">
        <v>20</v>
      </c>
      <c r="C233" s="186">
        <v>68</v>
      </c>
      <c r="D233" s="186">
        <v>98</v>
      </c>
      <c r="E233" s="186">
        <v>104</v>
      </c>
      <c r="F233" s="186">
        <v>122</v>
      </c>
      <c r="G233" s="186">
        <v>111</v>
      </c>
      <c r="H233" s="186">
        <v>120</v>
      </c>
      <c r="I233" s="186">
        <v>78</v>
      </c>
      <c r="J233" s="186">
        <v>27</v>
      </c>
      <c r="K233" s="151"/>
      <c r="L233" s="186">
        <v>34</v>
      </c>
      <c r="M233" s="186">
        <v>115</v>
      </c>
      <c r="N233" s="186">
        <v>244</v>
      </c>
      <c r="O233" s="186">
        <v>297</v>
      </c>
      <c r="P233" s="186">
        <v>319</v>
      </c>
      <c r="Q233" s="186">
        <v>323</v>
      </c>
      <c r="R233" s="186">
        <v>347</v>
      </c>
      <c r="S233" s="186">
        <v>233</v>
      </c>
      <c r="T233" s="186">
        <v>75</v>
      </c>
      <c r="U233" s="152"/>
      <c r="V233" s="187">
        <v>40</v>
      </c>
      <c r="W233" s="187">
        <v>138</v>
      </c>
      <c r="X233" s="187">
        <v>193</v>
      </c>
      <c r="Y233" s="187">
        <v>212</v>
      </c>
      <c r="Z233" s="187">
        <v>220</v>
      </c>
      <c r="AA233" s="187">
        <v>250</v>
      </c>
      <c r="AB233" s="187">
        <v>254</v>
      </c>
      <c r="AC233" s="187">
        <v>165</v>
      </c>
      <c r="AD233" s="187">
        <v>62</v>
      </c>
      <c r="AE233" s="152"/>
      <c r="AF233" s="187">
        <v>58</v>
      </c>
      <c r="AG233" s="187">
        <v>246</v>
      </c>
      <c r="AH233" s="187">
        <v>500</v>
      </c>
      <c r="AI233" s="187">
        <v>508</v>
      </c>
      <c r="AJ233" s="187">
        <v>524</v>
      </c>
      <c r="AK233" s="187">
        <v>502</v>
      </c>
      <c r="AL233" s="187">
        <v>469</v>
      </c>
      <c r="AM233" s="187">
        <v>299</v>
      </c>
      <c r="AN233" s="187">
        <v>88</v>
      </c>
      <c r="AO233" s="151"/>
    </row>
    <row r="234" spans="1:41" x14ac:dyDescent="0.3">
      <c r="A234" s="144" t="s">
        <v>6</v>
      </c>
      <c r="B234" s="186">
        <v>13</v>
      </c>
      <c r="C234" s="186">
        <v>43</v>
      </c>
      <c r="D234" s="186">
        <v>78</v>
      </c>
      <c r="E234" s="186">
        <v>109</v>
      </c>
      <c r="F234" s="186">
        <v>100</v>
      </c>
      <c r="G234" s="186">
        <v>131</v>
      </c>
      <c r="H234" s="186">
        <v>114</v>
      </c>
      <c r="I234" s="186">
        <v>76</v>
      </c>
      <c r="J234" s="186">
        <v>28</v>
      </c>
      <c r="K234" s="151"/>
      <c r="L234" s="186">
        <v>27</v>
      </c>
      <c r="M234" s="186">
        <v>86</v>
      </c>
      <c r="N234" s="186">
        <v>169</v>
      </c>
      <c r="O234" s="186">
        <v>238</v>
      </c>
      <c r="P234" s="186">
        <v>239</v>
      </c>
      <c r="Q234" s="186">
        <v>276</v>
      </c>
      <c r="R234" s="186">
        <v>238</v>
      </c>
      <c r="S234" s="186">
        <v>191</v>
      </c>
      <c r="T234" s="186">
        <v>60</v>
      </c>
      <c r="U234" s="152"/>
      <c r="V234" s="187">
        <v>29</v>
      </c>
      <c r="W234" s="187">
        <v>133</v>
      </c>
      <c r="X234" s="187">
        <v>177</v>
      </c>
      <c r="Y234" s="187">
        <v>198</v>
      </c>
      <c r="Z234" s="187">
        <v>242</v>
      </c>
      <c r="AA234" s="187">
        <v>236</v>
      </c>
      <c r="AB234" s="187">
        <v>230</v>
      </c>
      <c r="AC234" s="187">
        <v>125</v>
      </c>
      <c r="AD234" s="187">
        <v>53</v>
      </c>
      <c r="AE234" s="152"/>
      <c r="AF234" s="187">
        <v>43</v>
      </c>
      <c r="AG234" s="187">
        <v>186</v>
      </c>
      <c r="AH234" s="187">
        <v>343</v>
      </c>
      <c r="AI234" s="187">
        <v>443</v>
      </c>
      <c r="AJ234" s="187">
        <v>373</v>
      </c>
      <c r="AK234" s="187">
        <v>483</v>
      </c>
      <c r="AL234" s="187">
        <v>361</v>
      </c>
      <c r="AM234" s="187">
        <v>223</v>
      </c>
      <c r="AN234" s="187">
        <v>57</v>
      </c>
      <c r="AO234" s="151"/>
    </row>
    <row r="235" spans="1:41" x14ac:dyDescent="0.3">
      <c r="A235" s="144" t="s">
        <v>7</v>
      </c>
      <c r="B235" s="186">
        <v>14</v>
      </c>
      <c r="C235" s="186">
        <v>58</v>
      </c>
      <c r="D235" s="186">
        <v>62</v>
      </c>
      <c r="E235" s="186">
        <v>86</v>
      </c>
      <c r="F235" s="186">
        <v>101</v>
      </c>
      <c r="G235" s="186">
        <v>106</v>
      </c>
      <c r="H235" s="186">
        <v>108</v>
      </c>
      <c r="I235" s="186">
        <v>84</v>
      </c>
      <c r="J235" s="186">
        <v>36</v>
      </c>
      <c r="K235" s="151"/>
      <c r="L235" s="186">
        <v>13</v>
      </c>
      <c r="M235" s="186">
        <v>72</v>
      </c>
      <c r="N235" s="186">
        <v>150</v>
      </c>
      <c r="O235" s="186">
        <v>182</v>
      </c>
      <c r="P235" s="186">
        <v>226</v>
      </c>
      <c r="Q235" s="186">
        <v>204</v>
      </c>
      <c r="R235" s="186">
        <v>208</v>
      </c>
      <c r="S235" s="186">
        <v>128</v>
      </c>
      <c r="T235" s="186">
        <v>48</v>
      </c>
      <c r="U235" s="152"/>
      <c r="V235" s="187">
        <v>25</v>
      </c>
      <c r="W235" s="187">
        <v>86</v>
      </c>
      <c r="X235" s="187">
        <v>145</v>
      </c>
      <c r="Y235" s="187">
        <v>176</v>
      </c>
      <c r="Z235" s="187">
        <v>199</v>
      </c>
      <c r="AA235" s="187">
        <v>218</v>
      </c>
      <c r="AB235" s="187">
        <v>199</v>
      </c>
      <c r="AC235" s="187">
        <v>121</v>
      </c>
      <c r="AD235" s="187">
        <v>46</v>
      </c>
      <c r="AE235" s="152"/>
      <c r="AF235" s="187">
        <v>38</v>
      </c>
      <c r="AG235" s="187">
        <v>143</v>
      </c>
      <c r="AH235" s="187">
        <v>295</v>
      </c>
      <c r="AI235" s="187">
        <v>358</v>
      </c>
      <c r="AJ235" s="187">
        <v>319</v>
      </c>
      <c r="AK235" s="187">
        <v>325</v>
      </c>
      <c r="AL235" s="187">
        <v>340</v>
      </c>
      <c r="AM235" s="187">
        <v>213</v>
      </c>
      <c r="AN235" s="187">
        <v>59</v>
      </c>
      <c r="AO235" s="151"/>
    </row>
    <row r="236" spans="1:41" x14ac:dyDescent="0.3">
      <c r="A236" s="144" t="s">
        <v>8</v>
      </c>
      <c r="B236" s="186">
        <v>12</v>
      </c>
      <c r="C236" s="186">
        <v>44</v>
      </c>
      <c r="D236" s="186">
        <v>77</v>
      </c>
      <c r="E236" s="186">
        <v>80</v>
      </c>
      <c r="F236" s="186">
        <v>99</v>
      </c>
      <c r="G236" s="186">
        <v>96</v>
      </c>
      <c r="H236" s="186">
        <v>109</v>
      </c>
      <c r="I236" s="186">
        <v>60</v>
      </c>
      <c r="J236" s="186">
        <v>27</v>
      </c>
      <c r="K236" s="151"/>
      <c r="L236" s="186">
        <v>27</v>
      </c>
      <c r="M236" s="186">
        <v>52</v>
      </c>
      <c r="N236" s="186">
        <v>127</v>
      </c>
      <c r="O236" s="186">
        <v>132</v>
      </c>
      <c r="P236" s="186">
        <v>143</v>
      </c>
      <c r="Q236" s="186">
        <v>167</v>
      </c>
      <c r="R236" s="186">
        <v>180</v>
      </c>
      <c r="S236" s="186">
        <v>101</v>
      </c>
      <c r="T236" s="186">
        <v>42</v>
      </c>
      <c r="U236" s="152"/>
      <c r="V236" s="187">
        <v>16</v>
      </c>
      <c r="W236" s="187">
        <v>80</v>
      </c>
      <c r="X236" s="187">
        <v>152</v>
      </c>
      <c r="Y236" s="187">
        <v>179</v>
      </c>
      <c r="Z236" s="187">
        <v>176</v>
      </c>
      <c r="AA236" s="187">
        <v>220</v>
      </c>
      <c r="AB236" s="187">
        <v>212</v>
      </c>
      <c r="AC236" s="187">
        <v>121</v>
      </c>
      <c r="AD236" s="187">
        <v>29</v>
      </c>
      <c r="AE236" s="152"/>
      <c r="AF236" s="187">
        <v>23</v>
      </c>
      <c r="AG236" s="187">
        <v>134</v>
      </c>
      <c r="AH236" s="187">
        <v>263</v>
      </c>
      <c r="AI236" s="187">
        <v>263</v>
      </c>
      <c r="AJ236" s="187">
        <v>278</v>
      </c>
      <c r="AK236" s="187">
        <v>275</v>
      </c>
      <c r="AL236" s="187">
        <v>275</v>
      </c>
      <c r="AM236" s="187">
        <v>156</v>
      </c>
      <c r="AN236" s="187">
        <v>53</v>
      </c>
      <c r="AO236" s="151"/>
    </row>
    <row r="237" spans="1:41" x14ac:dyDescent="0.3">
      <c r="A237" s="144" t="s">
        <v>9</v>
      </c>
      <c r="B237" s="186">
        <v>10</v>
      </c>
      <c r="C237" s="186">
        <v>46</v>
      </c>
      <c r="D237" s="186">
        <v>69</v>
      </c>
      <c r="E237" s="186">
        <v>109</v>
      </c>
      <c r="F237" s="186">
        <v>82</v>
      </c>
      <c r="G237" s="186">
        <v>94</v>
      </c>
      <c r="H237" s="186">
        <v>105</v>
      </c>
      <c r="I237" s="186">
        <v>59</v>
      </c>
      <c r="J237" s="186">
        <v>22</v>
      </c>
      <c r="K237" s="151"/>
      <c r="L237" s="186">
        <v>16</v>
      </c>
      <c r="M237" s="186">
        <v>39</v>
      </c>
      <c r="N237" s="186">
        <v>105</v>
      </c>
      <c r="O237" s="186">
        <v>122</v>
      </c>
      <c r="P237" s="186">
        <v>141</v>
      </c>
      <c r="Q237" s="186">
        <v>122</v>
      </c>
      <c r="R237" s="186">
        <v>114</v>
      </c>
      <c r="S237" s="186">
        <v>85</v>
      </c>
      <c r="T237" s="186">
        <v>28</v>
      </c>
      <c r="U237" s="152"/>
      <c r="V237" s="187">
        <v>15</v>
      </c>
      <c r="W237" s="187">
        <v>82</v>
      </c>
      <c r="X237" s="187">
        <v>128</v>
      </c>
      <c r="Y237" s="187">
        <v>161</v>
      </c>
      <c r="Z237" s="187">
        <v>177</v>
      </c>
      <c r="AA237" s="187">
        <v>199</v>
      </c>
      <c r="AB237" s="187">
        <v>183</v>
      </c>
      <c r="AC237" s="187">
        <v>115</v>
      </c>
      <c r="AD237" s="187">
        <v>34</v>
      </c>
      <c r="AE237" s="152"/>
      <c r="AF237" s="187">
        <v>25</v>
      </c>
      <c r="AG237" s="187">
        <v>106</v>
      </c>
      <c r="AH237" s="187">
        <v>218</v>
      </c>
      <c r="AI237" s="187">
        <v>211</v>
      </c>
      <c r="AJ237" s="187">
        <v>256</v>
      </c>
      <c r="AK237" s="187">
        <v>238</v>
      </c>
      <c r="AL237" s="187">
        <v>226</v>
      </c>
      <c r="AM237" s="187">
        <v>129</v>
      </c>
      <c r="AN237" s="187">
        <v>37</v>
      </c>
      <c r="AO237" s="151"/>
    </row>
    <row r="238" spans="1:41" x14ac:dyDescent="0.3">
      <c r="A238" s="144" t="s">
        <v>10</v>
      </c>
      <c r="B238" s="186">
        <v>9</v>
      </c>
      <c r="C238" s="186">
        <v>43</v>
      </c>
      <c r="D238" s="186">
        <v>55</v>
      </c>
      <c r="E238" s="186">
        <v>84</v>
      </c>
      <c r="F238" s="186">
        <v>85</v>
      </c>
      <c r="G238" s="186">
        <v>107</v>
      </c>
      <c r="H238" s="186">
        <v>73</v>
      </c>
      <c r="I238" s="186">
        <v>61</v>
      </c>
      <c r="J238" s="186">
        <v>16</v>
      </c>
      <c r="K238" s="151"/>
      <c r="L238" s="186">
        <v>7</v>
      </c>
      <c r="M238" s="186">
        <v>39</v>
      </c>
      <c r="N238" s="186">
        <v>87</v>
      </c>
      <c r="O238" s="186">
        <v>104</v>
      </c>
      <c r="P238" s="186">
        <v>114</v>
      </c>
      <c r="Q238" s="186">
        <v>128</v>
      </c>
      <c r="R238" s="186">
        <v>122</v>
      </c>
      <c r="S238" s="186">
        <v>91</v>
      </c>
      <c r="T238" s="186">
        <v>20</v>
      </c>
      <c r="U238" s="152"/>
      <c r="V238" s="187">
        <v>21</v>
      </c>
      <c r="W238" s="187">
        <v>70</v>
      </c>
      <c r="X238" s="187">
        <v>107</v>
      </c>
      <c r="Y238" s="187">
        <v>158</v>
      </c>
      <c r="Z238" s="187">
        <v>166</v>
      </c>
      <c r="AA238" s="187">
        <v>184</v>
      </c>
      <c r="AB238" s="187">
        <v>158</v>
      </c>
      <c r="AC238" s="187">
        <v>126</v>
      </c>
      <c r="AD238" s="187">
        <v>24</v>
      </c>
      <c r="AE238" s="152"/>
      <c r="AF238" s="187">
        <v>24</v>
      </c>
      <c r="AG238" s="187">
        <v>82</v>
      </c>
      <c r="AH238" s="187">
        <v>181</v>
      </c>
      <c r="AI238" s="187">
        <v>209</v>
      </c>
      <c r="AJ238" s="187">
        <v>244</v>
      </c>
      <c r="AK238" s="187">
        <v>211</v>
      </c>
      <c r="AL238" s="187">
        <v>214</v>
      </c>
      <c r="AM238" s="187">
        <v>125</v>
      </c>
      <c r="AN238" s="187">
        <v>24</v>
      </c>
      <c r="AO238" s="151"/>
    </row>
    <row r="239" spans="1:41" x14ac:dyDescent="0.3">
      <c r="A239" s="144" t="s">
        <v>11</v>
      </c>
      <c r="B239" s="186">
        <v>12</v>
      </c>
      <c r="C239" s="186">
        <v>33</v>
      </c>
      <c r="D239" s="186">
        <v>68</v>
      </c>
      <c r="E239" s="186">
        <v>68</v>
      </c>
      <c r="F239" s="186">
        <v>77</v>
      </c>
      <c r="G239" s="186">
        <v>79</v>
      </c>
      <c r="H239" s="186">
        <v>102</v>
      </c>
      <c r="I239" s="186">
        <v>44</v>
      </c>
      <c r="J239" s="186">
        <v>19</v>
      </c>
      <c r="K239" s="151"/>
      <c r="L239" s="186">
        <v>4</v>
      </c>
      <c r="M239" s="186">
        <v>42</v>
      </c>
      <c r="N239" s="186">
        <v>56</v>
      </c>
      <c r="O239" s="186">
        <v>87</v>
      </c>
      <c r="P239" s="186">
        <v>104</v>
      </c>
      <c r="Q239" s="186">
        <v>116</v>
      </c>
      <c r="R239" s="186">
        <v>109</v>
      </c>
      <c r="S239" s="186">
        <v>74</v>
      </c>
      <c r="T239" s="186">
        <v>21</v>
      </c>
      <c r="U239" s="152"/>
      <c r="V239" s="187">
        <v>12</v>
      </c>
      <c r="W239" s="187">
        <v>67</v>
      </c>
      <c r="X239" s="187">
        <v>127</v>
      </c>
      <c r="Y239" s="187">
        <v>147</v>
      </c>
      <c r="Z239" s="187">
        <v>158</v>
      </c>
      <c r="AA239" s="187">
        <v>172</v>
      </c>
      <c r="AB239" s="187">
        <v>156</v>
      </c>
      <c r="AC239" s="187">
        <v>109</v>
      </c>
      <c r="AD239" s="187">
        <v>28</v>
      </c>
      <c r="AE239" s="152"/>
      <c r="AF239" s="187">
        <v>20</v>
      </c>
      <c r="AG239" s="187">
        <v>80</v>
      </c>
      <c r="AH239" s="187">
        <v>139</v>
      </c>
      <c r="AI239" s="187">
        <v>193</v>
      </c>
      <c r="AJ239" s="187">
        <v>180</v>
      </c>
      <c r="AK239" s="187">
        <v>201</v>
      </c>
      <c r="AL239" s="187">
        <v>195</v>
      </c>
      <c r="AM239" s="187">
        <v>97</v>
      </c>
      <c r="AN239" s="187">
        <v>25</v>
      </c>
      <c r="AO239" s="151"/>
    </row>
    <row r="240" spans="1:41" x14ac:dyDescent="0.3">
      <c r="A240" s="144" t="s">
        <v>12</v>
      </c>
      <c r="B240" s="186">
        <v>10</v>
      </c>
      <c r="C240" s="186">
        <v>30</v>
      </c>
      <c r="D240" s="186">
        <v>58</v>
      </c>
      <c r="E240" s="186">
        <v>73</v>
      </c>
      <c r="F240" s="186">
        <v>72</v>
      </c>
      <c r="G240" s="186">
        <v>76</v>
      </c>
      <c r="H240" s="186">
        <v>83</v>
      </c>
      <c r="I240" s="186">
        <v>43</v>
      </c>
      <c r="J240" s="186">
        <v>15</v>
      </c>
      <c r="K240" s="151"/>
      <c r="L240" s="186">
        <v>8</v>
      </c>
      <c r="M240" s="186">
        <v>32</v>
      </c>
      <c r="N240" s="186">
        <v>56</v>
      </c>
      <c r="O240" s="186">
        <v>75</v>
      </c>
      <c r="P240" s="186">
        <v>86</v>
      </c>
      <c r="Q240" s="186">
        <v>96</v>
      </c>
      <c r="R240" s="186">
        <v>103</v>
      </c>
      <c r="S240" s="186">
        <v>60</v>
      </c>
      <c r="T240" s="186">
        <v>16</v>
      </c>
      <c r="U240" s="152"/>
      <c r="V240" s="187">
        <v>17</v>
      </c>
      <c r="W240" s="187">
        <v>76</v>
      </c>
      <c r="X240" s="187">
        <v>122</v>
      </c>
      <c r="Y240" s="187">
        <v>152</v>
      </c>
      <c r="Z240" s="187">
        <v>149</v>
      </c>
      <c r="AA240" s="187">
        <v>158</v>
      </c>
      <c r="AB240" s="187">
        <v>157</v>
      </c>
      <c r="AC240" s="187">
        <v>87</v>
      </c>
      <c r="AD240" s="187">
        <v>17</v>
      </c>
      <c r="AE240" s="152"/>
      <c r="AF240" s="187">
        <v>18</v>
      </c>
      <c r="AG240" s="187">
        <v>71</v>
      </c>
      <c r="AH240" s="187">
        <v>126</v>
      </c>
      <c r="AI240" s="187">
        <v>143</v>
      </c>
      <c r="AJ240" s="187">
        <v>167</v>
      </c>
      <c r="AK240" s="187">
        <v>172</v>
      </c>
      <c r="AL240" s="187">
        <v>165</v>
      </c>
      <c r="AM240" s="187">
        <v>103</v>
      </c>
      <c r="AN240" s="187">
        <v>21</v>
      </c>
      <c r="AO240" s="151"/>
    </row>
    <row r="241" spans="1:41" x14ac:dyDescent="0.3">
      <c r="A241" s="144" t="s">
        <v>13</v>
      </c>
      <c r="B241" s="186">
        <v>8</v>
      </c>
      <c r="C241" s="186">
        <v>21</v>
      </c>
      <c r="D241" s="186">
        <v>48</v>
      </c>
      <c r="E241" s="186">
        <v>69</v>
      </c>
      <c r="F241" s="186">
        <v>61</v>
      </c>
      <c r="G241" s="186">
        <v>60</v>
      </c>
      <c r="H241" s="186">
        <v>82</v>
      </c>
      <c r="I241" s="186">
        <v>44</v>
      </c>
      <c r="J241" s="186">
        <v>18</v>
      </c>
      <c r="K241" s="151"/>
      <c r="L241" s="186">
        <v>4</v>
      </c>
      <c r="M241" s="186">
        <v>14</v>
      </c>
      <c r="N241" s="186">
        <v>57</v>
      </c>
      <c r="O241" s="186">
        <v>87</v>
      </c>
      <c r="P241" s="186">
        <v>86</v>
      </c>
      <c r="Q241" s="186">
        <v>88</v>
      </c>
      <c r="R241" s="186">
        <v>73</v>
      </c>
      <c r="S241" s="186">
        <v>41</v>
      </c>
      <c r="T241" s="186">
        <v>16</v>
      </c>
      <c r="U241" s="152"/>
      <c r="V241" s="187">
        <v>15</v>
      </c>
      <c r="W241" s="187">
        <v>66</v>
      </c>
      <c r="X241" s="187">
        <v>106</v>
      </c>
      <c r="Y241" s="187">
        <v>109</v>
      </c>
      <c r="Z241" s="187">
        <v>134</v>
      </c>
      <c r="AA241" s="187">
        <v>133</v>
      </c>
      <c r="AB241" s="187">
        <v>136</v>
      </c>
      <c r="AC241" s="187">
        <v>85</v>
      </c>
      <c r="AD241" s="187">
        <v>17</v>
      </c>
      <c r="AE241" s="152"/>
      <c r="AF241" s="187">
        <v>18</v>
      </c>
      <c r="AG241" s="187">
        <v>55</v>
      </c>
      <c r="AH241" s="187">
        <v>111</v>
      </c>
      <c r="AI241" s="187">
        <v>143</v>
      </c>
      <c r="AJ241" s="187">
        <v>139</v>
      </c>
      <c r="AK241" s="187">
        <v>151</v>
      </c>
      <c r="AL241" s="187">
        <v>143</v>
      </c>
      <c r="AM241" s="187">
        <v>69</v>
      </c>
      <c r="AN241" s="187">
        <v>16</v>
      </c>
      <c r="AO241" s="151"/>
    </row>
    <row r="242" spans="1:41" x14ac:dyDescent="0.3">
      <c r="A242" s="144" t="s">
        <v>14</v>
      </c>
      <c r="B242" s="186">
        <v>10</v>
      </c>
      <c r="C242" s="186">
        <v>27</v>
      </c>
      <c r="D242" s="186">
        <v>49</v>
      </c>
      <c r="E242" s="186">
        <v>47</v>
      </c>
      <c r="F242" s="186">
        <v>60</v>
      </c>
      <c r="G242" s="186">
        <v>76</v>
      </c>
      <c r="H242" s="186">
        <v>60</v>
      </c>
      <c r="I242" s="186">
        <v>46</v>
      </c>
      <c r="J242" s="186">
        <v>13</v>
      </c>
      <c r="K242" s="151"/>
      <c r="L242" s="186">
        <v>6</v>
      </c>
      <c r="M242" s="186">
        <v>26</v>
      </c>
      <c r="N242" s="186">
        <v>45</v>
      </c>
      <c r="O242" s="186">
        <v>58</v>
      </c>
      <c r="P242" s="186">
        <v>61</v>
      </c>
      <c r="Q242" s="186">
        <v>69</v>
      </c>
      <c r="R242" s="186">
        <v>57</v>
      </c>
      <c r="S242" s="186">
        <v>49</v>
      </c>
      <c r="T242" s="186">
        <v>12</v>
      </c>
      <c r="U242" s="152"/>
      <c r="V242" s="187">
        <v>16</v>
      </c>
      <c r="W242" s="187">
        <v>44</v>
      </c>
      <c r="X242" s="187">
        <v>84</v>
      </c>
      <c r="Y242" s="187">
        <v>125</v>
      </c>
      <c r="Z242" s="187">
        <v>142</v>
      </c>
      <c r="AA242" s="187">
        <v>153</v>
      </c>
      <c r="AB242" s="187">
        <v>139</v>
      </c>
      <c r="AC242" s="187">
        <v>86</v>
      </c>
      <c r="AD242" s="187">
        <v>12</v>
      </c>
      <c r="AE242" s="152"/>
      <c r="AF242" s="187">
        <v>16</v>
      </c>
      <c r="AG242" s="187">
        <v>49</v>
      </c>
      <c r="AH242" s="187">
        <v>81</v>
      </c>
      <c r="AI242" s="187">
        <v>129</v>
      </c>
      <c r="AJ242" s="187">
        <v>118</v>
      </c>
      <c r="AK242" s="187">
        <v>137</v>
      </c>
      <c r="AL242" s="187">
        <v>125</v>
      </c>
      <c r="AM242" s="187">
        <v>70</v>
      </c>
      <c r="AN242" s="187">
        <v>10</v>
      </c>
      <c r="AO242" s="151"/>
    </row>
    <row r="243" spans="1:41" x14ac:dyDescent="0.3">
      <c r="A243" s="144" t="s">
        <v>15</v>
      </c>
      <c r="B243" s="186">
        <v>11</v>
      </c>
      <c r="C243" s="186">
        <v>27</v>
      </c>
      <c r="D243" s="186">
        <v>39</v>
      </c>
      <c r="E243" s="186">
        <v>46</v>
      </c>
      <c r="F243" s="186">
        <v>68</v>
      </c>
      <c r="G243" s="186">
        <v>81</v>
      </c>
      <c r="H243" s="186">
        <v>61</v>
      </c>
      <c r="I243" s="186">
        <v>32</v>
      </c>
      <c r="J243" s="186">
        <v>6</v>
      </c>
      <c r="K243" s="151"/>
      <c r="L243" s="186">
        <v>4</v>
      </c>
      <c r="M243" s="186">
        <v>23</v>
      </c>
      <c r="N243" s="186">
        <v>40</v>
      </c>
      <c r="O243" s="186">
        <v>44</v>
      </c>
      <c r="P243" s="186">
        <v>50</v>
      </c>
      <c r="Q243" s="186">
        <v>65</v>
      </c>
      <c r="R243" s="186">
        <v>50</v>
      </c>
      <c r="S243" s="186">
        <v>44</v>
      </c>
      <c r="T243" s="186">
        <v>13</v>
      </c>
      <c r="U243" s="152"/>
      <c r="V243" s="187">
        <v>17</v>
      </c>
      <c r="W243" s="187">
        <v>49</v>
      </c>
      <c r="X243" s="187">
        <v>86</v>
      </c>
      <c r="Y243" s="187">
        <v>107</v>
      </c>
      <c r="Z243" s="187">
        <v>139</v>
      </c>
      <c r="AA243" s="187">
        <v>145</v>
      </c>
      <c r="AB243" s="187">
        <v>137</v>
      </c>
      <c r="AC243" s="187">
        <v>73</v>
      </c>
      <c r="AD243" s="187">
        <v>13</v>
      </c>
      <c r="AE243" s="152"/>
      <c r="AF243" s="187">
        <v>10</v>
      </c>
      <c r="AG243" s="187">
        <v>41</v>
      </c>
      <c r="AH243" s="187">
        <v>87</v>
      </c>
      <c r="AI243" s="187">
        <v>110</v>
      </c>
      <c r="AJ243" s="187">
        <v>120</v>
      </c>
      <c r="AK243" s="187">
        <v>125</v>
      </c>
      <c r="AL243" s="187">
        <v>119</v>
      </c>
      <c r="AM243" s="187">
        <v>74</v>
      </c>
      <c r="AN243" s="187">
        <v>13</v>
      </c>
      <c r="AO243" s="151"/>
    </row>
    <row r="244" spans="1:41" x14ac:dyDescent="0.3">
      <c r="A244" s="144" t="s">
        <v>16</v>
      </c>
      <c r="B244" s="186">
        <v>2</v>
      </c>
      <c r="C244" s="186">
        <v>26</v>
      </c>
      <c r="D244" s="186">
        <v>27</v>
      </c>
      <c r="E244" s="186">
        <v>48</v>
      </c>
      <c r="F244" s="186">
        <v>46</v>
      </c>
      <c r="G244" s="186">
        <v>42</v>
      </c>
      <c r="H244" s="186">
        <v>54</v>
      </c>
      <c r="I244" s="186">
        <v>36</v>
      </c>
      <c r="J244" s="186">
        <v>8</v>
      </c>
      <c r="K244" s="151"/>
      <c r="L244" s="186">
        <v>2</v>
      </c>
      <c r="M244" s="186">
        <v>11</v>
      </c>
      <c r="N244" s="186">
        <v>28</v>
      </c>
      <c r="O244" s="186">
        <v>41</v>
      </c>
      <c r="P244" s="186">
        <v>35</v>
      </c>
      <c r="Q244" s="186">
        <v>50</v>
      </c>
      <c r="R244" s="186">
        <v>46</v>
      </c>
      <c r="S244" s="186">
        <v>32</v>
      </c>
      <c r="T244" s="186">
        <v>7</v>
      </c>
      <c r="U244" s="152"/>
      <c r="V244" s="187">
        <v>10</v>
      </c>
      <c r="W244" s="187">
        <v>54</v>
      </c>
      <c r="X244" s="187">
        <v>74</v>
      </c>
      <c r="Y244" s="187">
        <v>99</v>
      </c>
      <c r="Z244" s="187">
        <v>106</v>
      </c>
      <c r="AA244" s="187">
        <v>94</v>
      </c>
      <c r="AB244" s="187">
        <v>102</v>
      </c>
      <c r="AC244" s="187">
        <v>49</v>
      </c>
      <c r="AD244" s="187">
        <v>19</v>
      </c>
      <c r="AE244" s="152"/>
      <c r="AF244" s="187">
        <v>4</v>
      </c>
      <c r="AG244" s="187">
        <v>20</v>
      </c>
      <c r="AH244" s="187">
        <v>69</v>
      </c>
      <c r="AI244" s="187">
        <v>81</v>
      </c>
      <c r="AJ244" s="187">
        <v>87</v>
      </c>
      <c r="AK244" s="187">
        <v>100</v>
      </c>
      <c r="AL244" s="187">
        <v>80</v>
      </c>
      <c r="AM244" s="187">
        <v>47</v>
      </c>
      <c r="AN244" s="187">
        <v>9</v>
      </c>
      <c r="AO244" s="151"/>
    </row>
    <row r="245" spans="1:41" x14ac:dyDescent="0.3">
      <c r="A245" s="144" t="s">
        <v>17</v>
      </c>
      <c r="B245" s="186">
        <v>6</v>
      </c>
      <c r="C245" s="186">
        <v>10</v>
      </c>
      <c r="D245" s="186">
        <v>32</v>
      </c>
      <c r="E245" s="186">
        <v>54</v>
      </c>
      <c r="F245" s="186">
        <v>56</v>
      </c>
      <c r="G245" s="186">
        <v>69</v>
      </c>
      <c r="H245" s="186">
        <v>54</v>
      </c>
      <c r="I245" s="186">
        <v>33</v>
      </c>
      <c r="J245" s="186">
        <v>9</v>
      </c>
      <c r="K245" s="151"/>
      <c r="L245" s="186">
        <v>5</v>
      </c>
      <c r="M245" s="186">
        <v>13</v>
      </c>
      <c r="N245" s="186">
        <v>23</v>
      </c>
      <c r="O245" s="186">
        <v>37</v>
      </c>
      <c r="P245" s="186">
        <v>31</v>
      </c>
      <c r="Q245" s="186">
        <v>45</v>
      </c>
      <c r="R245" s="186">
        <v>38</v>
      </c>
      <c r="S245" s="186">
        <v>31</v>
      </c>
      <c r="T245" s="186">
        <v>8</v>
      </c>
      <c r="U245" s="152"/>
      <c r="V245" s="187">
        <v>10</v>
      </c>
      <c r="W245" s="187">
        <v>36</v>
      </c>
      <c r="X245" s="187">
        <v>69</v>
      </c>
      <c r="Y245" s="187">
        <v>81</v>
      </c>
      <c r="Z245" s="187">
        <v>116</v>
      </c>
      <c r="AA245" s="187">
        <v>96</v>
      </c>
      <c r="AB245" s="187">
        <v>104</v>
      </c>
      <c r="AC245" s="187">
        <v>52</v>
      </c>
      <c r="AD245" s="187">
        <v>17</v>
      </c>
      <c r="AE245" s="152"/>
      <c r="AF245" s="187">
        <v>12</v>
      </c>
      <c r="AG245" s="187">
        <v>36</v>
      </c>
      <c r="AH245" s="187">
        <v>61</v>
      </c>
      <c r="AI245" s="187">
        <v>66</v>
      </c>
      <c r="AJ245" s="187">
        <v>70</v>
      </c>
      <c r="AK245" s="187">
        <v>77</v>
      </c>
      <c r="AL245" s="187">
        <v>96</v>
      </c>
      <c r="AM245" s="187">
        <v>38</v>
      </c>
      <c r="AN245" s="187">
        <v>5</v>
      </c>
      <c r="AO245" s="151"/>
    </row>
    <row r="246" spans="1:41" x14ac:dyDescent="0.3">
      <c r="A246" s="144" t="s">
        <v>18</v>
      </c>
      <c r="B246" s="186">
        <v>4</v>
      </c>
      <c r="C246" s="186">
        <v>14</v>
      </c>
      <c r="D246" s="186">
        <v>32</v>
      </c>
      <c r="E246" s="186">
        <v>40</v>
      </c>
      <c r="F246" s="186">
        <v>37</v>
      </c>
      <c r="G246" s="186">
        <v>56</v>
      </c>
      <c r="H246" s="186">
        <v>40</v>
      </c>
      <c r="I246" s="186">
        <v>32</v>
      </c>
      <c r="J246" s="186">
        <v>5</v>
      </c>
      <c r="K246" s="151"/>
      <c r="L246" s="186">
        <v>3</v>
      </c>
      <c r="M246" s="186">
        <v>9</v>
      </c>
      <c r="N246" s="186">
        <v>22</v>
      </c>
      <c r="O246" s="186">
        <v>25</v>
      </c>
      <c r="P246" s="186">
        <v>34</v>
      </c>
      <c r="Q246" s="186">
        <v>35</v>
      </c>
      <c r="R246" s="186">
        <v>42</v>
      </c>
      <c r="S246" s="186">
        <v>25</v>
      </c>
      <c r="T246" s="186">
        <v>6</v>
      </c>
      <c r="U246" s="152"/>
      <c r="V246" s="187">
        <v>8</v>
      </c>
      <c r="W246" s="187">
        <v>32</v>
      </c>
      <c r="X246" s="187">
        <v>82</v>
      </c>
      <c r="Y246" s="187">
        <v>91</v>
      </c>
      <c r="Z246" s="187">
        <v>82</v>
      </c>
      <c r="AA246" s="187">
        <v>99</v>
      </c>
      <c r="AB246" s="187">
        <v>99</v>
      </c>
      <c r="AC246" s="187">
        <v>61</v>
      </c>
      <c r="AD246" s="187">
        <v>12</v>
      </c>
      <c r="AE246" s="152"/>
      <c r="AF246" s="187">
        <v>6</v>
      </c>
      <c r="AG246" s="187">
        <v>30</v>
      </c>
      <c r="AH246" s="187">
        <v>43</v>
      </c>
      <c r="AI246" s="187">
        <v>69</v>
      </c>
      <c r="AJ246" s="187">
        <v>61</v>
      </c>
      <c r="AK246" s="187">
        <v>84</v>
      </c>
      <c r="AL246" s="187">
        <v>68</v>
      </c>
      <c r="AM246" s="187">
        <v>40</v>
      </c>
      <c r="AN246" s="187">
        <v>14</v>
      </c>
      <c r="AO246" s="151"/>
    </row>
    <row r="247" spans="1:41" x14ac:dyDescent="0.3">
      <c r="A247" s="144" t="s">
        <v>19</v>
      </c>
      <c r="B247" s="186">
        <v>5</v>
      </c>
      <c r="C247" s="186">
        <v>18</v>
      </c>
      <c r="D247" s="186">
        <v>28</v>
      </c>
      <c r="E247" s="186">
        <v>27</v>
      </c>
      <c r="F247" s="186">
        <v>43</v>
      </c>
      <c r="G247" s="186">
        <v>60</v>
      </c>
      <c r="H247" s="186">
        <v>38</v>
      </c>
      <c r="I247" s="186">
        <v>19</v>
      </c>
      <c r="J247" s="186">
        <v>7</v>
      </c>
      <c r="K247" s="151"/>
      <c r="L247" s="186">
        <v>2</v>
      </c>
      <c r="M247" s="186">
        <v>8</v>
      </c>
      <c r="N247" s="186">
        <v>12</v>
      </c>
      <c r="O247" s="186">
        <v>25</v>
      </c>
      <c r="P247" s="186">
        <v>33</v>
      </c>
      <c r="Q247" s="186">
        <v>38</v>
      </c>
      <c r="R247" s="186">
        <v>36</v>
      </c>
      <c r="S247" s="186">
        <v>14</v>
      </c>
      <c r="T247" s="186">
        <v>11</v>
      </c>
      <c r="U247" s="152"/>
      <c r="V247" s="187">
        <v>12</v>
      </c>
      <c r="W247" s="187">
        <v>39</v>
      </c>
      <c r="X247" s="187">
        <v>65</v>
      </c>
      <c r="Y247" s="187">
        <v>93</v>
      </c>
      <c r="Z247" s="187">
        <v>93</v>
      </c>
      <c r="AA247" s="187">
        <v>93</v>
      </c>
      <c r="AB247" s="187">
        <v>103</v>
      </c>
      <c r="AC247" s="187">
        <v>56</v>
      </c>
      <c r="AD247" s="187">
        <v>12</v>
      </c>
      <c r="AE247" s="152"/>
      <c r="AF247" s="187">
        <v>5</v>
      </c>
      <c r="AG247" s="187">
        <v>22</v>
      </c>
      <c r="AH247" s="187">
        <v>47</v>
      </c>
      <c r="AI247" s="187">
        <v>63</v>
      </c>
      <c r="AJ247" s="187">
        <v>60</v>
      </c>
      <c r="AK247" s="187">
        <v>65</v>
      </c>
      <c r="AL247" s="187">
        <v>63</v>
      </c>
      <c r="AM247" s="187">
        <v>36</v>
      </c>
      <c r="AN247" s="187">
        <v>5</v>
      </c>
      <c r="AO247" s="151"/>
    </row>
    <row r="248" spans="1:41" x14ac:dyDescent="0.3">
      <c r="A248" s="144" t="s">
        <v>20</v>
      </c>
      <c r="B248" s="186">
        <v>3</v>
      </c>
      <c r="C248" s="186">
        <v>15</v>
      </c>
      <c r="D248" s="186">
        <v>32</v>
      </c>
      <c r="E248" s="186">
        <v>39</v>
      </c>
      <c r="F248" s="186">
        <v>45</v>
      </c>
      <c r="G248" s="186">
        <v>44</v>
      </c>
      <c r="H248" s="186">
        <v>47</v>
      </c>
      <c r="I248" s="186">
        <v>28</v>
      </c>
      <c r="J248" s="186">
        <v>9</v>
      </c>
      <c r="K248" s="151"/>
      <c r="L248" s="186">
        <v>4</v>
      </c>
      <c r="M248" s="186">
        <v>8</v>
      </c>
      <c r="N248" s="186">
        <v>18</v>
      </c>
      <c r="O248" s="186">
        <v>16</v>
      </c>
      <c r="P248" s="186">
        <v>38</v>
      </c>
      <c r="Q248" s="186">
        <v>31</v>
      </c>
      <c r="R248" s="186">
        <v>35</v>
      </c>
      <c r="S248" s="186">
        <v>13</v>
      </c>
      <c r="T248" s="186">
        <v>1</v>
      </c>
      <c r="U248" s="152"/>
      <c r="V248" s="187">
        <v>5</v>
      </c>
      <c r="W248" s="187">
        <v>43</v>
      </c>
      <c r="X248" s="187">
        <v>71</v>
      </c>
      <c r="Y248" s="187">
        <v>63</v>
      </c>
      <c r="Z248" s="187">
        <v>98</v>
      </c>
      <c r="AA248" s="187">
        <v>93</v>
      </c>
      <c r="AB248" s="187">
        <v>75</v>
      </c>
      <c r="AC248" s="187">
        <v>55</v>
      </c>
      <c r="AD248" s="187">
        <v>9</v>
      </c>
      <c r="AE248" s="152"/>
      <c r="AF248" s="187">
        <v>3</v>
      </c>
      <c r="AG248" s="187">
        <v>23</v>
      </c>
      <c r="AH248" s="187">
        <v>44</v>
      </c>
      <c r="AI248" s="187">
        <v>59</v>
      </c>
      <c r="AJ248" s="187">
        <v>58</v>
      </c>
      <c r="AK248" s="187">
        <v>54</v>
      </c>
      <c r="AL248" s="187">
        <v>52</v>
      </c>
      <c r="AM248" s="187">
        <v>25</v>
      </c>
      <c r="AN248" s="187">
        <v>2</v>
      </c>
      <c r="AO248" s="151"/>
    </row>
    <row r="249" spans="1:41" x14ac:dyDescent="0.3">
      <c r="A249" s="144" t="s">
        <v>21</v>
      </c>
      <c r="B249" s="186">
        <v>9</v>
      </c>
      <c r="C249" s="186">
        <v>15</v>
      </c>
      <c r="D249" s="186">
        <v>31</v>
      </c>
      <c r="E249" s="186">
        <v>36</v>
      </c>
      <c r="F249" s="186">
        <v>42</v>
      </c>
      <c r="G249" s="186">
        <v>47</v>
      </c>
      <c r="H249" s="186">
        <v>39</v>
      </c>
      <c r="I249" s="186">
        <v>24</v>
      </c>
      <c r="J249" s="186">
        <v>5</v>
      </c>
      <c r="K249" s="151"/>
      <c r="L249" s="186">
        <v>4</v>
      </c>
      <c r="M249" s="186">
        <v>15</v>
      </c>
      <c r="N249" s="186">
        <v>37</v>
      </c>
      <c r="O249" s="186">
        <v>34</v>
      </c>
      <c r="P249" s="186">
        <v>44</v>
      </c>
      <c r="Q249" s="186">
        <v>52</v>
      </c>
      <c r="R249" s="186">
        <v>50</v>
      </c>
      <c r="S249" s="186">
        <v>19</v>
      </c>
      <c r="T249" s="186">
        <v>11</v>
      </c>
      <c r="U249" s="152"/>
      <c r="V249" s="187">
        <v>6</v>
      </c>
      <c r="W249" s="187">
        <v>35</v>
      </c>
      <c r="X249" s="187">
        <v>53</v>
      </c>
      <c r="Y249" s="187">
        <v>82</v>
      </c>
      <c r="Z249" s="187">
        <v>111</v>
      </c>
      <c r="AA249" s="187">
        <v>108</v>
      </c>
      <c r="AB249" s="187">
        <v>98</v>
      </c>
      <c r="AC249" s="187">
        <v>57</v>
      </c>
      <c r="AD249" s="187">
        <v>8</v>
      </c>
      <c r="AE249" s="152"/>
      <c r="AF249" s="187">
        <v>8</v>
      </c>
      <c r="AG249" s="187">
        <v>42</v>
      </c>
      <c r="AH249" s="187">
        <v>64</v>
      </c>
      <c r="AI249" s="187">
        <v>73</v>
      </c>
      <c r="AJ249" s="187">
        <v>94</v>
      </c>
      <c r="AK249" s="187">
        <v>110</v>
      </c>
      <c r="AL249" s="187">
        <v>99</v>
      </c>
      <c r="AM249" s="187">
        <v>34</v>
      </c>
      <c r="AN249" s="187">
        <v>6</v>
      </c>
      <c r="AO249" s="151"/>
    </row>
    <row r="250" spans="1:41" x14ac:dyDescent="0.3">
      <c r="A250" s="144" t="s">
        <v>22</v>
      </c>
      <c r="B250" s="186">
        <v>5</v>
      </c>
      <c r="C250" s="186">
        <v>16</v>
      </c>
      <c r="D250" s="186">
        <v>31</v>
      </c>
      <c r="E250" s="186">
        <v>39</v>
      </c>
      <c r="F250" s="186">
        <v>38</v>
      </c>
      <c r="G250" s="186">
        <v>60</v>
      </c>
      <c r="H250" s="186">
        <v>42</v>
      </c>
      <c r="I250" s="186">
        <v>24</v>
      </c>
      <c r="J250" s="186">
        <v>4</v>
      </c>
      <c r="K250" s="151"/>
      <c r="L250" s="186">
        <v>2</v>
      </c>
      <c r="M250" s="186">
        <v>8</v>
      </c>
      <c r="N250" s="186">
        <v>13</v>
      </c>
      <c r="O250" s="186">
        <v>7</v>
      </c>
      <c r="P250" s="186">
        <v>18</v>
      </c>
      <c r="Q250" s="186">
        <v>26</v>
      </c>
      <c r="R250" s="186">
        <v>31</v>
      </c>
      <c r="S250" s="186">
        <v>17</v>
      </c>
      <c r="T250" s="186">
        <v>3</v>
      </c>
      <c r="U250" s="152"/>
      <c r="V250" s="187">
        <v>6</v>
      </c>
      <c r="W250" s="187">
        <v>39</v>
      </c>
      <c r="X250" s="187">
        <v>68</v>
      </c>
      <c r="Y250" s="187">
        <v>74</v>
      </c>
      <c r="Z250" s="187">
        <v>101</v>
      </c>
      <c r="AA250" s="187">
        <v>87</v>
      </c>
      <c r="AB250" s="187">
        <v>101</v>
      </c>
      <c r="AC250" s="187">
        <v>40</v>
      </c>
      <c r="AD250" s="187">
        <v>7</v>
      </c>
      <c r="AE250" s="152"/>
      <c r="AF250" s="187">
        <v>4</v>
      </c>
      <c r="AG250" s="187">
        <v>18</v>
      </c>
      <c r="AH250" s="187">
        <v>40</v>
      </c>
      <c r="AI250" s="187">
        <v>47</v>
      </c>
      <c r="AJ250" s="187">
        <v>59</v>
      </c>
      <c r="AK250" s="187">
        <v>58</v>
      </c>
      <c r="AL250" s="187">
        <v>60</v>
      </c>
      <c r="AM250" s="187">
        <v>22</v>
      </c>
      <c r="AN250" s="187">
        <v>8</v>
      </c>
      <c r="AO250" s="151"/>
    </row>
    <row r="251" spans="1:41" x14ac:dyDescent="0.3">
      <c r="A251" s="144" t="s">
        <v>23</v>
      </c>
      <c r="B251" s="186">
        <v>5</v>
      </c>
      <c r="C251" s="186">
        <v>12</v>
      </c>
      <c r="D251" s="186">
        <v>23</v>
      </c>
      <c r="E251" s="186">
        <v>34</v>
      </c>
      <c r="F251" s="186">
        <v>36</v>
      </c>
      <c r="G251" s="186">
        <v>41</v>
      </c>
      <c r="H251" s="186">
        <v>32</v>
      </c>
      <c r="I251" s="186">
        <v>17</v>
      </c>
      <c r="J251" s="186">
        <v>8</v>
      </c>
      <c r="K251" s="151"/>
      <c r="L251" s="186">
        <v>5</v>
      </c>
      <c r="M251" s="186">
        <v>6</v>
      </c>
      <c r="N251" s="186">
        <v>17</v>
      </c>
      <c r="O251" s="186">
        <v>19</v>
      </c>
      <c r="P251" s="186">
        <v>19</v>
      </c>
      <c r="Q251" s="186">
        <v>29</v>
      </c>
      <c r="R251" s="186">
        <v>32</v>
      </c>
      <c r="S251" s="186">
        <v>15</v>
      </c>
      <c r="T251" s="186">
        <v>3</v>
      </c>
      <c r="U251" s="152"/>
      <c r="V251" s="187">
        <v>6</v>
      </c>
      <c r="W251" s="185">
        <v>29</v>
      </c>
      <c r="X251" s="185">
        <v>60</v>
      </c>
      <c r="Y251" s="185">
        <v>65</v>
      </c>
      <c r="Z251" s="185">
        <v>87</v>
      </c>
      <c r="AA251" s="185">
        <v>88</v>
      </c>
      <c r="AB251" s="185">
        <v>90</v>
      </c>
      <c r="AC251" s="185">
        <v>64</v>
      </c>
      <c r="AD251" s="185">
        <v>3</v>
      </c>
      <c r="AE251" s="152"/>
      <c r="AF251" s="187">
        <v>1</v>
      </c>
      <c r="AG251" s="185">
        <v>7</v>
      </c>
      <c r="AH251" s="185">
        <v>34</v>
      </c>
      <c r="AI251" s="185">
        <v>40</v>
      </c>
      <c r="AJ251" s="185">
        <v>47</v>
      </c>
      <c r="AK251" s="185">
        <v>64</v>
      </c>
      <c r="AL251" s="185">
        <v>44</v>
      </c>
      <c r="AM251" s="185">
        <v>16</v>
      </c>
      <c r="AN251" s="185">
        <v>5</v>
      </c>
      <c r="AO251" s="151"/>
    </row>
    <row r="252" spans="1:41" x14ac:dyDescent="0.3">
      <c r="A252" s="144" t="s">
        <v>24</v>
      </c>
      <c r="B252" s="186">
        <v>3</v>
      </c>
      <c r="C252" s="186">
        <v>16</v>
      </c>
      <c r="D252" s="186">
        <v>33</v>
      </c>
      <c r="E252" s="186">
        <v>45</v>
      </c>
      <c r="F252" s="186">
        <v>49</v>
      </c>
      <c r="G252" s="186">
        <v>61</v>
      </c>
      <c r="H252" s="186">
        <v>53</v>
      </c>
      <c r="I252" s="186">
        <v>32</v>
      </c>
      <c r="J252" s="186">
        <v>7</v>
      </c>
      <c r="K252" s="151"/>
      <c r="L252" s="186">
        <v>2</v>
      </c>
      <c r="M252" s="186">
        <v>5</v>
      </c>
      <c r="N252" s="186">
        <v>17</v>
      </c>
      <c r="O252" s="186">
        <v>21</v>
      </c>
      <c r="P252" s="186">
        <v>24</v>
      </c>
      <c r="Q252" s="186">
        <v>36</v>
      </c>
      <c r="R252" s="186">
        <v>27</v>
      </c>
      <c r="S252" s="186">
        <v>14</v>
      </c>
      <c r="T252" s="186">
        <v>1</v>
      </c>
      <c r="U252" s="152"/>
      <c r="V252" s="187">
        <v>8</v>
      </c>
      <c r="W252" s="185">
        <v>34</v>
      </c>
      <c r="X252" s="185">
        <v>70</v>
      </c>
      <c r="Y252" s="185">
        <v>117</v>
      </c>
      <c r="Z252" s="185">
        <v>122</v>
      </c>
      <c r="AA252" s="185">
        <v>132</v>
      </c>
      <c r="AB252" s="185">
        <v>116</v>
      </c>
      <c r="AC252" s="185">
        <v>70</v>
      </c>
      <c r="AD252" s="185">
        <v>15</v>
      </c>
      <c r="AE252" s="152"/>
      <c r="AF252" s="187">
        <v>3</v>
      </c>
      <c r="AG252" s="185">
        <v>17</v>
      </c>
      <c r="AH252" s="185">
        <v>52</v>
      </c>
      <c r="AI252" s="185">
        <v>53</v>
      </c>
      <c r="AJ252" s="185">
        <v>51</v>
      </c>
      <c r="AK252" s="185">
        <v>64</v>
      </c>
      <c r="AL252" s="185">
        <v>71</v>
      </c>
      <c r="AM252" s="185">
        <v>18</v>
      </c>
      <c r="AN252" s="185">
        <v>6</v>
      </c>
      <c r="AO252" s="151"/>
    </row>
    <row r="253" spans="1:41" x14ac:dyDescent="0.3">
      <c r="A253" s="144" t="s">
        <v>25</v>
      </c>
      <c r="B253" s="186">
        <v>7</v>
      </c>
      <c r="C253" s="186">
        <v>25</v>
      </c>
      <c r="D253" s="186">
        <v>41</v>
      </c>
      <c r="E253" s="186">
        <v>66</v>
      </c>
      <c r="F253" s="186">
        <v>65</v>
      </c>
      <c r="G253" s="186">
        <v>66</v>
      </c>
      <c r="H253" s="186">
        <v>80</v>
      </c>
      <c r="I253" s="186">
        <v>47</v>
      </c>
      <c r="J253" s="186">
        <v>6</v>
      </c>
      <c r="K253" s="151"/>
      <c r="L253" s="186">
        <v>4</v>
      </c>
      <c r="M253" s="186">
        <v>13</v>
      </c>
      <c r="N253" s="186">
        <v>32</v>
      </c>
      <c r="O253" s="186">
        <v>32</v>
      </c>
      <c r="P253" s="186">
        <v>35</v>
      </c>
      <c r="Q253" s="186">
        <v>36</v>
      </c>
      <c r="R253" s="186">
        <v>39</v>
      </c>
      <c r="S253" s="186">
        <v>23</v>
      </c>
      <c r="T253" s="186">
        <v>4</v>
      </c>
      <c r="U253" s="152"/>
      <c r="V253" s="187">
        <v>15</v>
      </c>
      <c r="W253" s="185">
        <v>49</v>
      </c>
      <c r="X253" s="185">
        <v>75</v>
      </c>
      <c r="Y253" s="185">
        <v>129</v>
      </c>
      <c r="Z253" s="185">
        <v>139</v>
      </c>
      <c r="AA253" s="185">
        <v>150</v>
      </c>
      <c r="AB253" s="185">
        <v>145</v>
      </c>
      <c r="AC253" s="185">
        <v>71</v>
      </c>
      <c r="AD253" s="185">
        <v>11</v>
      </c>
      <c r="AE253" s="152"/>
      <c r="AF253" s="187">
        <v>9</v>
      </c>
      <c r="AG253" s="185">
        <v>22</v>
      </c>
      <c r="AH253" s="185">
        <v>55</v>
      </c>
      <c r="AI253" s="185">
        <v>58</v>
      </c>
      <c r="AJ253" s="185">
        <v>66</v>
      </c>
      <c r="AK253" s="185">
        <v>84</v>
      </c>
      <c r="AL253" s="185">
        <v>76</v>
      </c>
      <c r="AM253" s="185">
        <v>32</v>
      </c>
      <c r="AN253" s="185">
        <v>1</v>
      </c>
      <c r="AO253" s="151"/>
    </row>
    <row r="254" spans="1:41" x14ac:dyDescent="0.3">
      <c r="A254" s="144" t="s">
        <v>26</v>
      </c>
      <c r="B254" s="186">
        <v>7</v>
      </c>
      <c r="C254" s="186">
        <v>20</v>
      </c>
      <c r="D254" s="186">
        <v>25</v>
      </c>
      <c r="E254" s="186">
        <v>35</v>
      </c>
      <c r="F254" s="186">
        <v>38</v>
      </c>
      <c r="G254" s="186">
        <v>45</v>
      </c>
      <c r="H254" s="186">
        <v>36</v>
      </c>
      <c r="I254" s="186">
        <v>19</v>
      </c>
      <c r="J254" s="186">
        <v>8</v>
      </c>
      <c r="K254" s="151"/>
      <c r="L254" s="186">
        <v>0</v>
      </c>
      <c r="M254" s="186">
        <v>9</v>
      </c>
      <c r="N254" s="186">
        <v>8</v>
      </c>
      <c r="O254" s="186">
        <v>17</v>
      </c>
      <c r="P254" s="186">
        <v>18</v>
      </c>
      <c r="Q254" s="186">
        <v>23</v>
      </c>
      <c r="R254" s="186">
        <v>24</v>
      </c>
      <c r="S254" s="186">
        <v>18</v>
      </c>
      <c r="T254" s="186">
        <v>1</v>
      </c>
      <c r="U254" s="152"/>
      <c r="V254" s="187">
        <v>6</v>
      </c>
      <c r="W254" s="185">
        <v>34</v>
      </c>
      <c r="X254" s="185">
        <v>73</v>
      </c>
      <c r="Y254" s="185">
        <v>93</v>
      </c>
      <c r="Z254" s="185">
        <v>107</v>
      </c>
      <c r="AA254" s="185">
        <v>80</v>
      </c>
      <c r="AB254" s="185">
        <v>68</v>
      </c>
      <c r="AC254" s="185">
        <v>44</v>
      </c>
      <c r="AD254" s="185">
        <v>5</v>
      </c>
      <c r="AE254" s="152"/>
      <c r="AF254" s="187">
        <v>2</v>
      </c>
      <c r="AG254" s="185">
        <v>18</v>
      </c>
      <c r="AH254" s="185">
        <v>32</v>
      </c>
      <c r="AI254" s="185">
        <v>41</v>
      </c>
      <c r="AJ254" s="185">
        <v>46</v>
      </c>
      <c r="AK254" s="185">
        <v>50</v>
      </c>
      <c r="AL254" s="185">
        <v>34</v>
      </c>
      <c r="AM254" s="185">
        <v>23</v>
      </c>
      <c r="AN254" s="185">
        <v>1</v>
      </c>
      <c r="AO254" s="151"/>
    </row>
    <row r="255" spans="1:41" x14ac:dyDescent="0.3">
      <c r="A255" s="144" t="s">
        <v>27</v>
      </c>
      <c r="B255" s="186">
        <v>5</v>
      </c>
      <c r="C255" s="186">
        <v>12</v>
      </c>
      <c r="D255" s="186">
        <v>32</v>
      </c>
      <c r="E255" s="186">
        <v>32</v>
      </c>
      <c r="F255" s="186">
        <v>38</v>
      </c>
      <c r="G255" s="186">
        <v>55</v>
      </c>
      <c r="H255" s="186">
        <v>45</v>
      </c>
      <c r="I255" s="186">
        <v>33</v>
      </c>
      <c r="J255" s="186">
        <v>8</v>
      </c>
      <c r="K255" s="151"/>
      <c r="L255" s="186">
        <v>2</v>
      </c>
      <c r="M255" s="186">
        <v>5</v>
      </c>
      <c r="N255" s="186">
        <v>9</v>
      </c>
      <c r="O255" s="186">
        <v>16</v>
      </c>
      <c r="P255" s="186">
        <v>25</v>
      </c>
      <c r="Q255" s="186">
        <v>19</v>
      </c>
      <c r="R255" s="186">
        <v>21</v>
      </c>
      <c r="S255" s="186">
        <v>7</v>
      </c>
      <c r="T255" s="186">
        <v>2</v>
      </c>
      <c r="U255" s="152"/>
      <c r="V255" s="187">
        <v>7</v>
      </c>
      <c r="W255" s="185">
        <v>30</v>
      </c>
      <c r="X255" s="185">
        <v>60</v>
      </c>
      <c r="Y255" s="185">
        <v>79</v>
      </c>
      <c r="Z255" s="185">
        <v>84</v>
      </c>
      <c r="AA255" s="185">
        <v>75</v>
      </c>
      <c r="AB255" s="185">
        <v>94</v>
      </c>
      <c r="AC255" s="185">
        <v>63</v>
      </c>
      <c r="AD255" s="185">
        <v>6</v>
      </c>
      <c r="AE255" s="152"/>
      <c r="AF255" s="187">
        <v>4</v>
      </c>
      <c r="AG255" s="185">
        <v>8</v>
      </c>
      <c r="AH255" s="185">
        <v>31</v>
      </c>
      <c r="AI255" s="185">
        <v>28</v>
      </c>
      <c r="AJ255" s="185">
        <v>33</v>
      </c>
      <c r="AK255" s="185">
        <v>36</v>
      </c>
      <c r="AL255" s="185">
        <v>42</v>
      </c>
      <c r="AM255" s="185">
        <v>15</v>
      </c>
      <c r="AN255" s="185">
        <v>1</v>
      </c>
      <c r="AO255" s="151"/>
    </row>
    <row r="256" spans="1:41" x14ac:dyDescent="0.3">
      <c r="A256" s="144" t="s">
        <v>28</v>
      </c>
      <c r="B256" s="186">
        <v>3</v>
      </c>
      <c r="C256" s="186">
        <v>16</v>
      </c>
      <c r="D256" s="186">
        <v>21</v>
      </c>
      <c r="E256" s="186">
        <v>19</v>
      </c>
      <c r="F256" s="186">
        <v>22</v>
      </c>
      <c r="G256" s="186">
        <v>32</v>
      </c>
      <c r="H256" s="186">
        <v>33</v>
      </c>
      <c r="I256" s="186">
        <v>21</v>
      </c>
      <c r="J256" s="186">
        <v>3</v>
      </c>
      <c r="K256" s="151"/>
      <c r="L256" s="186">
        <v>1</v>
      </c>
      <c r="M256" s="186">
        <v>1</v>
      </c>
      <c r="N256" s="186">
        <v>6</v>
      </c>
      <c r="O256" s="186">
        <v>10</v>
      </c>
      <c r="P256" s="186">
        <v>11</v>
      </c>
      <c r="Q256" s="186">
        <v>12</v>
      </c>
      <c r="R256" s="186">
        <v>13</v>
      </c>
      <c r="S256" s="186">
        <v>14</v>
      </c>
      <c r="T256" s="186">
        <v>4</v>
      </c>
      <c r="U256" s="152"/>
      <c r="V256" s="187">
        <v>4</v>
      </c>
      <c r="W256" s="185">
        <v>16</v>
      </c>
      <c r="X256" s="185">
        <v>36</v>
      </c>
      <c r="Y256" s="185">
        <v>44</v>
      </c>
      <c r="Z256" s="185">
        <v>64</v>
      </c>
      <c r="AA256" s="185">
        <v>63</v>
      </c>
      <c r="AB256" s="185">
        <v>63</v>
      </c>
      <c r="AC256" s="185">
        <v>30</v>
      </c>
      <c r="AD256" s="185">
        <v>3</v>
      </c>
      <c r="AE256" s="152"/>
      <c r="AF256" s="187">
        <v>0</v>
      </c>
      <c r="AG256" s="185">
        <v>9</v>
      </c>
      <c r="AH256" s="185">
        <v>18</v>
      </c>
      <c r="AI256" s="185">
        <v>28</v>
      </c>
      <c r="AJ256" s="185">
        <v>19</v>
      </c>
      <c r="AK256" s="185">
        <v>31</v>
      </c>
      <c r="AL256" s="185">
        <v>27</v>
      </c>
      <c r="AM256" s="185">
        <v>12</v>
      </c>
      <c r="AN256" s="185">
        <v>0</v>
      </c>
      <c r="AO256" s="151"/>
    </row>
    <row r="257" spans="1:41" x14ac:dyDescent="0.3">
      <c r="A257" s="144" t="s">
        <v>29</v>
      </c>
      <c r="B257" s="186">
        <v>2</v>
      </c>
      <c r="C257" s="186">
        <v>7</v>
      </c>
      <c r="D257" s="186">
        <v>17</v>
      </c>
      <c r="E257" s="186">
        <v>17</v>
      </c>
      <c r="F257" s="186">
        <v>15</v>
      </c>
      <c r="G257" s="186">
        <v>21</v>
      </c>
      <c r="H257" s="186">
        <v>19</v>
      </c>
      <c r="I257" s="186">
        <v>14</v>
      </c>
      <c r="J257" s="186">
        <v>0</v>
      </c>
      <c r="K257" s="151"/>
      <c r="L257" s="186">
        <v>2</v>
      </c>
      <c r="M257" s="186">
        <v>2</v>
      </c>
      <c r="N257" s="186">
        <v>6</v>
      </c>
      <c r="O257" s="186">
        <v>12</v>
      </c>
      <c r="P257" s="186">
        <v>8</v>
      </c>
      <c r="Q257" s="186">
        <v>14</v>
      </c>
      <c r="R257" s="186">
        <v>7</v>
      </c>
      <c r="S257" s="186">
        <v>9</v>
      </c>
      <c r="T257" s="186">
        <v>1</v>
      </c>
      <c r="U257" s="152"/>
      <c r="V257" s="187">
        <v>3</v>
      </c>
      <c r="W257" s="185">
        <v>11</v>
      </c>
      <c r="X257" s="185">
        <v>21</v>
      </c>
      <c r="Y257" s="185">
        <v>30</v>
      </c>
      <c r="Z257" s="185">
        <v>45</v>
      </c>
      <c r="AA257" s="185">
        <v>57</v>
      </c>
      <c r="AB257" s="185">
        <v>47</v>
      </c>
      <c r="AC257" s="185">
        <v>18</v>
      </c>
      <c r="AD257" s="185">
        <v>2</v>
      </c>
      <c r="AE257" s="152"/>
      <c r="AF257" s="187">
        <v>0</v>
      </c>
      <c r="AG257" s="185">
        <v>6</v>
      </c>
      <c r="AH257" s="185">
        <v>16</v>
      </c>
      <c r="AI257" s="185">
        <v>19</v>
      </c>
      <c r="AJ257" s="185">
        <v>24</v>
      </c>
      <c r="AK257" s="185">
        <v>23</v>
      </c>
      <c r="AL257" s="185">
        <v>20</v>
      </c>
      <c r="AM257" s="185">
        <v>11</v>
      </c>
      <c r="AN257" s="185">
        <v>1</v>
      </c>
      <c r="AO257" s="151"/>
    </row>
    <row r="258" spans="1:41" x14ac:dyDescent="0.3">
      <c r="A258" s="144" t="s">
        <v>30</v>
      </c>
      <c r="B258" s="186">
        <v>3</v>
      </c>
      <c r="C258" s="186">
        <v>1</v>
      </c>
      <c r="D258" s="186">
        <v>10</v>
      </c>
      <c r="E258" s="186">
        <v>24</v>
      </c>
      <c r="F258" s="186">
        <v>10</v>
      </c>
      <c r="G258" s="186">
        <v>17</v>
      </c>
      <c r="H258" s="186">
        <v>12</v>
      </c>
      <c r="I258" s="186">
        <v>12</v>
      </c>
      <c r="J258" s="186">
        <v>2</v>
      </c>
      <c r="K258" s="151"/>
      <c r="L258" s="186">
        <v>0</v>
      </c>
      <c r="M258" s="186">
        <v>3</v>
      </c>
      <c r="N258" s="186">
        <v>9</v>
      </c>
      <c r="O258" s="186">
        <v>11</v>
      </c>
      <c r="P258" s="186">
        <v>11</v>
      </c>
      <c r="Q258" s="186">
        <v>10</v>
      </c>
      <c r="R258" s="186">
        <v>5</v>
      </c>
      <c r="S258" s="186">
        <v>2</v>
      </c>
      <c r="T258" s="186">
        <v>1</v>
      </c>
      <c r="U258" s="152"/>
      <c r="V258" s="187">
        <v>2</v>
      </c>
      <c r="W258" s="185">
        <v>11</v>
      </c>
      <c r="X258" s="185">
        <v>21</v>
      </c>
      <c r="Y258" s="185">
        <v>25</v>
      </c>
      <c r="Z258" s="185">
        <v>41</v>
      </c>
      <c r="AA258" s="185">
        <v>38</v>
      </c>
      <c r="AB258" s="185">
        <v>33</v>
      </c>
      <c r="AC258" s="185">
        <v>14</v>
      </c>
      <c r="AD258" s="185">
        <v>2</v>
      </c>
      <c r="AE258" s="152"/>
      <c r="AF258" s="187">
        <v>1</v>
      </c>
      <c r="AG258" s="185">
        <v>5</v>
      </c>
      <c r="AH258" s="185">
        <v>14</v>
      </c>
      <c r="AI258" s="185">
        <v>10</v>
      </c>
      <c r="AJ258" s="185">
        <v>21</v>
      </c>
      <c r="AK258" s="185">
        <v>18</v>
      </c>
      <c r="AL258" s="185">
        <v>21</v>
      </c>
      <c r="AM258" s="185">
        <v>5</v>
      </c>
      <c r="AN258" s="185">
        <v>0</v>
      </c>
      <c r="AO258" s="151"/>
    </row>
    <row r="259" spans="1:41" x14ac:dyDescent="0.3">
      <c r="A259" s="144" t="s">
        <v>31</v>
      </c>
      <c r="B259" s="186">
        <v>2</v>
      </c>
      <c r="C259" s="186">
        <v>6</v>
      </c>
      <c r="D259" s="186">
        <v>3</v>
      </c>
      <c r="E259" s="186">
        <v>13</v>
      </c>
      <c r="F259" s="186">
        <v>17</v>
      </c>
      <c r="G259" s="186">
        <v>23</v>
      </c>
      <c r="H259" s="186">
        <v>22</v>
      </c>
      <c r="I259" s="186">
        <v>7</v>
      </c>
      <c r="J259" s="186">
        <v>1</v>
      </c>
      <c r="K259" s="151"/>
      <c r="L259" s="186">
        <v>0</v>
      </c>
      <c r="M259" s="186">
        <v>1</v>
      </c>
      <c r="N259" s="186">
        <v>10</v>
      </c>
      <c r="O259" s="186">
        <v>2</v>
      </c>
      <c r="P259" s="186">
        <v>9</v>
      </c>
      <c r="Q259" s="186">
        <v>9</v>
      </c>
      <c r="R259" s="186">
        <v>17</v>
      </c>
      <c r="S259" s="186">
        <v>11</v>
      </c>
      <c r="T259" s="186">
        <v>1</v>
      </c>
      <c r="U259" s="152"/>
      <c r="V259" s="187">
        <v>3</v>
      </c>
      <c r="W259" s="185">
        <v>15</v>
      </c>
      <c r="X259" s="185">
        <v>30</v>
      </c>
      <c r="Y259" s="185">
        <v>25</v>
      </c>
      <c r="Z259" s="185">
        <v>32</v>
      </c>
      <c r="AA259" s="185">
        <v>34</v>
      </c>
      <c r="AB259" s="185">
        <v>27</v>
      </c>
      <c r="AC259" s="185">
        <v>16</v>
      </c>
      <c r="AD259" s="185">
        <v>0</v>
      </c>
      <c r="AE259" s="152"/>
      <c r="AF259" s="187">
        <v>1</v>
      </c>
      <c r="AG259" s="185">
        <v>6</v>
      </c>
      <c r="AH259" s="185">
        <v>7</v>
      </c>
      <c r="AI259" s="185">
        <v>9</v>
      </c>
      <c r="AJ259" s="185">
        <v>10</v>
      </c>
      <c r="AK259" s="185">
        <v>11</v>
      </c>
      <c r="AL259" s="185">
        <v>11</v>
      </c>
      <c r="AM259" s="185">
        <v>4</v>
      </c>
      <c r="AN259" s="185">
        <v>1</v>
      </c>
      <c r="AO259" s="151"/>
    </row>
    <row r="260" spans="1:41" x14ac:dyDescent="0.3">
      <c r="A260" s="144" t="s">
        <v>32</v>
      </c>
      <c r="B260" s="186">
        <v>1</v>
      </c>
      <c r="C260" s="186">
        <v>4</v>
      </c>
      <c r="D260" s="186">
        <v>11</v>
      </c>
      <c r="E260" s="186">
        <v>16</v>
      </c>
      <c r="F260" s="186">
        <v>6</v>
      </c>
      <c r="G260" s="186">
        <v>16</v>
      </c>
      <c r="H260" s="186">
        <v>19</v>
      </c>
      <c r="I260" s="186">
        <v>9</v>
      </c>
      <c r="J260" s="186">
        <v>1</v>
      </c>
      <c r="K260" s="151"/>
      <c r="L260" s="186">
        <v>0</v>
      </c>
      <c r="M260" s="186">
        <v>4</v>
      </c>
      <c r="N260" s="186">
        <v>3</v>
      </c>
      <c r="O260" s="186">
        <v>7</v>
      </c>
      <c r="P260" s="186">
        <v>8</v>
      </c>
      <c r="Q260" s="186">
        <v>3</v>
      </c>
      <c r="R260" s="186">
        <v>10</v>
      </c>
      <c r="S260" s="186">
        <v>7</v>
      </c>
      <c r="T260" s="186">
        <v>1</v>
      </c>
      <c r="U260" s="152"/>
      <c r="V260" s="187">
        <v>1</v>
      </c>
      <c r="W260" s="185">
        <v>9</v>
      </c>
      <c r="X260" s="185">
        <v>18</v>
      </c>
      <c r="Y260" s="185">
        <v>20</v>
      </c>
      <c r="Z260" s="185">
        <v>32</v>
      </c>
      <c r="AA260" s="185">
        <v>18</v>
      </c>
      <c r="AB260" s="185">
        <v>23</v>
      </c>
      <c r="AC260" s="185">
        <v>7</v>
      </c>
      <c r="AD260" s="185">
        <v>3</v>
      </c>
      <c r="AE260" s="152"/>
      <c r="AF260" s="187">
        <v>0</v>
      </c>
      <c r="AG260" s="185">
        <v>3</v>
      </c>
      <c r="AH260" s="185">
        <v>8</v>
      </c>
      <c r="AI260" s="185">
        <v>12</v>
      </c>
      <c r="AJ260" s="185">
        <v>7</v>
      </c>
      <c r="AK260" s="185">
        <v>13</v>
      </c>
      <c r="AL260" s="185">
        <v>12</v>
      </c>
      <c r="AM260" s="185">
        <v>5</v>
      </c>
      <c r="AN260" s="185">
        <v>0</v>
      </c>
      <c r="AO260" s="151"/>
    </row>
    <row r="261" spans="1:41" x14ac:dyDescent="0.3">
      <c r="A261" s="144" t="s">
        <v>33</v>
      </c>
      <c r="B261" s="186">
        <v>1</v>
      </c>
      <c r="C261" s="186">
        <v>5</v>
      </c>
      <c r="D261" s="186">
        <v>4</v>
      </c>
      <c r="E261" s="186">
        <v>8</v>
      </c>
      <c r="F261" s="186">
        <v>16</v>
      </c>
      <c r="G261" s="186">
        <v>10</v>
      </c>
      <c r="H261" s="186">
        <v>11</v>
      </c>
      <c r="I261" s="186">
        <v>9</v>
      </c>
      <c r="J261" s="186">
        <v>1</v>
      </c>
      <c r="K261" s="151"/>
      <c r="L261" s="186">
        <v>1</v>
      </c>
      <c r="M261" s="186">
        <v>3</v>
      </c>
      <c r="N261" s="186">
        <v>5</v>
      </c>
      <c r="O261" s="186">
        <v>5</v>
      </c>
      <c r="P261" s="186">
        <v>3</v>
      </c>
      <c r="Q261" s="186">
        <v>9</v>
      </c>
      <c r="R261" s="186">
        <v>8</v>
      </c>
      <c r="S261" s="186">
        <v>3</v>
      </c>
      <c r="T261" s="186">
        <v>0</v>
      </c>
      <c r="U261" s="152"/>
      <c r="V261" s="187">
        <v>2</v>
      </c>
      <c r="W261" s="185">
        <v>11</v>
      </c>
      <c r="X261" s="185">
        <v>22</v>
      </c>
      <c r="Y261" s="185">
        <v>14</v>
      </c>
      <c r="Z261" s="185">
        <v>24</v>
      </c>
      <c r="AA261" s="185">
        <v>32</v>
      </c>
      <c r="AB261" s="185">
        <v>23</v>
      </c>
      <c r="AC261" s="185">
        <v>11</v>
      </c>
      <c r="AD261" s="185">
        <v>2</v>
      </c>
      <c r="AE261" s="152"/>
      <c r="AF261" s="187">
        <v>1</v>
      </c>
      <c r="AG261" s="185">
        <v>5</v>
      </c>
      <c r="AH261" s="185">
        <v>15</v>
      </c>
      <c r="AI261" s="185">
        <v>12</v>
      </c>
      <c r="AJ261" s="185">
        <v>18</v>
      </c>
      <c r="AK261" s="185">
        <v>21</v>
      </c>
      <c r="AL261" s="185">
        <v>17</v>
      </c>
      <c r="AM261" s="185">
        <v>8</v>
      </c>
      <c r="AN261" s="185">
        <v>0</v>
      </c>
      <c r="AO261" s="151"/>
    </row>
    <row r="262" spans="1:41" x14ac:dyDescent="0.3">
      <c r="A262" s="144" t="s">
        <v>34</v>
      </c>
      <c r="B262" s="186">
        <v>2</v>
      </c>
      <c r="C262" s="186">
        <v>2</v>
      </c>
      <c r="D262" s="186">
        <v>10</v>
      </c>
      <c r="E262" s="186">
        <v>12</v>
      </c>
      <c r="F262" s="186">
        <v>11</v>
      </c>
      <c r="G262" s="186">
        <v>9</v>
      </c>
      <c r="H262" s="186">
        <v>11</v>
      </c>
      <c r="I262" s="186">
        <v>5</v>
      </c>
      <c r="J262" s="186">
        <v>2</v>
      </c>
      <c r="K262" s="151"/>
      <c r="L262" s="186">
        <v>1</v>
      </c>
      <c r="M262" s="186">
        <v>3</v>
      </c>
      <c r="N262" s="186">
        <v>3</v>
      </c>
      <c r="O262" s="186">
        <v>6</v>
      </c>
      <c r="P262" s="186">
        <v>5</v>
      </c>
      <c r="Q262" s="186">
        <v>10</v>
      </c>
      <c r="R262" s="186">
        <v>5</v>
      </c>
      <c r="S262" s="186">
        <v>4</v>
      </c>
      <c r="T262" s="186">
        <v>0</v>
      </c>
      <c r="U262" s="152"/>
      <c r="V262" s="187">
        <v>4</v>
      </c>
      <c r="W262" s="185">
        <v>3</v>
      </c>
      <c r="X262" s="185">
        <v>19</v>
      </c>
      <c r="Y262" s="185">
        <v>17</v>
      </c>
      <c r="Z262" s="185">
        <v>26</v>
      </c>
      <c r="AA262" s="185">
        <v>21</v>
      </c>
      <c r="AB262" s="185">
        <v>14</v>
      </c>
      <c r="AC262" s="185">
        <v>5</v>
      </c>
      <c r="AD262" s="185">
        <v>0</v>
      </c>
      <c r="AE262" s="152"/>
      <c r="AF262" s="187">
        <v>4</v>
      </c>
      <c r="AG262" s="185">
        <v>4</v>
      </c>
      <c r="AH262" s="185">
        <v>9</v>
      </c>
      <c r="AI262" s="185">
        <v>20</v>
      </c>
      <c r="AJ262" s="185">
        <v>19</v>
      </c>
      <c r="AK262" s="185">
        <v>16</v>
      </c>
      <c r="AL262" s="185">
        <v>17</v>
      </c>
      <c r="AM262" s="185">
        <v>3</v>
      </c>
      <c r="AN262" s="185">
        <v>0</v>
      </c>
      <c r="AO262" s="151"/>
    </row>
    <row r="263" spans="1:41" x14ac:dyDescent="0.3">
      <c r="A263" s="144" t="s">
        <v>35</v>
      </c>
      <c r="B263" s="186">
        <v>1</v>
      </c>
      <c r="C263" s="186">
        <v>2</v>
      </c>
      <c r="D263" s="186">
        <v>3</v>
      </c>
      <c r="E263" s="186">
        <v>11</v>
      </c>
      <c r="F263" s="186">
        <v>13</v>
      </c>
      <c r="G263" s="186">
        <v>18</v>
      </c>
      <c r="H263" s="186">
        <v>9</v>
      </c>
      <c r="I263" s="186">
        <v>3</v>
      </c>
      <c r="J263" s="186">
        <v>1</v>
      </c>
      <c r="K263" s="151"/>
      <c r="L263" s="186">
        <v>1</v>
      </c>
      <c r="M263" s="186">
        <v>2</v>
      </c>
      <c r="N263" s="186">
        <v>4</v>
      </c>
      <c r="O263" s="186">
        <v>4</v>
      </c>
      <c r="P263" s="186">
        <v>6</v>
      </c>
      <c r="Q263" s="186">
        <v>0</v>
      </c>
      <c r="R263" s="186">
        <v>7</v>
      </c>
      <c r="S263" s="186">
        <v>1</v>
      </c>
      <c r="T263" s="186">
        <v>0</v>
      </c>
      <c r="U263" s="152"/>
      <c r="V263" s="187">
        <v>1</v>
      </c>
      <c r="W263" s="185">
        <v>10</v>
      </c>
      <c r="X263" s="185">
        <v>15</v>
      </c>
      <c r="Y263" s="185">
        <v>18</v>
      </c>
      <c r="Z263" s="185">
        <v>19</v>
      </c>
      <c r="AA263" s="185">
        <v>10</v>
      </c>
      <c r="AB263" s="185">
        <v>17</v>
      </c>
      <c r="AC263" s="185">
        <v>11</v>
      </c>
      <c r="AD263" s="185">
        <v>0</v>
      </c>
      <c r="AE263" s="152"/>
      <c r="AF263" s="187">
        <v>1</v>
      </c>
      <c r="AG263" s="185">
        <v>2</v>
      </c>
      <c r="AH263" s="185">
        <v>16</v>
      </c>
      <c r="AI263" s="185">
        <v>11</v>
      </c>
      <c r="AJ263" s="185">
        <v>10</v>
      </c>
      <c r="AK263" s="185">
        <v>14</v>
      </c>
      <c r="AL263" s="185">
        <v>12</v>
      </c>
      <c r="AM263" s="185">
        <v>2</v>
      </c>
      <c r="AN263" s="185">
        <v>0</v>
      </c>
      <c r="AO263" s="151"/>
    </row>
    <row r="264" spans="1:41" x14ac:dyDescent="0.3">
      <c r="A264" s="144" t="s">
        <v>36</v>
      </c>
      <c r="B264" s="186">
        <v>1</v>
      </c>
      <c r="C264" s="186">
        <v>2</v>
      </c>
      <c r="D264" s="186">
        <v>5</v>
      </c>
      <c r="E264" s="186">
        <v>5</v>
      </c>
      <c r="F264" s="186">
        <v>9</v>
      </c>
      <c r="G264" s="186">
        <v>6</v>
      </c>
      <c r="H264" s="186">
        <v>7</v>
      </c>
      <c r="I264" s="186">
        <v>7</v>
      </c>
      <c r="J264" s="186">
        <v>0</v>
      </c>
      <c r="K264" s="151"/>
      <c r="L264" s="186">
        <v>0</v>
      </c>
      <c r="M264" s="186">
        <v>5</v>
      </c>
      <c r="N264" s="186">
        <v>4</v>
      </c>
      <c r="O264" s="186">
        <v>3</v>
      </c>
      <c r="P264" s="186">
        <v>3</v>
      </c>
      <c r="Q264" s="186">
        <v>3</v>
      </c>
      <c r="R264" s="186">
        <v>4</v>
      </c>
      <c r="S264" s="186">
        <v>1</v>
      </c>
      <c r="T264" s="186">
        <v>0</v>
      </c>
      <c r="U264" s="152"/>
      <c r="V264" s="187">
        <v>1</v>
      </c>
      <c r="W264" s="185">
        <v>11</v>
      </c>
      <c r="X264" s="185">
        <v>19</v>
      </c>
      <c r="Y264" s="185">
        <v>22</v>
      </c>
      <c r="Z264" s="185">
        <v>21</v>
      </c>
      <c r="AA264" s="185">
        <v>12</v>
      </c>
      <c r="AB264" s="185">
        <v>14</v>
      </c>
      <c r="AC264" s="185">
        <v>8</v>
      </c>
      <c r="AD264" s="185">
        <v>0</v>
      </c>
      <c r="AE264" s="152"/>
      <c r="AF264" s="187">
        <v>0</v>
      </c>
      <c r="AG264" s="185">
        <v>5</v>
      </c>
      <c r="AH264" s="185">
        <v>7</v>
      </c>
      <c r="AI264" s="185">
        <v>10</v>
      </c>
      <c r="AJ264" s="185">
        <v>7</v>
      </c>
      <c r="AK264" s="185">
        <v>8</v>
      </c>
      <c r="AL264" s="185">
        <v>7</v>
      </c>
      <c r="AM264" s="185">
        <v>3</v>
      </c>
      <c r="AN264" s="185">
        <v>0</v>
      </c>
      <c r="AO264" s="151"/>
    </row>
    <row r="265" spans="1:41" x14ac:dyDescent="0.3">
      <c r="A265" s="144" t="s">
        <v>37</v>
      </c>
      <c r="B265" s="186">
        <v>0</v>
      </c>
      <c r="C265" s="186">
        <v>4</v>
      </c>
      <c r="D265" s="186">
        <v>7</v>
      </c>
      <c r="E265" s="186">
        <v>3</v>
      </c>
      <c r="F265" s="186">
        <v>7</v>
      </c>
      <c r="G265" s="186">
        <v>6</v>
      </c>
      <c r="H265" s="186">
        <v>8</v>
      </c>
      <c r="I265" s="186">
        <v>3</v>
      </c>
      <c r="J265" s="186">
        <v>1</v>
      </c>
      <c r="K265" s="151"/>
      <c r="L265" s="186">
        <v>0</v>
      </c>
      <c r="M265" s="186">
        <v>1</v>
      </c>
      <c r="N265" s="186">
        <v>2</v>
      </c>
      <c r="O265" s="186">
        <v>1</v>
      </c>
      <c r="P265" s="186">
        <v>5</v>
      </c>
      <c r="Q265" s="186">
        <v>2</v>
      </c>
      <c r="R265" s="186">
        <v>5</v>
      </c>
      <c r="S265" s="186">
        <v>2</v>
      </c>
      <c r="T265" s="186">
        <v>3</v>
      </c>
      <c r="U265" s="152"/>
      <c r="V265" s="187">
        <v>3</v>
      </c>
      <c r="W265" s="185">
        <v>8</v>
      </c>
      <c r="X265" s="185">
        <v>8</v>
      </c>
      <c r="Y265" s="185">
        <v>21</v>
      </c>
      <c r="Z265" s="185">
        <v>23</v>
      </c>
      <c r="AA265" s="185">
        <v>7</v>
      </c>
      <c r="AB265" s="185">
        <v>17</v>
      </c>
      <c r="AC265" s="185">
        <v>7</v>
      </c>
      <c r="AD265" s="185">
        <v>0</v>
      </c>
      <c r="AE265" s="152"/>
      <c r="AF265" s="187">
        <v>0</v>
      </c>
      <c r="AG265" s="185">
        <v>1</v>
      </c>
      <c r="AH265" s="185">
        <v>2</v>
      </c>
      <c r="AI265" s="185">
        <v>5</v>
      </c>
      <c r="AJ265" s="185">
        <v>5</v>
      </c>
      <c r="AK265" s="185">
        <v>6</v>
      </c>
      <c r="AL265" s="185">
        <v>3</v>
      </c>
      <c r="AM265" s="185">
        <v>3</v>
      </c>
      <c r="AN265" s="185">
        <v>0</v>
      </c>
      <c r="AO265" s="151"/>
    </row>
    <row r="266" spans="1:41" x14ac:dyDescent="0.3">
      <c r="A266" s="144" t="s">
        <v>38</v>
      </c>
      <c r="B266" s="186">
        <v>0</v>
      </c>
      <c r="C266" s="186">
        <v>3</v>
      </c>
      <c r="D266" s="186">
        <v>4</v>
      </c>
      <c r="E266" s="186">
        <v>8</v>
      </c>
      <c r="F266" s="186">
        <v>2</v>
      </c>
      <c r="G266" s="186">
        <v>9</v>
      </c>
      <c r="H266" s="186">
        <v>6</v>
      </c>
      <c r="I266" s="186">
        <v>2</v>
      </c>
      <c r="J266" s="186">
        <v>2</v>
      </c>
      <c r="K266" s="151"/>
      <c r="L266" s="186">
        <v>1</v>
      </c>
      <c r="M266" s="186">
        <v>0</v>
      </c>
      <c r="N266" s="186">
        <v>1</v>
      </c>
      <c r="O266" s="186">
        <v>2</v>
      </c>
      <c r="P266" s="186">
        <v>3</v>
      </c>
      <c r="Q266" s="186">
        <v>4</v>
      </c>
      <c r="R266" s="186">
        <v>1</v>
      </c>
      <c r="S266" s="186">
        <v>0</v>
      </c>
      <c r="T266" s="186">
        <v>0</v>
      </c>
      <c r="U266" s="152"/>
      <c r="V266" s="187">
        <v>4</v>
      </c>
      <c r="W266" s="185">
        <v>1</v>
      </c>
      <c r="X266" s="185">
        <v>9</v>
      </c>
      <c r="Y266" s="185">
        <v>15</v>
      </c>
      <c r="Z266" s="185">
        <v>16</v>
      </c>
      <c r="AA266" s="185">
        <v>15</v>
      </c>
      <c r="AB266" s="185">
        <v>9</v>
      </c>
      <c r="AC266" s="185">
        <v>3</v>
      </c>
      <c r="AD266" s="185">
        <v>0</v>
      </c>
      <c r="AE266" s="152"/>
      <c r="AF266" s="187">
        <v>0</v>
      </c>
      <c r="AG266" s="185">
        <v>4</v>
      </c>
      <c r="AH266" s="185">
        <v>3</v>
      </c>
      <c r="AI266" s="185">
        <v>5</v>
      </c>
      <c r="AJ266" s="185">
        <v>5</v>
      </c>
      <c r="AK266" s="185">
        <v>5</v>
      </c>
      <c r="AL266" s="185">
        <v>6</v>
      </c>
      <c r="AM266" s="185">
        <v>2</v>
      </c>
      <c r="AN266" s="185">
        <v>0</v>
      </c>
      <c r="AO266" s="151"/>
    </row>
    <row r="267" spans="1:41" x14ac:dyDescent="0.3">
      <c r="A267" s="144" t="s">
        <v>39</v>
      </c>
      <c r="B267" s="186">
        <v>0</v>
      </c>
      <c r="C267" s="186">
        <v>2</v>
      </c>
      <c r="D267" s="186">
        <v>6</v>
      </c>
      <c r="E267" s="186">
        <v>5</v>
      </c>
      <c r="F267" s="186">
        <v>6</v>
      </c>
      <c r="G267" s="186">
        <v>4</v>
      </c>
      <c r="H267" s="186">
        <v>5</v>
      </c>
      <c r="I267" s="186">
        <v>2</v>
      </c>
      <c r="J267" s="186">
        <v>0</v>
      </c>
      <c r="K267" s="151"/>
      <c r="L267" s="186">
        <v>0</v>
      </c>
      <c r="M267" s="186">
        <v>0</v>
      </c>
      <c r="N267" s="186">
        <v>2</v>
      </c>
      <c r="O267" s="186">
        <v>3</v>
      </c>
      <c r="P267" s="186">
        <v>4</v>
      </c>
      <c r="Q267" s="186">
        <v>5</v>
      </c>
      <c r="R267" s="186">
        <v>1</v>
      </c>
      <c r="S267" s="186">
        <v>0</v>
      </c>
      <c r="T267" s="186">
        <v>1</v>
      </c>
      <c r="U267" s="152"/>
      <c r="V267" s="187">
        <v>1</v>
      </c>
      <c r="W267" s="185">
        <v>5</v>
      </c>
      <c r="X267" s="185">
        <v>13</v>
      </c>
      <c r="Y267" s="185">
        <v>21</v>
      </c>
      <c r="Z267" s="185">
        <v>12</v>
      </c>
      <c r="AA267" s="185">
        <v>22</v>
      </c>
      <c r="AB267" s="185">
        <v>10</v>
      </c>
      <c r="AC267" s="185">
        <v>3</v>
      </c>
      <c r="AD267" s="185">
        <v>1</v>
      </c>
      <c r="AE267" s="152"/>
      <c r="AF267" s="187">
        <v>0</v>
      </c>
      <c r="AG267" s="185">
        <v>1</v>
      </c>
      <c r="AH267" s="185">
        <v>2</v>
      </c>
      <c r="AI267" s="185">
        <v>5</v>
      </c>
      <c r="AJ267" s="185">
        <v>6</v>
      </c>
      <c r="AK267" s="185">
        <v>5</v>
      </c>
      <c r="AL267" s="185">
        <v>1</v>
      </c>
      <c r="AM267" s="185">
        <v>2</v>
      </c>
      <c r="AN267" s="185">
        <v>3</v>
      </c>
      <c r="AO267" s="151"/>
    </row>
    <row r="268" spans="1:41" x14ac:dyDescent="0.3">
      <c r="A268" s="144" t="s">
        <v>40</v>
      </c>
      <c r="B268" s="186">
        <v>2</v>
      </c>
      <c r="C268" s="186">
        <v>1</v>
      </c>
      <c r="D268" s="186">
        <v>8</v>
      </c>
      <c r="E268" s="186">
        <v>4</v>
      </c>
      <c r="F268" s="186">
        <v>7</v>
      </c>
      <c r="G268" s="186">
        <v>3</v>
      </c>
      <c r="H268" s="186">
        <v>3</v>
      </c>
      <c r="I268" s="186">
        <v>2</v>
      </c>
      <c r="J268" s="186">
        <v>1</v>
      </c>
      <c r="K268" s="151"/>
      <c r="L268" s="186">
        <v>0</v>
      </c>
      <c r="M268" s="186">
        <v>0</v>
      </c>
      <c r="N268" s="186">
        <v>2</v>
      </c>
      <c r="O268" s="186">
        <v>0</v>
      </c>
      <c r="P268" s="186">
        <v>1</v>
      </c>
      <c r="Q268" s="186">
        <v>1</v>
      </c>
      <c r="R268" s="186">
        <v>3</v>
      </c>
      <c r="S268" s="186">
        <v>0</v>
      </c>
      <c r="T268" s="186">
        <v>0</v>
      </c>
      <c r="U268" s="152"/>
      <c r="V268" s="187">
        <v>2</v>
      </c>
      <c r="W268" s="185">
        <v>6</v>
      </c>
      <c r="X268" s="185">
        <v>10</v>
      </c>
      <c r="Y268" s="185">
        <v>12</v>
      </c>
      <c r="Z268" s="185">
        <v>6</v>
      </c>
      <c r="AA268" s="185">
        <v>18</v>
      </c>
      <c r="AB268" s="185">
        <v>9</v>
      </c>
      <c r="AC268" s="185">
        <v>6</v>
      </c>
      <c r="AD268" s="185">
        <v>0</v>
      </c>
      <c r="AE268" s="152"/>
      <c r="AF268" s="187">
        <v>0</v>
      </c>
      <c r="AG268" s="185">
        <v>2</v>
      </c>
      <c r="AH268" s="185">
        <v>1</v>
      </c>
      <c r="AI268" s="185">
        <v>3</v>
      </c>
      <c r="AJ268" s="185">
        <v>4</v>
      </c>
      <c r="AK268" s="185">
        <v>1</v>
      </c>
      <c r="AL268" s="185">
        <v>1</v>
      </c>
      <c r="AM268" s="185">
        <v>0</v>
      </c>
      <c r="AN268" s="185">
        <v>0</v>
      </c>
      <c r="AO268" s="151"/>
    </row>
    <row r="269" spans="1:41" x14ac:dyDescent="0.3">
      <c r="A269" s="144" t="s">
        <v>41</v>
      </c>
      <c r="B269" s="186">
        <v>2</v>
      </c>
      <c r="C269" s="186">
        <v>2</v>
      </c>
      <c r="D269" s="186">
        <v>2</v>
      </c>
      <c r="E269" s="186">
        <v>1</v>
      </c>
      <c r="F269" s="186">
        <v>8</v>
      </c>
      <c r="G269" s="186">
        <v>7</v>
      </c>
      <c r="H269" s="186">
        <v>4</v>
      </c>
      <c r="I269" s="186">
        <v>6</v>
      </c>
      <c r="J269" s="186">
        <v>0</v>
      </c>
      <c r="K269" s="151"/>
      <c r="L269" s="186">
        <v>0</v>
      </c>
      <c r="M269" s="186">
        <v>1</v>
      </c>
      <c r="N269" s="186">
        <v>2</v>
      </c>
      <c r="O269" s="186">
        <v>1</v>
      </c>
      <c r="P269" s="186">
        <v>2</v>
      </c>
      <c r="Q269" s="186">
        <v>2</v>
      </c>
      <c r="R269" s="186">
        <v>3</v>
      </c>
      <c r="S269" s="186">
        <v>1</v>
      </c>
      <c r="T269" s="186">
        <v>1</v>
      </c>
      <c r="U269" s="152"/>
      <c r="V269" s="187">
        <v>0</v>
      </c>
      <c r="W269" s="185">
        <v>10</v>
      </c>
      <c r="X269" s="185">
        <v>7</v>
      </c>
      <c r="Y269" s="185">
        <v>14</v>
      </c>
      <c r="Z269" s="185">
        <v>12</v>
      </c>
      <c r="AA269" s="185">
        <v>9</v>
      </c>
      <c r="AB269" s="185">
        <v>15</v>
      </c>
      <c r="AC269" s="185">
        <v>5</v>
      </c>
      <c r="AD269" s="185">
        <v>1</v>
      </c>
      <c r="AE269" s="152"/>
      <c r="AF269" s="187">
        <v>1</v>
      </c>
      <c r="AG269" s="185">
        <v>2</v>
      </c>
      <c r="AH269" s="185">
        <v>2</v>
      </c>
      <c r="AI269" s="185">
        <v>5</v>
      </c>
      <c r="AJ269" s="185">
        <v>0</v>
      </c>
      <c r="AK269" s="185">
        <v>5</v>
      </c>
      <c r="AL269" s="185">
        <v>2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0</v>
      </c>
      <c r="C270" s="186">
        <v>2</v>
      </c>
      <c r="D270" s="186">
        <v>5</v>
      </c>
      <c r="E270" s="186">
        <v>4</v>
      </c>
      <c r="F270" s="186">
        <v>4</v>
      </c>
      <c r="G270" s="186">
        <v>4</v>
      </c>
      <c r="H270" s="186">
        <v>6</v>
      </c>
      <c r="I270" s="186">
        <v>4</v>
      </c>
      <c r="J270" s="186">
        <v>1</v>
      </c>
      <c r="K270" s="151"/>
      <c r="L270" s="186">
        <v>0</v>
      </c>
      <c r="M270" s="186">
        <v>0</v>
      </c>
      <c r="N270" s="186">
        <v>1</v>
      </c>
      <c r="O270" s="186">
        <v>0</v>
      </c>
      <c r="P270" s="186">
        <v>5</v>
      </c>
      <c r="Q270" s="186">
        <v>6</v>
      </c>
      <c r="R270" s="186">
        <v>4</v>
      </c>
      <c r="S270" s="186">
        <v>1</v>
      </c>
      <c r="T270" s="186">
        <v>0</v>
      </c>
      <c r="U270" s="152"/>
      <c r="V270" s="187">
        <v>1</v>
      </c>
      <c r="W270" s="185">
        <v>5</v>
      </c>
      <c r="X270" s="185">
        <v>7</v>
      </c>
      <c r="Y270" s="185">
        <v>12</v>
      </c>
      <c r="Z270" s="185">
        <v>9</v>
      </c>
      <c r="AA270" s="185">
        <v>10</v>
      </c>
      <c r="AB270" s="185">
        <v>9</v>
      </c>
      <c r="AC270" s="185">
        <v>0</v>
      </c>
      <c r="AD270" s="185">
        <v>0</v>
      </c>
      <c r="AE270" s="152"/>
      <c r="AF270" s="187">
        <v>2</v>
      </c>
      <c r="AG270" s="185">
        <v>3</v>
      </c>
      <c r="AH270" s="185">
        <v>3</v>
      </c>
      <c r="AI270" s="185">
        <v>7</v>
      </c>
      <c r="AJ270" s="185">
        <v>6</v>
      </c>
      <c r="AK270" s="185">
        <v>4</v>
      </c>
      <c r="AL270" s="185">
        <v>5</v>
      </c>
      <c r="AM270" s="185">
        <v>0</v>
      </c>
      <c r="AN270" s="185">
        <v>0</v>
      </c>
      <c r="AO270" s="151"/>
    </row>
    <row r="271" spans="1:41" x14ac:dyDescent="0.3">
      <c r="A271" s="144" t="s">
        <v>43</v>
      </c>
      <c r="B271" s="186">
        <v>2</v>
      </c>
      <c r="C271" s="186">
        <v>1</v>
      </c>
      <c r="D271" s="186">
        <v>2</v>
      </c>
      <c r="E271" s="186">
        <v>5</v>
      </c>
      <c r="F271" s="186">
        <v>1</v>
      </c>
      <c r="G271" s="186">
        <v>2</v>
      </c>
      <c r="H271" s="186">
        <v>3</v>
      </c>
      <c r="I271" s="186">
        <v>1</v>
      </c>
      <c r="J271" s="186">
        <v>0</v>
      </c>
      <c r="K271" s="151"/>
      <c r="L271" s="186">
        <v>0</v>
      </c>
      <c r="M271" s="186">
        <v>2</v>
      </c>
      <c r="N271" s="186">
        <v>3</v>
      </c>
      <c r="O271" s="186">
        <v>2</v>
      </c>
      <c r="P271" s="186">
        <v>3</v>
      </c>
      <c r="Q271" s="186">
        <v>2</v>
      </c>
      <c r="R271" s="186">
        <v>1</v>
      </c>
      <c r="S271" s="186">
        <v>1</v>
      </c>
      <c r="T271" s="186">
        <v>0</v>
      </c>
      <c r="U271" s="152"/>
      <c r="V271" s="187">
        <v>1</v>
      </c>
      <c r="W271" s="185">
        <v>4</v>
      </c>
      <c r="X271" s="185">
        <v>7</v>
      </c>
      <c r="Y271" s="185">
        <v>5</v>
      </c>
      <c r="Z271" s="185">
        <v>13</v>
      </c>
      <c r="AA271" s="185">
        <v>11</v>
      </c>
      <c r="AB271" s="185">
        <v>6</v>
      </c>
      <c r="AC271" s="185">
        <v>2</v>
      </c>
      <c r="AD271" s="185">
        <v>0</v>
      </c>
      <c r="AE271" s="152"/>
      <c r="AF271" s="187">
        <v>0</v>
      </c>
      <c r="AG271" s="185">
        <v>1</v>
      </c>
      <c r="AH271" s="185">
        <v>7</v>
      </c>
      <c r="AI271" s="185">
        <v>6</v>
      </c>
      <c r="AJ271" s="185">
        <v>1</v>
      </c>
      <c r="AK271" s="185">
        <v>1</v>
      </c>
      <c r="AL271" s="185">
        <v>2</v>
      </c>
      <c r="AM271" s="185">
        <v>0</v>
      </c>
      <c r="AN271" s="185">
        <v>0</v>
      </c>
      <c r="AO271" s="151"/>
    </row>
    <row r="272" spans="1:41" x14ac:dyDescent="0.3">
      <c r="A272" s="144" t="s">
        <v>44</v>
      </c>
      <c r="B272" s="186">
        <v>0</v>
      </c>
      <c r="C272" s="186">
        <v>0</v>
      </c>
      <c r="D272" s="186">
        <v>4</v>
      </c>
      <c r="E272" s="186">
        <v>3</v>
      </c>
      <c r="F272" s="186">
        <v>2</v>
      </c>
      <c r="G272" s="186">
        <v>2</v>
      </c>
      <c r="H272" s="186">
        <v>5</v>
      </c>
      <c r="I272" s="186">
        <v>1</v>
      </c>
      <c r="J272" s="186">
        <v>0</v>
      </c>
      <c r="K272" s="151"/>
      <c r="L272" s="186">
        <v>1</v>
      </c>
      <c r="M272" s="186">
        <v>0</v>
      </c>
      <c r="N272" s="186">
        <v>3</v>
      </c>
      <c r="O272" s="186">
        <v>3</v>
      </c>
      <c r="P272" s="186">
        <v>0</v>
      </c>
      <c r="Q272" s="186">
        <v>0</v>
      </c>
      <c r="R272" s="186">
        <v>5</v>
      </c>
      <c r="S272" s="186">
        <v>0</v>
      </c>
      <c r="T272" s="186">
        <v>0</v>
      </c>
      <c r="U272" s="152"/>
      <c r="V272" s="187">
        <v>0</v>
      </c>
      <c r="W272" s="185">
        <v>3</v>
      </c>
      <c r="X272" s="185">
        <v>7</v>
      </c>
      <c r="Y272" s="185">
        <v>5</v>
      </c>
      <c r="Z272" s="185">
        <v>11</v>
      </c>
      <c r="AA272" s="185">
        <v>7</v>
      </c>
      <c r="AB272" s="185">
        <v>9</v>
      </c>
      <c r="AC272" s="185">
        <v>3</v>
      </c>
      <c r="AD272" s="185">
        <v>0</v>
      </c>
      <c r="AE272" s="152"/>
      <c r="AF272" s="187">
        <v>1</v>
      </c>
      <c r="AG272" s="185">
        <v>2</v>
      </c>
      <c r="AH272" s="185">
        <v>4</v>
      </c>
      <c r="AI272" s="185">
        <v>1</v>
      </c>
      <c r="AJ272" s="185">
        <v>2</v>
      </c>
      <c r="AK272" s="185">
        <v>2</v>
      </c>
      <c r="AL272" s="185">
        <v>2</v>
      </c>
      <c r="AM272" s="185">
        <v>0</v>
      </c>
      <c r="AN272" s="185">
        <v>0</v>
      </c>
      <c r="AO272" s="151"/>
    </row>
    <row r="273" spans="1:41" x14ac:dyDescent="0.3">
      <c r="A273" s="144" t="s">
        <v>45</v>
      </c>
      <c r="B273" s="186">
        <v>0</v>
      </c>
      <c r="C273" s="186">
        <v>2</v>
      </c>
      <c r="D273" s="186">
        <v>2</v>
      </c>
      <c r="E273" s="186">
        <v>3</v>
      </c>
      <c r="F273" s="186">
        <v>6</v>
      </c>
      <c r="G273" s="186">
        <v>6</v>
      </c>
      <c r="H273" s="186">
        <v>3</v>
      </c>
      <c r="I273" s="186">
        <v>0</v>
      </c>
      <c r="J273" s="186">
        <v>1</v>
      </c>
      <c r="K273" s="151"/>
      <c r="L273" s="186">
        <v>0</v>
      </c>
      <c r="M273" s="186">
        <v>2</v>
      </c>
      <c r="N273" s="186">
        <v>1</v>
      </c>
      <c r="O273" s="186">
        <v>0</v>
      </c>
      <c r="P273" s="186">
        <v>6</v>
      </c>
      <c r="Q273" s="186">
        <v>2</v>
      </c>
      <c r="R273" s="186">
        <v>1</v>
      </c>
      <c r="S273" s="186">
        <v>1</v>
      </c>
      <c r="T273" s="186">
        <v>0</v>
      </c>
      <c r="U273" s="152"/>
      <c r="V273" s="187">
        <v>2</v>
      </c>
      <c r="W273" s="185">
        <v>2</v>
      </c>
      <c r="X273" s="185">
        <v>5</v>
      </c>
      <c r="Y273" s="185">
        <v>6</v>
      </c>
      <c r="Z273" s="185">
        <v>10</v>
      </c>
      <c r="AA273" s="185">
        <v>11</v>
      </c>
      <c r="AB273" s="185">
        <v>5</v>
      </c>
      <c r="AC273" s="185">
        <v>4</v>
      </c>
      <c r="AD273" s="185">
        <v>0</v>
      </c>
      <c r="AE273" s="152"/>
      <c r="AF273" s="187">
        <v>0</v>
      </c>
      <c r="AG273" s="185">
        <v>2</v>
      </c>
      <c r="AH273" s="185">
        <v>0</v>
      </c>
      <c r="AI273" s="185">
        <v>2</v>
      </c>
      <c r="AJ273" s="185">
        <v>5</v>
      </c>
      <c r="AK273" s="185">
        <v>5</v>
      </c>
      <c r="AL273" s="185">
        <v>6</v>
      </c>
      <c r="AM273" s="185">
        <v>0</v>
      </c>
      <c r="AN273" s="185">
        <v>1</v>
      </c>
      <c r="AO273" s="151"/>
    </row>
    <row r="274" spans="1:41" x14ac:dyDescent="0.3">
      <c r="A274" s="144" t="s">
        <v>46</v>
      </c>
      <c r="B274" s="186">
        <v>1</v>
      </c>
      <c r="C274" s="186">
        <v>3</v>
      </c>
      <c r="D274" s="186">
        <v>1</v>
      </c>
      <c r="E274" s="186">
        <v>1</v>
      </c>
      <c r="F274" s="186">
        <v>4</v>
      </c>
      <c r="G274" s="186">
        <v>2</v>
      </c>
      <c r="H274" s="186">
        <v>4</v>
      </c>
      <c r="I274" s="186">
        <v>2</v>
      </c>
      <c r="J274" s="186">
        <v>0</v>
      </c>
      <c r="K274" s="151"/>
      <c r="L274" s="186">
        <v>0</v>
      </c>
      <c r="M274" s="186">
        <v>0</v>
      </c>
      <c r="N274" s="186">
        <v>3</v>
      </c>
      <c r="O274" s="186">
        <v>1</v>
      </c>
      <c r="P274" s="186">
        <v>1</v>
      </c>
      <c r="Q274" s="186">
        <v>1</v>
      </c>
      <c r="R274" s="186">
        <v>0</v>
      </c>
      <c r="S274" s="186">
        <v>0</v>
      </c>
      <c r="T274" s="186">
        <v>0</v>
      </c>
      <c r="U274" s="152"/>
      <c r="V274" s="187">
        <v>0</v>
      </c>
      <c r="W274" s="185">
        <v>5</v>
      </c>
      <c r="X274" s="185">
        <v>4</v>
      </c>
      <c r="Y274" s="185">
        <v>11</v>
      </c>
      <c r="Z274" s="185">
        <v>6</v>
      </c>
      <c r="AA274" s="185">
        <v>7</v>
      </c>
      <c r="AB274" s="185">
        <v>7</v>
      </c>
      <c r="AC274" s="185">
        <v>6</v>
      </c>
      <c r="AD274" s="185">
        <v>0</v>
      </c>
      <c r="AE274" s="152"/>
      <c r="AF274" s="187">
        <v>0</v>
      </c>
      <c r="AG274" s="185">
        <v>0</v>
      </c>
      <c r="AH274" s="185">
        <v>0</v>
      </c>
      <c r="AI274" s="185">
        <v>2</v>
      </c>
      <c r="AJ274" s="185">
        <v>3</v>
      </c>
      <c r="AK274" s="185">
        <v>4</v>
      </c>
      <c r="AL274" s="185">
        <v>1</v>
      </c>
      <c r="AM274" s="185">
        <v>0</v>
      </c>
      <c r="AN274" s="185">
        <v>0</v>
      </c>
      <c r="AO274" s="151"/>
    </row>
    <row r="275" spans="1:41" x14ac:dyDescent="0.3">
      <c r="A275" s="144" t="s">
        <v>47</v>
      </c>
      <c r="B275" s="186">
        <v>0</v>
      </c>
      <c r="C275" s="186">
        <v>3</v>
      </c>
      <c r="D275" s="186">
        <v>2</v>
      </c>
      <c r="E275" s="186">
        <v>1</v>
      </c>
      <c r="F275" s="186">
        <v>2</v>
      </c>
      <c r="G275" s="186">
        <v>6</v>
      </c>
      <c r="H275" s="186">
        <v>3</v>
      </c>
      <c r="I275" s="186">
        <v>2</v>
      </c>
      <c r="J275" s="186">
        <v>0</v>
      </c>
      <c r="K275" s="151"/>
      <c r="L275" s="186">
        <v>0</v>
      </c>
      <c r="M275" s="186">
        <v>0</v>
      </c>
      <c r="N275" s="186">
        <v>0</v>
      </c>
      <c r="O275" s="186">
        <v>2</v>
      </c>
      <c r="P275" s="186">
        <v>1</v>
      </c>
      <c r="Q275" s="186">
        <v>2</v>
      </c>
      <c r="R275" s="186">
        <v>1</v>
      </c>
      <c r="S275" s="186">
        <v>1</v>
      </c>
      <c r="T275" s="186">
        <v>0</v>
      </c>
      <c r="U275" s="152"/>
      <c r="V275" s="187">
        <v>1</v>
      </c>
      <c r="W275" s="185">
        <v>1</v>
      </c>
      <c r="X275" s="185">
        <v>8</v>
      </c>
      <c r="Y275" s="185">
        <v>7</v>
      </c>
      <c r="Z275" s="185">
        <v>4</v>
      </c>
      <c r="AA275" s="185">
        <v>5</v>
      </c>
      <c r="AB275" s="185">
        <v>7</v>
      </c>
      <c r="AC275" s="185">
        <v>4</v>
      </c>
      <c r="AD275" s="185">
        <v>1</v>
      </c>
      <c r="AE275" s="152"/>
      <c r="AF275" s="187">
        <v>0</v>
      </c>
      <c r="AG275" s="185">
        <v>1</v>
      </c>
      <c r="AH275" s="185">
        <v>5</v>
      </c>
      <c r="AI275" s="185">
        <v>2</v>
      </c>
      <c r="AJ275" s="185">
        <v>4</v>
      </c>
      <c r="AK275" s="185">
        <v>1</v>
      </c>
      <c r="AL275" s="185">
        <v>1</v>
      </c>
      <c r="AM275" s="185">
        <v>0</v>
      </c>
      <c r="AN275" s="185">
        <v>0</v>
      </c>
      <c r="AO275" s="151"/>
    </row>
    <row r="276" spans="1:41" x14ac:dyDescent="0.3">
      <c r="A276" s="144" t="s">
        <v>48</v>
      </c>
      <c r="B276" s="186">
        <v>1</v>
      </c>
      <c r="C276" s="186">
        <v>2</v>
      </c>
      <c r="D276" s="186">
        <v>4</v>
      </c>
      <c r="E276" s="186">
        <v>0</v>
      </c>
      <c r="F276" s="186">
        <v>0</v>
      </c>
      <c r="G276" s="186">
        <v>4</v>
      </c>
      <c r="H276" s="186">
        <v>2</v>
      </c>
      <c r="I276" s="186">
        <v>1</v>
      </c>
      <c r="J276" s="186">
        <v>0</v>
      </c>
      <c r="K276" s="151"/>
      <c r="L276" s="186">
        <v>0</v>
      </c>
      <c r="M276" s="186">
        <v>0</v>
      </c>
      <c r="N276" s="186">
        <v>0</v>
      </c>
      <c r="O276" s="186">
        <v>3</v>
      </c>
      <c r="P276" s="186">
        <v>4</v>
      </c>
      <c r="Q276" s="186">
        <v>1</v>
      </c>
      <c r="R276" s="186">
        <v>0</v>
      </c>
      <c r="S276" s="186">
        <v>0</v>
      </c>
      <c r="T276" s="186">
        <v>0</v>
      </c>
      <c r="U276" s="152"/>
      <c r="V276" s="187">
        <v>0</v>
      </c>
      <c r="W276" s="185">
        <v>5</v>
      </c>
      <c r="X276" s="185">
        <v>9</v>
      </c>
      <c r="Y276" s="185">
        <v>5</v>
      </c>
      <c r="Z276" s="185">
        <v>8</v>
      </c>
      <c r="AA276" s="185">
        <v>9</v>
      </c>
      <c r="AB276" s="185">
        <v>8</v>
      </c>
      <c r="AC276" s="185">
        <v>0</v>
      </c>
      <c r="AD276" s="185">
        <v>0</v>
      </c>
      <c r="AE276" s="152"/>
      <c r="AF276" s="187">
        <v>1</v>
      </c>
      <c r="AG276" s="185">
        <v>1</v>
      </c>
      <c r="AH276" s="185">
        <v>1</v>
      </c>
      <c r="AI276" s="185">
        <v>1</v>
      </c>
      <c r="AJ276" s="185">
        <v>4</v>
      </c>
      <c r="AK276" s="185">
        <v>2</v>
      </c>
      <c r="AL276" s="185">
        <v>3</v>
      </c>
      <c r="AM276" s="185">
        <v>1</v>
      </c>
      <c r="AN276" s="185">
        <v>0</v>
      </c>
      <c r="AO276" s="151"/>
    </row>
    <row r="277" spans="1:41" x14ac:dyDescent="0.3">
      <c r="A277" s="144" t="s">
        <v>49</v>
      </c>
      <c r="B277" s="186">
        <v>1</v>
      </c>
      <c r="C277" s="186">
        <v>2</v>
      </c>
      <c r="D277" s="186">
        <v>4</v>
      </c>
      <c r="E277" s="186">
        <v>3</v>
      </c>
      <c r="F277" s="186">
        <v>4</v>
      </c>
      <c r="G277" s="186">
        <v>2</v>
      </c>
      <c r="H277" s="186">
        <v>3</v>
      </c>
      <c r="I277" s="186">
        <v>0</v>
      </c>
      <c r="J277" s="186">
        <v>0</v>
      </c>
      <c r="K277" s="151"/>
      <c r="L277" s="186">
        <v>1</v>
      </c>
      <c r="M277" s="186">
        <v>1</v>
      </c>
      <c r="N277" s="186">
        <v>1</v>
      </c>
      <c r="O277" s="186">
        <v>0</v>
      </c>
      <c r="P277" s="186">
        <v>1</v>
      </c>
      <c r="Q277" s="186">
        <v>1</v>
      </c>
      <c r="R277" s="186">
        <v>1</v>
      </c>
      <c r="S277" s="186">
        <v>0</v>
      </c>
      <c r="T277" s="186">
        <v>0</v>
      </c>
      <c r="U277" s="152"/>
      <c r="V277" s="187">
        <v>0</v>
      </c>
      <c r="W277" s="185">
        <v>5</v>
      </c>
      <c r="X277" s="185">
        <v>7</v>
      </c>
      <c r="Y277" s="185">
        <v>6</v>
      </c>
      <c r="Z277" s="185">
        <v>4</v>
      </c>
      <c r="AA277" s="185">
        <v>9</v>
      </c>
      <c r="AB277" s="185">
        <v>7</v>
      </c>
      <c r="AC277" s="185">
        <v>2</v>
      </c>
      <c r="AD277" s="185">
        <v>0</v>
      </c>
      <c r="AE277" s="152"/>
      <c r="AF277" s="187">
        <v>0</v>
      </c>
      <c r="AG277" s="185">
        <v>1</v>
      </c>
      <c r="AH277" s="185">
        <v>0</v>
      </c>
      <c r="AI277" s="185">
        <v>3</v>
      </c>
      <c r="AJ277" s="185">
        <v>5</v>
      </c>
      <c r="AK277" s="185">
        <v>0</v>
      </c>
      <c r="AL277" s="185">
        <v>1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0</v>
      </c>
      <c r="C278" s="186">
        <v>2</v>
      </c>
      <c r="D278" s="186">
        <v>7</v>
      </c>
      <c r="E278" s="186">
        <v>2</v>
      </c>
      <c r="F278" s="186">
        <v>4</v>
      </c>
      <c r="G278" s="186">
        <v>2</v>
      </c>
      <c r="H278" s="186">
        <v>4</v>
      </c>
      <c r="I278" s="186">
        <v>3</v>
      </c>
      <c r="J278" s="186">
        <v>0</v>
      </c>
      <c r="K278" s="151"/>
      <c r="L278" s="186">
        <v>0</v>
      </c>
      <c r="M278" s="186">
        <v>1</v>
      </c>
      <c r="N278" s="186">
        <v>0</v>
      </c>
      <c r="O278" s="186">
        <v>1</v>
      </c>
      <c r="P278" s="186">
        <v>1</v>
      </c>
      <c r="Q278" s="186">
        <v>2</v>
      </c>
      <c r="R278" s="186">
        <v>0</v>
      </c>
      <c r="S278" s="186">
        <v>1</v>
      </c>
      <c r="T278" s="186">
        <v>0</v>
      </c>
      <c r="U278" s="152"/>
      <c r="V278" s="187">
        <v>3</v>
      </c>
      <c r="W278" s="185">
        <v>0</v>
      </c>
      <c r="X278" s="185">
        <v>6</v>
      </c>
      <c r="Y278" s="185">
        <v>8</v>
      </c>
      <c r="Z278" s="185">
        <v>4</v>
      </c>
      <c r="AA278" s="185">
        <v>10</v>
      </c>
      <c r="AB278" s="185">
        <v>4</v>
      </c>
      <c r="AC278" s="185">
        <v>4</v>
      </c>
      <c r="AD278" s="185">
        <v>0</v>
      </c>
      <c r="AE278" s="152"/>
      <c r="AF278" s="187">
        <v>1</v>
      </c>
      <c r="AG278" s="185">
        <v>0</v>
      </c>
      <c r="AH278" s="185">
        <v>5</v>
      </c>
      <c r="AI278" s="185">
        <v>4</v>
      </c>
      <c r="AJ278" s="185">
        <v>6</v>
      </c>
      <c r="AK278" s="185">
        <v>3</v>
      </c>
      <c r="AL278" s="185">
        <v>1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0</v>
      </c>
      <c r="D279" s="186">
        <v>1</v>
      </c>
      <c r="E279" s="186">
        <v>1</v>
      </c>
      <c r="F279" s="186">
        <v>3</v>
      </c>
      <c r="G279" s="186">
        <v>1</v>
      </c>
      <c r="H279" s="186">
        <v>4</v>
      </c>
      <c r="I279" s="186">
        <v>6</v>
      </c>
      <c r="J279" s="186">
        <v>0</v>
      </c>
      <c r="K279" s="151"/>
      <c r="L279" s="186">
        <v>0</v>
      </c>
      <c r="M279" s="186">
        <v>1</v>
      </c>
      <c r="N279" s="186">
        <v>2</v>
      </c>
      <c r="O279" s="186">
        <v>2</v>
      </c>
      <c r="P279" s="186">
        <v>0</v>
      </c>
      <c r="Q279" s="186">
        <v>1</v>
      </c>
      <c r="R279" s="186">
        <v>0</v>
      </c>
      <c r="S279" s="186">
        <v>0</v>
      </c>
      <c r="T279" s="186">
        <v>0</v>
      </c>
      <c r="U279" s="152"/>
      <c r="V279" s="187">
        <v>3</v>
      </c>
      <c r="W279" s="185">
        <v>2</v>
      </c>
      <c r="X279" s="185">
        <v>4</v>
      </c>
      <c r="Y279" s="185">
        <v>8</v>
      </c>
      <c r="Z279" s="185">
        <v>5</v>
      </c>
      <c r="AA279" s="185">
        <v>6</v>
      </c>
      <c r="AB279" s="185">
        <v>5</v>
      </c>
      <c r="AC279" s="185">
        <v>3</v>
      </c>
      <c r="AD279" s="185">
        <v>0</v>
      </c>
      <c r="AE279" s="152"/>
      <c r="AF279" s="187">
        <v>0</v>
      </c>
      <c r="AG279" s="185">
        <v>1</v>
      </c>
      <c r="AH279" s="185">
        <v>3</v>
      </c>
      <c r="AI279" s="185">
        <v>2</v>
      </c>
      <c r="AJ279" s="185">
        <v>4</v>
      </c>
      <c r="AK279" s="185">
        <v>4</v>
      </c>
      <c r="AL279" s="185">
        <v>1</v>
      </c>
      <c r="AM279" s="185">
        <v>1</v>
      </c>
      <c r="AN279" s="185">
        <v>0</v>
      </c>
      <c r="AO279" s="151"/>
    </row>
    <row r="280" spans="1:41" x14ac:dyDescent="0.3">
      <c r="A280" s="144" t="s">
        <v>52</v>
      </c>
      <c r="B280" s="186">
        <v>0</v>
      </c>
      <c r="C280" s="186">
        <v>0</v>
      </c>
      <c r="D280" s="186">
        <v>3</v>
      </c>
      <c r="E280" s="186">
        <v>4</v>
      </c>
      <c r="F280" s="186">
        <v>7</v>
      </c>
      <c r="G280" s="186">
        <v>5</v>
      </c>
      <c r="H280" s="186">
        <v>0</v>
      </c>
      <c r="I280" s="186">
        <v>1</v>
      </c>
      <c r="J280" s="186">
        <v>0</v>
      </c>
      <c r="K280" s="151"/>
      <c r="L280" s="186">
        <v>0</v>
      </c>
      <c r="M280" s="186">
        <v>0</v>
      </c>
      <c r="N280" s="186">
        <v>1</v>
      </c>
      <c r="O280" s="186">
        <v>1</v>
      </c>
      <c r="P280" s="186">
        <v>2</v>
      </c>
      <c r="Q280" s="186">
        <v>0</v>
      </c>
      <c r="R280" s="186">
        <v>3</v>
      </c>
      <c r="S280" s="186">
        <v>0</v>
      </c>
      <c r="T280" s="186">
        <v>0</v>
      </c>
      <c r="U280" s="152"/>
      <c r="V280" s="187">
        <v>1</v>
      </c>
      <c r="W280" s="185">
        <v>3</v>
      </c>
      <c r="X280" s="185">
        <v>4</v>
      </c>
      <c r="Y280" s="185">
        <v>7</v>
      </c>
      <c r="Z280" s="185">
        <v>4</v>
      </c>
      <c r="AA280" s="185">
        <v>5</v>
      </c>
      <c r="AB280" s="185">
        <v>6</v>
      </c>
      <c r="AC280" s="185">
        <v>2</v>
      </c>
      <c r="AD280" s="185">
        <v>0</v>
      </c>
      <c r="AE280" s="152"/>
      <c r="AF280" s="187">
        <v>0</v>
      </c>
      <c r="AG280" s="185">
        <v>3</v>
      </c>
      <c r="AH280" s="185">
        <v>4</v>
      </c>
      <c r="AI280" s="185">
        <v>5</v>
      </c>
      <c r="AJ280" s="185">
        <v>2</v>
      </c>
      <c r="AK280" s="185">
        <v>3</v>
      </c>
      <c r="AL280" s="185">
        <v>1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0</v>
      </c>
      <c r="C281" s="186">
        <v>3</v>
      </c>
      <c r="D281" s="186">
        <v>1</v>
      </c>
      <c r="E281" s="186">
        <v>2</v>
      </c>
      <c r="F281" s="186">
        <v>4</v>
      </c>
      <c r="G281" s="186">
        <v>3</v>
      </c>
      <c r="H281" s="186">
        <v>1</v>
      </c>
      <c r="I281" s="186">
        <v>1</v>
      </c>
      <c r="J281" s="186">
        <v>0</v>
      </c>
      <c r="K281" s="151"/>
      <c r="L281" s="186">
        <v>0</v>
      </c>
      <c r="M281" s="186">
        <v>1</v>
      </c>
      <c r="N281" s="186">
        <v>0</v>
      </c>
      <c r="O281" s="186">
        <v>1</v>
      </c>
      <c r="P281" s="186">
        <v>1</v>
      </c>
      <c r="Q281" s="186">
        <v>3</v>
      </c>
      <c r="R281" s="186">
        <v>1</v>
      </c>
      <c r="S281" s="186">
        <v>0</v>
      </c>
      <c r="T281" s="186">
        <v>0</v>
      </c>
      <c r="U281" s="152"/>
      <c r="V281" s="187">
        <v>1</v>
      </c>
      <c r="W281" s="185">
        <v>2</v>
      </c>
      <c r="X281" s="185">
        <v>3</v>
      </c>
      <c r="Y281" s="185">
        <v>5</v>
      </c>
      <c r="Z281" s="185">
        <v>2</v>
      </c>
      <c r="AA281" s="185">
        <v>4</v>
      </c>
      <c r="AB281" s="185">
        <v>2</v>
      </c>
      <c r="AC281" s="185">
        <v>2</v>
      </c>
      <c r="AD281" s="185">
        <v>1</v>
      </c>
      <c r="AE281" s="152"/>
      <c r="AF281" s="187">
        <v>0</v>
      </c>
      <c r="AG281" s="185">
        <v>2</v>
      </c>
      <c r="AH281" s="185">
        <v>2</v>
      </c>
      <c r="AI281" s="185">
        <v>1</v>
      </c>
      <c r="AJ281" s="185">
        <v>5</v>
      </c>
      <c r="AK281" s="185">
        <v>2</v>
      </c>
      <c r="AL281" s="185">
        <v>3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2</v>
      </c>
      <c r="C282" s="186">
        <v>0</v>
      </c>
      <c r="D282" s="186">
        <v>2</v>
      </c>
      <c r="E282" s="186">
        <v>2</v>
      </c>
      <c r="F282" s="186">
        <v>4</v>
      </c>
      <c r="G282" s="186">
        <v>5</v>
      </c>
      <c r="H282" s="186">
        <v>1</v>
      </c>
      <c r="I282" s="186">
        <v>0</v>
      </c>
      <c r="J282" s="186">
        <v>0</v>
      </c>
      <c r="K282" s="151"/>
      <c r="L282" s="186">
        <v>0</v>
      </c>
      <c r="M282" s="186">
        <v>1</v>
      </c>
      <c r="N282" s="186">
        <v>0</v>
      </c>
      <c r="O282" s="186">
        <v>1</v>
      </c>
      <c r="P282" s="186">
        <v>0</v>
      </c>
      <c r="Q282" s="186">
        <v>1</v>
      </c>
      <c r="R282" s="186">
        <v>1</v>
      </c>
      <c r="S282" s="186">
        <v>1</v>
      </c>
      <c r="T282" s="186">
        <v>0</v>
      </c>
      <c r="U282" s="152"/>
      <c r="V282" s="187">
        <v>1</v>
      </c>
      <c r="W282" s="185">
        <v>3</v>
      </c>
      <c r="X282" s="185">
        <v>2</v>
      </c>
      <c r="Y282" s="185">
        <v>7</v>
      </c>
      <c r="Z282" s="185">
        <v>5</v>
      </c>
      <c r="AA282" s="185">
        <v>5</v>
      </c>
      <c r="AB282" s="185">
        <v>2</v>
      </c>
      <c r="AC282" s="185">
        <v>1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3</v>
      </c>
      <c r="AJ282" s="185">
        <v>4</v>
      </c>
      <c r="AK282" s="185">
        <v>2</v>
      </c>
      <c r="AL282" s="185">
        <v>0</v>
      </c>
      <c r="AM282" s="185">
        <v>1</v>
      </c>
      <c r="AN282" s="185">
        <v>0</v>
      </c>
      <c r="AO282" s="151"/>
    </row>
    <row r="283" spans="1:41" x14ac:dyDescent="0.3">
      <c r="A283" s="144" t="s">
        <v>55</v>
      </c>
      <c r="B283" s="186">
        <v>1</v>
      </c>
      <c r="C283" s="186">
        <v>0</v>
      </c>
      <c r="D283" s="186">
        <v>0</v>
      </c>
      <c r="E283" s="186">
        <v>1</v>
      </c>
      <c r="F283" s="186">
        <v>0</v>
      </c>
      <c r="G283" s="186">
        <v>0</v>
      </c>
      <c r="H283" s="186">
        <v>3</v>
      </c>
      <c r="I283" s="186">
        <v>0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0</v>
      </c>
      <c r="P283" s="186">
        <v>0</v>
      </c>
      <c r="Q283" s="186">
        <v>1</v>
      </c>
      <c r="R283" s="186">
        <v>0</v>
      </c>
      <c r="S283" s="186">
        <v>0</v>
      </c>
      <c r="T283" s="186">
        <v>0</v>
      </c>
      <c r="U283" s="152"/>
      <c r="V283" s="187">
        <v>2</v>
      </c>
      <c r="W283" s="185">
        <v>4</v>
      </c>
      <c r="X283" s="185">
        <v>4</v>
      </c>
      <c r="Y283" s="185">
        <v>3</v>
      </c>
      <c r="Z283" s="185">
        <v>6</v>
      </c>
      <c r="AA283" s="185">
        <v>6</v>
      </c>
      <c r="AB283" s="185">
        <v>4</v>
      </c>
      <c r="AC283" s="185">
        <v>2</v>
      </c>
      <c r="AD283" s="185">
        <v>0</v>
      </c>
      <c r="AE283" s="152"/>
      <c r="AF283" s="187">
        <v>0</v>
      </c>
      <c r="AG283" s="185">
        <v>1</v>
      </c>
      <c r="AH283" s="185">
        <v>4</v>
      </c>
      <c r="AI283" s="185">
        <v>3</v>
      </c>
      <c r="AJ283" s="185">
        <v>1</v>
      </c>
      <c r="AK283" s="185">
        <v>2</v>
      </c>
      <c r="AL283" s="185">
        <v>2</v>
      </c>
      <c r="AM283" s="185">
        <v>0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0</v>
      </c>
      <c r="D284" s="186">
        <v>2</v>
      </c>
      <c r="E284" s="186">
        <v>1</v>
      </c>
      <c r="F284" s="186">
        <v>3</v>
      </c>
      <c r="G284" s="186">
        <v>5</v>
      </c>
      <c r="H284" s="186">
        <v>1</v>
      </c>
      <c r="I284" s="186">
        <v>5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0</v>
      </c>
      <c r="P284" s="186">
        <v>1</v>
      </c>
      <c r="Q284" s="186">
        <v>0</v>
      </c>
      <c r="R284" s="186">
        <v>1</v>
      </c>
      <c r="S284" s="186">
        <v>0</v>
      </c>
      <c r="T284" s="186">
        <v>0</v>
      </c>
      <c r="U284" s="152"/>
      <c r="V284" s="187">
        <v>0</v>
      </c>
      <c r="W284" s="185">
        <v>4</v>
      </c>
      <c r="X284" s="185">
        <v>1</v>
      </c>
      <c r="Y284" s="185">
        <v>3</v>
      </c>
      <c r="Z284" s="185">
        <v>2</v>
      </c>
      <c r="AA284" s="185">
        <v>0</v>
      </c>
      <c r="AB284" s="185">
        <v>2</v>
      </c>
      <c r="AC284" s="185">
        <v>2</v>
      </c>
      <c r="AD284" s="185">
        <v>0</v>
      </c>
      <c r="AE284" s="152"/>
      <c r="AF284" s="187">
        <v>0</v>
      </c>
      <c r="AG284" s="185">
        <v>0</v>
      </c>
      <c r="AH284" s="185">
        <v>1</v>
      </c>
      <c r="AI284" s="185">
        <v>1</v>
      </c>
      <c r="AJ284" s="185">
        <v>1</v>
      </c>
      <c r="AK284" s="185">
        <v>4</v>
      </c>
      <c r="AL284" s="185">
        <v>4</v>
      </c>
      <c r="AM284" s="185">
        <v>1</v>
      </c>
      <c r="AN284" s="185">
        <v>0</v>
      </c>
      <c r="AO284" s="151"/>
    </row>
    <row r="285" spans="1:41" x14ac:dyDescent="0.3">
      <c r="A285" s="144" t="s">
        <v>57</v>
      </c>
      <c r="B285" s="186">
        <v>0</v>
      </c>
      <c r="C285" s="186">
        <v>0</v>
      </c>
      <c r="D285" s="186">
        <v>3</v>
      </c>
      <c r="E285" s="186">
        <v>1</v>
      </c>
      <c r="F285" s="186">
        <v>1</v>
      </c>
      <c r="G285" s="186">
        <v>1</v>
      </c>
      <c r="H285" s="186">
        <v>0</v>
      </c>
      <c r="I285" s="186">
        <v>1</v>
      </c>
      <c r="J285" s="186">
        <v>0</v>
      </c>
      <c r="K285" s="151"/>
      <c r="L285" s="186">
        <v>0</v>
      </c>
      <c r="M285" s="186">
        <v>0</v>
      </c>
      <c r="N285" s="186">
        <v>0</v>
      </c>
      <c r="O285" s="186">
        <v>1</v>
      </c>
      <c r="P285" s="186">
        <v>2</v>
      </c>
      <c r="Q285" s="186">
        <v>3</v>
      </c>
      <c r="R285" s="186">
        <v>3</v>
      </c>
      <c r="S285" s="186">
        <v>0</v>
      </c>
      <c r="T285" s="186">
        <v>0</v>
      </c>
      <c r="U285" s="152"/>
      <c r="V285" s="187">
        <v>0</v>
      </c>
      <c r="W285" s="185">
        <v>1</v>
      </c>
      <c r="X285" s="185">
        <v>5</v>
      </c>
      <c r="Y285" s="185">
        <v>2</v>
      </c>
      <c r="Z285" s="185">
        <v>1</v>
      </c>
      <c r="AA285" s="185">
        <v>6</v>
      </c>
      <c r="AB285" s="185">
        <v>1</v>
      </c>
      <c r="AC285" s="185">
        <v>3</v>
      </c>
      <c r="AD285" s="185">
        <v>0</v>
      </c>
      <c r="AE285" s="152"/>
      <c r="AF285" s="187">
        <v>0</v>
      </c>
      <c r="AG285" s="185">
        <v>0</v>
      </c>
      <c r="AH285" s="185">
        <v>0</v>
      </c>
      <c r="AI285" s="185">
        <v>1</v>
      </c>
      <c r="AJ285" s="185">
        <v>0</v>
      </c>
      <c r="AK285" s="185">
        <v>0</v>
      </c>
      <c r="AL285" s="185">
        <v>1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3</v>
      </c>
      <c r="C286" s="189">
        <v>7</v>
      </c>
      <c r="D286" s="189">
        <v>18</v>
      </c>
      <c r="E286" s="189">
        <v>22</v>
      </c>
      <c r="F286" s="189">
        <v>17</v>
      </c>
      <c r="G286" s="189">
        <v>22</v>
      </c>
      <c r="H286" s="189">
        <v>25</v>
      </c>
      <c r="I286" s="189">
        <v>7</v>
      </c>
      <c r="J286" s="149"/>
      <c r="K286" s="151"/>
      <c r="L286" s="188">
        <v>0</v>
      </c>
      <c r="M286" s="189">
        <v>3</v>
      </c>
      <c r="N286" s="189">
        <v>0</v>
      </c>
      <c r="O286" s="189">
        <v>6</v>
      </c>
      <c r="P286" s="189">
        <v>9</v>
      </c>
      <c r="Q286" s="189">
        <v>7</v>
      </c>
      <c r="R286" s="189">
        <v>7</v>
      </c>
      <c r="S286" s="189">
        <v>3</v>
      </c>
      <c r="T286" s="149"/>
      <c r="U286" s="152"/>
      <c r="V286" s="190">
        <v>6</v>
      </c>
      <c r="W286" s="191">
        <v>19</v>
      </c>
      <c r="X286" s="191">
        <v>33</v>
      </c>
      <c r="Y286" s="191">
        <v>46</v>
      </c>
      <c r="Z286" s="191">
        <v>31</v>
      </c>
      <c r="AA286" s="191">
        <v>34</v>
      </c>
      <c r="AB286" s="191">
        <v>26</v>
      </c>
      <c r="AC286" s="191">
        <v>9</v>
      </c>
      <c r="AD286" s="185"/>
      <c r="AE286" s="152"/>
      <c r="AF286" s="190">
        <v>0</v>
      </c>
      <c r="AG286" s="191">
        <v>2</v>
      </c>
      <c r="AH286" s="191">
        <v>13</v>
      </c>
      <c r="AI286" s="191">
        <v>15</v>
      </c>
      <c r="AJ286" s="191">
        <v>16</v>
      </c>
      <c r="AK286" s="191">
        <v>7</v>
      </c>
      <c r="AL286" s="191">
        <v>13</v>
      </c>
      <c r="AM286" s="191">
        <v>5</v>
      </c>
      <c r="AN286" s="185"/>
      <c r="AO286" s="151"/>
    </row>
    <row r="287" spans="1:41" x14ac:dyDescent="0.3">
      <c r="A287" s="154" t="s">
        <v>260</v>
      </c>
      <c r="B287" s="188">
        <v>3</v>
      </c>
      <c r="C287" s="189">
        <v>5</v>
      </c>
      <c r="D287" s="189">
        <v>7</v>
      </c>
      <c r="E287" s="189">
        <v>11</v>
      </c>
      <c r="F287" s="189">
        <v>7</v>
      </c>
      <c r="G287" s="189">
        <v>13</v>
      </c>
      <c r="H287" s="189">
        <v>12</v>
      </c>
      <c r="I287" s="189">
        <v>4</v>
      </c>
      <c r="J287" s="149"/>
      <c r="K287" s="151"/>
      <c r="L287" s="188">
        <v>0</v>
      </c>
      <c r="M287" s="189">
        <v>2</v>
      </c>
      <c r="N287" s="189">
        <v>2</v>
      </c>
      <c r="O287" s="189">
        <v>3</v>
      </c>
      <c r="P287" s="189">
        <v>3</v>
      </c>
      <c r="Q287" s="189">
        <v>4</v>
      </c>
      <c r="R287" s="189">
        <v>6</v>
      </c>
      <c r="S287" s="189">
        <v>1</v>
      </c>
      <c r="T287" s="149"/>
      <c r="U287" s="152"/>
      <c r="V287" s="190">
        <v>2</v>
      </c>
      <c r="W287" s="191">
        <v>10</v>
      </c>
      <c r="X287" s="191">
        <v>25</v>
      </c>
      <c r="Y287" s="191">
        <v>21</v>
      </c>
      <c r="Z287" s="191">
        <v>26</v>
      </c>
      <c r="AA287" s="191">
        <v>22</v>
      </c>
      <c r="AB287" s="191">
        <v>22</v>
      </c>
      <c r="AC287" s="191">
        <v>4</v>
      </c>
      <c r="AD287" s="185"/>
      <c r="AE287" s="152"/>
      <c r="AF287" s="190">
        <v>0</v>
      </c>
      <c r="AG287" s="191">
        <v>2</v>
      </c>
      <c r="AH287" s="191">
        <v>8</v>
      </c>
      <c r="AI287" s="191">
        <v>11</v>
      </c>
      <c r="AJ287" s="191">
        <v>10</v>
      </c>
      <c r="AK287" s="191">
        <v>3</v>
      </c>
      <c r="AL287" s="191">
        <v>2</v>
      </c>
      <c r="AM287" s="191">
        <v>1</v>
      </c>
      <c r="AN287" s="185"/>
      <c r="AO287" s="151"/>
    </row>
    <row r="288" spans="1:41" x14ac:dyDescent="0.3">
      <c r="A288" s="154" t="s">
        <v>261</v>
      </c>
      <c r="B288" s="188">
        <v>1</v>
      </c>
      <c r="C288" s="189">
        <v>6</v>
      </c>
      <c r="D288" s="189">
        <v>10</v>
      </c>
      <c r="E288" s="189">
        <v>8</v>
      </c>
      <c r="F288" s="189">
        <v>9</v>
      </c>
      <c r="G288" s="189">
        <v>10</v>
      </c>
      <c r="H288" s="189">
        <v>11</v>
      </c>
      <c r="I288" s="189">
        <v>5</v>
      </c>
      <c r="J288" s="149"/>
      <c r="K288" s="151"/>
      <c r="L288" s="188">
        <v>0</v>
      </c>
      <c r="M288" s="189">
        <v>1</v>
      </c>
      <c r="N288" s="189">
        <v>3</v>
      </c>
      <c r="O288" s="189">
        <v>4</v>
      </c>
      <c r="P288" s="189">
        <v>3</v>
      </c>
      <c r="Q288" s="189">
        <v>4</v>
      </c>
      <c r="R288" s="189">
        <v>2</v>
      </c>
      <c r="S288" s="189">
        <v>1</v>
      </c>
      <c r="T288" s="149"/>
      <c r="U288" s="152"/>
      <c r="V288" s="190">
        <v>1</v>
      </c>
      <c r="W288" s="191">
        <v>8</v>
      </c>
      <c r="X288" s="191">
        <v>16</v>
      </c>
      <c r="Y288" s="191">
        <v>16</v>
      </c>
      <c r="Z288" s="191">
        <v>22</v>
      </c>
      <c r="AA288" s="191">
        <v>15</v>
      </c>
      <c r="AB288" s="191">
        <v>9</v>
      </c>
      <c r="AC288" s="191">
        <v>0</v>
      </c>
      <c r="AD288" s="185"/>
      <c r="AE288" s="152"/>
      <c r="AF288" s="190">
        <v>0</v>
      </c>
      <c r="AG288" s="191">
        <v>1</v>
      </c>
      <c r="AH288" s="191">
        <v>2</v>
      </c>
      <c r="AI288" s="191">
        <v>4</v>
      </c>
      <c r="AJ288" s="191">
        <v>5</v>
      </c>
      <c r="AK288" s="191">
        <v>1</v>
      </c>
      <c r="AL288" s="191">
        <v>4</v>
      </c>
      <c r="AM288" s="191">
        <v>0</v>
      </c>
      <c r="AN288" s="185"/>
      <c r="AO288" s="151"/>
    </row>
    <row r="289" spans="1:41" x14ac:dyDescent="0.3">
      <c r="A289" s="154" t="s">
        <v>262</v>
      </c>
      <c r="B289" s="188">
        <v>2</v>
      </c>
      <c r="C289" s="189">
        <v>0</v>
      </c>
      <c r="D289" s="189">
        <v>4</v>
      </c>
      <c r="E289" s="189">
        <v>5</v>
      </c>
      <c r="F289" s="189">
        <v>13</v>
      </c>
      <c r="G289" s="189">
        <v>11</v>
      </c>
      <c r="H289" s="189">
        <v>4</v>
      </c>
      <c r="I289" s="189">
        <v>1</v>
      </c>
      <c r="J289" s="149"/>
      <c r="K289" s="151"/>
      <c r="L289" s="188">
        <v>0</v>
      </c>
      <c r="M289" s="189">
        <v>1</v>
      </c>
      <c r="N289" s="189">
        <v>0</v>
      </c>
      <c r="O289" s="189">
        <v>1</v>
      </c>
      <c r="P289" s="189">
        <v>0</v>
      </c>
      <c r="Q289" s="189">
        <v>2</v>
      </c>
      <c r="R289" s="189">
        <v>1</v>
      </c>
      <c r="S289" s="189">
        <v>0</v>
      </c>
      <c r="T289" s="149"/>
      <c r="U289" s="152"/>
      <c r="V289" s="190">
        <v>2</v>
      </c>
      <c r="W289" s="191">
        <v>5</v>
      </c>
      <c r="X289" s="191">
        <v>22</v>
      </c>
      <c r="Y289" s="191">
        <v>15</v>
      </c>
      <c r="Z289" s="191">
        <v>17</v>
      </c>
      <c r="AA289" s="191">
        <v>8</v>
      </c>
      <c r="AB289" s="191">
        <v>3</v>
      </c>
      <c r="AC289" s="191">
        <v>0</v>
      </c>
      <c r="AD289" s="185"/>
      <c r="AE289" s="152"/>
      <c r="AF289" s="190">
        <v>1</v>
      </c>
      <c r="AG289" s="191">
        <v>0</v>
      </c>
      <c r="AH289" s="191">
        <v>0</v>
      </c>
      <c r="AI289" s="191">
        <v>5</v>
      </c>
      <c r="AJ289" s="191">
        <v>4</v>
      </c>
      <c r="AK289" s="191">
        <v>1</v>
      </c>
      <c r="AL289" s="191">
        <v>2</v>
      </c>
      <c r="AM289" s="191">
        <v>1</v>
      </c>
      <c r="AN289" s="185"/>
      <c r="AO289" s="151"/>
    </row>
    <row r="290" spans="1:41" x14ac:dyDescent="0.3">
      <c r="A290" s="154" t="s">
        <v>263</v>
      </c>
      <c r="B290" s="188">
        <v>4</v>
      </c>
      <c r="C290" s="189">
        <v>1</v>
      </c>
      <c r="D290" s="189">
        <v>5</v>
      </c>
      <c r="E290" s="189">
        <v>3</v>
      </c>
      <c r="F290" s="189">
        <v>6</v>
      </c>
      <c r="G290" s="189">
        <v>4</v>
      </c>
      <c r="H290" s="189">
        <v>5</v>
      </c>
      <c r="I290" s="189">
        <v>2</v>
      </c>
      <c r="J290" s="149"/>
      <c r="K290" s="151"/>
      <c r="L290" s="188">
        <v>1</v>
      </c>
      <c r="M290" s="189">
        <v>0</v>
      </c>
      <c r="N290" s="189">
        <v>0</v>
      </c>
      <c r="O290" s="189">
        <v>0</v>
      </c>
      <c r="P290" s="189">
        <v>2</v>
      </c>
      <c r="Q290" s="189">
        <v>2</v>
      </c>
      <c r="R290" s="189">
        <v>2</v>
      </c>
      <c r="S290" s="189">
        <v>0</v>
      </c>
      <c r="T290" s="149"/>
      <c r="U290" s="152"/>
      <c r="V290" s="190">
        <v>1</v>
      </c>
      <c r="W290" s="191">
        <v>7</v>
      </c>
      <c r="X290" s="191">
        <v>7</v>
      </c>
      <c r="Y290" s="191">
        <v>14</v>
      </c>
      <c r="Z290" s="191">
        <v>8</v>
      </c>
      <c r="AA290" s="191">
        <v>8</v>
      </c>
      <c r="AB290" s="191">
        <v>8</v>
      </c>
      <c r="AC290" s="191">
        <v>0</v>
      </c>
      <c r="AD290" s="185"/>
      <c r="AE290" s="152"/>
      <c r="AF290" s="190">
        <v>0</v>
      </c>
      <c r="AG290" s="191">
        <v>1</v>
      </c>
      <c r="AH290" s="191">
        <v>4</v>
      </c>
      <c r="AI290" s="191">
        <v>1</v>
      </c>
      <c r="AJ290" s="191">
        <v>1</v>
      </c>
      <c r="AK290" s="191">
        <v>0</v>
      </c>
      <c r="AL290" s="191">
        <v>2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0</v>
      </c>
      <c r="C291" s="193">
        <v>1</v>
      </c>
      <c r="D291" s="194">
        <v>3</v>
      </c>
      <c r="E291" s="195">
        <v>3</v>
      </c>
      <c r="F291" s="196">
        <v>0</v>
      </c>
      <c r="G291" s="197">
        <v>6</v>
      </c>
      <c r="H291" s="198">
        <v>3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1</v>
      </c>
      <c r="P291" s="196">
        <v>2</v>
      </c>
      <c r="Q291" s="197">
        <v>2</v>
      </c>
      <c r="R291" s="198">
        <v>0</v>
      </c>
      <c r="S291" s="149"/>
      <c r="T291" s="166"/>
      <c r="U291" s="152"/>
      <c r="V291" s="199">
        <v>0</v>
      </c>
      <c r="W291" s="200">
        <v>8</v>
      </c>
      <c r="X291" s="201">
        <v>7</v>
      </c>
      <c r="Y291" s="202">
        <v>7</v>
      </c>
      <c r="Z291" s="203">
        <v>7</v>
      </c>
      <c r="AA291" s="204">
        <v>5</v>
      </c>
      <c r="AB291" s="205">
        <v>7</v>
      </c>
      <c r="AC291" s="187"/>
      <c r="AD291" s="187"/>
      <c r="AE291" s="152"/>
      <c r="AF291" s="199">
        <v>1</v>
      </c>
      <c r="AG291" s="200">
        <v>0</v>
      </c>
      <c r="AH291" s="201">
        <v>1</v>
      </c>
      <c r="AI291" s="202">
        <v>1</v>
      </c>
      <c r="AJ291" s="203">
        <v>2</v>
      </c>
      <c r="AK291" s="204">
        <v>0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0</v>
      </c>
      <c r="C292" s="193">
        <v>2</v>
      </c>
      <c r="D292" s="194">
        <v>1</v>
      </c>
      <c r="E292" s="195">
        <v>3</v>
      </c>
      <c r="F292" s="196">
        <v>2</v>
      </c>
      <c r="G292" s="197">
        <v>3</v>
      </c>
      <c r="H292" s="198">
        <v>4</v>
      </c>
      <c r="I292" s="149"/>
      <c r="J292" s="166"/>
      <c r="K292" s="151"/>
      <c r="L292" s="192">
        <v>0</v>
      </c>
      <c r="M292" s="193">
        <v>0</v>
      </c>
      <c r="N292" s="194">
        <v>0</v>
      </c>
      <c r="O292" s="195">
        <v>0</v>
      </c>
      <c r="P292" s="196">
        <v>0</v>
      </c>
      <c r="Q292" s="197">
        <v>2</v>
      </c>
      <c r="R292" s="198">
        <v>0</v>
      </c>
      <c r="S292" s="149"/>
      <c r="T292" s="166"/>
      <c r="U292" s="152"/>
      <c r="V292" s="199">
        <v>0</v>
      </c>
      <c r="W292" s="200">
        <v>1</v>
      </c>
      <c r="X292" s="201">
        <v>8</v>
      </c>
      <c r="Y292" s="202">
        <v>4</v>
      </c>
      <c r="Z292" s="203">
        <v>6</v>
      </c>
      <c r="AA292" s="204">
        <v>6</v>
      </c>
      <c r="AB292" s="205">
        <v>3</v>
      </c>
      <c r="AC292" s="206"/>
      <c r="AD292" s="187"/>
      <c r="AE292" s="152"/>
      <c r="AF292" s="199">
        <v>0</v>
      </c>
      <c r="AG292" s="200">
        <v>0</v>
      </c>
      <c r="AH292" s="201">
        <v>1</v>
      </c>
      <c r="AI292" s="202">
        <v>0</v>
      </c>
      <c r="AJ292" s="203">
        <v>2</v>
      </c>
      <c r="AK292" s="204">
        <v>1</v>
      </c>
      <c r="AL292" s="205">
        <v>0</v>
      </c>
      <c r="AM292" s="206"/>
      <c r="AN292" s="187"/>
      <c r="AO292" s="151"/>
    </row>
    <row r="293" spans="1:41" x14ac:dyDescent="0.3">
      <c r="A293" s="154" t="s">
        <v>266</v>
      </c>
      <c r="B293" s="192">
        <v>1</v>
      </c>
      <c r="C293" s="193">
        <v>0</v>
      </c>
      <c r="D293" s="194">
        <v>1</v>
      </c>
      <c r="E293" s="195">
        <v>1</v>
      </c>
      <c r="F293" s="196">
        <v>3</v>
      </c>
      <c r="G293" s="197">
        <v>1</v>
      </c>
      <c r="H293" s="198">
        <v>0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0</v>
      </c>
      <c r="P293" s="196">
        <v>0</v>
      </c>
      <c r="Q293" s="197">
        <v>1</v>
      </c>
      <c r="R293" s="198">
        <v>1</v>
      </c>
      <c r="S293" s="149"/>
      <c r="T293" s="166"/>
      <c r="U293" s="152"/>
      <c r="V293" s="199">
        <v>0</v>
      </c>
      <c r="W293" s="200">
        <v>0</v>
      </c>
      <c r="X293" s="201">
        <v>4</v>
      </c>
      <c r="Y293" s="202">
        <v>6</v>
      </c>
      <c r="Z293" s="203">
        <v>6</v>
      </c>
      <c r="AA293" s="204">
        <v>9</v>
      </c>
      <c r="AB293" s="205">
        <v>2</v>
      </c>
      <c r="AC293" s="206"/>
      <c r="AD293" s="187"/>
      <c r="AE293" s="152"/>
      <c r="AF293" s="199">
        <v>0</v>
      </c>
      <c r="AG293" s="200">
        <v>1</v>
      </c>
      <c r="AH293" s="201">
        <v>2</v>
      </c>
      <c r="AI293" s="202">
        <v>0</v>
      </c>
      <c r="AJ293" s="203">
        <v>3</v>
      </c>
      <c r="AK293" s="204">
        <v>2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0</v>
      </c>
      <c r="D294" s="194">
        <v>1</v>
      </c>
      <c r="E294" s="195">
        <v>0</v>
      </c>
      <c r="F294" s="196">
        <v>1</v>
      </c>
      <c r="G294" s="197">
        <v>2</v>
      </c>
      <c r="H294" s="198">
        <v>0</v>
      </c>
      <c r="I294" s="149"/>
      <c r="J294" s="166"/>
      <c r="K294" s="151"/>
      <c r="L294" s="192">
        <v>1</v>
      </c>
      <c r="M294" s="193">
        <v>0</v>
      </c>
      <c r="N294" s="194">
        <v>0</v>
      </c>
      <c r="O294" s="195">
        <v>0</v>
      </c>
      <c r="P294" s="196">
        <v>0</v>
      </c>
      <c r="Q294" s="197">
        <v>0</v>
      </c>
      <c r="R294" s="198">
        <v>0</v>
      </c>
      <c r="S294" s="149"/>
      <c r="T294" s="166"/>
      <c r="U294" s="152"/>
      <c r="V294" s="199">
        <v>1</v>
      </c>
      <c r="W294" s="200">
        <v>2</v>
      </c>
      <c r="X294" s="201">
        <v>0</v>
      </c>
      <c r="Y294" s="202">
        <v>4</v>
      </c>
      <c r="Z294" s="203">
        <v>6</v>
      </c>
      <c r="AA294" s="204">
        <v>2</v>
      </c>
      <c r="AB294" s="205">
        <v>0</v>
      </c>
      <c r="AC294" s="206"/>
      <c r="AD294" s="187"/>
      <c r="AE294" s="152"/>
      <c r="AF294" s="199">
        <v>0</v>
      </c>
      <c r="AG294" s="200">
        <v>1</v>
      </c>
      <c r="AH294" s="201">
        <v>2</v>
      </c>
      <c r="AI294" s="202">
        <v>0</v>
      </c>
      <c r="AJ294" s="203">
        <v>1</v>
      </c>
      <c r="AK294" s="204">
        <v>1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1</v>
      </c>
      <c r="C295" s="193">
        <v>0</v>
      </c>
      <c r="D295" s="194">
        <v>0</v>
      </c>
      <c r="E295" s="195">
        <v>1</v>
      </c>
      <c r="F295" s="196">
        <v>2</v>
      </c>
      <c r="G295" s="197">
        <v>2</v>
      </c>
      <c r="H295" s="198">
        <v>0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0</v>
      </c>
      <c r="R295" s="198">
        <v>0</v>
      </c>
      <c r="S295" s="149"/>
      <c r="T295" s="166"/>
      <c r="U295" s="152"/>
      <c r="V295" s="199">
        <v>0</v>
      </c>
      <c r="W295" s="200">
        <v>3</v>
      </c>
      <c r="X295" s="201">
        <v>2</v>
      </c>
      <c r="Y295" s="202">
        <v>5</v>
      </c>
      <c r="Z295" s="203">
        <v>3</v>
      </c>
      <c r="AA295" s="204">
        <v>2</v>
      </c>
      <c r="AB295" s="205">
        <v>0</v>
      </c>
      <c r="AC295" s="206"/>
      <c r="AD295" s="187"/>
      <c r="AE295" s="152"/>
      <c r="AF295" s="199">
        <v>0</v>
      </c>
      <c r="AG295" s="200">
        <v>0</v>
      </c>
      <c r="AH295" s="201">
        <v>1</v>
      </c>
      <c r="AI295" s="202">
        <v>1</v>
      </c>
      <c r="AJ295" s="203">
        <v>0</v>
      </c>
      <c r="AK295" s="204">
        <v>1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1</v>
      </c>
      <c r="E296" s="196">
        <v>3</v>
      </c>
      <c r="F296" s="197">
        <v>4</v>
      </c>
      <c r="G296" s="198">
        <v>1</v>
      </c>
      <c r="H296" s="166"/>
      <c r="I296" s="149"/>
      <c r="J296" s="166"/>
      <c r="K296" s="151"/>
      <c r="L296" s="193">
        <v>0</v>
      </c>
      <c r="M296" s="194">
        <v>0</v>
      </c>
      <c r="N296" s="195">
        <v>0</v>
      </c>
      <c r="O296" s="196">
        <v>0</v>
      </c>
      <c r="P296" s="197">
        <v>0</v>
      </c>
      <c r="Q296" s="198">
        <v>2</v>
      </c>
      <c r="R296" s="166"/>
      <c r="S296" s="149"/>
      <c r="T296" s="166"/>
      <c r="U296" s="152"/>
      <c r="V296" s="200">
        <v>0</v>
      </c>
      <c r="W296" s="201">
        <v>1</v>
      </c>
      <c r="X296" s="202">
        <v>4</v>
      </c>
      <c r="Y296" s="203">
        <v>1</v>
      </c>
      <c r="Z296" s="204">
        <v>6</v>
      </c>
      <c r="AA296" s="205">
        <v>2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2</v>
      </c>
      <c r="AJ296" s="204">
        <v>0</v>
      </c>
      <c r="AK296" s="205">
        <v>1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0</v>
      </c>
      <c r="E297" s="196">
        <v>0</v>
      </c>
      <c r="F297" s="197">
        <v>1</v>
      </c>
      <c r="G297" s="198">
        <v>0</v>
      </c>
      <c r="H297" s="166"/>
      <c r="I297" s="149"/>
      <c r="J297" s="166"/>
      <c r="K297" s="151"/>
      <c r="L297" s="193">
        <v>0</v>
      </c>
      <c r="M297" s="194">
        <v>0</v>
      </c>
      <c r="N297" s="195">
        <v>0</v>
      </c>
      <c r="O297" s="196">
        <v>0</v>
      </c>
      <c r="P297" s="197">
        <v>0</v>
      </c>
      <c r="Q297" s="198">
        <v>1</v>
      </c>
      <c r="R297" s="166"/>
      <c r="S297" s="149"/>
      <c r="T297" s="166"/>
      <c r="U297" s="152"/>
      <c r="V297" s="200">
        <v>0</v>
      </c>
      <c r="W297" s="201">
        <v>0</v>
      </c>
      <c r="X297" s="202">
        <v>5</v>
      </c>
      <c r="Y297" s="203">
        <v>1</v>
      </c>
      <c r="Z297" s="204">
        <v>0</v>
      </c>
      <c r="AA297" s="205">
        <v>2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1</v>
      </c>
      <c r="AJ297" s="204">
        <v>0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0</v>
      </c>
      <c r="D298" s="195">
        <v>0</v>
      </c>
      <c r="E298" s="196">
        <v>1</v>
      </c>
      <c r="F298" s="197">
        <v>3</v>
      </c>
      <c r="G298" s="198">
        <v>1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1</v>
      </c>
      <c r="P298" s="197">
        <v>0</v>
      </c>
      <c r="Q298" s="198">
        <v>0</v>
      </c>
      <c r="R298" s="166"/>
      <c r="S298" s="149"/>
      <c r="T298" s="149"/>
      <c r="U298" s="152"/>
      <c r="V298" s="200">
        <v>0</v>
      </c>
      <c r="W298" s="201">
        <v>0</v>
      </c>
      <c r="X298" s="202">
        <v>2</v>
      </c>
      <c r="Y298" s="203">
        <v>1</v>
      </c>
      <c r="Z298" s="204">
        <v>1</v>
      </c>
      <c r="AA298" s="205">
        <v>2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0</v>
      </c>
      <c r="AI298" s="203">
        <v>3</v>
      </c>
      <c r="AJ298" s="204">
        <v>1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0</v>
      </c>
      <c r="D299" s="195">
        <v>0</v>
      </c>
      <c r="E299" s="196">
        <v>1</v>
      </c>
      <c r="F299" s="197">
        <v>2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0</v>
      </c>
      <c r="X299" s="202">
        <v>2</v>
      </c>
      <c r="Y299" s="203">
        <v>2</v>
      </c>
      <c r="Z299" s="204">
        <v>2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1</v>
      </c>
      <c r="AK299" s="205">
        <v>0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1</v>
      </c>
      <c r="E300" s="196">
        <v>0</v>
      </c>
      <c r="F300" s="197">
        <v>2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0</v>
      </c>
      <c r="Q300" s="198">
        <v>0</v>
      </c>
      <c r="R300" s="166"/>
      <c r="S300" s="149"/>
      <c r="T300" s="149"/>
      <c r="U300" s="152"/>
      <c r="V300" s="200">
        <v>0</v>
      </c>
      <c r="W300" s="201">
        <v>0</v>
      </c>
      <c r="X300" s="202">
        <v>1</v>
      </c>
      <c r="Y300" s="203">
        <v>1</v>
      </c>
      <c r="Z300" s="204">
        <v>5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0</v>
      </c>
      <c r="AH300" s="202">
        <v>0</v>
      </c>
      <c r="AI300" s="203">
        <v>0</v>
      </c>
      <c r="AJ300" s="204">
        <v>0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1</v>
      </c>
      <c r="D301" s="196">
        <v>0</v>
      </c>
      <c r="E301" s="197">
        <v>0</v>
      </c>
      <c r="F301" s="198">
        <v>0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0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1</v>
      </c>
      <c r="X301" s="203">
        <v>2</v>
      </c>
      <c r="Y301" s="204">
        <v>0</v>
      </c>
      <c r="Z301" s="205">
        <v>1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0</v>
      </c>
      <c r="AJ301" s="205">
        <v>1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0</v>
      </c>
      <c r="D302" s="196">
        <v>0</v>
      </c>
      <c r="E302" s="197">
        <v>1</v>
      </c>
      <c r="F302" s="198">
        <v>1</v>
      </c>
      <c r="G302" s="166"/>
      <c r="H302" s="166"/>
      <c r="I302" s="149"/>
      <c r="J302" s="149"/>
      <c r="K302" s="151"/>
      <c r="L302" s="194">
        <v>0</v>
      </c>
      <c r="M302" s="195">
        <v>0</v>
      </c>
      <c r="N302" s="196">
        <v>0</v>
      </c>
      <c r="O302" s="197">
        <v>1</v>
      </c>
      <c r="P302" s="198">
        <v>0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1</v>
      </c>
      <c r="Y302" s="204">
        <v>3</v>
      </c>
      <c r="Z302" s="205">
        <v>1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0</v>
      </c>
      <c r="C303" s="195">
        <v>0</v>
      </c>
      <c r="D303" s="196">
        <v>1</v>
      </c>
      <c r="E303" s="197">
        <v>0</v>
      </c>
      <c r="F303" s="198">
        <v>0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0</v>
      </c>
      <c r="P303" s="198">
        <v>0</v>
      </c>
      <c r="Q303" s="166"/>
      <c r="R303" s="166"/>
      <c r="S303" s="166"/>
      <c r="T303" s="149"/>
      <c r="U303" s="152"/>
      <c r="V303" s="201">
        <v>0</v>
      </c>
      <c r="W303" s="202">
        <v>0</v>
      </c>
      <c r="X303" s="203">
        <v>0</v>
      </c>
      <c r="Y303" s="204">
        <v>2</v>
      </c>
      <c r="Z303" s="205">
        <v>1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0</v>
      </c>
      <c r="AI303" s="204">
        <v>0</v>
      </c>
      <c r="AJ303" s="205">
        <v>0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1</v>
      </c>
      <c r="E304" s="197">
        <v>1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1</v>
      </c>
      <c r="X304" s="203">
        <v>2</v>
      </c>
      <c r="Y304" s="204">
        <v>0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0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1</v>
      </c>
      <c r="E305" s="197">
        <v>0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0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1</v>
      </c>
      <c r="X305" s="203">
        <v>3</v>
      </c>
      <c r="Y305" s="204">
        <v>1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0</v>
      </c>
      <c r="C306" s="196">
        <v>0</v>
      </c>
      <c r="D306" s="197">
        <v>1</v>
      </c>
      <c r="E306" s="198">
        <v>0</v>
      </c>
      <c r="F306" s="166"/>
      <c r="G306" s="166"/>
      <c r="H306" s="166"/>
      <c r="I306" s="166"/>
      <c r="J306" s="149"/>
      <c r="K306" s="151"/>
      <c r="L306" s="195">
        <v>0</v>
      </c>
      <c r="M306" s="196">
        <v>0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0</v>
      </c>
      <c r="Y306" s="205">
        <v>2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1</v>
      </c>
      <c r="D307" s="197">
        <v>0</v>
      </c>
      <c r="E307" s="198">
        <v>0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0</v>
      </c>
      <c r="W307" s="203">
        <v>0</v>
      </c>
      <c r="X307" s="204">
        <v>1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0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1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0</v>
      </c>
      <c r="AH308" s="204">
        <v>0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0</v>
      </c>
      <c r="Y309" s="205">
        <v>0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0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1</v>
      </c>
      <c r="C311" s="197">
        <v>0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1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0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0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0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0</v>
      </c>
      <c r="W313" s="204">
        <v>1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1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1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1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759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288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686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189</v>
      </c>
      <c r="AO332" s="128"/>
    </row>
    <row r="333" spans="1:41" ht="15" thickTop="1" x14ac:dyDescent="0.3">
      <c r="A333" s="251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52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0</v>
      </c>
      <c r="C339" s="186">
        <v>0</v>
      </c>
      <c r="D339" s="186">
        <v>0</v>
      </c>
      <c r="E339" s="186">
        <v>1</v>
      </c>
      <c r="F339" s="186">
        <v>0</v>
      </c>
      <c r="G339" s="186">
        <v>1</v>
      </c>
      <c r="H339" s="186">
        <v>1</v>
      </c>
      <c r="I339" s="186">
        <v>0</v>
      </c>
      <c r="J339" s="186">
        <v>0</v>
      </c>
      <c r="K339" s="210"/>
      <c r="L339" s="186">
        <v>0</v>
      </c>
      <c r="M339" s="186">
        <v>1</v>
      </c>
      <c r="N339" s="186">
        <v>0</v>
      </c>
      <c r="O339" s="186">
        <v>1</v>
      </c>
      <c r="P339" s="186">
        <v>1</v>
      </c>
      <c r="Q339" s="186">
        <v>0</v>
      </c>
      <c r="R339" s="186">
        <v>1</v>
      </c>
      <c r="S339" s="186">
        <v>0</v>
      </c>
      <c r="T339" s="186">
        <v>0</v>
      </c>
      <c r="U339" s="211"/>
      <c r="V339" s="185">
        <v>0</v>
      </c>
      <c r="W339" s="185">
        <v>0</v>
      </c>
      <c r="X339" s="185">
        <v>0</v>
      </c>
      <c r="Y339" s="185">
        <v>0</v>
      </c>
      <c r="Z339" s="185">
        <v>0</v>
      </c>
      <c r="AA339" s="185">
        <v>1</v>
      </c>
      <c r="AB339" s="185">
        <v>0</v>
      </c>
      <c r="AC339" s="185">
        <v>1</v>
      </c>
      <c r="AD339" s="185">
        <v>0</v>
      </c>
      <c r="AE339" s="211"/>
      <c r="AF339" s="185">
        <v>0</v>
      </c>
      <c r="AG339" s="185">
        <v>1</v>
      </c>
      <c r="AH339" s="185">
        <v>0</v>
      </c>
      <c r="AI339" s="185">
        <v>0</v>
      </c>
      <c r="AJ339" s="185">
        <v>0</v>
      </c>
      <c r="AK339" s="185">
        <v>0</v>
      </c>
      <c r="AL339" s="185">
        <v>0</v>
      </c>
      <c r="AM339" s="185">
        <v>1</v>
      </c>
      <c r="AN339" s="185">
        <v>0</v>
      </c>
      <c r="AO339" s="210"/>
    </row>
    <row r="340" spans="1:41" x14ac:dyDescent="0.3">
      <c r="A340" s="144" t="s">
        <v>3</v>
      </c>
      <c r="B340" s="212">
        <v>1</v>
      </c>
      <c r="C340" s="212">
        <v>0</v>
      </c>
      <c r="D340" s="212">
        <v>0</v>
      </c>
      <c r="E340" s="212">
        <v>1</v>
      </c>
      <c r="F340" s="212">
        <v>0</v>
      </c>
      <c r="G340" s="212">
        <v>3</v>
      </c>
      <c r="H340" s="212">
        <v>2</v>
      </c>
      <c r="I340" s="212">
        <v>1</v>
      </c>
      <c r="J340" s="212">
        <v>1</v>
      </c>
      <c r="K340" s="210"/>
      <c r="L340" s="212">
        <v>0</v>
      </c>
      <c r="M340" s="212">
        <v>0</v>
      </c>
      <c r="N340" s="212">
        <v>0</v>
      </c>
      <c r="O340" s="212">
        <v>0</v>
      </c>
      <c r="P340" s="212">
        <v>2</v>
      </c>
      <c r="Q340" s="212">
        <v>2</v>
      </c>
      <c r="R340" s="212">
        <v>3</v>
      </c>
      <c r="S340" s="212">
        <v>1</v>
      </c>
      <c r="T340" s="212">
        <v>1</v>
      </c>
      <c r="U340" s="211"/>
      <c r="V340" s="187">
        <v>0</v>
      </c>
      <c r="W340" s="187">
        <v>0</v>
      </c>
      <c r="X340" s="187">
        <v>0</v>
      </c>
      <c r="Y340" s="187">
        <v>0</v>
      </c>
      <c r="Z340" s="187">
        <v>2</v>
      </c>
      <c r="AA340" s="187">
        <v>1</v>
      </c>
      <c r="AB340" s="187">
        <v>0</v>
      </c>
      <c r="AC340" s="187">
        <v>2</v>
      </c>
      <c r="AD340" s="187">
        <v>1</v>
      </c>
      <c r="AE340" s="211"/>
      <c r="AF340" s="187">
        <v>0</v>
      </c>
      <c r="AG340" s="187">
        <v>0</v>
      </c>
      <c r="AH340" s="187">
        <v>0</v>
      </c>
      <c r="AI340" s="187">
        <v>2</v>
      </c>
      <c r="AJ340" s="187">
        <v>0</v>
      </c>
      <c r="AK340" s="187">
        <v>0</v>
      </c>
      <c r="AL340" s="187">
        <v>1</v>
      </c>
      <c r="AM340" s="187">
        <v>2</v>
      </c>
      <c r="AN340" s="187">
        <v>0</v>
      </c>
      <c r="AO340" s="210"/>
    </row>
    <row r="341" spans="1:41" x14ac:dyDescent="0.3">
      <c r="A341" s="144" t="s">
        <v>4</v>
      </c>
      <c r="B341" s="212">
        <v>0</v>
      </c>
      <c r="C341" s="212">
        <v>0</v>
      </c>
      <c r="D341" s="212">
        <v>1</v>
      </c>
      <c r="E341" s="212">
        <v>0</v>
      </c>
      <c r="F341" s="212">
        <v>0</v>
      </c>
      <c r="G341" s="212">
        <v>2</v>
      </c>
      <c r="H341" s="212">
        <v>2</v>
      </c>
      <c r="I341" s="212">
        <v>0</v>
      </c>
      <c r="J341" s="212">
        <v>3</v>
      </c>
      <c r="K341" s="210"/>
      <c r="L341" s="212">
        <v>0</v>
      </c>
      <c r="M341" s="212">
        <v>0</v>
      </c>
      <c r="N341" s="212">
        <v>2</v>
      </c>
      <c r="O341" s="212">
        <v>0</v>
      </c>
      <c r="P341" s="212">
        <v>2</v>
      </c>
      <c r="Q341" s="212">
        <v>0</v>
      </c>
      <c r="R341" s="212">
        <v>2</v>
      </c>
      <c r="S341" s="212">
        <v>1</v>
      </c>
      <c r="T341" s="212">
        <v>1</v>
      </c>
      <c r="U341" s="211"/>
      <c r="V341" s="187">
        <v>0</v>
      </c>
      <c r="W341" s="187">
        <v>1</v>
      </c>
      <c r="X341" s="187">
        <v>1</v>
      </c>
      <c r="Y341" s="187">
        <v>0</v>
      </c>
      <c r="Z341" s="187">
        <v>0</v>
      </c>
      <c r="AA341" s="187">
        <v>1</v>
      </c>
      <c r="AB341" s="187">
        <v>3</v>
      </c>
      <c r="AC341" s="187">
        <v>1</v>
      </c>
      <c r="AD341" s="187">
        <v>1</v>
      </c>
      <c r="AE341" s="211"/>
      <c r="AF341" s="187">
        <v>0</v>
      </c>
      <c r="AG341" s="187">
        <v>0</v>
      </c>
      <c r="AH341" s="187">
        <v>0</v>
      </c>
      <c r="AI341" s="187">
        <v>0</v>
      </c>
      <c r="AJ341" s="187">
        <v>0</v>
      </c>
      <c r="AK341" s="187">
        <v>0</v>
      </c>
      <c r="AL341" s="187">
        <v>0</v>
      </c>
      <c r="AM341" s="187">
        <v>0</v>
      </c>
      <c r="AN341" s="187">
        <v>0</v>
      </c>
      <c r="AO341" s="210"/>
    </row>
    <row r="342" spans="1:41" x14ac:dyDescent="0.3">
      <c r="A342" s="144" t="s">
        <v>5</v>
      </c>
      <c r="B342" s="212">
        <v>0</v>
      </c>
      <c r="C342" s="212">
        <v>1</v>
      </c>
      <c r="D342" s="212">
        <v>0</v>
      </c>
      <c r="E342" s="212">
        <v>1</v>
      </c>
      <c r="F342" s="212">
        <v>3</v>
      </c>
      <c r="G342" s="212">
        <v>5</v>
      </c>
      <c r="H342" s="212">
        <v>1</v>
      </c>
      <c r="I342" s="212">
        <v>1</v>
      </c>
      <c r="J342" s="212">
        <v>2</v>
      </c>
      <c r="K342" s="210"/>
      <c r="L342" s="212">
        <v>0</v>
      </c>
      <c r="M342" s="212">
        <v>0</v>
      </c>
      <c r="N342" s="212">
        <v>0</v>
      </c>
      <c r="O342" s="212">
        <v>0</v>
      </c>
      <c r="P342" s="212">
        <v>0</v>
      </c>
      <c r="Q342" s="212">
        <v>3</v>
      </c>
      <c r="R342" s="212">
        <v>3</v>
      </c>
      <c r="S342" s="212">
        <v>2</v>
      </c>
      <c r="T342" s="212">
        <v>1</v>
      </c>
      <c r="U342" s="211"/>
      <c r="V342" s="187">
        <v>0</v>
      </c>
      <c r="W342" s="187">
        <v>0</v>
      </c>
      <c r="X342" s="187">
        <v>1</v>
      </c>
      <c r="Y342" s="187">
        <v>0</v>
      </c>
      <c r="Z342" s="187">
        <v>1</v>
      </c>
      <c r="AA342" s="187">
        <v>1</v>
      </c>
      <c r="AB342" s="187">
        <v>2</v>
      </c>
      <c r="AC342" s="187">
        <v>2</v>
      </c>
      <c r="AD342" s="187">
        <v>0</v>
      </c>
      <c r="AE342" s="211"/>
      <c r="AF342" s="187">
        <v>0</v>
      </c>
      <c r="AG342" s="187">
        <v>0</v>
      </c>
      <c r="AH342" s="187">
        <v>1</v>
      </c>
      <c r="AI342" s="187">
        <v>0</v>
      </c>
      <c r="AJ342" s="187">
        <v>0</v>
      </c>
      <c r="AK342" s="187">
        <v>1</v>
      </c>
      <c r="AL342" s="187">
        <v>1</v>
      </c>
      <c r="AM342" s="187">
        <v>0</v>
      </c>
      <c r="AN342" s="187">
        <v>0</v>
      </c>
      <c r="AO342" s="210"/>
    </row>
    <row r="343" spans="1:41" x14ac:dyDescent="0.3">
      <c r="A343" s="144" t="s">
        <v>6</v>
      </c>
      <c r="B343" s="212">
        <v>2</v>
      </c>
      <c r="C343" s="212">
        <v>0</v>
      </c>
      <c r="D343" s="212">
        <v>2</v>
      </c>
      <c r="E343" s="212">
        <v>0</v>
      </c>
      <c r="F343" s="212">
        <v>3</v>
      </c>
      <c r="G343" s="212">
        <v>0</v>
      </c>
      <c r="H343" s="212">
        <v>6</v>
      </c>
      <c r="I343" s="212">
        <v>3</v>
      </c>
      <c r="J343" s="212">
        <v>2</v>
      </c>
      <c r="K343" s="210"/>
      <c r="L343" s="212">
        <v>0</v>
      </c>
      <c r="M343" s="212">
        <v>0</v>
      </c>
      <c r="N343" s="212">
        <v>0</v>
      </c>
      <c r="O343" s="212">
        <v>0</v>
      </c>
      <c r="P343" s="212">
        <v>0</v>
      </c>
      <c r="Q343" s="212">
        <v>4</v>
      </c>
      <c r="R343" s="212">
        <v>0</v>
      </c>
      <c r="S343" s="212">
        <v>3</v>
      </c>
      <c r="T343" s="212">
        <v>0</v>
      </c>
      <c r="U343" s="211"/>
      <c r="V343" s="187">
        <v>0</v>
      </c>
      <c r="W343" s="187">
        <v>3</v>
      </c>
      <c r="X343" s="187">
        <v>1</v>
      </c>
      <c r="Y343" s="187">
        <v>0</v>
      </c>
      <c r="Z343" s="187">
        <v>1</v>
      </c>
      <c r="AA343" s="187">
        <v>2</v>
      </c>
      <c r="AB343" s="187">
        <v>0</v>
      </c>
      <c r="AC343" s="187">
        <v>2</v>
      </c>
      <c r="AD343" s="187">
        <v>0</v>
      </c>
      <c r="AE343" s="211"/>
      <c r="AF343" s="187">
        <v>0</v>
      </c>
      <c r="AG343" s="187">
        <v>1</v>
      </c>
      <c r="AH343" s="187">
        <v>0</v>
      </c>
      <c r="AI343" s="187">
        <v>0</v>
      </c>
      <c r="AJ343" s="187">
        <v>0</v>
      </c>
      <c r="AK343" s="187">
        <v>1</v>
      </c>
      <c r="AL343" s="187">
        <v>1</v>
      </c>
      <c r="AM343" s="187">
        <v>0</v>
      </c>
      <c r="AN343" s="187">
        <v>1</v>
      </c>
      <c r="AO343" s="210"/>
    </row>
    <row r="344" spans="1:41" x14ac:dyDescent="0.3">
      <c r="A344" s="144" t="s">
        <v>7</v>
      </c>
      <c r="B344" s="212">
        <v>1</v>
      </c>
      <c r="C344" s="212">
        <v>0</v>
      </c>
      <c r="D344" s="212">
        <v>0</v>
      </c>
      <c r="E344" s="212">
        <v>1</v>
      </c>
      <c r="F344" s="212">
        <v>1</v>
      </c>
      <c r="G344" s="212">
        <v>0</v>
      </c>
      <c r="H344" s="212">
        <v>3</v>
      </c>
      <c r="I344" s="212">
        <v>4</v>
      </c>
      <c r="J344" s="212">
        <v>2</v>
      </c>
      <c r="K344" s="210"/>
      <c r="L344" s="212">
        <v>0</v>
      </c>
      <c r="M344" s="212">
        <v>0</v>
      </c>
      <c r="N344" s="212">
        <v>0</v>
      </c>
      <c r="O344" s="212">
        <v>0</v>
      </c>
      <c r="P344" s="212">
        <v>0</v>
      </c>
      <c r="Q344" s="212">
        <v>1</v>
      </c>
      <c r="R344" s="212">
        <v>0</v>
      </c>
      <c r="S344" s="212">
        <v>0</v>
      </c>
      <c r="T344" s="212">
        <v>0</v>
      </c>
      <c r="U344" s="211"/>
      <c r="V344" s="187">
        <v>0</v>
      </c>
      <c r="W344" s="187">
        <v>0</v>
      </c>
      <c r="X344" s="187">
        <v>1</v>
      </c>
      <c r="Y344" s="187">
        <v>0</v>
      </c>
      <c r="Z344" s="187">
        <v>0</v>
      </c>
      <c r="AA344" s="187">
        <v>0</v>
      </c>
      <c r="AB344" s="187">
        <v>1</v>
      </c>
      <c r="AC344" s="187">
        <v>1</v>
      </c>
      <c r="AD344" s="187">
        <v>2</v>
      </c>
      <c r="AE344" s="211"/>
      <c r="AF344" s="187">
        <v>0</v>
      </c>
      <c r="AG344" s="187">
        <v>0</v>
      </c>
      <c r="AH344" s="187">
        <v>0</v>
      </c>
      <c r="AI344" s="187">
        <v>0</v>
      </c>
      <c r="AJ344" s="187">
        <v>0</v>
      </c>
      <c r="AK344" s="187">
        <v>2</v>
      </c>
      <c r="AL344" s="187">
        <v>0</v>
      </c>
      <c r="AM344" s="187">
        <v>0</v>
      </c>
      <c r="AN344" s="187">
        <v>0</v>
      </c>
      <c r="AO344" s="210"/>
    </row>
    <row r="345" spans="1:41" x14ac:dyDescent="0.3">
      <c r="A345" s="144" t="s">
        <v>8</v>
      </c>
      <c r="B345" s="212">
        <v>0</v>
      </c>
      <c r="C345" s="212">
        <v>1</v>
      </c>
      <c r="D345" s="212">
        <v>3</v>
      </c>
      <c r="E345" s="212">
        <v>0</v>
      </c>
      <c r="F345" s="212">
        <v>2</v>
      </c>
      <c r="G345" s="212">
        <v>1</v>
      </c>
      <c r="H345" s="212">
        <v>2</v>
      </c>
      <c r="I345" s="212">
        <v>1</v>
      </c>
      <c r="J345" s="212">
        <v>1</v>
      </c>
      <c r="K345" s="210"/>
      <c r="L345" s="212">
        <v>1</v>
      </c>
      <c r="M345" s="212">
        <v>0</v>
      </c>
      <c r="N345" s="212">
        <v>1</v>
      </c>
      <c r="O345" s="212">
        <v>1</v>
      </c>
      <c r="P345" s="212">
        <v>0</v>
      </c>
      <c r="Q345" s="212">
        <v>1</v>
      </c>
      <c r="R345" s="212">
        <v>1</v>
      </c>
      <c r="S345" s="212">
        <v>1</v>
      </c>
      <c r="T345" s="212">
        <v>0</v>
      </c>
      <c r="U345" s="211"/>
      <c r="V345" s="187">
        <v>0</v>
      </c>
      <c r="W345" s="187">
        <v>0</v>
      </c>
      <c r="X345" s="187">
        <v>1</v>
      </c>
      <c r="Y345" s="187">
        <v>0</v>
      </c>
      <c r="Z345" s="187">
        <v>2</v>
      </c>
      <c r="AA345" s="187">
        <v>1</v>
      </c>
      <c r="AB345" s="187">
        <v>2</v>
      </c>
      <c r="AC345" s="187">
        <v>1</v>
      </c>
      <c r="AD345" s="187">
        <v>1</v>
      </c>
      <c r="AE345" s="211"/>
      <c r="AF345" s="187">
        <v>0</v>
      </c>
      <c r="AG345" s="187">
        <v>0</v>
      </c>
      <c r="AH345" s="187">
        <v>1</v>
      </c>
      <c r="AI345" s="187">
        <v>0</v>
      </c>
      <c r="AJ345" s="187">
        <v>0</v>
      </c>
      <c r="AK345" s="187">
        <v>0</v>
      </c>
      <c r="AL345" s="187">
        <v>0</v>
      </c>
      <c r="AM345" s="187">
        <v>1</v>
      </c>
      <c r="AN345" s="187">
        <v>0</v>
      </c>
      <c r="AO345" s="210"/>
    </row>
    <row r="346" spans="1:41" x14ac:dyDescent="0.3">
      <c r="A346" s="144" t="s">
        <v>9</v>
      </c>
      <c r="B346" s="212">
        <v>0</v>
      </c>
      <c r="C346" s="212">
        <v>1</v>
      </c>
      <c r="D346" s="212">
        <v>0</v>
      </c>
      <c r="E346" s="212">
        <v>2</v>
      </c>
      <c r="F346" s="212">
        <v>0</v>
      </c>
      <c r="G346" s="212">
        <v>6</v>
      </c>
      <c r="H346" s="212">
        <v>2</v>
      </c>
      <c r="I346" s="212">
        <v>1</v>
      </c>
      <c r="J346" s="212">
        <v>1</v>
      </c>
      <c r="K346" s="210"/>
      <c r="L346" s="212">
        <v>0</v>
      </c>
      <c r="M346" s="212">
        <v>0</v>
      </c>
      <c r="N346" s="212">
        <v>0</v>
      </c>
      <c r="O346" s="212">
        <v>1</v>
      </c>
      <c r="P346" s="212">
        <v>0</v>
      </c>
      <c r="Q346" s="212">
        <v>0</v>
      </c>
      <c r="R346" s="212">
        <v>2</v>
      </c>
      <c r="S346" s="212">
        <v>0</v>
      </c>
      <c r="T346" s="212">
        <v>0</v>
      </c>
      <c r="U346" s="211"/>
      <c r="V346" s="187">
        <v>0</v>
      </c>
      <c r="W346" s="187">
        <v>1</v>
      </c>
      <c r="X346" s="187">
        <v>1</v>
      </c>
      <c r="Y346" s="187">
        <v>1</v>
      </c>
      <c r="Z346" s="187">
        <v>0</v>
      </c>
      <c r="AA346" s="187">
        <v>1</v>
      </c>
      <c r="AB346" s="187">
        <v>4</v>
      </c>
      <c r="AC346" s="187">
        <v>3</v>
      </c>
      <c r="AD346" s="187">
        <v>0</v>
      </c>
      <c r="AE346" s="211"/>
      <c r="AF346" s="187">
        <v>0</v>
      </c>
      <c r="AG346" s="187">
        <v>0</v>
      </c>
      <c r="AH346" s="187">
        <v>0</v>
      </c>
      <c r="AI346" s="187">
        <v>0</v>
      </c>
      <c r="AJ346" s="187">
        <v>0</v>
      </c>
      <c r="AK346" s="187">
        <v>0</v>
      </c>
      <c r="AL346" s="187">
        <v>2</v>
      </c>
      <c r="AM346" s="187">
        <v>1</v>
      </c>
      <c r="AN346" s="187">
        <v>0</v>
      </c>
      <c r="AO346" s="210"/>
    </row>
    <row r="347" spans="1:41" x14ac:dyDescent="0.3">
      <c r="A347" s="144" t="s">
        <v>10</v>
      </c>
      <c r="B347" s="212">
        <v>0</v>
      </c>
      <c r="C347" s="212">
        <v>0</v>
      </c>
      <c r="D347" s="212">
        <v>0</v>
      </c>
      <c r="E347" s="212">
        <v>1</v>
      </c>
      <c r="F347" s="212">
        <v>1</v>
      </c>
      <c r="G347" s="212">
        <v>2</v>
      </c>
      <c r="H347" s="212">
        <v>1</v>
      </c>
      <c r="I347" s="212">
        <v>0</v>
      </c>
      <c r="J347" s="212">
        <v>0</v>
      </c>
      <c r="K347" s="210"/>
      <c r="L347" s="212">
        <v>0</v>
      </c>
      <c r="M347" s="212">
        <v>0</v>
      </c>
      <c r="N347" s="212">
        <v>1</v>
      </c>
      <c r="O347" s="212">
        <v>1</v>
      </c>
      <c r="P347" s="212">
        <v>1</v>
      </c>
      <c r="Q347" s="212">
        <v>1</v>
      </c>
      <c r="R347" s="212">
        <v>1</v>
      </c>
      <c r="S347" s="212">
        <v>0</v>
      </c>
      <c r="T347" s="212">
        <v>0</v>
      </c>
      <c r="U347" s="211"/>
      <c r="V347" s="187">
        <v>0</v>
      </c>
      <c r="W347" s="187">
        <v>0</v>
      </c>
      <c r="X347" s="187">
        <v>0</v>
      </c>
      <c r="Y347" s="187">
        <v>0</v>
      </c>
      <c r="Z347" s="187">
        <v>2</v>
      </c>
      <c r="AA347" s="187">
        <v>1</v>
      </c>
      <c r="AB347" s="187">
        <v>1</v>
      </c>
      <c r="AC347" s="187">
        <v>1</v>
      </c>
      <c r="AD347" s="187">
        <v>0</v>
      </c>
      <c r="AE347" s="211"/>
      <c r="AF347" s="187">
        <v>0</v>
      </c>
      <c r="AG347" s="187">
        <v>0</v>
      </c>
      <c r="AH347" s="187">
        <v>0</v>
      </c>
      <c r="AI347" s="187">
        <v>0</v>
      </c>
      <c r="AJ347" s="187">
        <v>0</v>
      </c>
      <c r="AK347" s="187">
        <v>0</v>
      </c>
      <c r="AL347" s="187">
        <v>2</v>
      </c>
      <c r="AM347" s="187">
        <v>0</v>
      </c>
      <c r="AN347" s="187">
        <v>0</v>
      </c>
      <c r="AO347" s="210"/>
    </row>
    <row r="348" spans="1:41" x14ac:dyDescent="0.3">
      <c r="A348" s="144" t="s">
        <v>11</v>
      </c>
      <c r="B348" s="212">
        <v>0</v>
      </c>
      <c r="C348" s="212">
        <v>0</v>
      </c>
      <c r="D348" s="212">
        <v>0</v>
      </c>
      <c r="E348" s="212">
        <v>0</v>
      </c>
      <c r="F348" s="212">
        <v>2</v>
      </c>
      <c r="G348" s="212">
        <v>3</v>
      </c>
      <c r="H348" s="212">
        <v>1</v>
      </c>
      <c r="I348" s="212">
        <v>3</v>
      </c>
      <c r="J348" s="212">
        <v>0</v>
      </c>
      <c r="K348" s="210"/>
      <c r="L348" s="212">
        <v>0</v>
      </c>
      <c r="M348" s="212">
        <v>0</v>
      </c>
      <c r="N348" s="212">
        <v>0</v>
      </c>
      <c r="O348" s="212">
        <v>0</v>
      </c>
      <c r="P348" s="212">
        <v>0</v>
      </c>
      <c r="Q348" s="212">
        <v>1</v>
      </c>
      <c r="R348" s="212">
        <v>1</v>
      </c>
      <c r="S348" s="212">
        <v>2</v>
      </c>
      <c r="T348" s="212">
        <v>1</v>
      </c>
      <c r="U348" s="211"/>
      <c r="V348" s="187">
        <v>0</v>
      </c>
      <c r="W348" s="187">
        <v>0</v>
      </c>
      <c r="X348" s="187">
        <v>0</v>
      </c>
      <c r="Y348" s="187">
        <v>0</v>
      </c>
      <c r="Z348" s="187">
        <v>0</v>
      </c>
      <c r="AA348" s="187">
        <v>0</v>
      </c>
      <c r="AB348" s="187">
        <v>3</v>
      </c>
      <c r="AC348" s="187">
        <v>1</v>
      </c>
      <c r="AD348" s="187">
        <v>1</v>
      </c>
      <c r="AE348" s="211"/>
      <c r="AF348" s="187">
        <v>0</v>
      </c>
      <c r="AG348" s="187">
        <v>0</v>
      </c>
      <c r="AH348" s="187">
        <v>0</v>
      </c>
      <c r="AI348" s="187">
        <v>0</v>
      </c>
      <c r="AJ348" s="187">
        <v>1</v>
      </c>
      <c r="AK348" s="187">
        <v>0</v>
      </c>
      <c r="AL348" s="187">
        <v>0</v>
      </c>
      <c r="AM348" s="187">
        <v>3</v>
      </c>
      <c r="AN348" s="187">
        <v>0</v>
      </c>
      <c r="AO348" s="210"/>
    </row>
    <row r="349" spans="1:41" x14ac:dyDescent="0.3">
      <c r="A349" s="144" t="s">
        <v>12</v>
      </c>
      <c r="B349" s="212">
        <v>0</v>
      </c>
      <c r="C349" s="212">
        <v>0</v>
      </c>
      <c r="D349" s="212">
        <v>0</v>
      </c>
      <c r="E349" s="212">
        <v>3</v>
      </c>
      <c r="F349" s="212">
        <v>0</v>
      </c>
      <c r="G349" s="212">
        <v>0</v>
      </c>
      <c r="H349" s="212">
        <v>0</v>
      </c>
      <c r="I349" s="212">
        <v>1</v>
      </c>
      <c r="J349" s="212">
        <v>0</v>
      </c>
      <c r="K349" s="210"/>
      <c r="L349" s="212">
        <v>0</v>
      </c>
      <c r="M349" s="212">
        <v>0</v>
      </c>
      <c r="N349" s="212">
        <v>1</v>
      </c>
      <c r="O349" s="212">
        <v>0</v>
      </c>
      <c r="P349" s="212">
        <v>0</v>
      </c>
      <c r="Q349" s="212">
        <v>0</v>
      </c>
      <c r="R349" s="212">
        <v>3</v>
      </c>
      <c r="S349" s="212">
        <v>3</v>
      </c>
      <c r="T349" s="212">
        <v>1</v>
      </c>
      <c r="U349" s="211"/>
      <c r="V349" s="187">
        <v>0</v>
      </c>
      <c r="W349" s="187">
        <v>0</v>
      </c>
      <c r="X349" s="187">
        <v>1</v>
      </c>
      <c r="Y349" s="187">
        <v>2</v>
      </c>
      <c r="Z349" s="187">
        <v>0</v>
      </c>
      <c r="AA349" s="187">
        <v>0</v>
      </c>
      <c r="AB349" s="187">
        <v>0</v>
      </c>
      <c r="AC349" s="187">
        <v>2</v>
      </c>
      <c r="AD349" s="187">
        <v>1</v>
      </c>
      <c r="AE349" s="211"/>
      <c r="AF349" s="187">
        <v>0</v>
      </c>
      <c r="AG349" s="187">
        <v>0</v>
      </c>
      <c r="AH349" s="187">
        <v>0</v>
      </c>
      <c r="AI349" s="187">
        <v>0</v>
      </c>
      <c r="AJ349" s="187">
        <v>0</v>
      </c>
      <c r="AK349" s="187">
        <v>0</v>
      </c>
      <c r="AL349" s="187">
        <v>1</v>
      </c>
      <c r="AM349" s="187">
        <v>0</v>
      </c>
      <c r="AN349" s="187">
        <v>1</v>
      </c>
      <c r="AO349" s="210"/>
    </row>
    <row r="350" spans="1:41" x14ac:dyDescent="0.3">
      <c r="A350" s="144" t="s">
        <v>13</v>
      </c>
      <c r="B350" s="212">
        <v>0</v>
      </c>
      <c r="C350" s="212">
        <v>0</v>
      </c>
      <c r="D350" s="212">
        <v>0</v>
      </c>
      <c r="E350" s="212">
        <v>2</v>
      </c>
      <c r="F350" s="212">
        <v>1</v>
      </c>
      <c r="G350" s="212">
        <v>1</v>
      </c>
      <c r="H350" s="212">
        <v>1</v>
      </c>
      <c r="I350" s="212">
        <v>1</v>
      </c>
      <c r="J350" s="212">
        <v>1</v>
      </c>
      <c r="K350" s="210"/>
      <c r="L350" s="212">
        <v>0</v>
      </c>
      <c r="M350" s="212">
        <v>0</v>
      </c>
      <c r="N350" s="212">
        <v>0</v>
      </c>
      <c r="O350" s="212">
        <v>0</v>
      </c>
      <c r="P350" s="212">
        <v>0</v>
      </c>
      <c r="Q350" s="212">
        <v>0</v>
      </c>
      <c r="R350" s="212">
        <v>0</v>
      </c>
      <c r="S350" s="212">
        <v>0</v>
      </c>
      <c r="T350" s="212">
        <v>1</v>
      </c>
      <c r="U350" s="211"/>
      <c r="V350" s="187">
        <v>0</v>
      </c>
      <c r="W350" s="187">
        <v>0</v>
      </c>
      <c r="X350" s="187">
        <v>0</v>
      </c>
      <c r="Y350" s="187">
        <v>2</v>
      </c>
      <c r="Z350" s="187">
        <v>1</v>
      </c>
      <c r="AA350" s="187">
        <v>0</v>
      </c>
      <c r="AB350" s="187">
        <v>0</v>
      </c>
      <c r="AC350" s="187">
        <v>2</v>
      </c>
      <c r="AD350" s="187">
        <v>0</v>
      </c>
      <c r="AE350" s="211"/>
      <c r="AF350" s="187">
        <v>0</v>
      </c>
      <c r="AG350" s="187">
        <v>0</v>
      </c>
      <c r="AH350" s="187">
        <v>0</v>
      </c>
      <c r="AI350" s="187">
        <v>0</v>
      </c>
      <c r="AJ350" s="187">
        <v>0</v>
      </c>
      <c r="AK350" s="187">
        <v>1</v>
      </c>
      <c r="AL350" s="187">
        <v>0</v>
      </c>
      <c r="AM350" s="187">
        <v>0</v>
      </c>
      <c r="AN350" s="187">
        <v>0</v>
      </c>
      <c r="AO350" s="210"/>
    </row>
    <row r="351" spans="1:41" x14ac:dyDescent="0.3">
      <c r="A351" s="144" t="s">
        <v>14</v>
      </c>
      <c r="B351" s="212">
        <v>0</v>
      </c>
      <c r="C351" s="212">
        <v>1</v>
      </c>
      <c r="D351" s="212">
        <v>0</v>
      </c>
      <c r="E351" s="212">
        <v>1</v>
      </c>
      <c r="F351" s="212">
        <v>4</v>
      </c>
      <c r="G351" s="212">
        <v>1</v>
      </c>
      <c r="H351" s="212">
        <v>1</v>
      </c>
      <c r="I351" s="212">
        <v>2</v>
      </c>
      <c r="J351" s="212">
        <v>1</v>
      </c>
      <c r="K351" s="210"/>
      <c r="L351" s="212">
        <v>0</v>
      </c>
      <c r="M351" s="212">
        <v>0</v>
      </c>
      <c r="N351" s="212">
        <v>0</v>
      </c>
      <c r="O351" s="212">
        <v>0</v>
      </c>
      <c r="P351" s="212">
        <v>0</v>
      </c>
      <c r="Q351" s="212">
        <v>1</v>
      </c>
      <c r="R351" s="212">
        <v>0</v>
      </c>
      <c r="S351" s="212">
        <v>0</v>
      </c>
      <c r="T351" s="212">
        <v>1</v>
      </c>
      <c r="U351" s="211"/>
      <c r="V351" s="187">
        <v>0</v>
      </c>
      <c r="W351" s="187">
        <v>0</v>
      </c>
      <c r="X351" s="187">
        <v>0</v>
      </c>
      <c r="Y351" s="187">
        <v>0</v>
      </c>
      <c r="Z351" s="187">
        <v>1</v>
      </c>
      <c r="AA351" s="187">
        <v>3</v>
      </c>
      <c r="AB351" s="187">
        <v>2</v>
      </c>
      <c r="AC351" s="187">
        <v>0</v>
      </c>
      <c r="AD351" s="187">
        <v>1</v>
      </c>
      <c r="AE351" s="211"/>
      <c r="AF351" s="187">
        <v>0</v>
      </c>
      <c r="AG351" s="187">
        <v>0</v>
      </c>
      <c r="AH351" s="187">
        <v>0</v>
      </c>
      <c r="AI351" s="187">
        <v>1</v>
      </c>
      <c r="AJ351" s="187">
        <v>1</v>
      </c>
      <c r="AK351" s="187">
        <v>1</v>
      </c>
      <c r="AL351" s="187">
        <v>1</v>
      </c>
      <c r="AM351" s="187">
        <v>0</v>
      </c>
      <c r="AN351" s="187">
        <v>0</v>
      </c>
      <c r="AO351" s="210"/>
    </row>
    <row r="352" spans="1:41" x14ac:dyDescent="0.3">
      <c r="A352" s="144" t="s">
        <v>15</v>
      </c>
      <c r="B352" s="212">
        <v>0</v>
      </c>
      <c r="C352" s="212">
        <v>1</v>
      </c>
      <c r="D352" s="212">
        <v>0</v>
      </c>
      <c r="E352" s="212">
        <v>0</v>
      </c>
      <c r="F352" s="212">
        <v>0</v>
      </c>
      <c r="G352" s="212">
        <v>1</v>
      </c>
      <c r="H352" s="212">
        <v>1</v>
      </c>
      <c r="I352" s="212">
        <v>2</v>
      </c>
      <c r="J352" s="212">
        <v>0</v>
      </c>
      <c r="K352" s="210"/>
      <c r="L352" s="212">
        <v>0</v>
      </c>
      <c r="M352" s="212">
        <v>0</v>
      </c>
      <c r="N352" s="212">
        <v>0</v>
      </c>
      <c r="O352" s="212">
        <v>0</v>
      </c>
      <c r="P352" s="212">
        <v>1</v>
      </c>
      <c r="Q352" s="212">
        <v>1</v>
      </c>
      <c r="R352" s="212">
        <v>0</v>
      </c>
      <c r="S352" s="212">
        <v>1</v>
      </c>
      <c r="T352" s="212">
        <v>0</v>
      </c>
      <c r="U352" s="211"/>
      <c r="V352" s="187">
        <v>0</v>
      </c>
      <c r="W352" s="187">
        <v>0</v>
      </c>
      <c r="X352" s="187">
        <v>0</v>
      </c>
      <c r="Y352" s="187">
        <v>0</v>
      </c>
      <c r="Z352" s="187">
        <v>1</v>
      </c>
      <c r="AA352" s="187">
        <v>1</v>
      </c>
      <c r="AB352" s="187">
        <v>1</v>
      </c>
      <c r="AC352" s="187">
        <v>1</v>
      </c>
      <c r="AD352" s="187">
        <v>0</v>
      </c>
      <c r="AE352" s="211"/>
      <c r="AF352" s="187">
        <v>0</v>
      </c>
      <c r="AG352" s="187">
        <v>0</v>
      </c>
      <c r="AH352" s="187">
        <v>0</v>
      </c>
      <c r="AI352" s="187">
        <v>0</v>
      </c>
      <c r="AJ352" s="187">
        <v>1</v>
      </c>
      <c r="AK352" s="187">
        <v>2</v>
      </c>
      <c r="AL352" s="187">
        <v>2</v>
      </c>
      <c r="AM352" s="187">
        <v>2</v>
      </c>
      <c r="AN352" s="187">
        <v>0</v>
      </c>
      <c r="AO352" s="210"/>
    </row>
    <row r="353" spans="1:41" x14ac:dyDescent="0.3">
      <c r="A353" s="144" t="s">
        <v>16</v>
      </c>
      <c r="B353" s="212">
        <v>0</v>
      </c>
      <c r="C353" s="212">
        <v>1</v>
      </c>
      <c r="D353" s="212">
        <v>0</v>
      </c>
      <c r="E353" s="212">
        <v>1</v>
      </c>
      <c r="F353" s="212">
        <v>0</v>
      </c>
      <c r="G353" s="212">
        <v>0</v>
      </c>
      <c r="H353" s="212">
        <v>2</v>
      </c>
      <c r="I353" s="212">
        <v>2</v>
      </c>
      <c r="J353" s="212">
        <v>0</v>
      </c>
      <c r="K353" s="210"/>
      <c r="L353" s="212">
        <v>0</v>
      </c>
      <c r="M353" s="212">
        <v>0</v>
      </c>
      <c r="N353" s="212">
        <v>0</v>
      </c>
      <c r="O353" s="212">
        <v>0</v>
      </c>
      <c r="P353" s="212">
        <v>1</v>
      </c>
      <c r="Q353" s="212">
        <v>0</v>
      </c>
      <c r="R353" s="212">
        <v>0</v>
      </c>
      <c r="S353" s="212">
        <v>0</v>
      </c>
      <c r="T353" s="212">
        <v>0</v>
      </c>
      <c r="U353" s="211"/>
      <c r="V353" s="187">
        <v>0</v>
      </c>
      <c r="W353" s="187">
        <v>0</v>
      </c>
      <c r="X353" s="187">
        <v>0</v>
      </c>
      <c r="Y353" s="187">
        <v>1</v>
      </c>
      <c r="Z353" s="187">
        <v>1</v>
      </c>
      <c r="AA353" s="187">
        <v>1</v>
      </c>
      <c r="AB353" s="187">
        <v>3</v>
      </c>
      <c r="AC353" s="187">
        <v>2</v>
      </c>
      <c r="AD353" s="187">
        <v>0</v>
      </c>
      <c r="AE353" s="211"/>
      <c r="AF353" s="187">
        <v>0</v>
      </c>
      <c r="AG353" s="187">
        <v>0</v>
      </c>
      <c r="AH353" s="187">
        <v>0</v>
      </c>
      <c r="AI353" s="187">
        <v>0</v>
      </c>
      <c r="AJ353" s="187">
        <v>0</v>
      </c>
      <c r="AK353" s="187">
        <v>1</v>
      </c>
      <c r="AL353" s="187">
        <v>1</v>
      </c>
      <c r="AM353" s="187">
        <v>0</v>
      </c>
      <c r="AN353" s="187">
        <v>0</v>
      </c>
      <c r="AO353" s="210"/>
    </row>
    <row r="354" spans="1:41" x14ac:dyDescent="0.3">
      <c r="A354" s="144" t="s">
        <v>17</v>
      </c>
      <c r="B354" s="212">
        <v>0</v>
      </c>
      <c r="C354" s="212">
        <v>0</v>
      </c>
      <c r="D354" s="212">
        <v>0</v>
      </c>
      <c r="E354" s="212">
        <v>0</v>
      </c>
      <c r="F354" s="212">
        <v>1</v>
      </c>
      <c r="G354" s="212">
        <v>1</v>
      </c>
      <c r="H354" s="212">
        <v>0</v>
      </c>
      <c r="I354" s="212">
        <v>2</v>
      </c>
      <c r="J354" s="212">
        <v>0</v>
      </c>
      <c r="K354" s="210"/>
      <c r="L354" s="212">
        <v>0</v>
      </c>
      <c r="M354" s="212">
        <v>0</v>
      </c>
      <c r="N354" s="212">
        <v>1</v>
      </c>
      <c r="O354" s="212">
        <v>1</v>
      </c>
      <c r="P354" s="212">
        <v>0</v>
      </c>
      <c r="Q354" s="212">
        <v>0</v>
      </c>
      <c r="R354" s="212">
        <v>1</v>
      </c>
      <c r="S354" s="212">
        <v>1</v>
      </c>
      <c r="T354" s="212">
        <v>0</v>
      </c>
      <c r="U354" s="211"/>
      <c r="V354" s="187">
        <v>0</v>
      </c>
      <c r="W354" s="187">
        <v>0</v>
      </c>
      <c r="X354" s="187">
        <v>0</v>
      </c>
      <c r="Y354" s="187">
        <v>2</v>
      </c>
      <c r="Z354" s="187">
        <v>1</v>
      </c>
      <c r="AA354" s="187">
        <v>1</v>
      </c>
      <c r="AB354" s="187">
        <v>1</v>
      </c>
      <c r="AC354" s="187">
        <v>2</v>
      </c>
      <c r="AD354" s="187">
        <v>2</v>
      </c>
      <c r="AE354" s="211"/>
      <c r="AF354" s="187">
        <v>0</v>
      </c>
      <c r="AG354" s="187">
        <v>0</v>
      </c>
      <c r="AH354" s="187">
        <v>0</v>
      </c>
      <c r="AI354" s="187">
        <v>0</v>
      </c>
      <c r="AJ354" s="187">
        <v>0</v>
      </c>
      <c r="AK354" s="187">
        <v>0</v>
      </c>
      <c r="AL354" s="187">
        <v>0</v>
      </c>
      <c r="AM354" s="187">
        <v>0</v>
      </c>
      <c r="AN354" s="187">
        <v>0</v>
      </c>
      <c r="AO354" s="210"/>
    </row>
    <row r="355" spans="1:41" x14ac:dyDescent="0.3">
      <c r="A355" s="144" t="s">
        <v>18</v>
      </c>
      <c r="B355" s="212">
        <v>0</v>
      </c>
      <c r="C355" s="212">
        <v>0</v>
      </c>
      <c r="D355" s="212">
        <v>0</v>
      </c>
      <c r="E355" s="212">
        <v>0</v>
      </c>
      <c r="F355" s="212">
        <v>0</v>
      </c>
      <c r="G355" s="212">
        <v>2</v>
      </c>
      <c r="H355" s="212">
        <v>2</v>
      </c>
      <c r="I355" s="212">
        <v>0</v>
      </c>
      <c r="J355" s="212">
        <v>1</v>
      </c>
      <c r="K355" s="210"/>
      <c r="L355" s="212">
        <v>0</v>
      </c>
      <c r="M355" s="212">
        <v>0</v>
      </c>
      <c r="N355" s="212">
        <v>0</v>
      </c>
      <c r="O355" s="212">
        <v>1</v>
      </c>
      <c r="P355" s="212">
        <v>1</v>
      </c>
      <c r="Q355" s="212">
        <v>1</v>
      </c>
      <c r="R355" s="212">
        <v>0</v>
      </c>
      <c r="S355" s="212">
        <v>1</v>
      </c>
      <c r="T355" s="212">
        <v>0</v>
      </c>
      <c r="U355" s="211"/>
      <c r="V355" s="187">
        <v>0</v>
      </c>
      <c r="W355" s="187">
        <v>1</v>
      </c>
      <c r="X355" s="187">
        <v>0</v>
      </c>
      <c r="Y355" s="187">
        <v>0</v>
      </c>
      <c r="Z355" s="187">
        <v>0</v>
      </c>
      <c r="AA355" s="187">
        <v>0</v>
      </c>
      <c r="AB355" s="187">
        <v>1</v>
      </c>
      <c r="AC355" s="187">
        <v>0</v>
      </c>
      <c r="AD355" s="187">
        <v>1</v>
      </c>
      <c r="AE355" s="211"/>
      <c r="AF355" s="187">
        <v>0</v>
      </c>
      <c r="AG355" s="187">
        <v>0</v>
      </c>
      <c r="AH355" s="187">
        <v>0</v>
      </c>
      <c r="AI355" s="187">
        <v>0</v>
      </c>
      <c r="AJ355" s="187">
        <v>0</v>
      </c>
      <c r="AK355" s="187">
        <v>0</v>
      </c>
      <c r="AL355" s="187">
        <v>0</v>
      </c>
      <c r="AM355" s="187">
        <v>1</v>
      </c>
      <c r="AN355" s="187">
        <v>1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0</v>
      </c>
      <c r="E356" s="212">
        <v>0</v>
      </c>
      <c r="F356" s="212">
        <v>0</v>
      </c>
      <c r="G356" s="212">
        <v>1</v>
      </c>
      <c r="H356" s="212">
        <v>1</v>
      </c>
      <c r="I356" s="212">
        <v>1</v>
      </c>
      <c r="J356" s="212">
        <v>1</v>
      </c>
      <c r="K356" s="210"/>
      <c r="L356" s="212">
        <v>0</v>
      </c>
      <c r="M356" s="212">
        <v>0</v>
      </c>
      <c r="N356" s="212">
        <v>0</v>
      </c>
      <c r="O356" s="212">
        <v>0</v>
      </c>
      <c r="P356" s="212">
        <v>0</v>
      </c>
      <c r="Q356" s="212">
        <v>1</v>
      </c>
      <c r="R356" s="212">
        <v>0</v>
      </c>
      <c r="S356" s="212">
        <v>1</v>
      </c>
      <c r="T356" s="212">
        <v>0</v>
      </c>
      <c r="U356" s="211"/>
      <c r="V356" s="187">
        <v>0</v>
      </c>
      <c r="W356" s="187">
        <v>0</v>
      </c>
      <c r="X356" s="187">
        <v>0</v>
      </c>
      <c r="Y356" s="187">
        <v>0</v>
      </c>
      <c r="Z356" s="187">
        <v>2</v>
      </c>
      <c r="AA356" s="187">
        <v>2</v>
      </c>
      <c r="AB356" s="187">
        <v>2</v>
      </c>
      <c r="AC356" s="187">
        <v>1</v>
      </c>
      <c r="AD356" s="187">
        <v>0</v>
      </c>
      <c r="AE356" s="211"/>
      <c r="AF356" s="187">
        <v>0</v>
      </c>
      <c r="AG356" s="187">
        <v>0</v>
      </c>
      <c r="AH356" s="187">
        <v>0</v>
      </c>
      <c r="AI356" s="187">
        <v>0</v>
      </c>
      <c r="AJ356" s="187">
        <v>2</v>
      </c>
      <c r="AK356" s="187">
        <v>0</v>
      </c>
      <c r="AL356" s="187">
        <v>1</v>
      </c>
      <c r="AM356" s="187">
        <v>0</v>
      </c>
      <c r="AN356" s="187">
        <v>1</v>
      </c>
      <c r="AO356" s="210"/>
    </row>
    <row r="357" spans="1:41" x14ac:dyDescent="0.3">
      <c r="A357" s="144" t="s">
        <v>20</v>
      </c>
      <c r="B357" s="212">
        <v>0</v>
      </c>
      <c r="C357" s="212">
        <v>0</v>
      </c>
      <c r="D357" s="212">
        <v>1</v>
      </c>
      <c r="E357" s="212">
        <v>0</v>
      </c>
      <c r="F357" s="212">
        <v>1</v>
      </c>
      <c r="G357" s="212">
        <v>1</v>
      </c>
      <c r="H357" s="212">
        <v>4</v>
      </c>
      <c r="I357" s="212">
        <v>5</v>
      </c>
      <c r="J357" s="212">
        <v>0</v>
      </c>
      <c r="K357" s="210"/>
      <c r="L357" s="212">
        <v>0</v>
      </c>
      <c r="M357" s="212">
        <v>0</v>
      </c>
      <c r="N357" s="212">
        <v>0</v>
      </c>
      <c r="O357" s="212">
        <v>1</v>
      </c>
      <c r="P357" s="212">
        <v>1</v>
      </c>
      <c r="Q357" s="212">
        <v>1</v>
      </c>
      <c r="R357" s="212">
        <v>1</v>
      </c>
      <c r="S357" s="212">
        <v>0</v>
      </c>
      <c r="T357" s="212">
        <v>0</v>
      </c>
      <c r="U357" s="211"/>
      <c r="V357" s="187">
        <v>0</v>
      </c>
      <c r="W357" s="187">
        <v>1</v>
      </c>
      <c r="X357" s="187">
        <v>0</v>
      </c>
      <c r="Y357" s="187">
        <v>1</v>
      </c>
      <c r="Z357" s="187">
        <v>1</v>
      </c>
      <c r="AA357" s="187">
        <v>0</v>
      </c>
      <c r="AB357" s="187">
        <v>1</v>
      </c>
      <c r="AC357" s="187">
        <v>1</v>
      </c>
      <c r="AD357" s="187">
        <v>1</v>
      </c>
      <c r="AE357" s="211"/>
      <c r="AF357" s="187">
        <v>0</v>
      </c>
      <c r="AG357" s="187">
        <v>0</v>
      </c>
      <c r="AH357" s="187">
        <v>0</v>
      </c>
      <c r="AI357" s="187">
        <v>0</v>
      </c>
      <c r="AJ357" s="187">
        <v>1</v>
      </c>
      <c r="AK357" s="187">
        <v>0</v>
      </c>
      <c r="AL357" s="187">
        <v>0</v>
      </c>
      <c r="AM357" s="187">
        <v>2</v>
      </c>
      <c r="AN357" s="187">
        <v>0</v>
      </c>
      <c r="AO357" s="210"/>
    </row>
    <row r="358" spans="1:41" x14ac:dyDescent="0.3">
      <c r="A358" s="144" t="s">
        <v>21</v>
      </c>
      <c r="B358" s="212">
        <v>0</v>
      </c>
      <c r="C358" s="212">
        <v>0</v>
      </c>
      <c r="D358" s="212">
        <v>1</v>
      </c>
      <c r="E358" s="212">
        <v>0</v>
      </c>
      <c r="F358" s="212">
        <v>0</v>
      </c>
      <c r="G358" s="212">
        <v>1</v>
      </c>
      <c r="H358" s="212">
        <v>2</v>
      </c>
      <c r="I358" s="212">
        <v>1</v>
      </c>
      <c r="J358" s="212">
        <v>1</v>
      </c>
      <c r="K358" s="210"/>
      <c r="L358" s="212">
        <v>0</v>
      </c>
      <c r="M358" s="212">
        <v>0</v>
      </c>
      <c r="N358" s="212">
        <v>0</v>
      </c>
      <c r="O358" s="212">
        <v>0</v>
      </c>
      <c r="P358" s="212">
        <v>1</v>
      </c>
      <c r="Q358" s="212">
        <v>1</v>
      </c>
      <c r="R358" s="212">
        <v>2</v>
      </c>
      <c r="S358" s="212">
        <v>0</v>
      </c>
      <c r="T358" s="212">
        <v>0</v>
      </c>
      <c r="U358" s="211"/>
      <c r="V358" s="187">
        <v>0</v>
      </c>
      <c r="W358" s="187">
        <v>0</v>
      </c>
      <c r="X358" s="187">
        <v>0</v>
      </c>
      <c r="Y358" s="187">
        <v>0</v>
      </c>
      <c r="Z358" s="187">
        <v>0</v>
      </c>
      <c r="AA358" s="187">
        <v>1</v>
      </c>
      <c r="AB358" s="187">
        <v>0</v>
      </c>
      <c r="AC358" s="187">
        <v>0</v>
      </c>
      <c r="AD358" s="187">
        <v>0</v>
      </c>
      <c r="AE358" s="211"/>
      <c r="AF358" s="187">
        <v>0</v>
      </c>
      <c r="AG358" s="187">
        <v>0</v>
      </c>
      <c r="AH358" s="187">
        <v>0</v>
      </c>
      <c r="AI358" s="187">
        <v>0</v>
      </c>
      <c r="AJ358" s="187">
        <v>0</v>
      </c>
      <c r="AK358" s="187">
        <v>0</v>
      </c>
      <c r="AL358" s="187">
        <v>0</v>
      </c>
      <c r="AM358" s="187">
        <v>0</v>
      </c>
      <c r="AN358" s="187">
        <v>1</v>
      </c>
      <c r="AO358" s="210"/>
    </row>
    <row r="359" spans="1:41" x14ac:dyDescent="0.3">
      <c r="A359" s="144" t="s">
        <v>22</v>
      </c>
      <c r="B359" s="212">
        <v>0</v>
      </c>
      <c r="C359" s="212">
        <v>0</v>
      </c>
      <c r="D359" s="212">
        <v>0</v>
      </c>
      <c r="E359" s="212">
        <v>0</v>
      </c>
      <c r="F359" s="212">
        <v>0</v>
      </c>
      <c r="G359" s="212">
        <v>1</v>
      </c>
      <c r="H359" s="212">
        <v>1</v>
      </c>
      <c r="I359" s="212">
        <v>0</v>
      </c>
      <c r="J359" s="212">
        <v>2</v>
      </c>
      <c r="K359" s="210"/>
      <c r="L359" s="212">
        <v>0</v>
      </c>
      <c r="M359" s="212">
        <v>0</v>
      </c>
      <c r="N359" s="212">
        <v>0</v>
      </c>
      <c r="O359" s="212">
        <v>0</v>
      </c>
      <c r="P359" s="212">
        <v>0</v>
      </c>
      <c r="Q359" s="212">
        <v>0</v>
      </c>
      <c r="R359" s="212">
        <v>0</v>
      </c>
      <c r="S359" s="212">
        <v>0</v>
      </c>
      <c r="T359" s="212">
        <v>0</v>
      </c>
      <c r="U359" s="211"/>
      <c r="V359" s="187">
        <v>0</v>
      </c>
      <c r="W359" s="187">
        <v>1</v>
      </c>
      <c r="X359" s="187">
        <v>1</v>
      </c>
      <c r="Y359" s="187">
        <v>0</v>
      </c>
      <c r="Z359" s="187">
        <v>0</v>
      </c>
      <c r="AA359" s="187">
        <v>2</v>
      </c>
      <c r="AB359" s="187">
        <v>0</v>
      </c>
      <c r="AC359" s="187">
        <v>0</v>
      </c>
      <c r="AD359" s="187">
        <v>1</v>
      </c>
      <c r="AE359" s="211"/>
      <c r="AF359" s="187">
        <v>0</v>
      </c>
      <c r="AG359" s="187">
        <v>0</v>
      </c>
      <c r="AH359" s="187">
        <v>0</v>
      </c>
      <c r="AI359" s="187">
        <v>0</v>
      </c>
      <c r="AJ359" s="187">
        <v>0</v>
      </c>
      <c r="AK359" s="187">
        <v>0</v>
      </c>
      <c r="AL359" s="187">
        <v>0</v>
      </c>
      <c r="AM359" s="187">
        <v>1</v>
      </c>
      <c r="AN359" s="187">
        <v>0</v>
      </c>
      <c r="AO359" s="210"/>
    </row>
    <row r="360" spans="1:41" x14ac:dyDescent="0.3">
      <c r="A360" s="144" t="s">
        <v>23</v>
      </c>
      <c r="B360" s="212">
        <v>0</v>
      </c>
      <c r="C360" s="186">
        <v>0</v>
      </c>
      <c r="D360" s="186">
        <v>1</v>
      </c>
      <c r="E360" s="186">
        <v>0</v>
      </c>
      <c r="F360" s="186">
        <v>0</v>
      </c>
      <c r="G360" s="186">
        <v>2</v>
      </c>
      <c r="H360" s="186">
        <v>3</v>
      </c>
      <c r="I360" s="186">
        <v>2</v>
      </c>
      <c r="J360" s="186">
        <v>2</v>
      </c>
      <c r="K360" s="210"/>
      <c r="L360" s="212">
        <v>0</v>
      </c>
      <c r="M360" s="186">
        <v>0</v>
      </c>
      <c r="N360" s="186">
        <v>0</v>
      </c>
      <c r="O360" s="186">
        <v>0</v>
      </c>
      <c r="P360" s="186">
        <v>0</v>
      </c>
      <c r="Q360" s="186">
        <v>0</v>
      </c>
      <c r="R360" s="186">
        <v>1</v>
      </c>
      <c r="S360" s="186">
        <v>0</v>
      </c>
      <c r="T360" s="186">
        <v>1</v>
      </c>
      <c r="U360" s="211"/>
      <c r="V360" s="187">
        <v>0</v>
      </c>
      <c r="W360" s="185">
        <v>0</v>
      </c>
      <c r="X360" s="185">
        <v>1</v>
      </c>
      <c r="Y360" s="185">
        <v>1</v>
      </c>
      <c r="Z360" s="185">
        <v>1</v>
      </c>
      <c r="AA360" s="185">
        <v>1</v>
      </c>
      <c r="AB360" s="185">
        <v>1</v>
      </c>
      <c r="AC360" s="185">
        <v>1</v>
      </c>
      <c r="AD360" s="185">
        <v>0</v>
      </c>
      <c r="AE360" s="211"/>
      <c r="AF360" s="187">
        <v>0</v>
      </c>
      <c r="AG360" s="185">
        <v>0</v>
      </c>
      <c r="AH360" s="185">
        <v>0</v>
      </c>
      <c r="AI360" s="185">
        <v>0</v>
      </c>
      <c r="AJ360" s="185">
        <v>0</v>
      </c>
      <c r="AK360" s="185">
        <v>2</v>
      </c>
      <c r="AL360" s="185">
        <v>0</v>
      </c>
      <c r="AM360" s="185">
        <v>0</v>
      </c>
      <c r="AN360" s="185">
        <v>0</v>
      </c>
      <c r="AO360" s="210"/>
    </row>
    <row r="361" spans="1:41" x14ac:dyDescent="0.3">
      <c r="A361" s="144" t="s">
        <v>24</v>
      </c>
      <c r="B361" s="212">
        <v>0</v>
      </c>
      <c r="C361" s="186">
        <v>0</v>
      </c>
      <c r="D361" s="186">
        <v>0</v>
      </c>
      <c r="E361" s="186">
        <v>1</v>
      </c>
      <c r="F361" s="186">
        <v>0</v>
      </c>
      <c r="G361" s="186">
        <v>1</v>
      </c>
      <c r="H361" s="186">
        <v>0</v>
      </c>
      <c r="I361" s="186">
        <v>2</v>
      </c>
      <c r="J361" s="186">
        <v>0</v>
      </c>
      <c r="K361" s="210"/>
      <c r="L361" s="212">
        <v>0</v>
      </c>
      <c r="M361" s="186">
        <v>0</v>
      </c>
      <c r="N361" s="186">
        <v>0</v>
      </c>
      <c r="O361" s="186">
        <v>0</v>
      </c>
      <c r="P361" s="186">
        <v>0</v>
      </c>
      <c r="Q361" s="186">
        <v>0</v>
      </c>
      <c r="R361" s="186">
        <v>2</v>
      </c>
      <c r="S361" s="186">
        <v>0</v>
      </c>
      <c r="T361" s="186">
        <v>0</v>
      </c>
      <c r="U361" s="211"/>
      <c r="V361" s="187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1</v>
      </c>
      <c r="AB361" s="185">
        <v>1</v>
      </c>
      <c r="AC361" s="185">
        <v>0</v>
      </c>
      <c r="AD361" s="185">
        <v>0</v>
      </c>
      <c r="AE361" s="211"/>
      <c r="AF361" s="187">
        <v>0</v>
      </c>
      <c r="AG361" s="185">
        <v>0</v>
      </c>
      <c r="AH361" s="185">
        <v>0</v>
      </c>
      <c r="AI361" s="185">
        <v>0</v>
      </c>
      <c r="AJ361" s="185">
        <v>0</v>
      </c>
      <c r="AK361" s="185">
        <v>0</v>
      </c>
      <c r="AL361" s="185">
        <v>0</v>
      </c>
      <c r="AM361" s="185">
        <v>1</v>
      </c>
      <c r="AN361" s="185">
        <v>0</v>
      </c>
      <c r="AO361" s="210"/>
    </row>
    <row r="362" spans="1:41" x14ac:dyDescent="0.3">
      <c r="A362" s="144" t="s">
        <v>25</v>
      </c>
      <c r="B362" s="212">
        <v>0</v>
      </c>
      <c r="C362" s="186">
        <v>0</v>
      </c>
      <c r="D362" s="186">
        <v>0</v>
      </c>
      <c r="E362" s="186">
        <v>0</v>
      </c>
      <c r="F362" s="186">
        <v>2</v>
      </c>
      <c r="G362" s="186">
        <v>1</v>
      </c>
      <c r="H362" s="186">
        <v>0</v>
      </c>
      <c r="I362" s="186">
        <v>2</v>
      </c>
      <c r="J362" s="186">
        <v>0</v>
      </c>
      <c r="K362" s="210"/>
      <c r="L362" s="212">
        <v>0</v>
      </c>
      <c r="M362" s="186">
        <v>0</v>
      </c>
      <c r="N362" s="186">
        <v>0</v>
      </c>
      <c r="O362" s="186">
        <v>1</v>
      </c>
      <c r="P362" s="186">
        <v>0</v>
      </c>
      <c r="Q362" s="186">
        <v>0</v>
      </c>
      <c r="R362" s="186">
        <v>0</v>
      </c>
      <c r="S362" s="186">
        <v>1</v>
      </c>
      <c r="T362" s="186">
        <v>0</v>
      </c>
      <c r="U362" s="211"/>
      <c r="V362" s="187">
        <v>0</v>
      </c>
      <c r="W362" s="185">
        <v>0</v>
      </c>
      <c r="X362" s="185">
        <v>0</v>
      </c>
      <c r="Y362" s="185">
        <v>1</v>
      </c>
      <c r="Z362" s="185">
        <v>2</v>
      </c>
      <c r="AA362" s="185">
        <v>1</v>
      </c>
      <c r="AB362" s="185">
        <v>2</v>
      </c>
      <c r="AC362" s="185">
        <v>0</v>
      </c>
      <c r="AD362" s="185">
        <v>0</v>
      </c>
      <c r="AE362" s="211"/>
      <c r="AF362" s="187">
        <v>0</v>
      </c>
      <c r="AG362" s="185">
        <v>0</v>
      </c>
      <c r="AH362" s="185">
        <v>0</v>
      </c>
      <c r="AI362" s="185">
        <v>0</v>
      </c>
      <c r="AJ362" s="185">
        <v>0</v>
      </c>
      <c r="AK362" s="185">
        <v>0</v>
      </c>
      <c r="AL362" s="185">
        <v>0</v>
      </c>
      <c r="AM362" s="185">
        <v>0</v>
      </c>
      <c r="AN362" s="185">
        <v>0</v>
      </c>
      <c r="AO362" s="210"/>
    </row>
    <row r="363" spans="1:41" x14ac:dyDescent="0.3">
      <c r="A363" s="144" t="s">
        <v>26</v>
      </c>
      <c r="B363" s="212">
        <v>0</v>
      </c>
      <c r="C363" s="186">
        <v>0</v>
      </c>
      <c r="D363" s="186">
        <v>1</v>
      </c>
      <c r="E363" s="186">
        <v>1</v>
      </c>
      <c r="F363" s="186">
        <v>0</v>
      </c>
      <c r="G363" s="186">
        <v>0</v>
      </c>
      <c r="H363" s="186">
        <v>1</v>
      </c>
      <c r="I363" s="186">
        <v>0</v>
      </c>
      <c r="J363" s="186">
        <v>1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0</v>
      </c>
      <c r="Q363" s="186">
        <v>2</v>
      </c>
      <c r="R363" s="186">
        <v>0</v>
      </c>
      <c r="S363" s="186">
        <v>0</v>
      </c>
      <c r="T363" s="186">
        <v>0</v>
      </c>
      <c r="U363" s="211"/>
      <c r="V363" s="187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0</v>
      </c>
      <c r="AB363" s="185">
        <v>5</v>
      </c>
      <c r="AC363" s="185">
        <v>0</v>
      </c>
      <c r="AD363" s="185">
        <v>0</v>
      </c>
      <c r="AE363" s="211"/>
      <c r="AF363" s="187">
        <v>0</v>
      </c>
      <c r="AG363" s="185">
        <v>0</v>
      </c>
      <c r="AH363" s="185">
        <v>0</v>
      </c>
      <c r="AI363" s="185">
        <v>0</v>
      </c>
      <c r="AJ363" s="185">
        <v>0</v>
      </c>
      <c r="AK363" s="185">
        <v>0</v>
      </c>
      <c r="AL363" s="185">
        <v>0</v>
      </c>
      <c r="AM363" s="185">
        <v>0</v>
      </c>
      <c r="AN363" s="185">
        <v>0</v>
      </c>
      <c r="AO363" s="210"/>
    </row>
    <row r="364" spans="1:41" x14ac:dyDescent="0.3">
      <c r="A364" s="144" t="s">
        <v>27</v>
      </c>
      <c r="B364" s="212">
        <v>0</v>
      </c>
      <c r="C364" s="186">
        <v>0</v>
      </c>
      <c r="D364" s="186">
        <v>0</v>
      </c>
      <c r="E364" s="186">
        <v>0</v>
      </c>
      <c r="F364" s="186">
        <v>0</v>
      </c>
      <c r="G364" s="186">
        <v>0</v>
      </c>
      <c r="H364" s="186">
        <v>3</v>
      </c>
      <c r="I364" s="186">
        <v>0</v>
      </c>
      <c r="J364" s="186">
        <v>1</v>
      </c>
      <c r="K364" s="210"/>
      <c r="L364" s="212">
        <v>0</v>
      </c>
      <c r="M364" s="186">
        <v>0</v>
      </c>
      <c r="N364" s="186">
        <v>0</v>
      </c>
      <c r="O364" s="186">
        <v>0</v>
      </c>
      <c r="P364" s="186">
        <v>0</v>
      </c>
      <c r="Q364" s="186">
        <v>0</v>
      </c>
      <c r="R364" s="186">
        <v>1</v>
      </c>
      <c r="S364" s="186">
        <v>0</v>
      </c>
      <c r="T364" s="186">
        <v>0</v>
      </c>
      <c r="U364" s="211"/>
      <c r="V364" s="187">
        <v>0</v>
      </c>
      <c r="W364" s="185">
        <v>0</v>
      </c>
      <c r="X364" s="185">
        <v>0</v>
      </c>
      <c r="Y364" s="185">
        <v>1</v>
      </c>
      <c r="Z364" s="185">
        <v>2</v>
      </c>
      <c r="AA364" s="185">
        <v>1</v>
      </c>
      <c r="AB364" s="185">
        <v>1</v>
      </c>
      <c r="AC364" s="185">
        <v>2</v>
      </c>
      <c r="AD364" s="185">
        <v>1</v>
      </c>
      <c r="AE364" s="211"/>
      <c r="AF364" s="187">
        <v>0</v>
      </c>
      <c r="AG364" s="185">
        <v>0</v>
      </c>
      <c r="AH364" s="185">
        <v>0</v>
      </c>
      <c r="AI364" s="185">
        <v>0</v>
      </c>
      <c r="AJ364" s="185">
        <v>0</v>
      </c>
      <c r="AK364" s="185">
        <v>1</v>
      </c>
      <c r="AL364" s="185">
        <v>0</v>
      </c>
      <c r="AM364" s="185">
        <v>3</v>
      </c>
      <c r="AN364" s="185">
        <v>0</v>
      </c>
      <c r="AO364" s="210"/>
    </row>
    <row r="365" spans="1:41" x14ac:dyDescent="0.3">
      <c r="A365" s="144" t="s">
        <v>28</v>
      </c>
      <c r="B365" s="212">
        <v>0</v>
      </c>
      <c r="C365" s="186">
        <v>0</v>
      </c>
      <c r="D365" s="186">
        <v>0</v>
      </c>
      <c r="E365" s="186">
        <v>0</v>
      </c>
      <c r="F365" s="186">
        <v>0</v>
      </c>
      <c r="G365" s="186">
        <v>1</v>
      </c>
      <c r="H365" s="186">
        <v>1</v>
      </c>
      <c r="I365" s="186">
        <v>1</v>
      </c>
      <c r="J365" s="186">
        <v>0</v>
      </c>
      <c r="K365" s="210"/>
      <c r="L365" s="212">
        <v>0</v>
      </c>
      <c r="M365" s="186">
        <v>0</v>
      </c>
      <c r="N365" s="186">
        <v>0</v>
      </c>
      <c r="O365" s="186">
        <v>0</v>
      </c>
      <c r="P365" s="186">
        <v>0</v>
      </c>
      <c r="Q365" s="186">
        <v>0</v>
      </c>
      <c r="R365" s="186">
        <v>0</v>
      </c>
      <c r="S365" s="186">
        <v>3</v>
      </c>
      <c r="T365" s="186">
        <v>1</v>
      </c>
      <c r="U365" s="211"/>
      <c r="V365" s="187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0</v>
      </c>
      <c r="AB365" s="185">
        <v>1</v>
      </c>
      <c r="AC365" s="185">
        <v>0</v>
      </c>
      <c r="AD365" s="185">
        <v>2</v>
      </c>
      <c r="AE365" s="211"/>
      <c r="AF365" s="187">
        <v>0</v>
      </c>
      <c r="AG365" s="185">
        <v>0</v>
      </c>
      <c r="AH365" s="185">
        <v>0</v>
      </c>
      <c r="AI365" s="185">
        <v>0</v>
      </c>
      <c r="AJ365" s="185">
        <v>0</v>
      </c>
      <c r="AK365" s="185">
        <v>0</v>
      </c>
      <c r="AL365" s="185">
        <v>1</v>
      </c>
      <c r="AM365" s="185">
        <v>1</v>
      </c>
      <c r="AN365" s="185">
        <v>0</v>
      </c>
      <c r="AO365" s="210"/>
    </row>
    <row r="366" spans="1:41" x14ac:dyDescent="0.3">
      <c r="A366" s="144" t="s">
        <v>29</v>
      </c>
      <c r="B366" s="212">
        <v>0</v>
      </c>
      <c r="C366" s="186">
        <v>0</v>
      </c>
      <c r="D366" s="186">
        <v>0</v>
      </c>
      <c r="E366" s="186">
        <v>1</v>
      </c>
      <c r="F366" s="186">
        <v>0</v>
      </c>
      <c r="G366" s="186">
        <v>1</v>
      </c>
      <c r="H366" s="186">
        <v>2</v>
      </c>
      <c r="I366" s="186">
        <v>2</v>
      </c>
      <c r="J366" s="186">
        <v>0</v>
      </c>
      <c r="K366" s="210"/>
      <c r="L366" s="212">
        <v>0</v>
      </c>
      <c r="M366" s="186">
        <v>0</v>
      </c>
      <c r="N366" s="186">
        <v>0</v>
      </c>
      <c r="O366" s="186">
        <v>0</v>
      </c>
      <c r="P366" s="186">
        <v>0</v>
      </c>
      <c r="Q366" s="186">
        <v>1</v>
      </c>
      <c r="R366" s="186">
        <v>0</v>
      </c>
      <c r="S366" s="186">
        <v>0</v>
      </c>
      <c r="T366" s="186">
        <v>0</v>
      </c>
      <c r="U366" s="211"/>
      <c r="V366" s="187">
        <v>0</v>
      </c>
      <c r="W366" s="185">
        <v>0</v>
      </c>
      <c r="X366" s="185">
        <v>0</v>
      </c>
      <c r="Y366" s="185">
        <v>1</v>
      </c>
      <c r="Z366" s="185">
        <v>1</v>
      </c>
      <c r="AA366" s="185">
        <v>1</v>
      </c>
      <c r="AB366" s="185">
        <v>1</v>
      </c>
      <c r="AC366" s="185">
        <v>2</v>
      </c>
      <c r="AD366" s="185">
        <v>0</v>
      </c>
      <c r="AE366" s="211"/>
      <c r="AF366" s="187">
        <v>0</v>
      </c>
      <c r="AG366" s="185">
        <v>0</v>
      </c>
      <c r="AH366" s="185">
        <v>0</v>
      </c>
      <c r="AI366" s="185">
        <v>0</v>
      </c>
      <c r="AJ366" s="185">
        <v>0</v>
      </c>
      <c r="AK366" s="185">
        <v>1</v>
      </c>
      <c r="AL366" s="185">
        <v>1</v>
      </c>
      <c r="AM366" s="185">
        <v>1</v>
      </c>
      <c r="AN366" s="185">
        <v>1</v>
      </c>
      <c r="AO366" s="210"/>
    </row>
    <row r="367" spans="1:41" x14ac:dyDescent="0.3">
      <c r="A367" s="144" t="s">
        <v>30</v>
      </c>
      <c r="B367" s="212">
        <v>0</v>
      </c>
      <c r="C367" s="186">
        <v>0</v>
      </c>
      <c r="D367" s="186">
        <v>1</v>
      </c>
      <c r="E367" s="186">
        <v>0</v>
      </c>
      <c r="F367" s="186">
        <v>1</v>
      </c>
      <c r="G367" s="186">
        <v>2</v>
      </c>
      <c r="H367" s="186">
        <v>1</v>
      </c>
      <c r="I367" s="186">
        <v>0</v>
      </c>
      <c r="J367" s="186">
        <v>1</v>
      </c>
      <c r="K367" s="210"/>
      <c r="L367" s="212">
        <v>0</v>
      </c>
      <c r="M367" s="186">
        <v>0</v>
      </c>
      <c r="N367" s="186">
        <v>0</v>
      </c>
      <c r="O367" s="186">
        <v>0</v>
      </c>
      <c r="P367" s="186">
        <v>0</v>
      </c>
      <c r="Q367" s="186">
        <v>0</v>
      </c>
      <c r="R367" s="186">
        <v>0</v>
      </c>
      <c r="S367" s="186">
        <v>1</v>
      </c>
      <c r="T367" s="186">
        <v>1</v>
      </c>
      <c r="U367" s="211"/>
      <c r="V367" s="187">
        <v>0</v>
      </c>
      <c r="W367" s="185">
        <v>0</v>
      </c>
      <c r="X367" s="185">
        <v>0</v>
      </c>
      <c r="Y367" s="185">
        <v>0</v>
      </c>
      <c r="Z367" s="185">
        <v>1</v>
      </c>
      <c r="AA367" s="185">
        <v>0</v>
      </c>
      <c r="AB367" s="185">
        <v>0</v>
      </c>
      <c r="AC367" s="185">
        <v>0</v>
      </c>
      <c r="AD367" s="185">
        <v>0</v>
      </c>
      <c r="AE367" s="211"/>
      <c r="AF367" s="187">
        <v>0</v>
      </c>
      <c r="AG367" s="185">
        <v>0</v>
      </c>
      <c r="AH367" s="185">
        <v>0</v>
      </c>
      <c r="AI367" s="185">
        <v>0</v>
      </c>
      <c r="AJ367" s="185">
        <v>0</v>
      </c>
      <c r="AK367" s="185">
        <v>0</v>
      </c>
      <c r="AL367" s="185">
        <v>0</v>
      </c>
      <c r="AM367" s="185">
        <v>0</v>
      </c>
      <c r="AN367" s="185">
        <v>0</v>
      </c>
      <c r="AO367" s="210"/>
    </row>
    <row r="368" spans="1:41" x14ac:dyDescent="0.3">
      <c r="A368" s="144" t="s">
        <v>31</v>
      </c>
      <c r="B368" s="212">
        <v>0</v>
      </c>
      <c r="C368" s="186">
        <v>1</v>
      </c>
      <c r="D368" s="186">
        <v>0</v>
      </c>
      <c r="E368" s="186">
        <v>0</v>
      </c>
      <c r="F368" s="186">
        <v>1</v>
      </c>
      <c r="G368" s="186">
        <v>0</v>
      </c>
      <c r="H368" s="186">
        <v>0</v>
      </c>
      <c r="I368" s="186">
        <v>2</v>
      </c>
      <c r="J368" s="186">
        <v>0</v>
      </c>
      <c r="K368" s="210"/>
      <c r="L368" s="212">
        <v>0</v>
      </c>
      <c r="M368" s="186">
        <v>0</v>
      </c>
      <c r="N368" s="186">
        <v>0</v>
      </c>
      <c r="O368" s="186">
        <v>0</v>
      </c>
      <c r="P368" s="186">
        <v>1</v>
      </c>
      <c r="Q368" s="186">
        <v>0</v>
      </c>
      <c r="R368" s="186">
        <v>1</v>
      </c>
      <c r="S368" s="186">
        <v>0</v>
      </c>
      <c r="T368" s="186">
        <v>1</v>
      </c>
      <c r="U368" s="211"/>
      <c r="V368" s="187">
        <v>0</v>
      </c>
      <c r="W368" s="185">
        <v>1</v>
      </c>
      <c r="X368" s="185">
        <v>0</v>
      </c>
      <c r="Y368" s="185">
        <v>0</v>
      </c>
      <c r="Z368" s="185">
        <v>0</v>
      </c>
      <c r="AA368" s="185">
        <v>0</v>
      </c>
      <c r="AB368" s="185">
        <v>1</v>
      </c>
      <c r="AC368" s="185">
        <v>0</v>
      </c>
      <c r="AD368" s="185">
        <v>1</v>
      </c>
      <c r="AE368" s="211"/>
      <c r="AF368" s="187">
        <v>0</v>
      </c>
      <c r="AG368" s="185">
        <v>0</v>
      </c>
      <c r="AH368" s="185">
        <v>0</v>
      </c>
      <c r="AI368" s="185">
        <v>0</v>
      </c>
      <c r="AJ368" s="185">
        <v>0</v>
      </c>
      <c r="AK368" s="185">
        <v>0</v>
      </c>
      <c r="AL368" s="185">
        <v>1</v>
      </c>
      <c r="AM368" s="185">
        <v>0</v>
      </c>
      <c r="AN368" s="185">
        <v>1</v>
      </c>
      <c r="AO368" s="210"/>
    </row>
    <row r="369" spans="1:41" x14ac:dyDescent="0.3">
      <c r="A369" s="144" t="s">
        <v>32</v>
      </c>
      <c r="B369" s="212">
        <v>0</v>
      </c>
      <c r="C369" s="186">
        <v>1</v>
      </c>
      <c r="D369" s="186">
        <v>1</v>
      </c>
      <c r="E369" s="186">
        <v>0</v>
      </c>
      <c r="F369" s="186">
        <v>0</v>
      </c>
      <c r="G369" s="186">
        <v>3</v>
      </c>
      <c r="H369" s="186">
        <v>0</v>
      </c>
      <c r="I369" s="186">
        <v>2</v>
      </c>
      <c r="J369" s="186">
        <v>0</v>
      </c>
      <c r="K369" s="210"/>
      <c r="L369" s="212">
        <v>0</v>
      </c>
      <c r="M369" s="186">
        <v>0</v>
      </c>
      <c r="N369" s="186">
        <v>0</v>
      </c>
      <c r="O369" s="186">
        <v>0</v>
      </c>
      <c r="P369" s="186">
        <v>0</v>
      </c>
      <c r="Q369" s="186">
        <v>0</v>
      </c>
      <c r="R369" s="186">
        <v>0</v>
      </c>
      <c r="S369" s="186">
        <v>0</v>
      </c>
      <c r="T369" s="186">
        <v>0</v>
      </c>
      <c r="U369" s="211"/>
      <c r="V369" s="187">
        <v>0</v>
      </c>
      <c r="W369" s="185">
        <v>0</v>
      </c>
      <c r="X369" s="185">
        <v>0</v>
      </c>
      <c r="Y369" s="185">
        <v>2</v>
      </c>
      <c r="Z369" s="185">
        <v>0</v>
      </c>
      <c r="AA369" s="185">
        <v>1</v>
      </c>
      <c r="AB369" s="185">
        <v>0</v>
      </c>
      <c r="AC369" s="185">
        <v>1</v>
      </c>
      <c r="AD369" s="185">
        <v>0</v>
      </c>
      <c r="AE369" s="211"/>
      <c r="AF369" s="187">
        <v>0</v>
      </c>
      <c r="AG369" s="185">
        <v>0</v>
      </c>
      <c r="AH369" s="185">
        <v>0</v>
      </c>
      <c r="AI369" s="185">
        <v>3</v>
      </c>
      <c r="AJ369" s="185">
        <v>0</v>
      </c>
      <c r="AK369" s="185">
        <v>0</v>
      </c>
      <c r="AL369" s="185">
        <v>0</v>
      </c>
      <c r="AM369" s="185">
        <v>0</v>
      </c>
      <c r="AN369" s="185">
        <v>0</v>
      </c>
      <c r="AO369" s="210"/>
    </row>
    <row r="370" spans="1:41" x14ac:dyDescent="0.3">
      <c r="A370" s="144" t="s">
        <v>33</v>
      </c>
      <c r="B370" s="212">
        <v>0</v>
      </c>
      <c r="C370" s="186">
        <v>0</v>
      </c>
      <c r="D370" s="186">
        <v>0</v>
      </c>
      <c r="E370" s="186">
        <v>1</v>
      </c>
      <c r="F370" s="186">
        <v>1</v>
      </c>
      <c r="G370" s="186">
        <v>0</v>
      </c>
      <c r="H370" s="186">
        <v>1</v>
      </c>
      <c r="I370" s="186">
        <v>3</v>
      </c>
      <c r="J370" s="186">
        <v>1</v>
      </c>
      <c r="K370" s="210"/>
      <c r="L370" s="212">
        <v>0</v>
      </c>
      <c r="M370" s="186">
        <v>0</v>
      </c>
      <c r="N370" s="186">
        <v>0</v>
      </c>
      <c r="O370" s="186">
        <v>0</v>
      </c>
      <c r="P370" s="186">
        <v>0</v>
      </c>
      <c r="Q370" s="186">
        <v>0</v>
      </c>
      <c r="R370" s="186">
        <v>1</v>
      </c>
      <c r="S370" s="186">
        <v>0</v>
      </c>
      <c r="T370" s="186">
        <v>0</v>
      </c>
      <c r="U370" s="211"/>
      <c r="V370" s="187">
        <v>0</v>
      </c>
      <c r="W370" s="185">
        <v>0</v>
      </c>
      <c r="X370" s="185">
        <v>0</v>
      </c>
      <c r="Y370" s="185">
        <v>0</v>
      </c>
      <c r="Z370" s="185">
        <v>1</v>
      </c>
      <c r="AA370" s="185">
        <v>0</v>
      </c>
      <c r="AB370" s="185">
        <v>1</v>
      </c>
      <c r="AC370" s="185">
        <v>0</v>
      </c>
      <c r="AD370" s="185">
        <v>0</v>
      </c>
      <c r="AE370" s="211"/>
      <c r="AF370" s="187">
        <v>0</v>
      </c>
      <c r="AG370" s="185">
        <v>0</v>
      </c>
      <c r="AH370" s="185">
        <v>0</v>
      </c>
      <c r="AI370" s="185">
        <v>0</v>
      </c>
      <c r="AJ370" s="185">
        <v>0</v>
      </c>
      <c r="AK370" s="185">
        <v>0</v>
      </c>
      <c r="AL370" s="185">
        <v>0</v>
      </c>
      <c r="AM370" s="185">
        <v>0</v>
      </c>
      <c r="AN370" s="185">
        <v>1</v>
      </c>
      <c r="AO370" s="210"/>
    </row>
    <row r="371" spans="1:41" x14ac:dyDescent="0.3">
      <c r="A371" s="144" t="s">
        <v>34</v>
      </c>
      <c r="B371" s="212">
        <v>0</v>
      </c>
      <c r="C371" s="186">
        <v>0</v>
      </c>
      <c r="D371" s="186">
        <v>1</v>
      </c>
      <c r="E371" s="186">
        <v>0</v>
      </c>
      <c r="F371" s="186">
        <v>0</v>
      </c>
      <c r="G371" s="186">
        <v>1</v>
      </c>
      <c r="H371" s="186">
        <v>3</v>
      </c>
      <c r="I371" s="186">
        <v>2</v>
      </c>
      <c r="J371" s="186">
        <v>0</v>
      </c>
      <c r="K371" s="210"/>
      <c r="L371" s="212">
        <v>0</v>
      </c>
      <c r="M371" s="186">
        <v>1</v>
      </c>
      <c r="N371" s="186">
        <v>0</v>
      </c>
      <c r="O371" s="186">
        <v>0</v>
      </c>
      <c r="P371" s="186">
        <v>0</v>
      </c>
      <c r="Q371" s="186">
        <v>0</v>
      </c>
      <c r="R371" s="186">
        <v>0</v>
      </c>
      <c r="S371" s="186">
        <v>0</v>
      </c>
      <c r="T371" s="186">
        <v>0</v>
      </c>
      <c r="U371" s="211"/>
      <c r="V371" s="187">
        <v>0</v>
      </c>
      <c r="W371" s="185">
        <v>1</v>
      </c>
      <c r="X371" s="185">
        <v>1</v>
      </c>
      <c r="Y371" s="185">
        <v>0</v>
      </c>
      <c r="Z371" s="185">
        <v>0</v>
      </c>
      <c r="AA371" s="185">
        <v>2</v>
      </c>
      <c r="AB371" s="185">
        <v>2</v>
      </c>
      <c r="AC371" s="185">
        <v>1</v>
      </c>
      <c r="AD371" s="185">
        <v>0</v>
      </c>
      <c r="AE371" s="211"/>
      <c r="AF371" s="187">
        <v>0</v>
      </c>
      <c r="AG371" s="185">
        <v>0</v>
      </c>
      <c r="AH371" s="185">
        <v>0</v>
      </c>
      <c r="AI371" s="185">
        <v>2</v>
      </c>
      <c r="AJ371" s="185">
        <v>0</v>
      </c>
      <c r="AK371" s="185">
        <v>0</v>
      </c>
      <c r="AL371" s="185">
        <v>0</v>
      </c>
      <c r="AM371" s="185">
        <v>1</v>
      </c>
      <c r="AN371" s="185">
        <v>0</v>
      </c>
      <c r="AO371" s="210"/>
    </row>
    <row r="372" spans="1:41" x14ac:dyDescent="0.3">
      <c r="A372" s="144" t="s">
        <v>35</v>
      </c>
      <c r="B372" s="212">
        <v>0</v>
      </c>
      <c r="C372" s="186">
        <v>0</v>
      </c>
      <c r="D372" s="186">
        <v>0</v>
      </c>
      <c r="E372" s="186">
        <v>0</v>
      </c>
      <c r="F372" s="186">
        <v>0</v>
      </c>
      <c r="G372" s="186">
        <v>0</v>
      </c>
      <c r="H372" s="186">
        <v>2</v>
      </c>
      <c r="I372" s="186">
        <v>1</v>
      </c>
      <c r="J372" s="186">
        <v>2</v>
      </c>
      <c r="K372" s="210"/>
      <c r="L372" s="212">
        <v>0</v>
      </c>
      <c r="M372" s="186">
        <v>0</v>
      </c>
      <c r="N372" s="186">
        <v>0</v>
      </c>
      <c r="O372" s="186">
        <v>0</v>
      </c>
      <c r="P372" s="186">
        <v>0</v>
      </c>
      <c r="Q372" s="186">
        <v>0</v>
      </c>
      <c r="R372" s="186">
        <v>1</v>
      </c>
      <c r="S372" s="186">
        <v>0</v>
      </c>
      <c r="T372" s="186">
        <v>1</v>
      </c>
      <c r="U372" s="211"/>
      <c r="V372" s="187">
        <v>0</v>
      </c>
      <c r="W372" s="185">
        <v>0</v>
      </c>
      <c r="X372" s="185">
        <v>0</v>
      </c>
      <c r="Y372" s="185">
        <v>0</v>
      </c>
      <c r="Z372" s="185">
        <v>0</v>
      </c>
      <c r="AA372" s="185">
        <v>0</v>
      </c>
      <c r="AB372" s="185">
        <v>2</v>
      </c>
      <c r="AC372" s="185">
        <v>2</v>
      </c>
      <c r="AD372" s="185">
        <v>0</v>
      </c>
      <c r="AE372" s="211"/>
      <c r="AF372" s="187">
        <v>0</v>
      </c>
      <c r="AG372" s="185">
        <v>0</v>
      </c>
      <c r="AH372" s="185">
        <v>1</v>
      </c>
      <c r="AI372" s="185">
        <v>0</v>
      </c>
      <c r="AJ372" s="185">
        <v>0</v>
      </c>
      <c r="AK372" s="185">
        <v>0</v>
      </c>
      <c r="AL372" s="185">
        <v>0</v>
      </c>
      <c r="AM372" s="185">
        <v>0</v>
      </c>
      <c r="AN372" s="185">
        <v>0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0</v>
      </c>
      <c r="E373" s="186">
        <v>0</v>
      </c>
      <c r="F373" s="186">
        <v>0</v>
      </c>
      <c r="G373" s="186">
        <v>2</v>
      </c>
      <c r="H373" s="186">
        <v>2</v>
      </c>
      <c r="I373" s="186">
        <v>0</v>
      </c>
      <c r="J373" s="186">
        <v>1</v>
      </c>
      <c r="K373" s="210"/>
      <c r="L373" s="212">
        <v>0</v>
      </c>
      <c r="M373" s="186">
        <v>0</v>
      </c>
      <c r="N373" s="186">
        <v>1</v>
      </c>
      <c r="O373" s="186">
        <v>0</v>
      </c>
      <c r="P373" s="186">
        <v>0</v>
      </c>
      <c r="Q373" s="186">
        <v>0</v>
      </c>
      <c r="R373" s="186">
        <v>0</v>
      </c>
      <c r="S373" s="186">
        <v>1</v>
      </c>
      <c r="T373" s="186">
        <v>0</v>
      </c>
      <c r="U373" s="211"/>
      <c r="V373" s="187">
        <v>0</v>
      </c>
      <c r="W373" s="185">
        <v>0</v>
      </c>
      <c r="X373" s="185">
        <v>0</v>
      </c>
      <c r="Y373" s="185">
        <v>1</v>
      </c>
      <c r="Z373" s="185">
        <v>0</v>
      </c>
      <c r="AA373" s="185">
        <v>0</v>
      </c>
      <c r="AB373" s="185">
        <v>0</v>
      </c>
      <c r="AC373" s="185">
        <v>1</v>
      </c>
      <c r="AD373" s="185">
        <v>0</v>
      </c>
      <c r="AE373" s="211"/>
      <c r="AF373" s="187">
        <v>0</v>
      </c>
      <c r="AG373" s="185">
        <v>0</v>
      </c>
      <c r="AH373" s="185">
        <v>0</v>
      </c>
      <c r="AI373" s="185">
        <v>1</v>
      </c>
      <c r="AJ373" s="185">
        <v>0</v>
      </c>
      <c r="AK373" s="185">
        <v>0</v>
      </c>
      <c r="AL373" s="185">
        <v>1</v>
      </c>
      <c r="AM373" s="185">
        <v>1</v>
      </c>
      <c r="AN373" s="185">
        <v>0</v>
      </c>
      <c r="AO373" s="210"/>
    </row>
    <row r="374" spans="1:41" x14ac:dyDescent="0.3">
      <c r="A374" s="144" t="s">
        <v>37</v>
      </c>
      <c r="B374" s="212">
        <v>0</v>
      </c>
      <c r="C374" s="186">
        <v>1</v>
      </c>
      <c r="D374" s="186">
        <v>0</v>
      </c>
      <c r="E374" s="186">
        <v>0</v>
      </c>
      <c r="F374" s="186">
        <v>0</v>
      </c>
      <c r="G374" s="186">
        <v>1</v>
      </c>
      <c r="H374" s="186">
        <v>1</v>
      </c>
      <c r="I374" s="186">
        <v>1</v>
      </c>
      <c r="J374" s="186">
        <v>0</v>
      </c>
      <c r="K374" s="210"/>
      <c r="L374" s="212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0</v>
      </c>
      <c r="R374" s="186">
        <v>0</v>
      </c>
      <c r="S374" s="186">
        <v>0</v>
      </c>
      <c r="T374" s="186">
        <v>0</v>
      </c>
      <c r="U374" s="211"/>
      <c r="V374" s="187">
        <v>0</v>
      </c>
      <c r="W374" s="185">
        <v>0</v>
      </c>
      <c r="X374" s="185">
        <v>0</v>
      </c>
      <c r="Y374" s="185">
        <v>1</v>
      </c>
      <c r="Z374" s="185">
        <v>1</v>
      </c>
      <c r="AA374" s="185">
        <v>0</v>
      </c>
      <c r="AB374" s="185">
        <v>0</v>
      </c>
      <c r="AC374" s="185">
        <v>1</v>
      </c>
      <c r="AD374" s="185">
        <v>0</v>
      </c>
      <c r="AE374" s="211"/>
      <c r="AF374" s="187">
        <v>0</v>
      </c>
      <c r="AG374" s="185">
        <v>0</v>
      </c>
      <c r="AH374" s="185">
        <v>0</v>
      </c>
      <c r="AI374" s="185">
        <v>0</v>
      </c>
      <c r="AJ374" s="185">
        <v>0</v>
      </c>
      <c r="AK374" s="185">
        <v>0</v>
      </c>
      <c r="AL374" s="185">
        <v>0</v>
      </c>
      <c r="AM374" s="185">
        <v>0</v>
      </c>
      <c r="AN374" s="185">
        <v>0</v>
      </c>
      <c r="AO374" s="210"/>
    </row>
    <row r="375" spans="1:41" x14ac:dyDescent="0.3">
      <c r="A375" s="144" t="s">
        <v>38</v>
      </c>
      <c r="B375" s="212">
        <v>0</v>
      </c>
      <c r="C375" s="186">
        <v>1</v>
      </c>
      <c r="D375" s="186">
        <v>0</v>
      </c>
      <c r="E375" s="186">
        <v>0</v>
      </c>
      <c r="F375" s="186">
        <v>1</v>
      </c>
      <c r="G375" s="186">
        <v>1</v>
      </c>
      <c r="H375" s="186">
        <v>2</v>
      </c>
      <c r="I375" s="186">
        <v>4</v>
      </c>
      <c r="J375" s="186">
        <v>0</v>
      </c>
      <c r="K375" s="210"/>
      <c r="L375" s="212">
        <v>0</v>
      </c>
      <c r="M375" s="186">
        <v>0</v>
      </c>
      <c r="N375" s="186">
        <v>0</v>
      </c>
      <c r="O375" s="186">
        <v>1</v>
      </c>
      <c r="P375" s="186">
        <v>0</v>
      </c>
      <c r="Q375" s="186">
        <v>0</v>
      </c>
      <c r="R375" s="186">
        <v>0</v>
      </c>
      <c r="S375" s="186">
        <v>1</v>
      </c>
      <c r="T375" s="186">
        <v>0</v>
      </c>
      <c r="U375" s="211"/>
      <c r="V375" s="187">
        <v>0</v>
      </c>
      <c r="W375" s="185">
        <v>0</v>
      </c>
      <c r="X375" s="185">
        <v>2</v>
      </c>
      <c r="Y375" s="185">
        <v>1</v>
      </c>
      <c r="Z375" s="185">
        <v>0</v>
      </c>
      <c r="AA375" s="185">
        <v>0</v>
      </c>
      <c r="AB375" s="185">
        <v>0</v>
      </c>
      <c r="AC375" s="185">
        <v>3</v>
      </c>
      <c r="AD375" s="185">
        <v>0</v>
      </c>
      <c r="AE375" s="211"/>
      <c r="AF375" s="187">
        <v>0</v>
      </c>
      <c r="AG375" s="185">
        <v>0</v>
      </c>
      <c r="AH375" s="185">
        <v>0</v>
      </c>
      <c r="AI375" s="185">
        <v>0</v>
      </c>
      <c r="AJ375" s="185">
        <v>0</v>
      </c>
      <c r="AK375" s="185">
        <v>2</v>
      </c>
      <c r="AL375" s="185">
        <v>0</v>
      </c>
      <c r="AM375" s="185">
        <v>1</v>
      </c>
      <c r="AN375" s="185">
        <v>0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0</v>
      </c>
      <c r="F376" s="186">
        <v>0</v>
      </c>
      <c r="G376" s="186">
        <v>0</v>
      </c>
      <c r="H376" s="186">
        <v>2</v>
      </c>
      <c r="I376" s="186">
        <v>1</v>
      </c>
      <c r="J376" s="186">
        <v>0</v>
      </c>
      <c r="K376" s="210"/>
      <c r="L376" s="212">
        <v>0</v>
      </c>
      <c r="M376" s="186">
        <v>0</v>
      </c>
      <c r="N376" s="186">
        <v>0</v>
      </c>
      <c r="O376" s="186">
        <v>0</v>
      </c>
      <c r="P376" s="186">
        <v>0</v>
      </c>
      <c r="Q376" s="186">
        <v>1</v>
      </c>
      <c r="R376" s="186">
        <v>1</v>
      </c>
      <c r="S376" s="186">
        <v>0</v>
      </c>
      <c r="T376" s="186">
        <v>0</v>
      </c>
      <c r="U376" s="211"/>
      <c r="V376" s="187">
        <v>0</v>
      </c>
      <c r="W376" s="185">
        <v>0</v>
      </c>
      <c r="X376" s="185">
        <v>1</v>
      </c>
      <c r="Y376" s="185">
        <v>0</v>
      </c>
      <c r="Z376" s="185">
        <v>0</v>
      </c>
      <c r="AA376" s="185">
        <v>0</v>
      </c>
      <c r="AB376" s="185">
        <v>2</v>
      </c>
      <c r="AC376" s="185">
        <v>1</v>
      </c>
      <c r="AD376" s="185">
        <v>0</v>
      </c>
      <c r="AE376" s="211"/>
      <c r="AF376" s="187">
        <v>0</v>
      </c>
      <c r="AG376" s="185">
        <v>0</v>
      </c>
      <c r="AH376" s="185">
        <v>0</v>
      </c>
      <c r="AI376" s="185">
        <v>0</v>
      </c>
      <c r="AJ376" s="185">
        <v>0</v>
      </c>
      <c r="AK376" s="185">
        <v>0</v>
      </c>
      <c r="AL376" s="185">
        <v>1</v>
      </c>
      <c r="AM376" s="185">
        <v>0</v>
      </c>
      <c r="AN376" s="185">
        <v>0</v>
      </c>
      <c r="AO376" s="210"/>
    </row>
    <row r="377" spans="1:41" x14ac:dyDescent="0.3">
      <c r="A377" s="144" t="s">
        <v>40</v>
      </c>
      <c r="B377" s="212">
        <v>0</v>
      </c>
      <c r="C377" s="186">
        <v>0</v>
      </c>
      <c r="D377" s="186">
        <v>0</v>
      </c>
      <c r="E377" s="186">
        <v>0</v>
      </c>
      <c r="F377" s="186">
        <v>1</v>
      </c>
      <c r="G377" s="186">
        <v>1</v>
      </c>
      <c r="H377" s="186">
        <v>0</v>
      </c>
      <c r="I377" s="186">
        <v>0</v>
      </c>
      <c r="J377" s="186">
        <v>0</v>
      </c>
      <c r="K377" s="210"/>
      <c r="L377" s="212">
        <v>0</v>
      </c>
      <c r="M377" s="186">
        <v>0</v>
      </c>
      <c r="N377" s="186">
        <v>0</v>
      </c>
      <c r="O377" s="186">
        <v>0</v>
      </c>
      <c r="P377" s="186">
        <v>0</v>
      </c>
      <c r="Q377" s="186">
        <v>0</v>
      </c>
      <c r="R377" s="186">
        <v>1</v>
      </c>
      <c r="S377" s="186">
        <v>1</v>
      </c>
      <c r="T377" s="186">
        <v>0</v>
      </c>
      <c r="U377" s="211"/>
      <c r="V377" s="187">
        <v>0</v>
      </c>
      <c r="W377" s="185">
        <v>1</v>
      </c>
      <c r="X377" s="185">
        <v>1</v>
      </c>
      <c r="Y377" s="185">
        <v>0</v>
      </c>
      <c r="Z377" s="185">
        <v>1</v>
      </c>
      <c r="AA377" s="185">
        <v>0</v>
      </c>
      <c r="AB377" s="185">
        <v>1</v>
      </c>
      <c r="AC377" s="185">
        <v>0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0</v>
      </c>
      <c r="AJ377" s="185">
        <v>0</v>
      </c>
      <c r="AK377" s="185">
        <v>0</v>
      </c>
      <c r="AL377" s="185">
        <v>0</v>
      </c>
      <c r="AM377" s="185">
        <v>0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0</v>
      </c>
      <c r="E378" s="186">
        <v>0</v>
      </c>
      <c r="F378" s="186">
        <v>1</v>
      </c>
      <c r="G378" s="186">
        <v>1</v>
      </c>
      <c r="H378" s="186">
        <v>0</v>
      </c>
      <c r="I378" s="186">
        <v>1</v>
      </c>
      <c r="J378" s="186">
        <v>1</v>
      </c>
      <c r="K378" s="210"/>
      <c r="L378" s="212">
        <v>0</v>
      </c>
      <c r="M378" s="186">
        <v>0</v>
      </c>
      <c r="N378" s="186">
        <v>0</v>
      </c>
      <c r="O378" s="186">
        <v>0</v>
      </c>
      <c r="P378" s="186">
        <v>0</v>
      </c>
      <c r="Q378" s="186">
        <v>0</v>
      </c>
      <c r="R378" s="186">
        <v>1</v>
      </c>
      <c r="S378" s="186">
        <v>2</v>
      </c>
      <c r="T378" s="186">
        <v>1</v>
      </c>
      <c r="U378" s="211"/>
      <c r="V378" s="187">
        <v>0</v>
      </c>
      <c r="W378" s="185">
        <v>2</v>
      </c>
      <c r="X378" s="185">
        <v>0</v>
      </c>
      <c r="Y378" s="185">
        <v>0</v>
      </c>
      <c r="Z378" s="185">
        <v>0</v>
      </c>
      <c r="AA378" s="185">
        <v>1</v>
      </c>
      <c r="AB378" s="185">
        <v>3</v>
      </c>
      <c r="AC378" s="185">
        <v>1</v>
      </c>
      <c r="AD378" s="185">
        <v>0</v>
      </c>
      <c r="AE378" s="211"/>
      <c r="AF378" s="187">
        <v>0</v>
      </c>
      <c r="AG378" s="185">
        <v>0</v>
      </c>
      <c r="AH378" s="185">
        <v>0</v>
      </c>
      <c r="AI378" s="185">
        <v>0</v>
      </c>
      <c r="AJ378" s="185">
        <v>0</v>
      </c>
      <c r="AK378" s="185">
        <v>0</v>
      </c>
      <c r="AL378" s="185">
        <v>0</v>
      </c>
      <c r="AM378" s="185">
        <v>0</v>
      </c>
      <c r="AN378" s="185">
        <v>0</v>
      </c>
      <c r="AO378" s="210"/>
    </row>
    <row r="379" spans="1:41" x14ac:dyDescent="0.3">
      <c r="A379" s="144" t="s">
        <v>42</v>
      </c>
      <c r="B379" s="212">
        <v>0</v>
      </c>
      <c r="C379" s="186">
        <v>0</v>
      </c>
      <c r="D379" s="186">
        <v>0</v>
      </c>
      <c r="E379" s="186">
        <v>0</v>
      </c>
      <c r="F379" s="186">
        <v>0</v>
      </c>
      <c r="G379" s="186">
        <v>1</v>
      </c>
      <c r="H379" s="186">
        <v>1</v>
      </c>
      <c r="I379" s="186">
        <v>2</v>
      </c>
      <c r="J379" s="186">
        <v>0</v>
      </c>
      <c r="K379" s="210"/>
      <c r="L379" s="212">
        <v>0</v>
      </c>
      <c r="M379" s="186">
        <v>0</v>
      </c>
      <c r="N379" s="186">
        <v>0</v>
      </c>
      <c r="O379" s="186">
        <v>0</v>
      </c>
      <c r="P379" s="186">
        <v>0</v>
      </c>
      <c r="Q379" s="186">
        <v>0</v>
      </c>
      <c r="R379" s="186">
        <v>0</v>
      </c>
      <c r="S379" s="186">
        <v>3</v>
      </c>
      <c r="T379" s="186">
        <v>0</v>
      </c>
      <c r="U379" s="211"/>
      <c r="V379" s="187">
        <v>0</v>
      </c>
      <c r="W379" s="185">
        <v>0</v>
      </c>
      <c r="X379" s="185">
        <v>0</v>
      </c>
      <c r="Y379" s="185">
        <v>0</v>
      </c>
      <c r="Z379" s="185">
        <v>0</v>
      </c>
      <c r="AA379" s="185">
        <v>0</v>
      </c>
      <c r="AB379" s="185">
        <v>1</v>
      </c>
      <c r="AC379" s="185">
        <v>0</v>
      </c>
      <c r="AD379" s="185">
        <v>0</v>
      </c>
      <c r="AE379" s="211"/>
      <c r="AF379" s="187">
        <v>0</v>
      </c>
      <c r="AG379" s="185">
        <v>0</v>
      </c>
      <c r="AH379" s="185">
        <v>0</v>
      </c>
      <c r="AI379" s="185">
        <v>0</v>
      </c>
      <c r="AJ379" s="185">
        <v>0</v>
      </c>
      <c r="AK379" s="185">
        <v>0</v>
      </c>
      <c r="AL379" s="185">
        <v>0</v>
      </c>
      <c r="AM379" s="185">
        <v>0</v>
      </c>
      <c r="AN379" s="185">
        <v>1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0</v>
      </c>
      <c r="E380" s="186">
        <v>0</v>
      </c>
      <c r="F380" s="186">
        <v>0</v>
      </c>
      <c r="G380" s="186">
        <v>0</v>
      </c>
      <c r="H380" s="186">
        <v>2</v>
      </c>
      <c r="I380" s="186">
        <v>2</v>
      </c>
      <c r="J380" s="186">
        <v>0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1</v>
      </c>
      <c r="Q380" s="186">
        <v>0</v>
      </c>
      <c r="R380" s="186">
        <v>2</v>
      </c>
      <c r="S380" s="186">
        <v>0</v>
      </c>
      <c r="T380" s="186">
        <v>0</v>
      </c>
      <c r="U380" s="211"/>
      <c r="V380" s="187">
        <v>0</v>
      </c>
      <c r="W380" s="185">
        <v>0</v>
      </c>
      <c r="X380" s="185">
        <v>1</v>
      </c>
      <c r="Y380" s="185">
        <v>0</v>
      </c>
      <c r="Z380" s="185">
        <v>0</v>
      </c>
      <c r="AA380" s="185">
        <v>2</v>
      </c>
      <c r="AB380" s="185">
        <v>0</v>
      </c>
      <c r="AC380" s="185">
        <v>1</v>
      </c>
      <c r="AD380" s="185">
        <v>0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0</v>
      </c>
      <c r="AK380" s="185">
        <v>0</v>
      </c>
      <c r="AL380" s="185">
        <v>0</v>
      </c>
      <c r="AM380" s="185">
        <v>0</v>
      </c>
      <c r="AN380" s="185">
        <v>0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0</v>
      </c>
      <c r="E381" s="186">
        <v>0</v>
      </c>
      <c r="F381" s="186">
        <v>0</v>
      </c>
      <c r="G381" s="186">
        <v>0</v>
      </c>
      <c r="H381" s="186">
        <v>0</v>
      </c>
      <c r="I381" s="186">
        <v>2</v>
      </c>
      <c r="J381" s="186">
        <v>1</v>
      </c>
      <c r="K381" s="210"/>
      <c r="L381" s="212">
        <v>0</v>
      </c>
      <c r="M381" s="186">
        <v>0</v>
      </c>
      <c r="N381" s="186">
        <v>0</v>
      </c>
      <c r="O381" s="186">
        <v>0</v>
      </c>
      <c r="P381" s="186">
        <v>0</v>
      </c>
      <c r="Q381" s="186">
        <v>0</v>
      </c>
      <c r="R381" s="186">
        <v>0</v>
      </c>
      <c r="S381" s="186">
        <v>0</v>
      </c>
      <c r="T381" s="186">
        <v>0</v>
      </c>
      <c r="U381" s="211"/>
      <c r="V381" s="187">
        <v>0</v>
      </c>
      <c r="W381" s="185">
        <v>0</v>
      </c>
      <c r="X381" s="185">
        <v>0</v>
      </c>
      <c r="Y381" s="185">
        <v>1</v>
      </c>
      <c r="Z381" s="185">
        <v>0</v>
      </c>
      <c r="AA381" s="185">
        <v>2</v>
      </c>
      <c r="AB381" s="185">
        <v>0</v>
      </c>
      <c r="AC381" s="185">
        <v>1</v>
      </c>
      <c r="AD381" s="185">
        <v>0</v>
      </c>
      <c r="AE381" s="211"/>
      <c r="AF381" s="187">
        <v>0</v>
      </c>
      <c r="AG381" s="185">
        <v>0</v>
      </c>
      <c r="AH381" s="185">
        <v>0</v>
      </c>
      <c r="AI381" s="185">
        <v>0</v>
      </c>
      <c r="AJ381" s="185">
        <v>0</v>
      </c>
      <c r="AK381" s="185">
        <v>0</v>
      </c>
      <c r="AL381" s="185">
        <v>1</v>
      </c>
      <c r="AM381" s="185">
        <v>0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1</v>
      </c>
      <c r="D382" s="186">
        <v>0</v>
      </c>
      <c r="E382" s="186">
        <v>0</v>
      </c>
      <c r="F382" s="186">
        <v>0</v>
      </c>
      <c r="G382" s="186">
        <v>0</v>
      </c>
      <c r="H382" s="186">
        <v>2</v>
      </c>
      <c r="I382" s="186">
        <v>1</v>
      </c>
      <c r="J382" s="186">
        <v>2</v>
      </c>
      <c r="K382" s="210"/>
      <c r="L382" s="212">
        <v>0</v>
      </c>
      <c r="M382" s="186">
        <v>0</v>
      </c>
      <c r="N382" s="186">
        <v>0</v>
      </c>
      <c r="O382" s="186">
        <v>0</v>
      </c>
      <c r="P382" s="186">
        <v>0</v>
      </c>
      <c r="Q382" s="186">
        <v>0</v>
      </c>
      <c r="R382" s="186">
        <v>0</v>
      </c>
      <c r="S382" s="186">
        <v>0</v>
      </c>
      <c r="T382" s="186">
        <v>0</v>
      </c>
      <c r="U382" s="211"/>
      <c r="V382" s="187">
        <v>0</v>
      </c>
      <c r="W382" s="185">
        <v>0</v>
      </c>
      <c r="X382" s="185">
        <v>0</v>
      </c>
      <c r="Y382" s="185">
        <v>0</v>
      </c>
      <c r="Z382" s="185">
        <v>1</v>
      </c>
      <c r="AA382" s="185">
        <v>1</v>
      </c>
      <c r="AB382" s="185">
        <v>3</v>
      </c>
      <c r="AC382" s="185">
        <v>1</v>
      </c>
      <c r="AD382" s="185">
        <v>0</v>
      </c>
      <c r="AE382" s="211"/>
      <c r="AF382" s="187">
        <v>0</v>
      </c>
      <c r="AG382" s="185">
        <v>0</v>
      </c>
      <c r="AH382" s="185">
        <v>0</v>
      </c>
      <c r="AI382" s="185">
        <v>0</v>
      </c>
      <c r="AJ382" s="185">
        <v>0</v>
      </c>
      <c r="AK382" s="185">
        <v>1</v>
      </c>
      <c r="AL382" s="185">
        <v>0</v>
      </c>
      <c r="AM382" s="185">
        <v>0</v>
      </c>
      <c r="AN382" s="185">
        <v>0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0</v>
      </c>
      <c r="E383" s="186">
        <v>0</v>
      </c>
      <c r="F383" s="186">
        <v>2</v>
      </c>
      <c r="G383" s="186">
        <v>2</v>
      </c>
      <c r="H383" s="186">
        <v>1</v>
      </c>
      <c r="I383" s="186">
        <v>1</v>
      </c>
      <c r="J383" s="186">
        <v>0</v>
      </c>
      <c r="K383" s="210"/>
      <c r="L383" s="212">
        <v>0</v>
      </c>
      <c r="M383" s="186">
        <v>0</v>
      </c>
      <c r="N383" s="186">
        <v>0</v>
      </c>
      <c r="O383" s="186">
        <v>0</v>
      </c>
      <c r="P383" s="186">
        <v>2</v>
      </c>
      <c r="Q383" s="186">
        <v>0</v>
      </c>
      <c r="R383" s="186">
        <v>1</v>
      </c>
      <c r="S383" s="186">
        <v>1</v>
      </c>
      <c r="T383" s="186">
        <v>1</v>
      </c>
      <c r="U383" s="211"/>
      <c r="V383" s="187">
        <v>0</v>
      </c>
      <c r="W383" s="185">
        <v>0</v>
      </c>
      <c r="X383" s="185">
        <v>1</v>
      </c>
      <c r="Y383" s="185">
        <v>0</v>
      </c>
      <c r="Z383" s="185">
        <v>0</v>
      </c>
      <c r="AA383" s="185">
        <v>2</v>
      </c>
      <c r="AB383" s="185">
        <v>1</v>
      </c>
      <c r="AC383" s="185">
        <v>1</v>
      </c>
      <c r="AD383" s="185">
        <v>0</v>
      </c>
      <c r="AE383" s="211"/>
      <c r="AF383" s="187">
        <v>0</v>
      </c>
      <c r="AG383" s="185">
        <v>0</v>
      </c>
      <c r="AH383" s="185">
        <v>0</v>
      </c>
      <c r="AI383" s="185">
        <v>0</v>
      </c>
      <c r="AJ383" s="185">
        <v>0</v>
      </c>
      <c r="AK383" s="185">
        <v>1</v>
      </c>
      <c r="AL383" s="185">
        <v>1</v>
      </c>
      <c r="AM383" s="185">
        <v>0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0</v>
      </c>
      <c r="G384" s="186">
        <v>2</v>
      </c>
      <c r="H384" s="186">
        <v>4</v>
      </c>
      <c r="I384" s="186">
        <v>3</v>
      </c>
      <c r="J384" s="186">
        <v>0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1</v>
      </c>
      <c r="R384" s="186">
        <v>0</v>
      </c>
      <c r="S384" s="186">
        <v>0</v>
      </c>
      <c r="T384" s="186">
        <v>0</v>
      </c>
      <c r="U384" s="211"/>
      <c r="V384" s="187">
        <v>0</v>
      </c>
      <c r="W384" s="185">
        <v>0</v>
      </c>
      <c r="X384" s="185">
        <v>0</v>
      </c>
      <c r="Y384" s="185">
        <v>0</v>
      </c>
      <c r="Z384" s="185">
        <v>2</v>
      </c>
      <c r="AA384" s="185">
        <v>1</v>
      </c>
      <c r="AB384" s="185">
        <v>1</v>
      </c>
      <c r="AC384" s="185">
        <v>0</v>
      </c>
      <c r="AD384" s="185">
        <v>0</v>
      </c>
      <c r="AE384" s="211"/>
      <c r="AF384" s="187">
        <v>0</v>
      </c>
      <c r="AG384" s="185">
        <v>0</v>
      </c>
      <c r="AH384" s="185">
        <v>0</v>
      </c>
      <c r="AI384" s="185">
        <v>1</v>
      </c>
      <c r="AJ384" s="185">
        <v>0</v>
      </c>
      <c r="AK384" s="185">
        <v>0</v>
      </c>
      <c r="AL384" s="185">
        <v>0</v>
      </c>
      <c r="AM384" s="185">
        <v>0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0</v>
      </c>
      <c r="D385" s="186">
        <v>0</v>
      </c>
      <c r="E385" s="186">
        <v>1</v>
      </c>
      <c r="F385" s="186">
        <v>0</v>
      </c>
      <c r="G385" s="186">
        <v>2</v>
      </c>
      <c r="H385" s="186">
        <v>1</v>
      </c>
      <c r="I385" s="186">
        <v>0</v>
      </c>
      <c r="J385" s="186">
        <v>0</v>
      </c>
      <c r="K385" s="210"/>
      <c r="L385" s="212">
        <v>0</v>
      </c>
      <c r="M385" s="186">
        <v>0</v>
      </c>
      <c r="N385" s="186">
        <v>0</v>
      </c>
      <c r="O385" s="186">
        <v>0</v>
      </c>
      <c r="P385" s="186">
        <v>0</v>
      </c>
      <c r="Q385" s="186">
        <v>0</v>
      </c>
      <c r="R385" s="186">
        <v>0</v>
      </c>
      <c r="S385" s="186">
        <v>0</v>
      </c>
      <c r="T385" s="186">
        <v>0</v>
      </c>
      <c r="U385" s="211"/>
      <c r="V385" s="187">
        <v>0</v>
      </c>
      <c r="W385" s="185">
        <v>0</v>
      </c>
      <c r="X385" s="185">
        <v>0</v>
      </c>
      <c r="Y385" s="185">
        <v>0</v>
      </c>
      <c r="Z385" s="185">
        <v>0</v>
      </c>
      <c r="AA385" s="185">
        <v>0</v>
      </c>
      <c r="AB385" s="185">
        <v>2</v>
      </c>
      <c r="AC385" s="185">
        <v>1</v>
      </c>
      <c r="AD385" s="185">
        <v>0</v>
      </c>
      <c r="AE385" s="211"/>
      <c r="AF385" s="187">
        <v>0</v>
      </c>
      <c r="AG385" s="185">
        <v>0</v>
      </c>
      <c r="AH385" s="185">
        <v>0</v>
      </c>
      <c r="AI385" s="185">
        <v>0</v>
      </c>
      <c r="AJ385" s="185">
        <v>0</v>
      </c>
      <c r="AK385" s="185">
        <v>0</v>
      </c>
      <c r="AL385" s="185">
        <v>0</v>
      </c>
      <c r="AM385" s="185">
        <v>0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0</v>
      </c>
      <c r="F386" s="186">
        <v>0</v>
      </c>
      <c r="G386" s="186">
        <v>2</v>
      </c>
      <c r="H386" s="186">
        <v>0</v>
      </c>
      <c r="I386" s="186">
        <v>3</v>
      </c>
      <c r="J386" s="186">
        <v>0</v>
      </c>
      <c r="K386" s="210"/>
      <c r="L386" s="212">
        <v>0</v>
      </c>
      <c r="M386" s="186">
        <v>0</v>
      </c>
      <c r="N386" s="186">
        <v>0</v>
      </c>
      <c r="O386" s="186">
        <v>0</v>
      </c>
      <c r="P386" s="186">
        <v>0</v>
      </c>
      <c r="Q386" s="186">
        <v>0</v>
      </c>
      <c r="R386" s="186">
        <v>0</v>
      </c>
      <c r="S386" s="186">
        <v>2</v>
      </c>
      <c r="T386" s="186">
        <v>0</v>
      </c>
      <c r="U386" s="211"/>
      <c r="V386" s="187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1</v>
      </c>
      <c r="AB386" s="185">
        <v>0</v>
      </c>
      <c r="AC386" s="185">
        <v>0</v>
      </c>
      <c r="AD386" s="185">
        <v>0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0</v>
      </c>
      <c r="AK386" s="185">
        <v>0</v>
      </c>
      <c r="AL386" s="185">
        <v>0</v>
      </c>
      <c r="AM386" s="185">
        <v>1</v>
      </c>
      <c r="AN386" s="185">
        <v>0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1</v>
      </c>
      <c r="F387" s="186">
        <v>1</v>
      </c>
      <c r="G387" s="186">
        <v>1</v>
      </c>
      <c r="H387" s="186">
        <v>2</v>
      </c>
      <c r="I387" s="186">
        <v>2</v>
      </c>
      <c r="J387" s="186">
        <v>0</v>
      </c>
      <c r="K387" s="210"/>
      <c r="L387" s="212">
        <v>0</v>
      </c>
      <c r="M387" s="186">
        <v>0</v>
      </c>
      <c r="N387" s="186">
        <v>0</v>
      </c>
      <c r="O387" s="186">
        <v>0</v>
      </c>
      <c r="P387" s="186">
        <v>0</v>
      </c>
      <c r="Q387" s="186">
        <v>0</v>
      </c>
      <c r="R387" s="186">
        <v>0</v>
      </c>
      <c r="S387" s="186">
        <v>0</v>
      </c>
      <c r="T387" s="186">
        <v>0</v>
      </c>
      <c r="U387" s="211"/>
      <c r="V387" s="187">
        <v>0</v>
      </c>
      <c r="W387" s="185">
        <v>0</v>
      </c>
      <c r="X387" s="185">
        <v>0</v>
      </c>
      <c r="Y387" s="185">
        <v>0</v>
      </c>
      <c r="Z387" s="185">
        <v>0</v>
      </c>
      <c r="AA387" s="185">
        <v>1</v>
      </c>
      <c r="AB387" s="185">
        <v>0</v>
      </c>
      <c r="AC387" s="185">
        <v>1</v>
      </c>
      <c r="AD387" s="185">
        <v>0</v>
      </c>
      <c r="AE387" s="211"/>
      <c r="AF387" s="187">
        <v>0</v>
      </c>
      <c r="AG387" s="185">
        <v>0</v>
      </c>
      <c r="AH387" s="185">
        <v>0</v>
      </c>
      <c r="AI387" s="185">
        <v>0</v>
      </c>
      <c r="AJ387" s="185">
        <v>0</v>
      </c>
      <c r="AK387" s="185">
        <v>0</v>
      </c>
      <c r="AL387" s="185">
        <v>1</v>
      </c>
      <c r="AM387" s="185">
        <v>0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0</v>
      </c>
      <c r="D388" s="186">
        <v>0</v>
      </c>
      <c r="E388" s="186">
        <v>0</v>
      </c>
      <c r="F388" s="186">
        <v>3</v>
      </c>
      <c r="G388" s="186">
        <v>1</v>
      </c>
      <c r="H388" s="186">
        <v>1</v>
      </c>
      <c r="I388" s="186">
        <v>2</v>
      </c>
      <c r="J388" s="186">
        <v>1</v>
      </c>
      <c r="K388" s="210"/>
      <c r="L388" s="212">
        <v>0</v>
      </c>
      <c r="M388" s="186">
        <v>0</v>
      </c>
      <c r="N388" s="186">
        <v>0</v>
      </c>
      <c r="O388" s="186">
        <v>0</v>
      </c>
      <c r="P388" s="186">
        <v>0</v>
      </c>
      <c r="Q388" s="186">
        <v>0</v>
      </c>
      <c r="R388" s="186">
        <v>0</v>
      </c>
      <c r="S388" s="186">
        <v>2</v>
      </c>
      <c r="T388" s="186">
        <v>0</v>
      </c>
      <c r="U388" s="211"/>
      <c r="V388" s="187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1</v>
      </c>
      <c r="AB388" s="185">
        <v>3</v>
      </c>
      <c r="AC388" s="185">
        <v>1</v>
      </c>
      <c r="AD388" s="185">
        <v>0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1</v>
      </c>
      <c r="AK388" s="185">
        <v>0</v>
      </c>
      <c r="AL388" s="185">
        <v>0</v>
      </c>
      <c r="AM388" s="185">
        <v>0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0</v>
      </c>
      <c r="D389" s="186">
        <v>0</v>
      </c>
      <c r="E389" s="186">
        <v>0</v>
      </c>
      <c r="F389" s="186">
        <v>0</v>
      </c>
      <c r="G389" s="186">
        <v>0</v>
      </c>
      <c r="H389" s="186">
        <v>0</v>
      </c>
      <c r="I389" s="186">
        <v>2</v>
      </c>
      <c r="J389" s="186">
        <v>0</v>
      </c>
      <c r="K389" s="210"/>
      <c r="L389" s="212">
        <v>0</v>
      </c>
      <c r="M389" s="186">
        <v>0</v>
      </c>
      <c r="N389" s="186">
        <v>0</v>
      </c>
      <c r="O389" s="186">
        <v>0</v>
      </c>
      <c r="P389" s="186">
        <v>0</v>
      </c>
      <c r="Q389" s="186">
        <v>0</v>
      </c>
      <c r="R389" s="186">
        <v>1</v>
      </c>
      <c r="S389" s="186">
        <v>0</v>
      </c>
      <c r="T389" s="186">
        <v>0</v>
      </c>
      <c r="U389" s="211"/>
      <c r="V389" s="187">
        <v>0</v>
      </c>
      <c r="W389" s="185">
        <v>0</v>
      </c>
      <c r="X389" s="185">
        <v>0</v>
      </c>
      <c r="Y389" s="185">
        <v>1</v>
      </c>
      <c r="Z389" s="185">
        <v>0</v>
      </c>
      <c r="AA389" s="185">
        <v>0</v>
      </c>
      <c r="AB389" s="185">
        <v>1</v>
      </c>
      <c r="AC389" s="185">
        <v>0</v>
      </c>
      <c r="AD389" s="185">
        <v>1</v>
      </c>
      <c r="AE389" s="211"/>
      <c r="AF389" s="187">
        <v>0</v>
      </c>
      <c r="AG389" s="185">
        <v>0</v>
      </c>
      <c r="AH389" s="185">
        <v>0</v>
      </c>
      <c r="AI389" s="185">
        <v>0</v>
      </c>
      <c r="AJ389" s="185">
        <v>0</v>
      </c>
      <c r="AK389" s="185">
        <v>0</v>
      </c>
      <c r="AL389" s="185">
        <v>0</v>
      </c>
      <c r="AM389" s="185">
        <v>0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0</v>
      </c>
      <c r="F390" s="186">
        <v>1</v>
      </c>
      <c r="G390" s="186">
        <v>0</v>
      </c>
      <c r="H390" s="186">
        <v>3</v>
      </c>
      <c r="I390" s="186">
        <v>2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0</v>
      </c>
      <c r="Q390" s="186">
        <v>0</v>
      </c>
      <c r="R390" s="186">
        <v>0</v>
      </c>
      <c r="S390" s="186">
        <v>2</v>
      </c>
      <c r="T390" s="186">
        <v>0</v>
      </c>
      <c r="U390" s="211"/>
      <c r="V390" s="187">
        <v>0</v>
      </c>
      <c r="W390" s="185">
        <v>0</v>
      </c>
      <c r="X390" s="185">
        <v>0</v>
      </c>
      <c r="Y390" s="185">
        <v>0</v>
      </c>
      <c r="Z390" s="185">
        <v>0</v>
      </c>
      <c r="AA390" s="185">
        <v>2</v>
      </c>
      <c r="AB390" s="185">
        <v>2</v>
      </c>
      <c r="AC390" s="185">
        <v>0</v>
      </c>
      <c r="AD390" s="185">
        <v>0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1</v>
      </c>
      <c r="AL390" s="185">
        <v>0</v>
      </c>
      <c r="AM390" s="185">
        <v>0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2</v>
      </c>
      <c r="E391" s="186">
        <v>2</v>
      </c>
      <c r="F391" s="186">
        <v>0</v>
      </c>
      <c r="G391" s="186">
        <v>0</v>
      </c>
      <c r="H391" s="186">
        <v>0</v>
      </c>
      <c r="I391" s="186">
        <v>0</v>
      </c>
      <c r="J391" s="186">
        <v>0</v>
      </c>
      <c r="K391" s="210"/>
      <c r="L391" s="212">
        <v>0</v>
      </c>
      <c r="M391" s="186">
        <v>0</v>
      </c>
      <c r="N391" s="186">
        <v>0</v>
      </c>
      <c r="O391" s="186">
        <v>1</v>
      </c>
      <c r="P391" s="186">
        <v>0</v>
      </c>
      <c r="Q391" s="186">
        <v>0</v>
      </c>
      <c r="R391" s="186">
        <v>1</v>
      </c>
      <c r="S391" s="186">
        <v>2</v>
      </c>
      <c r="T391" s="186">
        <v>0</v>
      </c>
      <c r="U391" s="211"/>
      <c r="V391" s="187">
        <v>0</v>
      </c>
      <c r="W391" s="185">
        <v>2</v>
      </c>
      <c r="X391" s="185">
        <v>0</v>
      </c>
      <c r="Y391" s="185">
        <v>1</v>
      </c>
      <c r="Z391" s="185">
        <v>0</v>
      </c>
      <c r="AA391" s="185">
        <v>0</v>
      </c>
      <c r="AB391" s="185">
        <v>1</v>
      </c>
      <c r="AC391" s="185">
        <v>0</v>
      </c>
      <c r="AD391" s="185">
        <v>0</v>
      </c>
      <c r="AE391" s="211"/>
      <c r="AF391" s="187">
        <v>0</v>
      </c>
      <c r="AG391" s="185">
        <v>0</v>
      </c>
      <c r="AH391" s="185">
        <v>0</v>
      </c>
      <c r="AI391" s="185">
        <v>0</v>
      </c>
      <c r="AJ391" s="185">
        <v>1</v>
      </c>
      <c r="AK391" s="185">
        <v>0</v>
      </c>
      <c r="AL391" s="185">
        <v>0</v>
      </c>
      <c r="AM391" s="185">
        <v>1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0</v>
      </c>
      <c r="E392" s="186">
        <v>1</v>
      </c>
      <c r="F392" s="186">
        <v>0</v>
      </c>
      <c r="G392" s="186">
        <v>1</v>
      </c>
      <c r="H392" s="186">
        <v>2</v>
      </c>
      <c r="I392" s="186">
        <v>0</v>
      </c>
      <c r="J392" s="186">
        <v>0</v>
      </c>
      <c r="K392" s="210"/>
      <c r="L392" s="212">
        <v>0</v>
      </c>
      <c r="M392" s="186">
        <v>0</v>
      </c>
      <c r="N392" s="186">
        <v>0</v>
      </c>
      <c r="O392" s="186">
        <v>0</v>
      </c>
      <c r="P392" s="186">
        <v>0</v>
      </c>
      <c r="Q392" s="186">
        <v>0</v>
      </c>
      <c r="R392" s="186">
        <v>0</v>
      </c>
      <c r="S392" s="186">
        <v>0</v>
      </c>
      <c r="T392" s="186">
        <v>0</v>
      </c>
      <c r="U392" s="211"/>
      <c r="V392" s="187">
        <v>0</v>
      </c>
      <c r="W392" s="185">
        <v>0</v>
      </c>
      <c r="X392" s="185">
        <v>0</v>
      </c>
      <c r="Y392" s="185">
        <v>0</v>
      </c>
      <c r="Z392" s="185">
        <v>1</v>
      </c>
      <c r="AA392" s="185">
        <v>1</v>
      </c>
      <c r="AB392" s="185">
        <v>0</v>
      </c>
      <c r="AC392" s="185">
        <v>0</v>
      </c>
      <c r="AD392" s="185">
        <v>0</v>
      </c>
      <c r="AE392" s="211"/>
      <c r="AF392" s="187">
        <v>0</v>
      </c>
      <c r="AG392" s="185">
        <v>0</v>
      </c>
      <c r="AH392" s="185">
        <v>0</v>
      </c>
      <c r="AI392" s="185">
        <v>0</v>
      </c>
      <c r="AJ392" s="185">
        <v>1</v>
      </c>
      <c r="AK392" s="185">
        <v>0</v>
      </c>
      <c r="AL392" s="185">
        <v>0</v>
      </c>
      <c r="AM392" s="185">
        <v>0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0</v>
      </c>
      <c r="D393" s="186">
        <v>0</v>
      </c>
      <c r="E393" s="186">
        <v>0</v>
      </c>
      <c r="F393" s="186">
        <v>0</v>
      </c>
      <c r="G393" s="186">
        <v>0</v>
      </c>
      <c r="H393" s="186">
        <v>1</v>
      </c>
      <c r="I393" s="186">
        <v>2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0</v>
      </c>
      <c r="P393" s="186">
        <v>0</v>
      </c>
      <c r="Q393" s="186">
        <v>0</v>
      </c>
      <c r="R393" s="186">
        <v>0</v>
      </c>
      <c r="S393" s="186">
        <v>1</v>
      </c>
      <c r="T393" s="186">
        <v>0</v>
      </c>
      <c r="U393" s="211"/>
      <c r="V393" s="187">
        <v>0</v>
      </c>
      <c r="W393" s="185">
        <v>1</v>
      </c>
      <c r="X393" s="185">
        <v>0</v>
      </c>
      <c r="Y393" s="185">
        <v>0</v>
      </c>
      <c r="Z393" s="185">
        <v>0</v>
      </c>
      <c r="AA393" s="185">
        <v>3</v>
      </c>
      <c r="AB393" s="185">
        <v>0</v>
      </c>
      <c r="AC393" s="185">
        <v>0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1</v>
      </c>
      <c r="AL393" s="185">
        <v>0</v>
      </c>
      <c r="AM393" s="185">
        <v>1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0</v>
      </c>
      <c r="D394" s="186">
        <v>0</v>
      </c>
      <c r="E394" s="186">
        <v>0</v>
      </c>
      <c r="F394" s="186">
        <v>0</v>
      </c>
      <c r="G394" s="186">
        <v>1</v>
      </c>
      <c r="H394" s="186">
        <v>0</v>
      </c>
      <c r="I394" s="186">
        <v>3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0</v>
      </c>
      <c r="R394" s="186">
        <v>0</v>
      </c>
      <c r="S394" s="186">
        <v>1</v>
      </c>
      <c r="T394" s="186">
        <v>0</v>
      </c>
      <c r="U394" s="211"/>
      <c r="V394" s="187">
        <v>0</v>
      </c>
      <c r="W394" s="185">
        <v>1</v>
      </c>
      <c r="X394" s="185">
        <v>0</v>
      </c>
      <c r="Y394" s="185">
        <v>0</v>
      </c>
      <c r="Z394" s="185">
        <v>0</v>
      </c>
      <c r="AA394" s="185">
        <v>1</v>
      </c>
      <c r="AB394" s="185">
        <v>0</v>
      </c>
      <c r="AC394" s="185">
        <v>0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0</v>
      </c>
      <c r="AJ394" s="185">
        <v>0</v>
      </c>
      <c r="AK394" s="185">
        <v>0</v>
      </c>
      <c r="AL394" s="185">
        <v>0</v>
      </c>
      <c r="AM394" s="185">
        <v>0</v>
      </c>
      <c r="AN394" s="185">
        <v>0</v>
      </c>
      <c r="AO394" s="210"/>
    </row>
    <row r="395" spans="1:41" x14ac:dyDescent="0.3">
      <c r="A395" s="154" t="s">
        <v>259</v>
      </c>
      <c r="B395" s="188">
        <v>1</v>
      </c>
      <c r="C395" s="189">
        <v>2</v>
      </c>
      <c r="D395" s="189">
        <v>4</v>
      </c>
      <c r="E395" s="189">
        <v>1</v>
      </c>
      <c r="F395" s="189">
        <v>8</v>
      </c>
      <c r="G395" s="189">
        <v>7</v>
      </c>
      <c r="H395" s="189">
        <v>11</v>
      </c>
      <c r="I395" s="189">
        <v>15</v>
      </c>
      <c r="J395" s="149"/>
      <c r="K395" s="210"/>
      <c r="L395" s="188">
        <v>0</v>
      </c>
      <c r="M395" s="189">
        <v>0</v>
      </c>
      <c r="N395" s="189">
        <v>0</v>
      </c>
      <c r="O395" s="189">
        <v>0</v>
      </c>
      <c r="P395" s="189">
        <v>5</v>
      </c>
      <c r="Q395" s="189">
        <v>4</v>
      </c>
      <c r="R395" s="189">
        <v>2</v>
      </c>
      <c r="S395" s="189">
        <v>5</v>
      </c>
      <c r="T395" s="149"/>
      <c r="U395" s="211"/>
      <c r="V395" s="190">
        <v>0</v>
      </c>
      <c r="W395" s="191">
        <v>2</v>
      </c>
      <c r="X395" s="191">
        <v>2</v>
      </c>
      <c r="Y395" s="191">
        <v>1</v>
      </c>
      <c r="Z395" s="191">
        <v>9</v>
      </c>
      <c r="AA395" s="191">
        <v>13</v>
      </c>
      <c r="AB395" s="191">
        <v>7</v>
      </c>
      <c r="AC395" s="191">
        <v>11</v>
      </c>
      <c r="AD395" s="185"/>
      <c r="AE395" s="211"/>
      <c r="AF395" s="190">
        <v>0</v>
      </c>
      <c r="AG395" s="191">
        <v>0</v>
      </c>
      <c r="AH395" s="191">
        <v>0</v>
      </c>
      <c r="AI395" s="191">
        <v>0</v>
      </c>
      <c r="AJ395" s="191">
        <v>3</v>
      </c>
      <c r="AK395" s="191">
        <v>0</v>
      </c>
      <c r="AL395" s="191">
        <v>4</v>
      </c>
      <c r="AM395" s="191">
        <v>3</v>
      </c>
      <c r="AN395" s="185"/>
      <c r="AO395" s="210"/>
    </row>
    <row r="396" spans="1:41" x14ac:dyDescent="0.3">
      <c r="A396" s="154" t="s">
        <v>260</v>
      </c>
      <c r="B396" s="188">
        <v>0</v>
      </c>
      <c r="C396" s="189">
        <v>0</v>
      </c>
      <c r="D396" s="189">
        <v>0</v>
      </c>
      <c r="E396" s="189">
        <v>4</v>
      </c>
      <c r="F396" s="189">
        <v>10</v>
      </c>
      <c r="G396" s="189">
        <v>7</v>
      </c>
      <c r="H396" s="189">
        <v>13</v>
      </c>
      <c r="I396" s="189">
        <v>10</v>
      </c>
      <c r="J396" s="149"/>
      <c r="K396" s="210"/>
      <c r="L396" s="188">
        <v>0</v>
      </c>
      <c r="M396" s="189">
        <v>0</v>
      </c>
      <c r="N396" s="189">
        <v>0</v>
      </c>
      <c r="O396" s="189">
        <v>0</v>
      </c>
      <c r="P396" s="189">
        <v>0</v>
      </c>
      <c r="Q396" s="189">
        <v>0</v>
      </c>
      <c r="R396" s="189">
        <v>3</v>
      </c>
      <c r="S396" s="189">
        <v>5</v>
      </c>
      <c r="T396" s="149"/>
      <c r="U396" s="211"/>
      <c r="V396" s="190">
        <v>0</v>
      </c>
      <c r="W396" s="191">
        <v>0</v>
      </c>
      <c r="X396" s="191">
        <v>1</v>
      </c>
      <c r="Y396" s="191">
        <v>2</v>
      </c>
      <c r="Z396" s="191">
        <v>5</v>
      </c>
      <c r="AA396" s="191">
        <v>6</v>
      </c>
      <c r="AB396" s="191">
        <v>14</v>
      </c>
      <c r="AC396" s="191">
        <v>13</v>
      </c>
      <c r="AD396" s="185"/>
      <c r="AE396" s="211"/>
      <c r="AF396" s="190">
        <v>0</v>
      </c>
      <c r="AG396" s="191">
        <v>0</v>
      </c>
      <c r="AH396" s="191">
        <v>0</v>
      </c>
      <c r="AI396" s="191">
        <v>0</v>
      </c>
      <c r="AJ396" s="191">
        <v>3</v>
      </c>
      <c r="AK396" s="191">
        <v>3</v>
      </c>
      <c r="AL396" s="191">
        <v>2</v>
      </c>
      <c r="AM396" s="191">
        <v>4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0</v>
      </c>
      <c r="D397" s="189">
        <v>1</v>
      </c>
      <c r="E397" s="189">
        <v>1</v>
      </c>
      <c r="F397" s="189">
        <v>4</v>
      </c>
      <c r="G397" s="189">
        <v>11</v>
      </c>
      <c r="H397" s="189">
        <v>14</v>
      </c>
      <c r="I397" s="189">
        <v>8</v>
      </c>
      <c r="J397" s="149"/>
      <c r="K397" s="210"/>
      <c r="L397" s="188">
        <v>0</v>
      </c>
      <c r="M397" s="189">
        <v>0</v>
      </c>
      <c r="N397" s="189">
        <v>0</v>
      </c>
      <c r="O397" s="189">
        <v>0</v>
      </c>
      <c r="P397" s="189">
        <v>2</v>
      </c>
      <c r="Q397" s="189">
        <v>3</v>
      </c>
      <c r="R397" s="189">
        <v>5</v>
      </c>
      <c r="S397" s="189">
        <v>1</v>
      </c>
      <c r="T397" s="149"/>
      <c r="U397" s="211"/>
      <c r="V397" s="190">
        <v>0</v>
      </c>
      <c r="W397" s="191">
        <v>1</v>
      </c>
      <c r="X397" s="191">
        <v>3</v>
      </c>
      <c r="Y397" s="191">
        <v>2</v>
      </c>
      <c r="Z397" s="191">
        <v>7</v>
      </c>
      <c r="AA397" s="191">
        <v>11</v>
      </c>
      <c r="AB397" s="191">
        <v>10</v>
      </c>
      <c r="AC397" s="191">
        <v>6</v>
      </c>
      <c r="AD397" s="185"/>
      <c r="AE397" s="211"/>
      <c r="AF397" s="190">
        <v>0</v>
      </c>
      <c r="AG397" s="191">
        <v>0</v>
      </c>
      <c r="AH397" s="191">
        <v>0</v>
      </c>
      <c r="AI397" s="191">
        <v>2</v>
      </c>
      <c r="AJ397" s="191">
        <v>1</v>
      </c>
      <c r="AK397" s="191">
        <v>2</v>
      </c>
      <c r="AL397" s="191">
        <v>3</v>
      </c>
      <c r="AM397" s="191">
        <v>1</v>
      </c>
      <c r="AN397" s="185"/>
      <c r="AO397" s="210"/>
    </row>
    <row r="398" spans="1:41" x14ac:dyDescent="0.3">
      <c r="A398" s="154" t="s">
        <v>262</v>
      </c>
      <c r="B398" s="188">
        <v>0</v>
      </c>
      <c r="C398" s="189">
        <v>0</v>
      </c>
      <c r="D398" s="189">
        <v>2</v>
      </c>
      <c r="E398" s="189">
        <v>1</v>
      </c>
      <c r="F398" s="189">
        <v>1</v>
      </c>
      <c r="G398" s="189">
        <v>14</v>
      </c>
      <c r="H398" s="189">
        <v>8</v>
      </c>
      <c r="I398" s="189">
        <v>2</v>
      </c>
      <c r="J398" s="149"/>
      <c r="K398" s="210"/>
      <c r="L398" s="188">
        <v>0</v>
      </c>
      <c r="M398" s="189">
        <v>0</v>
      </c>
      <c r="N398" s="189">
        <v>0</v>
      </c>
      <c r="O398" s="189">
        <v>0</v>
      </c>
      <c r="P398" s="189">
        <v>0</v>
      </c>
      <c r="Q398" s="189">
        <v>4</v>
      </c>
      <c r="R398" s="189">
        <v>3</v>
      </c>
      <c r="S398" s="189">
        <v>1</v>
      </c>
      <c r="T398" s="149"/>
      <c r="U398" s="211"/>
      <c r="V398" s="190">
        <v>0</v>
      </c>
      <c r="W398" s="191">
        <v>1</v>
      </c>
      <c r="X398" s="191">
        <v>3</v>
      </c>
      <c r="Y398" s="191">
        <v>3</v>
      </c>
      <c r="Z398" s="191">
        <v>6</v>
      </c>
      <c r="AA398" s="191">
        <v>10</v>
      </c>
      <c r="AB398" s="191">
        <v>7</v>
      </c>
      <c r="AC398" s="191">
        <v>2</v>
      </c>
      <c r="AD398" s="185"/>
      <c r="AE398" s="211"/>
      <c r="AF398" s="190">
        <v>0</v>
      </c>
      <c r="AG398" s="191">
        <v>0</v>
      </c>
      <c r="AH398" s="191">
        <v>0</v>
      </c>
      <c r="AI398" s="191">
        <v>3</v>
      </c>
      <c r="AJ398" s="191">
        <v>0</v>
      </c>
      <c r="AK398" s="191">
        <v>0</v>
      </c>
      <c r="AL398" s="191">
        <v>1</v>
      </c>
      <c r="AM398" s="191">
        <v>1</v>
      </c>
      <c r="AN398" s="185"/>
      <c r="AO398" s="210"/>
    </row>
    <row r="399" spans="1:41" x14ac:dyDescent="0.3">
      <c r="A399" s="154" t="s">
        <v>263</v>
      </c>
      <c r="B399" s="188">
        <v>0</v>
      </c>
      <c r="C399" s="189">
        <v>0</v>
      </c>
      <c r="D399" s="189">
        <v>2</v>
      </c>
      <c r="E399" s="189">
        <v>2</v>
      </c>
      <c r="F399" s="189">
        <v>5</v>
      </c>
      <c r="G399" s="189">
        <v>9</v>
      </c>
      <c r="H399" s="189">
        <v>14</v>
      </c>
      <c r="I399" s="189">
        <v>1</v>
      </c>
      <c r="J399" s="149"/>
      <c r="K399" s="210"/>
      <c r="L399" s="188">
        <v>0</v>
      </c>
      <c r="M399" s="189">
        <v>0</v>
      </c>
      <c r="N399" s="189">
        <v>0</v>
      </c>
      <c r="O399" s="189">
        <v>0</v>
      </c>
      <c r="P399" s="189">
        <v>2</v>
      </c>
      <c r="Q399" s="189">
        <v>6</v>
      </c>
      <c r="R399" s="189">
        <v>5</v>
      </c>
      <c r="S399" s="189">
        <v>0</v>
      </c>
      <c r="T399" s="149"/>
      <c r="U399" s="211"/>
      <c r="V399" s="190">
        <v>0</v>
      </c>
      <c r="W399" s="191">
        <v>0</v>
      </c>
      <c r="X399" s="191">
        <v>2</v>
      </c>
      <c r="Y399" s="191">
        <v>0</v>
      </c>
      <c r="Z399" s="191">
        <v>4</v>
      </c>
      <c r="AA399" s="191">
        <v>15</v>
      </c>
      <c r="AB399" s="191">
        <v>9</v>
      </c>
      <c r="AC399" s="191">
        <v>0</v>
      </c>
      <c r="AD399" s="185"/>
      <c r="AE399" s="211"/>
      <c r="AF399" s="190">
        <v>0</v>
      </c>
      <c r="AG399" s="191">
        <v>0</v>
      </c>
      <c r="AH399" s="191">
        <v>0</v>
      </c>
      <c r="AI399" s="191">
        <v>0</v>
      </c>
      <c r="AJ399" s="191">
        <v>0</v>
      </c>
      <c r="AK399" s="191">
        <v>3</v>
      </c>
      <c r="AL399" s="191">
        <v>4</v>
      </c>
      <c r="AM399" s="191">
        <v>0</v>
      </c>
      <c r="AN399" s="185"/>
      <c r="AO399" s="210"/>
    </row>
    <row r="400" spans="1:41" x14ac:dyDescent="0.3">
      <c r="A400" s="154" t="s">
        <v>264</v>
      </c>
      <c r="B400" s="192">
        <v>0</v>
      </c>
      <c r="C400" s="193">
        <v>0</v>
      </c>
      <c r="D400" s="194">
        <v>3</v>
      </c>
      <c r="E400" s="195">
        <v>3</v>
      </c>
      <c r="F400" s="196">
        <v>2</v>
      </c>
      <c r="G400" s="197">
        <v>9</v>
      </c>
      <c r="H400" s="198">
        <v>3</v>
      </c>
      <c r="I400" s="166"/>
      <c r="J400" s="166"/>
      <c r="K400" s="210"/>
      <c r="L400" s="192">
        <v>0</v>
      </c>
      <c r="M400" s="193">
        <v>0</v>
      </c>
      <c r="N400" s="194">
        <v>1</v>
      </c>
      <c r="O400" s="195">
        <v>0</v>
      </c>
      <c r="P400" s="196">
        <v>5</v>
      </c>
      <c r="Q400" s="197">
        <v>7</v>
      </c>
      <c r="R400" s="198">
        <v>7</v>
      </c>
      <c r="S400" s="166"/>
      <c r="T400" s="166"/>
      <c r="U400" s="211"/>
      <c r="V400" s="199">
        <v>1</v>
      </c>
      <c r="W400" s="200">
        <v>1</v>
      </c>
      <c r="X400" s="201">
        <v>0</v>
      </c>
      <c r="Y400" s="202">
        <v>7</v>
      </c>
      <c r="Z400" s="203">
        <v>4</v>
      </c>
      <c r="AA400" s="204">
        <v>11</v>
      </c>
      <c r="AB400" s="205">
        <v>7</v>
      </c>
      <c r="AC400" s="187"/>
      <c r="AD400" s="187"/>
      <c r="AE400" s="211"/>
      <c r="AF400" s="199">
        <v>0</v>
      </c>
      <c r="AG400" s="200">
        <v>0</v>
      </c>
      <c r="AH400" s="201">
        <v>0</v>
      </c>
      <c r="AI400" s="202">
        <v>0</v>
      </c>
      <c r="AJ400" s="203">
        <v>2</v>
      </c>
      <c r="AK400" s="204">
        <v>1</v>
      </c>
      <c r="AL400" s="205">
        <v>5</v>
      </c>
      <c r="AM400" s="187"/>
      <c r="AN400" s="187"/>
      <c r="AO400" s="210"/>
    </row>
    <row r="401" spans="1:41" x14ac:dyDescent="0.3">
      <c r="A401" s="154" t="s">
        <v>265</v>
      </c>
      <c r="B401" s="192">
        <v>1</v>
      </c>
      <c r="C401" s="193">
        <v>0</v>
      </c>
      <c r="D401" s="194">
        <v>2</v>
      </c>
      <c r="E401" s="195">
        <v>2</v>
      </c>
      <c r="F401" s="196">
        <v>5</v>
      </c>
      <c r="G401" s="197">
        <v>3</v>
      </c>
      <c r="H401" s="198">
        <v>6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0</v>
      </c>
      <c r="P401" s="196">
        <v>1</v>
      </c>
      <c r="Q401" s="197">
        <v>0</v>
      </c>
      <c r="R401" s="198">
        <v>3</v>
      </c>
      <c r="S401" s="213"/>
      <c r="T401" s="166"/>
      <c r="U401" s="211"/>
      <c r="V401" s="199">
        <v>1</v>
      </c>
      <c r="W401" s="200">
        <v>0</v>
      </c>
      <c r="X401" s="201">
        <v>1</v>
      </c>
      <c r="Y401" s="202">
        <v>3</v>
      </c>
      <c r="Z401" s="203">
        <v>4</v>
      </c>
      <c r="AA401" s="204">
        <v>15</v>
      </c>
      <c r="AB401" s="205">
        <v>6</v>
      </c>
      <c r="AC401" s="206"/>
      <c r="AD401" s="187"/>
      <c r="AE401" s="211"/>
      <c r="AF401" s="199">
        <v>0</v>
      </c>
      <c r="AG401" s="200">
        <v>1</v>
      </c>
      <c r="AH401" s="201">
        <v>1</v>
      </c>
      <c r="AI401" s="202">
        <v>0</v>
      </c>
      <c r="AJ401" s="203">
        <v>1</v>
      </c>
      <c r="AK401" s="204">
        <v>1</v>
      </c>
      <c r="AL401" s="205">
        <v>1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1</v>
      </c>
      <c r="D402" s="194">
        <v>0</v>
      </c>
      <c r="E402" s="195">
        <v>5</v>
      </c>
      <c r="F402" s="196">
        <v>8</v>
      </c>
      <c r="G402" s="197">
        <v>7</v>
      </c>
      <c r="H402" s="198">
        <v>4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0</v>
      </c>
      <c r="P402" s="196">
        <v>1</v>
      </c>
      <c r="Q402" s="197">
        <v>2</v>
      </c>
      <c r="R402" s="198">
        <v>1</v>
      </c>
      <c r="S402" s="213"/>
      <c r="T402" s="166"/>
      <c r="U402" s="211"/>
      <c r="V402" s="199">
        <v>0</v>
      </c>
      <c r="W402" s="200">
        <v>1</v>
      </c>
      <c r="X402" s="201">
        <v>1</v>
      </c>
      <c r="Y402" s="202">
        <v>4</v>
      </c>
      <c r="Z402" s="203">
        <v>1</v>
      </c>
      <c r="AA402" s="204">
        <v>7</v>
      </c>
      <c r="AB402" s="205">
        <v>7</v>
      </c>
      <c r="AC402" s="206"/>
      <c r="AD402" s="187"/>
      <c r="AE402" s="211"/>
      <c r="AF402" s="199">
        <v>0</v>
      </c>
      <c r="AG402" s="200">
        <v>0</v>
      </c>
      <c r="AH402" s="201">
        <v>0</v>
      </c>
      <c r="AI402" s="202">
        <v>0</v>
      </c>
      <c r="AJ402" s="203">
        <v>0</v>
      </c>
      <c r="AK402" s="204">
        <v>2</v>
      </c>
      <c r="AL402" s="205">
        <v>4</v>
      </c>
      <c r="AM402" s="206"/>
      <c r="AN402" s="187"/>
      <c r="AO402" s="210"/>
    </row>
    <row r="403" spans="1:41" x14ac:dyDescent="0.3">
      <c r="A403" s="154" t="s">
        <v>267</v>
      </c>
      <c r="B403" s="192">
        <v>0</v>
      </c>
      <c r="C403" s="193">
        <v>0</v>
      </c>
      <c r="D403" s="194">
        <v>0</v>
      </c>
      <c r="E403" s="195">
        <v>2</v>
      </c>
      <c r="F403" s="196">
        <v>4</v>
      </c>
      <c r="G403" s="197">
        <v>6</v>
      </c>
      <c r="H403" s="198">
        <v>2</v>
      </c>
      <c r="I403" s="213"/>
      <c r="J403" s="166"/>
      <c r="K403" s="210"/>
      <c r="L403" s="192">
        <v>1</v>
      </c>
      <c r="M403" s="193">
        <v>1</v>
      </c>
      <c r="N403" s="194">
        <v>1</v>
      </c>
      <c r="O403" s="195">
        <v>2</v>
      </c>
      <c r="P403" s="196">
        <v>2</v>
      </c>
      <c r="Q403" s="197">
        <v>5</v>
      </c>
      <c r="R403" s="198">
        <v>2</v>
      </c>
      <c r="S403" s="213"/>
      <c r="T403" s="166"/>
      <c r="U403" s="211"/>
      <c r="V403" s="199">
        <v>0</v>
      </c>
      <c r="W403" s="200">
        <v>2</v>
      </c>
      <c r="X403" s="201">
        <v>0</v>
      </c>
      <c r="Y403" s="202">
        <v>4</v>
      </c>
      <c r="Z403" s="203">
        <v>5</v>
      </c>
      <c r="AA403" s="204">
        <v>8</v>
      </c>
      <c r="AB403" s="205">
        <v>4</v>
      </c>
      <c r="AC403" s="206"/>
      <c r="AD403" s="187"/>
      <c r="AE403" s="211"/>
      <c r="AF403" s="199">
        <v>0</v>
      </c>
      <c r="AG403" s="200">
        <v>1</v>
      </c>
      <c r="AH403" s="201">
        <v>1</v>
      </c>
      <c r="AI403" s="202">
        <v>1</v>
      </c>
      <c r="AJ403" s="203">
        <v>1</v>
      </c>
      <c r="AK403" s="204">
        <v>6</v>
      </c>
      <c r="AL403" s="205">
        <v>2</v>
      </c>
      <c r="AM403" s="206"/>
      <c r="AN403" s="187"/>
      <c r="AO403" s="210"/>
    </row>
    <row r="404" spans="1:41" x14ac:dyDescent="0.3">
      <c r="A404" s="154" t="s">
        <v>268</v>
      </c>
      <c r="B404" s="192">
        <v>1</v>
      </c>
      <c r="C404" s="193">
        <v>0</v>
      </c>
      <c r="D404" s="194">
        <v>0</v>
      </c>
      <c r="E404" s="195">
        <v>5</v>
      </c>
      <c r="F404" s="196">
        <v>10</v>
      </c>
      <c r="G404" s="197">
        <v>7</v>
      </c>
      <c r="H404" s="198">
        <v>0</v>
      </c>
      <c r="I404" s="213"/>
      <c r="J404" s="166"/>
      <c r="K404" s="210"/>
      <c r="L404" s="192">
        <v>0</v>
      </c>
      <c r="M404" s="193">
        <v>1</v>
      </c>
      <c r="N404" s="194">
        <v>0</v>
      </c>
      <c r="O404" s="195">
        <v>0</v>
      </c>
      <c r="P404" s="196">
        <v>2</v>
      </c>
      <c r="Q404" s="197">
        <v>3</v>
      </c>
      <c r="R404" s="198">
        <v>1</v>
      </c>
      <c r="S404" s="213"/>
      <c r="T404" s="166"/>
      <c r="U404" s="211"/>
      <c r="V404" s="199">
        <v>0</v>
      </c>
      <c r="W404" s="200">
        <v>2</v>
      </c>
      <c r="X404" s="201">
        <v>0</v>
      </c>
      <c r="Y404" s="202">
        <v>2</v>
      </c>
      <c r="Z404" s="203">
        <v>6</v>
      </c>
      <c r="AA404" s="204">
        <v>8</v>
      </c>
      <c r="AB404" s="205">
        <v>1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1</v>
      </c>
      <c r="AJ404" s="203">
        <v>1</v>
      </c>
      <c r="AK404" s="204">
        <v>0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1</v>
      </c>
      <c r="C405" s="194">
        <v>1</v>
      </c>
      <c r="D405" s="195">
        <v>2</v>
      </c>
      <c r="E405" s="196">
        <v>3</v>
      </c>
      <c r="F405" s="197">
        <v>4</v>
      </c>
      <c r="G405" s="198">
        <v>5</v>
      </c>
      <c r="H405" s="166"/>
      <c r="I405" s="213"/>
      <c r="J405" s="166"/>
      <c r="K405" s="210"/>
      <c r="L405" s="193">
        <v>0</v>
      </c>
      <c r="M405" s="194">
        <v>0</v>
      </c>
      <c r="N405" s="195">
        <v>0</v>
      </c>
      <c r="O405" s="196">
        <v>2</v>
      </c>
      <c r="P405" s="197">
        <v>0</v>
      </c>
      <c r="Q405" s="198">
        <v>3</v>
      </c>
      <c r="R405" s="166"/>
      <c r="S405" s="213"/>
      <c r="T405" s="166"/>
      <c r="U405" s="211"/>
      <c r="V405" s="200">
        <v>0</v>
      </c>
      <c r="W405" s="201">
        <v>1</v>
      </c>
      <c r="X405" s="202">
        <v>1</v>
      </c>
      <c r="Y405" s="203">
        <v>2</v>
      </c>
      <c r="Z405" s="204">
        <v>6</v>
      </c>
      <c r="AA405" s="205">
        <v>5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0</v>
      </c>
      <c r="AJ405" s="204">
        <v>2</v>
      </c>
      <c r="AK405" s="205">
        <v>1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1</v>
      </c>
      <c r="D406" s="195">
        <v>0</v>
      </c>
      <c r="E406" s="196">
        <v>5</v>
      </c>
      <c r="F406" s="197">
        <v>5</v>
      </c>
      <c r="G406" s="198">
        <v>9</v>
      </c>
      <c r="H406" s="166"/>
      <c r="I406" s="213"/>
      <c r="J406" s="166"/>
      <c r="K406" s="210"/>
      <c r="L406" s="193">
        <v>0</v>
      </c>
      <c r="M406" s="194">
        <v>0</v>
      </c>
      <c r="N406" s="195">
        <v>0</v>
      </c>
      <c r="O406" s="196">
        <v>2</v>
      </c>
      <c r="P406" s="197">
        <v>0</v>
      </c>
      <c r="Q406" s="198">
        <v>1</v>
      </c>
      <c r="R406" s="166"/>
      <c r="S406" s="213"/>
      <c r="T406" s="166"/>
      <c r="U406" s="211"/>
      <c r="V406" s="200">
        <v>0</v>
      </c>
      <c r="W406" s="201">
        <v>1</v>
      </c>
      <c r="X406" s="202">
        <v>1</v>
      </c>
      <c r="Y406" s="203">
        <v>2</v>
      </c>
      <c r="Z406" s="204">
        <v>3</v>
      </c>
      <c r="AA406" s="205">
        <v>6</v>
      </c>
      <c r="AB406" s="187"/>
      <c r="AC406" s="206"/>
      <c r="AD406" s="187"/>
      <c r="AE406" s="211"/>
      <c r="AF406" s="200">
        <v>0</v>
      </c>
      <c r="AG406" s="201">
        <v>0</v>
      </c>
      <c r="AH406" s="202">
        <v>0</v>
      </c>
      <c r="AI406" s="203">
        <v>0</v>
      </c>
      <c r="AJ406" s="204">
        <v>0</v>
      </c>
      <c r="AK406" s="205">
        <v>2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0</v>
      </c>
      <c r="C407" s="194">
        <v>0</v>
      </c>
      <c r="D407" s="195">
        <v>1</v>
      </c>
      <c r="E407" s="196">
        <v>4</v>
      </c>
      <c r="F407" s="197">
        <v>5</v>
      </c>
      <c r="G407" s="198">
        <v>8</v>
      </c>
      <c r="H407" s="166"/>
      <c r="I407" s="149"/>
      <c r="J407" s="149"/>
      <c r="K407" s="210"/>
      <c r="L407" s="193">
        <v>0</v>
      </c>
      <c r="M407" s="194">
        <v>0</v>
      </c>
      <c r="N407" s="195">
        <v>0</v>
      </c>
      <c r="O407" s="196">
        <v>0</v>
      </c>
      <c r="P407" s="197">
        <v>1</v>
      </c>
      <c r="Q407" s="198">
        <v>0</v>
      </c>
      <c r="R407" s="166"/>
      <c r="S407" s="149"/>
      <c r="T407" s="149"/>
      <c r="U407" s="211"/>
      <c r="V407" s="200">
        <v>0</v>
      </c>
      <c r="W407" s="201">
        <v>0</v>
      </c>
      <c r="X407" s="202">
        <v>1</v>
      </c>
      <c r="Y407" s="203">
        <v>1</v>
      </c>
      <c r="Z407" s="204">
        <v>7</v>
      </c>
      <c r="AA407" s="205">
        <v>5</v>
      </c>
      <c r="AB407" s="187"/>
      <c r="AC407" s="185"/>
      <c r="AD407" s="185"/>
      <c r="AE407" s="211"/>
      <c r="AF407" s="200">
        <v>0</v>
      </c>
      <c r="AG407" s="201">
        <v>0</v>
      </c>
      <c r="AH407" s="202">
        <v>0</v>
      </c>
      <c r="AI407" s="203">
        <v>0</v>
      </c>
      <c r="AJ407" s="204">
        <v>0</v>
      </c>
      <c r="AK407" s="205">
        <v>0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0</v>
      </c>
      <c r="C408" s="194">
        <v>1</v>
      </c>
      <c r="D408" s="195">
        <v>1</v>
      </c>
      <c r="E408" s="196">
        <v>3</v>
      </c>
      <c r="F408" s="197">
        <v>4</v>
      </c>
      <c r="G408" s="198">
        <v>0</v>
      </c>
      <c r="H408" s="166"/>
      <c r="I408" s="149"/>
      <c r="J408" s="149"/>
      <c r="K408" s="210"/>
      <c r="L408" s="193">
        <v>0</v>
      </c>
      <c r="M408" s="194">
        <v>0</v>
      </c>
      <c r="N408" s="195">
        <v>0</v>
      </c>
      <c r="O408" s="196">
        <v>1</v>
      </c>
      <c r="P408" s="197">
        <v>1</v>
      </c>
      <c r="Q408" s="198">
        <v>1</v>
      </c>
      <c r="R408" s="166"/>
      <c r="S408" s="149"/>
      <c r="T408" s="149"/>
      <c r="U408" s="211"/>
      <c r="V408" s="200">
        <v>0</v>
      </c>
      <c r="W408" s="201">
        <v>0</v>
      </c>
      <c r="X408" s="202">
        <v>1</v>
      </c>
      <c r="Y408" s="203">
        <v>4</v>
      </c>
      <c r="Z408" s="204">
        <v>7</v>
      </c>
      <c r="AA408" s="205">
        <v>0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0</v>
      </c>
      <c r="AI408" s="203">
        <v>0</v>
      </c>
      <c r="AJ408" s="204">
        <v>1</v>
      </c>
      <c r="AK408" s="205">
        <v>0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0</v>
      </c>
      <c r="D409" s="195">
        <v>1</v>
      </c>
      <c r="E409" s="196">
        <v>1</v>
      </c>
      <c r="F409" s="197">
        <v>7</v>
      </c>
      <c r="G409" s="198">
        <v>1</v>
      </c>
      <c r="H409" s="166"/>
      <c r="I409" s="149"/>
      <c r="J409" s="149"/>
      <c r="K409" s="210"/>
      <c r="L409" s="193">
        <v>0</v>
      </c>
      <c r="M409" s="194">
        <v>0</v>
      </c>
      <c r="N409" s="195">
        <v>0</v>
      </c>
      <c r="O409" s="196">
        <v>0</v>
      </c>
      <c r="P409" s="197">
        <v>0</v>
      </c>
      <c r="Q409" s="198">
        <v>0</v>
      </c>
      <c r="R409" s="166"/>
      <c r="S409" s="149"/>
      <c r="T409" s="149"/>
      <c r="U409" s="211"/>
      <c r="V409" s="200">
        <v>1</v>
      </c>
      <c r="W409" s="201">
        <v>0</v>
      </c>
      <c r="X409" s="202">
        <v>4</v>
      </c>
      <c r="Y409" s="203">
        <v>3</v>
      </c>
      <c r="Z409" s="204">
        <v>4</v>
      </c>
      <c r="AA409" s="205">
        <v>0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0</v>
      </c>
      <c r="AI409" s="203">
        <v>0</v>
      </c>
      <c r="AJ409" s="204">
        <v>0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0</v>
      </c>
      <c r="C410" s="195">
        <v>0</v>
      </c>
      <c r="D410" s="196">
        <v>1</v>
      </c>
      <c r="E410" s="197">
        <v>2</v>
      </c>
      <c r="F410" s="198">
        <v>5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3</v>
      </c>
      <c r="P410" s="198">
        <v>1</v>
      </c>
      <c r="Q410" s="166"/>
      <c r="R410" s="166"/>
      <c r="S410" s="149"/>
      <c r="T410" s="149"/>
      <c r="U410" s="211"/>
      <c r="V410" s="201">
        <v>0</v>
      </c>
      <c r="W410" s="202">
        <v>0</v>
      </c>
      <c r="X410" s="203">
        <v>1</v>
      </c>
      <c r="Y410" s="204">
        <v>3</v>
      </c>
      <c r="Z410" s="205">
        <v>3</v>
      </c>
      <c r="AA410" s="187"/>
      <c r="AB410" s="187"/>
      <c r="AC410" s="185"/>
      <c r="AD410" s="185"/>
      <c r="AE410" s="211"/>
      <c r="AF410" s="201">
        <v>0</v>
      </c>
      <c r="AG410" s="202">
        <v>0</v>
      </c>
      <c r="AH410" s="203">
        <v>1</v>
      </c>
      <c r="AI410" s="204">
        <v>0</v>
      </c>
      <c r="AJ410" s="205">
        <v>1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0</v>
      </c>
      <c r="D411" s="196">
        <v>0</v>
      </c>
      <c r="E411" s="197">
        <v>3</v>
      </c>
      <c r="F411" s="198">
        <v>3</v>
      </c>
      <c r="G411" s="166"/>
      <c r="H411" s="166"/>
      <c r="I411" s="149"/>
      <c r="J411" s="149"/>
      <c r="K411" s="210"/>
      <c r="L411" s="194">
        <v>0</v>
      </c>
      <c r="M411" s="195">
        <v>0</v>
      </c>
      <c r="N411" s="196">
        <v>2</v>
      </c>
      <c r="O411" s="197">
        <v>1</v>
      </c>
      <c r="P411" s="198">
        <v>0</v>
      </c>
      <c r="Q411" s="166"/>
      <c r="R411" s="166"/>
      <c r="S411" s="149"/>
      <c r="T411" s="149"/>
      <c r="U411" s="211"/>
      <c r="V411" s="201">
        <v>0</v>
      </c>
      <c r="W411" s="202">
        <v>0</v>
      </c>
      <c r="X411" s="203">
        <v>3</v>
      </c>
      <c r="Y411" s="204">
        <v>5</v>
      </c>
      <c r="Z411" s="205">
        <v>4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0</v>
      </c>
      <c r="AI411" s="204">
        <v>0</v>
      </c>
      <c r="AJ411" s="205">
        <v>0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0</v>
      </c>
      <c r="C412" s="195">
        <v>1</v>
      </c>
      <c r="D412" s="196">
        <v>2</v>
      </c>
      <c r="E412" s="197">
        <v>2</v>
      </c>
      <c r="F412" s="198">
        <v>2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1</v>
      </c>
      <c r="P412" s="198">
        <v>2</v>
      </c>
      <c r="Q412" s="166"/>
      <c r="R412" s="166"/>
      <c r="S412" s="166"/>
      <c r="T412" s="149"/>
      <c r="U412" s="211"/>
      <c r="V412" s="201">
        <v>0</v>
      </c>
      <c r="W412" s="202">
        <v>0</v>
      </c>
      <c r="X412" s="203">
        <v>0</v>
      </c>
      <c r="Y412" s="204">
        <v>4</v>
      </c>
      <c r="Z412" s="205">
        <v>1</v>
      </c>
      <c r="AA412" s="187"/>
      <c r="AB412" s="187"/>
      <c r="AC412" s="187"/>
      <c r="AD412" s="185"/>
      <c r="AE412" s="211"/>
      <c r="AF412" s="201">
        <v>0</v>
      </c>
      <c r="AG412" s="202">
        <v>0</v>
      </c>
      <c r="AH412" s="203">
        <v>1</v>
      </c>
      <c r="AI412" s="204">
        <v>0</v>
      </c>
      <c r="AJ412" s="205">
        <v>0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0</v>
      </c>
      <c r="D413" s="196">
        <v>0</v>
      </c>
      <c r="E413" s="197">
        <v>3</v>
      </c>
      <c r="F413" s="198">
        <v>1</v>
      </c>
      <c r="G413" s="166"/>
      <c r="H413" s="166"/>
      <c r="I413" s="166"/>
      <c r="J413" s="149"/>
      <c r="K413" s="210"/>
      <c r="L413" s="194">
        <v>0</v>
      </c>
      <c r="M413" s="195">
        <v>0</v>
      </c>
      <c r="N413" s="196">
        <v>1</v>
      </c>
      <c r="O413" s="197">
        <v>1</v>
      </c>
      <c r="P413" s="198">
        <v>0</v>
      </c>
      <c r="Q413" s="166"/>
      <c r="R413" s="166"/>
      <c r="S413" s="166"/>
      <c r="T413" s="149"/>
      <c r="U413" s="211"/>
      <c r="V413" s="201">
        <v>0</v>
      </c>
      <c r="W413" s="202">
        <v>1</v>
      </c>
      <c r="X413" s="203">
        <v>1</v>
      </c>
      <c r="Y413" s="204">
        <v>1</v>
      </c>
      <c r="Z413" s="205">
        <v>1</v>
      </c>
      <c r="AA413" s="187"/>
      <c r="AB413" s="187"/>
      <c r="AC413" s="187"/>
      <c r="AD413" s="185"/>
      <c r="AE413" s="211"/>
      <c r="AF413" s="201">
        <v>0</v>
      </c>
      <c r="AG413" s="202">
        <v>0</v>
      </c>
      <c r="AH413" s="203">
        <v>0</v>
      </c>
      <c r="AI413" s="204">
        <v>2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0</v>
      </c>
      <c r="C414" s="195">
        <v>0</v>
      </c>
      <c r="D414" s="196">
        <v>2</v>
      </c>
      <c r="E414" s="197">
        <v>1</v>
      </c>
      <c r="F414" s="198">
        <v>0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0</v>
      </c>
      <c r="P414" s="198">
        <v>0</v>
      </c>
      <c r="Q414" s="166"/>
      <c r="R414" s="166"/>
      <c r="S414" s="166"/>
      <c r="T414" s="149"/>
      <c r="U414" s="211"/>
      <c r="V414" s="201">
        <v>0</v>
      </c>
      <c r="W414" s="202">
        <v>1</v>
      </c>
      <c r="X414" s="203">
        <v>0</v>
      </c>
      <c r="Y414" s="204">
        <v>1</v>
      </c>
      <c r="Z414" s="205">
        <v>0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0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0</v>
      </c>
      <c r="C415" s="196">
        <v>1</v>
      </c>
      <c r="D415" s="197">
        <v>2</v>
      </c>
      <c r="E415" s="198">
        <v>1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2</v>
      </c>
      <c r="O415" s="198">
        <v>1</v>
      </c>
      <c r="P415" s="166"/>
      <c r="Q415" s="166"/>
      <c r="R415" s="166"/>
      <c r="S415" s="166"/>
      <c r="T415" s="149"/>
      <c r="U415" s="211"/>
      <c r="V415" s="202">
        <v>0</v>
      </c>
      <c r="W415" s="203">
        <v>1</v>
      </c>
      <c r="X415" s="204">
        <v>3</v>
      </c>
      <c r="Y415" s="205">
        <v>1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0</v>
      </c>
      <c r="C416" s="196">
        <v>0</v>
      </c>
      <c r="D416" s="197">
        <v>2</v>
      </c>
      <c r="E416" s="198">
        <v>2</v>
      </c>
      <c r="F416" s="166"/>
      <c r="G416" s="166"/>
      <c r="H416" s="166"/>
      <c r="I416" s="166"/>
      <c r="J416" s="149"/>
      <c r="K416" s="210"/>
      <c r="L416" s="195">
        <v>0</v>
      </c>
      <c r="M416" s="196">
        <v>0</v>
      </c>
      <c r="N416" s="197">
        <v>1</v>
      </c>
      <c r="O416" s="198">
        <v>1</v>
      </c>
      <c r="P416" s="166"/>
      <c r="Q416" s="166"/>
      <c r="R416" s="166"/>
      <c r="S416" s="166"/>
      <c r="T416" s="149"/>
      <c r="U416" s="211"/>
      <c r="V416" s="202">
        <v>0</v>
      </c>
      <c r="W416" s="203">
        <v>1</v>
      </c>
      <c r="X416" s="204">
        <v>2</v>
      </c>
      <c r="Y416" s="205">
        <v>0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2</v>
      </c>
      <c r="AI416" s="205">
        <v>0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2</v>
      </c>
      <c r="C417" s="196">
        <v>0</v>
      </c>
      <c r="D417" s="197">
        <v>1</v>
      </c>
      <c r="E417" s="198">
        <v>0</v>
      </c>
      <c r="F417" s="166"/>
      <c r="G417" s="166"/>
      <c r="H417" s="149"/>
      <c r="I417" s="149"/>
      <c r="J417" s="149"/>
      <c r="K417" s="210"/>
      <c r="L417" s="195">
        <v>0</v>
      </c>
      <c r="M417" s="196">
        <v>1</v>
      </c>
      <c r="N417" s="197">
        <v>0</v>
      </c>
      <c r="O417" s="198">
        <v>1</v>
      </c>
      <c r="P417" s="166"/>
      <c r="Q417" s="166"/>
      <c r="R417" s="149"/>
      <c r="S417" s="149"/>
      <c r="T417" s="149"/>
      <c r="U417" s="211"/>
      <c r="V417" s="202">
        <v>0</v>
      </c>
      <c r="W417" s="203">
        <v>0</v>
      </c>
      <c r="X417" s="204">
        <v>1</v>
      </c>
      <c r="Y417" s="205">
        <v>0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0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0</v>
      </c>
      <c r="C418" s="196">
        <v>0</v>
      </c>
      <c r="D418" s="197">
        <v>1</v>
      </c>
      <c r="E418" s="198">
        <v>0</v>
      </c>
      <c r="F418" s="166"/>
      <c r="G418" s="166"/>
      <c r="H418" s="149"/>
      <c r="I418" s="149"/>
      <c r="J418" s="149"/>
      <c r="K418" s="210"/>
      <c r="L418" s="195">
        <v>0</v>
      </c>
      <c r="M418" s="196">
        <v>0</v>
      </c>
      <c r="N418" s="197">
        <v>0</v>
      </c>
      <c r="O418" s="198">
        <v>1</v>
      </c>
      <c r="P418" s="166"/>
      <c r="Q418" s="166"/>
      <c r="R418" s="149"/>
      <c r="S418" s="149"/>
      <c r="T418" s="149"/>
      <c r="U418" s="211"/>
      <c r="V418" s="202">
        <v>0</v>
      </c>
      <c r="W418" s="203">
        <v>1</v>
      </c>
      <c r="X418" s="204">
        <v>0</v>
      </c>
      <c r="Y418" s="205">
        <v>1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0</v>
      </c>
      <c r="C419" s="196">
        <v>0</v>
      </c>
      <c r="D419" s="197">
        <v>1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0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0</v>
      </c>
      <c r="Y419" s="205">
        <v>0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0</v>
      </c>
      <c r="AH419" s="204">
        <v>1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1</v>
      </c>
      <c r="C420" s="197">
        <v>0</v>
      </c>
      <c r="D420" s="198">
        <v>1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0</v>
      </c>
      <c r="N420" s="198">
        <v>0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0</v>
      </c>
      <c r="X420" s="205">
        <v>1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0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0</v>
      </c>
      <c r="C421" s="197">
        <v>0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0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1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0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0</v>
      </c>
      <c r="C422" s="197">
        <v>0</v>
      </c>
      <c r="D422" s="198">
        <v>0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0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0</v>
      </c>
      <c r="Y422" s="187"/>
      <c r="Z422" s="187"/>
      <c r="AA422" s="187"/>
      <c r="AB422" s="185"/>
      <c r="AC422" s="185"/>
      <c r="AD422" s="185"/>
      <c r="AE422" s="211"/>
      <c r="AF422" s="203">
        <v>0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1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0</v>
      </c>
      <c r="W423" s="204">
        <v>1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0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0</v>
      </c>
      <c r="M424" s="197">
        <v>0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0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1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0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0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0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0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0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0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  <row r="436" spans="1:41" x14ac:dyDescent="0.3">
      <c r="B436" s="166"/>
      <c r="C436" s="149"/>
      <c r="D436" s="149"/>
      <c r="E436" s="149"/>
      <c r="F436" s="149"/>
      <c r="G436" s="149"/>
      <c r="H436" s="149"/>
      <c r="I436" s="149"/>
      <c r="J436" s="149"/>
      <c r="K436" s="210"/>
      <c r="L436" s="166"/>
      <c r="M436" s="149"/>
      <c r="N436" s="149"/>
      <c r="O436" s="149"/>
      <c r="P436" s="149"/>
      <c r="Q436" s="149"/>
      <c r="R436" s="149"/>
      <c r="S436" s="149"/>
      <c r="T436" s="149"/>
      <c r="U436" s="211"/>
      <c r="V436" s="187"/>
      <c r="W436" s="185"/>
      <c r="X436" s="185"/>
      <c r="Y436" s="185"/>
      <c r="Z436" s="185"/>
      <c r="AA436" s="185"/>
      <c r="AB436" s="185"/>
      <c r="AC436" s="185"/>
      <c r="AD436" s="185"/>
      <c r="AE436" s="211"/>
      <c r="AF436" s="187"/>
      <c r="AG436" s="185"/>
      <c r="AH436" s="185"/>
      <c r="AI436" s="185"/>
      <c r="AJ436" s="185"/>
      <c r="AK436" s="185"/>
      <c r="AL436" s="185"/>
      <c r="AM436" s="185"/>
      <c r="AN436" s="185"/>
      <c r="AO436" s="210"/>
    </row>
  </sheetData>
  <mergeCells count="4">
    <mergeCell ref="A6:A7"/>
    <mergeCell ref="A115:A116"/>
    <mergeCell ref="A224:A225"/>
    <mergeCell ref="A333:A3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theme="8" tint="0.39997558519241921"/>
  </sheetPr>
  <dimension ref="A1:XFD255"/>
  <sheetViews>
    <sheetView topLeftCell="A79" workbookViewId="0">
      <selection activeCell="D32" sqref="D32"/>
    </sheetView>
  </sheetViews>
  <sheetFormatPr defaultRowHeight="14.4" x14ac:dyDescent="0.3"/>
  <sheetData>
    <row r="1" spans="1:16384" ht="24.6" x14ac:dyDescent="0.4">
      <c r="A1" s="15" t="s">
        <v>128</v>
      </c>
    </row>
    <row r="2" spans="1:16384" s="2" customFormat="1" ht="24.6" x14ac:dyDescent="0.4">
      <c r="A2"/>
      <c r="B2" s="1" t="s">
        <v>135</v>
      </c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4" spans="1:16384" ht="20.399999999999999" x14ac:dyDescent="0.35">
      <c r="A4" s="3"/>
      <c r="B4" s="29"/>
      <c r="C4" s="30" t="s">
        <v>137</v>
      </c>
      <c r="D4" s="30"/>
      <c r="E4" s="30"/>
      <c r="F4" s="31"/>
      <c r="G4" s="31"/>
      <c r="H4" s="31"/>
      <c r="I4" s="31"/>
      <c r="J4" s="31"/>
      <c r="K4" s="31"/>
      <c r="L4" s="31"/>
      <c r="M4" s="29"/>
      <c r="N4" s="30" t="s">
        <v>138</v>
      </c>
      <c r="O4" s="30"/>
      <c r="P4" s="30"/>
      <c r="Q4" s="30"/>
      <c r="R4" s="30"/>
      <c r="S4" s="30"/>
      <c r="T4" s="30"/>
      <c r="U4" s="30"/>
      <c r="V4" s="30"/>
      <c r="W4" s="31"/>
      <c r="X4" s="29"/>
      <c r="Y4" s="30" t="s">
        <v>139</v>
      </c>
      <c r="Z4" s="30"/>
      <c r="AA4" s="30"/>
      <c r="AB4" s="30"/>
      <c r="AC4" s="30"/>
      <c r="AD4" s="30"/>
      <c r="AE4" s="30"/>
      <c r="AF4" s="30"/>
      <c r="AG4" s="30"/>
      <c r="AH4" s="31"/>
      <c r="AJ4" s="3" t="s">
        <v>77</v>
      </c>
      <c r="AK4" s="3"/>
      <c r="AL4" s="3"/>
      <c r="AM4" s="3"/>
      <c r="AN4" s="3"/>
      <c r="AO4" s="3"/>
      <c r="AP4" s="3"/>
      <c r="AQ4" s="3"/>
      <c r="AR4" s="3"/>
      <c r="AS4" s="3"/>
    </row>
    <row r="5" spans="1:16384" x14ac:dyDescent="0.3">
      <c r="B5" s="31"/>
      <c r="C5" s="32" t="s">
        <v>136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2" t="s">
        <v>136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2" t="s">
        <v>136</v>
      </c>
      <c r="Z5" s="31"/>
      <c r="AA5" s="31"/>
      <c r="AB5" s="31"/>
      <c r="AC5" s="31"/>
      <c r="AD5" s="31"/>
      <c r="AE5" s="31"/>
      <c r="AF5" s="31"/>
      <c r="AG5" s="31"/>
      <c r="AH5" s="31"/>
      <c r="AJ5" s="32" t="s">
        <v>136</v>
      </c>
    </row>
    <row r="6" spans="1:16384" x14ac:dyDescent="0.3">
      <c r="B6" s="33"/>
      <c r="C6" s="246" t="s">
        <v>58</v>
      </c>
      <c r="D6" s="246"/>
      <c r="E6" s="246"/>
      <c r="F6" s="246"/>
      <c r="G6" s="246"/>
      <c r="H6" s="246"/>
      <c r="I6" s="246"/>
      <c r="J6" s="246"/>
      <c r="K6" s="246"/>
      <c r="L6" s="34"/>
      <c r="M6" s="33"/>
      <c r="N6" s="246" t="s">
        <v>58</v>
      </c>
      <c r="O6" s="246"/>
      <c r="P6" s="246"/>
      <c r="Q6" s="246"/>
      <c r="R6" s="246"/>
      <c r="S6" s="246"/>
      <c r="T6" s="246"/>
      <c r="U6" s="246"/>
      <c r="V6" s="246"/>
      <c r="W6" s="31"/>
      <c r="X6" s="33"/>
      <c r="Y6" s="246" t="s">
        <v>58</v>
      </c>
      <c r="Z6" s="246"/>
      <c r="AA6" s="246"/>
      <c r="AB6" s="246"/>
      <c r="AC6" s="246"/>
      <c r="AD6" s="246"/>
      <c r="AE6" s="246"/>
      <c r="AF6" s="246"/>
      <c r="AG6" s="246"/>
      <c r="AH6" s="31"/>
      <c r="AI6" s="5"/>
      <c r="AJ6" s="245" t="s">
        <v>58</v>
      </c>
      <c r="AK6" s="245"/>
      <c r="AL6" s="245"/>
      <c r="AM6" s="245"/>
      <c r="AN6" s="245"/>
      <c r="AO6" s="245"/>
      <c r="AP6" s="245"/>
      <c r="AQ6" s="245"/>
      <c r="AR6" s="245"/>
      <c r="AS6" s="6"/>
    </row>
    <row r="7" spans="1:16384" s="61" customFormat="1" x14ac:dyDescent="0.3">
      <c r="A7"/>
      <c r="B7" s="35" t="s">
        <v>0</v>
      </c>
      <c r="C7" s="36" t="s">
        <v>62</v>
      </c>
      <c r="D7" s="36" t="s">
        <v>140</v>
      </c>
      <c r="E7" s="36" t="s">
        <v>141</v>
      </c>
      <c r="F7" s="36" t="s">
        <v>142</v>
      </c>
      <c r="G7" s="36" t="s">
        <v>143</v>
      </c>
      <c r="H7" s="36" t="s">
        <v>144</v>
      </c>
      <c r="I7" s="36" t="s">
        <v>145</v>
      </c>
      <c r="J7" s="36" t="s">
        <v>146</v>
      </c>
      <c r="K7" s="36" t="s">
        <v>147</v>
      </c>
      <c r="L7" s="38"/>
      <c r="M7" s="35" t="s">
        <v>0</v>
      </c>
      <c r="N7" s="36" t="s">
        <v>62</v>
      </c>
      <c r="O7" s="36" t="s">
        <v>140</v>
      </c>
      <c r="P7" s="36" t="s">
        <v>141</v>
      </c>
      <c r="Q7" s="36" t="s">
        <v>142</v>
      </c>
      <c r="R7" s="36" t="s">
        <v>143</v>
      </c>
      <c r="S7" s="36" t="s">
        <v>144</v>
      </c>
      <c r="T7" s="36" t="s">
        <v>145</v>
      </c>
      <c r="U7" s="36" t="s">
        <v>146</v>
      </c>
      <c r="V7" s="36" t="s">
        <v>147</v>
      </c>
      <c r="W7" s="60"/>
      <c r="X7" s="35" t="s">
        <v>0</v>
      </c>
      <c r="Y7" s="36" t="s">
        <v>62</v>
      </c>
      <c r="Z7" s="36" t="s">
        <v>140</v>
      </c>
      <c r="AA7" s="36" t="s">
        <v>141</v>
      </c>
      <c r="AB7" s="36" t="s">
        <v>142</v>
      </c>
      <c r="AC7" s="36" t="s">
        <v>143</v>
      </c>
      <c r="AD7" s="36" t="s">
        <v>144</v>
      </c>
      <c r="AE7" s="36" t="s">
        <v>145</v>
      </c>
      <c r="AF7" s="36" t="s">
        <v>146</v>
      </c>
      <c r="AG7" s="36" t="s">
        <v>147</v>
      </c>
      <c r="AH7" s="60"/>
      <c r="AI7" s="13" t="s">
        <v>0</v>
      </c>
      <c r="AJ7" s="9" t="s">
        <v>62</v>
      </c>
      <c r="AK7" s="9" t="s">
        <v>140</v>
      </c>
      <c r="AL7" s="9" t="s">
        <v>141</v>
      </c>
      <c r="AM7" s="9" t="s">
        <v>142</v>
      </c>
      <c r="AN7" s="9" t="s">
        <v>143</v>
      </c>
      <c r="AO7" s="9" t="s">
        <v>144</v>
      </c>
      <c r="AP7" s="9" t="s">
        <v>145</v>
      </c>
      <c r="AQ7" s="9" t="s">
        <v>146</v>
      </c>
      <c r="AR7" s="9" t="s">
        <v>147</v>
      </c>
      <c r="AS7" s="9"/>
    </row>
    <row r="8" spans="1:16384" s="60" customFormat="1" x14ac:dyDescent="0.3">
      <c r="A8"/>
      <c r="B8" s="37" t="s">
        <v>2</v>
      </c>
      <c r="C8" s="38">
        <v>0.13661000000000001</v>
      </c>
      <c r="D8" s="38">
        <v>0.13252</v>
      </c>
      <c r="E8" s="38">
        <v>0.12853999999999999</v>
      </c>
      <c r="F8" s="38">
        <v>0.12468</v>
      </c>
      <c r="G8" s="38">
        <v>0.11107</v>
      </c>
      <c r="H8" s="38">
        <v>0.10657999999999999</v>
      </c>
      <c r="I8" s="38">
        <v>9.9080000000000001E-2</v>
      </c>
      <c r="J8" s="38">
        <v>9.9080000000000001E-2</v>
      </c>
      <c r="K8" s="38">
        <v>8.3680000000000004E-2</v>
      </c>
      <c r="L8" s="38"/>
      <c r="M8" s="37" t="s">
        <v>2</v>
      </c>
      <c r="N8" s="38">
        <v>0.16231999999999999</v>
      </c>
      <c r="O8" s="38">
        <v>0.14963000000000001</v>
      </c>
      <c r="P8" s="38">
        <v>0.14363999999999999</v>
      </c>
      <c r="Q8" s="38">
        <v>0.13727</v>
      </c>
      <c r="R8" s="38">
        <v>0.12934000000000001</v>
      </c>
      <c r="S8" s="38">
        <v>0.11867</v>
      </c>
      <c r="T8" s="38">
        <v>0.11122</v>
      </c>
      <c r="U8" s="38">
        <v>0.10382</v>
      </c>
      <c r="V8" s="38">
        <v>9.0060000000000001E-2</v>
      </c>
      <c r="X8" s="37" t="s">
        <v>2</v>
      </c>
      <c r="Y8" s="38">
        <v>0.12439</v>
      </c>
      <c r="Z8" s="38">
        <v>0.1086</v>
      </c>
      <c r="AA8" s="38">
        <v>9.0499999999999997E-2</v>
      </c>
      <c r="AB8" s="38">
        <v>6.3350000000000004E-2</v>
      </c>
      <c r="AC8" s="38">
        <v>5.1740000000000001E-2</v>
      </c>
      <c r="AD8" s="38">
        <v>4.9669999999999999E-2</v>
      </c>
      <c r="AE8" s="38">
        <v>4.8160000000000001E-2</v>
      </c>
      <c r="AF8" s="38">
        <v>4.6249999999999999E-2</v>
      </c>
      <c r="AG8" s="38">
        <v>4.394E-2</v>
      </c>
      <c r="AI8" s="37" t="s">
        <v>2</v>
      </c>
      <c r="AJ8" s="38">
        <v>0.11871</v>
      </c>
      <c r="AK8" s="38">
        <v>8.9779999999999999E-2</v>
      </c>
      <c r="AL8" s="38">
        <v>7.5639999999999999E-2</v>
      </c>
      <c r="AM8" s="38">
        <v>7.1099999999999997E-2</v>
      </c>
      <c r="AN8" s="38">
        <v>6.6830000000000001E-2</v>
      </c>
      <c r="AO8" s="38">
        <v>6.4159999999999995E-2</v>
      </c>
      <c r="AP8" s="38">
        <v>6.0949999999999997E-2</v>
      </c>
      <c r="AQ8" s="38">
        <v>5.1189999999999999E-2</v>
      </c>
      <c r="AR8" s="38">
        <v>4.863E-2</v>
      </c>
      <c r="AS8" s="38"/>
    </row>
    <row r="9" spans="1:16384" s="60" customFormat="1" x14ac:dyDescent="0.3">
      <c r="A9"/>
      <c r="B9" s="37" t="s">
        <v>3</v>
      </c>
      <c r="C9" s="38">
        <v>0.13771</v>
      </c>
      <c r="D9" s="38">
        <v>0.13358</v>
      </c>
      <c r="E9" s="38">
        <v>0.12958</v>
      </c>
      <c r="F9" s="38">
        <v>0.12569</v>
      </c>
      <c r="G9" s="38">
        <v>0.11151999999999999</v>
      </c>
      <c r="H9" s="38">
        <v>0.10709</v>
      </c>
      <c r="I9" s="38">
        <v>9.9500000000000005E-2</v>
      </c>
      <c r="J9" s="38">
        <v>9.9500000000000005E-2</v>
      </c>
      <c r="K9" s="38">
        <v>8.2849999999999993E-2</v>
      </c>
      <c r="L9" s="38"/>
      <c r="M9" s="37" t="s">
        <v>3</v>
      </c>
      <c r="N9" s="38">
        <v>0.16120999999999999</v>
      </c>
      <c r="O9" s="38">
        <v>0.14859</v>
      </c>
      <c r="P9" s="38">
        <v>0.14265</v>
      </c>
      <c r="Q9" s="38">
        <v>0.13628000000000001</v>
      </c>
      <c r="R9" s="38">
        <v>0.12878000000000001</v>
      </c>
      <c r="S9" s="38">
        <v>0.11815000000000001</v>
      </c>
      <c r="T9" s="38">
        <v>0.11073</v>
      </c>
      <c r="U9" s="38">
        <v>0.10179000000000001</v>
      </c>
      <c r="V9" s="38">
        <v>8.8279999999999997E-2</v>
      </c>
      <c r="X9" s="37" t="s">
        <v>3</v>
      </c>
      <c r="Y9" s="38">
        <v>0.12325</v>
      </c>
      <c r="Z9" s="38">
        <v>0.10759000000000001</v>
      </c>
      <c r="AA9" s="38">
        <v>9.0200000000000002E-2</v>
      </c>
      <c r="AB9" s="38">
        <v>6.3149999999999998E-2</v>
      </c>
      <c r="AC9" s="38">
        <v>5.2249999999999998E-2</v>
      </c>
      <c r="AD9" s="38">
        <v>5.015E-2</v>
      </c>
      <c r="AE9" s="38">
        <v>4.8059999999999999E-2</v>
      </c>
      <c r="AF9" s="38">
        <v>4.6149999999999997E-2</v>
      </c>
      <c r="AG9" s="38">
        <v>4.385E-2</v>
      </c>
      <c r="AI9" s="37" t="s">
        <v>3</v>
      </c>
      <c r="AJ9" s="38">
        <v>0.11771</v>
      </c>
      <c r="AK9" s="38">
        <v>8.9779999999999999E-2</v>
      </c>
      <c r="AL9" s="38">
        <v>7.4510000000000007E-2</v>
      </c>
      <c r="AM9" s="38">
        <v>7.0040000000000005E-2</v>
      </c>
      <c r="AN9" s="38">
        <v>6.5839999999999996E-2</v>
      </c>
      <c r="AO9" s="38">
        <v>6.3200000000000006E-2</v>
      </c>
      <c r="AP9" s="38">
        <v>6.0040000000000003E-2</v>
      </c>
      <c r="AQ9" s="38">
        <v>5.0430000000000003E-2</v>
      </c>
      <c r="AR9" s="38">
        <v>4.7910000000000001E-2</v>
      </c>
      <c r="AS9" s="38"/>
    </row>
    <row r="10" spans="1:16384" s="60" customFormat="1" x14ac:dyDescent="0.3">
      <c r="A10"/>
      <c r="B10" s="37" t="s">
        <v>4</v>
      </c>
      <c r="C10" s="38">
        <v>0.13716</v>
      </c>
      <c r="D10" s="38">
        <v>0.13305</v>
      </c>
      <c r="E10" s="38">
        <v>0.12906000000000001</v>
      </c>
      <c r="F10" s="38">
        <v>0.12519</v>
      </c>
      <c r="G10" s="38">
        <v>0.11107</v>
      </c>
      <c r="H10" s="38">
        <v>0.10657999999999999</v>
      </c>
      <c r="I10" s="38">
        <v>9.9080000000000001E-2</v>
      </c>
      <c r="J10" s="38">
        <v>9.9080000000000001E-2</v>
      </c>
      <c r="K10" s="38">
        <v>8.2019999999999996E-2</v>
      </c>
      <c r="L10" s="39"/>
      <c r="M10" s="37" t="s">
        <v>4</v>
      </c>
      <c r="N10" s="38">
        <v>0.15895999999999999</v>
      </c>
      <c r="O10" s="38">
        <v>0.14652000000000001</v>
      </c>
      <c r="P10" s="38">
        <v>0.14065</v>
      </c>
      <c r="Q10" s="38">
        <v>0.13331999999999999</v>
      </c>
      <c r="R10" s="38">
        <v>0.12692000000000001</v>
      </c>
      <c r="S10" s="38">
        <v>0.11644</v>
      </c>
      <c r="T10" s="38">
        <v>0.10972999999999999</v>
      </c>
      <c r="U10" s="38">
        <v>9.5170000000000005E-2</v>
      </c>
      <c r="V10" s="38">
        <v>7.7700000000000005E-2</v>
      </c>
      <c r="X10" s="37" t="s">
        <v>4</v>
      </c>
      <c r="Y10" s="38">
        <v>0.11863</v>
      </c>
      <c r="Z10" s="38">
        <v>0.10357</v>
      </c>
      <c r="AA10" s="38">
        <v>8.949E-2</v>
      </c>
      <c r="AB10" s="38">
        <v>6.2640000000000001E-2</v>
      </c>
      <c r="AC10" s="38">
        <v>5.2150000000000002E-2</v>
      </c>
      <c r="AD10" s="38">
        <v>5.006E-2</v>
      </c>
      <c r="AE10" s="38">
        <v>4.7960000000000003E-2</v>
      </c>
      <c r="AF10" s="38">
        <v>4.5830000000000003E-2</v>
      </c>
      <c r="AG10" s="38">
        <v>4.3540000000000002E-2</v>
      </c>
      <c r="AI10" s="37" t="s">
        <v>4</v>
      </c>
      <c r="AJ10" s="38">
        <v>0.11272</v>
      </c>
      <c r="AK10" s="38">
        <v>8.9459999999999998E-2</v>
      </c>
      <c r="AL10" s="38">
        <v>7.3380000000000001E-2</v>
      </c>
      <c r="AM10" s="38">
        <v>6.898E-2</v>
      </c>
      <c r="AN10" s="38">
        <v>6.4839999999999995E-2</v>
      </c>
      <c r="AO10" s="38">
        <v>6.225E-2</v>
      </c>
      <c r="AP10" s="38">
        <v>5.9130000000000002E-2</v>
      </c>
      <c r="AQ10" s="38">
        <v>4.9680000000000002E-2</v>
      </c>
      <c r="AR10" s="38">
        <v>4.5710000000000001E-2</v>
      </c>
      <c r="AS10" s="38"/>
    </row>
    <row r="11" spans="1:16384" s="60" customFormat="1" x14ac:dyDescent="0.3">
      <c r="A11"/>
      <c r="B11" s="37" t="s">
        <v>5</v>
      </c>
      <c r="C11" s="38">
        <v>0.13607</v>
      </c>
      <c r="D11" s="38">
        <v>0.13197999999999999</v>
      </c>
      <c r="E11" s="38">
        <v>0.12801999999999999</v>
      </c>
      <c r="F11" s="38">
        <v>0.12418</v>
      </c>
      <c r="G11" s="38">
        <v>0.11061</v>
      </c>
      <c r="H11" s="38">
        <v>0.10508000000000001</v>
      </c>
      <c r="I11" s="38">
        <v>9.8309999999999995E-2</v>
      </c>
      <c r="J11" s="38">
        <v>9.7530000000000006E-2</v>
      </c>
      <c r="K11" s="38">
        <v>8.0369999999999997E-2</v>
      </c>
      <c r="L11" s="39"/>
      <c r="M11" s="37" t="s">
        <v>5</v>
      </c>
      <c r="N11" s="38">
        <v>0.15218000000000001</v>
      </c>
      <c r="O11" s="38">
        <v>0.14027999999999999</v>
      </c>
      <c r="P11" s="38">
        <v>0.13467000000000001</v>
      </c>
      <c r="Q11" s="38">
        <v>0.12691</v>
      </c>
      <c r="R11" s="38">
        <v>0.12277</v>
      </c>
      <c r="S11" s="38">
        <v>0.11122</v>
      </c>
      <c r="T11" s="38">
        <v>0.10674</v>
      </c>
      <c r="U11" s="38">
        <v>8.7129999999999999E-2</v>
      </c>
      <c r="V11" s="38">
        <v>6.9349999999999995E-2</v>
      </c>
      <c r="X11" s="37" t="s">
        <v>5</v>
      </c>
      <c r="Y11" s="38">
        <v>0.11172</v>
      </c>
      <c r="Z11" s="38">
        <v>9.7530000000000006E-2</v>
      </c>
      <c r="AA11" s="38">
        <v>8.6180000000000007E-2</v>
      </c>
      <c r="AB11" s="38">
        <v>6.0330000000000002E-2</v>
      </c>
      <c r="AC11" s="38">
        <v>5.2010000000000001E-2</v>
      </c>
      <c r="AD11" s="38">
        <v>4.9919999999999999E-2</v>
      </c>
      <c r="AE11" s="38">
        <v>4.786E-2</v>
      </c>
      <c r="AF11" s="38">
        <v>4.5499999999999999E-2</v>
      </c>
      <c r="AG11" s="38">
        <v>4.2999999999999997E-2</v>
      </c>
      <c r="AI11" s="37" t="s">
        <v>5</v>
      </c>
      <c r="AJ11" s="38">
        <v>0.10773000000000001</v>
      </c>
      <c r="AK11" s="38">
        <v>8.8669999999999999E-2</v>
      </c>
      <c r="AL11" s="38">
        <v>7.2260000000000005E-2</v>
      </c>
      <c r="AM11" s="38">
        <v>6.7919999999999994E-2</v>
      </c>
      <c r="AN11" s="38">
        <v>6.3839999999999994E-2</v>
      </c>
      <c r="AO11" s="38">
        <v>6.0650000000000003E-2</v>
      </c>
      <c r="AP11" s="38">
        <v>5.6399999999999999E-2</v>
      </c>
      <c r="AQ11" s="38">
        <v>4.8500000000000001E-2</v>
      </c>
      <c r="AR11" s="38">
        <v>4.3650000000000001E-2</v>
      </c>
      <c r="AS11" s="38"/>
    </row>
    <row r="12" spans="1:16384" s="60" customFormat="1" x14ac:dyDescent="0.3">
      <c r="A12"/>
      <c r="B12" s="37" t="s">
        <v>6</v>
      </c>
      <c r="C12" s="38">
        <v>0.13331000000000001</v>
      </c>
      <c r="D12" s="38">
        <v>0.12931000000000001</v>
      </c>
      <c r="E12" s="38">
        <v>0.12543000000000001</v>
      </c>
      <c r="F12" s="38">
        <v>0.12167</v>
      </c>
      <c r="G12" s="38">
        <v>0.1091</v>
      </c>
      <c r="H12" s="38">
        <v>0.10231999999999999</v>
      </c>
      <c r="I12" s="38">
        <v>9.7239999999999993E-2</v>
      </c>
      <c r="J12" s="38">
        <v>9.1770000000000004E-2</v>
      </c>
      <c r="K12" s="38">
        <v>7.5620000000000007E-2</v>
      </c>
      <c r="L12" s="39"/>
      <c r="M12" s="37" t="s">
        <v>6</v>
      </c>
      <c r="N12" s="38">
        <v>0.14371999999999999</v>
      </c>
      <c r="O12" s="38">
        <v>0.13247999999999999</v>
      </c>
      <c r="P12" s="38">
        <v>0.12717999999999999</v>
      </c>
      <c r="Q12" s="38">
        <v>0.12088</v>
      </c>
      <c r="R12" s="38">
        <v>0.11187</v>
      </c>
      <c r="S12" s="38">
        <v>0.10397000000000001</v>
      </c>
      <c r="T12" s="38">
        <v>0.10075000000000001</v>
      </c>
      <c r="U12" s="38">
        <v>7.9130000000000006E-2</v>
      </c>
      <c r="V12" s="38">
        <v>6.0560000000000003E-2</v>
      </c>
      <c r="X12" s="37" t="s">
        <v>6</v>
      </c>
      <c r="Y12" s="38">
        <v>9.7900000000000001E-2</v>
      </c>
      <c r="Z12" s="38">
        <v>8.5470000000000004E-2</v>
      </c>
      <c r="AA12" s="38">
        <v>7.2989999999999999E-2</v>
      </c>
      <c r="AB12" s="38">
        <v>5.731E-2</v>
      </c>
      <c r="AC12" s="38">
        <v>5.1249999999999997E-2</v>
      </c>
      <c r="AD12" s="38">
        <v>4.9200000000000001E-2</v>
      </c>
      <c r="AE12" s="38">
        <v>4.7809999999999998E-2</v>
      </c>
      <c r="AF12" s="38">
        <v>4.5199999999999997E-2</v>
      </c>
      <c r="AG12" s="38">
        <v>4.2029999999999998E-2</v>
      </c>
      <c r="AI12" s="37" t="s">
        <v>6</v>
      </c>
      <c r="AJ12" s="38">
        <v>0.10174999999999999</v>
      </c>
      <c r="AK12" s="38">
        <v>8.3940000000000001E-2</v>
      </c>
      <c r="AL12" s="38">
        <v>7.0000000000000007E-2</v>
      </c>
      <c r="AM12" s="38">
        <v>6.5799999999999997E-2</v>
      </c>
      <c r="AN12" s="38">
        <v>6.1850000000000002E-2</v>
      </c>
      <c r="AO12" s="38">
        <v>5.8139999999999997E-2</v>
      </c>
      <c r="AP12" s="38">
        <v>5.2900000000000003E-2</v>
      </c>
      <c r="AQ12" s="38">
        <v>4.5499999999999999E-2</v>
      </c>
      <c r="AR12" s="38">
        <v>3.6850000000000001E-2</v>
      </c>
      <c r="AS12" s="38"/>
    </row>
    <row r="13" spans="1:16384" s="60" customFormat="1" x14ac:dyDescent="0.3">
      <c r="A13"/>
      <c r="B13" s="37" t="s">
        <v>7</v>
      </c>
      <c r="C13" s="38">
        <v>0.1278</v>
      </c>
      <c r="D13" s="38">
        <v>0.12397</v>
      </c>
      <c r="E13" s="38">
        <v>0.12025</v>
      </c>
      <c r="F13" s="38">
        <v>0.11663999999999999</v>
      </c>
      <c r="G13" s="38">
        <v>0.10614999999999999</v>
      </c>
      <c r="H13" s="38">
        <v>9.7659999999999997E-2</v>
      </c>
      <c r="I13" s="38">
        <v>9.375E-2</v>
      </c>
      <c r="J13" s="38">
        <v>8.5730000000000001E-2</v>
      </c>
      <c r="K13" s="38">
        <v>7.0650000000000004E-2</v>
      </c>
      <c r="L13" s="39"/>
      <c r="M13" s="37" t="s">
        <v>7</v>
      </c>
      <c r="N13" s="38">
        <v>0.13527</v>
      </c>
      <c r="O13" s="38">
        <v>0.12469</v>
      </c>
      <c r="P13" s="38">
        <v>0.1197</v>
      </c>
      <c r="Q13" s="38">
        <v>0.11377</v>
      </c>
      <c r="R13" s="38">
        <v>0.10435999999999999</v>
      </c>
      <c r="S13" s="38">
        <v>9.6710000000000004E-2</v>
      </c>
      <c r="T13" s="38">
        <v>9.2270000000000005E-2</v>
      </c>
      <c r="U13" s="38">
        <v>7.1249999999999994E-2</v>
      </c>
      <c r="V13" s="38">
        <v>5.4359999999999999E-2</v>
      </c>
      <c r="X13" s="37" t="s">
        <v>7</v>
      </c>
      <c r="Y13" s="38">
        <v>9.0990000000000001E-2</v>
      </c>
      <c r="Z13" s="38">
        <v>7.9439999999999997E-2</v>
      </c>
      <c r="AA13" s="38">
        <v>6.5689999999999998E-2</v>
      </c>
      <c r="AB13" s="38">
        <v>5.4800000000000001E-2</v>
      </c>
      <c r="AC13" s="38">
        <v>5.0659999999999997E-2</v>
      </c>
      <c r="AD13" s="38">
        <v>4.863E-2</v>
      </c>
      <c r="AE13" s="38">
        <v>4.7260000000000003E-2</v>
      </c>
      <c r="AF13" s="38">
        <v>4.444E-2</v>
      </c>
      <c r="AG13" s="38">
        <v>0.04</v>
      </c>
      <c r="AI13" s="37" t="s">
        <v>7</v>
      </c>
      <c r="AJ13" s="38">
        <v>9.4759999999999997E-2</v>
      </c>
      <c r="AK13" s="38">
        <v>7.8390000000000001E-2</v>
      </c>
      <c r="AL13" s="38">
        <v>6.7729999999999999E-2</v>
      </c>
      <c r="AM13" s="38">
        <v>6.3670000000000004E-2</v>
      </c>
      <c r="AN13" s="38">
        <v>5.985E-2</v>
      </c>
      <c r="AO13" s="38">
        <v>5.5660000000000001E-2</v>
      </c>
      <c r="AP13" s="38">
        <v>5.0099999999999999E-2</v>
      </c>
      <c r="AQ13" s="38">
        <v>4.308E-2</v>
      </c>
      <c r="AR13" s="38">
        <v>3.3169999999999998E-2</v>
      </c>
      <c r="AS13" s="38"/>
    </row>
    <row r="14" spans="1:16384" s="60" customFormat="1" x14ac:dyDescent="0.3">
      <c r="A14"/>
      <c r="B14" s="37" t="s">
        <v>8</v>
      </c>
      <c r="C14" s="38">
        <v>0.1234</v>
      </c>
      <c r="D14" s="38">
        <v>0.11969</v>
      </c>
      <c r="E14" s="38">
        <v>0.11609999999999999</v>
      </c>
      <c r="F14" s="38">
        <v>0.11262</v>
      </c>
      <c r="G14" s="38">
        <v>0.10176</v>
      </c>
      <c r="H14" s="38">
        <v>9.3509999999999996E-2</v>
      </c>
      <c r="I14" s="38">
        <v>8.9770000000000003E-2</v>
      </c>
      <c r="J14" s="38">
        <v>7.9680000000000001E-2</v>
      </c>
      <c r="K14" s="38">
        <v>6.5159999999999996E-2</v>
      </c>
      <c r="L14" s="39"/>
      <c r="M14" s="37" t="s">
        <v>8</v>
      </c>
      <c r="N14" s="38">
        <v>0.12506</v>
      </c>
      <c r="O14" s="38">
        <v>0.11703</v>
      </c>
      <c r="P14" s="38">
        <v>0.11235000000000001</v>
      </c>
      <c r="Q14" s="38">
        <v>0.10786</v>
      </c>
      <c r="R14" s="38">
        <v>9.7239999999999993E-2</v>
      </c>
      <c r="S14" s="38">
        <v>9.0770000000000003E-2</v>
      </c>
      <c r="T14" s="38">
        <v>8.4000000000000005E-2</v>
      </c>
      <c r="U14" s="38">
        <v>6.515E-2</v>
      </c>
      <c r="V14" s="38">
        <v>4.9700000000000001E-2</v>
      </c>
      <c r="X14" s="37" t="s">
        <v>8</v>
      </c>
      <c r="Y14" s="38">
        <v>8.4080000000000002E-2</v>
      </c>
      <c r="Z14" s="38">
        <v>7.3400000000000007E-2</v>
      </c>
      <c r="AA14" s="38">
        <v>5.9119999999999999E-2</v>
      </c>
      <c r="AB14" s="38">
        <v>5.2290000000000003E-2</v>
      </c>
      <c r="AC14" s="38">
        <v>4.9689999999999998E-2</v>
      </c>
      <c r="AD14" s="38">
        <v>4.7699999999999999E-2</v>
      </c>
      <c r="AE14" s="38">
        <v>4.6760000000000003E-2</v>
      </c>
      <c r="AF14" s="38">
        <v>4.2799999999999998E-2</v>
      </c>
      <c r="AG14" s="38">
        <v>3.7240000000000002E-2</v>
      </c>
      <c r="AI14" s="37" t="s">
        <v>8</v>
      </c>
      <c r="AJ14" s="38">
        <v>8.5790000000000005E-2</v>
      </c>
      <c r="AK14" s="38">
        <v>7.4490000000000001E-2</v>
      </c>
      <c r="AL14" s="38">
        <v>6.4350000000000004E-2</v>
      </c>
      <c r="AM14" s="38">
        <v>6.0490000000000002E-2</v>
      </c>
      <c r="AN14" s="38">
        <v>5.6860000000000001E-2</v>
      </c>
      <c r="AO14" s="38">
        <v>5.2310000000000002E-2</v>
      </c>
      <c r="AP14" s="38">
        <v>4.7079999999999997E-2</v>
      </c>
      <c r="AQ14" s="38">
        <v>4.0489999999999998E-2</v>
      </c>
      <c r="AR14" s="38">
        <v>2.9860000000000001E-2</v>
      </c>
      <c r="AS14" s="38"/>
    </row>
    <row r="15" spans="1:16384" s="60" customFormat="1" x14ac:dyDescent="0.3">
      <c r="A15"/>
      <c r="B15" s="37" t="s">
        <v>9</v>
      </c>
      <c r="C15" s="38">
        <v>0.11788999999999999</v>
      </c>
      <c r="D15" s="38">
        <v>0.11434999999999999</v>
      </c>
      <c r="E15" s="38">
        <v>0.11092</v>
      </c>
      <c r="F15" s="38">
        <v>0.10759000000000001</v>
      </c>
      <c r="G15" s="38">
        <v>9.8180000000000003E-2</v>
      </c>
      <c r="H15" s="38">
        <v>9.0219999999999995E-2</v>
      </c>
      <c r="I15" s="38">
        <v>8.5470000000000004E-2</v>
      </c>
      <c r="J15" s="38">
        <v>7.5639999999999999E-2</v>
      </c>
      <c r="K15" s="38">
        <v>5.951E-2</v>
      </c>
      <c r="L15" s="39"/>
      <c r="M15" s="37" t="s">
        <v>9</v>
      </c>
      <c r="N15" s="38">
        <v>0.11258</v>
      </c>
      <c r="O15" s="38">
        <v>0.10938000000000001</v>
      </c>
      <c r="P15" s="38">
        <v>0.105</v>
      </c>
      <c r="Q15" s="38">
        <v>0.10328</v>
      </c>
      <c r="R15" s="38">
        <v>9.2950000000000005E-2</v>
      </c>
      <c r="S15" s="38">
        <v>8.5870000000000002E-2</v>
      </c>
      <c r="T15" s="38">
        <v>7.7810000000000004E-2</v>
      </c>
      <c r="U15" s="38">
        <v>5.8520000000000003E-2</v>
      </c>
      <c r="V15" s="38">
        <v>4.512E-2</v>
      </c>
      <c r="X15" s="37" t="s">
        <v>9</v>
      </c>
      <c r="Y15" s="38">
        <v>7.5190000000000007E-2</v>
      </c>
      <c r="Z15" s="38">
        <v>6.9290000000000004E-2</v>
      </c>
      <c r="AA15" s="38">
        <v>5.3800000000000001E-2</v>
      </c>
      <c r="AB15" s="38">
        <v>5.0279999999999998E-2</v>
      </c>
      <c r="AC15" s="38">
        <v>4.8460000000000003E-2</v>
      </c>
      <c r="AD15" s="38">
        <v>4.6510000000000003E-2</v>
      </c>
      <c r="AE15" s="38">
        <v>4.5650000000000003E-2</v>
      </c>
      <c r="AF15" s="38">
        <v>4.0730000000000002E-2</v>
      </c>
      <c r="AG15" s="38">
        <v>3.5029999999999999E-2</v>
      </c>
      <c r="AI15" s="37" t="s">
        <v>9</v>
      </c>
      <c r="AJ15" s="38">
        <v>8.0799999999999997E-2</v>
      </c>
      <c r="AK15" s="38">
        <v>7.0860000000000006E-2</v>
      </c>
      <c r="AL15" s="38">
        <v>6.0970000000000003E-2</v>
      </c>
      <c r="AM15" s="38">
        <v>5.7320000000000003E-2</v>
      </c>
      <c r="AN15" s="38">
        <v>5.3789999999999998E-2</v>
      </c>
      <c r="AO15" s="38">
        <v>4.9489999999999999E-2</v>
      </c>
      <c r="AP15" s="38">
        <v>4.4040000000000003E-2</v>
      </c>
      <c r="AQ15" s="38">
        <v>3.7879999999999997E-2</v>
      </c>
      <c r="AR15" s="38">
        <v>2.7539999999999999E-2</v>
      </c>
      <c r="AS15" s="38"/>
    </row>
    <row r="16" spans="1:16384" s="60" customFormat="1" x14ac:dyDescent="0.3">
      <c r="A16"/>
      <c r="B16" s="37" t="s">
        <v>10</v>
      </c>
      <c r="C16" s="38">
        <v>0.11158</v>
      </c>
      <c r="D16" s="38">
        <v>0.10823000000000001</v>
      </c>
      <c r="E16" s="38">
        <v>0.105</v>
      </c>
      <c r="F16" s="38">
        <v>0.10184</v>
      </c>
      <c r="G16" s="38">
        <v>9.3689999999999996E-2</v>
      </c>
      <c r="H16" s="38">
        <v>8.6099999999999996E-2</v>
      </c>
      <c r="I16" s="38">
        <v>8.0930000000000002E-2</v>
      </c>
      <c r="J16" s="38">
        <v>7.0430000000000006E-2</v>
      </c>
      <c r="K16" s="38">
        <v>5.3289999999999997E-2</v>
      </c>
      <c r="L16" s="39"/>
      <c r="M16" s="37" t="s">
        <v>10</v>
      </c>
      <c r="N16" s="38">
        <v>0.10514</v>
      </c>
      <c r="O16" s="38">
        <v>0.10266</v>
      </c>
      <c r="P16" s="38">
        <v>0.10055</v>
      </c>
      <c r="Q16" s="38">
        <v>9.8549999999999999E-2</v>
      </c>
      <c r="R16" s="38">
        <v>8.838E-2</v>
      </c>
      <c r="S16" s="38">
        <v>8.1299999999999997E-2</v>
      </c>
      <c r="T16" s="38">
        <v>7.2819999999999996E-2</v>
      </c>
      <c r="U16" s="38">
        <v>5.314E-2</v>
      </c>
      <c r="V16" s="38">
        <v>4.1390000000000003E-2</v>
      </c>
      <c r="X16" s="37" t="s">
        <v>10</v>
      </c>
      <c r="Y16" s="38">
        <v>7.0459999999999995E-2</v>
      </c>
      <c r="Z16" s="38">
        <v>6.4930000000000002E-2</v>
      </c>
      <c r="AA16" s="38">
        <v>5.058E-2</v>
      </c>
      <c r="AB16" s="38">
        <v>4.8259999999999997E-2</v>
      </c>
      <c r="AC16" s="38">
        <v>4.7289999999999999E-2</v>
      </c>
      <c r="AD16" s="38">
        <v>4.5400000000000003E-2</v>
      </c>
      <c r="AE16" s="38">
        <v>4.4240000000000002E-2</v>
      </c>
      <c r="AF16" s="38">
        <v>3.8339999999999999E-2</v>
      </c>
      <c r="AG16" s="38">
        <v>3.1870000000000002E-2</v>
      </c>
      <c r="AI16" s="37" t="s">
        <v>10</v>
      </c>
      <c r="AJ16" s="38">
        <v>7.4340000000000003E-2</v>
      </c>
      <c r="AK16" s="38">
        <v>6.7390000000000005E-2</v>
      </c>
      <c r="AL16" s="38">
        <v>5.7770000000000002E-2</v>
      </c>
      <c r="AM16" s="38">
        <v>5.4309999999999997E-2</v>
      </c>
      <c r="AN16" s="38">
        <v>5.0869999999999999E-2</v>
      </c>
      <c r="AO16" s="38">
        <v>4.6800000000000001E-2</v>
      </c>
      <c r="AP16" s="38">
        <v>4.1660000000000003E-2</v>
      </c>
      <c r="AQ16" s="38">
        <v>3.5319999999999997E-2</v>
      </c>
      <c r="AR16" s="38">
        <v>2.5409999999999999E-2</v>
      </c>
      <c r="AS16" s="38"/>
    </row>
    <row r="17" spans="1:45" s="60" customFormat="1" x14ac:dyDescent="0.3">
      <c r="A17"/>
      <c r="B17" s="37" t="s">
        <v>11</v>
      </c>
      <c r="C17" s="38">
        <v>0.10602</v>
      </c>
      <c r="D17" s="38">
        <v>0.10284</v>
      </c>
      <c r="E17" s="38">
        <v>9.9760000000000001E-2</v>
      </c>
      <c r="F17" s="38">
        <v>9.6769999999999995E-2</v>
      </c>
      <c r="G17" s="38">
        <v>8.9990000000000001E-2</v>
      </c>
      <c r="H17" s="38">
        <v>8.2699999999999996E-2</v>
      </c>
      <c r="I17" s="38">
        <v>7.775E-2</v>
      </c>
      <c r="J17" s="38">
        <v>6.5570000000000003E-2</v>
      </c>
      <c r="K17" s="38">
        <v>4.8500000000000001E-2</v>
      </c>
      <c r="L17" s="39"/>
      <c r="M17" s="37" t="s">
        <v>11</v>
      </c>
      <c r="N17" s="38">
        <v>9.8089999999999997E-2</v>
      </c>
      <c r="O17" s="38">
        <v>9.7030000000000005E-2</v>
      </c>
      <c r="P17" s="38">
        <v>9.5030000000000003E-2</v>
      </c>
      <c r="Q17" s="38">
        <v>9.3149999999999997E-2</v>
      </c>
      <c r="R17" s="38">
        <v>8.3540000000000003E-2</v>
      </c>
      <c r="S17" s="38">
        <v>7.7310000000000004E-2</v>
      </c>
      <c r="T17" s="38">
        <v>6.7610000000000003E-2</v>
      </c>
      <c r="U17" s="38">
        <v>4.8860000000000001E-2</v>
      </c>
      <c r="V17" s="38">
        <v>3.7039999999999997E-2</v>
      </c>
      <c r="X17" s="37" t="s">
        <v>11</v>
      </c>
      <c r="Y17" s="38">
        <v>6.6309999999999994E-2</v>
      </c>
      <c r="Z17" s="38">
        <v>6.1100000000000002E-2</v>
      </c>
      <c r="AA17" s="38">
        <v>4.8050000000000002E-2</v>
      </c>
      <c r="AB17" s="38">
        <v>4.6589999999999999E-2</v>
      </c>
      <c r="AC17" s="38">
        <v>4.5490000000000003E-2</v>
      </c>
      <c r="AD17" s="38">
        <v>4.367E-2</v>
      </c>
      <c r="AE17" s="38">
        <v>4.233E-2</v>
      </c>
      <c r="AF17" s="38">
        <v>3.644E-2</v>
      </c>
      <c r="AG17" s="38">
        <v>2.9319999999999999E-2</v>
      </c>
      <c r="AI17" s="37" t="s">
        <v>11</v>
      </c>
      <c r="AJ17" s="38">
        <v>7.0610000000000006E-2</v>
      </c>
      <c r="AK17" s="38">
        <v>6.3710000000000003E-2</v>
      </c>
      <c r="AL17" s="38">
        <v>5.4730000000000001E-2</v>
      </c>
      <c r="AM17" s="38">
        <v>5.1450000000000003E-2</v>
      </c>
      <c r="AN17" s="38">
        <v>4.8120000000000003E-2</v>
      </c>
      <c r="AO17" s="38">
        <v>4.4269999999999997E-2</v>
      </c>
      <c r="AP17" s="38">
        <v>3.9399999999999998E-2</v>
      </c>
      <c r="AQ17" s="38">
        <v>3.2939999999999997E-2</v>
      </c>
      <c r="AR17" s="38">
        <v>2.3439999999999999E-2</v>
      </c>
      <c r="AS17" s="38"/>
    </row>
    <row r="18" spans="1:45" s="60" customFormat="1" x14ac:dyDescent="0.3">
      <c r="A18"/>
      <c r="B18" s="37" t="s">
        <v>12</v>
      </c>
      <c r="C18" s="38">
        <v>0.10013</v>
      </c>
      <c r="D18" s="38">
        <v>9.7119999999999998E-2</v>
      </c>
      <c r="E18" s="38">
        <v>9.4210000000000002E-2</v>
      </c>
      <c r="F18" s="38">
        <v>9.1380000000000003E-2</v>
      </c>
      <c r="G18" s="38">
        <v>8.5900000000000004E-2</v>
      </c>
      <c r="H18" s="38">
        <v>7.8939999999999996E-2</v>
      </c>
      <c r="I18" s="38">
        <v>7.4160000000000004E-2</v>
      </c>
      <c r="J18" s="38">
        <v>6.0979999999999999E-2</v>
      </c>
      <c r="K18" s="38">
        <v>4.4130000000000003E-2</v>
      </c>
      <c r="L18" s="39"/>
      <c r="M18" s="37" t="s">
        <v>12</v>
      </c>
      <c r="N18" s="38">
        <v>9.1050000000000006E-2</v>
      </c>
      <c r="O18" s="38">
        <v>9.0990000000000001E-2</v>
      </c>
      <c r="P18" s="38">
        <v>8.9120000000000005E-2</v>
      </c>
      <c r="Q18" s="38">
        <v>8.7349999999999997E-2</v>
      </c>
      <c r="R18" s="38">
        <v>7.8399999999999997E-2</v>
      </c>
      <c r="S18" s="38">
        <v>7.3319999999999996E-2</v>
      </c>
      <c r="T18" s="38">
        <v>6.2990000000000004E-2</v>
      </c>
      <c r="U18" s="38">
        <v>4.5350000000000001E-2</v>
      </c>
      <c r="V18" s="38">
        <v>3.3410000000000002E-2</v>
      </c>
      <c r="X18" s="37" t="s">
        <v>12</v>
      </c>
      <c r="Y18" s="38">
        <v>6.191E-2</v>
      </c>
      <c r="Z18" s="38">
        <v>5.704E-2</v>
      </c>
      <c r="AA18" s="38">
        <v>4.5650000000000003E-2</v>
      </c>
      <c r="AB18" s="38">
        <v>4.4490000000000002E-2</v>
      </c>
      <c r="AC18" s="38">
        <v>4.3589999999999997E-2</v>
      </c>
      <c r="AD18" s="38">
        <v>4.1849999999999998E-2</v>
      </c>
      <c r="AE18" s="38">
        <v>4.061E-2</v>
      </c>
      <c r="AF18" s="38">
        <v>3.4639999999999997E-2</v>
      </c>
      <c r="AG18" s="38">
        <v>2.7269999999999999E-2</v>
      </c>
      <c r="AI18" s="37" t="s">
        <v>12</v>
      </c>
      <c r="AJ18" s="38">
        <v>6.7080000000000001E-2</v>
      </c>
      <c r="AK18" s="38">
        <v>6.0229999999999999E-2</v>
      </c>
      <c r="AL18" s="38">
        <v>5.1860000000000003E-2</v>
      </c>
      <c r="AM18" s="38">
        <v>4.8750000000000002E-2</v>
      </c>
      <c r="AN18" s="38">
        <v>4.5519999999999998E-2</v>
      </c>
      <c r="AO18" s="38">
        <v>4.1880000000000001E-2</v>
      </c>
      <c r="AP18" s="38">
        <v>3.7269999999999998E-2</v>
      </c>
      <c r="AQ18" s="38">
        <v>3.0710000000000001E-2</v>
      </c>
      <c r="AR18" s="38">
        <v>2.163E-2</v>
      </c>
      <c r="AS18" s="38"/>
    </row>
    <row r="19" spans="1:45" s="60" customFormat="1" x14ac:dyDescent="0.3">
      <c r="A19"/>
      <c r="B19" s="37" t="s">
        <v>13</v>
      </c>
      <c r="C19" s="38">
        <v>9.2590000000000006E-2</v>
      </c>
      <c r="D19" s="38">
        <v>8.9810000000000001E-2</v>
      </c>
      <c r="E19" s="38">
        <v>8.7120000000000003E-2</v>
      </c>
      <c r="F19" s="38">
        <v>8.4510000000000002E-2</v>
      </c>
      <c r="G19" s="38">
        <v>8.0280000000000004E-2</v>
      </c>
      <c r="H19" s="38">
        <v>7.3770000000000002E-2</v>
      </c>
      <c r="I19" s="38">
        <v>6.9349999999999995E-2</v>
      </c>
      <c r="J19" s="38">
        <v>5.6710000000000003E-2</v>
      </c>
      <c r="K19" s="38">
        <v>4.0160000000000001E-2</v>
      </c>
      <c r="L19" s="39"/>
      <c r="M19" s="37" t="s">
        <v>13</v>
      </c>
      <c r="N19" s="38">
        <v>8.5489999999999997E-2</v>
      </c>
      <c r="O19" s="38">
        <v>8.5430000000000006E-2</v>
      </c>
      <c r="P19" s="38">
        <v>8.3669999999999994E-2</v>
      </c>
      <c r="Q19" s="38">
        <v>8.201E-2</v>
      </c>
      <c r="R19" s="38">
        <v>7.3649999999999993E-2</v>
      </c>
      <c r="S19" s="38">
        <v>6.9389999999999993E-2</v>
      </c>
      <c r="T19" s="38">
        <v>5.8729999999999997E-2</v>
      </c>
      <c r="U19" s="38">
        <v>4.2299999999999997E-2</v>
      </c>
      <c r="V19" s="38">
        <v>3.0280000000000001E-2</v>
      </c>
      <c r="X19" s="37" t="s">
        <v>13</v>
      </c>
      <c r="Y19" s="38">
        <v>5.7849999999999999E-2</v>
      </c>
      <c r="Z19" s="38">
        <v>5.33E-2</v>
      </c>
      <c r="AA19" s="38">
        <v>4.3369999999999999E-2</v>
      </c>
      <c r="AB19" s="38">
        <v>4.2479999999999997E-2</v>
      </c>
      <c r="AC19" s="38">
        <v>4.1430000000000002E-2</v>
      </c>
      <c r="AD19" s="38">
        <v>3.977E-2</v>
      </c>
      <c r="AE19" s="38">
        <v>3.8559999999999997E-2</v>
      </c>
      <c r="AF19" s="38">
        <v>3.1969999999999998E-2</v>
      </c>
      <c r="AG19" s="38">
        <v>2.5360000000000001E-2</v>
      </c>
      <c r="AI19" s="37" t="s">
        <v>13</v>
      </c>
      <c r="AJ19" s="38">
        <v>6.3729999999999995E-2</v>
      </c>
      <c r="AK19" s="38">
        <v>5.6939999999999998E-2</v>
      </c>
      <c r="AL19" s="38">
        <v>4.9140000000000003E-2</v>
      </c>
      <c r="AM19" s="38">
        <v>4.6190000000000002E-2</v>
      </c>
      <c r="AN19" s="38">
        <v>4.3049999999999998E-2</v>
      </c>
      <c r="AO19" s="38">
        <v>3.9609999999999999E-2</v>
      </c>
      <c r="AP19" s="38">
        <v>3.5249999999999997E-2</v>
      </c>
      <c r="AQ19" s="38">
        <v>2.8639999999999999E-2</v>
      </c>
      <c r="AR19" s="38">
        <v>1.9949999999999999E-2</v>
      </c>
      <c r="AS19" s="38"/>
    </row>
    <row r="20" spans="1:45" s="60" customFormat="1" x14ac:dyDescent="0.3">
      <c r="A20"/>
      <c r="B20" s="37" t="s">
        <v>14</v>
      </c>
      <c r="C20" s="38">
        <v>8.6370000000000002E-2</v>
      </c>
      <c r="D20" s="38">
        <v>8.3779999999999993E-2</v>
      </c>
      <c r="E20" s="38">
        <v>8.1269999999999995E-2</v>
      </c>
      <c r="F20" s="38">
        <v>7.8829999999999997E-2</v>
      </c>
      <c r="G20" s="38">
        <v>7.5670000000000001E-2</v>
      </c>
      <c r="H20" s="38">
        <v>6.9540000000000005E-2</v>
      </c>
      <c r="I20" s="38">
        <v>6.5369999999999998E-2</v>
      </c>
      <c r="J20" s="38">
        <v>5.2740000000000002E-2</v>
      </c>
      <c r="K20" s="38">
        <v>3.6540000000000003E-2</v>
      </c>
      <c r="L20" s="39"/>
      <c r="M20" s="37" t="s">
        <v>14</v>
      </c>
      <c r="N20" s="38">
        <v>8.0299999999999996E-2</v>
      </c>
      <c r="O20" s="38">
        <v>8.0250000000000002E-2</v>
      </c>
      <c r="P20" s="38">
        <v>7.8600000000000003E-2</v>
      </c>
      <c r="Q20" s="38">
        <v>7.7039999999999997E-2</v>
      </c>
      <c r="R20" s="38">
        <v>6.9239999999999996E-2</v>
      </c>
      <c r="S20" s="38">
        <v>6.5199999999999994E-2</v>
      </c>
      <c r="T20" s="38">
        <v>5.4769999999999999E-2</v>
      </c>
      <c r="U20" s="38">
        <v>3.9469999999999998E-2</v>
      </c>
      <c r="V20" s="38">
        <v>2.784E-2</v>
      </c>
      <c r="X20" s="37" t="s">
        <v>14</v>
      </c>
      <c r="Y20" s="38">
        <v>5.407E-2</v>
      </c>
      <c r="Z20" s="38">
        <v>4.9820000000000003E-2</v>
      </c>
      <c r="AA20" s="38">
        <v>4.1200000000000001E-2</v>
      </c>
      <c r="AB20" s="38">
        <v>4.0570000000000002E-2</v>
      </c>
      <c r="AC20" s="38">
        <v>3.9359999999999999E-2</v>
      </c>
      <c r="AD20" s="38">
        <v>3.7780000000000001E-2</v>
      </c>
      <c r="AE20" s="38">
        <v>3.6609999999999997E-2</v>
      </c>
      <c r="AF20" s="38">
        <v>3.0040000000000001E-2</v>
      </c>
      <c r="AG20" s="38">
        <v>2.358E-2</v>
      </c>
      <c r="AI20" s="37" t="s">
        <v>14</v>
      </c>
      <c r="AJ20" s="38">
        <v>6.055E-2</v>
      </c>
      <c r="AK20" s="38">
        <v>5.3830000000000003E-2</v>
      </c>
      <c r="AL20" s="38">
        <v>4.6550000000000001E-2</v>
      </c>
      <c r="AM20" s="38">
        <v>4.376E-2</v>
      </c>
      <c r="AN20" s="38">
        <v>4.0730000000000002E-2</v>
      </c>
      <c r="AO20" s="38">
        <v>3.7470000000000003E-2</v>
      </c>
      <c r="AP20" s="38">
        <v>3.3349999999999998E-2</v>
      </c>
      <c r="AQ20" s="38">
        <v>2.6700000000000002E-2</v>
      </c>
      <c r="AR20" s="38">
        <v>1.84E-2</v>
      </c>
      <c r="AS20" s="38"/>
    </row>
    <row r="21" spans="1:45" s="60" customFormat="1" x14ac:dyDescent="0.3">
      <c r="A21"/>
      <c r="B21" s="37" t="s">
        <v>15</v>
      </c>
      <c r="C21" s="38">
        <v>7.9890000000000003E-2</v>
      </c>
      <c r="D21" s="38">
        <v>7.7490000000000003E-2</v>
      </c>
      <c r="E21" s="38">
        <v>7.5170000000000001E-2</v>
      </c>
      <c r="F21" s="38">
        <v>7.2919999999999999E-2</v>
      </c>
      <c r="G21" s="38">
        <v>7.0730000000000001E-2</v>
      </c>
      <c r="H21" s="38">
        <v>6.5000000000000002E-2</v>
      </c>
      <c r="I21" s="38">
        <v>6.1089999999999998E-2</v>
      </c>
      <c r="J21" s="38">
        <v>4.9050000000000003E-2</v>
      </c>
      <c r="K21" s="38">
        <v>3.3250000000000002E-2</v>
      </c>
      <c r="L21" s="39"/>
      <c r="M21" s="37" t="s">
        <v>15</v>
      </c>
      <c r="N21" s="38">
        <v>7.5509999999999994E-2</v>
      </c>
      <c r="O21" s="38">
        <v>7.5459999999999999E-2</v>
      </c>
      <c r="P21" s="38">
        <v>7.3910000000000003E-2</v>
      </c>
      <c r="Q21" s="38">
        <v>7.2440000000000004E-2</v>
      </c>
      <c r="R21" s="38">
        <v>6.5180000000000002E-2</v>
      </c>
      <c r="S21" s="38">
        <v>6.1400000000000003E-2</v>
      </c>
      <c r="T21" s="38">
        <v>5.1110000000000003E-2</v>
      </c>
      <c r="U21" s="38">
        <v>3.6859999999999997E-2</v>
      </c>
      <c r="V21" s="38">
        <v>2.5999999999999999E-2</v>
      </c>
      <c r="X21" s="37" t="s">
        <v>15</v>
      </c>
      <c r="Y21" s="38">
        <v>5.058E-2</v>
      </c>
      <c r="Z21" s="38">
        <v>4.6609999999999999E-2</v>
      </c>
      <c r="AA21" s="38">
        <v>3.9140000000000001E-2</v>
      </c>
      <c r="AB21" s="38">
        <v>3.875E-2</v>
      </c>
      <c r="AC21" s="38">
        <v>3.737E-2</v>
      </c>
      <c r="AD21" s="38">
        <v>3.5880000000000002E-2</v>
      </c>
      <c r="AE21" s="38">
        <v>3.4750000000000003E-2</v>
      </c>
      <c r="AF21" s="38">
        <v>2.8240000000000001E-2</v>
      </c>
      <c r="AG21" s="38">
        <v>2.1930000000000002E-2</v>
      </c>
      <c r="AI21" s="37" t="s">
        <v>15</v>
      </c>
      <c r="AJ21" s="38">
        <v>5.7529999999999998E-2</v>
      </c>
      <c r="AK21" s="38">
        <v>5.0889999999999998E-2</v>
      </c>
      <c r="AL21" s="38">
        <v>4.4110000000000003E-2</v>
      </c>
      <c r="AM21" s="38">
        <v>4.147E-2</v>
      </c>
      <c r="AN21" s="38">
        <v>3.8519999999999999E-2</v>
      </c>
      <c r="AO21" s="38">
        <v>3.5439999999999999E-2</v>
      </c>
      <c r="AP21" s="38">
        <v>3.1539999999999999E-2</v>
      </c>
      <c r="AQ21" s="38">
        <v>2.4899999999999999E-2</v>
      </c>
      <c r="AR21" s="38">
        <v>1.6979999999999999E-2</v>
      </c>
      <c r="AS21" s="38"/>
    </row>
    <row r="22" spans="1:45" s="60" customFormat="1" x14ac:dyDescent="0.3">
      <c r="A22"/>
      <c r="B22" s="37" t="s">
        <v>16</v>
      </c>
      <c r="C22" s="38">
        <v>7.4630000000000002E-2</v>
      </c>
      <c r="D22" s="38">
        <v>7.2389999999999996E-2</v>
      </c>
      <c r="E22" s="38">
        <v>7.0209999999999995E-2</v>
      </c>
      <c r="F22" s="38">
        <v>6.8110000000000004E-2</v>
      </c>
      <c r="G22" s="38">
        <v>6.6750000000000004E-2</v>
      </c>
      <c r="H22" s="38">
        <v>6.1339999999999999E-2</v>
      </c>
      <c r="I22" s="38">
        <v>5.731E-2</v>
      </c>
      <c r="J22" s="38">
        <v>4.5469999999999997E-2</v>
      </c>
      <c r="K22" s="38">
        <v>3.0269999999999998E-2</v>
      </c>
      <c r="L22" s="39"/>
      <c r="M22" s="37" t="s">
        <v>16</v>
      </c>
      <c r="N22" s="38">
        <v>7.109E-2</v>
      </c>
      <c r="O22" s="38">
        <v>7.1040000000000006E-2</v>
      </c>
      <c r="P22" s="38">
        <v>6.9589999999999999E-2</v>
      </c>
      <c r="Q22" s="38">
        <v>6.8199999999999997E-2</v>
      </c>
      <c r="R22" s="38">
        <v>6.1409999999999999E-2</v>
      </c>
      <c r="S22" s="38">
        <v>5.7860000000000002E-2</v>
      </c>
      <c r="T22" s="38">
        <v>4.7739999999999998E-2</v>
      </c>
      <c r="U22" s="38">
        <v>3.39E-2</v>
      </c>
      <c r="V22" s="38">
        <v>2.366E-2</v>
      </c>
      <c r="X22" s="37" t="s">
        <v>16</v>
      </c>
      <c r="Y22" s="38">
        <v>4.7350000000000003E-2</v>
      </c>
      <c r="Z22" s="38">
        <v>4.3639999999999998E-2</v>
      </c>
      <c r="AA22" s="38">
        <v>3.7510000000000002E-2</v>
      </c>
      <c r="AB22" s="38">
        <v>3.6999999999999998E-2</v>
      </c>
      <c r="AC22" s="38">
        <v>3.569E-2</v>
      </c>
      <c r="AD22" s="38">
        <v>3.4259999999999999E-2</v>
      </c>
      <c r="AE22" s="38">
        <v>3.2989999999999998E-2</v>
      </c>
      <c r="AF22" s="38">
        <v>2.648E-2</v>
      </c>
      <c r="AG22" s="38">
        <v>1.9990000000000001E-2</v>
      </c>
      <c r="AI22" s="37" t="s">
        <v>16</v>
      </c>
      <c r="AJ22" s="38">
        <v>5.4649999999999997E-2</v>
      </c>
      <c r="AK22" s="38">
        <v>4.811E-2</v>
      </c>
      <c r="AL22" s="38">
        <v>4.1799999999999997E-2</v>
      </c>
      <c r="AM22" s="38">
        <v>3.9289999999999999E-2</v>
      </c>
      <c r="AN22" s="38">
        <v>3.644E-2</v>
      </c>
      <c r="AO22" s="38">
        <v>3.3529999999999997E-2</v>
      </c>
      <c r="AP22" s="38">
        <v>2.9839999999999998E-2</v>
      </c>
      <c r="AQ22" s="38">
        <v>2.3220000000000001E-2</v>
      </c>
      <c r="AR22" s="38">
        <v>1.566E-2</v>
      </c>
      <c r="AS22" s="38"/>
    </row>
    <row r="23" spans="1:45" s="60" customFormat="1" x14ac:dyDescent="0.3">
      <c r="A23"/>
      <c r="B23" s="37" t="s">
        <v>17</v>
      </c>
      <c r="C23" s="38">
        <v>6.9699999999999998E-2</v>
      </c>
      <c r="D23" s="38">
        <v>6.7610000000000003E-2</v>
      </c>
      <c r="E23" s="38">
        <v>6.5579999999999999E-2</v>
      </c>
      <c r="F23" s="38">
        <v>6.361E-2</v>
      </c>
      <c r="G23" s="38">
        <v>6.234E-2</v>
      </c>
      <c r="H23" s="38">
        <v>5.731E-2</v>
      </c>
      <c r="I23" s="38">
        <v>5.3039999999999997E-2</v>
      </c>
      <c r="J23" s="38">
        <v>4.1860000000000001E-2</v>
      </c>
      <c r="K23" s="38">
        <v>2.7539999999999999E-2</v>
      </c>
      <c r="L23" s="39"/>
      <c r="M23" s="37" t="s">
        <v>17</v>
      </c>
      <c r="N23" s="38">
        <v>6.6339999999999996E-2</v>
      </c>
      <c r="O23" s="38">
        <v>6.6299999999999998E-2</v>
      </c>
      <c r="P23" s="38">
        <v>6.4930000000000002E-2</v>
      </c>
      <c r="Q23" s="38">
        <v>6.3640000000000002E-2</v>
      </c>
      <c r="R23" s="38">
        <v>5.7340000000000002E-2</v>
      </c>
      <c r="S23" s="38">
        <v>5.4559999999999997E-2</v>
      </c>
      <c r="T23" s="38">
        <v>4.4389999999999999E-2</v>
      </c>
      <c r="U23" s="38">
        <v>3.1570000000000001E-2</v>
      </c>
      <c r="V23" s="38">
        <v>2.1819999999999999E-2</v>
      </c>
      <c r="X23" s="37" t="s">
        <v>17</v>
      </c>
      <c r="Y23" s="38">
        <v>4.3520000000000003E-2</v>
      </c>
      <c r="Z23" s="38">
        <v>4.0099999999999997E-2</v>
      </c>
      <c r="AA23" s="38">
        <v>3.6060000000000002E-2</v>
      </c>
      <c r="AB23" s="38">
        <v>3.5340000000000003E-2</v>
      </c>
      <c r="AC23" s="38">
        <v>3.4049999999999997E-2</v>
      </c>
      <c r="AD23" s="38">
        <v>3.2899999999999999E-2</v>
      </c>
      <c r="AE23" s="38">
        <v>3.1320000000000001E-2</v>
      </c>
      <c r="AF23" s="38">
        <v>2.4819999999999998E-2</v>
      </c>
      <c r="AG23" s="38">
        <v>1.873E-2</v>
      </c>
      <c r="AI23" s="37" t="s">
        <v>17</v>
      </c>
      <c r="AJ23" s="38">
        <v>5.1920000000000001E-2</v>
      </c>
      <c r="AK23" s="38">
        <v>4.5490000000000003E-2</v>
      </c>
      <c r="AL23" s="38">
        <v>3.9600000000000003E-2</v>
      </c>
      <c r="AM23" s="38">
        <v>3.7229999999999999E-2</v>
      </c>
      <c r="AN23" s="38">
        <v>3.4459999999999998E-2</v>
      </c>
      <c r="AO23" s="38">
        <v>3.1710000000000002E-2</v>
      </c>
      <c r="AP23" s="38">
        <v>2.8219999999999999E-2</v>
      </c>
      <c r="AQ23" s="38">
        <v>2.1659999999999999E-2</v>
      </c>
      <c r="AR23" s="38">
        <v>1.444E-2</v>
      </c>
      <c r="AS23" s="38"/>
    </row>
    <row r="24" spans="1:45" s="60" customFormat="1" x14ac:dyDescent="0.3">
      <c r="A24"/>
      <c r="B24" s="37" t="s">
        <v>18</v>
      </c>
      <c r="C24" s="38">
        <v>6.6540000000000002E-2</v>
      </c>
      <c r="D24" s="38">
        <v>6.454E-2</v>
      </c>
      <c r="E24" s="38">
        <v>6.2609999999999999E-2</v>
      </c>
      <c r="F24" s="38">
        <v>6.0729999999999999E-2</v>
      </c>
      <c r="G24" s="38">
        <v>5.8229999999999997E-2</v>
      </c>
      <c r="H24" s="38">
        <v>5.3510000000000002E-2</v>
      </c>
      <c r="I24" s="38">
        <v>4.9270000000000001E-2</v>
      </c>
      <c r="J24" s="38">
        <v>3.7769999999999998E-2</v>
      </c>
      <c r="K24" s="38">
        <v>2.5059999999999999E-2</v>
      </c>
      <c r="L24" s="39"/>
      <c r="M24" s="37" t="s">
        <v>18</v>
      </c>
      <c r="N24" s="38">
        <v>6.2059999999999997E-2</v>
      </c>
      <c r="O24" s="38">
        <v>6.2080000000000003E-2</v>
      </c>
      <c r="P24" s="38">
        <v>6.08E-2</v>
      </c>
      <c r="Q24" s="38">
        <v>5.9589999999999997E-2</v>
      </c>
      <c r="R24" s="38">
        <v>5.3769999999999998E-2</v>
      </c>
      <c r="S24" s="38">
        <v>5.117E-2</v>
      </c>
      <c r="T24" s="38">
        <v>4.0869999999999997E-2</v>
      </c>
      <c r="U24" s="38">
        <v>2.954E-2</v>
      </c>
      <c r="V24" s="38">
        <v>2.019E-2</v>
      </c>
      <c r="X24" s="37" t="s">
        <v>18</v>
      </c>
      <c r="Y24" s="38">
        <v>4.0809999999999999E-2</v>
      </c>
      <c r="Z24" s="38">
        <v>3.7609999999999998E-2</v>
      </c>
      <c r="AA24" s="38">
        <v>3.4610000000000002E-2</v>
      </c>
      <c r="AB24" s="38">
        <v>3.3739999999999999E-2</v>
      </c>
      <c r="AC24" s="38">
        <v>3.2480000000000002E-2</v>
      </c>
      <c r="AD24" s="38">
        <v>3.141E-2</v>
      </c>
      <c r="AE24" s="38">
        <v>2.9729999999999999E-2</v>
      </c>
      <c r="AF24" s="38">
        <v>2.3269999999999999E-2</v>
      </c>
      <c r="AG24" s="38">
        <v>1.6979999999999999E-2</v>
      </c>
      <c r="AI24" s="37" t="s">
        <v>18</v>
      </c>
      <c r="AJ24" s="38">
        <v>4.9329999999999999E-2</v>
      </c>
      <c r="AK24" s="38">
        <v>4.301E-2</v>
      </c>
      <c r="AL24" s="38">
        <v>3.7530000000000001E-2</v>
      </c>
      <c r="AM24" s="38">
        <v>3.5270000000000003E-2</v>
      </c>
      <c r="AN24" s="38">
        <v>3.2599999999999997E-2</v>
      </c>
      <c r="AO24" s="38">
        <v>2.981E-2</v>
      </c>
      <c r="AP24" s="38">
        <v>2.6380000000000001E-2</v>
      </c>
      <c r="AQ24" s="38">
        <v>2.019E-2</v>
      </c>
      <c r="AR24" s="38">
        <v>1.333E-2</v>
      </c>
      <c r="AS24" s="38"/>
    </row>
    <row r="25" spans="1:45" s="60" customFormat="1" x14ac:dyDescent="0.3">
      <c r="A25"/>
      <c r="B25" s="37" t="s">
        <v>19</v>
      </c>
      <c r="C25" s="38">
        <v>6.2829999999999997E-2</v>
      </c>
      <c r="D25" s="38">
        <v>6.0949999999999997E-2</v>
      </c>
      <c r="E25" s="38">
        <v>5.9119999999999999E-2</v>
      </c>
      <c r="F25" s="38">
        <v>5.7349999999999998E-2</v>
      </c>
      <c r="G25" s="38">
        <v>5.3850000000000002E-2</v>
      </c>
      <c r="H25" s="38">
        <v>4.9480000000000003E-2</v>
      </c>
      <c r="I25" s="38">
        <v>4.5249999999999999E-2</v>
      </c>
      <c r="J25" s="38">
        <v>3.3739999999999999E-2</v>
      </c>
      <c r="K25" s="38">
        <v>2.281E-2</v>
      </c>
      <c r="L25" s="39"/>
      <c r="M25" s="37" t="s">
        <v>19</v>
      </c>
      <c r="N25" s="38">
        <v>5.9290000000000002E-2</v>
      </c>
      <c r="O25" s="38">
        <v>5.8650000000000001E-2</v>
      </c>
      <c r="P25" s="38">
        <v>5.7459999999999997E-2</v>
      </c>
      <c r="Q25" s="38">
        <v>5.6309999999999999E-2</v>
      </c>
      <c r="R25" s="38">
        <v>5.0860000000000002E-2</v>
      </c>
      <c r="S25" s="38">
        <v>4.7910000000000001E-2</v>
      </c>
      <c r="T25" s="38">
        <v>3.8269999999999998E-2</v>
      </c>
      <c r="U25" s="38">
        <v>2.7230000000000001E-2</v>
      </c>
      <c r="V25" s="38">
        <v>1.8280000000000001E-2</v>
      </c>
      <c r="X25" s="37" t="s">
        <v>19</v>
      </c>
      <c r="Y25" s="38">
        <v>3.8330000000000003E-2</v>
      </c>
      <c r="Z25" s="38">
        <v>3.5319999999999997E-2</v>
      </c>
      <c r="AA25" s="38">
        <v>3.3210000000000003E-2</v>
      </c>
      <c r="AB25" s="38">
        <v>3.2230000000000002E-2</v>
      </c>
      <c r="AC25" s="38">
        <v>3.0980000000000001E-2</v>
      </c>
      <c r="AD25" s="38">
        <v>3.015E-2</v>
      </c>
      <c r="AE25" s="38">
        <v>2.7640000000000001E-2</v>
      </c>
      <c r="AF25" s="38">
        <v>2.181E-2</v>
      </c>
      <c r="AG25" s="38">
        <v>1.5599999999999999E-2</v>
      </c>
      <c r="AI25" s="37" t="s">
        <v>19</v>
      </c>
      <c r="AJ25" s="38">
        <v>4.6859999999999999E-2</v>
      </c>
      <c r="AK25" s="38">
        <v>4.0669999999999998E-2</v>
      </c>
      <c r="AL25" s="38">
        <v>3.5549999999999998E-2</v>
      </c>
      <c r="AM25" s="38">
        <v>3.3419999999999998E-2</v>
      </c>
      <c r="AN25" s="38">
        <v>3.083E-2</v>
      </c>
      <c r="AO25" s="38">
        <v>2.802E-2</v>
      </c>
      <c r="AP25" s="38">
        <v>2.4670000000000001E-2</v>
      </c>
      <c r="AQ25" s="38">
        <v>1.882E-2</v>
      </c>
      <c r="AR25" s="38">
        <v>1.2290000000000001E-2</v>
      </c>
      <c r="AS25" s="38"/>
    </row>
    <row r="26" spans="1:45" s="60" customFormat="1" x14ac:dyDescent="0.3">
      <c r="A26"/>
      <c r="B26" s="37" t="s">
        <v>20</v>
      </c>
      <c r="C26" s="38">
        <v>5.9360000000000003E-2</v>
      </c>
      <c r="D26" s="38">
        <v>5.7579999999999999E-2</v>
      </c>
      <c r="E26" s="38">
        <v>5.5849999999999997E-2</v>
      </c>
      <c r="F26" s="38">
        <v>5.4170000000000003E-2</v>
      </c>
      <c r="G26" s="38">
        <v>4.9779999999999998E-2</v>
      </c>
      <c r="H26" s="38">
        <v>4.5749999999999999E-2</v>
      </c>
      <c r="I26" s="38">
        <v>4.1230000000000003E-2</v>
      </c>
      <c r="J26" s="38">
        <v>3.014E-2</v>
      </c>
      <c r="K26" s="38">
        <v>2.0750000000000001E-2</v>
      </c>
      <c r="L26" s="39"/>
      <c r="M26" s="37" t="s">
        <v>20</v>
      </c>
      <c r="N26" s="38">
        <v>5.6640000000000003E-2</v>
      </c>
      <c r="O26" s="38">
        <v>5.5460000000000002E-2</v>
      </c>
      <c r="P26" s="38">
        <v>5.4330000000000003E-2</v>
      </c>
      <c r="Q26" s="38">
        <v>5.3249999999999999E-2</v>
      </c>
      <c r="R26" s="38">
        <v>4.8140000000000002E-2</v>
      </c>
      <c r="S26" s="38">
        <v>4.4889999999999999E-2</v>
      </c>
      <c r="T26" s="38">
        <v>3.5830000000000001E-2</v>
      </c>
      <c r="U26" s="38">
        <v>2.5239999999999999E-2</v>
      </c>
      <c r="V26" s="38">
        <v>1.6660000000000001E-2</v>
      </c>
      <c r="X26" s="37" t="s">
        <v>20</v>
      </c>
      <c r="Y26" s="38">
        <v>3.6420000000000001E-2</v>
      </c>
      <c r="Z26" s="38">
        <v>3.3550000000000003E-2</v>
      </c>
      <c r="AA26" s="38">
        <v>3.1550000000000002E-2</v>
      </c>
      <c r="AB26" s="38">
        <v>3.0779999999999998E-2</v>
      </c>
      <c r="AC26" s="38">
        <v>2.9559999999999999E-2</v>
      </c>
      <c r="AD26" s="38">
        <v>2.8639999999999999E-2</v>
      </c>
      <c r="AE26" s="38">
        <v>2.596E-2</v>
      </c>
      <c r="AF26" s="38">
        <v>2.044E-2</v>
      </c>
      <c r="AG26" s="38">
        <v>1.431E-2</v>
      </c>
      <c r="AI26" s="37" t="s">
        <v>20</v>
      </c>
      <c r="AJ26" s="38">
        <v>4.4519999999999997E-2</v>
      </c>
      <c r="AK26" s="38">
        <v>3.8449999999999998E-2</v>
      </c>
      <c r="AL26" s="38">
        <v>3.3689999999999998E-2</v>
      </c>
      <c r="AM26" s="38">
        <v>3.1660000000000001E-2</v>
      </c>
      <c r="AN26" s="38">
        <v>2.9170000000000001E-2</v>
      </c>
      <c r="AO26" s="38">
        <v>2.6329999999999999E-2</v>
      </c>
      <c r="AP26" s="38">
        <v>2.3060000000000001E-2</v>
      </c>
      <c r="AQ26" s="38">
        <v>1.7559999999999999E-2</v>
      </c>
      <c r="AR26" s="38">
        <v>1.1339999999999999E-2</v>
      </c>
      <c r="AS26" s="38"/>
    </row>
    <row r="27" spans="1:45" s="60" customFormat="1" x14ac:dyDescent="0.3">
      <c r="A27"/>
      <c r="B27" s="37" t="s">
        <v>21</v>
      </c>
      <c r="C27" s="38">
        <v>5.6390000000000003E-2</v>
      </c>
      <c r="D27" s="38">
        <v>5.4690000000000003E-2</v>
      </c>
      <c r="E27" s="38">
        <v>5.305E-2</v>
      </c>
      <c r="F27" s="38">
        <v>5.1459999999999999E-2</v>
      </c>
      <c r="G27" s="38">
        <v>4.6309999999999997E-2</v>
      </c>
      <c r="H27" s="38">
        <v>4.3470000000000002E-2</v>
      </c>
      <c r="I27" s="38">
        <v>3.7199999999999997E-2</v>
      </c>
      <c r="J27" s="38">
        <v>2.7060000000000001E-2</v>
      </c>
      <c r="K27" s="38">
        <v>1.8780000000000002E-2</v>
      </c>
      <c r="L27" s="39"/>
      <c r="M27" s="37" t="s">
        <v>21</v>
      </c>
      <c r="N27" s="38">
        <v>5.4059999999999997E-2</v>
      </c>
      <c r="O27" s="38">
        <v>5.2139999999999999E-2</v>
      </c>
      <c r="P27" s="38">
        <v>5.1069999999999997E-2</v>
      </c>
      <c r="Q27" s="38">
        <v>5.006E-2</v>
      </c>
      <c r="R27" s="38">
        <v>4.512E-2</v>
      </c>
      <c r="S27" s="38">
        <v>4.2070000000000003E-2</v>
      </c>
      <c r="T27" s="38">
        <v>3.3750000000000002E-2</v>
      </c>
      <c r="U27" s="38">
        <v>2.2939999999999999E-2</v>
      </c>
      <c r="V27" s="38">
        <v>1.5219999999999999E-2</v>
      </c>
      <c r="X27" s="37" t="s">
        <v>21</v>
      </c>
      <c r="Y27" s="38">
        <v>3.4590000000000003E-2</v>
      </c>
      <c r="Z27" s="38">
        <v>3.1870000000000002E-2</v>
      </c>
      <c r="AA27" s="38">
        <v>3.006E-2</v>
      </c>
      <c r="AB27" s="38">
        <v>2.9389999999999999E-2</v>
      </c>
      <c r="AC27" s="38">
        <v>2.819E-2</v>
      </c>
      <c r="AD27" s="38">
        <v>2.7210000000000002E-2</v>
      </c>
      <c r="AE27" s="38">
        <v>2.4150000000000001E-2</v>
      </c>
      <c r="AF27" s="38">
        <v>1.9109999999999999E-2</v>
      </c>
      <c r="AG27" s="38">
        <v>1.338E-2</v>
      </c>
      <c r="AI27" s="37" t="s">
        <v>21</v>
      </c>
      <c r="AJ27" s="38">
        <v>4.2299999999999997E-2</v>
      </c>
      <c r="AK27" s="38">
        <v>3.6360000000000003E-2</v>
      </c>
      <c r="AL27" s="38">
        <v>3.2000000000000001E-2</v>
      </c>
      <c r="AM27" s="38">
        <v>0.03</v>
      </c>
      <c r="AN27" s="38">
        <v>2.759E-2</v>
      </c>
      <c r="AO27" s="38">
        <v>2.4760000000000001E-2</v>
      </c>
      <c r="AP27" s="38">
        <v>2.163E-2</v>
      </c>
      <c r="AQ27" s="38">
        <v>1.6369999999999999E-2</v>
      </c>
      <c r="AR27" s="38">
        <v>1.0460000000000001E-2</v>
      </c>
      <c r="AS27" s="38"/>
    </row>
    <row r="28" spans="1:45" s="60" customFormat="1" x14ac:dyDescent="0.3">
      <c r="A28"/>
      <c r="B28" s="37" t="s">
        <v>22</v>
      </c>
      <c r="C28" s="38">
        <v>5.3560000000000003E-2</v>
      </c>
      <c r="D28" s="38">
        <v>5.1950000000000003E-2</v>
      </c>
      <c r="E28" s="38">
        <v>5.04E-2</v>
      </c>
      <c r="F28" s="38">
        <v>4.8890000000000003E-2</v>
      </c>
      <c r="G28" s="38">
        <v>4.3650000000000001E-2</v>
      </c>
      <c r="H28" s="38">
        <v>4.1259999999999998E-2</v>
      </c>
      <c r="I28" s="38">
        <v>3.4970000000000001E-2</v>
      </c>
      <c r="J28" s="38">
        <v>2.4570000000000002E-2</v>
      </c>
      <c r="K28" s="38">
        <v>1.6899999999999998E-2</v>
      </c>
      <c r="L28" s="39"/>
      <c r="M28" s="37" t="s">
        <v>22</v>
      </c>
      <c r="N28" s="38">
        <v>5.092E-2</v>
      </c>
      <c r="O28" s="38">
        <v>4.8379999999999999E-2</v>
      </c>
      <c r="P28" s="38">
        <v>4.7550000000000002E-2</v>
      </c>
      <c r="Q28" s="38">
        <v>4.6580000000000003E-2</v>
      </c>
      <c r="R28" s="38">
        <v>4.3150000000000001E-2</v>
      </c>
      <c r="S28" s="38">
        <v>3.9399999999999998E-2</v>
      </c>
      <c r="T28" s="38">
        <v>3.1419999999999997E-2</v>
      </c>
      <c r="U28" s="38">
        <v>2.1229999999999999E-2</v>
      </c>
      <c r="V28" s="38">
        <v>1.3939999999999999E-2</v>
      </c>
      <c r="X28" s="37" t="s">
        <v>22</v>
      </c>
      <c r="Y28" s="38">
        <v>3.3029999999999997E-2</v>
      </c>
      <c r="Z28" s="38">
        <v>3.0290000000000001E-2</v>
      </c>
      <c r="AA28" s="38">
        <v>2.8760000000000001E-2</v>
      </c>
      <c r="AB28" s="38">
        <v>2.8070000000000001E-2</v>
      </c>
      <c r="AC28" s="38">
        <v>2.69E-2</v>
      </c>
      <c r="AD28" s="38">
        <v>2.5850000000000001E-2</v>
      </c>
      <c r="AE28" s="38">
        <v>2.282E-2</v>
      </c>
      <c r="AF28" s="38">
        <v>1.787E-2</v>
      </c>
      <c r="AG28" s="38">
        <v>1.2330000000000001E-2</v>
      </c>
      <c r="AI28" s="37" t="s">
        <v>22</v>
      </c>
      <c r="AJ28" s="38">
        <v>4.018E-2</v>
      </c>
      <c r="AK28" s="38">
        <v>3.4380000000000001E-2</v>
      </c>
      <c r="AL28" s="38">
        <v>3.04E-2</v>
      </c>
      <c r="AM28" s="38">
        <v>2.8420000000000001E-2</v>
      </c>
      <c r="AN28" s="38">
        <v>2.6100000000000002E-2</v>
      </c>
      <c r="AO28" s="38">
        <v>2.3269999999999999E-2</v>
      </c>
      <c r="AP28" s="38">
        <v>2.0279999999999999E-2</v>
      </c>
      <c r="AQ28" s="38">
        <v>1.5219999999999999E-2</v>
      </c>
      <c r="AR28" s="38">
        <v>9.7400000000000004E-3</v>
      </c>
      <c r="AS28" s="38"/>
    </row>
    <row r="29" spans="1:45" s="60" customFormat="1" x14ac:dyDescent="0.3">
      <c r="A29"/>
      <c r="B29" s="37" t="s">
        <v>23</v>
      </c>
      <c r="C29" s="38">
        <v>5.0889999999999998E-2</v>
      </c>
      <c r="D29" s="38">
        <v>4.9360000000000001E-2</v>
      </c>
      <c r="E29" s="38">
        <v>4.7879999999999999E-2</v>
      </c>
      <c r="F29" s="38">
        <v>4.6440000000000002E-2</v>
      </c>
      <c r="G29" s="38">
        <v>4.1110000000000001E-2</v>
      </c>
      <c r="H29" s="38">
        <v>3.9109999999999999E-2</v>
      </c>
      <c r="I29" s="38">
        <v>3.2579999999999998E-2</v>
      </c>
      <c r="J29" s="38">
        <v>2.2890000000000001E-2</v>
      </c>
      <c r="K29" s="38">
        <v>1.521E-2</v>
      </c>
      <c r="L29" s="39"/>
      <c r="M29" s="37" t="s">
        <v>23</v>
      </c>
      <c r="N29" s="38">
        <v>4.8149999999999998E-2</v>
      </c>
      <c r="O29" s="38">
        <v>4.5740000000000003E-2</v>
      </c>
      <c r="P29" s="38">
        <v>4.496E-2</v>
      </c>
      <c r="Q29" s="38">
        <v>4.3790000000000003E-2</v>
      </c>
      <c r="R29" s="38">
        <v>4.0230000000000002E-2</v>
      </c>
      <c r="S29" s="38">
        <v>3.6609999999999997E-2</v>
      </c>
      <c r="T29" s="38">
        <v>2.9270000000000001E-2</v>
      </c>
      <c r="U29" s="38">
        <v>1.9789999999999999E-2</v>
      </c>
      <c r="V29" s="38">
        <v>1.286E-2</v>
      </c>
      <c r="X29" s="37" t="s">
        <v>23</v>
      </c>
      <c r="Y29" s="38">
        <v>3.1539999999999999E-2</v>
      </c>
      <c r="Z29" s="38">
        <v>2.877E-2</v>
      </c>
      <c r="AA29" s="38">
        <v>2.724E-2</v>
      </c>
      <c r="AB29" s="38">
        <v>2.681E-2</v>
      </c>
      <c r="AC29" s="38">
        <v>2.5659999999999999E-2</v>
      </c>
      <c r="AD29" s="38">
        <v>2.4549999999999999E-2</v>
      </c>
      <c r="AE29" s="38">
        <v>2.1569999999999999E-2</v>
      </c>
      <c r="AF29" s="38">
        <v>1.67E-2</v>
      </c>
      <c r="AG29" s="38">
        <v>1.1520000000000001E-2</v>
      </c>
      <c r="AI29" s="37" t="s">
        <v>23</v>
      </c>
      <c r="AJ29" s="38">
        <v>3.8179999999999999E-2</v>
      </c>
      <c r="AK29" s="38">
        <v>3.2509999999999997E-2</v>
      </c>
      <c r="AL29" s="38">
        <v>2.8889999999999999E-2</v>
      </c>
      <c r="AM29" s="38">
        <v>2.6919999999999999E-2</v>
      </c>
      <c r="AN29" s="38">
        <v>2.4680000000000001E-2</v>
      </c>
      <c r="AO29" s="38">
        <v>2.188E-2</v>
      </c>
      <c r="AP29" s="38">
        <v>1.9009999999999999E-2</v>
      </c>
      <c r="AQ29" s="38">
        <v>1.4149999999999999E-2</v>
      </c>
      <c r="AR29" s="38">
        <v>9.0600000000000003E-3</v>
      </c>
      <c r="AS29" s="38"/>
    </row>
    <row r="30" spans="1:45" s="60" customFormat="1" x14ac:dyDescent="0.3">
      <c r="A30"/>
      <c r="B30" s="37" t="s">
        <v>24</v>
      </c>
      <c r="C30" s="38">
        <v>4.8349999999999997E-2</v>
      </c>
      <c r="D30" s="38">
        <v>4.6899999999999997E-2</v>
      </c>
      <c r="E30" s="38">
        <v>4.5490000000000003E-2</v>
      </c>
      <c r="F30" s="38">
        <v>4.4119999999999999E-2</v>
      </c>
      <c r="G30" s="38">
        <v>3.8969999999999998E-2</v>
      </c>
      <c r="H30" s="38">
        <v>3.7039999999999997E-2</v>
      </c>
      <c r="I30" s="38">
        <v>3.0339999999999999E-2</v>
      </c>
      <c r="J30" s="38">
        <v>2.1319999999999999E-2</v>
      </c>
      <c r="K30" s="38">
        <v>1.37E-2</v>
      </c>
      <c r="L30" s="39"/>
      <c r="M30" s="37" t="s">
        <v>24</v>
      </c>
      <c r="N30" s="38">
        <v>4.5569999999999999E-2</v>
      </c>
      <c r="O30" s="38">
        <v>4.3290000000000002E-2</v>
      </c>
      <c r="P30" s="38">
        <v>4.2560000000000001E-2</v>
      </c>
      <c r="Q30" s="38">
        <v>4.1169999999999998E-2</v>
      </c>
      <c r="R30" s="38">
        <v>3.8030000000000001E-2</v>
      </c>
      <c r="S30" s="38">
        <v>3.4040000000000001E-2</v>
      </c>
      <c r="T30" s="38">
        <v>2.7730000000000001E-2</v>
      </c>
      <c r="U30" s="38">
        <v>1.8460000000000001E-2</v>
      </c>
      <c r="V30" s="38">
        <v>1.187E-2</v>
      </c>
      <c r="X30" s="37" t="s">
        <v>24</v>
      </c>
      <c r="Y30" s="38">
        <v>3.0130000000000001E-2</v>
      </c>
      <c r="Z30" s="38">
        <v>2.733E-2</v>
      </c>
      <c r="AA30" s="38">
        <v>2.6239999999999999E-2</v>
      </c>
      <c r="AB30" s="38">
        <v>2.5600000000000001E-2</v>
      </c>
      <c r="AC30" s="38">
        <v>2.4479999999999998E-2</v>
      </c>
      <c r="AD30" s="38">
        <v>2.333E-2</v>
      </c>
      <c r="AE30" s="38">
        <v>2.0379999999999999E-2</v>
      </c>
      <c r="AF30" s="38">
        <v>1.562E-2</v>
      </c>
      <c r="AG30" s="38">
        <v>1.0619999999999999E-2</v>
      </c>
      <c r="AI30" s="37" t="s">
        <v>24</v>
      </c>
      <c r="AJ30" s="38">
        <v>3.6269999999999997E-2</v>
      </c>
      <c r="AK30" s="38">
        <v>3.074E-2</v>
      </c>
      <c r="AL30" s="38">
        <v>2.7439999999999999E-2</v>
      </c>
      <c r="AM30" s="38">
        <v>2.5510000000000001E-2</v>
      </c>
      <c r="AN30" s="38">
        <v>2.334E-2</v>
      </c>
      <c r="AO30" s="38">
        <v>2.0559999999999998E-2</v>
      </c>
      <c r="AP30" s="38">
        <v>1.7829999999999999E-2</v>
      </c>
      <c r="AQ30" s="38">
        <v>1.3169999999999999E-2</v>
      </c>
      <c r="AR30" s="38">
        <v>8.4200000000000004E-3</v>
      </c>
      <c r="AS30" s="38"/>
    </row>
    <row r="31" spans="1:45" s="60" customFormat="1" x14ac:dyDescent="0.3">
      <c r="A31"/>
      <c r="B31" s="37" t="s">
        <v>25</v>
      </c>
      <c r="C31" s="38">
        <v>4.5920000000000002E-2</v>
      </c>
      <c r="D31" s="38">
        <v>4.4540000000000003E-2</v>
      </c>
      <c r="E31" s="38">
        <v>4.3220000000000001E-2</v>
      </c>
      <c r="F31" s="38">
        <v>4.1919999999999999E-2</v>
      </c>
      <c r="G31" s="38">
        <v>3.6659999999999998E-2</v>
      </c>
      <c r="H31" s="38">
        <v>3.5049999999999998E-2</v>
      </c>
      <c r="I31" s="38">
        <v>2.826E-2</v>
      </c>
      <c r="J31" s="38">
        <v>1.9859999999999999E-2</v>
      </c>
      <c r="K31" s="38">
        <v>1.2279999999999999E-2</v>
      </c>
      <c r="L31" s="39"/>
      <c r="M31" s="37" t="s">
        <v>25</v>
      </c>
      <c r="N31" s="38">
        <v>4.3150000000000001E-2</v>
      </c>
      <c r="O31" s="38">
        <v>4.1000000000000002E-2</v>
      </c>
      <c r="P31" s="38">
        <v>4.0320000000000002E-2</v>
      </c>
      <c r="Q31" s="38">
        <v>3.8690000000000002E-2</v>
      </c>
      <c r="R31" s="38">
        <v>3.5970000000000002E-2</v>
      </c>
      <c r="S31" s="38">
        <v>3.1519999999999999E-2</v>
      </c>
      <c r="T31" s="38">
        <v>2.6339999999999999E-2</v>
      </c>
      <c r="U31" s="38">
        <v>1.721E-2</v>
      </c>
      <c r="V31" s="38">
        <v>1.1039999999999999E-2</v>
      </c>
      <c r="X31" s="37" t="s">
        <v>25</v>
      </c>
      <c r="Y31" s="38">
        <v>2.877E-2</v>
      </c>
      <c r="Z31" s="38">
        <v>2.596E-2</v>
      </c>
      <c r="AA31" s="38">
        <v>2.4840000000000001E-2</v>
      </c>
      <c r="AB31" s="38">
        <v>2.445E-2</v>
      </c>
      <c r="AC31" s="38">
        <v>2.3359999999999999E-2</v>
      </c>
      <c r="AD31" s="38">
        <v>2.2159999999999999E-2</v>
      </c>
      <c r="AE31" s="38">
        <v>1.9259999999999999E-2</v>
      </c>
      <c r="AF31" s="38">
        <v>1.46E-2</v>
      </c>
      <c r="AG31" s="38">
        <v>9.92E-3</v>
      </c>
      <c r="AI31" s="37" t="s">
        <v>25</v>
      </c>
      <c r="AJ31" s="38">
        <v>3.4450000000000001E-2</v>
      </c>
      <c r="AK31" s="38">
        <v>2.9080000000000002E-2</v>
      </c>
      <c r="AL31" s="38">
        <v>2.6069999999999999E-2</v>
      </c>
      <c r="AM31" s="38">
        <v>2.4170000000000001E-2</v>
      </c>
      <c r="AN31" s="38">
        <v>2.2079999999999999E-2</v>
      </c>
      <c r="AO31" s="38">
        <v>1.932E-2</v>
      </c>
      <c r="AP31" s="38">
        <v>1.6709999999999999E-2</v>
      </c>
      <c r="AQ31" s="38">
        <v>1.225E-2</v>
      </c>
      <c r="AR31" s="38">
        <v>7.8300000000000002E-3</v>
      </c>
      <c r="AS31" s="38"/>
    </row>
    <row r="32" spans="1:45" s="60" customFormat="1" x14ac:dyDescent="0.3">
      <c r="A32"/>
      <c r="B32" s="37" t="s">
        <v>26</v>
      </c>
      <c r="C32" s="38">
        <v>4.3630000000000002E-2</v>
      </c>
      <c r="D32" s="38">
        <v>4.2320000000000003E-2</v>
      </c>
      <c r="E32" s="38">
        <v>4.1059999999999999E-2</v>
      </c>
      <c r="F32" s="38">
        <v>3.9820000000000001E-2</v>
      </c>
      <c r="G32" s="38">
        <v>3.4720000000000001E-2</v>
      </c>
      <c r="H32" s="38">
        <v>3.313E-2</v>
      </c>
      <c r="I32" s="38">
        <v>2.632E-2</v>
      </c>
      <c r="J32" s="38">
        <v>1.8489999999999999E-2</v>
      </c>
      <c r="K32" s="38">
        <v>1.1050000000000001E-2</v>
      </c>
      <c r="L32" s="39"/>
      <c r="M32" s="37" t="s">
        <v>26</v>
      </c>
      <c r="N32" s="38">
        <v>4.0919999999999998E-2</v>
      </c>
      <c r="O32" s="38">
        <v>3.8870000000000002E-2</v>
      </c>
      <c r="P32" s="38">
        <v>3.8240000000000003E-2</v>
      </c>
      <c r="Q32" s="38">
        <v>3.637E-2</v>
      </c>
      <c r="R32" s="38">
        <v>3.4090000000000002E-2</v>
      </c>
      <c r="S32" s="38">
        <v>2.9430000000000001E-2</v>
      </c>
      <c r="T32" s="38">
        <v>2.503E-2</v>
      </c>
      <c r="U32" s="38">
        <v>1.6060000000000001E-2</v>
      </c>
      <c r="V32" s="38">
        <v>1.027E-2</v>
      </c>
      <c r="X32" s="37" t="s">
        <v>26</v>
      </c>
      <c r="Y32" s="38">
        <v>2.7470000000000001E-2</v>
      </c>
      <c r="Z32" s="38">
        <v>2.4670000000000001E-2</v>
      </c>
      <c r="AA32" s="38">
        <v>2.35E-2</v>
      </c>
      <c r="AB32" s="38">
        <v>2.3349999999999999E-2</v>
      </c>
      <c r="AC32" s="38">
        <v>2.2280000000000001E-2</v>
      </c>
      <c r="AD32" s="38">
        <v>2.1059999999999999E-2</v>
      </c>
      <c r="AE32" s="38">
        <v>1.8200000000000001E-2</v>
      </c>
      <c r="AF32" s="38">
        <v>1.3650000000000001E-2</v>
      </c>
      <c r="AG32" s="38">
        <v>9.1500000000000001E-3</v>
      </c>
      <c r="AI32" s="37" t="s">
        <v>26</v>
      </c>
      <c r="AJ32" s="38">
        <v>3.2730000000000002E-2</v>
      </c>
      <c r="AK32" s="38">
        <v>2.75E-2</v>
      </c>
      <c r="AL32" s="38">
        <v>2.4760000000000001E-2</v>
      </c>
      <c r="AM32" s="38">
        <v>2.29E-2</v>
      </c>
      <c r="AN32" s="38">
        <v>2.0879999999999999E-2</v>
      </c>
      <c r="AO32" s="38">
        <v>1.8159999999999999E-2</v>
      </c>
      <c r="AP32" s="38">
        <v>1.566E-2</v>
      </c>
      <c r="AQ32" s="38">
        <v>1.1390000000000001E-2</v>
      </c>
      <c r="AR32" s="38">
        <v>7.28E-3</v>
      </c>
      <c r="AS32" s="38"/>
    </row>
    <row r="33" spans="1:45" s="60" customFormat="1" x14ac:dyDescent="0.3">
      <c r="A33"/>
      <c r="B33" s="37" t="s">
        <v>27</v>
      </c>
      <c r="C33" s="38">
        <v>4.1450000000000001E-2</v>
      </c>
      <c r="D33" s="38">
        <v>4.02E-2</v>
      </c>
      <c r="E33" s="38">
        <v>3.9E-2</v>
      </c>
      <c r="F33" s="38">
        <v>3.7830000000000003E-2</v>
      </c>
      <c r="G33" s="38">
        <v>3.2599999999999997E-2</v>
      </c>
      <c r="H33" s="38">
        <v>3.1289999999999998E-2</v>
      </c>
      <c r="I33" s="38">
        <v>2.4510000000000001E-2</v>
      </c>
      <c r="J33" s="38">
        <v>1.7219999999999999E-2</v>
      </c>
      <c r="K33" s="38">
        <v>1.0279999999999999E-2</v>
      </c>
      <c r="L33" s="39"/>
      <c r="M33" s="37" t="s">
        <v>27</v>
      </c>
      <c r="N33" s="38">
        <v>3.8830000000000003E-2</v>
      </c>
      <c r="O33" s="38">
        <v>3.6889999999999999E-2</v>
      </c>
      <c r="P33" s="38">
        <v>3.6299999999999999E-2</v>
      </c>
      <c r="Q33" s="38">
        <v>3.4189999999999998E-2</v>
      </c>
      <c r="R33" s="38">
        <v>3.2030000000000003E-2</v>
      </c>
      <c r="S33" s="38">
        <v>2.743E-2</v>
      </c>
      <c r="T33" s="38">
        <v>2.3779999999999999E-2</v>
      </c>
      <c r="U33" s="38">
        <v>1.498E-2</v>
      </c>
      <c r="V33" s="38">
        <v>9.5600000000000008E-3</v>
      </c>
      <c r="X33" s="37" t="s">
        <v>27</v>
      </c>
      <c r="Y33" s="38">
        <v>2.623E-2</v>
      </c>
      <c r="Z33" s="38">
        <v>2.3429999999999999E-2</v>
      </c>
      <c r="AA33" s="38">
        <v>2.2370000000000001E-2</v>
      </c>
      <c r="AB33" s="38">
        <v>2.23E-2</v>
      </c>
      <c r="AC33" s="38">
        <v>2.1260000000000001E-2</v>
      </c>
      <c r="AD33" s="38">
        <v>0.02</v>
      </c>
      <c r="AE33" s="38">
        <v>1.72E-2</v>
      </c>
      <c r="AF33" s="38">
        <v>1.2699999999999999E-2</v>
      </c>
      <c r="AG33" s="38">
        <v>8.3899999999999999E-3</v>
      </c>
      <c r="AI33" s="37" t="s">
        <v>27</v>
      </c>
      <c r="AJ33" s="38">
        <v>3.109E-2</v>
      </c>
      <c r="AK33" s="38">
        <v>2.6020000000000001E-2</v>
      </c>
      <c r="AL33" s="38">
        <v>2.3519999999999999E-2</v>
      </c>
      <c r="AM33" s="38">
        <v>2.1700000000000001E-2</v>
      </c>
      <c r="AN33" s="38">
        <v>1.975E-2</v>
      </c>
      <c r="AO33" s="38">
        <v>1.7080000000000001E-2</v>
      </c>
      <c r="AP33" s="38">
        <v>1.468E-2</v>
      </c>
      <c r="AQ33" s="38">
        <v>1.059E-2</v>
      </c>
      <c r="AR33" s="38">
        <v>6.77E-3</v>
      </c>
      <c r="AS33" s="38"/>
    </row>
    <row r="34" spans="1:45" s="60" customFormat="1" x14ac:dyDescent="0.3">
      <c r="A34"/>
      <c r="B34" s="37" t="s">
        <v>28</v>
      </c>
      <c r="C34" s="38">
        <v>3.9379999999999998E-2</v>
      </c>
      <c r="D34" s="38">
        <v>3.8199999999999998E-2</v>
      </c>
      <c r="E34" s="38">
        <v>3.705E-2</v>
      </c>
      <c r="F34" s="38">
        <v>3.594E-2</v>
      </c>
      <c r="G34" s="38">
        <v>3.0769999999999999E-2</v>
      </c>
      <c r="H34" s="38">
        <v>2.9520000000000001E-2</v>
      </c>
      <c r="I34" s="38">
        <v>2.282E-2</v>
      </c>
      <c r="J34" s="38">
        <v>1.6029999999999999E-2</v>
      </c>
      <c r="K34" s="38">
        <v>9.5999999999999992E-3</v>
      </c>
      <c r="L34" s="39"/>
      <c r="M34" s="37" t="s">
        <v>28</v>
      </c>
      <c r="N34" s="38">
        <v>3.6900000000000002E-2</v>
      </c>
      <c r="O34" s="38">
        <v>3.5049999999999998E-2</v>
      </c>
      <c r="P34" s="38">
        <v>3.4500000000000003E-2</v>
      </c>
      <c r="Q34" s="38">
        <v>3.2129999999999999E-2</v>
      </c>
      <c r="R34" s="38">
        <v>3.0120000000000001E-2</v>
      </c>
      <c r="S34" s="38">
        <v>2.5340000000000001E-2</v>
      </c>
      <c r="T34" s="38">
        <v>2.2589999999999999E-2</v>
      </c>
      <c r="U34" s="38">
        <v>1.3979999999999999E-2</v>
      </c>
      <c r="V34" s="38">
        <v>8.8900000000000003E-3</v>
      </c>
      <c r="X34" s="37" t="s">
        <v>28</v>
      </c>
      <c r="Y34" s="38">
        <v>2.5059999999999999E-2</v>
      </c>
      <c r="Z34" s="38">
        <v>2.2259999999999999E-2</v>
      </c>
      <c r="AA34" s="38">
        <v>2.138E-2</v>
      </c>
      <c r="AB34" s="38">
        <v>2.1319999999999999E-2</v>
      </c>
      <c r="AC34" s="38">
        <v>2.0279999999999999E-2</v>
      </c>
      <c r="AD34" s="38">
        <v>1.9E-2</v>
      </c>
      <c r="AE34" s="38">
        <v>1.6250000000000001E-2</v>
      </c>
      <c r="AF34" s="38">
        <v>1.1809999999999999E-2</v>
      </c>
      <c r="AG34" s="38">
        <v>7.7999999999999996E-3</v>
      </c>
      <c r="AI34" s="37" t="s">
        <v>28</v>
      </c>
      <c r="AJ34" s="38">
        <v>2.954E-2</v>
      </c>
      <c r="AK34" s="38">
        <v>2.46E-2</v>
      </c>
      <c r="AL34" s="38">
        <v>2.2339999999999999E-2</v>
      </c>
      <c r="AM34" s="38">
        <v>2.0559999999999998E-2</v>
      </c>
      <c r="AN34" s="38">
        <v>1.8679999999999999E-2</v>
      </c>
      <c r="AO34" s="38">
        <v>1.6049999999999998E-2</v>
      </c>
      <c r="AP34" s="38">
        <v>1.3769999999999999E-2</v>
      </c>
      <c r="AQ34" s="38">
        <v>9.8600000000000007E-3</v>
      </c>
      <c r="AR34" s="38">
        <v>6.2899999999999996E-3</v>
      </c>
      <c r="AS34" s="38"/>
    </row>
    <row r="35" spans="1:45" s="60" customFormat="1" x14ac:dyDescent="0.3">
      <c r="A35"/>
      <c r="B35" s="37" t="s">
        <v>29</v>
      </c>
      <c r="C35" s="38">
        <v>3.7409999999999999E-2</v>
      </c>
      <c r="D35" s="38">
        <v>3.6290000000000003E-2</v>
      </c>
      <c r="E35" s="38">
        <v>3.5189999999999999E-2</v>
      </c>
      <c r="F35" s="38">
        <v>3.4139999999999997E-2</v>
      </c>
      <c r="G35" s="38">
        <v>2.9049999999999999E-2</v>
      </c>
      <c r="H35" s="38">
        <v>2.7820000000000001E-2</v>
      </c>
      <c r="I35" s="38">
        <v>2.1239999999999998E-2</v>
      </c>
      <c r="J35" s="38">
        <v>1.4930000000000001E-2</v>
      </c>
      <c r="K35" s="38">
        <v>8.9899999999999997E-3</v>
      </c>
      <c r="L35" s="39"/>
      <c r="M35" s="37" t="s">
        <v>29</v>
      </c>
      <c r="N35" s="38">
        <v>3.5349999999999999E-2</v>
      </c>
      <c r="O35" s="38">
        <v>3.3579999999999999E-2</v>
      </c>
      <c r="P35" s="38">
        <v>3.3059999999999999E-2</v>
      </c>
      <c r="Q35" s="38">
        <v>3.0210000000000001E-2</v>
      </c>
      <c r="R35" s="38">
        <v>2.8000000000000001E-2</v>
      </c>
      <c r="S35" s="38">
        <v>2.334E-2</v>
      </c>
      <c r="T35" s="38">
        <v>2.1239999999999998E-2</v>
      </c>
      <c r="U35" s="38">
        <v>1.3469999999999999E-2</v>
      </c>
      <c r="V35" s="38">
        <v>8.2699999999999996E-3</v>
      </c>
      <c r="X35" s="37" t="s">
        <v>29</v>
      </c>
      <c r="Y35" s="38">
        <v>2.393E-2</v>
      </c>
      <c r="Z35" s="38">
        <v>2.1149999999999999E-2</v>
      </c>
      <c r="AA35" s="38">
        <v>2.017E-2</v>
      </c>
      <c r="AB35" s="38">
        <v>2.0109999999999999E-2</v>
      </c>
      <c r="AC35" s="38">
        <v>1.9349999999999999E-2</v>
      </c>
      <c r="AD35" s="38">
        <v>1.787E-2</v>
      </c>
      <c r="AE35" s="38">
        <v>1.528E-2</v>
      </c>
      <c r="AF35" s="38">
        <v>1.099E-2</v>
      </c>
      <c r="AG35" s="38">
        <v>7.2500000000000004E-3</v>
      </c>
      <c r="AI35" s="37" t="s">
        <v>29</v>
      </c>
      <c r="AJ35" s="38">
        <v>2.8060000000000002E-2</v>
      </c>
      <c r="AK35" s="38">
        <v>2.3269999999999999E-2</v>
      </c>
      <c r="AL35" s="38">
        <v>2.1229999999999999E-2</v>
      </c>
      <c r="AM35" s="38">
        <v>1.9480000000000001E-2</v>
      </c>
      <c r="AN35" s="38">
        <v>1.7680000000000001E-2</v>
      </c>
      <c r="AO35" s="38">
        <v>1.508E-2</v>
      </c>
      <c r="AP35" s="38">
        <v>1.291E-2</v>
      </c>
      <c r="AQ35" s="38">
        <v>9.1699999999999993E-3</v>
      </c>
      <c r="AR35" s="38">
        <v>5.8599999999999998E-3</v>
      </c>
      <c r="AS35" s="38"/>
    </row>
    <row r="36" spans="1:45" s="60" customFormat="1" x14ac:dyDescent="0.3">
      <c r="A36"/>
      <c r="B36" s="37" t="s">
        <v>30</v>
      </c>
      <c r="C36" s="38">
        <v>3.5729999999999998E-2</v>
      </c>
      <c r="D36" s="38">
        <v>3.465E-2</v>
      </c>
      <c r="E36" s="38">
        <v>3.3610000000000001E-2</v>
      </c>
      <c r="F36" s="38">
        <v>3.2599999999999997E-2</v>
      </c>
      <c r="G36" s="38">
        <v>2.7449999999999999E-2</v>
      </c>
      <c r="H36" s="38">
        <v>2.6190000000000001E-2</v>
      </c>
      <c r="I36" s="38">
        <v>1.9769999999999999E-2</v>
      </c>
      <c r="J36" s="38">
        <v>1.3899999999999999E-2</v>
      </c>
      <c r="K36" s="38">
        <v>8.4399999999999996E-3</v>
      </c>
      <c r="L36" s="39"/>
      <c r="M36" s="37" t="s">
        <v>30</v>
      </c>
      <c r="N36" s="38">
        <v>3.39E-2</v>
      </c>
      <c r="O36" s="38">
        <v>3.2199999999999999E-2</v>
      </c>
      <c r="P36" s="38">
        <v>3.1710000000000002E-2</v>
      </c>
      <c r="Q36" s="38">
        <v>2.8549999999999999E-2</v>
      </c>
      <c r="R36" s="38">
        <v>2.6040000000000001E-2</v>
      </c>
      <c r="S36" s="38">
        <v>2.172E-2</v>
      </c>
      <c r="T36" s="38">
        <v>1.9959999999999999E-2</v>
      </c>
      <c r="U36" s="38">
        <v>1.256E-2</v>
      </c>
      <c r="V36" s="38">
        <v>7.6899999999999998E-3</v>
      </c>
      <c r="X36" s="37" t="s">
        <v>30</v>
      </c>
      <c r="Y36" s="38">
        <v>2.2859999999999998E-2</v>
      </c>
      <c r="Z36" s="38">
        <v>2.009E-2</v>
      </c>
      <c r="AA36" s="38">
        <v>1.9470000000000001E-2</v>
      </c>
      <c r="AB36" s="38">
        <v>1.941E-2</v>
      </c>
      <c r="AC36" s="38">
        <v>1.8460000000000001E-2</v>
      </c>
      <c r="AD36" s="38">
        <v>1.6789999999999999E-2</v>
      </c>
      <c r="AE36" s="38">
        <v>1.421E-2</v>
      </c>
      <c r="AF36" s="38">
        <v>1.022E-2</v>
      </c>
      <c r="AG36" s="38">
        <v>6.7499999999999999E-3</v>
      </c>
      <c r="AI36" s="37" t="s">
        <v>30</v>
      </c>
      <c r="AJ36" s="38">
        <v>2.665E-2</v>
      </c>
      <c r="AK36" s="38">
        <v>2.2020000000000001E-2</v>
      </c>
      <c r="AL36" s="38">
        <v>2.017E-2</v>
      </c>
      <c r="AM36" s="38">
        <v>1.8499999999999999E-2</v>
      </c>
      <c r="AN36" s="38">
        <v>1.6719999999999999E-2</v>
      </c>
      <c r="AO36" s="38">
        <v>1.417E-2</v>
      </c>
      <c r="AP36" s="38">
        <v>1.21E-2</v>
      </c>
      <c r="AQ36" s="38">
        <v>8.5299999999999994E-3</v>
      </c>
      <c r="AR36" s="38">
        <v>5.45E-3</v>
      </c>
      <c r="AS36" s="38"/>
    </row>
    <row r="37" spans="1:45" s="60" customFormat="1" x14ac:dyDescent="0.3">
      <c r="A37"/>
      <c r="B37" s="37" t="s">
        <v>31</v>
      </c>
      <c r="C37" s="38">
        <v>3.4119999999999998E-2</v>
      </c>
      <c r="D37" s="38">
        <v>3.3090000000000001E-2</v>
      </c>
      <c r="E37" s="38">
        <v>3.2099999999999997E-2</v>
      </c>
      <c r="F37" s="38">
        <v>3.1140000000000001E-2</v>
      </c>
      <c r="G37" s="38">
        <v>2.5940000000000001E-2</v>
      </c>
      <c r="H37" s="38">
        <v>2.4639999999999999E-2</v>
      </c>
      <c r="I37" s="38">
        <v>1.8409999999999999E-2</v>
      </c>
      <c r="J37" s="38">
        <v>1.2930000000000001E-2</v>
      </c>
      <c r="K37" s="38">
        <v>7.9500000000000005E-3</v>
      </c>
      <c r="L37" s="39"/>
      <c r="M37" s="37" t="s">
        <v>31</v>
      </c>
      <c r="N37" s="38">
        <v>3.2530000000000003E-2</v>
      </c>
      <c r="O37" s="38">
        <v>3.09E-2</v>
      </c>
      <c r="P37" s="38">
        <v>3.0439999999999998E-2</v>
      </c>
      <c r="Q37" s="38">
        <v>2.7320000000000001E-2</v>
      </c>
      <c r="R37" s="38">
        <v>2.4219999999999998E-2</v>
      </c>
      <c r="S37" s="38">
        <v>1.9949999999999999E-2</v>
      </c>
      <c r="T37" s="38">
        <v>1.8849999999999999E-2</v>
      </c>
      <c r="U37" s="38">
        <v>1.171E-2</v>
      </c>
      <c r="V37" s="38">
        <v>7.1500000000000001E-3</v>
      </c>
      <c r="X37" s="37" t="s">
        <v>31</v>
      </c>
      <c r="Y37" s="38">
        <v>2.1940000000000001E-2</v>
      </c>
      <c r="Z37" s="38">
        <v>1.908E-2</v>
      </c>
      <c r="AA37" s="38">
        <v>1.856E-2</v>
      </c>
      <c r="AB37" s="38">
        <v>1.8499999999999999E-2</v>
      </c>
      <c r="AC37" s="38">
        <v>1.7610000000000001E-2</v>
      </c>
      <c r="AD37" s="38">
        <v>1.5789999999999998E-2</v>
      </c>
      <c r="AE37" s="38">
        <v>1.307E-2</v>
      </c>
      <c r="AF37" s="38">
        <v>9.4999999999999998E-3</v>
      </c>
      <c r="AG37" s="38">
        <v>6.2700000000000004E-3</v>
      </c>
      <c r="AI37" s="37" t="s">
        <v>31</v>
      </c>
      <c r="AJ37" s="38">
        <v>2.546E-2</v>
      </c>
      <c r="AK37" s="38">
        <v>2.0830000000000001E-2</v>
      </c>
      <c r="AL37" s="38">
        <v>1.916E-2</v>
      </c>
      <c r="AM37" s="38">
        <v>1.7770000000000001E-2</v>
      </c>
      <c r="AN37" s="38">
        <v>1.5810000000000001E-2</v>
      </c>
      <c r="AO37" s="38">
        <v>1.333E-2</v>
      </c>
      <c r="AP37" s="38">
        <v>1.1339999999999999E-2</v>
      </c>
      <c r="AQ37" s="38">
        <v>8.0199999999999994E-3</v>
      </c>
      <c r="AR37" s="38">
        <v>5.1799999999999997E-3</v>
      </c>
      <c r="AS37" s="38"/>
    </row>
    <row r="38" spans="1:45" s="60" customFormat="1" x14ac:dyDescent="0.3">
      <c r="A38"/>
      <c r="B38" s="37" t="s">
        <v>32</v>
      </c>
      <c r="C38" s="38">
        <v>3.2579999999999998E-2</v>
      </c>
      <c r="D38" s="38">
        <v>3.1600000000000003E-2</v>
      </c>
      <c r="E38" s="38">
        <v>3.066E-2</v>
      </c>
      <c r="F38" s="38">
        <v>2.9739999999999999E-2</v>
      </c>
      <c r="G38" s="38">
        <v>2.4510000000000001E-2</v>
      </c>
      <c r="H38" s="38">
        <v>2.315E-2</v>
      </c>
      <c r="I38" s="38">
        <v>1.7129999999999999E-2</v>
      </c>
      <c r="J38" s="38">
        <v>1.204E-2</v>
      </c>
      <c r="K38" s="38">
        <v>7.5100000000000002E-3</v>
      </c>
      <c r="L38" s="39"/>
      <c r="M38" s="37" t="s">
        <v>32</v>
      </c>
      <c r="N38" s="38">
        <v>3.124E-2</v>
      </c>
      <c r="O38" s="38">
        <v>2.9690000000000001E-2</v>
      </c>
      <c r="P38" s="38">
        <v>2.9239999999999999E-2</v>
      </c>
      <c r="Q38" s="38">
        <v>2.6179999999999998E-2</v>
      </c>
      <c r="R38" s="38">
        <v>2.2519999999999998E-2</v>
      </c>
      <c r="S38" s="38">
        <v>1.8950000000000002E-2</v>
      </c>
      <c r="T38" s="38">
        <v>1.7829999999999999E-2</v>
      </c>
      <c r="U38" s="38">
        <v>1.091E-2</v>
      </c>
      <c r="V38" s="38">
        <v>6.6499999999999997E-3</v>
      </c>
      <c r="X38" s="37" t="s">
        <v>32</v>
      </c>
      <c r="Y38" s="38">
        <v>2.129E-2</v>
      </c>
      <c r="Z38" s="38">
        <v>1.813E-2</v>
      </c>
      <c r="AA38" s="38">
        <v>1.7639999999999999E-2</v>
      </c>
      <c r="AB38" s="38">
        <v>1.772E-2</v>
      </c>
      <c r="AC38" s="38">
        <v>1.652E-2</v>
      </c>
      <c r="AD38" s="38">
        <v>1.4760000000000001E-2</v>
      </c>
      <c r="AE38" s="38">
        <v>1.2030000000000001E-2</v>
      </c>
      <c r="AF38" s="38">
        <v>8.8999999999999999E-3</v>
      </c>
      <c r="AG38" s="38">
        <v>5.8700000000000002E-3</v>
      </c>
      <c r="AI38" s="37" t="s">
        <v>32</v>
      </c>
      <c r="AJ38" s="38">
        <v>2.4309999999999998E-2</v>
      </c>
      <c r="AK38" s="38">
        <v>1.9699999999999999E-2</v>
      </c>
      <c r="AL38" s="38">
        <v>1.8200000000000001E-2</v>
      </c>
      <c r="AM38" s="38">
        <v>1.7239999999999998E-2</v>
      </c>
      <c r="AN38" s="38">
        <v>1.495E-2</v>
      </c>
      <c r="AO38" s="38">
        <v>1.2529999999999999E-2</v>
      </c>
      <c r="AP38" s="38">
        <v>1.0630000000000001E-2</v>
      </c>
      <c r="AQ38" s="38">
        <v>7.5399999999999998E-3</v>
      </c>
      <c r="AR38" s="38">
        <v>4.9199999999999999E-3</v>
      </c>
      <c r="AS38" s="38"/>
    </row>
    <row r="39" spans="1:45" s="60" customFormat="1" x14ac:dyDescent="0.3">
      <c r="A39"/>
      <c r="B39" s="37" t="s">
        <v>33</v>
      </c>
      <c r="C39" s="38">
        <v>3.1109999999999999E-2</v>
      </c>
      <c r="D39" s="38">
        <v>3.0190000000000002E-2</v>
      </c>
      <c r="E39" s="38">
        <v>2.928E-2</v>
      </c>
      <c r="F39" s="38">
        <v>2.8400000000000002E-2</v>
      </c>
      <c r="G39" s="38">
        <v>2.317E-2</v>
      </c>
      <c r="H39" s="38">
        <v>2.1729999999999999E-2</v>
      </c>
      <c r="I39" s="38">
        <v>1.5939999999999999E-2</v>
      </c>
      <c r="J39" s="38">
        <v>1.12E-2</v>
      </c>
      <c r="K39" s="38">
        <v>7.11E-3</v>
      </c>
      <c r="L39" s="39"/>
      <c r="M39" s="37" t="s">
        <v>33</v>
      </c>
      <c r="N39" s="38">
        <v>3.005E-2</v>
      </c>
      <c r="O39" s="38">
        <v>2.8539999999999999E-2</v>
      </c>
      <c r="P39" s="38">
        <v>2.7730000000000001E-2</v>
      </c>
      <c r="Q39" s="38">
        <v>2.5100000000000001E-2</v>
      </c>
      <c r="R39" s="38">
        <v>2.1170000000000001E-2</v>
      </c>
      <c r="S39" s="38">
        <v>1.7729999999999999E-2</v>
      </c>
      <c r="T39" s="38">
        <v>1.694E-2</v>
      </c>
      <c r="U39" s="38">
        <v>1.025E-2</v>
      </c>
      <c r="V39" s="38">
        <v>6.3800000000000003E-3</v>
      </c>
      <c r="X39" s="37" t="s">
        <v>33</v>
      </c>
      <c r="Y39" s="38">
        <v>2.0959999999999999E-2</v>
      </c>
      <c r="Z39" s="38">
        <v>1.7500000000000002E-2</v>
      </c>
      <c r="AA39" s="38">
        <v>1.6670000000000001E-2</v>
      </c>
      <c r="AB39" s="38">
        <v>1.6650000000000002E-2</v>
      </c>
      <c r="AC39" s="38">
        <v>1.549E-2</v>
      </c>
      <c r="AD39" s="38">
        <v>1.3809999999999999E-2</v>
      </c>
      <c r="AE39" s="38">
        <v>1.112E-2</v>
      </c>
      <c r="AF39" s="38">
        <v>8.3499999999999998E-3</v>
      </c>
      <c r="AG39" s="38">
        <v>5.5900000000000004E-3</v>
      </c>
      <c r="AI39" s="37" t="s">
        <v>33</v>
      </c>
      <c r="AJ39" s="38">
        <v>2.3460000000000002E-2</v>
      </c>
      <c r="AK39" s="38">
        <v>1.8540000000000001E-2</v>
      </c>
      <c r="AL39" s="38">
        <v>1.7479999999999999E-2</v>
      </c>
      <c r="AM39" s="38">
        <v>1.6480000000000002E-2</v>
      </c>
      <c r="AN39" s="38">
        <v>1.4200000000000001E-2</v>
      </c>
      <c r="AO39" s="38">
        <v>1.184E-2</v>
      </c>
      <c r="AP39" s="38">
        <v>1.01E-2</v>
      </c>
      <c r="AQ39" s="38">
        <v>7.1599999999999997E-3</v>
      </c>
      <c r="AR39" s="38">
        <v>4.7699999999999999E-3</v>
      </c>
      <c r="AS39" s="38"/>
    </row>
    <row r="40" spans="1:45" s="60" customFormat="1" x14ac:dyDescent="0.3">
      <c r="A40"/>
      <c r="B40" s="37" t="s">
        <v>34</v>
      </c>
      <c r="C40" s="38">
        <v>2.971E-2</v>
      </c>
      <c r="D40" s="38">
        <v>2.8830000000000001E-2</v>
      </c>
      <c r="E40" s="38">
        <v>2.7959999999999999E-2</v>
      </c>
      <c r="F40" s="38">
        <v>2.7119999999999998E-2</v>
      </c>
      <c r="G40" s="38">
        <v>2.189E-2</v>
      </c>
      <c r="H40" s="38">
        <v>2.0369999999999999E-2</v>
      </c>
      <c r="I40" s="38">
        <v>1.4829999999999999E-2</v>
      </c>
      <c r="J40" s="38">
        <v>1.042E-2</v>
      </c>
      <c r="K40" s="38">
        <v>6.7400000000000003E-3</v>
      </c>
      <c r="L40" s="39"/>
      <c r="M40" s="37" t="s">
        <v>34</v>
      </c>
      <c r="N40" s="38">
        <v>2.8920000000000001E-2</v>
      </c>
      <c r="O40" s="38">
        <v>2.7470000000000001E-2</v>
      </c>
      <c r="P40" s="38">
        <v>2.63E-2</v>
      </c>
      <c r="Q40" s="38">
        <v>2.41E-2</v>
      </c>
      <c r="R40" s="38">
        <v>1.9900000000000001E-2</v>
      </c>
      <c r="S40" s="38">
        <v>1.6570000000000001E-2</v>
      </c>
      <c r="T40" s="38">
        <v>1.609E-2</v>
      </c>
      <c r="U40" s="38">
        <v>9.6399999999999993E-3</v>
      </c>
      <c r="V40" s="38">
        <v>6.1199999999999996E-3</v>
      </c>
      <c r="X40" s="37" t="s">
        <v>34</v>
      </c>
      <c r="Y40" s="38">
        <v>2.0650000000000002E-2</v>
      </c>
      <c r="Z40" s="38">
        <v>1.6879999999999999E-2</v>
      </c>
      <c r="AA40" s="38">
        <v>1.576E-2</v>
      </c>
      <c r="AB40" s="38">
        <v>1.566E-2</v>
      </c>
      <c r="AC40" s="38">
        <v>1.453E-2</v>
      </c>
      <c r="AD40" s="38">
        <v>1.291E-2</v>
      </c>
      <c r="AE40" s="38">
        <v>1.035E-2</v>
      </c>
      <c r="AF40" s="38">
        <v>7.8100000000000001E-3</v>
      </c>
      <c r="AG40" s="38">
        <v>5.3099999999999996E-3</v>
      </c>
      <c r="AI40" s="37" t="s">
        <v>34</v>
      </c>
      <c r="AJ40" s="38">
        <v>2.264E-2</v>
      </c>
      <c r="AK40" s="38">
        <v>1.746E-2</v>
      </c>
      <c r="AL40" s="38">
        <v>1.678E-2</v>
      </c>
      <c r="AM40" s="38">
        <v>1.576E-2</v>
      </c>
      <c r="AN40" s="38">
        <v>1.35E-2</v>
      </c>
      <c r="AO40" s="38">
        <v>1.119E-2</v>
      </c>
      <c r="AP40" s="38">
        <v>9.5999999999999992E-3</v>
      </c>
      <c r="AQ40" s="38">
        <v>6.8700000000000002E-3</v>
      </c>
      <c r="AR40" s="38">
        <v>4.6699999999999997E-3</v>
      </c>
      <c r="AS40" s="38"/>
    </row>
    <row r="41" spans="1:45" s="60" customFormat="1" x14ac:dyDescent="0.3">
      <c r="A41"/>
      <c r="B41" s="37" t="s">
        <v>35</v>
      </c>
      <c r="C41" s="38">
        <v>2.8379999999999999E-2</v>
      </c>
      <c r="D41" s="38">
        <v>2.7529999999999999E-2</v>
      </c>
      <c r="E41" s="38">
        <v>2.6700000000000002E-2</v>
      </c>
      <c r="F41" s="38">
        <v>2.5899999999999999E-2</v>
      </c>
      <c r="G41" s="38">
        <v>2.069E-2</v>
      </c>
      <c r="H41" s="38">
        <v>1.908E-2</v>
      </c>
      <c r="I41" s="38">
        <v>1.38E-2</v>
      </c>
      <c r="J41" s="38">
        <v>9.7000000000000003E-3</v>
      </c>
      <c r="K41" s="38">
        <v>6.4099999999999999E-3</v>
      </c>
      <c r="L41" s="39"/>
      <c r="M41" s="37" t="s">
        <v>35</v>
      </c>
      <c r="N41" s="38">
        <v>2.785E-2</v>
      </c>
      <c r="O41" s="38">
        <v>2.6460000000000001E-2</v>
      </c>
      <c r="P41" s="38">
        <v>2.5520000000000001E-2</v>
      </c>
      <c r="Q41" s="38">
        <v>2.3140000000000001E-2</v>
      </c>
      <c r="R41" s="38">
        <v>1.8710000000000001E-2</v>
      </c>
      <c r="S41" s="38">
        <v>1.5429999999999999E-2</v>
      </c>
      <c r="T41" s="38">
        <v>1.528E-2</v>
      </c>
      <c r="U41" s="38">
        <v>9.0600000000000003E-3</v>
      </c>
      <c r="V41" s="38">
        <v>5.8799999999999998E-3</v>
      </c>
      <c r="X41" s="37" t="s">
        <v>35</v>
      </c>
      <c r="Y41" s="38">
        <v>2.034E-2</v>
      </c>
      <c r="Z41" s="38">
        <v>1.6289999999999999E-2</v>
      </c>
      <c r="AA41" s="38">
        <v>1.489E-2</v>
      </c>
      <c r="AB41" s="38">
        <v>1.4710000000000001E-2</v>
      </c>
      <c r="AC41" s="38">
        <v>1.363E-2</v>
      </c>
      <c r="AD41" s="38">
        <v>1.201E-2</v>
      </c>
      <c r="AE41" s="38">
        <v>9.6200000000000001E-3</v>
      </c>
      <c r="AF41" s="38">
        <v>7.2500000000000004E-3</v>
      </c>
      <c r="AG41" s="38">
        <v>4.9300000000000004E-3</v>
      </c>
      <c r="AI41" s="37" t="s">
        <v>35</v>
      </c>
      <c r="AJ41" s="38">
        <v>2.1860000000000001E-2</v>
      </c>
      <c r="AK41" s="38">
        <v>1.643E-2</v>
      </c>
      <c r="AL41" s="38">
        <v>1.6109999999999999E-2</v>
      </c>
      <c r="AM41" s="38">
        <v>1.507E-2</v>
      </c>
      <c r="AN41" s="38">
        <v>1.282E-2</v>
      </c>
      <c r="AO41" s="38">
        <v>1.057E-2</v>
      </c>
      <c r="AP41" s="38">
        <v>9.1699999999999993E-3</v>
      </c>
      <c r="AQ41" s="38">
        <v>6.5900000000000004E-3</v>
      </c>
      <c r="AR41" s="38">
        <v>4.5999999999999999E-3</v>
      </c>
      <c r="AS41" s="38"/>
    </row>
    <row r="42" spans="1:45" s="60" customFormat="1" x14ac:dyDescent="0.3">
      <c r="A42"/>
      <c r="B42" s="37" t="s">
        <v>36</v>
      </c>
      <c r="C42" s="38">
        <v>2.7099999999999999E-2</v>
      </c>
      <c r="D42" s="38">
        <v>2.6280000000000001E-2</v>
      </c>
      <c r="E42" s="38">
        <v>2.5499999999999998E-2</v>
      </c>
      <c r="F42" s="38">
        <v>2.4729999999999999E-2</v>
      </c>
      <c r="G42" s="38">
        <v>1.9550000000000001E-2</v>
      </c>
      <c r="H42" s="38">
        <v>1.7860000000000001E-2</v>
      </c>
      <c r="I42" s="38">
        <v>1.2840000000000001E-2</v>
      </c>
      <c r="J42" s="38">
        <v>9.0200000000000002E-3</v>
      </c>
      <c r="K42" s="38">
        <v>6.11E-3</v>
      </c>
      <c r="L42" s="39"/>
      <c r="M42" s="37" t="s">
        <v>36</v>
      </c>
      <c r="N42" s="38">
        <v>2.6849999999999999E-2</v>
      </c>
      <c r="O42" s="38">
        <v>2.5520000000000001E-2</v>
      </c>
      <c r="P42" s="38">
        <v>2.4760000000000001E-2</v>
      </c>
      <c r="Q42" s="38">
        <v>2.2249999999999999E-2</v>
      </c>
      <c r="R42" s="38">
        <v>1.7590000000000001E-2</v>
      </c>
      <c r="S42" s="38">
        <v>1.4789999999999999E-2</v>
      </c>
      <c r="T42" s="38">
        <v>1.436E-2</v>
      </c>
      <c r="U42" s="38">
        <v>8.5199999999999998E-3</v>
      </c>
      <c r="V42" s="38">
        <v>5.7000000000000002E-3</v>
      </c>
      <c r="X42" s="37" t="s">
        <v>36</v>
      </c>
      <c r="Y42" s="38">
        <v>2.0039999999999999E-2</v>
      </c>
      <c r="Z42" s="38">
        <v>1.5720000000000001E-2</v>
      </c>
      <c r="AA42" s="38">
        <v>1.4080000000000001E-2</v>
      </c>
      <c r="AB42" s="38">
        <v>1.383E-2</v>
      </c>
      <c r="AC42" s="38">
        <v>1.2789999999999999E-2</v>
      </c>
      <c r="AD42" s="38">
        <v>1.106E-2</v>
      </c>
      <c r="AE42" s="38">
        <v>8.9499999999999996E-3</v>
      </c>
      <c r="AF42" s="38">
        <v>6.6899999999999998E-3</v>
      </c>
      <c r="AG42" s="38">
        <v>4.5399999999999998E-3</v>
      </c>
      <c r="AI42" s="37" t="s">
        <v>36</v>
      </c>
      <c r="AJ42" s="38">
        <v>2.1090000000000001E-2</v>
      </c>
      <c r="AK42" s="38">
        <v>1.5469999999999999E-2</v>
      </c>
      <c r="AL42" s="38">
        <v>1.546E-2</v>
      </c>
      <c r="AM42" s="38">
        <v>1.4409999999999999E-2</v>
      </c>
      <c r="AN42" s="38">
        <v>1.218E-2</v>
      </c>
      <c r="AO42" s="38">
        <v>0.01</v>
      </c>
      <c r="AP42" s="38">
        <v>8.7600000000000004E-3</v>
      </c>
      <c r="AQ42" s="38">
        <v>6.3899999999999998E-3</v>
      </c>
      <c r="AR42" s="38">
        <v>4.5300000000000002E-3</v>
      </c>
      <c r="AS42" s="38"/>
    </row>
    <row r="43" spans="1:45" s="60" customFormat="1" x14ac:dyDescent="0.3">
      <c r="A43"/>
      <c r="B43" s="37" t="s">
        <v>37</v>
      </c>
      <c r="C43" s="38">
        <v>2.588E-2</v>
      </c>
      <c r="D43" s="38">
        <v>2.511E-2</v>
      </c>
      <c r="E43" s="38">
        <v>2.435E-2</v>
      </c>
      <c r="F43" s="38">
        <v>2.3619999999999999E-2</v>
      </c>
      <c r="G43" s="38">
        <v>1.848E-2</v>
      </c>
      <c r="H43" s="38">
        <v>1.669E-2</v>
      </c>
      <c r="I43" s="38">
        <v>1.1939999999999999E-2</v>
      </c>
      <c r="J43" s="38">
        <v>8.3899999999999999E-3</v>
      </c>
      <c r="K43" s="38">
        <v>5.8300000000000001E-3</v>
      </c>
      <c r="L43" s="39"/>
      <c r="M43" s="37" t="s">
        <v>37</v>
      </c>
      <c r="N43" s="38">
        <v>2.5940000000000001E-2</v>
      </c>
      <c r="O43" s="38">
        <v>2.4639999999999999E-2</v>
      </c>
      <c r="P43" s="38">
        <v>2.401E-2</v>
      </c>
      <c r="Q43" s="38">
        <v>2.1420000000000002E-2</v>
      </c>
      <c r="R43" s="38">
        <v>1.653E-2</v>
      </c>
      <c r="S43" s="38">
        <v>1.3939999999999999E-2</v>
      </c>
      <c r="T43" s="38">
        <v>1.359E-2</v>
      </c>
      <c r="U43" s="38">
        <v>8.0099999999999998E-3</v>
      </c>
      <c r="V43" s="38">
        <v>5.5300000000000002E-3</v>
      </c>
      <c r="X43" s="37" t="s">
        <v>37</v>
      </c>
      <c r="Y43" s="38">
        <v>1.9740000000000001E-2</v>
      </c>
      <c r="Z43" s="38">
        <v>1.516E-2</v>
      </c>
      <c r="AA43" s="38">
        <v>1.3299999999999999E-2</v>
      </c>
      <c r="AB43" s="38">
        <v>1.2999999999999999E-2</v>
      </c>
      <c r="AC43" s="38">
        <v>1.2E-2</v>
      </c>
      <c r="AD43" s="38">
        <v>1.0160000000000001E-2</v>
      </c>
      <c r="AE43" s="38">
        <v>8.3199999999999993E-3</v>
      </c>
      <c r="AF43" s="38">
        <v>6.13E-3</v>
      </c>
      <c r="AG43" s="38">
        <v>4.1700000000000001E-3</v>
      </c>
      <c r="AI43" s="37" t="s">
        <v>37</v>
      </c>
      <c r="AJ43" s="38">
        <v>2.0459999999999999E-2</v>
      </c>
      <c r="AK43" s="38">
        <v>1.499E-2</v>
      </c>
      <c r="AL43" s="38">
        <v>1.4840000000000001E-2</v>
      </c>
      <c r="AM43" s="38">
        <v>1.379E-2</v>
      </c>
      <c r="AN43" s="38">
        <v>1.157E-2</v>
      </c>
      <c r="AO43" s="38">
        <v>9.4500000000000001E-3</v>
      </c>
      <c r="AP43" s="38">
        <v>8.3599999999999994E-3</v>
      </c>
      <c r="AQ43" s="38">
        <v>6.1999999999999998E-3</v>
      </c>
      <c r="AR43" s="38">
        <v>4.4600000000000004E-3</v>
      </c>
      <c r="AS43" s="38"/>
    </row>
    <row r="44" spans="1:45" s="60" customFormat="1" x14ac:dyDescent="0.3">
      <c r="A44"/>
      <c r="B44" s="37" t="s">
        <v>38</v>
      </c>
      <c r="C44" s="38">
        <v>2.4719999999999999E-2</v>
      </c>
      <c r="D44" s="38">
        <v>2.3970000000000002E-2</v>
      </c>
      <c r="E44" s="38">
        <v>2.3259999999999999E-2</v>
      </c>
      <c r="F44" s="38">
        <v>2.256E-2</v>
      </c>
      <c r="G44" s="38">
        <v>1.746E-2</v>
      </c>
      <c r="H44" s="38">
        <v>1.559E-2</v>
      </c>
      <c r="I44" s="38">
        <v>1.111E-2</v>
      </c>
      <c r="J44" s="38">
        <v>7.8100000000000001E-3</v>
      </c>
      <c r="K44" s="38">
        <v>5.5799999999999999E-3</v>
      </c>
      <c r="L44" s="39"/>
      <c r="M44" s="37" t="s">
        <v>38</v>
      </c>
      <c r="N44" s="38">
        <v>2.5159999999999998E-2</v>
      </c>
      <c r="O44" s="38">
        <v>2.3900000000000001E-2</v>
      </c>
      <c r="P44" s="38">
        <v>2.3279999999999999E-2</v>
      </c>
      <c r="Q44" s="38">
        <v>2.0629999999999999E-2</v>
      </c>
      <c r="R44" s="38">
        <v>1.5699999999999999E-2</v>
      </c>
      <c r="S44" s="38">
        <v>1.3140000000000001E-2</v>
      </c>
      <c r="T44" s="38">
        <v>1.286E-2</v>
      </c>
      <c r="U44" s="38">
        <v>7.5300000000000002E-3</v>
      </c>
      <c r="V44" s="38">
        <v>5.3600000000000002E-3</v>
      </c>
      <c r="X44" s="37" t="s">
        <v>38</v>
      </c>
      <c r="Y44" s="38">
        <v>1.9449999999999999E-2</v>
      </c>
      <c r="Z44" s="38">
        <v>1.4630000000000001E-2</v>
      </c>
      <c r="AA44" s="38">
        <v>1.257E-2</v>
      </c>
      <c r="AB44" s="38">
        <v>1.222E-2</v>
      </c>
      <c r="AC44" s="38">
        <v>1.125E-2</v>
      </c>
      <c r="AD44" s="38">
        <v>9.2399999999999999E-3</v>
      </c>
      <c r="AE44" s="38">
        <v>7.7400000000000004E-3</v>
      </c>
      <c r="AF44" s="38">
        <v>5.6600000000000001E-3</v>
      </c>
      <c r="AG44" s="38">
        <v>3.8500000000000001E-3</v>
      </c>
      <c r="AI44" s="37" t="s">
        <v>38</v>
      </c>
      <c r="AJ44" s="38">
        <v>1.984E-2</v>
      </c>
      <c r="AK44" s="38">
        <v>1.4109999999999999E-2</v>
      </c>
      <c r="AL44" s="38">
        <v>1.4239999999999999E-2</v>
      </c>
      <c r="AM44" s="38">
        <v>1.319E-2</v>
      </c>
      <c r="AN44" s="38">
        <v>1.099E-2</v>
      </c>
      <c r="AO44" s="38">
        <v>8.9300000000000004E-3</v>
      </c>
      <c r="AP44" s="38">
        <v>7.9799999999999992E-3</v>
      </c>
      <c r="AQ44" s="38">
        <v>6.0200000000000002E-3</v>
      </c>
      <c r="AR44" s="38">
        <v>4.3899999999999998E-3</v>
      </c>
      <c r="AS44" s="38"/>
    </row>
    <row r="45" spans="1:45" s="60" customFormat="1" x14ac:dyDescent="0.3">
      <c r="A45"/>
      <c r="B45" s="37" t="s">
        <v>39</v>
      </c>
      <c r="C45" s="38">
        <v>2.3599999999999999E-2</v>
      </c>
      <c r="D45" s="38">
        <v>2.29E-2</v>
      </c>
      <c r="E45" s="38">
        <v>2.2210000000000001E-2</v>
      </c>
      <c r="F45" s="38">
        <v>2.154E-2</v>
      </c>
      <c r="G45" s="38">
        <v>1.6500000000000001E-2</v>
      </c>
      <c r="H45" s="38">
        <v>1.4540000000000001E-2</v>
      </c>
      <c r="I45" s="38">
        <v>1.0330000000000001E-2</v>
      </c>
      <c r="J45" s="38">
        <v>7.26E-3</v>
      </c>
      <c r="K45" s="38">
        <v>5.3400000000000001E-3</v>
      </c>
      <c r="L45" s="39"/>
      <c r="M45" s="37" t="s">
        <v>39</v>
      </c>
      <c r="N45" s="38">
        <v>2.4400000000000002E-2</v>
      </c>
      <c r="O45" s="38">
        <v>2.3179999999999999E-2</v>
      </c>
      <c r="P45" s="38">
        <v>2.2579999999999999E-2</v>
      </c>
      <c r="Q45" s="38">
        <v>1.9890000000000001E-2</v>
      </c>
      <c r="R45" s="38">
        <v>1.491E-2</v>
      </c>
      <c r="S45" s="38">
        <v>1.238E-2</v>
      </c>
      <c r="T45" s="38">
        <v>1.2160000000000001E-2</v>
      </c>
      <c r="U45" s="38">
        <v>7.0800000000000004E-3</v>
      </c>
      <c r="V45" s="38">
        <v>5.1999999999999998E-3</v>
      </c>
      <c r="X45" s="37" t="s">
        <v>39</v>
      </c>
      <c r="Y45" s="38">
        <v>1.916E-2</v>
      </c>
      <c r="Z45" s="38">
        <v>1.4120000000000001E-2</v>
      </c>
      <c r="AA45" s="38">
        <v>1.188E-2</v>
      </c>
      <c r="AB45" s="38">
        <v>1.1480000000000001E-2</v>
      </c>
      <c r="AC45" s="38">
        <v>1.055E-2</v>
      </c>
      <c r="AD45" s="38">
        <v>8.4499999999999992E-3</v>
      </c>
      <c r="AE45" s="38">
        <v>7.1999999999999998E-3</v>
      </c>
      <c r="AF45" s="38">
        <v>5.2500000000000003E-3</v>
      </c>
      <c r="AG45" s="38">
        <v>3.5699999999999998E-3</v>
      </c>
      <c r="AI45" s="37" t="s">
        <v>39</v>
      </c>
      <c r="AJ45" s="38">
        <v>1.924E-2</v>
      </c>
      <c r="AK45" s="38">
        <v>1.3299999999999999E-2</v>
      </c>
      <c r="AL45" s="38">
        <v>1.3679999999999999E-2</v>
      </c>
      <c r="AM45" s="38">
        <v>1.261E-2</v>
      </c>
      <c r="AN45" s="38">
        <v>1.044E-2</v>
      </c>
      <c r="AO45" s="38">
        <v>8.4399999999999996E-3</v>
      </c>
      <c r="AP45" s="38">
        <v>7.62E-3</v>
      </c>
      <c r="AQ45" s="38">
        <v>5.8399999999999997E-3</v>
      </c>
      <c r="AR45" s="38">
        <v>4.3200000000000001E-3</v>
      </c>
      <c r="AS45" s="38"/>
    </row>
    <row r="46" spans="1:45" s="60" customFormat="1" x14ac:dyDescent="0.3">
      <c r="A46"/>
      <c r="B46" s="37" t="s">
        <v>40</v>
      </c>
      <c r="C46" s="38">
        <v>2.2540000000000001E-2</v>
      </c>
      <c r="D46" s="38">
        <v>2.1870000000000001E-2</v>
      </c>
      <c r="E46" s="38">
        <v>2.121E-2</v>
      </c>
      <c r="F46" s="38">
        <v>2.0570000000000001E-2</v>
      </c>
      <c r="G46" s="38">
        <v>1.559E-2</v>
      </c>
      <c r="H46" s="38">
        <v>1.355E-2</v>
      </c>
      <c r="I46" s="38">
        <v>9.6100000000000005E-3</v>
      </c>
      <c r="J46" s="38">
        <v>6.7499999999999999E-3</v>
      </c>
      <c r="K46" s="38">
        <v>5.13E-3</v>
      </c>
      <c r="L46" s="39"/>
      <c r="M46" s="37" t="s">
        <v>40</v>
      </c>
      <c r="N46" s="38">
        <v>2.367E-2</v>
      </c>
      <c r="O46" s="38">
        <v>2.248E-2</v>
      </c>
      <c r="P46" s="38">
        <v>2.1909999999999999E-2</v>
      </c>
      <c r="Q46" s="38">
        <v>1.8950000000000002E-2</v>
      </c>
      <c r="R46" s="38">
        <v>1.417E-2</v>
      </c>
      <c r="S46" s="38">
        <v>1.167E-2</v>
      </c>
      <c r="T46" s="38">
        <v>1.1509999999999999E-2</v>
      </c>
      <c r="U46" s="38">
        <v>6.7299999999999999E-3</v>
      </c>
      <c r="V46" s="38">
        <v>5.1000000000000004E-3</v>
      </c>
      <c r="X46" s="37" t="s">
        <v>40</v>
      </c>
      <c r="Y46" s="38">
        <v>1.8859999999999998E-2</v>
      </c>
      <c r="Z46" s="38">
        <v>1.362E-2</v>
      </c>
      <c r="AA46" s="38">
        <v>1.1220000000000001E-2</v>
      </c>
      <c r="AB46" s="38">
        <v>1.086E-2</v>
      </c>
      <c r="AC46" s="38">
        <v>9.8899999999999995E-3</v>
      </c>
      <c r="AD46" s="38">
        <v>7.7299999999999999E-3</v>
      </c>
      <c r="AE46" s="38">
        <v>6.6899999999999998E-3</v>
      </c>
      <c r="AF46" s="38">
        <v>4.96E-3</v>
      </c>
      <c r="AG46" s="38">
        <v>3.4199999999999999E-3</v>
      </c>
      <c r="AI46" s="37" t="s">
        <v>40</v>
      </c>
      <c r="AJ46" s="38">
        <v>1.866E-2</v>
      </c>
      <c r="AK46" s="38">
        <v>1.252E-2</v>
      </c>
      <c r="AL46" s="38">
        <v>1.3129999999999999E-2</v>
      </c>
      <c r="AM46" s="38">
        <v>1.206E-2</v>
      </c>
      <c r="AN46" s="38">
        <v>9.9299999999999996E-3</v>
      </c>
      <c r="AO46" s="38">
        <v>7.9699999999999997E-3</v>
      </c>
      <c r="AP46" s="38">
        <v>7.28E-3</v>
      </c>
      <c r="AQ46" s="38">
        <v>5.6600000000000001E-3</v>
      </c>
      <c r="AR46" s="38">
        <v>4.2599999999999999E-3</v>
      </c>
      <c r="AS46" s="38"/>
    </row>
    <row r="47" spans="1:45" s="60" customFormat="1" x14ac:dyDescent="0.3">
      <c r="A47"/>
      <c r="B47" s="37" t="s">
        <v>41</v>
      </c>
      <c r="C47" s="38">
        <v>2.1309999999999999E-2</v>
      </c>
      <c r="D47" s="38">
        <v>2.0660000000000001E-2</v>
      </c>
      <c r="E47" s="38">
        <v>2.0039999999999999E-2</v>
      </c>
      <c r="F47" s="38">
        <v>1.9439999999999999E-2</v>
      </c>
      <c r="G47" s="38">
        <v>1.473E-2</v>
      </c>
      <c r="H47" s="38">
        <v>1.2619999999999999E-2</v>
      </c>
      <c r="I47" s="38">
        <v>8.94E-3</v>
      </c>
      <c r="J47" s="38">
        <v>6.28E-3</v>
      </c>
      <c r="K47" s="38">
        <v>4.9300000000000004E-3</v>
      </c>
      <c r="L47" s="39"/>
      <c r="M47" s="37" t="s">
        <v>41</v>
      </c>
      <c r="N47" s="38">
        <v>2.2950000000000002E-2</v>
      </c>
      <c r="O47" s="38">
        <v>2.181E-2</v>
      </c>
      <c r="P47" s="38">
        <v>2.1239999999999998E-2</v>
      </c>
      <c r="Q47" s="38">
        <v>1.8200000000000001E-2</v>
      </c>
      <c r="R47" s="38">
        <v>1.346E-2</v>
      </c>
      <c r="S47" s="38">
        <v>1.1010000000000001E-2</v>
      </c>
      <c r="T47" s="38">
        <v>1.09E-2</v>
      </c>
      <c r="U47" s="38">
        <v>6.3899999999999998E-3</v>
      </c>
      <c r="V47" s="38">
        <v>5.0000000000000001E-3</v>
      </c>
      <c r="X47" s="37" t="s">
        <v>41</v>
      </c>
      <c r="Y47" s="38">
        <v>1.8579999999999999E-2</v>
      </c>
      <c r="Z47" s="38">
        <v>1.315E-2</v>
      </c>
      <c r="AA47" s="38">
        <v>1.061E-2</v>
      </c>
      <c r="AB47" s="38">
        <v>1.026E-2</v>
      </c>
      <c r="AC47" s="38">
        <v>9.2800000000000001E-3</v>
      </c>
      <c r="AD47" s="38">
        <v>7.1399999999999996E-3</v>
      </c>
      <c r="AE47" s="38">
        <v>6.2199999999999998E-3</v>
      </c>
      <c r="AF47" s="38">
        <v>4.6299999999999996E-3</v>
      </c>
      <c r="AG47" s="38">
        <v>3.1900000000000001E-3</v>
      </c>
      <c r="AI47" s="37" t="s">
        <v>41</v>
      </c>
      <c r="AJ47" s="38">
        <v>1.8110000000000001E-2</v>
      </c>
      <c r="AK47" s="38">
        <v>1.162E-2</v>
      </c>
      <c r="AL47" s="38">
        <v>1.26E-2</v>
      </c>
      <c r="AM47" s="38">
        <v>1.153E-2</v>
      </c>
      <c r="AN47" s="38">
        <v>9.4299999999999991E-3</v>
      </c>
      <c r="AO47" s="38">
        <v>7.5300000000000002E-3</v>
      </c>
      <c r="AP47" s="38">
        <v>6.9499999999999996E-3</v>
      </c>
      <c r="AQ47" s="38">
        <v>5.4900000000000001E-3</v>
      </c>
      <c r="AR47" s="38">
        <v>4.1999999999999997E-3</v>
      </c>
      <c r="AS47" s="38"/>
    </row>
    <row r="48" spans="1:45" s="60" customFormat="1" x14ac:dyDescent="0.3">
      <c r="A48"/>
      <c r="B48" s="37" t="s">
        <v>42</v>
      </c>
      <c r="C48" s="38">
        <v>2.0129999999999999E-2</v>
      </c>
      <c r="D48" s="38">
        <v>1.9529999999999999E-2</v>
      </c>
      <c r="E48" s="38">
        <v>1.8939999999999999E-2</v>
      </c>
      <c r="F48" s="38">
        <v>1.8370000000000001E-2</v>
      </c>
      <c r="G48" s="38">
        <v>1.3849999999999999E-2</v>
      </c>
      <c r="H48" s="38">
        <v>1.1730000000000001E-2</v>
      </c>
      <c r="I48" s="38">
        <v>8.3400000000000002E-3</v>
      </c>
      <c r="J48" s="38">
        <v>5.8599999999999998E-3</v>
      </c>
      <c r="K48" s="38">
        <v>4.7499999999999999E-3</v>
      </c>
      <c r="L48" s="39"/>
      <c r="M48" s="37" t="s">
        <v>42</v>
      </c>
      <c r="N48" s="38">
        <v>2.2270000000000002E-2</v>
      </c>
      <c r="O48" s="38">
        <v>2.1160000000000002E-2</v>
      </c>
      <c r="P48" s="38">
        <v>2.06E-2</v>
      </c>
      <c r="Q48" s="38">
        <v>1.736E-2</v>
      </c>
      <c r="R48" s="38">
        <v>1.2789999999999999E-2</v>
      </c>
      <c r="S48" s="38">
        <v>1.038E-2</v>
      </c>
      <c r="T48" s="38">
        <v>1.031E-2</v>
      </c>
      <c r="U48" s="38">
        <v>6.0699999999999999E-3</v>
      </c>
      <c r="V48" s="38">
        <v>4.8999999999999998E-3</v>
      </c>
      <c r="X48" s="37" t="s">
        <v>42</v>
      </c>
      <c r="Y48" s="38">
        <v>1.83E-2</v>
      </c>
      <c r="Z48" s="38">
        <v>1.269E-2</v>
      </c>
      <c r="AA48" s="38">
        <v>1.0019999999999999E-2</v>
      </c>
      <c r="AB48" s="38">
        <v>9.5399999999999999E-3</v>
      </c>
      <c r="AC48" s="38">
        <v>8.7100000000000007E-3</v>
      </c>
      <c r="AD48" s="38">
        <v>6.6899999999999998E-3</v>
      </c>
      <c r="AE48" s="38">
        <v>5.79E-3</v>
      </c>
      <c r="AF48" s="38">
        <v>4.3299999999999996E-3</v>
      </c>
      <c r="AG48" s="38">
        <v>3.0400000000000002E-3</v>
      </c>
      <c r="AI48" s="37" t="s">
        <v>42</v>
      </c>
      <c r="AJ48" s="38">
        <v>1.7569999999999999E-2</v>
      </c>
      <c r="AK48" s="38">
        <v>1.11E-2</v>
      </c>
      <c r="AL48" s="38">
        <v>1.209E-2</v>
      </c>
      <c r="AM48" s="38">
        <v>1.1010000000000001E-2</v>
      </c>
      <c r="AN48" s="38">
        <v>8.9599999999999992E-3</v>
      </c>
      <c r="AO48" s="38">
        <v>7.11E-3</v>
      </c>
      <c r="AP48" s="38">
        <v>6.6400000000000001E-3</v>
      </c>
      <c r="AQ48" s="38">
        <v>5.3299999999999997E-3</v>
      </c>
      <c r="AR48" s="38">
        <v>4.1399999999999996E-3</v>
      </c>
      <c r="AS48" s="38"/>
    </row>
    <row r="49" spans="1:45" s="60" customFormat="1" x14ac:dyDescent="0.3">
      <c r="A49"/>
      <c r="B49" s="37" t="s">
        <v>43</v>
      </c>
      <c r="C49" s="38">
        <v>1.9019999999999999E-2</v>
      </c>
      <c r="D49" s="38">
        <v>1.8450000000000001E-2</v>
      </c>
      <c r="E49" s="38">
        <v>1.7899999999999999E-2</v>
      </c>
      <c r="F49" s="38">
        <v>1.736E-2</v>
      </c>
      <c r="G49" s="38">
        <v>1.306E-2</v>
      </c>
      <c r="H49" s="38">
        <v>1.091E-2</v>
      </c>
      <c r="I49" s="38">
        <v>7.8200000000000006E-3</v>
      </c>
      <c r="J49" s="38">
        <v>5.4900000000000001E-3</v>
      </c>
      <c r="K49" s="38">
        <v>4.5799999999999999E-3</v>
      </c>
      <c r="L49" s="39"/>
      <c r="M49" s="37" t="s">
        <v>43</v>
      </c>
      <c r="N49" s="38">
        <v>2.1600000000000001E-2</v>
      </c>
      <c r="O49" s="38">
        <v>2.052E-2</v>
      </c>
      <c r="P49" s="38">
        <v>1.9779999999999999E-2</v>
      </c>
      <c r="Q49" s="38">
        <v>1.6799999999999999E-2</v>
      </c>
      <c r="R49" s="38">
        <v>1.2149999999999999E-2</v>
      </c>
      <c r="S49" s="38">
        <v>9.7400000000000004E-3</v>
      </c>
      <c r="T49" s="38">
        <v>9.6900000000000007E-3</v>
      </c>
      <c r="U49" s="38">
        <v>5.7800000000000004E-3</v>
      </c>
      <c r="V49" s="38">
        <v>4.7999999999999996E-3</v>
      </c>
      <c r="X49" s="37" t="s">
        <v>43</v>
      </c>
      <c r="Y49" s="38">
        <v>1.8030000000000001E-2</v>
      </c>
      <c r="Z49" s="38">
        <v>1.225E-2</v>
      </c>
      <c r="AA49" s="38">
        <v>9.4699999999999993E-3</v>
      </c>
      <c r="AB49" s="38">
        <v>9.0600000000000003E-3</v>
      </c>
      <c r="AC49" s="38">
        <v>8.1600000000000006E-3</v>
      </c>
      <c r="AD49" s="38">
        <v>6.3E-3</v>
      </c>
      <c r="AE49" s="38">
        <v>5.4400000000000004E-3</v>
      </c>
      <c r="AF49" s="38">
        <v>4.0800000000000003E-3</v>
      </c>
      <c r="AG49" s="38">
        <v>2.8600000000000001E-3</v>
      </c>
      <c r="AI49" s="37" t="s">
        <v>43</v>
      </c>
      <c r="AJ49" s="38">
        <v>1.704E-2</v>
      </c>
      <c r="AK49" s="38">
        <v>1.065E-2</v>
      </c>
      <c r="AL49" s="38">
        <v>1.1610000000000001E-2</v>
      </c>
      <c r="AM49" s="38">
        <v>1.035E-2</v>
      </c>
      <c r="AN49" s="38">
        <v>8.5100000000000002E-3</v>
      </c>
      <c r="AO49" s="38">
        <v>6.7499999999999999E-3</v>
      </c>
      <c r="AP49" s="38">
        <v>6.3099999999999996E-3</v>
      </c>
      <c r="AQ49" s="38">
        <v>5.1700000000000001E-3</v>
      </c>
      <c r="AR49" s="38">
        <v>4.0800000000000003E-3</v>
      </c>
      <c r="AS49" s="38"/>
    </row>
    <row r="50" spans="1:45" s="60" customFormat="1" x14ac:dyDescent="0.3">
      <c r="A50"/>
      <c r="B50" s="37" t="s">
        <v>44</v>
      </c>
      <c r="C50" s="38">
        <v>1.7979999999999999E-2</v>
      </c>
      <c r="D50" s="38">
        <v>1.7440000000000001E-2</v>
      </c>
      <c r="E50" s="38">
        <v>1.6910000000000001E-2</v>
      </c>
      <c r="F50" s="38">
        <v>1.6410000000000001E-2</v>
      </c>
      <c r="G50" s="38">
        <v>1.2370000000000001E-2</v>
      </c>
      <c r="H50" s="38">
        <v>1.013E-2</v>
      </c>
      <c r="I50" s="38">
        <v>7.3600000000000002E-3</v>
      </c>
      <c r="J50" s="38">
        <v>5.1700000000000001E-3</v>
      </c>
      <c r="K50" s="38">
        <v>4.4200000000000003E-3</v>
      </c>
      <c r="L50" s="39"/>
      <c r="M50" s="37" t="s">
        <v>44</v>
      </c>
      <c r="N50" s="38">
        <v>2.0959999999999999E-2</v>
      </c>
      <c r="O50" s="38">
        <v>1.9910000000000001E-2</v>
      </c>
      <c r="P50" s="38">
        <v>1.898E-2</v>
      </c>
      <c r="Q50" s="38">
        <v>1.6279999999999999E-2</v>
      </c>
      <c r="R50" s="38">
        <v>1.153E-2</v>
      </c>
      <c r="S50" s="38">
        <v>9.1299999999999992E-3</v>
      </c>
      <c r="T50" s="38">
        <v>9.1000000000000004E-3</v>
      </c>
      <c r="U50" s="38">
        <v>5.4900000000000001E-3</v>
      </c>
      <c r="V50" s="38">
        <v>4.7000000000000002E-3</v>
      </c>
      <c r="X50" s="37" t="s">
        <v>44</v>
      </c>
      <c r="Y50" s="38">
        <v>1.7760000000000001E-2</v>
      </c>
      <c r="Z50" s="38">
        <v>1.1809999999999999E-2</v>
      </c>
      <c r="AA50" s="38">
        <v>8.9499999999999996E-3</v>
      </c>
      <c r="AB50" s="38">
        <v>8.6599999999999993E-3</v>
      </c>
      <c r="AC50" s="38">
        <v>7.6600000000000001E-3</v>
      </c>
      <c r="AD50" s="38">
        <v>6.0000000000000001E-3</v>
      </c>
      <c r="AE50" s="38">
        <v>5.1700000000000001E-3</v>
      </c>
      <c r="AF50" s="38">
        <v>3.8899999999999998E-3</v>
      </c>
      <c r="AG50" s="38">
        <v>2.7200000000000002E-3</v>
      </c>
      <c r="AI50" s="37" t="s">
        <v>44</v>
      </c>
      <c r="AJ50" s="38">
        <v>1.653E-2</v>
      </c>
      <c r="AK50" s="38">
        <v>1.022E-2</v>
      </c>
      <c r="AL50" s="38">
        <v>1.1140000000000001E-2</v>
      </c>
      <c r="AM50" s="38">
        <v>9.8399999999999998E-3</v>
      </c>
      <c r="AN50" s="38">
        <v>8.0800000000000004E-3</v>
      </c>
      <c r="AO50" s="38">
        <v>6.4099999999999999E-3</v>
      </c>
      <c r="AP50" s="38">
        <v>6.0400000000000002E-3</v>
      </c>
      <c r="AQ50" s="38">
        <v>5.0099999999999997E-3</v>
      </c>
      <c r="AR50" s="38">
        <v>4.0200000000000001E-3</v>
      </c>
      <c r="AS50" s="38"/>
    </row>
    <row r="51" spans="1:45" s="60" customFormat="1" x14ac:dyDescent="0.3">
      <c r="A51"/>
      <c r="B51" s="37" t="s">
        <v>45</v>
      </c>
      <c r="C51" s="38">
        <v>1.6809999999999999E-2</v>
      </c>
      <c r="D51" s="38">
        <v>1.6299999999999999E-2</v>
      </c>
      <c r="E51" s="38">
        <v>1.5820000000000001E-2</v>
      </c>
      <c r="F51" s="38">
        <v>1.5339999999999999E-2</v>
      </c>
      <c r="G51" s="38">
        <v>1.175E-2</v>
      </c>
      <c r="H51" s="38">
        <v>9.4900000000000002E-3</v>
      </c>
      <c r="I51" s="38">
        <v>6.9499999999999996E-3</v>
      </c>
      <c r="J51" s="38">
        <v>4.8900000000000002E-3</v>
      </c>
      <c r="K51" s="38">
        <v>4.2700000000000004E-3</v>
      </c>
      <c r="L51" s="39"/>
      <c r="M51" s="37" t="s">
        <v>45</v>
      </c>
      <c r="N51" s="38">
        <v>2.0119999999999999E-2</v>
      </c>
      <c r="O51" s="38">
        <v>1.9109999999999999E-2</v>
      </c>
      <c r="P51" s="38">
        <v>1.804E-2</v>
      </c>
      <c r="Q51" s="38">
        <v>1.576E-2</v>
      </c>
      <c r="R51" s="38">
        <v>1.057E-2</v>
      </c>
      <c r="S51" s="38">
        <v>8.5199999999999998E-3</v>
      </c>
      <c r="T51" s="38">
        <v>8.4799999999999997E-3</v>
      </c>
      <c r="U51" s="38">
        <v>5.2700000000000004E-3</v>
      </c>
      <c r="V51" s="38">
        <v>4.6499999999999996E-3</v>
      </c>
      <c r="X51" s="37" t="s">
        <v>45</v>
      </c>
      <c r="Y51" s="38">
        <v>1.7500000000000002E-2</v>
      </c>
      <c r="Z51" s="38">
        <v>1.1220000000000001E-2</v>
      </c>
      <c r="AA51" s="38">
        <v>8.7100000000000007E-3</v>
      </c>
      <c r="AB51" s="38">
        <v>8.2699999999999996E-3</v>
      </c>
      <c r="AC51" s="38">
        <v>7.1999999999999998E-3</v>
      </c>
      <c r="AD51" s="38">
        <v>5.7499999999999999E-3</v>
      </c>
      <c r="AE51" s="38">
        <v>4.96E-3</v>
      </c>
      <c r="AF51" s="38">
        <v>3.65E-3</v>
      </c>
      <c r="AG51" s="38">
        <v>2.5500000000000002E-3</v>
      </c>
      <c r="AI51" s="37" t="s">
        <v>45</v>
      </c>
      <c r="AJ51" s="38">
        <v>1.6199999999999999E-2</v>
      </c>
      <c r="AK51" s="38">
        <v>9.92E-3</v>
      </c>
      <c r="AL51" s="38">
        <v>1.069E-2</v>
      </c>
      <c r="AM51" s="38">
        <v>9.1500000000000001E-3</v>
      </c>
      <c r="AN51" s="38">
        <v>7.6600000000000001E-3</v>
      </c>
      <c r="AO51" s="38">
        <v>6.1500000000000001E-3</v>
      </c>
      <c r="AP51" s="38">
        <v>5.77E-3</v>
      </c>
      <c r="AQ51" s="38">
        <v>4.8500000000000001E-3</v>
      </c>
      <c r="AR51" s="38">
        <v>3.96E-3</v>
      </c>
      <c r="AS51" s="38"/>
    </row>
    <row r="52" spans="1:45" s="60" customFormat="1" x14ac:dyDescent="0.3">
      <c r="A52"/>
      <c r="B52" s="37" t="s">
        <v>46</v>
      </c>
      <c r="C52" s="38">
        <v>1.5720000000000001E-2</v>
      </c>
      <c r="D52" s="38">
        <v>1.524E-2</v>
      </c>
      <c r="E52" s="38">
        <v>1.4789999999999999E-2</v>
      </c>
      <c r="F52" s="38">
        <v>1.434E-2</v>
      </c>
      <c r="G52" s="38">
        <v>1.1209999999999999E-2</v>
      </c>
      <c r="H52" s="38">
        <v>8.8900000000000003E-3</v>
      </c>
      <c r="I52" s="38">
        <v>6.6E-3</v>
      </c>
      <c r="J52" s="38">
        <v>4.6499999999999996E-3</v>
      </c>
      <c r="K52" s="38">
        <v>4.1399999999999996E-3</v>
      </c>
      <c r="L52" s="39"/>
      <c r="M52" s="37" t="s">
        <v>46</v>
      </c>
      <c r="N52" s="38">
        <v>1.9310000000000001E-2</v>
      </c>
      <c r="O52" s="38">
        <v>1.8339999999999999E-2</v>
      </c>
      <c r="P52" s="38">
        <v>1.7129999999999999E-2</v>
      </c>
      <c r="Q52" s="38">
        <v>1.506E-2</v>
      </c>
      <c r="R52" s="38">
        <v>1.005E-2</v>
      </c>
      <c r="S52" s="38">
        <v>7.9399999999999991E-3</v>
      </c>
      <c r="T52" s="38">
        <v>7.8899999999999994E-3</v>
      </c>
      <c r="U52" s="38">
        <v>5.0600000000000003E-3</v>
      </c>
      <c r="V52" s="38">
        <v>4.5999999999999999E-3</v>
      </c>
      <c r="X52" s="37" t="s">
        <v>46</v>
      </c>
      <c r="Y52" s="38">
        <v>1.7229999999999999E-2</v>
      </c>
      <c r="Z52" s="38">
        <v>1.0659999999999999E-2</v>
      </c>
      <c r="AA52" s="38">
        <v>8.4700000000000001E-3</v>
      </c>
      <c r="AB52" s="38">
        <v>7.8899999999999994E-3</v>
      </c>
      <c r="AC52" s="38">
        <v>6.77E-3</v>
      </c>
      <c r="AD52" s="38">
        <v>5.5599999999999998E-3</v>
      </c>
      <c r="AE52" s="38">
        <v>4.81E-3</v>
      </c>
      <c r="AF52" s="38">
        <v>3.5500000000000002E-3</v>
      </c>
      <c r="AG52" s="38">
        <v>2.48E-3</v>
      </c>
      <c r="AI52" s="37" t="s">
        <v>46</v>
      </c>
      <c r="AJ52" s="38">
        <v>1.5879999999999998E-2</v>
      </c>
      <c r="AK52" s="38">
        <v>9.6200000000000001E-3</v>
      </c>
      <c r="AL52" s="38">
        <v>1.026E-2</v>
      </c>
      <c r="AM52" s="38">
        <v>8.5100000000000002E-3</v>
      </c>
      <c r="AN52" s="38">
        <v>7.26E-3</v>
      </c>
      <c r="AO52" s="38">
        <v>5.9100000000000003E-3</v>
      </c>
      <c r="AP52" s="38">
        <v>5.5399999999999998E-3</v>
      </c>
      <c r="AQ52" s="38">
        <v>4.6899999999999997E-3</v>
      </c>
      <c r="AR52" s="38">
        <v>3.8999999999999998E-3</v>
      </c>
      <c r="AS52" s="38"/>
    </row>
    <row r="53" spans="1:45" s="60" customFormat="1" x14ac:dyDescent="0.3">
      <c r="A53"/>
      <c r="B53" s="37" t="s">
        <v>47</v>
      </c>
      <c r="C53" s="38">
        <v>1.469E-2</v>
      </c>
      <c r="D53" s="38">
        <v>1.426E-2</v>
      </c>
      <c r="E53" s="38">
        <v>1.383E-2</v>
      </c>
      <c r="F53" s="38">
        <v>1.341E-2</v>
      </c>
      <c r="G53" s="38">
        <v>1.074E-2</v>
      </c>
      <c r="H53" s="38">
        <v>8.3199999999999993E-3</v>
      </c>
      <c r="I53" s="38">
        <v>6.28E-3</v>
      </c>
      <c r="J53" s="38">
        <v>4.4400000000000004E-3</v>
      </c>
      <c r="K53" s="38">
        <v>4.0099999999999997E-3</v>
      </c>
      <c r="L53" s="39"/>
      <c r="M53" s="37" t="s">
        <v>47</v>
      </c>
      <c r="N53" s="38">
        <v>1.8339999999999999E-2</v>
      </c>
      <c r="O53" s="38">
        <v>1.7430000000000001E-2</v>
      </c>
      <c r="P53" s="38">
        <v>1.618E-2</v>
      </c>
      <c r="Q53" s="38">
        <v>1.431E-2</v>
      </c>
      <c r="R53" s="38">
        <v>9.5499999999999995E-3</v>
      </c>
      <c r="S53" s="38">
        <v>7.3600000000000002E-3</v>
      </c>
      <c r="T53" s="38">
        <v>7.2899999999999996E-3</v>
      </c>
      <c r="U53" s="38">
        <v>4.9100000000000003E-3</v>
      </c>
      <c r="V53" s="38">
        <v>4.5500000000000002E-3</v>
      </c>
      <c r="X53" s="37" t="s">
        <v>47</v>
      </c>
      <c r="Y53" s="38">
        <v>1.6969999999999999E-2</v>
      </c>
      <c r="Z53" s="38">
        <v>1.013E-2</v>
      </c>
      <c r="AA53" s="38">
        <v>8.2400000000000008E-3</v>
      </c>
      <c r="AB53" s="38">
        <v>7.5399999999999998E-3</v>
      </c>
      <c r="AC53" s="38">
        <v>6.3600000000000002E-3</v>
      </c>
      <c r="AD53" s="38">
        <v>5.3099999999999996E-3</v>
      </c>
      <c r="AE53" s="38">
        <v>4.6699999999999997E-3</v>
      </c>
      <c r="AF53" s="38">
        <v>3.4399999999999999E-3</v>
      </c>
      <c r="AG53" s="38">
        <v>2.3999999999999998E-3</v>
      </c>
      <c r="AI53" s="37" t="s">
        <v>47</v>
      </c>
      <c r="AJ53" s="38">
        <v>1.5559999999999999E-2</v>
      </c>
      <c r="AK53" s="38">
        <v>9.3299999999999998E-3</v>
      </c>
      <c r="AL53" s="38">
        <v>9.8600000000000007E-3</v>
      </c>
      <c r="AM53" s="38">
        <v>7.9100000000000004E-3</v>
      </c>
      <c r="AN53" s="38">
        <v>6.8799999999999998E-3</v>
      </c>
      <c r="AO53" s="38">
        <v>5.7299999999999999E-3</v>
      </c>
      <c r="AP53" s="38">
        <v>5.3200000000000001E-3</v>
      </c>
      <c r="AQ53" s="38">
        <v>4.5399999999999998E-3</v>
      </c>
      <c r="AR53" s="38">
        <v>3.8400000000000001E-3</v>
      </c>
      <c r="AS53" s="38"/>
    </row>
    <row r="54" spans="1:45" s="60" customFormat="1" x14ac:dyDescent="0.3">
      <c r="A54"/>
      <c r="B54" s="37" t="s">
        <v>48</v>
      </c>
      <c r="C54" s="38">
        <v>1.374E-2</v>
      </c>
      <c r="D54" s="38">
        <v>1.332E-2</v>
      </c>
      <c r="E54" s="38">
        <v>1.2930000000000001E-2</v>
      </c>
      <c r="F54" s="38">
        <v>1.2540000000000001E-2</v>
      </c>
      <c r="G54" s="38">
        <v>1.0330000000000001E-2</v>
      </c>
      <c r="H54" s="38">
        <v>7.77E-3</v>
      </c>
      <c r="I54" s="38">
        <v>6.0099999999999997E-3</v>
      </c>
      <c r="J54" s="38">
        <v>4.2700000000000004E-3</v>
      </c>
      <c r="K54" s="38">
        <v>3.8899999999999998E-3</v>
      </c>
      <c r="L54" s="39"/>
      <c r="M54" s="37" t="s">
        <v>48</v>
      </c>
      <c r="N54" s="38">
        <v>1.7420000000000001E-2</v>
      </c>
      <c r="O54" s="38">
        <v>1.6549999999999999E-2</v>
      </c>
      <c r="P54" s="38">
        <v>1.529E-2</v>
      </c>
      <c r="Q54" s="38">
        <v>1.3690000000000001E-2</v>
      </c>
      <c r="R54" s="38">
        <v>9.0699999999999999E-3</v>
      </c>
      <c r="S54" s="38">
        <v>6.8199999999999997E-3</v>
      </c>
      <c r="T54" s="38">
        <v>6.7299999999999999E-3</v>
      </c>
      <c r="U54" s="38">
        <v>4.7600000000000003E-3</v>
      </c>
      <c r="V54" s="38">
        <v>4.4999999999999997E-3</v>
      </c>
      <c r="X54" s="37" t="s">
        <v>48</v>
      </c>
      <c r="Y54" s="38">
        <v>1.6719999999999999E-2</v>
      </c>
      <c r="Z54" s="38">
        <v>9.6200000000000001E-3</v>
      </c>
      <c r="AA54" s="38">
        <v>8.0000000000000002E-3</v>
      </c>
      <c r="AB54" s="38">
        <v>7.1999999999999998E-3</v>
      </c>
      <c r="AC54" s="38">
        <v>5.9800000000000001E-3</v>
      </c>
      <c r="AD54" s="38">
        <v>5.13E-3</v>
      </c>
      <c r="AE54" s="38">
        <v>4.5300000000000002E-3</v>
      </c>
      <c r="AF54" s="38">
        <v>3.3300000000000001E-3</v>
      </c>
      <c r="AG54" s="38">
        <v>2.33E-3</v>
      </c>
      <c r="AI54" s="37" t="s">
        <v>48</v>
      </c>
      <c r="AJ54" s="38">
        <v>1.525E-2</v>
      </c>
      <c r="AK54" s="38">
        <v>9.0500000000000008E-3</v>
      </c>
      <c r="AL54" s="38">
        <v>9.4599999999999997E-3</v>
      </c>
      <c r="AM54" s="38">
        <v>7.3499999999999998E-3</v>
      </c>
      <c r="AN54" s="38">
        <v>6.5199999999999998E-3</v>
      </c>
      <c r="AO54" s="38">
        <v>5.5599999999999998E-3</v>
      </c>
      <c r="AP54" s="38">
        <v>5.11E-3</v>
      </c>
      <c r="AQ54" s="38">
        <v>4.3899999999999998E-3</v>
      </c>
      <c r="AR54" s="38">
        <v>3.7799999999999999E-3</v>
      </c>
      <c r="AS54" s="38"/>
    </row>
    <row r="55" spans="1:45" s="60" customFormat="1" x14ac:dyDescent="0.3">
      <c r="A55"/>
      <c r="B55" s="37" t="s">
        <v>49</v>
      </c>
      <c r="C55" s="38">
        <v>1.285E-2</v>
      </c>
      <c r="D55" s="38">
        <v>1.2460000000000001E-2</v>
      </c>
      <c r="E55" s="38">
        <v>1.209E-2</v>
      </c>
      <c r="F55" s="38">
        <v>1.172E-2</v>
      </c>
      <c r="G55" s="38">
        <v>9.9699999999999997E-3</v>
      </c>
      <c r="H55" s="38">
        <v>7.26E-3</v>
      </c>
      <c r="I55" s="38">
        <v>5.77E-3</v>
      </c>
      <c r="J55" s="38">
        <v>4.1200000000000004E-3</v>
      </c>
      <c r="K55" s="38">
        <v>3.7799999999999999E-3</v>
      </c>
      <c r="L55" s="39"/>
      <c r="M55" s="37" t="s">
        <v>49</v>
      </c>
      <c r="N55" s="38">
        <v>1.6549999999999999E-2</v>
      </c>
      <c r="O55" s="38">
        <v>1.5720000000000001E-2</v>
      </c>
      <c r="P55" s="38">
        <v>1.444E-2</v>
      </c>
      <c r="Q55" s="38">
        <v>1.3140000000000001E-2</v>
      </c>
      <c r="R55" s="38">
        <v>8.6199999999999992E-3</v>
      </c>
      <c r="S55" s="38">
        <v>6.2899999999999996E-3</v>
      </c>
      <c r="T55" s="38">
        <v>6.1599999999999997E-3</v>
      </c>
      <c r="U55" s="38">
        <v>4.62E-3</v>
      </c>
      <c r="V55" s="38">
        <v>4.45E-3</v>
      </c>
      <c r="X55" s="37" t="s">
        <v>49</v>
      </c>
      <c r="Y55" s="38">
        <v>1.6469999999999999E-2</v>
      </c>
      <c r="Z55" s="38">
        <v>9.1400000000000006E-3</v>
      </c>
      <c r="AA55" s="38">
        <v>7.7799999999999996E-3</v>
      </c>
      <c r="AB55" s="38">
        <v>6.8799999999999998E-3</v>
      </c>
      <c r="AC55" s="38">
        <v>5.62E-3</v>
      </c>
      <c r="AD55" s="38">
        <v>5.0200000000000002E-3</v>
      </c>
      <c r="AE55" s="38">
        <v>4.3899999999999998E-3</v>
      </c>
      <c r="AF55" s="38">
        <v>3.2299999999999998E-3</v>
      </c>
      <c r="AG55" s="38">
        <v>2.2599999999999999E-3</v>
      </c>
      <c r="AI55" s="37" t="s">
        <v>49</v>
      </c>
      <c r="AJ55" s="38">
        <v>1.494E-2</v>
      </c>
      <c r="AK55" s="38">
        <v>8.7799999999999996E-3</v>
      </c>
      <c r="AL55" s="38">
        <v>9.0799999999999995E-3</v>
      </c>
      <c r="AM55" s="38">
        <v>6.8300000000000001E-3</v>
      </c>
      <c r="AN55" s="38">
        <v>6.1799999999999997E-3</v>
      </c>
      <c r="AO55" s="38">
        <v>5.3899999999999998E-3</v>
      </c>
      <c r="AP55" s="38">
        <v>4.9100000000000003E-3</v>
      </c>
      <c r="AQ55" s="38">
        <v>4.2500000000000003E-3</v>
      </c>
      <c r="AR55" s="38">
        <v>3.7200000000000002E-3</v>
      </c>
      <c r="AS55" s="38"/>
    </row>
    <row r="56" spans="1:45" s="60" customFormat="1" x14ac:dyDescent="0.3">
      <c r="A56"/>
      <c r="B56" s="37" t="s">
        <v>50</v>
      </c>
      <c r="C56" s="38">
        <v>1.2019999999999999E-2</v>
      </c>
      <c r="D56" s="38">
        <v>1.1650000000000001E-2</v>
      </c>
      <c r="E56" s="38">
        <v>1.1299999999999999E-2</v>
      </c>
      <c r="F56" s="38">
        <v>1.0959999999999999E-2</v>
      </c>
      <c r="G56" s="38">
        <v>9.6699999999999998E-3</v>
      </c>
      <c r="H56" s="38">
        <v>6.7799999999999996E-3</v>
      </c>
      <c r="I56" s="38">
        <v>5.5599999999999998E-3</v>
      </c>
      <c r="J56" s="38">
        <v>3.9899999999999996E-3</v>
      </c>
      <c r="K56" s="38">
        <v>3.6800000000000001E-3</v>
      </c>
      <c r="L56" s="39"/>
      <c r="M56" s="37" t="s">
        <v>50</v>
      </c>
      <c r="N56" s="38">
        <v>1.5720000000000001E-2</v>
      </c>
      <c r="O56" s="38">
        <v>1.4930000000000001E-2</v>
      </c>
      <c r="P56" s="38">
        <v>1.367E-2</v>
      </c>
      <c r="Q56" s="38">
        <v>1.261E-2</v>
      </c>
      <c r="R56" s="38">
        <v>8.1899999999999994E-3</v>
      </c>
      <c r="S56" s="38">
        <v>5.8100000000000001E-3</v>
      </c>
      <c r="T56" s="38">
        <v>5.6499999999999996E-3</v>
      </c>
      <c r="U56" s="38">
        <v>4.4799999999999996E-3</v>
      </c>
      <c r="V56" s="38">
        <v>4.4099999999999999E-3</v>
      </c>
      <c r="X56" s="37" t="s">
        <v>50</v>
      </c>
      <c r="Y56" s="38">
        <v>1.6219999999999998E-2</v>
      </c>
      <c r="Z56" s="38">
        <v>8.6899999999999998E-3</v>
      </c>
      <c r="AA56" s="38">
        <v>7.5700000000000003E-3</v>
      </c>
      <c r="AB56" s="38">
        <v>6.5700000000000003E-3</v>
      </c>
      <c r="AC56" s="38">
        <v>5.2900000000000004E-3</v>
      </c>
      <c r="AD56" s="38">
        <v>4.8300000000000001E-3</v>
      </c>
      <c r="AE56" s="38">
        <v>4.2599999999999999E-3</v>
      </c>
      <c r="AF56" s="38">
        <v>3.1700000000000001E-3</v>
      </c>
      <c r="AG56" s="38">
        <v>2.2200000000000002E-3</v>
      </c>
      <c r="AI56" s="37" t="s">
        <v>50</v>
      </c>
      <c r="AJ56" s="38">
        <v>1.464E-2</v>
      </c>
      <c r="AK56" s="38">
        <v>8.5199999999999998E-3</v>
      </c>
      <c r="AL56" s="38">
        <v>8.7200000000000003E-3</v>
      </c>
      <c r="AM56" s="38">
        <v>6.3499999999999997E-3</v>
      </c>
      <c r="AN56" s="38">
        <v>5.8700000000000002E-3</v>
      </c>
      <c r="AO56" s="38">
        <v>5.28E-3</v>
      </c>
      <c r="AP56" s="38">
        <v>4.7099999999999998E-3</v>
      </c>
      <c r="AQ56" s="38">
        <v>4.1099999999999999E-3</v>
      </c>
      <c r="AR56" s="38">
        <v>3.6600000000000001E-3</v>
      </c>
      <c r="AS56" s="38"/>
    </row>
    <row r="57" spans="1:45" s="60" customFormat="1" x14ac:dyDescent="0.3">
      <c r="A57"/>
      <c r="B57" s="37" t="s">
        <v>51</v>
      </c>
      <c r="C57" s="38">
        <v>1.123E-2</v>
      </c>
      <c r="D57" s="38">
        <v>1.089E-2</v>
      </c>
      <c r="E57" s="38">
        <v>1.057E-2</v>
      </c>
      <c r="F57" s="38">
        <v>1.025E-2</v>
      </c>
      <c r="G57" s="38">
        <v>9.4199999999999996E-3</v>
      </c>
      <c r="H57" s="38">
        <v>6.3099999999999996E-3</v>
      </c>
      <c r="I57" s="38">
        <v>5.3800000000000002E-3</v>
      </c>
      <c r="J57" s="38">
        <v>3.8899999999999998E-3</v>
      </c>
      <c r="K57" s="38">
        <v>3.5799999999999998E-3</v>
      </c>
      <c r="L57" s="39"/>
      <c r="M57" s="37" t="s">
        <v>51</v>
      </c>
      <c r="N57" s="38">
        <v>1.4930000000000001E-2</v>
      </c>
      <c r="O57" s="38">
        <v>1.418E-2</v>
      </c>
      <c r="P57" s="38">
        <v>1.291E-2</v>
      </c>
      <c r="Q57" s="38">
        <v>1.21E-2</v>
      </c>
      <c r="R57" s="38">
        <v>7.8600000000000007E-3</v>
      </c>
      <c r="S57" s="38">
        <v>5.3E-3</v>
      </c>
      <c r="T57" s="38">
        <v>5.2100000000000002E-3</v>
      </c>
      <c r="U57" s="38">
        <v>4.3899999999999998E-3</v>
      </c>
      <c r="V57" s="38">
        <v>4.3699999999999998E-3</v>
      </c>
      <c r="X57" s="37" t="s">
        <v>51</v>
      </c>
      <c r="Y57" s="38">
        <v>1.5980000000000001E-2</v>
      </c>
      <c r="Z57" s="38">
        <v>8.26E-3</v>
      </c>
      <c r="AA57" s="38">
        <v>7.3600000000000002E-3</v>
      </c>
      <c r="AB57" s="38">
        <v>6.3E-3</v>
      </c>
      <c r="AC57" s="38">
        <v>4.9699999999999996E-3</v>
      </c>
      <c r="AD57" s="38">
        <v>4.6800000000000001E-3</v>
      </c>
      <c r="AE57" s="38">
        <v>4.13E-3</v>
      </c>
      <c r="AF57" s="38">
        <v>3.13E-3</v>
      </c>
      <c r="AG57" s="38">
        <v>2.1900000000000001E-3</v>
      </c>
      <c r="AI57" s="37" t="s">
        <v>51</v>
      </c>
      <c r="AJ57" s="38">
        <v>1.435E-2</v>
      </c>
      <c r="AK57" s="38">
        <v>8.26E-3</v>
      </c>
      <c r="AL57" s="38">
        <v>8.3700000000000007E-3</v>
      </c>
      <c r="AM57" s="38">
        <v>5.9100000000000003E-3</v>
      </c>
      <c r="AN57" s="38">
        <v>5.5599999999999998E-3</v>
      </c>
      <c r="AO57" s="38">
        <v>5.1700000000000001E-3</v>
      </c>
      <c r="AP57" s="38">
        <v>4.5199999999999997E-3</v>
      </c>
      <c r="AQ57" s="38">
        <v>3.98E-3</v>
      </c>
      <c r="AR57" s="38">
        <v>3.5999999999999999E-3</v>
      </c>
      <c r="AS57" s="38"/>
    </row>
    <row r="58" spans="1:45" s="60" customFormat="1" x14ac:dyDescent="0.3">
      <c r="A58"/>
      <c r="B58" s="37" t="s">
        <v>52</v>
      </c>
      <c r="C58" s="38">
        <v>1.0500000000000001E-2</v>
      </c>
      <c r="D58" s="38">
        <v>1.0189999999999999E-2</v>
      </c>
      <c r="E58" s="38">
        <v>9.8799999999999999E-3</v>
      </c>
      <c r="F58" s="38">
        <v>9.58E-3</v>
      </c>
      <c r="G58" s="38">
        <v>9.2099999999999994E-3</v>
      </c>
      <c r="H58" s="38">
        <v>5.8799999999999998E-3</v>
      </c>
      <c r="I58" s="38">
        <v>5.1000000000000004E-3</v>
      </c>
      <c r="J58" s="38">
        <v>3.81E-3</v>
      </c>
      <c r="K58" s="38">
        <v>3.49E-3</v>
      </c>
      <c r="L58" s="39"/>
      <c r="M58" s="37" t="s">
        <v>52</v>
      </c>
      <c r="N58" s="38">
        <v>1.418E-2</v>
      </c>
      <c r="O58" s="38">
        <v>1.3480000000000001E-2</v>
      </c>
      <c r="P58" s="38">
        <v>1.2189999999999999E-2</v>
      </c>
      <c r="Q58" s="38">
        <v>1.1610000000000001E-2</v>
      </c>
      <c r="R58" s="38">
        <v>7.5399999999999998E-3</v>
      </c>
      <c r="S58" s="38">
        <v>4.9500000000000004E-3</v>
      </c>
      <c r="T58" s="38">
        <v>4.7400000000000003E-3</v>
      </c>
      <c r="U58" s="38">
        <v>4.3E-3</v>
      </c>
      <c r="V58" s="38">
        <v>4.3E-3</v>
      </c>
      <c r="X58" s="37" t="s">
        <v>52</v>
      </c>
      <c r="Y58" s="38">
        <v>1.5740000000000001E-2</v>
      </c>
      <c r="Z58" s="38">
        <v>7.8399999999999997E-3</v>
      </c>
      <c r="AA58" s="38">
        <v>7.1599999999999997E-3</v>
      </c>
      <c r="AB58" s="38">
        <v>6.0499999999999998E-3</v>
      </c>
      <c r="AC58" s="38">
        <v>4.6800000000000001E-3</v>
      </c>
      <c r="AD58" s="38">
        <v>4.47E-3</v>
      </c>
      <c r="AE58" s="38">
        <v>4.0099999999999997E-3</v>
      </c>
      <c r="AF58" s="38">
        <v>3.0999999999999999E-3</v>
      </c>
      <c r="AG58" s="38">
        <v>2.1700000000000001E-3</v>
      </c>
      <c r="AI58" s="37" t="s">
        <v>52</v>
      </c>
      <c r="AJ58" s="38">
        <v>1.4069999999999999E-2</v>
      </c>
      <c r="AK58" s="38">
        <v>8.1899999999999994E-3</v>
      </c>
      <c r="AL58" s="38">
        <v>8.0300000000000007E-3</v>
      </c>
      <c r="AM58" s="38">
        <v>5.5500000000000002E-3</v>
      </c>
      <c r="AN58" s="38">
        <v>5.2700000000000004E-3</v>
      </c>
      <c r="AO58" s="38">
        <v>5.1200000000000004E-3</v>
      </c>
      <c r="AP58" s="38">
        <v>4.3800000000000002E-3</v>
      </c>
      <c r="AQ58" s="38">
        <v>3.8500000000000001E-3</v>
      </c>
      <c r="AR58" s="38">
        <v>3.5500000000000002E-3</v>
      </c>
      <c r="AS58" s="38"/>
    </row>
    <row r="59" spans="1:45" s="60" customFormat="1" x14ac:dyDescent="0.3">
      <c r="A59"/>
      <c r="B59" s="37" t="s">
        <v>53</v>
      </c>
      <c r="C59" s="38">
        <v>9.8099999999999993E-3</v>
      </c>
      <c r="D59" s="38">
        <v>9.5200000000000007E-3</v>
      </c>
      <c r="E59" s="38">
        <v>9.2399999999999999E-3</v>
      </c>
      <c r="F59" s="38">
        <v>8.9599999999999992E-3</v>
      </c>
      <c r="G59" s="38">
        <v>8.9599999999999992E-3</v>
      </c>
      <c r="H59" s="38">
        <v>5.47E-3</v>
      </c>
      <c r="I59" s="38">
        <v>5.0000000000000001E-3</v>
      </c>
      <c r="J59" s="38">
        <v>3.7499999999999999E-3</v>
      </c>
      <c r="K59" s="38">
        <v>3.4099999999999998E-3</v>
      </c>
      <c r="L59" s="39"/>
      <c r="M59" s="37" t="s">
        <v>53</v>
      </c>
      <c r="N59" s="38">
        <v>1.3480000000000001E-2</v>
      </c>
      <c r="O59" s="38">
        <v>1.2800000000000001E-2</v>
      </c>
      <c r="P59" s="38">
        <v>1.1520000000000001E-2</v>
      </c>
      <c r="Q59" s="38">
        <v>1.1140000000000001E-2</v>
      </c>
      <c r="R59" s="38">
        <v>7.2399999999999999E-3</v>
      </c>
      <c r="S59" s="38">
        <v>4.6299999999999996E-3</v>
      </c>
      <c r="T59" s="38">
        <v>4.3099999999999996E-3</v>
      </c>
      <c r="U59" s="38">
        <v>4.2100000000000002E-3</v>
      </c>
      <c r="V59" s="38">
        <v>4.2100000000000002E-3</v>
      </c>
      <c r="X59" s="37" t="s">
        <v>53</v>
      </c>
      <c r="Y59" s="38">
        <v>1.55E-2</v>
      </c>
      <c r="Z59" s="38">
        <v>7.45E-3</v>
      </c>
      <c r="AA59" s="38">
        <v>6.96E-3</v>
      </c>
      <c r="AB59" s="38">
        <v>5.8100000000000001E-3</v>
      </c>
      <c r="AC59" s="38">
        <v>4.3899999999999998E-3</v>
      </c>
      <c r="AD59" s="38">
        <v>4.3200000000000001E-3</v>
      </c>
      <c r="AE59" s="38">
        <v>3.8899999999999998E-3</v>
      </c>
      <c r="AF59" s="38">
        <v>3.0699999999999998E-3</v>
      </c>
      <c r="AG59" s="38">
        <v>2.15E-3</v>
      </c>
      <c r="AI59" s="37" t="s">
        <v>53</v>
      </c>
      <c r="AJ59" s="38">
        <v>1.379E-2</v>
      </c>
      <c r="AK59" s="38">
        <v>7.77E-3</v>
      </c>
      <c r="AL59" s="38">
        <v>7.7099999999999998E-3</v>
      </c>
      <c r="AM59" s="38">
        <v>5.2199999999999998E-3</v>
      </c>
      <c r="AN59" s="38">
        <v>5.0000000000000001E-3</v>
      </c>
      <c r="AO59" s="38">
        <v>4.9500000000000004E-3</v>
      </c>
      <c r="AP59" s="38">
        <v>4.2500000000000003E-3</v>
      </c>
      <c r="AQ59" s="38">
        <v>3.7200000000000002E-3</v>
      </c>
      <c r="AR59" s="38">
        <v>3.5000000000000001E-3</v>
      </c>
      <c r="AS59" s="38"/>
    </row>
    <row r="60" spans="1:45" s="60" customFormat="1" x14ac:dyDescent="0.3">
      <c r="A60"/>
      <c r="B60" s="37" t="s">
        <v>54</v>
      </c>
      <c r="C60" s="38">
        <v>9.2499999999999995E-3</v>
      </c>
      <c r="D60" s="38">
        <v>8.9800000000000001E-3</v>
      </c>
      <c r="E60" s="38">
        <v>8.7100000000000007E-3</v>
      </c>
      <c r="F60" s="38">
        <v>8.4399999999999996E-3</v>
      </c>
      <c r="G60" s="38">
        <v>8.4399999999999996E-3</v>
      </c>
      <c r="H60" s="38">
        <v>5.0899999999999999E-3</v>
      </c>
      <c r="I60" s="38">
        <v>4.9199999999999999E-3</v>
      </c>
      <c r="J60" s="38">
        <v>3.7100000000000002E-3</v>
      </c>
      <c r="K60" s="38">
        <v>3.3300000000000001E-3</v>
      </c>
      <c r="L60" s="39"/>
      <c r="M60" s="37" t="s">
        <v>54</v>
      </c>
      <c r="N60" s="38">
        <v>1.308E-2</v>
      </c>
      <c r="O60" s="38">
        <v>1.242E-2</v>
      </c>
      <c r="P60" s="38">
        <v>1.106E-2</v>
      </c>
      <c r="Q60" s="38">
        <v>1.069E-2</v>
      </c>
      <c r="R60" s="38">
        <v>6.9499999999999996E-3</v>
      </c>
      <c r="S60" s="38">
        <v>4.3299999999999996E-3</v>
      </c>
      <c r="T60" s="38">
        <v>3.9199999999999999E-3</v>
      </c>
      <c r="U60" s="38">
        <v>3.9199999999999999E-3</v>
      </c>
      <c r="V60" s="38">
        <v>3.9199999999999999E-3</v>
      </c>
      <c r="X60" s="37" t="s">
        <v>54</v>
      </c>
      <c r="Y60" s="38">
        <v>1.5270000000000001E-2</v>
      </c>
      <c r="Z60" s="38">
        <v>7.0800000000000004E-3</v>
      </c>
      <c r="AA60" s="38">
        <v>6.77E-3</v>
      </c>
      <c r="AB60" s="38">
        <v>5.5799999999999999E-3</v>
      </c>
      <c r="AC60" s="38">
        <v>4.1700000000000001E-3</v>
      </c>
      <c r="AD60" s="38">
        <v>4.15E-3</v>
      </c>
      <c r="AE60" s="38">
        <v>3.7699999999999999E-3</v>
      </c>
      <c r="AF60" s="38">
        <v>3.0400000000000002E-3</v>
      </c>
      <c r="AG60" s="38">
        <v>2.1199999999999999E-3</v>
      </c>
      <c r="AI60" s="37" t="s">
        <v>54</v>
      </c>
      <c r="AJ60" s="38">
        <v>1.3509999999999999E-2</v>
      </c>
      <c r="AK60" s="38">
        <v>7.5399999999999998E-3</v>
      </c>
      <c r="AL60" s="38">
        <v>7.4000000000000003E-3</v>
      </c>
      <c r="AM60" s="38">
        <v>4.96E-3</v>
      </c>
      <c r="AN60" s="38">
        <v>4.7400000000000003E-3</v>
      </c>
      <c r="AO60" s="38">
        <v>4.6899999999999997E-3</v>
      </c>
      <c r="AP60" s="38">
        <v>4.1599999999999996E-3</v>
      </c>
      <c r="AQ60" s="38">
        <v>3.5999999999999999E-3</v>
      </c>
      <c r="AR60" s="38">
        <v>3.4499999999999999E-3</v>
      </c>
      <c r="AS60" s="38"/>
    </row>
    <row r="61" spans="1:45" s="60" customFormat="1" x14ac:dyDescent="0.3">
      <c r="A61"/>
      <c r="B61" s="37" t="s">
        <v>55</v>
      </c>
      <c r="C61" s="38">
        <v>8.7200000000000003E-3</v>
      </c>
      <c r="D61" s="38">
        <v>8.4600000000000005E-3</v>
      </c>
      <c r="E61" s="38">
        <v>8.2000000000000007E-3</v>
      </c>
      <c r="F61" s="38">
        <v>7.9500000000000005E-3</v>
      </c>
      <c r="G61" s="38">
        <v>7.9500000000000005E-3</v>
      </c>
      <c r="H61" s="38">
        <v>4.7299999999999998E-3</v>
      </c>
      <c r="I61" s="38">
        <v>4.7299999999999998E-3</v>
      </c>
      <c r="J61" s="38">
        <v>3.6900000000000001E-3</v>
      </c>
      <c r="K61" s="38">
        <v>3.2599999999999999E-3</v>
      </c>
      <c r="L61" s="39"/>
      <c r="M61" s="37" t="s">
        <v>55</v>
      </c>
      <c r="N61" s="38">
        <v>1.268E-2</v>
      </c>
      <c r="O61" s="38">
        <v>1.204E-2</v>
      </c>
      <c r="P61" s="38">
        <v>1.0630000000000001E-2</v>
      </c>
      <c r="Q61" s="38">
        <v>1.048E-2</v>
      </c>
      <c r="R61" s="38">
        <v>6.6699999999999997E-3</v>
      </c>
      <c r="S61" s="38">
        <v>4.0499999999999998E-3</v>
      </c>
      <c r="T61" s="38">
        <v>3.6099999999999999E-3</v>
      </c>
      <c r="U61" s="38">
        <v>3.6099999999999999E-3</v>
      </c>
      <c r="V61" s="38">
        <v>3.6099999999999999E-3</v>
      </c>
      <c r="X61" s="37" t="s">
        <v>55</v>
      </c>
      <c r="Y61" s="38">
        <v>1.504E-2</v>
      </c>
      <c r="Z61" s="38">
        <v>6.7299999999999999E-3</v>
      </c>
      <c r="AA61" s="38">
        <v>6.5799999999999999E-3</v>
      </c>
      <c r="AB61" s="38">
        <v>5.3499999999999997E-3</v>
      </c>
      <c r="AC61" s="38">
        <v>3.96E-3</v>
      </c>
      <c r="AD61" s="38">
        <v>3.9399999999999999E-3</v>
      </c>
      <c r="AE61" s="38">
        <v>3.6600000000000001E-3</v>
      </c>
      <c r="AF61" s="38">
        <v>3.0100000000000001E-3</v>
      </c>
      <c r="AG61" s="38">
        <v>2.0999999999999999E-3</v>
      </c>
      <c r="AI61" s="37" t="s">
        <v>55</v>
      </c>
      <c r="AJ61" s="38">
        <v>1.324E-2</v>
      </c>
      <c r="AK61" s="38">
        <v>7.3099999999999997E-3</v>
      </c>
      <c r="AL61" s="38">
        <v>7.1000000000000004E-3</v>
      </c>
      <c r="AM61" s="38">
        <v>4.7099999999999998E-3</v>
      </c>
      <c r="AN61" s="38">
        <v>4.4900000000000001E-3</v>
      </c>
      <c r="AO61" s="38">
        <v>4.45E-3</v>
      </c>
      <c r="AP61" s="38">
        <v>4.0800000000000003E-3</v>
      </c>
      <c r="AQ61" s="38">
        <v>3.48E-3</v>
      </c>
      <c r="AR61" s="38">
        <v>3.3999999999999998E-3</v>
      </c>
      <c r="AS61" s="38"/>
    </row>
    <row r="62" spans="1:45" s="60" customFormat="1" x14ac:dyDescent="0.3">
      <c r="A62"/>
      <c r="B62" s="37" t="s">
        <v>56</v>
      </c>
      <c r="C62" s="38">
        <v>8.2500000000000004E-3</v>
      </c>
      <c r="D62" s="38">
        <v>7.9900000000000006E-3</v>
      </c>
      <c r="E62" s="38">
        <v>7.7499999999999999E-3</v>
      </c>
      <c r="F62" s="38">
        <v>7.5199999999999998E-3</v>
      </c>
      <c r="G62" s="38">
        <v>7.5199999999999998E-3</v>
      </c>
      <c r="H62" s="38">
        <v>4.3800000000000002E-3</v>
      </c>
      <c r="I62" s="38">
        <v>4.3800000000000002E-3</v>
      </c>
      <c r="J62" s="38">
        <v>3.6900000000000001E-3</v>
      </c>
      <c r="K62" s="38">
        <v>3.1900000000000001E-3</v>
      </c>
      <c r="L62" s="39"/>
      <c r="M62" s="37" t="s">
        <v>56</v>
      </c>
      <c r="N62" s="38">
        <v>1.255E-2</v>
      </c>
      <c r="O62" s="38">
        <v>1.192E-2</v>
      </c>
      <c r="P62" s="38">
        <v>1.0189999999999999E-2</v>
      </c>
      <c r="Q62" s="38">
        <v>1.0370000000000001E-2</v>
      </c>
      <c r="R62" s="38">
        <v>6.4000000000000003E-3</v>
      </c>
      <c r="S62" s="38">
        <v>3.79E-3</v>
      </c>
      <c r="T62" s="38">
        <v>3.4299999999999999E-3</v>
      </c>
      <c r="U62" s="38">
        <v>3.4299999999999999E-3</v>
      </c>
      <c r="V62" s="38">
        <v>3.4299999999999999E-3</v>
      </c>
      <c r="X62" s="37" t="s">
        <v>56</v>
      </c>
      <c r="Y62" s="38">
        <v>1.482E-2</v>
      </c>
      <c r="Z62" s="38">
        <v>6.4000000000000003E-3</v>
      </c>
      <c r="AA62" s="38">
        <v>6.4000000000000003E-3</v>
      </c>
      <c r="AB62" s="38">
        <v>5.1399999999999996E-3</v>
      </c>
      <c r="AC62" s="38">
        <v>3.7599999999999999E-3</v>
      </c>
      <c r="AD62" s="38">
        <v>3.7399999999999998E-3</v>
      </c>
      <c r="AE62" s="38">
        <v>3.5500000000000002E-3</v>
      </c>
      <c r="AF62" s="38">
        <v>2.98E-3</v>
      </c>
      <c r="AG62" s="38">
        <v>2.0799999999999998E-3</v>
      </c>
      <c r="AI62" s="37" t="s">
        <v>56</v>
      </c>
      <c r="AJ62" s="38">
        <v>1.2970000000000001E-2</v>
      </c>
      <c r="AK62" s="38">
        <v>7.0899999999999999E-3</v>
      </c>
      <c r="AL62" s="38">
        <v>6.8199999999999997E-3</v>
      </c>
      <c r="AM62" s="38">
        <v>4.62E-3</v>
      </c>
      <c r="AN62" s="38">
        <v>4.2599999999999999E-3</v>
      </c>
      <c r="AO62" s="38">
        <v>4.2199999999999998E-3</v>
      </c>
      <c r="AP62" s="38">
        <v>4.0400000000000002E-3</v>
      </c>
      <c r="AQ62" s="38">
        <v>3.3700000000000002E-3</v>
      </c>
      <c r="AR62" s="38">
        <v>3.3300000000000001E-3</v>
      </c>
      <c r="AS62" s="38"/>
    </row>
    <row r="63" spans="1:45" s="60" customFormat="1" x14ac:dyDescent="0.3">
      <c r="A63"/>
      <c r="B63" s="37" t="s">
        <v>57</v>
      </c>
      <c r="C63" s="38">
        <v>7.7499999999999999E-3</v>
      </c>
      <c r="D63" s="38">
        <v>7.5199999999999998E-3</v>
      </c>
      <c r="E63" s="38">
        <v>7.2899999999999996E-3</v>
      </c>
      <c r="F63" s="38">
        <v>7.0699999999999999E-3</v>
      </c>
      <c r="G63" s="38">
        <v>7.0699999999999999E-3</v>
      </c>
      <c r="H63" s="38">
        <v>4.0600000000000002E-3</v>
      </c>
      <c r="I63" s="38">
        <v>4.0600000000000002E-3</v>
      </c>
      <c r="J63" s="38">
        <v>3.7100000000000002E-3</v>
      </c>
      <c r="K63" s="38">
        <v>3.1199999999999999E-3</v>
      </c>
      <c r="L63" s="39"/>
      <c r="M63" s="37" t="s">
        <v>57</v>
      </c>
      <c r="N63" s="38">
        <v>1.242E-2</v>
      </c>
      <c r="O63" s="38">
        <v>1.18E-2</v>
      </c>
      <c r="P63" s="38">
        <v>9.7999999999999997E-3</v>
      </c>
      <c r="Q63" s="38">
        <v>1.027E-2</v>
      </c>
      <c r="R63" s="38">
        <v>6.1399999999999996E-3</v>
      </c>
      <c r="S63" s="38">
        <v>3.5400000000000002E-3</v>
      </c>
      <c r="T63" s="38">
        <v>3.3999999999999998E-3</v>
      </c>
      <c r="U63" s="38">
        <v>3.3999999999999998E-3</v>
      </c>
      <c r="V63" s="38">
        <v>3.3999999999999998E-3</v>
      </c>
      <c r="X63" s="37" t="s">
        <v>57</v>
      </c>
      <c r="Y63" s="38">
        <v>1.46E-2</v>
      </c>
      <c r="Z63" s="38">
        <v>6.0699999999999999E-3</v>
      </c>
      <c r="AA63" s="38">
        <v>6.2199999999999998E-3</v>
      </c>
      <c r="AB63" s="38">
        <v>4.9300000000000004E-3</v>
      </c>
      <c r="AC63" s="38">
        <v>3.5799999999999998E-3</v>
      </c>
      <c r="AD63" s="38">
        <v>3.5599999999999998E-3</v>
      </c>
      <c r="AE63" s="38">
        <v>3.4399999999999999E-3</v>
      </c>
      <c r="AF63" s="38">
        <v>2.9399999999999999E-3</v>
      </c>
      <c r="AG63" s="38">
        <v>2.0500000000000002E-3</v>
      </c>
      <c r="AI63" s="37" t="s">
        <v>57</v>
      </c>
      <c r="AJ63" s="38">
        <v>1.2710000000000001E-2</v>
      </c>
      <c r="AK63" s="38">
        <v>6.8799999999999998E-3</v>
      </c>
      <c r="AL63" s="38">
        <v>6.5500000000000003E-3</v>
      </c>
      <c r="AM63" s="38">
        <v>4.5300000000000002E-3</v>
      </c>
      <c r="AN63" s="38">
        <v>4.0400000000000002E-3</v>
      </c>
      <c r="AO63" s="38">
        <v>4.0000000000000001E-3</v>
      </c>
      <c r="AP63" s="38">
        <v>4.0000000000000001E-3</v>
      </c>
      <c r="AQ63" s="38">
        <v>3.2599999999999999E-3</v>
      </c>
      <c r="AR63" s="38">
        <v>3.2599999999999999E-3</v>
      </c>
      <c r="AS63" s="38"/>
    </row>
    <row r="64" spans="1:45" s="60" customFormat="1" x14ac:dyDescent="0.3">
      <c r="A64"/>
      <c r="B64" s="62" t="s">
        <v>88</v>
      </c>
      <c r="C64" s="63">
        <v>8.5949999999999999E-2</v>
      </c>
      <c r="D64" s="63">
        <v>8.4229999999999999E-2</v>
      </c>
      <c r="E64" s="63">
        <v>8.2540000000000002E-2</v>
      </c>
      <c r="F64" s="63">
        <v>6.8059999999999996E-2</v>
      </c>
      <c r="G64" s="63">
        <v>4.9799999999999997E-2</v>
      </c>
      <c r="H64" s="63">
        <v>4.4979999999999999E-2</v>
      </c>
      <c r="I64" s="63">
        <v>5.611E-2</v>
      </c>
      <c r="J64" s="63">
        <v>4.5359999999999998E-2</v>
      </c>
      <c r="K64" s="63"/>
      <c r="L64" s="64"/>
      <c r="M64" s="62" t="s">
        <v>88</v>
      </c>
      <c r="N64" s="63">
        <v>1.8689999999999998E-2</v>
      </c>
      <c r="O64" s="63">
        <v>7.7049999999999993E-2</v>
      </c>
      <c r="P64" s="63">
        <v>7.3029999999999998E-2</v>
      </c>
      <c r="Q64" s="63">
        <v>5.6570000000000002E-2</v>
      </c>
      <c r="R64" s="63">
        <v>4.0890000000000003E-2</v>
      </c>
      <c r="S64" s="63">
        <v>4.8189999999999997E-2</v>
      </c>
      <c r="T64" s="63">
        <v>3.9079999999999997E-2</v>
      </c>
      <c r="U64" s="63">
        <v>3.474E-2</v>
      </c>
      <c r="V64" s="63">
        <v>0</v>
      </c>
      <c r="W64" s="65"/>
      <c r="X64" s="62" t="s">
        <v>88</v>
      </c>
      <c r="Y64" s="63">
        <v>0.10317999999999999</v>
      </c>
      <c r="Z64" s="63">
        <v>7.1849999999999997E-2</v>
      </c>
      <c r="AA64" s="63">
        <v>6.3280000000000003E-2</v>
      </c>
      <c r="AB64" s="63">
        <v>4.8919999999999998E-2</v>
      </c>
      <c r="AC64" s="63">
        <v>3.9309999999999998E-2</v>
      </c>
      <c r="AD64" s="63">
        <v>3.2230000000000002E-2</v>
      </c>
      <c r="AE64" s="63">
        <v>3.0370000000000001E-2</v>
      </c>
      <c r="AF64" s="63">
        <v>2.409E-2</v>
      </c>
      <c r="AG64" s="63"/>
      <c r="AH64" s="65"/>
      <c r="AI64" s="62" t="s">
        <v>88</v>
      </c>
      <c r="AJ64" s="63">
        <v>0.10681</v>
      </c>
      <c r="AK64" s="63">
        <v>7.0209999999999995E-2</v>
      </c>
      <c r="AL64" s="63">
        <v>6.2440000000000002E-2</v>
      </c>
      <c r="AM64" s="63">
        <v>4.9869999999999998E-2</v>
      </c>
      <c r="AN64" s="63">
        <v>4.2279999999999998E-2</v>
      </c>
      <c r="AO64" s="63">
        <v>4.2979999999999997E-2</v>
      </c>
      <c r="AP64" s="63">
        <v>4.1480000000000003E-2</v>
      </c>
      <c r="AQ64" s="63">
        <v>3.6900000000000002E-2</v>
      </c>
      <c r="AR64" s="63">
        <v>0</v>
      </c>
      <c r="AS64" s="38"/>
    </row>
    <row r="65" spans="1:45" s="60" customFormat="1" x14ac:dyDescent="0.3">
      <c r="A65"/>
      <c r="B65" s="37" t="s">
        <v>89</v>
      </c>
      <c r="C65" s="38">
        <v>6.5939999999999999E-2</v>
      </c>
      <c r="D65" s="38">
        <v>6.4619999999999997E-2</v>
      </c>
      <c r="E65" s="38">
        <v>6.3329999999999997E-2</v>
      </c>
      <c r="F65" s="38">
        <v>5.3159999999999999E-2</v>
      </c>
      <c r="G65" s="38">
        <v>3.9800000000000002E-2</v>
      </c>
      <c r="H65" s="38">
        <v>3.6929999999999998E-2</v>
      </c>
      <c r="I65" s="38">
        <v>3.2579999999999998E-2</v>
      </c>
      <c r="J65" s="38">
        <v>4.0219999999999999E-2</v>
      </c>
      <c r="K65" s="38"/>
      <c r="L65" s="39"/>
      <c r="M65" s="37" t="s">
        <v>89</v>
      </c>
      <c r="N65" s="38">
        <v>1.9349999999999999E-2</v>
      </c>
      <c r="O65" s="38">
        <v>5.0819999999999997E-2</v>
      </c>
      <c r="P65" s="38">
        <v>5.1270000000000003E-2</v>
      </c>
      <c r="Q65" s="38">
        <v>4.2450000000000002E-2</v>
      </c>
      <c r="R65" s="38">
        <v>3.2410000000000001E-2</v>
      </c>
      <c r="S65" s="38">
        <v>3.9750000000000001E-2</v>
      </c>
      <c r="T65" s="38">
        <v>3.7650000000000003E-2</v>
      </c>
      <c r="U65" s="38">
        <v>3.5229999999999997E-2</v>
      </c>
      <c r="V65" s="38">
        <v>0</v>
      </c>
      <c r="X65" s="37" t="s">
        <v>89</v>
      </c>
      <c r="Y65" s="38">
        <v>7.5609999999999997E-2</v>
      </c>
      <c r="Z65" s="38">
        <v>5.262E-2</v>
      </c>
      <c r="AA65" s="38">
        <v>4.7460000000000002E-2</v>
      </c>
      <c r="AB65" s="38">
        <v>3.7990000000000003E-2</v>
      </c>
      <c r="AC65" s="38">
        <v>3.175E-2</v>
      </c>
      <c r="AD65" s="38">
        <v>2.7529999999999999E-2</v>
      </c>
      <c r="AE65" s="38">
        <v>2.7730000000000001E-2</v>
      </c>
      <c r="AF65" s="38">
        <v>2.7400000000000001E-2</v>
      </c>
      <c r="AG65" s="38"/>
      <c r="AI65" s="37" t="s">
        <v>89</v>
      </c>
      <c r="AJ65" s="38">
        <v>7.152E-2</v>
      </c>
      <c r="AK65" s="38">
        <v>5.1189999999999999E-2</v>
      </c>
      <c r="AL65" s="38">
        <v>4.786E-2</v>
      </c>
      <c r="AM65" s="38">
        <v>4.1180000000000001E-2</v>
      </c>
      <c r="AN65" s="38">
        <v>3.7139999999999999E-2</v>
      </c>
      <c r="AO65" s="38">
        <v>3.9600000000000003E-2</v>
      </c>
      <c r="AP65" s="38">
        <v>3.9759999999999997E-2</v>
      </c>
      <c r="AQ65" s="38">
        <v>3.7429999999999998E-2</v>
      </c>
      <c r="AR65" s="38">
        <v>0</v>
      </c>
      <c r="AS65" s="38"/>
    </row>
    <row r="66" spans="1:45" s="60" customFormat="1" x14ac:dyDescent="0.3">
      <c r="A66"/>
      <c r="B66" s="37" t="s">
        <v>90</v>
      </c>
      <c r="C66" s="38">
        <v>5.142E-2</v>
      </c>
      <c r="D66" s="38">
        <v>5.04E-2</v>
      </c>
      <c r="E66" s="38">
        <v>4.9390000000000003E-2</v>
      </c>
      <c r="F66" s="38">
        <v>4.2229999999999997E-2</v>
      </c>
      <c r="G66" s="38">
        <v>3.2349999999999997E-2</v>
      </c>
      <c r="H66" s="38">
        <v>3.0849999999999999E-2</v>
      </c>
      <c r="I66" s="38">
        <v>3.1669999999999997E-2</v>
      </c>
      <c r="J66" s="38">
        <v>3.8210000000000001E-2</v>
      </c>
      <c r="K66" s="38"/>
      <c r="L66" s="39"/>
      <c r="M66" s="37" t="s">
        <v>90</v>
      </c>
      <c r="N66" s="38">
        <v>2.0029999999999999E-2</v>
      </c>
      <c r="O66" s="38">
        <v>3.4169999999999999E-2</v>
      </c>
      <c r="P66" s="38">
        <v>3.6749999999999998E-2</v>
      </c>
      <c r="Q66" s="38">
        <v>3.2620000000000003E-2</v>
      </c>
      <c r="R66" s="38">
        <v>2.6290000000000001E-2</v>
      </c>
      <c r="S66" s="38">
        <v>3.3599999999999998E-2</v>
      </c>
      <c r="T66" s="38">
        <v>3.7220000000000003E-2</v>
      </c>
      <c r="U66" s="38">
        <v>3.6650000000000002E-2</v>
      </c>
      <c r="V66" s="38">
        <v>0</v>
      </c>
      <c r="X66" s="37" t="s">
        <v>90</v>
      </c>
      <c r="Y66" s="38">
        <v>5.6340000000000001E-2</v>
      </c>
      <c r="Z66" s="38">
        <v>3.9149999999999997E-2</v>
      </c>
      <c r="AA66" s="38">
        <v>3.619E-2</v>
      </c>
      <c r="AB66" s="38">
        <v>2.9989999999999999E-2</v>
      </c>
      <c r="AC66" s="38">
        <v>2.6110000000000001E-2</v>
      </c>
      <c r="AD66" s="38">
        <v>2.3959999999999999E-2</v>
      </c>
      <c r="AE66" s="38">
        <v>2.5780000000000001E-2</v>
      </c>
      <c r="AF66" s="38">
        <v>3.0110000000000001E-2</v>
      </c>
      <c r="AG66" s="38"/>
      <c r="AI66" s="37" t="s">
        <v>90</v>
      </c>
      <c r="AJ66" s="38">
        <v>4.8849999999999998E-2</v>
      </c>
      <c r="AK66" s="38">
        <v>3.8190000000000002E-2</v>
      </c>
      <c r="AL66" s="38">
        <v>3.7569999999999999E-2</v>
      </c>
      <c r="AM66" s="38">
        <v>3.4840000000000003E-2</v>
      </c>
      <c r="AN66" s="38">
        <v>3.3430000000000001E-2</v>
      </c>
      <c r="AO66" s="38">
        <v>3.7420000000000002E-2</v>
      </c>
      <c r="AP66" s="38">
        <v>3.909E-2</v>
      </c>
      <c r="AQ66" s="38">
        <v>3.8920000000000003E-2</v>
      </c>
      <c r="AR66" s="38">
        <v>0</v>
      </c>
      <c r="AS66" s="38"/>
    </row>
    <row r="67" spans="1:45" s="60" customFormat="1" x14ac:dyDescent="0.3">
      <c r="A67"/>
      <c r="B67" s="37" t="s">
        <v>91</v>
      </c>
      <c r="C67" s="38">
        <v>4.0079999999999998E-2</v>
      </c>
      <c r="D67" s="38">
        <v>3.9280000000000002E-2</v>
      </c>
      <c r="E67" s="38">
        <v>3.8490000000000003E-2</v>
      </c>
      <c r="F67" s="38">
        <v>3.3509999999999998E-2</v>
      </c>
      <c r="G67" s="38">
        <v>2.6259999999999999E-2</v>
      </c>
      <c r="H67" s="38">
        <v>2.5739999999999999E-2</v>
      </c>
      <c r="I67" s="38">
        <v>2.7150000000000001E-2</v>
      </c>
      <c r="J67" s="38">
        <v>3.5479999999999998E-2</v>
      </c>
      <c r="K67" s="38"/>
      <c r="L67" s="39"/>
      <c r="M67" s="37" t="s">
        <v>91</v>
      </c>
      <c r="N67" s="38">
        <v>2.0729999999999998E-2</v>
      </c>
      <c r="O67" s="38">
        <v>2.2870000000000001E-2</v>
      </c>
      <c r="P67" s="38">
        <v>2.6280000000000001E-2</v>
      </c>
      <c r="Q67" s="38">
        <v>2.5010000000000001E-2</v>
      </c>
      <c r="R67" s="38">
        <v>2.1319999999999999E-2</v>
      </c>
      <c r="S67" s="38">
        <v>2.8389999999999999E-2</v>
      </c>
      <c r="T67" s="38">
        <v>3.678E-2</v>
      </c>
      <c r="U67" s="38">
        <v>3.8129999999999997E-2</v>
      </c>
      <c r="V67" s="38">
        <v>0</v>
      </c>
      <c r="X67" s="37" t="s">
        <v>91</v>
      </c>
      <c r="Y67" s="38">
        <v>4.19E-2</v>
      </c>
      <c r="Z67" s="38">
        <v>2.9100000000000001E-2</v>
      </c>
      <c r="AA67" s="38">
        <v>2.7570000000000001E-2</v>
      </c>
      <c r="AB67" s="38">
        <v>2.368E-2</v>
      </c>
      <c r="AC67" s="38">
        <v>2.0330000000000001E-2</v>
      </c>
      <c r="AD67" s="38">
        <v>2.0830000000000001E-2</v>
      </c>
      <c r="AE67" s="38">
        <v>2.3959999999999999E-2</v>
      </c>
      <c r="AF67" s="38">
        <v>2.7779999999999999E-2</v>
      </c>
      <c r="AG67" s="38"/>
      <c r="AI67" s="37" t="s">
        <v>91</v>
      </c>
      <c r="AJ67" s="38">
        <v>3.3250000000000002E-2</v>
      </c>
      <c r="AK67" s="38">
        <v>2.844E-2</v>
      </c>
      <c r="AL67" s="38">
        <v>2.947E-2</v>
      </c>
      <c r="AM67" s="38">
        <v>2.9489999999999999E-2</v>
      </c>
      <c r="AN67" s="38">
        <v>3.0089999999999999E-2</v>
      </c>
      <c r="AO67" s="38">
        <v>3.533E-2</v>
      </c>
      <c r="AP67" s="38">
        <v>3.8429999999999999E-2</v>
      </c>
      <c r="AQ67" s="38">
        <v>4.0500000000000001E-2</v>
      </c>
      <c r="AR67" s="38">
        <v>0</v>
      </c>
      <c r="AS67" s="38"/>
    </row>
    <row r="68" spans="1:45" s="60" customFormat="1" x14ac:dyDescent="0.3">
      <c r="A68"/>
      <c r="B68" s="37" t="s">
        <v>92</v>
      </c>
      <c r="C68" s="38">
        <v>3.1220000000000001E-2</v>
      </c>
      <c r="D68" s="38">
        <v>3.0599999999999999E-2</v>
      </c>
      <c r="E68" s="38">
        <v>2.998E-2</v>
      </c>
      <c r="F68" s="38">
        <v>2.6599999999999999E-2</v>
      </c>
      <c r="G68" s="38">
        <v>2.1329999999999998E-2</v>
      </c>
      <c r="H68" s="38">
        <v>2.1489999999999999E-2</v>
      </c>
      <c r="I68" s="38">
        <v>2.3529999999999999E-2</v>
      </c>
      <c r="J68" s="38">
        <v>3.4079999999999999E-2</v>
      </c>
      <c r="K68" s="38"/>
      <c r="L68" s="39"/>
      <c r="M68" s="37" t="s">
        <v>92</v>
      </c>
      <c r="N68" s="38">
        <v>2.0410000000000001E-2</v>
      </c>
      <c r="O68" s="38">
        <v>1.5270000000000001E-2</v>
      </c>
      <c r="P68" s="38">
        <v>1.8759999999999999E-2</v>
      </c>
      <c r="Q68" s="38">
        <v>1.916E-2</v>
      </c>
      <c r="R68" s="38">
        <v>1.728E-2</v>
      </c>
      <c r="S68" s="38">
        <v>2.3959999999999999E-2</v>
      </c>
      <c r="T68" s="38">
        <v>3.635E-2</v>
      </c>
      <c r="U68" s="38">
        <v>3.9640000000000002E-2</v>
      </c>
      <c r="V68" s="38">
        <v>0</v>
      </c>
      <c r="X68" s="37" t="s">
        <v>92</v>
      </c>
      <c r="Y68" s="38">
        <v>3.1109999999999999E-2</v>
      </c>
      <c r="Z68" s="38">
        <v>2.1600000000000001E-2</v>
      </c>
      <c r="AA68" s="38">
        <v>2.0969999999999999E-2</v>
      </c>
      <c r="AB68" s="38">
        <v>1.866E-2</v>
      </c>
      <c r="AC68" s="38">
        <v>1.669E-2</v>
      </c>
      <c r="AD68" s="38">
        <v>1.8100000000000002E-2</v>
      </c>
      <c r="AE68" s="38">
        <v>2.2280000000000001E-2</v>
      </c>
      <c r="AF68" s="38">
        <v>2.6710000000000001E-2</v>
      </c>
      <c r="AG68" s="38"/>
      <c r="AI68" s="37" t="s">
        <v>92</v>
      </c>
      <c r="AJ68" s="38">
        <v>2.2579999999999999E-2</v>
      </c>
      <c r="AK68" s="38">
        <v>2.1170000000000001E-2</v>
      </c>
      <c r="AL68" s="38">
        <v>2.308E-2</v>
      </c>
      <c r="AM68" s="38">
        <v>2.4930000000000001E-2</v>
      </c>
      <c r="AN68" s="38">
        <v>2.708E-2</v>
      </c>
      <c r="AO68" s="38">
        <v>3.338E-2</v>
      </c>
      <c r="AP68" s="38">
        <v>3.7789999999999997E-2</v>
      </c>
      <c r="AQ68" s="38">
        <v>4.2110000000000002E-2</v>
      </c>
      <c r="AR68" s="38">
        <v>0</v>
      </c>
      <c r="AS68" s="38"/>
    </row>
    <row r="69" spans="1:45" s="60" customFormat="1" x14ac:dyDescent="0.3">
      <c r="A69"/>
      <c r="B69" s="37" t="s">
        <v>93</v>
      </c>
      <c r="C69" s="39">
        <v>1.3729999999999999E-2</v>
      </c>
      <c r="D69" s="39">
        <v>1.4030000000000001E-2</v>
      </c>
      <c r="E69" s="39">
        <v>1.44E-2</v>
      </c>
      <c r="F69" s="39">
        <v>1.592E-2</v>
      </c>
      <c r="G69" s="39">
        <v>1.728E-2</v>
      </c>
      <c r="H69" s="39">
        <v>1.9019999999999999E-2</v>
      </c>
      <c r="I69" s="39">
        <v>2.188E-2</v>
      </c>
      <c r="M69" s="37" t="s">
        <v>93</v>
      </c>
      <c r="N69" s="39">
        <v>1.8689999999999998E-2</v>
      </c>
      <c r="O69" s="39">
        <v>1.617E-2</v>
      </c>
      <c r="P69" s="39">
        <v>1.7729999999999999E-2</v>
      </c>
      <c r="Q69" s="39">
        <v>2.0629999999999999E-2</v>
      </c>
      <c r="R69" s="39">
        <v>2.3869999999999999E-2</v>
      </c>
      <c r="S69" s="39">
        <v>2.785E-2</v>
      </c>
      <c r="T69" s="39">
        <v>3.3149999999999999E-2</v>
      </c>
      <c r="X69" s="37" t="s">
        <v>93</v>
      </c>
      <c r="Y69" s="39">
        <v>1.3729999999999999E-2</v>
      </c>
      <c r="Z69" s="39">
        <v>1.4030000000000001E-2</v>
      </c>
      <c r="AA69" s="39">
        <v>1.44E-2</v>
      </c>
      <c r="AB69" s="39">
        <v>1.592E-2</v>
      </c>
      <c r="AC69" s="39">
        <v>1.728E-2</v>
      </c>
      <c r="AD69" s="39">
        <v>1.9019999999999999E-2</v>
      </c>
      <c r="AE69" s="39">
        <v>2.188E-2</v>
      </c>
      <c r="AI69" s="37" t="s">
        <v>93</v>
      </c>
      <c r="AJ69" s="39">
        <v>1.8689999999999998E-2</v>
      </c>
      <c r="AK69" s="39">
        <v>1.617E-2</v>
      </c>
      <c r="AL69" s="39">
        <v>1.7729999999999999E-2</v>
      </c>
      <c r="AM69" s="39">
        <v>2.0629999999999999E-2</v>
      </c>
      <c r="AN69" s="39">
        <v>2.3869999999999999E-2</v>
      </c>
      <c r="AO69" s="39">
        <v>2.785E-2</v>
      </c>
      <c r="AP69" s="39">
        <v>3.3149999999999999E-2</v>
      </c>
    </row>
    <row r="70" spans="1:45" s="39" customFormat="1" x14ac:dyDescent="0.3">
      <c r="A70"/>
      <c r="B70" s="37" t="s">
        <v>94</v>
      </c>
      <c r="C70" s="39">
        <v>1.397E-2</v>
      </c>
      <c r="D70" s="39">
        <v>1.389E-2</v>
      </c>
      <c r="E70" s="39">
        <v>1.473E-2</v>
      </c>
      <c r="F70" s="39">
        <v>1.6219999999999998E-2</v>
      </c>
      <c r="G70" s="39">
        <v>1.7559999999999999E-2</v>
      </c>
      <c r="H70" s="39">
        <v>1.951E-2</v>
      </c>
      <c r="I70" s="39">
        <v>2.264E-2</v>
      </c>
      <c r="M70" s="37" t="s">
        <v>94</v>
      </c>
      <c r="N70" s="39">
        <v>1.9349999999999999E-2</v>
      </c>
      <c r="O70" s="39">
        <v>1.6219999999999998E-2</v>
      </c>
      <c r="P70" s="39">
        <v>1.8249999999999999E-2</v>
      </c>
      <c r="Q70" s="39">
        <v>2.1250000000000002E-2</v>
      </c>
      <c r="R70" s="39">
        <v>2.4580000000000001E-2</v>
      </c>
      <c r="S70" s="39">
        <v>2.879E-2</v>
      </c>
      <c r="T70" s="39">
        <v>3.4419999999999999E-2</v>
      </c>
      <c r="X70" s="37" t="s">
        <v>94</v>
      </c>
      <c r="Y70" s="39">
        <v>1.397E-2</v>
      </c>
      <c r="Z70" s="39">
        <v>1.389E-2</v>
      </c>
      <c r="AA70" s="39">
        <v>1.473E-2</v>
      </c>
      <c r="AB70" s="39">
        <v>1.6219999999999998E-2</v>
      </c>
      <c r="AC70" s="39">
        <v>1.7559999999999999E-2</v>
      </c>
      <c r="AD70" s="39">
        <v>1.951E-2</v>
      </c>
      <c r="AE70" s="39">
        <v>2.264E-2</v>
      </c>
      <c r="AI70" s="37" t="s">
        <v>94</v>
      </c>
      <c r="AJ70" s="39">
        <v>1.9349999999999999E-2</v>
      </c>
      <c r="AK70" s="39">
        <v>1.6219999999999998E-2</v>
      </c>
      <c r="AL70" s="39">
        <v>1.8249999999999999E-2</v>
      </c>
      <c r="AM70" s="39">
        <v>2.1250000000000002E-2</v>
      </c>
      <c r="AN70" s="39">
        <v>2.4580000000000001E-2</v>
      </c>
      <c r="AO70" s="39">
        <v>2.879E-2</v>
      </c>
      <c r="AP70" s="39">
        <v>3.4419999999999999E-2</v>
      </c>
    </row>
    <row r="71" spans="1:45" s="39" customFormat="1" x14ac:dyDescent="0.3">
      <c r="A71"/>
      <c r="B71" s="37" t="s">
        <v>95</v>
      </c>
      <c r="C71" s="39">
        <v>1.423E-2</v>
      </c>
      <c r="D71" s="39">
        <v>1.391E-2</v>
      </c>
      <c r="E71" s="39">
        <v>1.5010000000000001E-2</v>
      </c>
      <c r="F71" s="39">
        <v>1.6500000000000001E-2</v>
      </c>
      <c r="G71" s="39">
        <v>1.7860000000000001E-2</v>
      </c>
      <c r="H71" s="39">
        <v>0.02</v>
      </c>
      <c r="I71" s="39">
        <v>2.3E-2</v>
      </c>
      <c r="M71" s="37" t="s">
        <v>95</v>
      </c>
      <c r="N71" s="39">
        <v>2.0029999999999999E-2</v>
      </c>
      <c r="O71" s="39">
        <v>1.635E-2</v>
      </c>
      <c r="P71" s="39">
        <v>1.8790000000000001E-2</v>
      </c>
      <c r="Q71" s="39">
        <v>2.1909999999999999E-2</v>
      </c>
      <c r="R71" s="39">
        <v>2.5329999999999998E-2</v>
      </c>
      <c r="S71" s="39">
        <v>2.9780000000000001E-2</v>
      </c>
      <c r="T71" s="39">
        <v>3.5099999999999999E-2</v>
      </c>
      <c r="X71" s="37" t="s">
        <v>95</v>
      </c>
      <c r="Y71" s="39">
        <v>1.423E-2</v>
      </c>
      <c r="Z71" s="39">
        <v>1.391E-2</v>
      </c>
      <c r="AA71" s="39">
        <v>1.5010000000000001E-2</v>
      </c>
      <c r="AB71" s="39">
        <v>1.6500000000000001E-2</v>
      </c>
      <c r="AC71" s="39">
        <v>1.7860000000000001E-2</v>
      </c>
      <c r="AD71" s="39">
        <v>0.02</v>
      </c>
      <c r="AE71" s="39">
        <v>2.3E-2</v>
      </c>
      <c r="AI71" s="37" t="s">
        <v>95</v>
      </c>
      <c r="AJ71" s="39">
        <v>2.0029999999999999E-2</v>
      </c>
      <c r="AK71" s="39">
        <v>1.635E-2</v>
      </c>
      <c r="AL71" s="39">
        <v>1.8790000000000001E-2</v>
      </c>
      <c r="AM71" s="39">
        <v>2.1909999999999999E-2</v>
      </c>
      <c r="AN71" s="39">
        <v>2.5329999999999998E-2</v>
      </c>
      <c r="AO71" s="39">
        <v>2.9780000000000001E-2</v>
      </c>
      <c r="AP71" s="39">
        <v>3.5099999999999999E-2</v>
      </c>
    </row>
    <row r="72" spans="1:45" s="39" customFormat="1" x14ac:dyDescent="0.3">
      <c r="A72"/>
      <c r="B72" s="37" t="s">
        <v>96</v>
      </c>
      <c r="C72" s="36">
        <v>1.452E-2</v>
      </c>
      <c r="D72" s="36">
        <v>1.397E-2</v>
      </c>
      <c r="E72" s="36">
        <v>1.5310000000000001E-2</v>
      </c>
      <c r="F72" s="36">
        <v>1.6760000000000001E-2</v>
      </c>
      <c r="G72" s="36">
        <v>1.8200000000000001E-2</v>
      </c>
      <c r="H72" s="36">
        <v>2.0580000000000001E-2</v>
      </c>
      <c r="I72" s="36">
        <v>2.333E-2</v>
      </c>
      <c r="J72" s="36"/>
      <c r="K72" s="36"/>
      <c r="M72" s="37" t="s">
        <v>96</v>
      </c>
      <c r="N72" s="36">
        <v>2.0729999999999998E-2</v>
      </c>
      <c r="O72" s="36">
        <v>1.6729999999999998E-2</v>
      </c>
      <c r="P72" s="36">
        <v>1.9380000000000001E-2</v>
      </c>
      <c r="Q72" s="36">
        <v>2.2509999999999999E-2</v>
      </c>
      <c r="R72" s="36">
        <v>2.6120000000000001E-2</v>
      </c>
      <c r="S72" s="36">
        <v>3.0839999999999999E-2</v>
      </c>
      <c r="T72" s="36">
        <v>3.5749999999999997E-2</v>
      </c>
      <c r="U72" s="36"/>
      <c r="V72" s="36"/>
      <c r="X72" s="37" t="s">
        <v>96</v>
      </c>
      <c r="Y72" s="36">
        <v>1.452E-2</v>
      </c>
      <c r="Z72" s="36">
        <v>1.397E-2</v>
      </c>
      <c r="AA72" s="36">
        <v>1.5310000000000001E-2</v>
      </c>
      <c r="AB72" s="36">
        <v>1.6760000000000001E-2</v>
      </c>
      <c r="AC72" s="36">
        <v>1.8200000000000001E-2</v>
      </c>
      <c r="AD72" s="36">
        <v>2.0580000000000001E-2</v>
      </c>
      <c r="AE72" s="36">
        <v>2.333E-2</v>
      </c>
      <c r="AF72" s="36"/>
      <c r="AG72" s="36"/>
      <c r="AI72" s="37" t="s">
        <v>96</v>
      </c>
      <c r="AJ72" s="36">
        <v>2.0729999999999998E-2</v>
      </c>
      <c r="AK72" s="36">
        <v>1.6729999999999998E-2</v>
      </c>
      <c r="AL72" s="36">
        <v>1.9380000000000001E-2</v>
      </c>
      <c r="AM72" s="36">
        <v>2.2509999999999999E-2</v>
      </c>
      <c r="AN72" s="36">
        <v>2.6120000000000001E-2</v>
      </c>
      <c r="AO72" s="36">
        <v>3.0839999999999999E-2</v>
      </c>
      <c r="AP72" s="36">
        <v>3.5749999999999997E-2</v>
      </c>
      <c r="AQ72" s="36"/>
      <c r="AR72" s="36"/>
      <c r="AS72" s="36"/>
    </row>
    <row r="73" spans="1:45" s="39" customFormat="1" x14ac:dyDescent="0.3">
      <c r="A73"/>
      <c r="B73" s="37" t="s">
        <v>97</v>
      </c>
      <c r="C73" s="38">
        <v>1.4250000000000001E-2</v>
      </c>
      <c r="D73" s="38">
        <v>1.4160000000000001E-2</v>
      </c>
      <c r="E73" s="38">
        <v>1.5650000000000001E-2</v>
      </c>
      <c r="F73" s="38">
        <v>1.702E-2</v>
      </c>
      <c r="G73" s="38">
        <v>1.8589999999999999E-2</v>
      </c>
      <c r="H73" s="38">
        <v>2.12E-2</v>
      </c>
      <c r="I73" s="38">
        <v>2.3740000000000001E-2</v>
      </c>
      <c r="J73" s="38"/>
      <c r="K73" s="38"/>
      <c r="M73" s="37" t="s">
        <v>97</v>
      </c>
      <c r="N73" s="38">
        <v>2.0410000000000001E-2</v>
      </c>
      <c r="O73" s="38">
        <v>1.7139999999999999E-2</v>
      </c>
      <c r="P73" s="38">
        <v>1.9980000000000001E-2</v>
      </c>
      <c r="Q73" s="38">
        <v>2.316E-2</v>
      </c>
      <c r="R73" s="38">
        <v>2.6960000000000001E-2</v>
      </c>
      <c r="S73" s="38">
        <v>3.1980000000000001E-2</v>
      </c>
      <c r="T73" s="38">
        <v>3.6470000000000002E-2</v>
      </c>
      <c r="U73" s="38"/>
      <c r="V73" s="38"/>
      <c r="X73" s="37" t="s">
        <v>97</v>
      </c>
      <c r="Y73" s="38">
        <v>1.4250000000000001E-2</v>
      </c>
      <c r="Z73" s="38">
        <v>1.4160000000000001E-2</v>
      </c>
      <c r="AA73" s="38">
        <v>1.5650000000000001E-2</v>
      </c>
      <c r="AB73" s="38">
        <v>1.702E-2</v>
      </c>
      <c r="AC73" s="38">
        <v>1.8589999999999999E-2</v>
      </c>
      <c r="AD73" s="38">
        <v>2.12E-2</v>
      </c>
      <c r="AE73" s="38">
        <v>2.3740000000000001E-2</v>
      </c>
      <c r="AF73" s="38"/>
      <c r="AG73" s="38"/>
      <c r="AI73" s="37" t="s">
        <v>97</v>
      </c>
      <c r="AJ73" s="38">
        <v>2.0410000000000001E-2</v>
      </c>
      <c r="AK73" s="38">
        <v>1.7139999999999999E-2</v>
      </c>
      <c r="AL73" s="38">
        <v>1.9980000000000001E-2</v>
      </c>
      <c r="AM73" s="38">
        <v>2.316E-2</v>
      </c>
      <c r="AN73" s="38">
        <v>2.6960000000000001E-2</v>
      </c>
      <c r="AO73" s="38">
        <v>3.1980000000000001E-2</v>
      </c>
      <c r="AP73" s="38">
        <v>3.6470000000000002E-2</v>
      </c>
      <c r="AQ73" s="38"/>
      <c r="AR73" s="38"/>
      <c r="AS73" s="38"/>
    </row>
    <row r="74" spans="1:45" s="39" customFormat="1" x14ac:dyDescent="0.3">
      <c r="A74"/>
      <c r="B74" s="37" t="s">
        <v>98</v>
      </c>
      <c r="C74" s="38">
        <v>1.4030000000000001E-2</v>
      </c>
      <c r="D74" s="38">
        <v>1.44E-2</v>
      </c>
      <c r="E74" s="38">
        <v>1.592E-2</v>
      </c>
      <c r="F74" s="38">
        <v>1.728E-2</v>
      </c>
      <c r="G74" s="38">
        <v>1.9019999999999999E-2</v>
      </c>
      <c r="H74" s="38">
        <v>2.188E-2</v>
      </c>
      <c r="I74" s="38"/>
      <c r="J74" s="38"/>
      <c r="K74" s="38"/>
      <c r="M74" s="37" t="s">
        <v>98</v>
      </c>
      <c r="N74" s="38">
        <v>1.617E-2</v>
      </c>
      <c r="O74" s="38">
        <v>1.7729999999999999E-2</v>
      </c>
      <c r="P74" s="38">
        <v>2.0629999999999999E-2</v>
      </c>
      <c r="Q74" s="38">
        <v>2.3869999999999999E-2</v>
      </c>
      <c r="R74" s="38">
        <v>2.785E-2</v>
      </c>
      <c r="S74" s="38">
        <v>3.3149999999999999E-2</v>
      </c>
      <c r="T74" s="38"/>
      <c r="U74" s="38"/>
      <c r="V74" s="38"/>
      <c r="X74" s="37" t="s">
        <v>98</v>
      </c>
      <c r="Y74" s="38">
        <v>1.4030000000000001E-2</v>
      </c>
      <c r="Z74" s="38">
        <v>1.44E-2</v>
      </c>
      <c r="AA74" s="38">
        <v>1.592E-2</v>
      </c>
      <c r="AB74" s="38">
        <v>1.728E-2</v>
      </c>
      <c r="AC74" s="38">
        <v>1.9019999999999999E-2</v>
      </c>
      <c r="AD74" s="38">
        <v>2.188E-2</v>
      </c>
      <c r="AE74" s="38"/>
      <c r="AF74" s="38"/>
      <c r="AG74" s="38"/>
      <c r="AI74" s="37" t="s">
        <v>98</v>
      </c>
      <c r="AJ74" s="38">
        <v>1.617E-2</v>
      </c>
      <c r="AK74" s="38">
        <v>1.7729999999999999E-2</v>
      </c>
      <c r="AL74" s="38">
        <v>2.0629999999999999E-2</v>
      </c>
      <c r="AM74" s="38">
        <v>2.3869999999999999E-2</v>
      </c>
      <c r="AN74" s="38">
        <v>2.785E-2</v>
      </c>
      <c r="AO74" s="38">
        <v>3.3149999999999999E-2</v>
      </c>
      <c r="AP74" s="38"/>
      <c r="AQ74" s="38"/>
      <c r="AR74" s="38"/>
      <c r="AS74" s="38"/>
    </row>
    <row r="75" spans="1:45" s="39" customFormat="1" x14ac:dyDescent="0.3">
      <c r="A75"/>
      <c r="B75" s="37" t="s">
        <v>99</v>
      </c>
      <c r="C75" s="38">
        <v>1.389E-2</v>
      </c>
      <c r="D75" s="38">
        <v>1.473E-2</v>
      </c>
      <c r="E75" s="38">
        <v>1.6219999999999998E-2</v>
      </c>
      <c r="F75" s="38">
        <v>1.7559999999999999E-2</v>
      </c>
      <c r="G75" s="38">
        <v>1.951E-2</v>
      </c>
      <c r="H75" s="38">
        <v>2.264E-2</v>
      </c>
      <c r="I75" s="38"/>
      <c r="J75" s="38"/>
      <c r="K75" s="38"/>
      <c r="M75" s="37" t="s">
        <v>99</v>
      </c>
      <c r="N75" s="38">
        <v>1.6219999999999998E-2</v>
      </c>
      <c r="O75" s="38">
        <v>1.8249999999999999E-2</v>
      </c>
      <c r="P75" s="38">
        <v>2.1250000000000002E-2</v>
      </c>
      <c r="Q75" s="38">
        <v>2.4580000000000001E-2</v>
      </c>
      <c r="R75" s="38">
        <v>2.879E-2</v>
      </c>
      <c r="S75" s="38">
        <v>3.4419999999999999E-2</v>
      </c>
      <c r="T75" s="38"/>
      <c r="U75" s="38"/>
      <c r="V75" s="38"/>
      <c r="X75" s="37" t="s">
        <v>99</v>
      </c>
      <c r="Y75" s="38">
        <v>1.389E-2</v>
      </c>
      <c r="Z75" s="38">
        <v>1.473E-2</v>
      </c>
      <c r="AA75" s="38">
        <v>1.6219999999999998E-2</v>
      </c>
      <c r="AB75" s="38">
        <v>1.7559999999999999E-2</v>
      </c>
      <c r="AC75" s="38">
        <v>1.951E-2</v>
      </c>
      <c r="AD75" s="38">
        <v>2.264E-2</v>
      </c>
      <c r="AE75" s="38"/>
      <c r="AF75" s="38"/>
      <c r="AG75" s="38"/>
      <c r="AI75" s="37" t="s">
        <v>99</v>
      </c>
      <c r="AJ75" s="38">
        <v>1.6219999999999998E-2</v>
      </c>
      <c r="AK75" s="38">
        <v>1.8249999999999999E-2</v>
      </c>
      <c r="AL75" s="38">
        <v>2.1250000000000002E-2</v>
      </c>
      <c r="AM75" s="38">
        <v>2.4580000000000001E-2</v>
      </c>
      <c r="AN75" s="38">
        <v>2.879E-2</v>
      </c>
      <c r="AO75" s="38">
        <v>3.4419999999999999E-2</v>
      </c>
      <c r="AP75" s="38"/>
      <c r="AQ75" s="38"/>
      <c r="AR75" s="38"/>
      <c r="AS75" s="38"/>
    </row>
    <row r="76" spans="1:45" s="39" customFormat="1" x14ac:dyDescent="0.3">
      <c r="A76"/>
      <c r="B76" s="37" t="s">
        <v>100</v>
      </c>
      <c r="C76" s="38">
        <v>1.391E-2</v>
      </c>
      <c r="D76" s="38">
        <v>1.5010000000000001E-2</v>
      </c>
      <c r="E76" s="38">
        <v>1.6500000000000001E-2</v>
      </c>
      <c r="F76" s="38">
        <v>1.7860000000000001E-2</v>
      </c>
      <c r="G76" s="38">
        <v>0.02</v>
      </c>
      <c r="H76" s="38">
        <v>2.3E-2</v>
      </c>
      <c r="I76" s="38"/>
      <c r="J76" s="38"/>
      <c r="K76" s="38"/>
      <c r="M76" s="37" t="s">
        <v>100</v>
      </c>
      <c r="N76" s="38">
        <v>1.635E-2</v>
      </c>
      <c r="O76" s="38">
        <v>1.8790000000000001E-2</v>
      </c>
      <c r="P76" s="38">
        <v>2.1909999999999999E-2</v>
      </c>
      <c r="Q76" s="38">
        <v>2.5329999999999998E-2</v>
      </c>
      <c r="R76" s="38">
        <v>2.9780000000000001E-2</v>
      </c>
      <c r="S76" s="38">
        <v>3.5099999999999999E-2</v>
      </c>
      <c r="T76" s="38"/>
      <c r="U76" s="38"/>
      <c r="V76" s="38"/>
      <c r="X76" s="37" t="s">
        <v>100</v>
      </c>
      <c r="Y76" s="38">
        <v>1.391E-2</v>
      </c>
      <c r="Z76" s="38">
        <v>1.5010000000000001E-2</v>
      </c>
      <c r="AA76" s="38">
        <v>1.6500000000000001E-2</v>
      </c>
      <c r="AB76" s="38">
        <v>1.7860000000000001E-2</v>
      </c>
      <c r="AC76" s="38">
        <v>0.02</v>
      </c>
      <c r="AD76" s="38">
        <v>2.3E-2</v>
      </c>
      <c r="AE76" s="38"/>
      <c r="AF76" s="38"/>
      <c r="AG76" s="38"/>
      <c r="AI76" s="37" t="s">
        <v>100</v>
      </c>
      <c r="AJ76" s="38">
        <v>1.635E-2</v>
      </c>
      <c r="AK76" s="38">
        <v>1.8790000000000001E-2</v>
      </c>
      <c r="AL76" s="38">
        <v>2.1909999999999999E-2</v>
      </c>
      <c r="AM76" s="38">
        <v>2.5329999999999998E-2</v>
      </c>
      <c r="AN76" s="38">
        <v>2.9780000000000001E-2</v>
      </c>
      <c r="AO76" s="38">
        <v>3.5099999999999999E-2</v>
      </c>
      <c r="AP76" s="38"/>
      <c r="AQ76" s="38"/>
      <c r="AR76" s="38"/>
      <c r="AS76" s="38"/>
    </row>
    <row r="77" spans="1:45" s="39" customFormat="1" x14ac:dyDescent="0.3">
      <c r="A77"/>
      <c r="B77" s="37" t="s">
        <v>101</v>
      </c>
      <c r="C77" s="38">
        <v>1.397E-2</v>
      </c>
      <c r="D77" s="38">
        <v>1.5310000000000001E-2</v>
      </c>
      <c r="E77" s="38">
        <v>1.6760000000000001E-2</v>
      </c>
      <c r="F77" s="38">
        <v>1.8200000000000001E-2</v>
      </c>
      <c r="G77" s="38">
        <v>2.0580000000000001E-2</v>
      </c>
      <c r="H77" s="38">
        <v>2.333E-2</v>
      </c>
      <c r="I77" s="38"/>
      <c r="J77" s="38"/>
      <c r="K77" s="38"/>
      <c r="M77" s="37" t="s">
        <v>101</v>
      </c>
      <c r="N77" s="38">
        <v>1.6729999999999998E-2</v>
      </c>
      <c r="O77" s="38">
        <v>1.9380000000000001E-2</v>
      </c>
      <c r="P77" s="38">
        <v>2.2509999999999999E-2</v>
      </c>
      <c r="Q77" s="38">
        <v>2.6120000000000001E-2</v>
      </c>
      <c r="R77" s="38">
        <v>3.0839999999999999E-2</v>
      </c>
      <c r="S77" s="38">
        <v>3.5749999999999997E-2</v>
      </c>
      <c r="T77" s="38"/>
      <c r="U77" s="38"/>
      <c r="V77" s="38"/>
      <c r="X77" s="37" t="s">
        <v>101</v>
      </c>
      <c r="Y77" s="38">
        <v>1.397E-2</v>
      </c>
      <c r="Z77" s="38">
        <v>1.5310000000000001E-2</v>
      </c>
      <c r="AA77" s="38">
        <v>1.6760000000000001E-2</v>
      </c>
      <c r="AB77" s="38">
        <v>1.8200000000000001E-2</v>
      </c>
      <c r="AC77" s="38">
        <v>2.0580000000000001E-2</v>
      </c>
      <c r="AD77" s="38">
        <v>2.333E-2</v>
      </c>
      <c r="AE77" s="38"/>
      <c r="AF77" s="38"/>
      <c r="AG77" s="38"/>
      <c r="AI77" s="37" t="s">
        <v>101</v>
      </c>
      <c r="AJ77" s="38">
        <v>1.6729999999999998E-2</v>
      </c>
      <c r="AK77" s="38">
        <v>1.9380000000000001E-2</v>
      </c>
      <c r="AL77" s="38">
        <v>2.2509999999999999E-2</v>
      </c>
      <c r="AM77" s="38">
        <v>2.6120000000000001E-2</v>
      </c>
      <c r="AN77" s="38">
        <v>3.0839999999999999E-2</v>
      </c>
      <c r="AO77" s="38">
        <v>3.5749999999999997E-2</v>
      </c>
      <c r="AP77" s="38"/>
      <c r="AQ77" s="38"/>
      <c r="AR77" s="38"/>
      <c r="AS77" s="38"/>
    </row>
    <row r="78" spans="1:45" s="39" customFormat="1" x14ac:dyDescent="0.3">
      <c r="A78"/>
      <c r="B78" s="37" t="s">
        <v>102</v>
      </c>
      <c r="C78" s="38">
        <v>1.4160000000000001E-2</v>
      </c>
      <c r="D78" s="38">
        <v>1.5650000000000001E-2</v>
      </c>
      <c r="E78" s="38">
        <v>1.702E-2</v>
      </c>
      <c r="F78" s="38">
        <v>1.8589999999999999E-2</v>
      </c>
      <c r="G78" s="38">
        <v>2.12E-2</v>
      </c>
      <c r="H78" s="38">
        <v>2.3740000000000001E-2</v>
      </c>
      <c r="I78" s="38"/>
      <c r="J78" s="38"/>
      <c r="K78" s="38"/>
      <c r="M78" s="37" t="s">
        <v>102</v>
      </c>
      <c r="N78" s="38">
        <v>1.7139999999999999E-2</v>
      </c>
      <c r="O78" s="38">
        <v>1.9980000000000001E-2</v>
      </c>
      <c r="P78" s="38">
        <v>2.316E-2</v>
      </c>
      <c r="Q78" s="38">
        <v>2.6960000000000001E-2</v>
      </c>
      <c r="R78" s="38">
        <v>3.1980000000000001E-2</v>
      </c>
      <c r="S78" s="38">
        <v>3.6470000000000002E-2</v>
      </c>
      <c r="T78" s="38"/>
      <c r="U78" s="38"/>
      <c r="V78" s="38"/>
      <c r="X78" s="37" t="s">
        <v>102</v>
      </c>
      <c r="Y78" s="38">
        <v>1.4160000000000001E-2</v>
      </c>
      <c r="Z78" s="38">
        <v>1.5650000000000001E-2</v>
      </c>
      <c r="AA78" s="38">
        <v>1.702E-2</v>
      </c>
      <c r="AB78" s="38">
        <v>1.8589999999999999E-2</v>
      </c>
      <c r="AC78" s="38">
        <v>2.12E-2</v>
      </c>
      <c r="AD78" s="38">
        <v>2.3740000000000001E-2</v>
      </c>
      <c r="AE78" s="38"/>
      <c r="AF78" s="38"/>
      <c r="AG78" s="38"/>
      <c r="AI78" s="37" t="s">
        <v>102</v>
      </c>
      <c r="AJ78" s="38">
        <v>1.7139999999999999E-2</v>
      </c>
      <c r="AK78" s="38">
        <v>1.9980000000000001E-2</v>
      </c>
      <c r="AL78" s="38">
        <v>2.316E-2</v>
      </c>
      <c r="AM78" s="38">
        <v>2.6960000000000001E-2</v>
      </c>
      <c r="AN78" s="38">
        <v>3.1980000000000001E-2</v>
      </c>
      <c r="AO78" s="38">
        <v>3.6470000000000002E-2</v>
      </c>
      <c r="AP78" s="38"/>
      <c r="AQ78" s="38"/>
      <c r="AR78" s="38"/>
      <c r="AS78" s="38"/>
    </row>
    <row r="79" spans="1:45" s="39" customFormat="1" x14ac:dyDescent="0.3">
      <c r="A79"/>
      <c r="B79" s="37" t="s">
        <v>103</v>
      </c>
      <c r="C79" s="38">
        <v>1.44E-2</v>
      </c>
      <c r="D79" s="38">
        <v>1.592E-2</v>
      </c>
      <c r="E79" s="38">
        <v>1.728E-2</v>
      </c>
      <c r="F79" s="38">
        <v>1.9019999999999999E-2</v>
      </c>
      <c r="G79" s="38">
        <v>2.188E-2</v>
      </c>
      <c r="H79" s="38"/>
      <c r="I79" s="38"/>
      <c r="J79" s="38"/>
      <c r="K79" s="38"/>
      <c r="M79" s="37" t="s">
        <v>103</v>
      </c>
      <c r="N79" s="38">
        <v>1.7729999999999999E-2</v>
      </c>
      <c r="O79" s="38">
        <v>2.0629999999999999E-2</v>
      </c>
      <c r="P79" s="38">
        <v>2.3869999999999999E-2</v>
      </c>
      <c r="Q79" s="38">
        <v>2.785E-2</v>
      </c>
      <c r="R79" s="38">
        <v>3.3149999999999999E-2</v>
      </c>
      <c r="S79" s="38"/>
      <c r="T79" s="38"/>
      <c r="U79" s="38"/>
      <c r="V79" s="38"/>
      <c r="X79" s="37" t="s">
        <v>103</v>
      </c>
      <c r="Y79" s="38">
        <v>1.44E-2</v>
      </c>
      <c r="Z79" s="38">
        <v>1.592E-2</v>
      </c>
      <c r="AA79" s="38">
        <v>1.728E-2</v>
      </c>
      <c r="AB79" s="38">
        <v>1.9019999999999999E-2</v>
      </c>
      <c r="AC79" s="38">
        <v>2.188E-2</v>
      </c>
      <c r="AD79" s="38"/>
      <c r="AE79" s="38"/>
      <c r="AF79" s="38"/>
      <c r="AG79" s="38"/>
      <c r="AI79" s="37" t="s">
        <v>103</v>
      </c>
      <c r="AJ79" s="38">
        <v>1.7729999999999999E-2</v>
      </c>
      <c r="AK79" s="38">
        <v>2.0629999999999999E-2</v>
      </c>
      <c r="AL79" s="38">
        <v>2.3869999999999999E-2</v>
      </c>
      <c r="AM79" s="38">
        <v>2.785E-2</v>
      </c>
      <c r="AN79" s="38">
        <v>3.3149999999999999E-2</v>
      </c>
      <c r="AO79" s="38"/>
      <c r="AP79" s="38"/>
      <c r="AQ79" s="38"/>
      <c r="AR79" s="38"/>
      <c r="AS79" s="38"/>
    </row>
    <row r="80" spans="1:45" s="39" customFormat="1" x14ac:dyDescent="0.3">
      <c r="A80"/>
      <c r="B80" s="37" t="s">
        <v>104</v>
      </c>
      <c r="C80" s="38">
        <v>1.473E-2</v>
      </c>
      <c r="D80" s="38">
        <v>1.6219999999999998E-2</v>
      </c>
      <c r="E80" s="38">
        <v>1.7559999999999999E-2</v>
      </c>
      <c r="F80" s="38">
        <v>1.951E-2</v>
      </c>
      <c r="G80" s="38">
        <v>2.264E-2</v>
      </c>
      <c r="H80" s="38"/>
      <c r="I80" s="38"/>
      <c r="J80" s="38"/>
      <c r="K80" s="38"/>
      <c r="M80" s="37" t="s">
        <v>104</v>
      </c>
      <c r="N80" s="38">
        <v>1.8249999999999999E-2</v>
      </c>
      <c r="O80" s="38">
        <v>2.1250000000000002E-2</v>
      </c>
      <c r="P80" s="38">
        <v>2.4580000000000001E-2</v>
      </c>
      <c r="Q80" s="38">
        <v>2.879E-2</v>
      </c>
      <c r="R80" s="38">
        <v>3.4419999999999999E-2</v>
      </c>
      <c r="S80" s="38"/>
      <c r="T80" s="38"/>
      <c r="U80" s="38"/>
      <c r="V80" s="38"/>
      <c r="X80" s="37" t="s">
        <v>104</v>
      </c>
      <c r="Y80" s="38">
        <v>1.473E-2</v>
      </c>
      <c r="Z80" s="38">
        <v>1.6219999999999998E-2</v>
      </c>
      <c r="AA80" s="38">
        <v>1.7559999999999999E-2</v>
      </c>
      <c r="AB80" s="38">
        <v>1.951E-2</v>
      </c>
      <c r="AC80" s="38">
        <v>2.264E-2</v>
      </c>
      <c r="AD80" s="38"/>
      <c r="AE80" s="38"/>
      <c r="AF80" s="38"/>
      <c r="AG80" s="38"/>
      <c r="AI80" s="37" t="s">
        <v>104</v>
      </c>
      <c r="AJ80" s="38">
        <v>1.8249999999999999E-2</v>
      </c>
      <c r="AK80" s="38">
        <v>2.1250000000000002E-2</v>
      </c>
      <c r="AL80" s="38">
        <v>2.4580000000000001E-2</v>
      </c>
      <c r="AM80" s="38">
        <v>2.879E-2</v>
      </c>
      <c r="AN80" s="38">
        <v>3.4419999999999999E-2</v>
      </c>
      <c r="AO80" s="38"/>
      <c r="AP80" s="38"/>
      <c r="AQ80" s="38"/>
      <c r="AR80" s="38"/>
      <c r="AS80" s="38"/>
    </row>
    <row r="81" spans="1:45" s="39" customFormat="1" x14ac:dyDescent="0.3">
      <c r="A81"/>
      <c r="B81" s="37" t="s">
        <v>105</v>
      </c>
      <c r="C81" s="38">
        <v>1.5010000000000001E-2</v>
      </c>
      <c r="D81" s="38">
        <v>1.6500000000000001E-2</v>
      </c>
      <c r="E81" s="38">
        <v>1.7860000000000001E-2</v>
      </c>
      <c r="F81" s="38">
        <v>0.02</v>
      </c>
      <c r="G81" s="38">
        <v>2.3E-2</v>
      </c>
      <c r="H81" s="38"/>
      <c r="I81" s="38"/>
      <c r="J81" s="38"/>
      <c r="K81" s="38"/>
      <c r="M81" s="37" t="s">
        <v>105</v>
      </c>
      <c r="N81" s="38">
        <v>1.8790000000000001E-2</v>
      </c>
      <c r="O81" s="38">
        <v>2.1909999999999999E-2</v>
      </c>
      <c r="P81" s="38">
        <v>2.5329999999999998E-2</v>
      </c>
      <c r="Q81" s="38">
        <v>2.9780000000000001E-2</v>
      </c>
      <c r="R81" s="38">
        <v>3.5099999999999999E-2</v>
      </c>
      <c r="S81" s="38"/>
      <c r="T81" s="38"/>
      <c r="U81" s="38"/>
      <c r="V81" s="38"/>
      <c r="X81" s="37" t="s">
        <v>105</v>
      </c>
      <c r="Y81" s="38">
        <v>1.5010000000000001E-2</v>
      </c>
      <c r="Z81" s="38">
        <v>1.6500000000000001E-2</v>
      </c>
      <c r="AA81" s="38">
        <v>1.7860000000000001E-2</v>
      </c>
      <c r="AB81" s="38">
        <v>0.02</v>
      </c>
      <c r="AC81" s="38">
        <v>2.3E-2</v>
      </c>
      <c r="AD81" s="38"/>
      <c r="AE81" s="38"/>
      <c r="AF81" s="38"/>
      <c r="AG81" s="38"/>
      <c r="AI81" s="37" t="s">
        <v>105</v>
      </c>
      <c r="AJ81" s="38">
        <v>1.8790000000000001E-2</v>
      </c>
      <c r="AK81" s="38">
        <v>2.1909999999999999E-2</v>
      </c>
      <c r="AL81" s="38">
        <v>2.5329999999999998E-2</v>
      </c>
      <c r="AM81" s="38">
        <v>2.9780000000000001E-2</v>
      </c>
      <c r="AN81" s="38">
        <v>3.5099999999999999E-2</v>
      </c>
      <c r="AO81" s="38"/>
      <c r="AP81" s="38"/>
      <c r="AQ81" s="38"/>
      <c r="AR81" s="38"/>
      <c r="AS81" s="38"/>
    </row>
    <row r="82" spans="1:45" s="39" customFormat="1" x14ac:dyDescent="0.3">
      <c r="A82"/>
      <c r="B82" s="37" t="s">
        <v>106</v>
      </c>
      <c r="C82" s="38">
        <v>1.5310000000000001E-2</v>
      </c>
      <c r="D82" s="38">
        <v>1.6760000000000001E-2</v>
      </c>
      <c r="E82" s="38">
        <v>1.8200000000000001E-2</v>
      </c>
      <c r="F82" s="38">
        <v>2.0580000000000001E-2</v>
      </c>
      <c r="G82" s="38">
        <v>2.333E-2</v>
      </c>
      <c r="H82" s="38"/>
      <c r="I82" s="38"/>
      <c r="J82" s="38"/>
      <c r="K82" s="38"/>
      <c r="M82" s="37" t="s">
        <v>106</v>
      </c>
      <c r="N82" s="38">
        <v>1.9380000000000001E-2</v>
      </c>
      <c r="O82" s="38">
        <v>2.2509999999999999E-2</v>
      </c>
      <c r="P82" s="38">
        <v>2.6120000000000001E-2</v>
      </c>
      <c r="Q82" s="38">
        <v>3.0839999999999999E-2</v>
      </c>
      <c r="R82" s="38">
        <v>3.5749999999999997E-2</v>
      </c>
      <c r="S82" s="38"/>
      <c r="T82" s="38"/>
      <c r="U82" s="38"/>
      <c r="V82" s="38"/>
      <c r="X82" s="37" t="s">
        <v>106</v>
      </c>
      <c r="Y82" s="38">
        <v>1.5310000000000001E-2</v>
      </c>
      <c r="Z82" s="38">
        <v>1.6760000000000001E-2</v>
      </c>
      <c r="AA82" s="38">
        <v>1.8200000000000001E-2</v>
      </c>
      <c r="AB82" s="38">
        <v>2.0580000000000001E-2</v>
      </c>
      <c r="AC82" s="38">
        <v>2.333E-2</v>
      </c>
      <c r="AD82" s="38"/>
      <c r="AE82" s="38"/>
      <c r="AF82" s="38"/>
      <c r="AG82" s="38"/>
      <c r="AI82" s="37" t="s">
        <v>106</v>
      </c>
      <c r="AJ82" s="38">
        <v>1.9380000000000001E-2</v>
      </c>
      <c r="AK82" s="38">
        <v>2.2509999999999999E-2</v>
      </c>
      <c r="AL82" s="38">
        <v>2.6120000000000001E-2</v>
      </c>
      <c r="AM82" s="38">
        <v>3.0839999999999999E-2</v>
      </c>
      <c r="AN82" s="38">
        <v>3.5749999999999997E-2</v>
      </c>
      <c r="AO82" s="38"/>
      <c r="AP82" s="38"/>
      <c r="AQ82" s="38"/>
      <c r="AR82" s="38"/>
      <c r="AS82" s="38"/>
    </row>
    <row r="83" spans="1:45" s="39" customFormat="1" x14ac:dyDescent="0.3">
      <c r="A83"/>
      <c r="B83" s="37" t="s">
        <v>107</v>
      </c>
      <c r="C83" s="38">
        <v>1.5650000000000001E-2</v>
      </c>
      <c r="D83" s="38">
        <v>1.702E-2</v>
      </c>
      <c r="E83" s="38">
        <v>1.8589999999999999E-2</v>
      </c>
      <c r="F83" s="38">
        <v>2.12E-2</v>
      </c>
      <c r="G83" s="38">
        <v>2.3740000000000001E-2</v>
      </c>
      <c r="H83" s="38"/>
      <c r="I83" s="38"/>
      <c r="J83" s="38"/>
      <c r="K83" s="38"/>
      <c r="M83" s="37" t="s">
        <v>107</v>
      </c>
      <c r="N83" s="38">
        <v>1.9980000000000001E-2</v>
      </c>
      <c r="O83" s="38">
        <v>2.316E-2</v>
      </c>
      <c r="P83" s="38">
        <v>2.6960000000000001E-2</v>
      </c>
      <c r="Q83" s="38">
        <v>3.1980000000000001E-2</v>
      </c>
      <c r="R83" s="38">
        <v>3.6470000000000002E-2</v>
      </c>
      <c r="S83" s="38"/>
      <c r="T83" s="38"/>
      <c r="U83" s="38"/>
      <c r="V83" s="38"/>
      <c r="X83" s="37" t="s">
        <v>107</v>
      </c>
      <c r="Y83" s="38">
        <v>1.5650000000000001E-2</v>
      </c>
      <c r="Z83" s="38">
        <v>1.702E-2</v>
      </c>
      <c r="AA83" s="38">
        <v>1.8589999999999999E-2</v>
      </c>
      <c r="AB83" s="38">
        <v>2.12E-2</v>
      </c>
      <c r="AC83" s="38">
        <v>2.3740000000000001E-2</v>
      </c>
      <c r="AD83" s="38"/>
      <c r="AE83" s="38"/>
      <c r="AF83" s="38"/>
      <c r="AG83" s="38"/>
      <c r="AI83" s="37" t="s">
        <v>107</v>
      </c>
      <c r="AJ83" s="38">
        <v>1.9980000000000001E-2</v>
      </c>
      <c r="AK83" s="38">
        <v>2.316E-2</v>
      </c>
      <c r="AL83" s="38">
        <v>2.6960000000000001E-2</v>
      </c>
      <c r="AM83" s="38">
        <v>3.1980000000000001E-2</v>
      </c>
      <c r="AN83" s="38">
        <v>3.6470000000000002E-2</v>
      </c>
      <c r="AO83" s="38"/>
      <c r="AP83" s="38"/>
      <c r="AQ83" s="38"/>
      <c r="AR83" s="38"/>
      <c r="AS83" s="38"/>
    </row>
    <row r="84" spans="1:45" s="39" customFormat="1" x14ac:dyDescent="0.3">
      <c r="A84"/>
      <c r="B84" s="37" t="s">
        <v>108</v>
      </c>
      <c r="C84" s="38">
        <v>1.592E-2</v>
      </c>
      <c r="D84" s="38">
        <v>1.728E-2</v>
      </c>
      <c r="E84" s="38">
        <v>1.9019999999999999E-2</v>
      </c>
      <c r="F84" s="38">
        <v>2.188E-2</v>
      </c>
      <c r="G84" s="38"/>
      <c r="H84" s="38"/>
      <c r="I84" s="38"/>
      <c r="J84" s="38"/>
      <c r="K84" s="38"/>
      <c r="M84" s="37" t="s">
        <v>108</v>
      </c>
      <c r="N84" s="38">
        <v>2.0629999999999999E-2</v>
      </c>
      <c r="O84" s="38">
        <v>2.3869999999999999E-2</v>
      </c>
      <c r="P84" s="38">
        <v>2.785E-2</v>
      </c>
      <c r="Q84" s="38">
        <v>3.3149999999999999E-2</v>
      </c>
      <c r="R84" s="38"/>
      <c r="S84" s="38"/>
      <c r="T84" s="38"/>
      <c r="U84" s="38"/>
      <c r="V84" s="38"/>
      <c r="X84" s="37" t="s">
        <v>108</v>
      </c>
      <c r="Y84" s="38">
        <v>1.592E-2</v>
      </c>
      <c r="Z84" s="38">
        <v>1.728E-2</v>
      </c>
      <c r="AA84" s="38">
        <v>1.9019999999999999E-2</v>
      </c>
      <c r="AB84" s="38">
        <v>2.188E-2</v>
      </c>
      <c r="AC84" s="38"/>
      <c r="AD84" s="38"/>
      <c r="AE84" s="38"/>
      <c r="AF84" s="38"/>
      <c r="AG84" s="38"/>
      <c r="AI84" s="37" t="s">
        <v>108</v>
      </c>
      <c r="AJ84" s="38">
        <v>2.0629999999999999E-2</v>
      </c>
      <c r="AK84" s="38">
        <v>2.3869999999999999E-2</v>
      </c>
      <c r="AL84" s="38">
        <v>2.785E-2</v>
      </c>
      <c r="AM84" s="38">
        <v>3.3149999999999999E-2</v>
      </c>
      <c r="AN84" s="38"/>
      <c r="AO84" s="38"/>
      <c r="AP84" s="38"/>
      <c r="AQ84" s="38"/>
      <c r="AR84" s="38"/>
      <c r="AS84" s="38"/>
    </row>
    <row r="85" spans="1:45" s="39" customFormat="1" x14ac:dyDescent="0.3">
      <c r="A85"/>
      <c r="B85" s="37" t="s">
        <v>109</v>
      </c>
      <c r="C85" s="38">
        <v>1.6219999999999998E-2</v>
      </c>
      <c r="D85" s="38">
        <v>1.7559999999999999E-2</v>
      </c>
      <c r="E85" s="38">
        <v>1.951E-2</v>
      </c>
      <c r="F85" s="38">
        <v>2.264E-2</v>
      </c>
      <c r="G85" s="38"/>
      <c r="H85" s="38"/>
      <c r="I85" s="38"/>
      <c r="J85" s="38"/>
      <c r="K85" s="38"/>
      <c r="M85" s="37" t="s">
        <v>109</v>
      </c>
      <c r="N85" s="38">
        <v>2.1250000000000002E-2</v>
      </c>
      <c r="O85" s="38">
        <v>2.4580000000000001E-2</v>
      </c>
      <c r="P85" s="38">
        <v>2.879E-2</v>
      </c>
      <c r="Q85" s="38">
        <v>3.4419999999999999E-2</v>
      </c>
      <c r="R85" s="38"/>
      <c r="S85" s="38"/>
      <c r="T85" s="38"/>
      <c r="U85" s="38"/>
      <c r="V85" s="38"/>
      <c r="X85" s="37" t="s">
        <v>109</v>
      </c>
      <c r="Y85" s="38">
        <v>1.6219999999999998E-2</v>
      </c>
      <c r="Z85" s="38">
        <v>1.7559999999999999E-2</v>
      </c>
      <c r="AA85" s="38">
        <v>1.951E-2</v>
      </c>
      <c r="AB85" s="38">
        <v>2.264E-2</v>
      </c>
      <c r="AC85" s="38"/>
      <c r="AD85" s="38"/>
      <c r="AE85" s="38"/>
      <c r="AF85" s="38"/>
      <c r="AG85" s="38"/>
      <c r="AI85" s="37" t="s">
        <v>109</v>
      </c>
      <c r="AJ85" s="38">
        <v>2.1250000000000002E-2</v>
      </c>
      <c r="AK85" s="38">
        <v>2.4580000000000001E-2</v>
      </c>
      <c r="AL85" s="38">
        <v>2.879E-2</v>
      </c>
      <c r="AM85" s="38">
        <v>3.4419999999999999E-2</v>
      </c>
      <c r="AN85" s="38"/>
      <c r="AO85" s="38"/>
      <c r="AP85" s="38"/>
      <c r="AQ85" s="38"/>
      <c r="AR85" s="38"/>
      <c r="AS85" s="38"/>
    </row>
    <row r="86" spans="1:45" s="39" customFormat="1" x14ac:dyDescent="0.3">
      <c r="A86"/>
      <c r="B86" s="37" t="s">
        <v>110</v>
      </c>
      <c r="C86" s="39">
        <v>1.6500000000000001E-2</v>
      </c>
      <c r="D86" s="39">
        <v>1.7860000000000001E-2</v>
      </c>
      <c r="E86" s="39">
        <v>0.02</v>
      </c>
      <c r="F86" s="39">
        <v>2.3E-2</v>
      </c>
      <c r="M86" s="37" t="s">
        <v>110</v>
      </c>
      <c r="N86" s="39">
        <v>2.1909999999999999E-2</v>
      </c>
      <c r="O86" s="39">
        <v>2.5329999999999998E-2</v>
      </c>
      <c r="P86" s="39">
        <v>2.9780000000000001E-2</v>
      </c>
      <c r="Q86" s="39">
        <v>3.5099999999999999E-2</v>
      </c>
      <c r="X86" s="37" t="s">
        <v>110</v>
      </c>
      <c r="Y86" s="39">
        <v>1.6500000000000001E-2</v>
      </c>
      <c r="Z86" s="39">
        <v>1.7860000000000001E-2</v>
      </c>
      <c r="AA86" s="39">
        <v>0.02</v>
      </c>
      <c r="AB86" s="39">
        <v>2.3E-2</v>
      </c>
      <c r="AI86" s="37" t="s">
        <v>110</v>
      </c>
      <c r="AJ86" s="39">
        <v>2.1909999999999999E-2</v>
      </c>
      <c r="AK86" s="39">
        <v>2.5329999999999998E-2</v>
      </c>
      <c r="AL86" s="39">
        <v>2.9780000000000001E-2</v>
      </c>
      <c r="AM86" s="39">
        <v>3.5099999999999999E-2</v>
      </c>
    </row>
    <row r="87" spans="1:45" s="39" customFormat="1" x14ac:dyDescent="0.3">
      <c r="A87"/>
      <c r="B87" s="37" t="s">
        <v>111</v>
      </c>
      <c r="C87" s="39">
        <v>1.6760000000000001E-2</v>
      </c>
      <c r="D87" s="39">
        <v>1.8200000000000001E-2</v>
      </c>
      <c r="E87" s="39">
        <v>2.0580000000000001E-2</v>
      </c>
      <c r="F87" s="39">
        <v>2.333E-2</v>
      </c>
      <c r="M87" s="37" t="s">
        <v>111</v>
      </c>
      <c r="N87" s="39">
        <v>2.2509999999999999E-2</v>
      </c>
      <c r="O87" s="39">
        <v>2.6120000000000001E-2</v>
      </c>
      <c r="P87" s="39">
        <v>3.0839999999999999E-2</v>
      </c>
      <c r="Q87" s="39">
        <v>3.5749999999999997E-2</v>
      </c>
      <c r="X87" s="37" t="s">
        <v>111</v>
      </c>
      <c r="Y87" s="39">
        <v>1.6760000000000001E-2</v>
      </c>
      <c r="Z87" s="39">
        <v>1.8200000000000001E-2</v>
      </c>
      <c r="AA87" s="39">
        <v>2.0580000000000001E-2</v>
      </c>
      <c r="AB87" s="39">
        <v>2.333E-2</v>
      </c>
      <c r="AI87" s="37" t="s">
        <v>111</v>
      </c>
      <c r="AJ87" s="39">
        <v>2.2509999999999999E-2</v>
      </c>
      <c r="AK87" s="39">
        <v>2.6120000000000001E-2</v>
      </c>
      <c r="AL87" s="39">
        <v>3.0839999999999999E-2</v>
      </c>
      <c r="AM87" s="39">
        <v>3.5749999999999997E-2</v>
      </c>
    </row>
    <row r="88" spans="1:45" s="39" customFormat="1" x14ac:dyDescent="0.3">
      <c r="A88"/>
      <c r="B88" s="37" t="s">
        <v>112</v>
      </c>
      <c r="C88" s="39">
        <v>1.702E-2</v>
      </c>
      <c r="D88" s="39">
        <v>1.8589999999999999E-2</v>
      </c>
      <c r="E88" s="39">
        <v>2.12E-2</v>
      </c>
      <c r="F88" s="39">
        <v>2.3740000000000001E-2</v>
      </c>
      <c r="M88" s="37" t="s">
        <v>112</v>
      </c>
      <c r="N88" s="39">
        <v>2.316E-2</v>
      </c>
      <c r="O88" s="39">
        <v>2.6960000000000001E-2</v>
      </c>
      <c r="P88" s="39">
        <v>3.1980000000000001E-2</v>
      </c>
      <c r="Q88" s="39">
        <v>3.6470000000000002E-2</v>
      </c>
      <c r="X88" s="37" t="s">
        <v>112</v>
      </c>
      <c r="Y88" s="39">
        <v>1.702E-2</v>
      </c>
      <c r="Z88" s="39">
        <v>1.8589999999999999E-2</v>
      </c>
      <c r="AA88" s="39">
        <v>2.12E-2</v>
      </c>
      <c r="AB88" s="39">
        <v>2.3740000000000001E-2</v>
      </c>
      <c r="AI88" s="37" t="s">
        <v>112</v>
      </c>
      <c r="AJ88" s="39">
        <v>2.316E-2</v>
      </c>
      <c r="AK88" s="39">
        <v>2.6960000000000001E-2</v>
      </c>
      <c r="AL88" s="39">
        <v>3.1980000000000001E-2</v>
      </c>
      <c r="AM88" s="39">
        <v>3.6470000000000002E-2</v>
      </c>
    </row>
    <row r="89" spans="1:45" s="39" customFormat="1" x14ac:dyDescent="0.3">
      <c r="A89"/>
      <c r="B89" s="37" t="s">
        <v>113</v>
      </c>
      <c r="C89" s="39">
        <v>1.728E-2</v>
      </c>
      <c r="D89" s="39">
        <v>1.9019999999999999E-2</v>
      </c>
      <c r="E89" s="39">
        <v>2.188E-2</v>
      </c>
      <c r="M89" s="37" t="s">
        <v>113</v>
      </c>
      <c r="N89" s="39">
        <v>2.3869999999999999E-2</v>
      </c>
      <c r="O89" s="39">
        <v>2.785E-2</v>
      </c>
      <c r="P89" s="39">
        <v>3.3149999999999999E-2</v>
      </c>
      <c r="X89" s="37" t="s">
        <v>113</v>
      </c>
      <c r="Y89" s="39">
        <v>1.728E-2</v>
      </c>
      <c r="Z89" s="39">
        <v>1.9019999999999999E-2</v>
      </c>
      <c r="AA89" s="39">
        <v>2.188E-2</v>
      </c>
      <c r="AI89" s="37" t="s">
        <v>113</v>
      </c>
      <c r="AJ89" s="39">
        <v>2.3869999999999999E-2</v>
      </c>
      <c r="AK89" s="39">
        <v>2.785E-2</v>
      </c>
      <c r="AL89" s="39">
        <v>3.3149999999999999E-2</v>
      </c>
    </row>
    <row r="90" spans="1:45" s="39" customFormat="1" x14ac:dyDescent="0.3">
      <c r="A90"/>
      <c r="B90" s="37" t="s">
        <v>114</v>
      </c>
      <c r="C90" s="39">
        <v>1.7559999999999999E-2</v>
      </c>
      <c r="D90" s="39">
        <v>1.951E-2</v>
      </c>
      <c r="E90" s="39">
        <v>2.264E-2</v>
      </c>
      <c r="M90" s="37" t="s">
        <v>114</v>
      </c>
      <c r="N90" s="39">
        <v>2.4580000000000001E-2</v>
      </c>
      <c r="O90" s="39">
        <v>2.879E-2</v>
      </c>
      <c r="P90" s="39">
        <v>3.4419999999999999E-2</v>
      </c>
      <c r="X90" s="37" t="s">
        <v>114</v>
      </c>
      <c r="Y90" s="39">
        <v>1.7559999999999999E-2</v>
      </c>
      <c r="Z90" s="39">
        <v>1.951E-2</v>
      </c>
      <c r="AA90" s="39">
        <v>2.264E-2</v>
      </c>
      <c r="AI90" s="37" t="s">
        <v>114</v>
      </c>
      <c r="AJ90" s="39">
        <v>2.4580000000000001E-2</v>
      </c>
      <c r="AK90" s="39">
        <v>2.879E-2</v>
      </c>
      <c r="AL90" s="39">
        <v>3.4419999999999999E-2</v>
      </c>
    </row>
    <row r="91" spans="1:45" s="39" customFormat="1" x14ac:dyDescent="0.3">
      <c r="A91"/>
      <c r="B91" s="37" t="s">
        <v>115</v>
      </c>
      <c r="C91" s="39">
        <v>1.7860000000000001E-2</v>
      </c>
      <c r="D91" s="39">
        <v>0.02</v>
      </c>
      <c r="E91" s="39">
        <v>2.3E-2</v>
      </c>
      <c r="M91" s="37" t="s">
        <v>115</v>
      </c>
      <c r="N91" s="39">
        <v>2.5329999999999998E-2</v>
      </c>
      <c r="O91" s="39">
        <v>2.9780000000000001E-2</v>
      </c>
      <c r="P91" s="39">
        <v>3.5099999999999999E-2</v>
      </c>
      <c r="X91" s="37" t="s">
        <v>115</v>
      </c>
      <c r="Y91" s="39">
        <v>1.7860000000000001E-2</v>
      </c>
      <c r="Z91" s="39">
        <v>0.02</v>
      </c>
      <c r="AA91" s="39">
        <v>2.3E-2</v>
      </c>
      <c r="AI91" s="37" t="s">
        <v>115</v>
      </c>
      <c r="AJ91" s="39">
        <v>2.5329999999999998E-2</v>
      </c>
      <c r="AK91" s="39">
        <v>2.9780000000000001E-2</v>
      </c>
      <c r="AL91" s="39">
        <v>3.5099999999999999E-2</v>
      </c>
    </row>
    <row r="92" spans="1:45" s="39" customFormat="1" x14ac:dyDescent="0.3">
      <c r="A92"/>
      <c r="B92" s="37" t="s">
        <v>116</v>
      </c>
      <c r="C92" s="39">
        <v>1.8200000000000001E-2</v>
      </c>
      <c r="D92" s="39">
        <v>2.0580000000000001E-2</v>
      </c>
      <c r="E92" s="39">
        <v>2.333E-2</v>
      </c>
      <c r="M92" s="37" t="s">
        <v>116</v>
      </c>
      <c r="N92" s="39">
        <v>2.6120000000000001E-2</v>
      </c>
      <c r="O92" s="39">
        <v>3.0839999999999999E-2</v>
      </c>
      <c r="P92" s="39">
        <v>3.5749999999999997E-2</v>
      </c>
      <c r="X92" s="37" t="s">
        <v>116</v>
      </c>
      <c r="Y92" s="39">
        <v>1.8200000000000001E-2</v>
      </c>
      <c r="Z92" s="39">
        <v>2.0580000000000001E-2</v>
      </c>
      <c r="AA92" s="39">
        <v>2.333E-2</v>
      </c>
      <c r="AI92" s="37" t="s">
        <v>116</v>
      </c>
      <c r="AJ92" s="39">
        <v>2.6120000000000001E-2</v>
      </c>
      <c r="AK92" s="39">
        <v>3.0839999999999999E-2</v>
      </c>
      <c r="AL92" s="39">
        <v>3.5749999999999997E-2</v>
      </c>
    </row>
    <row r="93" spans="1:45" s="39" customFormat="1" x14ac:dyDescent="0.3">
      <c r="A93"/>
      <c r="B93" s="37" t="s">
        <v>117</v>
      </c>
      <c r="C93" s="39">
        <v>1.8589999999999999E-2</v>
      </c>
      <c r="D93" s="39">
        <v>2.12E-2</v>
      </c>
      <c r="E93" s="39">
        <v>2.3740000000000001E-2</v>
      </c>
      <c r="M93" s="37" t="s">
        <v>117</v>
      </c>
      <c r="N93" s="39">
        <v>2.6960000000000001E-2</v>
      </c>
      <c r="O93" s="39">
        <v>3.1980000000000001E-2</v>
      </c>
      <c r="P93" s="39">
        <v>3.6470000000000002E-2</v>
      </c>
      <c r="X93" s="37" t="s">
        <v>117</v>
      </c>
      <c r="Y93" s="39">
        <v>1.8589999999999999E-2</v>
      </c>
      <c r="Z93" s="39">
        <v>2.12E-2</v>
      </c>
      <c r="AA93" s="39">
        <v>2.3740000000000001E-2</v>
      </c>
      <c r="AI93" s="37" t="s">
        <v>117</v>
      </c>
      <c r="AJ93" s="39">
        <v>2.6960000000000001E-2</v>
      </c>
      <c r="AK93" s="39">
        <v>3.1980000000000001E-2</v>
      </c>
      <c r="AL93" s="39">
        <v>3.6470000000000002E-2</v>
      </c>
    </row>
    <row r="94" spans="1:45" s="39" customFormat="1" x14ac:dyDescent="0.3">
      <c r="A94"/>
      <c r="B94" s="37" t="s">
        <v>118</v>
      </c>
      <c r="C94" s="39">
        <v>1.9019999999999999E-2</v>
      </c>
      <c r="D94" s="39">
        <v>2.188E-2</v>
      </c>
      <c r="M94" s="37" t="s">
        <v>118</v>
      </c>
      <c r="N94" s="39">
        <v>2.785E-2</v>
      </c>
      <c r="O94" s="39">
        <v>3.3149999999999999E-2</v>
      </c>
      <c r="X94" s="37" t="s">
        <v>118</v>
      </c>
      <c r="Y94" s="39">
        <v>1.9019999999999999E-2</v>
      </c>
      <c r="Z94" s="39">
        <v>2.188E-2</v>
      </c>
      <c r="AI94" s="37" t="s">
        <v>118</v>
      </c>
      <c r="AJ94" s="39">
        <v>2.785E-2</v>
      </c>
      <c r="AK94" s="39">
        <v>3.3149999999999999E-2</v>
      </c>
    </row>
    <row r="95" spans="1:45" s="39" customFormat="1" x14ac:dyDescent="0.3">
      <c r="A95"/>
      <c r="B95" s="37" t="s">
        <v>119</v>
      </c>
      <c r="C95" s="39">
        <v>1.951E-2</v>
      </c>
      <c r="D95" s="39">
        <v>2.264E-2</v>
      </c>
      <c r="M95" s="37" t="s">
        <v>119</v>
      </c>
      <c r="N95" s="39">
        <v>2.879E-2</v>
      </c>
      <c r="O95" s="39">
        <v>3.4419999999999999E-2</v>
      </c>
      <c r="X95" s="37" t="s">
        <v>119</v>
      </c>
      <c r="Y95" s="39">
        <v>1.951E-2</v>
      </c>
      <c r="Z95" s="39">
        <v>2.264E-2</v>
      </c>
      <c r="AI95" s="37" t="s">
        <v>119</v>
      </c>
      <c r="AJ95" s="39">
        <v>2.879E-2</v>
      </c>
      <c r="AK95" s="39">
        <v>3.4419999999999999E-2</v>
      </c>
    </row>
    <row r="96" spans="1:45" s="39" customFormat="1" x14ac:dyDescent="0.3">
      <c r="A96"/>
      <c r="B96" s="37" t="s">
        <v>120</v>
      </c>
      <c r="C96" s="39">
        <v>0.02</v>
      </c>
      <c r="D96" s="39">
        <v>2.3E-2</v>
      </c>
      <c r="M96" s="37" t="s">
        <v>120</v>
      </c>
      <c r="N96" s="39">
        <v>2.9780000000000001E-2</v>
      </c>
      <c r="O96" s="39">
        <v>3.5099999999999999E-2</v>
      </c>
      <c r="X96" s="37" t="s">
        <v>120</v>
      </c>
      <c r="Y96" s="39">
        <v>0.02</v>
      </c>
      <c r="Z96" s="39">
        <v>2.3E-2</v>
      </c>
      <c r="AI96" s="37" t="s">
        <v>120</v>
      </c>
      <c r="AJ96" s="39">
        <v>2.9780000000000001E-2</v>
      </c>
      <c r="AK96" s="39">
        <v>3.5099999999999999E-2</v>
      </c>
    </row>
    <row r="97" spans="1:37" s="39" customFormat="1" x14ac:dyDescent="0.3">
      <c r="A97"/>
      <c r="B97" s="37" t="s">
        <v>121</v>
      </c>
      <c r="C97" s="39">
        <v>2.0580000000000001E-2</v>
      </c>
      <c r="D97" s="39">
        <v>2.333E-2</v>
      </c>
      <c r="M97" s="37" t="s">
        <v>121</v>
      </c>
      <c r="N97" s="39">
        <v>3.0839999999999999E-2</v>
      </c>
      <c r="O97" s="39">
        <v>3.5749999999999997E-2</v>
      </c>
      <c r="X97" s="37" t="s">
        <v>121</v>
      </c>
      <c r="Y97" s="39">
        <v>2.0580000000000001E-2</v>
      </c>
      <c r="Z97" s="39">
        <v>2.333E-2</v>
      </c>
      <c r="AI97" s="37" t="s">
        <v>121</v>
      </c>
      <c r="AJ97" s="39">
        <v>3.0839999999999999E-2</v>
      </c>
      <c r="AK97" s="39">
        <v>3.5749999999999997E-2</v>
      </c>
    </row>
    <row r="98" spans="1:37" s="39" customFormat="1" x14ac:dyDescent="0.3">
      <c r="A98"/>
      <c r="B98" s="37" t="s">
        <v>122</v>
      </c>
      <c r="C98" s="39">
        <v>2.12E-2</v>
      </c>
      <c r="D98" s="39">
        <v>2.3740000000000001E-2</v>
      </c>
      <c r="M98" s="37" t="s">
        <v>122</v>
      </c>
      <c r="N98" s="39">
        <v>3.1980000000000001E-2</v>
      </c>
      <c r="O98" s="39">
        <v>3.6470000000000002E-2</v>
      </c>
      <c r="X98" s="37" t="s">
        <v>122</v>
      </c>
      <c r="Y98" s="39">
        <v>2.12E-2</v>
      </c>
      <c r="Z98" s="39">
        <v>2.3740000000000001E-2</v>
      </c>
      <c r="AI98" s="37" t="s">
        <v>122</v>
      </c>
      <c r="AJ98" s="39">
        <v>3.1980000000000001E-2</v>
      </c>
      <c r="AK98" s="39">
        <v>3.6470000000000002E-2</v>
      </c>
    </row>
    <row r="99" spans="1:37" s="39" customFormat="1" x14ac:dyDescent="0.3">
      <c r="A99"/>
      <c r="B99" s="37" t="s">
        <v>123</v>
      </c>
      <c r="C99" s="39">
        <v>2.188E-2</v>
      </c>
      <c r="M99" s="37" t="s">
        <v>123</v>
      </c>
      <c r="N99" s="39">
        <v>3.3149999999999999E-2</v>
      </c>
      <c r="X99" s="37" t="s">
        <v>123</v>
      </c>
      <c r="Y99" s="39">
        <v>2.188E-2</v>
      </c>
      <c r="AI99" s="37" t="s">
        <v>123</v>
      </c>
      <c r="AJ99" s="39">
        <v>3.3149999999999999E-2</v>
      </c>
    </row>
    <row r="100" spans="1:37" s="39" customFormat="1" x14ac:dyDescent="0.3">
      <c r="A100"/>
      <c r="B100" s="37" t="s">
        <v>124</v>
      </c>
      <c r="C100" s="39">
        <v>2.264E-2</v>
      </c>
      <c r="M100" s="37" t="s">
        <v>124</v>
      </c>
      <c r="N100" s="39">
        <v>3.4419999999999999E-2</v>
      </c>
      <c r="X100" s="37" t="s">
        <v>124</v>
      </c>
      <c r="Y100" s="39">
        <v>2.264E-2</v>
      </c>
      <c r="AI100" s="37" t="s">
        <v>124</v>
      </c>
      <c r="AJ100" s="39">
        <v>3.4419999999999999E-2</v>
      </c>
    </row>
    <row r="101" spans="1:37" s="39" customFormat="1" x14ac:dyDescent="0.3">
      <c r="A101"/>
      <c r="B101" s="37" t="s">
        <v>125</v>
      </c>
      <c r="C101" s="39">
        <v>2.3E-2</v>
      </c>
      <c r="M101" s="37" t="s">
        <v>125</v>
      </c>
      <c r="N101" s="39">
        <v>3.5099999999999999E-2</v>
      </c>
      <c r="X101" s="37" t="s">
        <v>125</v>
      </c>
      <c r="Y101" s="39">
        <v>2.3E-2</v>
      </c>
      <c r="AI101" s="37" t="s">
        <v>125</v>
      </c>
      <c r="AJ101" s="39">
        <v>3.5099999999999999E-2</v>
      </c>
    </row>
    <row r="102" spans="1:37" s="39" customFormat="1" x14ac:dyDescent="0.3">
      <c r="A102"/>
      <c r="B102" s="37" t="s">
        <v>126</v>
      </c>
      <c r="C102" s="39">
        <v>2.333E-2</v>
      </c>
      <c r="M102" s="37" t="s">
        <v>126</v>
      </c>
      <c r="N102" s="39">
        <v>3.5749999999999997E-2</v>
      </c>
      <c r="X102" s="37" t="s">
        <v>126</v>
      </c>
      <c r="Y102" s="39">
        <v>2.333E-2</v>
      </c>
      <c r="AI102" s="37" t="s">
        <v>126</v>
      </c>
      <c r="AJ102" s="39">
        <v>3.5749999999999997E-2</v>
      </c>
    </row>
    <row r="103" spans="1:37" s="39" customFormat="1" x14ac:dyDescent="0.3">
      <c r="A103"/>
      <c r="B103" s="37" t="s">
        <v>127</v>
      </c>
      <c r="C103" s="39">
        <v>2.3740000000000001E-2</v>
      </c>
      <c r="M103" s="37" t="s">
        <v>127</v>
      </c>
      <c r="N103" s="39">
        <v>3.6470000000000002E-2</v>
      </c>
      <c r="X103" s="37" t="s">
        <v>127</v>
      </c>
      <c r="Y103" s="39">
        <v>2.3740000000000001E-2</v>
      </c>
      <c r="AI103" s="37" t="s">
        <v>127</v>
      </c>
      <c r="AJ103" s="39">
        <v>3.6470000000000002E-2</v>
      </c>
    </row>
    <row r="104" spans="1:37" s="39" customFormat="1" x14ac:dyDescent="0.3">
      <c r="A104"/>
      <c r="B104" s="36"/>
      <c r="M104" s="36"/>
      <c r="X104" s="36"/>
      <c r="AI104" s="36"/>
    </row>
    <row r="105" spans="1:37" s="39" customFormat="1" x14ac:dyDescent="0.3">
      <c r="A105"/>
      <c r="B105" s="36"/>
      <c r="M105" s="36"/>
      <c r="X105" s="36"/>
      <c r="AI105" s="36"/>
    </row>
    <row r="106" spans="1:37" s="39" customFormat="1" x14ac:dyDescent="0.3">
      <c r="A106"/>
      <c r="B106" s="36"/>
      <c r="M106" s="36"/>
      <c r="X106" s="36"/>
      <c r="AI106" s="36"/>
    </row>
    <row r="107" spans="1:37" s="39" customFormat="1" x14ac:dyDescent="0.3">
      <c r="A107"/>
      <c r="B107" s="36"/>
      <c r="M107" s="36"/>
      <c r="X107" s="36"/>
      <c r="AI107" s="36"/>
    </row>
    <row r="108" spans="1:37" s="39" customFormat="1" x14ac:dyDescent="0.3">
      <c r="A108"/>
      <c r="B108" s="36"/>
      <c r="M108" s="36"/>
      <c r="X108" s="36"/>
      <c r="AI108" s="36"/>
    </row>
    <row r="109" spans="1:37" s="39" customFormat="1" x14ac:dyDescent="0.3">
      <c r="A109"/>
      <c r="B109" s="36"/>
      <c r="M109" s="36"/>
      <c r="X109" s="36"/>
      <c r="AI109" s="36"/>
    </row>
    <row r="110" spans="1:37" s="39" customFormat="1" x14ac:dyDescent="0.3">
      <c r="A110"/>
      <c r="B110" s="36"/>
      <c r="M110" s="36"/>
      <c r="X110" s="36"/>
      <c r="AI110" s="36"/>
    </row>
    <row r="111" spans="1:37" s="39" customFormat="1" x14ac:dyDescent="0.3">
      <c r="A111"/>
      <c r="B111" s="36"/>
      <c r="M111" s="36"/>
      <c r="X111" s="36"/>
      <c r="AI111" s="36"/>
    </row>
    <row r="112" spans="1:37" s="39" customFormat="1" x14ac:dyDescent="0.3">
      <c r="A112"/>
      <c r="B112" s="36"/>
      <c r="M112" s="36"/>
      <c r="X112" s="36"/>
      <c r="AI112" s="36"/>
    </row>
    <row r="113" spans="1:35" s="39" customFormat="1" x14ac:dyDescent="0.3">
      <c r="A113"/>
      <c r="B113" s="36"/>
      <c r="M113" s="36"/>
      <c r="X113" s="36"/>
      <c r="AI113" s="36"/>
    </row>
    <row r="114" spans="1:35" s="39" customFormat="1" x14ac:dyDescent="0.3">
      <c r="A114"/>
      <c r="B114" s="36"/>
      <c r="M114" s="36"/>
      <c r="X114" s="36"/>
      <c r="AI114" s="36"/>
    </row>
    <row r="115" spans="1:35" s="39" customFormat="1" x14ac:dyDescent="0.3">
      <c r="A115"/>
      <c r="B115" s="36"/>
      <c r="M115" s="36"/>
      <c r="X115" s="36"/>
      <c r="AI115" s="36"/>
    </row>
    <row r="116" spans="1:35" s="39" customFormat="1" x14ac:dyDescent="0.3">
      <c r="A116"/>
      <c r="B116" s="36"/>
    </row>
    <row r="117" spans="1:35" s="39" customFormat="1" x14ac:dyDescent="0.3">
      <c r="A117"/>
      <c r="B117" s="36"/>
    </row>
    <row r="118" spans="1:35" s="39" customFormat="1" x14ac:dyDescent="0.3">
      <c r="A118"/>
      <c r="B118" s="36"/>
    </row>
    <row r="119" spans="1:35" s="39" customFormat="1" x14ac:dyDescent="0.3">
      <c r="A119"/>
      <c r="B119" s="36"/>
    </row>
    <row r="120" spans="1:35" s="39" customFormat="1" x14ac:dyDescent="0.3">
      <c r="A120"/>
      <c r="B120" s="36"/>
    </row>
    <row r="121" spans="1:35" s="39" customFormat="1" x14ac:dyDescent="0.3">
      <c r="A121"/>
      <c r="B121" s="36"/>
    </row>
    <row r="122" spans="1:35" s="39" customFormat="1" x14ac:dyDescent="0.3">
      <c r="A122"/>
      <c r="B122" s="36"/>
    </row>
    <row r="123" spans="1:35" s="39" customFormat="1" x14ac:dyDescent="0.3">
      <c r="A123"/>
      <c r="B123" s="36"/>
    </row>
    <row r="124" spans="1:35" s="39" customFormat="1" x14ac:dyDescent="0.3">
      <c r="A124"/>
      <c r="B124" s="36"/>
    </row>
    <row r="125" spans="1:35" s="39" customFormat="1" x14ac:dyDescent="0.3">
      <c r="A125"/>
      <c r="B125" s="36"/>
    </row>
    <row r="126" spans="1:35" s="39" customFormat="1" x14ac:dyDescent="0.3">
      <c r="A126"/>
      <c r="B126" s="36"/>
    </row>
    <row r="127" spans="1:35" s="39" customFormat="1" x14ac:dyDescent="0.3">
      <c r="A127"/>
      <c r="B127" s="36"/>
    </row>
    <row r="128" spans="1:35" s="39" customFormat="1" x14ac:dyDescent="0.3">
      <c r="A128"/>
      <c r="B128" s="36"/>
    </row>
    <row r="129" spans="1:2" s="39" customFormat="1" x14ac:dyDescent="0.3">
      <c r="A129"/>
      <c r="B129" s="36"/>
    </row>
    <row r="130" spans="1:2" s="39" customFormat="1" x14ac:dyDescent="0.3">
      <c r="A130"/>
      <c r="B130" s="36"/>
    </row>
    <row r="131" spans="1:2" s="39" customFormat="1" x14ac:dyDescent="0.3">
      <c r="A131"/>
      <c r="B131" s="36"/>
    </row>
    <row r="132" spans="1:2" s="39" customFormat="1" x14ac:dyDescent="0.3">
      <c r="A132"/>
      <c r="B132" s="36"/>
    </row>
    <row r="133" spans="1:2" s="39" customFormat="1" x14ac:dyDescent="0.3">
      <c r="A133"/>
      <c r="B133" s="36"/>
    </row>
    <row r="134" spans="1:2" s="39" customFormat="1" x14ac:dyDescent="0.3">
      <c r="A134"/>
      <c r="B134" s="36"/>
    </row>
    <row r="135" spans="1:2" s="39" customFormat="1" x14ac:dyDescent="0.3">
      <c r="A135"/>
      <c r="B135" s="36"/>
    </row>
    <row r="136" spans="1:2" s="39" customFormat="1" x14ac:dyDescent="0.3">
      <c r="A136"/>
      <c r="B136" s="36"/>
    </row>
    <row r="137" spans="1:2" s="39" customFormat="1" x14ac:dyDescent="0.3">
      <c r="A137"/>
      <c r="B137" s="36"/>
    </row>
    <row r="138" spans="1:2" s="39" customFormat="1" x14ac:dyDescent="0.3">
      <c r="A138"/>
      <c r="B138" s="36"/>
    </row>
    <row r="139" spans="1:2" s="39" customFormat="1" x14ac:dyDescent="0.3">
      <c r="A139"/>
      <c r="B139" s="36"/>
    </row>
    <row r="140" spans="1:2" s="39" customFormat="1" x14ac:dyDescent="0.3">
      <c r="A140"/>
      <c r="B140" s="36"/>
    </row>
    <row r="141" spans="1:2" s="39" customFormat="1" x14ac:dyDescent="0.3">
      <c r="A141"/>
      <c r="B141" s="36"/>
    </row>
    <row r="142" spans="1:2" s="39" customFormat="1" x14ac:dyDescent="0.3">
      <c r="A142"/>
      <c r="B142" s="36"/>
    </row>
    <row r="143" spans="1:2" s="39" customFormat="1" x14ac:dyDescent="0.3">
      <c r="A143"/>
      <c r="B143" s="36"/>
    </row>
    <row r="144" spans="1:2" s="39" customFormat="1" x14ac:dyDescent="0.3">
      <c r="A144"/>
      <c r="B144" s="36"/>
    </row>
    <row r="145" spans="1:2" s="39" customFormat="1" x14ac:dyDescent="0.3">
      <c r="A145"/>
      <c r="B145" s="36"/>
    </row>
    <row r="146" spans="1:2" s="39" customFormat="1" x14ac:dyDescent="0.3">
      <c r="A146"/>
      <c r="B146" s="36"/>
    </row>
    <row r="147" spans="1:2" s="39" customFormat="1" x14ac:dyDescent="0.3">
      <c r="A147"/>
      <c r="B147" s="36"/>
    </row>
    <row r="148" spans="1:2" s="39" customFormat="1" x14ac:dyDescent="0.3">
      <c r="A148"/>
      <c r="B148" s="36"/>
    </row>
    <row r="149" spans="1:2" s="39" customFormat="1" x14ac:dyDescent="0.3">
      <c r="A149"/>
      <c r="B149" s="36"/>
    </row>
    <row r="150" spans="1:2" s="39" customFormat="1" x14ac:dyDescent="0.3">
      <c r="A150"/>
      <c r="B150" s="36"/>
    </row>
    <row r="151" spans="1:2" s="39" customFormat="1" x14ac:dyDescent="0.3">
      <c r="A151"/>
      <c r="B151" s="36"/>
    </row>
    <row r="152" spans="1:2" s="39" customFormat="1" x14ac:dyDescent="0.3">
      <c r="A152"/>
      <c r="B152" s="36"/>
    </row>
    <row r="153" spans="1:2" s="39" customFormat="1" x14ac:dyDescent="0.3">
      <c r="A153"/>
      <c r="B153" s="36"/>
    </row>
    <row r="154" spans="1:2" s="39" customFormat="1" x14ac:dyDescent="0.3">
      <c r="A154"/>
      <c r="B154" s="36"/>
    </row>
    <row r="155" spans="1:2" s="39" customFormat="1" x14ac:dyDescent="0.3">
      <c r="A155"/>
      <c r="B155" s="36"/>
    </row>
    <row r="156" spans="1:2" s="39" customFormat="1" x14ac:dyDescent="0.3">
      <c r="A156"/>
      <c r="B156" s="36"/>
    </row>
    <row r="157" spans="1:2" s="39" customFormat="1" x14ac:dyDescent="0.3">
      <c r="A157"/>
      <c r="B157" s="36"/>
    </row>
    <row r="158" spans="1:2" s="39" customFormat="1" x14ac:dyDescent="0.3">
      <c r="A158"/>
      <c r="B158" s="36"/>
    </row>
    <row r="159" spans="1:2" s="39" customFormat="1" x14ac:dyDescent="0.3">
      <c r="A159"/>
      <c r="B159" s="36"/>
    </row>
    <row r="160" spans="1:2" s="39" customFormat="1" x14ac:dyDescent="0.3">
      <c r="A160"/>
      <c r="B160" s="36"/>
    </row>
    <row r="161" spans="1:2" s="39" customFormat="1" x14ac:dyDescent="0.3">
      <c r="A161"/>
      <c r="B161" s="36"/>
    </row>
    <row r="162" spans="1:2" s="39" customFormat="1" x14ac:dyDescent="0.3">
      <c r="A162"/>
      <c r="B162" s="36"/>
    </row>
    <row r="163" spans="1:2" s="39" customFormat="1" x14ac:dyDescent="0.3">
      <c r="A163"/>
      <c r="B163" s="36"/>
    </row>
    <row r="164" spans="1:2" s="39" customFormat="1" x14ac:dyDescent="0.3">
      <c r="A164"/>
      <c r="B164" s="36"/>
    </row>
    <row r="165" spans="1:2" s="39" customFormat="1" x14ac:dyDescent="0.3">
      <c r="A165"/>
      <c r="B165" s="36"/>
    </row>
    <row r="166" spans="1:2" s="39" customFormat="1" x14ac:dyDescent="0.3">
      <c r="A166"/>
      <c r="B166" s="36"/>
    </row>
    <row r="167" spans="1:2" s="39" customFormat="1" x14ac:dyDescent="0.3">
      <c r="A167"/>
      <c r="B167" s="36"/>
    </row>
    <row r="168" spans="1:2" s="39" customFormat="1" x14ac:dyDescent="0.3">
      <c r="A168"/>
      <c r="B168" s="36"/>
    </row>
    <row r="169" spans="1:2" s="39" customFormat="1" x14ac:dyDescent="0.3">
      <c r="A169"/>
      <c r="B169" s="36"/>
    </row>
    <row r="170" spans="1:2" s="39" customFormat="1" x14ac:dyDescent="0.3">
      <c r="A170"/>
      <c r="B170" s="36"/>
    </row>
    <row r="171" spans="1:2" s="39" customFormat="1" x14ac:dyDescent="0.3">
      <c r="A171"/>
      <c r="B171" s="36"/>
    </row>
    <row r="172" spans="1:2" s="39" customFormat="1" x14ac:dyDescent="0.3">
      <c r="A172"/>
      <c r="B172" s="36"/>
    </row>
    <row r="173" spans="1:2" s="39" customFormat="1" x14ac:dyDescent="0.3">
      <c r="A173"/>
      <c r="B173" s="36"/>
    </row>
    <row r="174" spans="1:2" s="39" customFormat="1" x14ac:dyDescent="0.3">
      <c r="A174"/>
      <c r="B174" s="36"/>
    </row>
    <row r="175" spans="1:2" s="39" customFormat="1" x14ac:dyDescent="0.3">
      <c r="A175"/>
      <c r="B175" s="36"/>
    </row>
    <row r="176" spans="1:2" s="39" customFormat="1" x14ac:dyDescent="0.3">
      <c r="A176"/>
      <c r="B176" s="36"/>
    </row>
    <row r="177" spans="1:2" s="39" customFormat="1" x14ac:dyDescent="0.3">
      <c r="A177"/>
      <c r="B177" s="36"/>
    </row>
    <row r="178" spans="1:2" s="39" customFormat="1" x14ac:dyDescent="0.3">
      <c r="A178"/>
      <c r="B178" s="36"/>
    </row>
    <row r="179" spans="1:2" s="39" customFormat="1" x14ac:dyDescent="0.3">
      <c r="A179"/>
      <c r="B179" s="36"/>
    </row>
    <row r="180" spans="1:2" s="39" customFormat="1" x14ac:dyDescent="0.3">
      <c r="A180"/>
      <c r="B180" s="36"/>
    </row>
    <row r="181" spans="1:2" s="39" customFormat="1" x14ac:dyDescent="0.3">
      <c r="A181"/>
      <c r="B181" s="36"/>
    </row>
    <row r="182" spans="1:2" s="39" customFormat="1" x14ac:dyDescent="0.3">
      <c r="A182"/>
      <c r="B182" s="36"/>
    </row>
    <row r="183" spans="1:2" s="39" customFormat="1" x14ac:dyDescent="0.3">
      <c r="A183"/>
      <c r="B183" s="36"/>
    </row>
    <row r="184" spans="1:2" s="39" customFormat="1" x14ac:dyDescent="0.3">
      <c r="A184"/>
      <c r="B184" s="36"/>
    </row>
    <row r="185" spans="1:2" s="39" customFormat="1" x14ac:dyDescent="0.3">
      <c r="A185"/>
      <c r="B185" s="36"/>
    </row>
    <row r="186" spans="1:2" s="39" customFormat="1" x14ac:dyDescent="0.3">
      <c r="A186"/>
      <c r="B186" s="36"/>
    </row>
    <row r="187" spans="1:2" s="39" customFormat="1" x14ac:dyDescent="0.3">
      <c r="A187"/>
      <c r="B187" s="36"/>
    </row>
    <row r="188" spans="1:2" s="39" customFormat="1" x14ac:dyDescent="0.3">
      <c r="A188"/>
      <c r="B188" s="36"/>
    </row>
    <row r="189" spans="1:2" s="39" customFormat="1" x14ac:dyDescent="0.3">
      <c r="A189"/>
      <c r="B189" s="36"/>
    </row>
    <row r="190" spans="1:2" s="39" customFormat="1" x14ac:dyDescent="0.3">
      <c r="A190"/>
      <c r="B190" s="36"/>
    </row>
    <row r="191" spans="1:2" s="39" customFormat="1" x14ac:dyDescent="0.3">
      <c r="A191"/>
      <c r="B191" s="36"/>
    </row>
    <row r="192" spans="1:2" s="39" customFormat="1" x14ac:dyDescent="0.3">
      <c r="A192"/>
      <c r="B192" s="36"/>
    </row>
    <row r="193" spans="1:2" s="39" customFormat="1" x14ac:dyDescent="0.3">
      <c r="A193"/>
      <c r="B193" s="36"/>
    </row>
    <row r="194" spans="1:2" s="39" customFormat="1" x14ac:dyDescent="0.3">
      <c r="A194"/>
      <c r="B194" s="36"/>
    </row>
    <row r="195" spans="1:2" s="39" customFormat="1" x14ac:dyDescent="0.3">
      <c r="A195"/>
      <c r="B195" s="36"/>
    </row>
    <row r="196" spans="1:2" s="39" customFormat="1" x14ac:dyDescent="0.3">
      <c r="A196"/>
      <c r="B196" s="36"/>
    </row>
    <row r="197" spans="1:2" s="39" customFormat="1" x14ac:dyDescent="0.3">
      <c r="A197"/>
      <c r="B197" s="36"/>
    </row>
    <row r="198" spans="1:2" s="39" customFormat="1" x14ac:dyDescent="0.3">
      <c r="A198"/>
      <c r="B198" s="36"/>
    </row>
    <row r="199" spans="1:2" s="39" customFormat="1" x14ac:dyDescent="0.3">
      <c r="A199"/>
      <c r="B199" s="36"/>
    </row>
    <row r="200" spans="1:2" s="39" customFormat="1" x14ac:dyDescent="0.3">
      <c r="A200"/>
      <c r="B200" s="36"/>
    </row>
    <row r="201" spans="1:2" s="39" customFormat="1" x14ac:dyDescent="0.3">
      <c r="A201"/>
      <c r="B201" s="36"/>
    </row>
    <row r="202" spans="1:2" s="39" customFormat="1" x14ac:dyDescent="0.3">
      <c r="A202"/>
    </row>
    <row r="203" spans="1:2" s="39" customFormat="1" x14ac:dyDescent="0.3">
      <c r="A203"/>
    </row>
    <row r="204" spans="1:2" s="39" customFormat="1" x14ac:dyDescent="0.3">
      <c r="A204"/>
    </row>
    <row r="205" spans="1:2" s="39" customFormat="1" x14ac:dyDescent="0.3">
      <c r="A205"/>
    </row>
    <row r="206" spans="1:2" s="39" customFormat="1" x14ac:dyDescent="0.3">
      <c r="A206"/>
    </row>
    <row r="207" spans="1:2" s="39" customFormat="1" x14ac:dyDescent="0.3">
      <c r="A207"/>
    </row>
    <row r="208" spans="1:2" s="39" customFormat="1" x14ac:dyDescent="0.3">
      <c r="A208"/>
    </row>
    <row r="209" spans="1:1" s="39" customFormat="1" x14ac:dyDescent="0.3">
      <c r="A209"/>
    </row>
    <row r="210" spans="1:1" s="39" customFormat="1" x14ac:dyDescent="0.3">
      <c r="A210"/>
    </row>
    <row r="211" spans="1:1" s="39" customFormat="1" x14ac:dyDescent="0.3">
      <c r="A211"/>
    </row>
    <row r="212" spans="1:1" s="39" customFormat="1" x14ac:dyDescent="0.3">
      <c r="A212"/>
    </row>
    <row r="213" spans="1:1" s="39" customFormat="1" x14ac:dyDescent="0.3">
      <c r="A213"/>
    </row>
    <row r="214" spans="1:1" s="39" customFormat="1" x14ac:dyDescent="0.3">
      <c r="A214"/>
    </row>
    <row r="215" spans="1:1" s="39" customFormat="1" x14ac:dyDescent="0.3">
      <c r="A215"/>
    </row>
    <row r="216" spans="1:1" s="39" customFormat="1" x14ac:dyDescent="0.3">
      <c r="A216"/>
    </row>
    <row r="217" spans="1:1" s="39" customFormat="1" x14ac:dyDescent="0.3">
      <c r="A217"/>
    </row>
    <row r="218" spans="1:1" s="39" customFormat="1" x14ac:dyDescent="0.3">
      <c r="A218"/>
    </row>
    <row r="219" spans="1:1" s="39" customFormat="1" x14ac:dyDescent="0.3">
      <c r="A219"/>
    </row>
    <row r="220" spans="1:1" s="39" customFormat="1" x14ac:dyDescent="0.3">
      <c r="A220"/>
    </row>
    <row r="221" spans="1:1" s="39" customFormat="1" x14ac:dyDescent="0.3">
      <c r="A221"/>
    </row>
    <row r="222" spans="1:1" s="39" customFormat="1" x14ac:dyDescent="0.3">
      <c r="A222"/>
    </row>
    <row r="223" spans="1:1" s="39" customFormat="1" x14ac:dyDescent="0.3">
      <c r="A223"/>
    </row>
    <row r="224" spans="1:1" s="39" customFormat="1" x14ac:dyDescent="0.3">
      <c r="A224"/>
    </row>
    <row r="225" spans="1:1" s="39" customFormat="1" x14ac:dyDescent="0.3">
      <c r="A225"/>
    </row>
    <row r="226" spans="1:1" s="39" customFormat="1" x14ac:dyDescent="0.3">
      <c r="A226"/>
    </row>
    <row r="227" spans="1:1" s="39" customFormat="1" x14ac:dyDescent="0.3">
      <c r="A227"/>
    </row>
    <row r="228" spans="1:1" s="39" customFormat="1" x14ac:dyDescent="0.3">
      <c r="A228"/>
    </row>
    <row r="229" spans="1:1" s="39" customFormat="1" x14ac:dyDescent="0.3">
      <c r="A229"/>
    </row>
    <row r="230" spans="1:1" s="39" customFormat="1" x14ac:dyDescent="0.3">
      <c r="A230"/>
    </row>
    <row r="231" spans="1:1" s="39" customFormat="1" x14ac:dyDescent="0.3">
      <c r="A231"/>
    </row>
    <row r="232" spans="1:1" s="39" customFormat="1" x14ac:dyDescent="0.3">
      <c r="A232"/>
    </row>
    <row r="233" spans="1:1" s="39" customFormat="1" x14ac:dyDescent="0.3">
      <c r="A233"/>
    </row>
    <row r="234" spans="1:1" s="39" customFormat="1" x14ac:dyDescent="0.3">
      <c r="A234"/>
    </row>
    <row r="235" spans="1:1" s="39" customFormat="1" x14ac:dyDescent="0.3">
      <c r="A235"/>
    </row>
    <row r="236" spans="1:1" s="39" customFormat="1" x14ac:dyDescent="0.3">
      <c r="A236"/>
    </row>
    <row r="237" spans="1:1" s="39" customFormat="1" x14ac:dyDescent="0.3">
      <c r="A237"/>
    </row>
    <row r="238" spans="1:1" s="39" customFormat="1" x14ac:dyDescent="0.3">
      <c r="A238"/>
    </row>
    <row r="239" spans="1:1" s="39" customFormat="1" x14ac:dyDescent="0.3">
      <c r="A239"/>
    </row>
    <row r="240" spans="1:1" s="39" customFormat="1" x14ac:dyDescent="0.3">
      <c r="A240"/>
    </row>
    <row r="241" spans="1:1" s="39" customFormat="1" x14ac:dyDescent="0.3">
      <c r="A241"/>
    </row>
    <row r="242" spans="1:1" s="39" customFormat="1" x14ac:dyDescent="0.3">
      <c r="A242"/>
    </row>
    <row r="243" spans="1:1" s="39" customFormat="1" x14ac:dyDescent="0.3">
      <c r="A243"/>
    </row>
    <row r="244" spans="1:1" s="39" customFormat="1" x14ac:dyDescent="0.3">
      <c r="A244"/>
    </row>
    <row r="245" spans="1:1" s="39" customFormat="1" x14ac:dyDescent="0.3">
      <c r="A245"/>
    </row>
    <row r="246" spans="1:1" s="39" customFormat="1" x14ac:dyDescent="0.3">
      <c r="A246"/>
    </row>
    <row r="247" spans="1:1" s="39" customFormat="1" x14ac:dyDescent="0.3">
      <c r="A247"/>
    </row>
    <row r="248" spans="1:1" s="39" customFormat="1" x14ac:dyDescent="0.3">
      <c r="A248"/>
    </row>
    <row r="249" spans="1:1" s="39" customFormat="1" x14ac:dyDescent="0.3">
      <c r="A249"/>
    </row>
    <row r="250" spans="1:1" s="39" customFormat="1" x14ac:dyDescent="0.3">
      <c r="A250"/>
    </row>
    <row r="251" spans="1:1" s="39" customFormat="1" x14ac:dyDescent="0.3">
      <c r="A251"/>
    </row>
    <row r="252" spans="1:1" s="39" customFormat="1" x14ac:dyDescent="0.3">
      <c r="A252"/>
    </row>
    <row r="253" spans="1:1" s="39" customFormat="1" x14ac:dyDescent="0.3">
      <c r="A253"/>
    </row>
    <row r="254" spans="1:1" s="39" customFormat="1" x14ac:dyDescent="0.3">
      <c r="A254"/>
    </row>
    <row r="255" spans="1:1" s="39" customFormat="1" x14ac:dyDescent="0.3">
      <c r="A255"/>
    </row>
  </sheetData>
  <mergeCells count="4">
    <mergeCell ref="AJ6:AR6"/>
    <mergeCell ref="N6:V6"/>
    <mergeCell ref="Y6:AG6"/>
    <mergeCell ref="C6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A1:AO436"/>
  <sheetViews>
    <sheetView workbookViewId="0">
      <selection sqref="A1:XFD1048576"/>
    </sheetView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217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39810.440856852008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9518.4039246882967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45960.408645527692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8457.2509271700292</v>
      </c>
      <c r="AO5" s="128"/>
    </row>
    <row r="6" spans="1:41" ht="15" thickTop="1" x14ac:dyDescent="0.3">
      <c r="A6" s="251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52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6.9770366350809692</v>
      </c>
      <c r="C12" s="149">
        <v>15.456372578938831</v>
      </c>
      <c r="D12" s="149">
        <v>21.889073888460786</v>
      </c>
      <c r="E12" s="149">
        <v>28.064881205558684</v>
      </c>
      <c r="F12" s="149">
        <v>37.79925016562138</v>
      </c>
      <c r="G12" s="149">
        <v>51.679200530052434</v>
      </c>
      <c r="H12" s="149">
        <v>68.338752071063183</v>
      </c>
      <c r="I12" s="149">
        <v>79.435635606447818</v>
      </c>
      <c r="J12" s="149">
        <v>57.752196232478269</v>
      </c>
      <c r="K12" s="151"/>
      <c r="L12" s="149">
        <v>3.088637034098308</v>
      </c>
      <c r="M12" s="149">
        <v>5.5347595214843759</v>
      </c>
      <c r="N12" s="149">
        <v>8.3779271443684795</v>
      </c>
      <c r="O12" s="149">
        <v>11.138946413993844</v>
      </c>
      <c r="P12" s="149">
        <v>13.008919517199219</v>
      </c>
      <c r="Q12" s="149">
        <v>16.369542876879414</v>
      </c>
      <c r="R12" s="149">
        <v>20.538116455078118</v>
      </c>
      <c r="S12" s="149">
        <v>25.808826526005987</v>
      </c>
      <c r="T12" s="149">
        <v>16.872432311375963</v>
      </c>
      <c r="U12" s="152"/>
      <c r="V12" s="150">
        <v>5.0493011474609375</v>
      </c>
      <c r="W12" s="150">
        <v>19.150718212127689</v>
      </c>
      <c r="X12" s="150">
        <v>31.689897139867018</v>
      </c>
      <c r="Y12" s="150">
        <v>40.03856670856473</v>
      </c>
      <c r="Z12" s="150">
        <v>54.190803805987379</v>
      </c>
      <c r="AA12" s="150">
        <v>66.561656753222664</v>
      </c>
      <c r="AB12" s="150">
        <v>75.104583024978766</v>
      </c>
      <c r="AC12" s="150">
        <v>61.643005013466436</v>
      </c>
      <c r="AD12" s="150">
        <v>32.122162262598522</v>
      </c>
      <c r="AE12" s="152"/>
      <c r="AF12" s="150">
        <v>1.6554171244303384</v>
      </c>
      <c r="AG12" s="150">
        <v>6.1227823893229134</v>
      </c>
      <c r="AH12" s="150">
        <v>14.065735419591293</v>
      </c>
      <c r="AI12" s="150">
        <v>13.613940914471968</v>
      </c>
      <c r="AJ12" s="150">
        <v>18.271287004152953</v>
      </c>
      <c r="AK12" s="150">
        <v>20.525712370872494</v>
      </c>
      <c r="AL12" s="150">
        <v>24.028755466143238</v>
      </c>
      <c r="AM12" s="150">
        <v>15.395046949386638</v>
      </c>
      <c r="AN12" s="150">
        <v>6.5268552303314156</v>
      </c>
      <c r="AO12" s="151"/>
    </row>
    <row r="13" spans="1:41" x14ac:dyDescent="0.3">
      <c r="A13" s="144" t="s">
        <v>3</v>
      </c>
      <c r="B13" s="149">
        <v>6.7351225614547658</v>
      </c>
      <c r="C13" s="149">
        <v>15.240281263987262</v>
      </c>
      <c r="D13" s="149">
        <v>22.255201776822368</v>
      </c>
      <c r="E13" s="149">
        <v>28.695364872614423</v>
      </c>
      <c r="F13" s="149">
        <v>37.530188043912226</v>
      </c>
      <c r="G13" s="149">
        <v>53.227990309397775</v>
      </c>
      <c r="H13" s="149">
        <v>70.354128082593618</v>
      </c>
      <c r="I13" s="149">
        <v>82.378604571024269</v>
      </c>
      <c r="J13" s="149">
        <v>58.652821938197377</v>
      </c>
      <c r="K13" s="151"/>
      <c r="L13" s="149">
        <v>2.5518976847330732</v>
      </c>
      <c r="M13" s="149">
        <v>5.2746302286783839</v>
      </c>
      <c r="N13" s="149">
        <v>8.2636323769887206</v>
      </c>
      <c r="O13" s="149">
        <v>10.997520844141651</v>
      </c>
      <c r="P13" s="149">
        <v>12.299385070800797</v>
      </c>
      <c r="Q13" s="149">
        <v>15.233034849166907</v>
      </c>
      <c r="R13" s="149">
        <v>19.577952941258744</v>
      </c>
      <c r="S13" s="149">
        <v>25.53206225236249</v>
      </c>
      <c r="T13" s="149">
        <v>16.367674549420716</v>
      </c>
      <c r="U13" s="152"/>
      <c r="V13" s="153">
        <v>4.8863617181777945</v>
      </c>
      <c r="W13" s="153">
        <v>19.145175417264301</v>
      </c>
      <c r="X13" s="153">
        <v>32.153108596801601</v>
      </c>
      <c r="Y13" s="153">
        <v>39.746784806251576</v>
      </c>
      <c r="Z13" s="153">
        <v>55.67139915625301</v>
      </c>
      <c r="AA13" s="153">
        <v>69.275200406710681</v>
      </c>
      <c r="AB13" s="153">
        <v>76.6740163564683</v>
      </c>
      <c r="AC13" s="153">
        <v>63.899105191231428</v>
      </c>
      <c r="AD13" s="153">
        <v>33.382298946380502</v>
      </c>
      <c r="AE13" s="152"/>
      <c r="AF13" s="153">
        <v>1.6694056193033848</v>
      </c>
      <c r="AG13" s="153">
        <v>5.4386011759440089</v>
      </c>
      <c r="AH13" s="153">
        <v>13.546098669370041</v>
      </c>
      <c r="AI13" s="153">
        <v>12.934488932291691</v>
      </c>
      <c r="AJ13" s="153">
        <v>17.999954303105689</v>
      </c>
      <c r="AK13" s="153">
        <v>19.998095512390133</v>
      </c>
      <c r="AL13" s="153">
        <v>22.503144820531169</v>
      </c>
      <c r="AM13" s="153">
        <v>14.822576085726451</v>
      </c>
      <c r="AN13" s="153">
        <v>6.0246575276056875</v>
      </c>
      <c r="AO13" s="151"/>
    </row>
    <row r="14" spans="1:41" x14ac:dyDescent="0.3">
      <c r="A14" s="144" t="s">
        <v>4</v>
      </c>
      <c r="B14" s="149">
        <v>7.7074432373046777</v>
      </c>
      <c r="C14" s="149">
        <v>18.550471305847175</v>
      </c>
      <c r="D14" s="149">
        <v>28.760716398556912</v>
      </c>
      <c r="E14" s="149">
        <v>40.095623930295339</v>
      </c>
      <c r="F14" s="149">
        <v>50.54582536220579</v>
      </c>
      <c r="G14" s="149">
        <v>73.831657489140966</v>
      </c>
      <c r="H14" s="149">
        <v>97.224078218141145</v>
      </c>
      <c r="I14" s="149">
        <v>113.8776152133923</v>
      </c>
      <c r="J14" s="149">
        <v>73.899821519851841</v>
      </c>
      <c r="K14" s="151"/>
      <c r="L14" s="149">
        <v>2.6639251708984379</v>
      </c>
      <c r="M14" s="149">
        <v>5.4071218172709123</v>
      </c>
      <c r="N14" s="149">
        <v>10.353077650070194</v>
      </c>
      <c r="O14" s="149">
        <v>13.250780741373719</v>
      </c>
      <c r="P14" s="149">
        <v>15.15134469668074</v>
      </c>
      <c r="Q14" s="149">
        <v>20.991231481234202</v>
      </c>
      <c r="R14" s="149">
        <v>27.111560106277356</v>
      </c>
      <c r="S14" s="149">
        <v>34.252411524454622</v>
      </c>
      <c r="T14" s="149">
        <v>18.261296947797156</v>
      </c>
      <c r="U14" s="152"/>
      <c r="V14" s="153">
        <v>6.2541050116221051</v>
      </c>
      <c r="W14" s="153">
        <v>26.074354648590017</v>
      </c>
      <c r="X14" s="153">
        <v>43.401421308517492</v>
      </c>
      <c r="Y14" s="153">
        <v>54.295192758242656</v>
      </c>
      <c r="Z14" s="153">
        <v>75.733838796615686</v>
      </c>
      <c r="AA14" s="153">
        <v>94.283783952394259</v>
      </c>
      <c r="AB14" s="153">
        <v>104.77021316687134</v>
      </c>
      <c r="AC14" s="153">
        <v>89.050147334734092</v>
      </c>
      <c r="AD14" s="153">
        <v>45.871785799662426</v>
      </c>
      <c r="AE14" s="152"/>
      <c r="AF14" s="153">
        <v>1.4166666666666663</v>
      </c>
      <c r="AG14" s="153">
        <v>6.6122354666391949</v>
      </c>
      <c r="AH14" s="153">
        <v>15.50221081574762</v>
      </c>
      <c r="AI14" s="153">
        <v>16.993383089701371</v>
      </c>
      <c r="AJ14" s="153">
        <v>21.184287190437292</v>
      </c>
      <c r="AK14" s="153">
        <v>25.036316792170144</v>
      </c>
      <c r="AL14" s="153">
        <v>29.260561267534758</v>
      </c>
      <c r="AM14" s="153">
        <v>18.549380540847789</v>
      </c>
      <c r="AN14" s="153">
        <v>6.7186150948206516</v>
      </c>
      <c r="AO14" s="151"/>
    </row>
    <row r="15" spans="1:41" x14ac:dyDescent="0.3">
      <c r="A15" s="144" t="s">
        <v>5</v>
      </c>
      <c r="B15" s="149">
        <v>6.7882881561915012</v>
      </c>
      <c r="C15" s="149">
        <v>17.550847450892153</v>
      </c>
      <c r="D15" s="149">
        <v>28.601428747176993</v>
      </c>
      <c r="E15" s="149">
        <v>39.385896682739279</v>
      </c>
      <c r="F15" s="149">
        <v>50.952141722043699</v>
      </c>
      <c r="G15" s="149">
        <v>73.45993721485155</v>
      </c>
      <c r="H15" s="149">
        <v>99.187090198197708</v>
      </c>
      <c r="I15" s="149">
        <v>114.93973680337058</v>
      </c>
      <c r="J15" s="149">
        <v>74.505753715833137</v>
      </c>
      <c r="K15" s="151"/>
      <c r="L15" s="149">
        <v>2.1666666666666661</v>
      </c>
      <c r="M15" s="149">
        <v>5.0218124389648429</v>
      </c>
      <c r="N15" s="149">
        <v>9.3333333333333304</v>
      </c>
      <c r="O15" s="149">
        <v>12.903214812278769</v>
      </c>
      <c r="P15" s="149">
        <v>14.264225800832145</v>
      </c>
      <c r="Q15" s="149">
        <v>20.202393889427171</v>
      </c>
      <c r="R15" s="149">
        <v>26.666658043861283</v>
      </c>
      <c r="S15" s="149">
        <v>32.749603231747784</v>
      </c>
      <c r="T15" s="149">
        <v>17.872423688570681</v>
      </c>
      <c r="U15" s="152"/>
      <c r="V15" s="153">
        <v>5.8731516997019408</v>
      </c>
      <c r="W15" s="153">
        <v>25.843742966651824</v>
      </c>
      <c r="X15" s="153">
        <v>43.532975077629224</v>
      </c>
      <c r="Y15" s="153">
        <v>57.001540581385818</v>
      </c>
      <c r="Z15" s="153">
        <v>77.79772881666814</v>
      </c>
      <c r="AA15" s="153">
        <v>98.020124395687247</v>
      </c>
      <c r="AB15" s="153">
        <v>111.90575949350801</v>
      </c>
      <c r="AC15" s="153">
        <v>96.303957343100478</v>
      </c>
      <c r="AD15" s="153">
        <v>47.29855855306014</v>
      </c>
      <c r="AE15" s="152"/>
      <c r="AF15" s="153">
        <v>1.1666666666666665</v>
      </c>
      <c r="AG15" s="153">
        <v>5.9139378865559857</v>
      </c>
      <c r="AH15" s="153">
        <v>13.728538513183622</v>
      </c>
      <c r="AI15" s="153">
        <v>15.862328767776532</v>
      </c>
      <c r="AJ15" s="153">
        <v>20.073001464207959</v>
      </c>
      <c r="AK15" s="153">
        <v>24.30891593297315</v>
      </c>
      <c r="AL15" s="153">
        <v>28.197553277015562</v>
      </c>
      <c r="AM15" s="153">
        <v>18.049530029296889</v>
      </c>
      <c r="AN15" s="153">
        <v>6.9303023815154967</v>
      </c>
      <c r="AO15" s="151"/>
    </row>
    <row r="16" spans="1:41" x14ac:dyDescent="0.3">
      <c r="A16" s="144" t="s">
        <v>6</v>
      </c>
      <c r="B16" s="149">
        <v>6.6611887613932224</v>
      </c>
      <c r="C16" s="149">
        <v>16.207649230957074</v>
      </c>
      <c r="D16" s="149">
        <v>26.753338098525894</v>
      </c>
      <c r="E16" s="149">
        <v>37.462587594985941</v>
      </c>
      <c r="F16" s="149">
        <v>49.320857048034988</v>
      </c>
      <c r="G16" s="149">
        <v>71.284143050511986</v>
      </c>
      <c r="H16" s="149">
        <v>96.27431368827709</v>
      </c>
      <c r="I16" s="149">
        <v>112.10944922764899</v>
      </c>
      <c r="J16" s="149">
        <v>71.995574394862132</v>
      </c>
      <c r="K16" s="151"/>
      <c r="L16" s="149">
        <v>2.1666666666666661</v>
      </c>
      <c r="M16" s="149">
        <v>4.659957567850749</v>
      </c>
      <c r="N16" s="149">
        <v>8.4166666666666572</v>
      </c>
      <c r="O16" s="149">
        <v>11.565722386042289</v>
      </c>
      <c r="P16" s="149">
        <v>13.039595524470036</v>
      </c>
      <c r="Q16" s="149">
        <v>18.735492626825977</v>
      </c>
      <c r="R16" s="149">
        <v>25.349184433619094</v>
      </c>
      <c r="S16" s="149">
        <v>31.136011918385663</v>
      </c>
      <c r="T16" s="149">
        <v>16.713566064834627</v>
      </c>
      <c r="U16" s="152"/>
      <c r="V16" s="153">
        <v>5.2431691487630188</v>
      </c>
      <c r="W16" s="153">
        <v>24.65880513191216</v>
      </c>
      <c r="X16" s="153">
        <v>41.180878957112704</v>
      </c>
      <c r="Y16" s="153">
        <v>54.971037308375507</v>
      </c>
      <c r="Z16" s="153">
        <v>75.350512742996301</v>
      </c>
      <c r="AA16" s="153">
        <v>94.623152335483823</v>
      </c>
      <c r="AB16" s="153">
        <v>108.40965445836207</v>
      </c>
      <c r="AC16" s="153">
        <v>94.082689205804499</v>
      </c>
      <c r="AD16" s="153">
        <v>45.949783802032684</v>
      </c>
      <c r="AE16" s="152"/>
      <c r="AF16" s="153">
        <v>1</v>
      </c>
      <c r="AG16" s="153">
        <v>5.6981919606526663</v>
      </c>
      <c r="AH16" s="153">
        <v>12.291095892588316</v>
      </c>
      <c r="AI16" s="153">
        <v>13.825309753417995</v>
      </c>
      <c r="AJ16" s="153">
        <v>18.823062976201381</v>
      </c>
      <c r="AK16" s="153">
        <v>21.796665986378951</v>
      </c>
      <c r="AL16" s="153">
        <v>26.141427993774318</v>
      </c>
      <c r="AM16" s="153">
        <v>17.15182646115624</v>
      </c>
      <c r="AN16" s="153">
        <v>6.6436072985331158</v>
      </c>
      <c r="AO16" s="151"/>
    </row>
    <row r="17" spans="1:41" x14ac:dyDescent="0.3">
      <c r="A17" s="144" t="s">
        <v>7</v>
      </c>
      <c r="B17" s="149">
        <v>6.20093997319539</v>
      </c>
      <c r="C17" s="149">
        <v>15.54669992129012</v>
      </c>
      <c r="D17" s="149">
        <v>25.506883780161445</v>
      </c>
      <c r="E17" s="149">
        <v>36.065890709559056</v>
      </c>
      <c r="F17" s="149">
        <v>47.288476785024265</v>
      </c>
      <c r="G17" s="149">
        <v>69.406920433044846</v>
      </c>
      <c r="H17" s="149">
        <v>94.907946427662154</v>
      </c>
      <c r="I17" s="149">
        <v>109.79023106892717</v>
      </c>
      <c r="J17" s="149">
        <v>70.383681456248311</v>
      </c>
      <c r="K17" s="151"/>
      <c r="L17" s="149">
        <v>1.9166666666666659</v>
      </c>
      <c r="M17" s="149">
        <v>4.2812779744466161</v>
      </c>
      <c r="N17" s="149">
        <v>7.4247842629750487</v>
      </c>
      <c r="O17" s="149">
        <v>10.69432497024537</v>
      </c>
      <c r="P17" s="149">
        <v>12.549762884775816</v>
      </c>
      <c r="Q17" s="149">
        <v>17.755692164103213</v>
      </c>
      <c r="R17" s="149">
        <v>23.902205546696912</v>
      </c>
      <c r="S17" s="149">
        <v>29.673943758010715</v>
      </c>
      <c r="T17" s="149">
        <v>15.728704373041831</v>
      </c>
      <c r="U17" s="152"/>
      <c r="V17" s="153">
        <v>5.1463470458984357</v>
      </c>
      <c r="W17" s="153">
        <v>23.500374317169126</v>
      </c>
      <c r="X17" s="153">
        <v>39.772718032201169</v>
      </c>
      <c r="Y17" s="153">
        <v>52.818641265233765</v>
      </c>
      <c r="Z17" s="153">
        <v>74.310033957163625</v>
      </c>
      <c r="AA17" s="153">
        <v>93.429788827895194</v>
      </c>
      <c r="AB17" s="153">
        <v>106.43923815091281</v>
      </c>
      <c r="AC17" s="153">
        <v>92.032888015110416</v>
      </c>
      <c r="AD17" s="153">
        <v>44.417393287023074</v>
      </c>
      <c r="AE17" s="152"/>
      <c r="AF17" s="153">
        <v>0.91666666666666674</v>
      </c>
      <c r="AG17" s="153">
        <v>5.052009503046671</v>
      </c>
      <c r="AH17" s="153">
        <v>11.52337996164959</v>
      </c>
      <c r="AI17" s="153">
        <v>12.925231695175194</v>
      </c>
      <c r="AJ17" s="153">
        <v>18.035878340403254</v>
      </c>
      <c r="AK17" s="153">
        <v>20.6892677148183</v>
      </c>
      <c r="AL17" s="153">
        <v>24.32561612129204</v>
      </c>
      <c r="AM17" s="153">
        <v>15.908682584762616</v>
      </c>
      <c r="AN17" s="153">
        <v>6.0218429565429643</v>
      </c>
      <c r="AO17" s="151"/>
    </row>
    <row r="18" spans="1:41" x14ac:dyDescent="0.3">
      <c r="A18" s="144" t="s">
        <v>8</v>
      </c>
      <c r="B18" s="149">
        <v>5.9999999999999956</v>
      </c>
      <c r="C18" s="149">
        <v>14.828310569127435</v>
      </c>
      <c r="D18" s="149">
        <v>25.047289689381834</v>
      </c>
      <c r="E18" s="149">
        <v>35.589196920394819</v>
      </c>
      <c r="F18" s="149">
        <v>46.649385054906446</v>
      </c>
      <c r="G18" s="149">
        <v>68.034268458684792</v>
      </c>
      <c r="H18" s="149">
        <v>93.307467142740009</v>
      </c>
      <c r="I18" s="149">
        <v>107.62363052367992</v>
      </c>
      <c r="J18" s="149">
        <v>69.047440846761504</v>
      </c>
      <c r="K18" s="151"/>
      <c r="L18" s="149">
        <v>1.8333333333333326</v>
      </c>
      <c r="M18" s="149">
        <v>3.9891688028971379</v>
      </c>
      <c r="N18" s="149">
        <v>6.7230593363443942</v>
      </c>
      <c r="O18" s="149">
        <v>10.136679967244469</v>
      </c>
      <c r="P18" s="149">
        <v>11.411643822987887</v>
      </c>
      <c r="Q18" s="149">
        <v>16.669397989908887</v>
      </c>
      <c r="R18" s="149">
        <v>23.123431841532337</v>
      </c>
      <c r="S18" s="149">
        <v>29.071828444798655</v>
      </c>
      <c r="T18" s="149">
        <v>14.859444618225133</v>
      </c>
      <c r="U18" s="152"/>
      <c r="V18" s="153">
        <v>4.8526625633239746</v>
      </c>
      <c r="W18" s="153">
        <v>22.750537554422962</v>
      </c>
      <c r="X18" s="153">
        <v>37.942465861638368</v>
      </c>
      <c r="Y18" s="153">
        <v>51.763314485550303</v>
      </c>
      <c r="Z18" s="153">
        <v>72.736338535944839</v>
      </c>
      <c r="AA18" s="153">
        <v>91.732361316680056</v>
      </c>
      <c r="AB18" s="153">
        <v>104.36510094006705</v>
      </c>
      <c r="AC18" s="153">
        <v>89.854237000146796</v>
      </c>
      <c r="AD18" s="153">
        <v>43.21374781926486</v>
      </c>
      <c r="AE18" s="152"/>
      <c r="AF18" s="153">
        <v>0.75</v>
      </c>
      <c r="AG18" s="153">
        <v>4.6994527180989589</v>
      </c>
      <c r="AH18" s="153">
        <v>10.276255766550703</v>
      </c>
      <c r="AI18" s="153">
        <v>12.15899610519411</v>
      </c>
      <c r="AJ18" s="153">
        <v>16.651698907216424</v>
      </c>
      <c r="AK18" s="153">
        <v>19.507279078165691</v>
      </c>
      <c r="AL18" s="153">
        <v>23.478599309921204</v>
      </c>
      <c r="AM18" s="153">
        <v>14.889681100845374</v>
      </c>
      <c r="AN18" s="153">
        <v>5.7229032516479466</v>
      </c>
      <c r="AO18" s="151"/>
    </row>
    <row r="19" spans="1:41" x14ac:dyDescent="0.3">
      <c r="A19" s="144" t="s">
        <v>9</v>
      </c>
      <c r="B19" s="149">
        <v>5.796483357747392</v>
      </c>
      <c r="C19" s="149">
        <v>14.093134880065948</v>
      </c>
      <c r="D19" s="149">
        <v>24.180523395538266</v>
      </c>
      <c r="E19" s="149">
        <v>34.183732112248627</v>
      </c>
      <c r="F19" s="149">
        <v>45.768461465835749</v>
      </c>
      <c r="G19" s="149">
        <v>66.974441369375143</v>
      </c>
      <c r="H19" s="149">
        <v>91.071229457854429</v>
      </c>
      <c r="I19" s="149">
        <v>106.43673332532087</v>
      </c>
      <c r="J19" s="149">
        <v>67.470296462377433</v>
      </c>
      <c r="K19" s="151"/>
      <c r="L19" s="149">
        <v>1.5833333333333328</v>
      </c>
      <c r="M19" s="149">
        <v>3.9767761230468777</v>
      </c>
      <c r="N19" s="149">
        <v>6.2552998860677036</v>
      </c>
      <c r="O19" s="149">
        <v>10.023597558339439</v>
      </c>
      <c r="P19" s="149">
        <v>10.592106898625698</v>
      </c>
      <c r="Q19" s="149">
        <v>16.343869447708169</v>
      </c>
      <c r="R19" s="149">
        <v>22.560146411259925</v>
      </c>
      <c r="S19" s="149">
        <v>28.465305884679029</v>
      </c>
      <c r="T19" s="149">
        <v>14.263924439748163</v>
      </c>
      <c r="U19" s="152"/>
      <c r="V19" s="153">
        <v>4.8102938334147138</v>
      </c>
      <c r="W19" s="153">
        <v>22.118117491404178</v>
      </c>
      <c r="X19" s="153">
        <v>37.191060940424563</v>
      </c>
      <c r="Y19" s="153">
        <v>50.819685538610166</v>
      </c>
      <c r="Z19" s="153">
        <v>70.396478335063037</v>
      </c>
      <c r="AA19" s="153">
        <v>89.604837576547567</v>
      </c>
      <c r="AB19" s="153">
        <v>101.50118589401104</v>
      </c>
      <c r="AC19" s="153">
        <v>87.475478728611662</v>
      </c>
      <c r="AD19" s="153">
        <v>42.392835140228385</v>
      </c>
      <c r="AE19" s="152"/>
      <c r="AF19" s="153">
        <v>0.66666666666666663</v>
      </c>
      <c r="AG19" s="153">
        <v>4.2597783406575536</v>
      </c>
      <c r="AH19" s="153">
        <v>10.051951090494795</v>
      </c>
      <c r="AI19" s="153">
        <v>11.53417491912843</v>
      </c>
      <c r="AJ19" s="153">
        <v>15.669656912485802</v>
      </c>
      <c r="AK19" s="153">
        <v>18.730503241221115</v>
      </c>
      <c r="AL19" s="153">
        <v>22.054206927617351</v>
      </c>
      <c r="AM19" s="153">
        <v>14.466371615727773</v>
      </c>
      <c r="AN19" s="153">
        <v>5.2448462645212794</v>
      </c>
      <c r="AO19" s="151"/>
    </row>
    <row r="20" spans="1:41" x14ac:dyDescent="0.3">
      <c r="A20" s="144" t="s">
        <v>10</v>
      </c>
      <c r="B20" s="149">
        <v>5.7203208605448372</v>
      </c>
      <c r="C20" s="149">
        <v>14.56849312782291</v>
      </c>
      <c r="D20" s="149">
        <v>25.587988217671622</v>
      </c>
      <c r="E20" s="149">
        <v>34.43401590983062</v>
      </c>
      <c r="F20" s="149">
        <v>47.470890998840581</v>
      </c>
      <c r="G20" s="149">
        <v>70.41934355100031</v>
      </c>
      <c r="H20" s="149">
        <v>95.49139094352617</v>
      </c>
      <c r="I20" s="149">
        <v>113.04704467455348</v>
      </c>
      <c r="J20" s="149">
        <v>69.018192052841613</v>
      </c>
      <c r="K20" s="151"/>
      <c r="L20" s="149">
        <v>1.5833333333333328</v>
      </c>
      <c r="M20" s="149">
        <v>3.7050221761067732</v>
      </c>
      <c r="N20" s="149">
        <v>5.9264844258626255</v>
      </c>
      <c r="O20" s="149">
        <v>9.8184932072957363</v>
      </c>
      <c r="P20" s="149">
        <v>11.094217936197927</v>
      </c>
      <c r="Q20" s="149">
        <v>16.772618532180818</v>
      </c>
      <c r="R20" s="149">
        <v>25.631858030954898</v>
      </c>
      <c r="S20" s="149">
        <v>29.896217187245533</v>
      </c>
      <c r="T20" s="149">
        <v>14.288811286290519</v>
      </c>
      <c r="U20" s="152"/>
      <c r="V20" s="153">
        <v>5.1666666666666652</v>
      </c>
      <c r="W20" s="153">
        <v>22.134106715520183</v>
      </c>
      <c r="X20" s="153">
        <v>37.357645750045741</v>
      </c>
      <c r="Y20" s="153">
        <v>51.642695506414142</v>
      </c>
      <c r="Z20" s="153">
        <v>71.510146697362558</v>
      </c>
      <c r="AA20" s="153">
        <v>91.517754634220594</v>
      </c>
      <c r="AB20" s="153">
        <v>102.77673180897885</v>
      </c>
      <c r="AC20" s="153">
        <v>89.253404060998861</v>
      </c>
      <c r="AD20" s="153">
        <v>41.995831171671647</v>
      </c>
      <c r="AE20" s="152"/>
      <c r="AF20" s="153">
        <v>0.58333333333333326</v>
      </c>
      <c r="AG20" s="153">
        <v>4.4155251185099296</v>
      </c>
      <c r="AH20" s="153">
        <v>9.7404378255208339</v>
      </c>
      <c r="AI20" s="153">
        <v>11.879221200943009</v>
      </c>
      <c r="AJ20" s="153">
        <v>15.9784271717072</v>
      </c>
      <c r="AK20" s="153">
        <v>19.908542792002347</v>
      </c>
      <c r="AL20" s="153">
        <v>23.197202126185047</v>
      </c>
      <c r="AM20" s="153">
        <v>15.091977755228717</v>
      </c>
      <c r="AN20" s="153">
        <v>5.4324285189310677</v>
      </c>
      <c r="AO20" s="151"/>
    </row>
    <row r="21" spans="1:41" x14ac:dyDescent="0.3">
      <c r="A21" s="144" t="s">
        <v>11</v>
      </c>
      <c r="B21" s="149">
        <v>5.3963458538055393</v>
      </c>
      <c r="C21" s="149">
        <v>14.003194808959993</v>
      </c>
      <c r="D21" s="149">
        <v>24.873287677764814</v>
      </c>
      <c r="E21" s="149">
        <v>34.033786614735803</v>
      </c>
      <c r="F21" s="149">
        <v>45.873971303304245</v>
      </c>
      <c r="G21" s="149">
        <v>70.341893434524906</v>
      </c>
      <c r="H21" s="149">
        <v>92.967333952584937</v>
      </c>
      <c r="I21" s="149">
        <v>110.29560669263014</v>
      </c>
      <c r="J21" s="149">
        <v>66.841729799907</v>
      </c>
      <c r="K21" s="151"/>
      <c r="L21" s="149">
        <v>1.4166666666666663</v>
      </c>
      <c r="M21" s="149">
        <v>3.618949890136721</v>
      </c>
      <c r="N21" s="149">
        <v>5.4796821276346828</v>
      </c>
      <c r="O21" s="149">
        <v>9.2954332828521693</v>
      </c>
      <c r="P21" s="149">
        <v>10.901826461156219</v>
      </c>
      <c r="Q21" s="149">
        <v>16.256387313207032</v>
      </c>
      <c r="R21" s="149">
        <v>24.496573607126802</v>
      </c>
      <c r="S21" s="149">
        <v>28.95376793543484</v>
      </c>
      <c r="T21" s="149">
        <v>13.647967894872057</v>
      </c>
      <c r="U21" s="152"/>
      <c r="V21" s="153">
        <v>4.8513681888580322</v>
      </c>
      <c r="W21" s="153">
        <v>20.584243218104021</v>
      </c>
      <c r="X21" s="153">
        <v>37.094061533609988</v>
      </c>
      <c r="Y21" s="153">
        <v>50.524885574976942</v>
      </c>
      <c r="Z21" s="153">
        <v>69.873975435893129</v>
      </c>
      <c r="AA21" s="153">
        <v>89.566888809203391</v>
      </c>
      <c r="AB21" s="153">
        <v>100.34520920117562</v>
      </c>
      <c r="AC21" s="153">
        <v>87.553196907042846</v>
      </c>
      <c r="AD21" s="153">
        <v>40.334696292877247</v>
      </c>
      <c r="AE21" s="152"/>
      <c r="AF21" s="153">
        <v>0.58333333333333326</v>
      </c>
      <c r="AG21" s="153">
        <v>4.0246582031250027</v>
      </c>
      <c r="AH21" s="153">
        <v>9.4132418632507306</v>
      </c>
      <c r="AI21" s="153">
        <v>11.389725049336764</v>
      </c>
      <c r="AJ21" s="153">
        <v>15.143450419108111</v>
      </c>
      <c r="AK21" s="153">
        <v>19.573289712270096</v>
      </c>
      <c r="AL21" s="153">
        <v>22.493833144505771</v>
      </c>
      <c r="AM21" s="153">
        <v>14.548170010248853</v>
      </c>
      <c r="AN21" s="153">
        <v>5.0537578264872218</v>
      </c>
      <c r="AO21" s="151"/>
    </row>
    <row r="22" spans="1:41" x14ac:dyDescent="0.3">
      <c r="A22" s="144" t="s">
        <v>12</v>
      </c>
      <c r="B22" s="149">
        <v>5.1737456321716291</v>
      </c>
      <c r="C22" s="149">
        <v>13.020776271820093</v>
      </c>
      <c r="D22" s="149">
        <v>24.290411313374765</v>
      </c>
      <c r="E22" s="149">
        <v>33.267684459686137</v>
      </c>
      <c r="F22" s="149">
        <v>44.944289366404384</v>
      </c>
      <c r="G22" s="149">
        <v>68.236762682597316</v>
      </c>
      <c r="H22" s="149">
        <v>90.716230233509563</v>
      </c>
      <c r="I22" s="149">
        <v>107.88903371492846</v>
      </c>
      <c r="J22" s="149">
        <v>65.318403879802077</v>
      </c>
      <c r="K22" s="151"/>
      <c r="L22" s="149">
        <v>1.333333333333333</v>
      </c>
      <c r="M22" s="149">
        <v>3.385388692220054</v>
      </c>
      <c r="N22" s="149">
        <v>5.3184931278228742</v>
      </c>
      <c r="O22" s="149">
        <v>8.8936069806416782</v>
      </c>
      <c r="P22" s="149">
        <v>10.227397044499719</v>
      </c>
      <c r="Q22" s="149">
        <v>16.076027075449669</v>
      </c>
      <c r="R22" s="149">
        <v>23.969183365503881</v>
      </c>
      <c r="S22" s="149">
        <v>28.480591456095251</v>
      </c>
      <c r="T22" s="149">
        <v>13.477395057678249</v>
      </c>
      <c r="U22" s="152"/>
      <c r="V22" s="153">
        <v>4.666666666666667</v>
      </c>
      <c r="W22" s="153">
        <v>19.646803696950272</v>
      </c>
      <c r="X22" s="153">
        <v>36.102282285690244</v>
      </c>
      <c r="Y22" s="153">
        <v>48.73721464475026</v>
      </c>
      <c r="Z22" s="153">
        <v>68.468951702118389</v>
      </c>
      <c r="AA22" s="153">
        <v>87.194755713144374</v>
      </c>
      <c r="AB22" s="153">
        <v>98.055938084919063</v>
      </c>
      <c r="AC22" s="153">
        <v>85.28044597307796</v>
      </c>
      <c r="AD22" s="153">
        <v>39.431669155756651</v>
      </c>
      <c r="AE22" s="152"/>
      <c r="AF22" s="153">
        <v>0.50821916262308753</v>
      </c>
      <c r="AG22" s="153">
        <v>3.821234464645388</v>
      </c>
      <c r="AH22" s="153">
        <v>8.7691777547200473</v>
      </c>
      <c r="AI22" s="153">
        <v>10.350231011708583</v>
      </c>
      <c r="AJ22" s="153">
        <v>14.608902533849115</v>
      </c>
      <c r="AK22" s="153">
        <v>19.115068991978966</v>
      </c>
      <c r="AL22" s="153">
        <v>22.209822336832641</v>
      </c>
      <c r="AM22" s="153">
        <v>14.27123244603478</v>
      </c>
      <c r="AN22" s="153">
        <v>4.8047943115234375</v>
      </c>
      <c r="AO22" s="151"/>
    </row>
    <row r="23" spans="1:41" x14ac:dyDescent="0.3">
      <c r="A23" s="144" t="s">
        <v>13</v>
      </c>
      <c r="B23" s="149">
        <v>5.2050234476725246</v>
      </c>
      <c r="C23" s="149">
        <v>12.153427521387753</v>
      </c>
      <c r="D23" s="149">
        <v>23.763470331827733</v>
      </c>
      <c r="E23" s="149">
        <v>32.423514922459759</v>
      </c>
      <c r="F23" s="149">
        <v>43.21506786346449</v>
      </c>
      <c r="G23" s="149">
        <v>66.113693078359574</v>
      </c>
      <c r="H23" s="149">
        <v>89.098859548568043</v>
      </c>
      <c r="I23" s="149">
        <v>106.44095842043393</v>
      </c>
      <c r="J23" s="149">
        <v>64.062976916631769</v>
      </c>
      <c r="K23" s="151"/>
      <c r="L23" s="149">
        <v>1.333333333333333</v>
      </c>
      <c r="M23" s="149">
        <v>3.4166666666666683</v>
      </c>
      <c r="N23" s="149">
        <v>5.0986277262369777</v>
      </c>
      <c r="O23" s="149">
        <v>8.7570775349934831</v>
      </c>
      <c r="P23" s="149">
        <v>10.08767382303874</v>
      </c>
      <c r="Q23" s="149">
        <v>15.332652648290038</v>
      </c>
      <c r="R23" s="149">
        <v>23.110047022501572</v>
      </c>
      <c r="S23" s="149">
        <v>27.509599367777387</v>
      </c>
      <c r="T23" s="149">
        <v>12.909298419952412</v>
      </c>
      <c r="U23" s="152"/>
      <c r="V23" s="153">
        <v>4.3826626936594666</v>
      </c>
      <c r="W23" s="153">
        <v>18.992232402165733</v>
      </c>
      <c r="X23" s="153">
        <v>34.697971026102593</v>
      </c>
      <c r="Y23" s="153">
        <v>47.722709655761982</v>
      </c>
      <c r="Z23" s="153">
        <v>67.21903133392388</v>
      </c>
      <c r="AA23" s="153">
        <v>85.279686292012059</v>
      </c>
      <c r="AB23" s="153">
        <v>96.192013740538471</v>
      </c>
      <c r="AC23" s="153">
        <v>83.222842534382778</v>
      </c>
      <c r="AD23" s="153">
        <v>38.07752474149067</v>
      </c>
      <c r="AE23" s="152"/>
      <c r="AF23" s="153">
        <v>0.49999999999999994</v>
      </c>
      <c r="AG23" s="153">
        <v>3.8333333333333357</v>
      </c>
      <c r="AH23" s="153">
        <v>8.6561643282572369</v>
      </c>
      <c r="AI23" s="153">
        <v>9.611187219619751</v>
      </c>
      <c r="AJ23" s="153">
        <v>13.915524721145662</v>
      </c>
      <c r="AK23" s="153">
        <v>19.081684668858848</v>
      </c>
      <c r="AL23" s="153">
        <v>22.038815498352012</v>
      </c>
      <c r="AM23" s="153">
        <v>13.654564857482939</v>
      </c>
      <c r="AN23" s="153">
        <v>4.6694064140319824</v>
      </c>
      <c r="AO23" s="151"/>
    </row>
    <row r="24" spans="1:41" x14ac:dyDescent="0.3">
      <c r="A24" s="144" t="s">
        <v>14</v>
      </c>
      <c r="B24" s="149">
        <v>5.0833333333333321</v>
      </c>
      <c r="C24" s="149">
        <v>11.541095892588311</v>
      </c>
      <c r="D24" s="149">
        <v>23.221917152404728</v>
      </c>
      <c r="E24" s="149">
        <v>31.511872927347646</v>
      </c>
      <c r="F24" s="149">
        <v>42.094065825144547</v>
      </c>
      <c r="G24" s="149">
        <v>65.194753011068357</v>
      </c>
      <c r="H24" s="149">
        <v>86.88424587249699</v>
      </c>
      <c r="I24" s="149">
        <v>105.04087416330815</v>
      </c>
      <c r="J24" s="149">
        <v>62.640889803569173</v>
      </c>
      <c r="K24" s="151"/>
      <c r="L24" s="149">
        <v>1.333333333333333</v>
      </c>
      <c r="M24" s="149">
        <v>3.3333333333333348</v>
      </c>
      <c r="N24" s="149">
        <v>4.9999999999999991</v>
      </c>
      <c r="O24" s="149">
        <v>8.2993151346842353</v>
      </c>
      <c r="P24" s="149">
        <v>9.7696364720662441</v>
      </c>
      <c r="Q24" s="149">
        <v>14.826024055480989</v>
      </c>
      <c r="R24" s="149">
        <v>22.141324361165324</v>
      </c>
      <c r="S24" s="149">
        <v>26.973059336344292</v>
      </c>
      <c r="T24" s="149">
        <v>12.458092053731303</v>
      </c>
      <c r="U24" s="152"/>
      <c r="V24" s="153">
        <v>4.2324218750000018</v>
      </c>
      <c r="W24" s="153">
        <v>18.350682894388846</v>
      </c>
      <c r="X24" s="153">
        <v>32.927371978759609</v>
      </c>
      <c r="Y24" s="153">
        <v>46.978995482127118</v>
      </c>
      <c r="Z24" s="153">
        <v>67.028089523315984</v>
      </c>
      <c r="AA24" s="153">
        <v>83.260278542836147</v>
      </c>
      <c r="AB24" s="153">
        <v>93.770331382750527</v>
      </c>
      <c r="AC24" s="153">
        <v>80.748195966084552</v>
      </c>
      <c r="AD24" s="153">
        <v>36.178002357482846</v>
      </c>
      <c r="AE24" s="152"/>
      <c r="AF24" s="153">
        <v>0.49999999999999994</v>
      </c>
      <c r="AG24" s="153">
        <v>3.5000000000000018</v>
      </c>
      <c r="AH24" s="153">
        <v>8.276099205017081</v>
      </c>
      <c r="AI24" s="153">
        <v>9.2598176002502424</v>
      </c>
      <c r="AJ24" s="153">
        <v>13.473059813181585</v>
      </c>
      <c r="AK24" s="153">
        <v>18.275115013122569</v>
      </c>
      <c r="AL24" s="153">
        <v>21.447261969248423</v>
      </c>
      <c r="AM24" s="153">
        <v>13.379222551981634</v>
      </c>
      <c r="AN24" s="153">
        <v>4.3041095733642596</v>
      </c>
      <c r="AO24" s="151"/>
    </row>
    <row r="25" spans="1:41" x14ac:dyDescent="0.3">
      <c r="A25" s="144" t="s">
        <v>15</v>
      </c>
      <c r="B25" s="149">
        <v>4.3388128280639657</v>
      </c>
      <c r="C25" s="149">
        <v>11.28173605600994</v>
      </c>
      <c r="D25" s="149">
        <v>22.594292481740265</v>
      </c>
      <c r="E25" s="149">
        <v>30.446165879567303</v>
      </c>
      <c r="F25" s="149">
        <v>41.262180964152094</v>
      </c>
      <c r="G25" s="149">
        <v>64.679224650065777</v>
      </c>
      <c r="H25" s="149">
        <v>85.412515958149768</v>
      </c>
      <c r="I25" s="149">
        <v>103.34813944498546</v>
      </c>
      <c r="J25" s="149">
        <v>60.587504863739625</v>
      </c>
      <c r="K25" s="151"/>
      <c r="L25" s="149">
        <v>1.2499999999999998</v>
      </c>
      <c r="M25" s="149">
        <v>3.3333333333333348</v>
      </c>
      <c r="N25" s="149">
        <v>4.9484022458394357</v>
      </c>
      <c r="O25" s="149">
        <v>8.1244277954101456</v>
      </c>
      <c r="P25" s="149">
        <v>9.0739739735921177</v>
      </c>
      <c r="Q25" s="149">
        <v>14.951141516367631</v>
      </c>
      <c r="R25" s="149">
        <v>21.544297377268439</v>
      </c>
      <c r="S25" s="149">
        <v>25.821003119150706</v>
      </c>
      <c r="T25" s="149">
        <v>11.934887727101657</v>
      </c>
      <c r="U25" s="152"/>
      <c r="V25" s="153">
        <v>4.2736460367838562</v>
      </c>
      <c r="W25" s="153">
        <v>17.62100426356</v>
      </c>
      <c r="X25" s="153">
        <v>32.262328624725171</v>
      </c>
      <c r="Y25" s="153">
        <v>46.357536315918189</v>
      </c>
      <c r="Z25" s="153">
        <v>65.280369599660872</v>
      </c>
      <c r="AA25" s="153">
        <v>82.471475601195962</v>
      </c>
      <c r="AB25" s="153">
        <v>91.979904810586717</v>
      </c>
      <c r="AC25" s="153">
        <v>79.263701438903666</v>
      </c>
      <c r="AD25" s="153">
        <v>34.38828293482451</v>
      </c>
      <c r="AE25" s="152"/>
      <c r="AF25" s="153">
        <v>0.41666666666666663</v>
      </c>
      <c r="AG25" s="153">
        <v>3.1792235374450697</v>
      </c>
      <c r="AH25" s="153">
        <v>8.1666666666666554</v>
      </c>
      <c r="AI25" s="153">
        <v>8.7499999999999929</v>
      </c>
      <c r="AJ25" s="153">
        <v>13.176483949025497</v>
      </c>
      <c r="AK25" s="153">
        <v>17.410049915313746</v>
      </c>
      <c r="AL25" s="153">
        <v>20.685844739278139</v>
      </c>
      <c r="AM25" s="153">
        <v>13.250000000000025</v>
      </c>
      <c r="AN25" s="153">
        <v>3.9563140869140652</v>
      </c>
      <c r="AO25" s="151"/>
    </row>
    <row r="26" spans="1:41" x14ac:dyDescent="0.3">
      <c r="A26" s="144" t="s">
        <v>16</v>
      </c>
      <c r="B26" s="149">
        <v>4.0794512430826844</v>
      </c>
      <c r="C26" s="149">
        <v>11.029452959696462</v>
      </c>
      <c r="D26" s="149">
        <v>22.044295310974082</v>
      </c>
      <c r="E26" s="149">
        <v>29.641188144683692</v>
      </c>
      <c r="F26" s="149">
        <v>40.707210858662997</v>
      </c>
      <c r="G26" s="149">
        <v>63.161868254344348</v>
      </c>
      <c r="H26" s="149">
        <v>83.140190919239942</v>
      </c>
      <c r="I26" s="149">
        <v>102.00205421447612</v>
      </c>
      <c r="J26" s="149">
        <v>59.713813940684581</v>
      </c>
      <c r="K26" s="151"/>
      <c r="L26" s="149">
        <v>1.3047943115234375</v>
      </c>
      <c r="M26" s="149">
        <v>3.0000000000000009</v>
      </c>
      <c r="N26" s="149">
        <v>4.5000000000000009</v>
      </c>
      <c r="O26" s="149">
        <v>7.6710046132405498</v>
      </c>
      <c r="P26" s="149">
        <v>9.2301355997721348</v>
      </c>
      <c r="Q26" s="149">
        <v>14.73835754394535</v>
      </c>
      <c r="R26" s="149">
        <v>21.573296070098841</v>
      </c>
      <c r="S26" s="149">
        <v>25.044024149576739</v>
      </c>
      <c r="T26" s="149">
        <v>11.470229784647637</v>
      </c>
      <c r="U26" s="152"/>
      <c r="V26" s="153">
        <v>4.2500000000000018</v>
      </c>
      <c r="W26" s="153">
        <v>16.863925933837923</v>
      </c>
      <c r="X26" s="153">
        <v>31.150458812713463</v>
      </c>
      <c r="Y26" s="153">
        <v>45.215753078460885</v>
      </c>
      <c r="Z26" s="153">
        <v>62.536302248637547</v>
      </c>
      <c r="AA26" s="153">
        <v>81.209585348764818</v>
      </c>
      <c r="AB26" s="153">
        <v>89.628318468728949</v>
      </c>
      <c r="AC26" s="153">
        <v>77.833326180775913</v>
      </c>
      <c r="AD26" s="153">
        <v>32.860343456268154</v>
      </c>
      <c r="AE26" s="152"/>
      <c r="AF26" s="153">
        <v>0.41666666666666663</v>
      </c>
      <c r="AG26" s="153">
        <v>3.0547943115234384</v>
      </c>
      <c r="AH26" s="153">
        <v>7.93082046508788</v>
      </c>
      <c r="AI26" s="153">
        <v>8.4757995605468661</v>
      </c>
      <c r="AJ26" s="153">
        <v>12.698405106862408</v>
      </c>
      <c r="AK26" s="153">
        <v>17.101831277211538</v>
      </c>
      <c r="AL26" s="153">
        <v>20.032188574473054</v>
      </c>
      <c r="AM26" s="153">
        <v>12.651829878489197</v>
      </c>
      <c r="AN26" s="153">
        <v>3.5833333333333353</v>
      </c>
      <c r="AO26" s="151"/>
    </row>
    <row r="27" spans="1:41" x14ac:dyDescent="0.3">
      <c r="A27" s="144" t="s">
        <v>17</v>
      </c>
      <c r="B27" s="149">
        <v>4.0947473843892439</v>
      </c>
      <c r="C27" s="149">
        <v>10.423743089040126</v>
      </c>
      <c r="D27" s="149">
        <v>21.482876936594614</v>
      </c>
      <c r="E27" s="149">
        <v>29.002509752909209</v>
      </c>
      <c r="F27" s="149">
        <v>39.831963857015012</v>
      </c>
      <c r="G27" s="149">
        <v>61.674438794454609</v>
      </c>
      <c r="H27" s="149">
        <v>82.903320789336817</v>
      </c>
      <c r="I27" s="149">
        <v>100.16164159774651</v>
      </c>
      <c r="J27" s="149">
        <v>57.388288974762496</v>
      </c>
      <c r="K27" s="151"/>
      <c r="L27" s="149">
        <v>1.4073053995768228</v>
      </c>
      <c r="M27" s="149">
        <v>2.8525114059448251</v>
      </c>
      <c r="N27" s="149">
        <v>4.0410958925882996</v>
      </c>
      <c r="O27" s="149">
        <v>7.356849352518708</v>
      </c>
      <c r="P27" s="149">
        <v>9.2499999999999964</v>
      </c>
      <c r="Q27" s="149">
        <v>14.607164223988887</v>
      </c>
      <c r="R27" s="149">
        <v>21.506491661071749</v>
      </c>
      <c r="S27" s="149">
        <v>24.286077658335294</v>
      </c>
      <c r="T27" s="149">
        <v>10.996148586273202</v>
      </c>
      <c r="U27" s="152"/>
      <c r="V27" s="153">
        <v>3.9757990837097195</v>
      </c>
      <c r="W27" s="153">
        <v>16.232420444488568</v>
      </c>
      <c r="X27" s="153">
        <v>30.147948900858406</v>
      </c>
      <c r="Y27" s="153">
        <v>43.74315611521417</v>
      </c>
      <c r="Z27" s="153">
        <v>60.729446252187728</v>
      </c>
      <c r="AA27" s="153">
        <v>79.942697366078519</v>
      </c>
      <c r="AB27" s="153">
        <v>88.076452414194108</v>
      </c>
      <c r="AC27" s="153">
        <v>76.317121505737333</v>
      </c>
      <c r="AD27" s="153">
        <v>31.936147848764879</v>
      </c>
      <c r="AE27" s="152"/>
      <c r="AF27" s="153">
        <v>0.41666666666666663</v>
      </c>
      <c r="AG27" s="153">
        <v>2.8442940711975107</v>
      </c>
      <c r="AH27" s="153">
        <v>7.5289955139160059</v>
      </c>
      <c r="AI27" s="153">
        <v>8.3525136311848875</v>
      </c>
      <c r="AJ27" s="153">
        <v>12.728541056315123</v>
      </c>
      <c r="AK27" s="153">
        <v>16.762554009755487</v>
      </c>
      <c r="AL27" s="153">
        <v>19.145211537679035</v>
      </c>
      <c r="AM27" s="153">
        <v>12.475795745849631</v>
      </c>
      <c r="AN27" s="153">
        <v>3.4950445493062356</v>
      </c>
      <c r="AO27" s="151"/>
    </row>
    <row r="28" spans="1:41" x14ac:dyDescent="0.3">
      <c r="A28" s="144" t="s">
        <v>18</v>
      </c>
      <c r="B28" s="149">
        <v>3.885388056437177</v>
      </c>
      <c r="C28" s="149">
        <v>10.099771658579511</v>
      </c>
      <c r="D28" s="149">
        <v>20.860500494639059</v>
      </c>
      <c r="E28" s="149">
        <v>28.449771245320505</v>
      </c>
      <c r="F28" s="149">
        <v>38.841783205668143</v>
      </c>
      <c r="G28" s="149">
        <v>60.918037414551407</v>
      </c>
      <c r="H28" s="149">
        <v>81.444222927093236</v>
      </c>
      <c r="I28" s="149">
        <v>98.943832079568296</v>
      </c>
      <c r="J28" s="149">
        <v>55.813802560170984</v>
      </c>
      <c r="K28" s="151"/>
      <c r="L28" s="149">
        <v>1.333333333333333</v>
      </c>
      <c r="M28" s="149">
        <v>2.666666666666667</v>
      </c>
      <c r="N28" s="149">
        <v>3.7500000000000022</v>
      </c>
      <c r="O28" s="149">
        <v>7.008219401041659</v>
      </c>
      <c r="P28" s="149">
        <v>9.1025110880533813</v>
      </c>
      <c r="Q28" s="149">
        <v>14.173742294311555</v>
      </c>
      <c r="R28" s="149">
        <v>21.454338550567591</v>
      </c>
      <c r="S28" s="149">
        <v>24.131959438323904</v>
      </c>
      <c r="T28" s="149">
        <v>10.69566249847413</v>
      </c>
      <c r="U28" s="152"/>
      <c r="V28" s="153">
        <v>3.7500000000000022</v>
      </c>
      <c r="W28" s="153">
        <v>16.028994878133183</v>
      </c>
      <c r="X28" s="153">
        <v>28.925798575083274</v>
      </c>
      <c r="Y28" s="153">
        <v>43.056850115458296</v>
      </c>
      <c r="Z28" s="153">
        <v>58.977398077647479</v>
      </c>
      <c r="AA28" s="153">
        <v>78.020997206369955</v>
      </c>
      <c r="AB28" s="153">
        <v>87.784941196441039</v>
      </c>
      <c r="AC28" s="153">
        <v>75.723056634267252</v>
      </c>
      <c r="AD28" s="153">
        <v>30.846330960591473</v>
      </c>
      <c r="AE28" s="152"/>
      <c r="AF28" s="153">
        <v>0.41666666666666663</v>
      </c>
      <c r="AG28" s="153">
        <v>2.8333333333333339</v>
      </c>
      <c r="AH28" s="153">
        <v>7.3963470458984286</v>
      </c>
      <c r="AI28" s="153">
        <v>8.439500967661532</v>
      </c>
      <c r="AJ28" s="153">
        <v>12.244977156321225</v>
      </c>
      <c r="AK28" s="153">
        <v>16.480594952901242</v>
      </c>
      <c r="AL28" s="153">
        <v>18.626027584075938</v>
      </c>
      <c r="AM28" s="153">
        <v>12.157766024271664</v>
      </c>
      <c r="AN28" s="153">
        <v>3.2812781333923358</v>
      </c>
      <c r="AO28" s="151"/>
    </row>
    <row r="29" spans="1:41" x14ac:dyDescent="0.3">
      <c r="A29" s="144" t="s">
        <v>19</v>
      </c>
      <c r="B29" s="149">
        <v>3.788358052571617</v>
      </c>
      <c r="C29" s="149">
        <v>9.7027387619018555</v>
      </c>
      <c r="D29" s="149">
        <v>20.123744487762437</v>
      </c>
      <c r="E29" s="149">
        <v>27.858907222747682</v>
      </c>
      <c r="F29" s="149">
        <v>37.898403803507478</v>
      </c>
      <c r="G29" s="149">
        <v>59.76027139027974</v>
      </c>
      <c r="H29" s="149">
        <v>80.713927904764574</v>
      </c>
      <c r="I29" s="149">
        <v>97.356381416319664</v>
      </c>
      <c r="J29" s="149">
        <v>53.995124816894958</v>
      </c>
      <c r="K29" s="151"/>
      <c r="L29" s="149">
        <v>1.1666666666666665</v>
      </c>
      <c r="M29" s="149">
        <v>2.6655248006184902</v>
      </c>
      <c r="N29" s="149">
        <v>3.6655263900756858</v>
      </c>
      <c r="O29" s="149">
        <v>7.083333333333325</v>
      </c>
      <c r="P29" s="149">
        <v>8.8333333333333268</v>
      </c>
      <c r="Q29" s="149">
        <v>14.101837158203155</v>
      </c>
      <c r="R29" s="149">
        <v>21.091557820637995</v>
      </c>
      <c r="S29" s="149">
        <v>23.447260220845479</v>
      </c>
      <c r="T29" s="149">
        <v>9.8674491246541365</v>
      </c>
      <c r="U29" s="152"/>
      <c r="V29" s="153">
        <v>3.7828776041666687</v>
      </c>
      <c r="W29" s="153">
        <v>15.672604401906375</v>
      </c>
      <c r="X29" s="153">
        <v>28.192237854003778</v>
      </c>
      <c r="Y29" s="153">
        <v>42.415754159291694</v>
      </c>
      <c r="Z29" s="153">
        <v>57.250003496806364</v>
      </c>
      <c r="AA29" s="153">
        <v>77.196308453877748</v>
      </c>
      <c r="AB29" s="153">
        <v>85.121685345967151</v>
      </c>
      <c r="AC29" s="153">
        <v>74.758910973866904</v>
      </c>
      <c r="AD29" s="153">
        <v>29.398604234059508</v>
      </c>
      <c r="AE29" s="152"/>
      <c r="AF29" s="153">
        <v>0.41666666666666663</v>
      </c>
      <c r="AG29" s="153">
        <v>2.8333333333333339</v>
      </c>
      <c r="AH29" s="153">
        <v>7.3063920338948476</v>
      </c>
      <c r="AI29" s="153">
        <v>8.1666666666666554</v>
      </c>
      <c r="AJ29" s="153">
        <v>11.604561328887952</v>
      </c>
      <c r="AK29" s="153">
        <v>16.302962462107384</v>
      </c>
      <c r="AL29" s="153">
        <v>18.426484902699801</v>
      </c>
      <c r="AM29" s="153">
        <v>11.952285766601578</v>
      </c>
      <c r="AN29" s="153">
        <v>3.2062392234802255</v>
      </c>
      <c r="AO29" s="151"/>
    </row>
    <row r="30" spans="1:41" x14ac:dyDescent="0.3">
      <c r="A30" s="144" t="s">
        <v>20</v>
      </c>
      <c r="B30" s="149">
        <v>3.6107306480407737</v>
      </c>
      <c r="C30" s="149">
        <v>9.5015975634256993</v>
      </c>
      <c r="D30" s="149">
        <v>19.824429353078198</v>
      </c>
      <c r="E30" s="149">
        <v>27.312332153320199</v>
      </c>
      <c r="F30" s="149">
        <v>37.29406181971229</v>
      </c>
      <c r="G30" s="149">
        <v>59.317130406698176</v>
      </c>
      <c r="H30" s="149">
        <v>80.166011969248245</v>
      </c>
      <c r="I30" s="149">
        <v>95.778540452320328</v>
      </c>
      <c r="J30" s="149">
        <v>51.988679409027483</v>
      </c>
      <c r="K30" s="151"/>
      <c r="L30" s="149">
        <v>1.1666666666666665</v>
      </c>
      <c r="M30" s="149">
        <v>2.7269414265950527</v>
      </c>
      <c r="N30" s="149">
        <v>3.4358447392781595</v>
      </c>
      <c r="O30" s="149">
        <v>6.9999992052713953</v>
      </c>
      <c r="P30" s="149">
        <v>8.6342487335205007</v>
      </c>
      <c r="Q30" s="149">
        <v>13.667124907175728</v>
      </c>
      <c r="R30" s="149">
        <v>21.202062129974337</v>
      </c>
      <c r="S30" s="149">
        <v>23.117807388305611</v>
      </c>
      <c r="T30" s="149">
        <v>9.3161277770996076</v>
      </c>
      <c r="U30" s="152"/>
      <c r="V30" s="153">
        <v>3.7625567118326848</v>
      </c>
      <c r="W30" s="153">
        <v>15.365069389343303</v>
      </c>
      <c r="X30" s="153">
        <v>27.87214708328235</v>
      </c>
      <c r="Y30" s="153">
        <v>40.955935955047678</v>
      </c>
      <c r="Z30" s="153">
        <v>56.047947088877848</v>
      </c>
      <c r="AA30" s="153">
        <v>76.02053880691534</v>
      </c>
      <c r="AB30" s="153">
        <v>83.147036075591714</v>
      </c>
      <c r="AC30" s="153">
        <v>72.95024410883606</v>
      </c>
      <c r="AD30" s="153">
        <v>28.193113009134805</v>
      </c>
      <c r="AE30" s="152"/>
      <c r="AF30" s="153">
        <v>0.41666666666666663</v>
      </c>
      <c r="AG30" s="153">
        <v>2.870548566182455</v>
      </c>
      <c r="AH30" s="153">
        <v>6.732876618703199</v>
      </c>
      <c r="AI30" s="153">
        <v>8.0454328854878625</v>
      </c>
      <c r="AJ30" s="153">
        <v>11.500000000000012</v>
      </c>
      <c r="AK30" s="153">
        <v>16.183561642964722</v>
      </c>
      <c r="AL30" s="153">
        <v>17.640182495117209</v>
      </c>
      <c r="AM30" s="153">
        <v>11.940183321634946</v>
      </c>
      <c r="AN30" s="153">
        <v>2.9579421679178881</v>
      </c>
      <c r="AO30" s="151"/>
    </row>
    <row r="31" spans="1:41" x14ac:dyDescent="0.3">
      <c r="A31" s="144" t="s">
        <v>21</v>
      </c>
      <c r="B31" s="149">
        <v>3.6698659261067728</v>
      </c>
      <c r="C31" s="149">
        <v>8.9383664131164515</v>
      </c>
      <c r="D31" s="149">
        <v>19.212100505828857</v>
      </c>
      <c r="E31" s="149">
        <v>27.104756355285531</v>
      </c>
      <c r="F31" s="149">
        <v>36.777782440185511</v>
      </c>
      <c r="G31" s="149">
        <v>58.412933031718495</v>
      </c>
      <c r="H31" s="149">
        <v>79.587438583373896</v>
      </c>
      <c r="I31" s="149">
        <v>94.820314884184754</v>
      </c>
      <c r="J31" s="149">
        <v>49.996026515961013</v>
      </c>
      <c r="K31" s="151"/>
      <c r="L31" s="149">
        <v>1.1694056193033853</v>
      </c>
      <c r="M31" s="149">
        <v>2.5059367815653486</v>
      </c>
      <c r="N31" s="149">
        <v>3.4221445719401058</v>
      </c>
      <c r="O31" s="149">
        <v>7.0861849784850994</v>
      </c>
      <c r="P31" s="149">
        <v>8.4308258692423408</v>
      </c>
      <c r="Q31" s="149">
        <v>13.737131754557321</v>
      </c>
      <c r="R31" s="149">
        <v>20.851756572723367</v>
      </c>
      <c r="S31" s="149">
        <v>22.723286628723091</v>
      </c>
      <c r="T31" s="149">
        <v>8.974197546641026</v>
      </c>
      <c r="U31" s="152"/>
      <c r="V31" s="153">
        <v>3.7022830645243348</v>
      </c>
      <c r="W31" s="153">
        <v>14.726252555847202</v>
      </c>
      <c r="X31" s="153">
        <v>27.009135087331025</v>
      </c>
      <c r="Y31" s="153">
        <v>39.985031286875447</v>
      </c>
      <c r="Z31" s="153">
        <v>55.021232446035228</v>
      </c>
      <c r="AA31" s="153">
        <v>75.152966976165857</v>
      </c>
      <c r="AB31" s="153">
        <v>81.859600067138388</v>
      </c>
      <c r="AC31" s="153">
        <v>71.139498392741217</v>
      </c>
      <c r="AD31" s="153">
        <v>27.488160610198861</v>
      </c>
      <c r="AE31" s="152"/>
      <c r="AF31" s="153">
        <v>0.41666666666666663</v>
      </c>
      <c r="AG31" s="153">
        <v>2.8606491088867196</v>
      </c>
      <c r="AH31" s="153">
        <v>6.4029684066772408</v>
      </c>
      <c r="AI31" s="153">
        <v>7.7804419199625547</v>
      </c>
      <c r="AJ31" s="153">
        <v>11.578490893046075</v>
      </c>
      <c r="AK31" s="153">
        <v>15.716962019602501</v>
      </c>
      <c r="AL31" s="153">
        <v>16.947098731994661</v>
      </c>
      <c r="AM31" s="153">
        <v>11.96710681915285</v>
      </c>
      <c r="AN31" s="153">
        <v>2.8386535644531259</v>
      </c>
      <c r="AO31" s="151"/>
    </row>
    <row r="32" spans="1:41" x14ac:dyDescent="0.3">
      <c r="A32" s="144" t="s">
        <v>22</v>
      </c>
      <c r="B32" s="149">
        <v>3.5833333333333353</v>
      </c>
      <c r="C32" s="149">
        <v>8.9593607584635357</v>
      </c>
      <c r="D32" s="149">
        <v>18.149086793263766</v>
      </c>
      <c r="E32" s="149">
        <v>26.707079251607151</v>
      </c>
      <c r="F32" s="149">
        <v>37.068949381510379</v>
      </c>
      <c r="G32" s="149">
        <v>57.799684683482404</v>
      </c>
      <c r="H32" s="149">
        <v>79.183787981668971</v>
      </c>
      <c r="I32" s="149">
        <v>94.405955791472422</v>
      </c>
      <c r="J32" s="149">
        <v>47.748509089152293</v>
      </c>
      <c r="K32" s="151"/>
      <c r="L32" s="149">
        <v>1.1666666666666665</v>
      </c>
      <c r="M32" s="149">
        <v>1.9166666666666659</v>
      </c>
      <c r="N32" s="149">
        <v>3.4166666666666683</v>
      </c>
      <c r="O32" s="149">
        <v>6.9999771118163983</v>
      </c>
      <c r="P32" s="149">
        <v>8.2499999999999893</v>
      </c>
      <c r="Q32" s="149">
        <v>13.560276349385607</v>
      </c>
      <c r="R32" s="149">
        <v>20.410491943359357</v>
      </c>
      <c r="S32" s="149">
        <v>23.201371987660668</v>
      </c>
      <c r="T32" s="149">
        <v>8.5365285873413015</v>
      </c>
      <c r="U32" s="152"/>
      <c r="V32" s="153">
        <v>3.4358447392781595</v>
      </c>
      <c r="W32" s="153">
        <v>14.1913248697917</v>
      </c>
      <c r="X32" s="153">
        <v>25.961418151855373</v>
      </c>
      <c r="Y32" s="153">
        <v>39.461649735768653</v>
      </c>
      <c r="Z32" s="153">
        <v>53.310047785441498</v>
      </c>
      <c r="AA32" s="153">
        <v>73.797484238942644</v>
      </c>
      <c r="AB32" s="153">
        <v>79.781075954437114</v>
      </c>
      <c r="AC32" s="153">
        <v>69.271466573079863</v>
      </c>
      <c r="AD32" s="153">
        <v>26.585933526356907</v>
      </c>
      <c r="AE32" s="152"/>
      <c r="AF32" s="153">
        <v>0.25</v>
      </c>
      <c r="AG32" s="153">
        <v>2.8635759353637704</v>
      </c>
      <c r="AH32" s="153">
        <v>6.6802501678466726</v>
      </c>
      <c r="AI32" s="153">
        <v>7.8745651245117063</v>
      </c>
      <c r="AJ32" s="153">
        <v>12.92883555094404</v>
      </c>
      <c r="AK32" s="153">
        <v>16.512873172760049</v>
      </c>
      <c r="AL32" s="153">
        <v>18.676186561584476</v>
      </c>
      <c r="AM32" s="153">
        <v>13.42074680328372</v>
      </c>
      <c r="AN32" s="153">
        <v>2.8552511533101406</v>
      </c>
      <c r="AO32" s="151"/>
    </row>
    <row r="33" spans="1:41" x14ac:dyDescent="0.3">
      <c r="A33" s="144" t="s">
        <v>23</v>
      </c>
      <c r="B33" s="149">
        <v>3.4851598739624041</v>
      </c>
      <c r="C33" s="149">
        <v>8.4210046132405516</v>
      </c>
      <c r="D33" s="149">
        <v>17.605251630147318</v>
      </c>
      <c r="E33" s="149">
        <v>26.595208009083962</v>
      </c>
      <c r="F33" s="149">
        <v>35.46187416712435</v>
      </c>
      <c r="G33" s="149">
        <v>56.678996404012544</v>
      </c>
      <c r="H33" s="149">
        <v>78.351825396219809</v>
      </c>
      <c r="I33" s="149">
        <v>92.890184879302083</v>
      </c>
      <c r="J33" s="149">
        <v>46.050779024760132</v>
      </c>
      <c r="K33" s="151"/>
      <c r="L33" s="149">
        <v>1.0833333333333333</v>
      </c>
      <c r="M33" s="149">
        <v>1.8853861490885411</v>
      </c>
      <c r="N33" s="149">
        <v>3.2696350415547704</v>
      </c>
      <c r="O33" s="149">
        <v>6.8294520378112722</v>
      </c>
      <c r="P33" s="149">
        <v>7.9878994623819874</v>
      </c>
      <c r="Q33" s="149">
        <v>13.350224653879827</v>
      </c>
      <c r="R33" s="149">
        <v>20.083789507548001</v>
      </c>
      <c r="S33" s="149">
        <v>22.921455542246449</v>
      </c>
      <c r="T33" s="149">
        <v>8.3187327384948642</v>
      </c>
      <c r="U33" s="152"/>
      <c r="V33" s="153">
        <v>3.3333333333333348</v>
      </c>
      <c r="W33" s="150">
        <v>13.856850941975939</v>
      </c>
      <c r="X33" s="150">
        <v>25.300230503082197</v>
      </c>
      <c r="Y33" s="150">
        <v>38.610962549845389</v>
      </c>
      <c r="Z33" s="150">
        <v>52.125570615133036</v>
      </c>
      <c r="AA33" s="150">
        <v>72.686976909637693</v>
      </c>
      <c r="AB33" s="150">
        <v>77.509819666544544</v>
      </c>
      <c r="AC33" s="150">
        <v>68.128539244334405</v>
      </c>
      <c r="AD33" s="150">
        <v>25.353922208150141</v>
      </c>
      <c r="AE33" s="152"/>
      <c r="AF33" s="153">
        <v>0.25</v>
      </c>
      <c r="AG33" s="150">
        <v>2.7461187044779463</v>
      </c>
      <c r="AH33" s="150">
        <v>6.6545691490173278</v>
      </c>
      <c r="AI33" s="150">
        <v>7.7719182968139542</v>
      </c>
      <c r="AJ33" s="150">
        <v>12.527397155761738</v>
      </c>
      <c r="AK33" s="150">
        <v>16.358446915944455</v>
      </c>
      <c r="AL33" s="150">
        <v>18.766206105550136</v>
      </c>
      <c r="AM33" s="150">
        <v>12.831050237019879</v>
      </c>
      <c r="AN33" s="150">
        <v>2.5740550359090171</v>
      </c>
      <c r="AO33" s="151"/>
    </row>
    <row r="34" spans="1:41" x14ac:dyDescent="0.3">
      <c r="A34" s="144" t="s">
        <v>24</v>
      </c>
      <c r="B34" s="149">
        <v>3.490638732910158</v>
      </c>
      <c r="C34" s="149">
        <v>8.3216900825500399</v>
      </c>
      <c r="D34" s="149">
        <v>16.836529413859083</v>
      </c>
      <c r="E34" s="149">
        <v>25.96598243713369</v>
      </c>
      <c r="F34" s="149">
        <v>34.444973627726128</v>
      </c>
      <c r="G34" s="149">
        <v>56.361407756805924</v>
      </c>
      <c r="H34" s="149">
        <v>77.040637493133545</v>
      </c>
      <c r="I34" s="149">
        <v>91.821686426797655</v>
      </c>
      <c r="J34" s="149">
        <v>44.218765735626384</v>
      </c>
      <c r="K34" s="151"/>
      <c r="L34" s="149">
        <v>1</v>
      </c>
      <c r="M34" s="149">
        <v>1.9413223266601556</v>
      </c>
      <c r="N34" s="149">
        <v>3.0575342178344735</v>
      </c>
      <c r="O34" s="149">
        <v>6.6232876777648855</v>
      </c>
      <c r="P34" s="149">
        <v>7.6666666666666563</v>
      </c>
      <c r="Q34" s="149">
        <v>12.637451171875023</v>
      </c>
      <c r="R34" s="149">
        <v>19.573977311452225</v>
      </c>
      <c r="S34" s="149">
        <v>22.719181855519562</v>
      </c>
      <c r="T34" s="149">
        <v>7.7636313438415421</v>
      </c>
      <c r="U34" s="152"/>
      <c r="V34" s="153">
        <v>3.0833333333333344</v>
      </c>
      <c r="W34" s="150">
        <v>13.492693583170601</v>
      </c>
      <c r="X34" s="150">
        <v>24.518034458160326</v>
      </c>
      <c r="Y34" s="150">
        <v>38.368717034657799</v>
      </c>
      <c r="Z34" s="150">
        <v>50.716670195261983</v>
      </c>
      <c r="AA34" s="150">
        <v>71.89360777537054</v>
      </c>
      <c r="AB34" s="150">
        <v>76.663470904032394</v>
      </c>
      <c r="AC34" s="150">
        <v>66.939324696859273</v>
      </c>
      <c r="AD34" s="150">
        <v>24.6181966463724</v>
      </c>
      <c r="AE34" s="152"/>
      <c r="AF34" s="153">
        <v>0.25</v>
      </c>
      <c r="AG34" s="150">
        <v>2.4878996213277182</v>
      </c>
      <c r="AH34" s="150">
        <v>6.5493164062499938</v>
      </c>
      <c r="AI34" s="150">
        <v>7.6369862556457422</v>
      </c>
      <c r="AJ34" s="150">
        <v>12.403428077697773</v>
      </c>
      <c r="AK34" s="150">
        <v>16.1287740071615</v>
      </c>
      <c r="AL34" s="150">
        <v>18.646802107493091</v>
      </c>
      <c r="AM34" s="150">
        <v>12.321691036224385</v>
      </c>
      <c r="AN34" s="150">
        <v>2.563013712565104</v>
      </c>
      <c r="AO34" s="151"/>
    </row>
    <row r="35" spans="1:41" x14ac:dyDescent="0.3">
      <c r="A35" s="144" t="s">
        <v>25</v>
      </c>
      <c r="B35" s="149">
        <v>3.3063909212748221</v>
      </c>
      <c r="C35" s="149">
        <v>7.9319639205932511</v>
      </c>
      <c r="D35" s="149">
        <v>16.135845343271935</v>
      </c>
      <c r="E35" s="149">
        <v>25.279449621836264</v>
      </c>
      <c r="F35" s="149">
        <v>33.808451493581003</v>
      </c>
      <c r="G35" s="149">
        <v>55.583558082581064</v>
      </c>
      <c r="H35" s="149">
        <v>75.638824780782116</v>
      </c>
      <c r="I35" s="149">
        <v>90.462586085000865</v>
      </c>
      <c r="J35" s="149">
        <v>42.433375040690215</v>
      </c>
      <c r="K35" s="151"/>
      <c r="L35" s="149">
        <v>1</v>
      </c>
      <c r="M35" s="149">
        <v>1.6885859171549475</v>
      </c>
      <c r="N35" s="149">
        <v>2.9166666666666674</v>
      </c>
      <c r="O35" s="149">
        <v>6.263699849446609</v>
      </c>
      <c r="P35" s="149">
        <v>7.5904134114583233</v>
      </c>
      <c r="Q35" s="149">
        <v>12.534472465515156</v>
      </c>
      <c r="R35" s="149">
        <v>19.243830839792889</v>
      </c>
      <c r="S35" s="149">
        <v>22.300228754679321</v>
      </c>
      <c r="T35" s="149">
        <v>7.3990866343180244</v>
      </c>
      <c r="U35" s="152"/>
      <c r="V35" s="153">
        <v>3.0235158602396659</v>
      </c>
      <c r="W35" s="150">
        <v>13.142919222513859</v>
      </c>
      <c r="X35" s="150">
        <v>23.835390249888039</v>
      </c>
      <c r="Y35" s="150">
        <v>37.05228392283118</v>
      </c>
      <c r="Z35" s="150">
        <v>49.668030261993714</v>
      </c>
      <c r="AA35" s="150">
        <v>69.48023970921875</v>
      </c>
      <c r="AB35" s="150">
        <v>75.277843475341882</v>
      </c>
      <c r="AC35" s="150">
        <v>65.220048268636717</v>
      </c>
      <c r="AD35" s="150">
        <v>24.027969837188657</v>
      </c>
      <c r="AE35" s="152"/>
      <c r="AF35" s="153">
        <v>0.25</v>
      </c>
      <c r="AG35" s="150">
        <v>2.4522832234700522</v>
      </c>
      <c r="AH35" s="150">
        <v>6.4100443522135357</v>
      </c>
      <c r="AI35" s="150">
        <v>7.3650679588317791</v>
      </c>
      <c r="AJ35" s="150">
        <v>12.377130031585709</v>
      </c>
      <c r="AK35" s="150">
        <v>15.726258595784548</v>
      </c>
      <c r="AL35" s="150">
        <v>18.363882700602225</v>
      </c>
      <c r="AM35" s="150">
        <v>11.780591328938817</v>
      </c>
      <c r="AN35" s="150">
        <v>2.4156257311503095</v>
      </c>
      <c r="AO35" s="151"/>
    </row>
    <row r="36" spans="1:41" x14ac:dyDescent="0.3">
      <c r="A36" s="144" t="s">
        <v>26</v>
      </c>
      <c r="B36" s="149">
        <v>2.7214611371358237</v>
      </c>
      <c r="C36" s="149">
        <v>7.5760285059610908</v>
      </c>
      <c r="D36" s="149">
        <v>15.126025358835895</v>
      </c>
      <c r="E36" s="149">
        <v>24.650687535603765</v>
      </c>
      <c r="F36" s="149">
        <v>32.315343379974195</v>
      </c>
      <c r="G36" s="149">
        <v>53.932189623515249</v>
      </c>
      <c r="H36" s="149">
        <v>72.749087333679412</v>
      </c>
      <c r="I36" s="149">
        <v>87.932280381519973</v>
      </c>
      <c r="J36" s="149">
        <v>40.425997734069881</v>
      </c>
      <c r="K36" s="151"/>
      <c r="L36" s="149">
        <v>0.91666666666666674</v>
      </c>
      <c r="M36" s="149">
        <v>1.4878988265991209</v>
      </c>
      <c r="N36" s="149">
        <v>2.5</v>
      </c>
      <c r="O36" s="149">
        <v>6.0438359578450473</v>
      </c>
      <c r="P36" s="149">
        <v>7.4769425392150781</v>
      </c>
      <c r="Q36" s="149">
        <v>12.203880469004332</v>
      </c>
      <c r="R36" s="149">
        <v>18.684698263804126</v>
      </c>
      <c r="S36" s="149">
        <v>21.568948427836069</v>
      </c>
      <c r="T36" s="149">
        <v>7.2599585851033446</v>
      </c>
      <c r="U36" s="152"/>
      <c r="V36" s="153">
        <v>2.666666666666667</v>
      </c>
      <c r="W36" s="150">
        <v>11.932417551676448</v>
      </c>
      <c r="X36" s="150">
        <v>22.553427060445102</v>
      </c>
      <c r="Y36" s="150">
        <v>34.873746395110985</v>
      </c>
      <c r="Z36" s="150">
        <v>47.398402690887707</v>
      </c>
      <c r="AA36" s="150">
        <v>66.648657957713382</v>
      </c>
      <c r="AB36" s="150">
        <v>72.568026701609526</v>
      </c>
      <c r="AC36" s="150">
        <v>63.335763136546511</v>
      </c>
      <c r="AD36" s="150">
        <v>22.739744663238472</v>
      </c>
      <c r="AE36" s="152"/>
      <c r="AF36" s="153">
        <v>0.25</v>
      </c>
      <c r="AG36" s="150">
        <v>2.3415525754292807</v>
      </c>
      <c r="AH36" s="150">
        <v>5.9999999999999956</v>
      </c>
      <c r="AI36" s="150">
        <v>7.1666666666666581</v>
      </c>
      <c r="AJ36" s="150">
        <v>12.157302856445328</v>
      </c>
      <c r="AK36" s="150">
        <v>14.990636189778684</v>
      </c>
      <c r="AL36" s="150">
        <v>16.863924821217886</v>
      </c>
      <c r="AM36" s="150">
        <v>11.46210050582887</v>
      </c>
      <c r="AN36" s="150">
        <v>2.393610636393229</v>
      </c>
      <c r="AO36" s="151"/>
    </row>
    <row r="37" spans="1:41" x14ac:dyDescent="0.3">
      <c r="A37" s="144" t="s">
        <v>27</v>
      </c>
      <c r="B37" s="149">
        <v>2.3497695922851563</v>
      </c>
      <c r="C37" s="149">
        <v>6.8963495890299402</v>
      </c>
      <c r="D37" s="149">
        <v>14.672600269317662</v>
      </c>
      <c r="E37" s="149">
        <v>23.971920490264825</v>
      </c>
      <c r="F37" s="149">
        <v>31.199310143788491</v>
      </c>
      <c r="G37" s="149">
        <v>51.771466255188372</v>
      </c>
      <c r="H37" s="149">
        <v>70.687672456105901</v>
      </c>
      <c r="I37" s="149">
        <v>87.008445580799815</v>
      </c>
      <c r="J37" s="149">
        <v>38.847307205200202</v>
      </c>
      <c r="K37" s="151"/>
      <c r="L37" s="149">
        <v>0.83333333333333337</v>
      </c>
      <c r="M37" s="149">
        <v>1.4166666666666663</v>
      </c>
      <c r="N37" s="149">
        <v>2.5235163370768232</v>
      </c>
      <c r="O37" s="149">
        <v>5.9276250203450473</v>
      </c>
      <c r="P37" s="149">
        <v>7.1929224332173582</v>
      </c>
      <c r="Q37" s="149">
        <v>11.712100505828872</v>
      </c>
      <c r="R37" s="149">
        <v>18.380468527476001</v>
      </c>
      <c r="S37" s="149">
        <v>20.99885527292885</v>
      </c>
      <c r="T37" s="149">
        <v>7.0233119328816658</v>
      </c>
      <c r="U37" s="152"/>
      <c r="V37" s="153">
        <v>2.4824193318684897</v>
      </c>
      <c r="W37" s="150">
        <v>11.471918265024835</v>
      </c>
      <c r="X37" s="150">
        <v>21.482420126597052</v>
      </c>
      <c r="Y37" s="150">
        <v>34.065527439117311</v>
      </c>
      <c r="Z37" s="150">
        <v>45.810494263967072</v>
      </c>
      <c r="AA37" s="150">
        <v>65.35410849253401</v>
      </c>
      <c r="AB37" s="150">
        <v>71.707313060760796</v>
      </c>
      <c r="AC37" s="150">
        <v>61.230815569560363</v>
      </c>
      <c r="AD37" s="150">
        <v>21.103478431701632</v>
      </c>
      <c r="AE37" s="152"/>
      <c r="AF37" s="153">
        <v>0.16666666666666666</v>
      </c>
      <c r="AG37" s="150">
        <v>2.3442916870117188</v>
      </c>
      <c r="AH37" s="150">
        <v>5.9894967079162553</v>
      </c>
      <c r="AI37" s="150">
        <v>6.691324234008782</v>
      </c>
      <c r="AJ37" s="150">
        <v>11.750000000000014</v>
      </c>
      <c r="AK37" s="150">
        <v>14.753195126851438</v>
      </c>
      <c r="AL37" s="150">
        <v>17.00524854660037</v>
      </c>
      <c r="AM37" s="150">
        <v>11.293833414713554</v>
      </c>
      <c r="AN37" s="150">
        <v>2.3020547231038408</v>
      </c>
      <c r="AO37" s="151"/>
    </row>
    <row r="38" spans="1:41" x14ac:dyDescent="0.3">
      <c r="A38" s="144" t="s">
        <v>28</v>
      </c>
      <c r="B38" s="149">
        <v>2.333333333333333</v>
      </c>
      <c r="C38" s="149">
        <v>6.7499999999999929</v>
      </c>
      <c r="D38" s="149">
        <v>14.252055962880483</v>
      </c>
      <c r="E38" s="149">
        <v>23.449999809265076</v>
      </c>
      <c r="F38" s="149">
        <v>30.291553656260017</v>
      </c>
      <c r="G38" s="149">
        <v>51.268271764119831</v>
      </c>
      <c r="H38" s="149">
        <v>69.823972384135317</v>
      </c>
      <c r="I38" s="149">
        <v>85.290170033772355</v>
      </c>
      <c r="J38" s="149">
        <v>37.315541585286425</v>
      </c>
      <c r="K38" s="151"/>
      <c r="L38" s="149">
        <v>0.83333333333333337</v>
      </c>
      <c r="M38" s="149">
        <v>1.4166666666666663</v>
      </c>
      <c r="N38" s="149">
        <v>2.5657526652018232</v>
      </c>
      <c r="O38" s="149">
        <v>5.789954344431556</v>
      </c>
      <c r="P38" s="149">
        <v>7.2191797892252518</v>
      </c>
      <c r="Q38" s="149">
        <v>11.333333333333345</v>
      </c>
      <c r="R38" s="149">
        <v>18.082649230957049</v>
      </c>
      <c r="S38" s="149">
        <v>20.666089852650945</v>
      </c>
      <c r="T38" s="149">
        <v>6.9143856366475349</v>
      </c>
      <c r="U38" s="152"/>
      <c r="V38" s="153">
        <v>2.2499999999999996</v>
      </c>
      <c r="W38" s="150">
        <v>10.701139767964689</v>
      </c>
      <c r="X38" s="150">
        <v>20.792010466257707</v>
      </c>
      <c r="Y38" s="150">
        <v>33.016208966572925</v>
      </c>
      <c r="Z38" s="150">
        <v>44.350001176198496</v>
      </c>
      <c r="AA38" s="150">
        <v>63.781971454621072</v>
      </c>
      <c r="AB38" s="150">
        <v>69.929230848948535</v>
      </c>
      <c r="AC38" s="150">
        <v>59.49999284744321</v>
      </c>
      <c r="AD38" s="150">
        <v>20.301272074381494</v>
      </c>
      <c r="AE38" s="152"/>
      <c r="AF38" s="153">
        <v>0.16666666666666666</v>
      </c>
      <c r="AG38" s="150">
        <v>2.2499999999999996</v>
      </c>
      <c r="AH38" s="150">
        <v>5.886987050374346</v>
      </c>
      <c r="AI38" s="150">
        <v>6.2735168139139761</v>
      </c>
      <c r="AJ38" s="150">
        <v>11.86507415771486</v>
      </c>
      <c r="AK38" s="150">
        <v>14.572831153869664</v>
      </c>
      <c r="AL38" s="150">
        <v>16.396347045898477</v>
      </c>
      <c r="AM38" s="150">
        <v>11.168720245361339</v>
      </c>
      <c r="AN38" s="150">
        <v>2.1858447392781573</v>
      </c>
      <c r="AO38" s="151"/>
    </row>
    <row r="39" spans="1:41" x14ac:dyDescent="0.3">
      <c r="A39" s="144" t="s">
        <v>29</v>
      </c>
      <c r="B39" s="149">
        <v>2.333333333333333</v>
      </c>
      <c r="C39" s="149">
        <v>6.6748857498168874</v>
      </c>
      <c r="D39" s="149">
        <v>13.912783463796011</v>
      </c>
      <c r="E39" s="149">
        <v>23.003646691640164</v>
      </c>
      <c r="F39" s="149">
        <v>29.948858102162529</v>
      </c>
      <c r="G39" s="149">
        <v>51.357764879862842</v>
      </c>
      <c r="H39" s="149">
        <v>68.439716657003231</v>
      </c>
      <c r="I39" s="149">
        <v>84.070314248402511</v>
      </c>
      <c r="J39" s="149">
        <v>35.160230795542304</v>
      </c>
      <c r="K39" s="151"/>
      <c r="L39" s="149">
        <v>0.83333333333333337</v>
      </c>
      <c r="M39" s="149">
        <v>1.333333333333333</v>
      </c>
      <c r="N39" s="149">
        <v>2.4166666666666665</v>
      </c>
      <c r="O39" s="149">
        <v>5.2625586191813136</v>
      </c>
      <c r="P39" s="149">
        <v>7.3486328124999902</v>
      </c>
      <c r="Q39" s="149">
        <v>11.346349080403659</v>
      </c>
      <c r="R39" s="149">
        <v>17.332193851470972</v>
      </c>
      <c r="S39" s="149">
        <v>20.040409088134755</v>
      </c>
      <c r="T39" s="149">
        <v>6.4840203921000112</v>
      </c>
      <c r="U39" s="152"/>
      <c r="V39" s="153">
        <v>2.2499999999999996</v>
      </c>
      <c r="W39" s="150">
        <v>10.519633611043302</v>
      </c>
      <c r="X39" s="150">
        <v>20.075574874877919</v>
      </c>
      <c r="Y39" s="150">
        <v>32.013931433359609</v>
      </c>
      <c r="Z39" s="150">
        <v>43.885098616282299</v>
      </c>
      <c r="AA39" s="150">
        <v>62.418495972951931</v>
      </c>
      <c r="AB39" s="150">
        <v>68.632873058319547</v>
      </c>
      <c r="AC39" s="150">
        <v>59.068043549856128</v>
      </c>
      <c r="AD39" s="150">
        <v>19.555251598358151</v>
      </c>
      <c r="AE39" s="152"/>
      <c r="AF39" s="153">
        <v>0.16666666666666666</v>
      </c>
      <c r="AG39" s="150">
        <v>2.0833333333333326</v>
      </c>
      <c r="AH39" s="150">
        <v>5.7570776939392054</v>
      </c>
      <c r="AI39" s="150">
        <v>6.2598160107930454</v>
      </c>
      <c r="AJ39" s="150">
        <v>11.911643822987889</v>
      </c>
      <c r="AK39" s="150">
        <v>14.269180297851596</v>
      </c>
      <c r="AL39" s="150">
        <v>16.11507320404057</v>
      </c>
      <c r="AM39" s="150">
        <v>10.640867074330655</v>
      </c>
      <c r="AN39" s="150">
        <v>2.1120592753092446</v>
      </c>
      <c r="AO39" s="151"/>
    </row>
    <row r="40" spans="1:41" x14ac:dyDescent="0.3">
      <c r="A40" s="144" t="s">
        <v>30</v>
      </c>
      <c r="B40" s="149">
        <v>2.333333333333333</v>
      </c>
      <c r="C40" s="149">
        <v>6.4351596832275337</v>
      </c>
      <c r="D40" s="149">
        <v>13.350227038065619</v>
      </c>
      <c r="E40" s="149">
        <v>22.765751838684032</v>
      </c>
      <c r="F40" s="149">
        <v>29.394062995910499</v>
      </c>
      <c r="G40" s="149">
        <v>50.833556175232289</v>
      </c>
      <c r="H40" s="149">
        <v>67.502282460531134</v>
      </c>
      <c r="I40" s="149">
        <v>83.147033373514461</v>
      </c>
      <c r="J40" s="149">
        <v>33.727494557698428</v>
      </c>
      <c r="K40" s="151"/>
      <c r="L40" s="149">
        <v>0.83333333333333337</v>
      </c>
      <c r="M40" s="149">
        <v>1.3415527343749998</v>
      </c>
      <c r="N40" s="149">
        <v>2.4166666666666665</v>
      </c>
      <c r="O40" s="149">
        <v>5.277397155761717</v>
      </c>
      <c r="P40" s="149">
        <v>7.3744290669759023</v>
      </c>
      <c r="Q40" s="149">
        <v>11.198401133219413</v>
      </c>
      <c r="R40" s="149">
        <v>17.235939025878931</v>
      </c>
      <c r="S40" s="149">
        <v>19.910044352213532</v>
      </c>
      <c r="T40" s="149">
        <v>6.3114156723022408</v>
      </c>
      <c r="U40" s="152"/>
      <c r="V40" s="153">
        <v>2.224202473958333</v>
      </c>
      <c r="W40" s="150">
        <v>10.407761891682949</v>
      </c>
      <c r="X40" s="150">
        <v>19.635844866434727</v>
      </c>
      <c r="Y40" s="150">
        <v>31.725112915038888</v>
      </c>
      <c r="Z40" s="150">
        <v>43.830362637837879</v>
      </c>
      <c r="AA40" s="150">
        <v>61.986522674561222</v>
      </c>
      <c r="AB40" s="150">
        <v>68.317131042480952</v>
      </c>
      <c r="AC40" s="150">
        <v>58.464152018229733</v>
      </c>
      <c r="AD40" s="150">
        <v>18.624639828999847</v>
      </c>
      <c r="AE40" s="152"/>
      <c r="AF40" s="153">
        <v>0.16666666666666666</v>
      </c>
      <c r="AG40" s="150">
        <v>2.0833333333333326</v>
      </c>
      <c r="AH40" s="150">
        <v>5.6913248697916634</v>
      </c>
      <c r="AI40" s="150">
        <v>6.2499999999999947</v>
      </c>
      <c r="AJ40" s="150">
        <v>11.922600746154801</v>
      </c>
      <c r="AK40" s="150">
        <v>14.150685946146679</v>
      </c>
      <c r="AL40" s="150">
        <v>15.873744646708216</v>
      </c>
      <c r="AM40" s="150">
        <v>10.563013712565111</v>
      </c>
      <c r="AN40" s="150">
        <v>1.769170443216959</v>
      </c>
      <c r="AO40" s="151"/>
    </row>
    <row r="41" spans="1:41" x14ac:dyDescent="0.3">
      <c r="A41" s="144" t="s">
        <v>31</v>
      </c>
      <c r="B41" s="149">
        <v>2.2499999999999996</v>
      </c>
      <c r="C41" s="149">
        <v>6.097031911214188</v>
      </c>
      <c r="D41" s="149">
        <v>13.149655024210636</v>
      </c>
      <c r="E41" s="149">
        <v>22.77077484130854</v>
      </c>
      <c r="F41" s="149">
        <v>29.390780131021994</v>
      </c>
      <c r="G41" s="149">
        <v>50.483788490295744</v>
      </c>
      <c r="H41" s="149">
        <v>67.173637390137273</v>
      </c>
      <c r="I41" s="149">
        <v>82.803878148396464</v>
      </c>
      <c r="J41" s="149">
        <v>32.461424509684086</v>
      </c>
      <c r="K41" s="151"/>
      <c r="L41" s="149">
        <v>0.75</v>
      </c>
      <c r="M41" s="149">
        <v>1.333333333333333</v>
      </c>
      <c r="N41" s="149">
        <v>2.2499999999999996</v>
      </c>
      <c r="O41" s="149">
        <v>5.4374440511067688</v>
      </c>
      <c r="P41" s="149">
        <v>7.429222106933584</v>
      </c>
      <c r="Q41" s="149">
        <v>11.263014793396009</v>
      </c>
      <c r="R41" s="149">
        <v>17.316210428873724</v>
      </c>
      <c r="S41" s="149">
        <v>19.952745119730622</v>
      </c>
      <c r="T41" s="149">
        <v>6.1519295374552367</v>
      </c>
      <c r="U41" s="152"/>
      <c r="V41" s="153">
        <v>2.333333333333333</v>
      </c>
      <c r="W41" s="150">
        <v>10.028018951416019</v>
      </c>
      <c r="X41" s="150">
        <v>19.283983230590817</v>
      </c>
      <c r="Y41" s="150">
        <v>31.410502115885244</v>
      </c>
      <c r="Z41" s="150">
        <v>43.61007277170831</v>
      </c>
      <c r="AA41" s="150">
        <v>61.549086252848966</v>
      </c>
      <c r="AB41" s="150">
        <v>67.297450383504781</v>
      </c>
      <c r="AC41" s="150">
        <v>57.86804580688532</v>
      </c>
      <c r="AD41" s="150">
        <v>17.894295374552424</v>
      </c>
      <c r="AE41" s="152"/>
      <c r="AF41" s="153">
        <v>0.16666666666666666</v>
      </c>
      <c r="AG41" s="150">
        <v>1.9999999999999991</v>
      </c>
      <c r="AH41" s="150">
        <v>5.6342455546061165</v>
      </c>
      <c r="AI41" s="150">
        <v>6.0739730199178021</v>
      </c>
      <c r="AJ41" s="150">
        <v>11.938585917154963</v>
      </c>
      <c r="AK41" s="150">
        <v>14.124887466430696</v>
      </c>
      <c r="AL41" s="150">
        <v>15.824429194132531</v>
      </c>
      <c r="AM41" s="150">
        <v>10.615518569946296</v>
      </c>
      <c r="AN41" s="150">
        <v>1.560303688049316</v>
      </c>
      <c r="AO41" s="151"/>
    </row>
    <row r="42" spans="1:41" x14ac:dyDescent="0.3">
      <c r="A42" s="144" t="s">
        <v>32</v>
      </c>
      <c r="B42" s="149">
        <v>2.2499999999999996</v>
      </c>
      <c r="C42" s="149">
        <v>5.9796806971232055</v>
      </c>
      <c r="D42" s="149">
        <v>12.989954948425316</v>
      </c>
      <c r="E42" s="149">
        <v>22.980349222818958</v>
      </c>
      <c r="F42" s="149">
        <v>29.32592423756903</v>
      </c>
      <c r="G42" s="149">
        <v>50.219059308370269</v>
      </c>
      <c r="H42" s="149">
        <v>66.408330917358981</v>
      </c>
      <c r="I42" s="149">
        <v>82.310008049010932</v>
      </c>
      <c r="J42" s="149">
        <v>31.191532135009606</v>
      </c>
      <c r="K42" s="151"/>
      <c r="L42" s="149">
        <v>0.75</v>
      </c>
      <c r="M42" s="149">
        <v>1.333333333333333</v>
      </c>
      <c r="N42" s="149">
        <v>2.1272662480672193</v>
      </c>
      <c r="O42" s="149">
        <v>5.3624935150146458</v>
      </c>
      <c r="P42" s="149">
        <v>7.3826506932576406</v>
      </c>
      <c r="Q42" s="149">
        <v>11.340408007303886</v>
      </c>
      <c r="R42" s="149">
        <v>17.50045172373456</v>
      </c>
      <c r="S42" s="149">
        <v>19.675792376200352</v>
      </c>
      <c r="T42" s="149">
        <v>6.0657545725504516</v>
      </c>
      <c r="U42" s="152"/>
      <c r="V42" s="153">
        <v>2.333333333333333</v>
      </c>
      <c r="W42" s="150">
        <v>9.8552509943644218</v>
      </c>
      <c r="X42" s="150">
        <v>19.048630078633629</v>
      </c>
      <c r="Y42" s="150">
        <v>30.581137339273926</v>
      </c>
      <c r="Z42" s="150">
        <v>42.927374521891402</v>
      </c>
      <c r="AA42" s="150">
        <v>60.708580970764778</v>
      </c>
      <c r="AB42" s="150">
        <v>66.861921946208241</v>
      </c>
      <c r="AC42" s="150">
        <v>56.982162157695015</v>
      </c>
      <c r="AD42" s="150">
        <v>16.817527453104688</v>
      </c>
      <c r="AE42" s="152"/>
      <c r="AF42" s="153">
        <v>0.16666666666666666</v>
      </c>
      <c r="AG42" s="150">
        <v>1.9166666666666659</v>
      </c>
      <c r="AH42" s="150">
        <v>5.4210065205891906</v>
      </c>
      <c r="AI42" s="150">
        <v>5.8607308069864867</v>
      </c>
      <c r="AJ42" s="150">
        <v>11.921005249023453</v>
      </c>
      <c r="AK42" s="150">
        <v>13.832195281982452</v>
      </c>
      <c r="AL42" s="150">
        <v>15.447257041931191</v>
      </c>
      <c r="AM42" s="150">
        <v>10.445663134257005</v>
      </c>
      <c r="AN42" s="150">
        <v>1.2928959528605144</v>
      </c>
      <c r="AO42" s="151"/>
    </row>
    <row r="43" spans="1:41" x14ac:dyDescent="0.3">
      <c r="A43" s="144" t="s">
        <v>33</v>
      </c>
      <c r="B43" s="149">
        <v>2.2993138631184893</v>
      </c>
      <c r="C43" s="149">
        <v>5.9185005823771117</v>
      </c>
      <c r="D43" s="149">
        <v>12.55365308125816</v>
      </c>
      <c r="E43" s="149">
        <v>22.625410397847443</v>
      </c>
      <c r="F43" s="149">
        <v>28.825884819030637</v>
      </c>
      <c r="G43" s="149">
        <v>49.509887059529945</v>
      </c>
      <c r="H43" s="149">
        <v>65.624427477519333</v>
      </c>
      <c r="I43" s="149">
        <v>81.848882039387746</v>
      </c>
      <c r="J43" s="149">
        <v>29.888275464375663</v>
      </c>
      <c r="K43" s="151"/>
      <c r="L43" s="149">
        <v>0.75</v>
      </c>
      <c r="M43" s="149">
        <v>1.333333333333333</v>
      </c>
      <c r="N43" s="149">
        <v>2.2285385131835933</v>
      </c>
      <c r="O43" s="149">
        <v>5.265296618143716</v>
      </c>
      <c r="P43" s="149">
        <v>7.4978561401367099</v>
      </c>
      <c r="Q43" s="149">
        <v>10.973156611124683</v>
      </c>
      <c r="R43" s="149">
        <v>17.516309420267763</v>
      </c>
      <c r="S43" s="149">
        <v>19.372367858886719</v>
      </c>
      <c r="T43" s="149">
        <v>6.0331614812215122</v>
      </c>
      <c r="U43" s="152"/>
      <c r="V43" s="153">
        <v>2.302129745483398</v>
      </c>
      <c r="W43" s="150">
        <v>9.8760366439819354</v>
      </c>
      <c r="X43" s="150">
        <v>19.011898676554367</v>
      </c>
      <c r="Y43" s="150">
        <v>30.19755204518621</v>
      </c>
      <c r="Z43" s="150">
        <v>42.474035263061623</v>
      </c>
      <c r="AA43" s="150">
        <v>59.668256123861283</v>
      </c>
      <c r="AB43" s="150">
        <v>66.578782717387469</v>
      </c>
      <c r="AC43" s="150">
        <v>56.684481620789093</v>
      </c>
      <c r="AD43" s="150">
        <v>15.929300626119021</v>
      </c>
      <c r="AE43" s="152"/>
      <c r="AF43" s="153">
        <v>0.16666666666666666</v>
      </c>
      <c r="AG43" s="150">
        <v>1.9166666666666659</v>
      </c>
      <c r="AH43" s="150">
        <v>5.360872904459633</v>
      </c>
      <c r="AI43" s="150">
        <v>5.7954562505086233</v>
      </c>
      <c r="AJ43" s="150">
        <v>11.99885813395184</v>
      </c>
      <c r="AK43" s="150">
        <v>13.697567939758329</v>
      </c>
      <c r="AL43" s="150">
        <v>15.338129043579142</v>
      </c>
      <c r="AM43" s="150">
        <v>10.363469441731777</v>
      </c>
      <c r="AN43" s="150">
        <v>1.1666666666666665</v>
      </c>
      <c r="AO43" s="151"/>
    </row>
    <row r="44" spans="1:41" x14ac:dyDescent="0.3">
      <c r="A44" s="144" t="s">
        <v>34</v>
      </c>
      <c r="B44" s="149">
        <v>2.333333333333333</v>
      </c>
      <c r="C44" s="149">
        <v>6.0399551391601518</v>
      </c>
      <c r="D44" s="149">
        <v>12.607991536458353</v>
      </c>
      <c r="E44" s="149">
        <v>21.844123204549117</v>
      </c>
      <c r="F44" s="149">
        <v>28.35476779937731</v>
      </c>
      <c r="G44" s="149">
        <v>49.154028892517381</v>
      </c>
      <c r="H44" s="149">
        <v>65.315548261007308</v>
      </c>
      <c r="I44" s="149">
        <v>81.426927884419513</v>
      </c>
      <c r="J44" s="149">
        <v>28.690486907958853</v>
      </c>
      <c r="K44" s="151"/>
      <c r="L44" s="149">
        <v>0.75</v>
      </c>
      <c r="M44" s="149">
        <v>1.333333333333333</v>
      </c>
      <c r="N44" s="149">
        <v>2.3689498901367183</v>
      </c>
      <c r="O44" s="149">
        <v>5.1549997329711905</v>
      </c>
      <c r="P44" s="149">
        <v>7.9166666666666554</v>
      </c>
      <c r="Q44" s="149">
        <v>10.750000000000007</v>
      </c>
      <c r="R44" s="149">
        <v>16.903679211934438</v>
      </c>
      <c r="S44" s="149">
        <v>18.739683151245124</v>
      </c>
      <c r="T44" s="149">
        <v>5.8761323293050092</v>
      </c>
      <c r="U44" s="152"/>
      <c r="V44" s="153">
        <v>2.1666666666666661</v>
      </c>
      <c r="W44" s="150">
        <v>9.8486827214558943</v>
      </c>
      <c r="X44" s="150">
        <v>18.863836606343593</v>
      </c>
      <c r="Y44" s="150">
        <v>30.004417419433448</v>
      </c>
      <c r="Z44" s="150">
        <v>41.754868507385332</v>
      </c>
      <c r="AA44" s="150">
        <v>59.269428888957307</v>
      </c>
      <c r="AB44" s="150">
        <v>65.999060948690385</v>
      </c>
      <c r="AC44" s="150">
        <v>56.680584589640816</v>
      </c>
      <c r="AD44" s="150">
        <v>15.122621218363481</v>
      </c>
      <c r="AE44" s="152"/>
      <c r="AF44" s="153">
        <v>0.16666666666666666</v>
      </c>
      <c r="AG44" s="150">
        <v>1.9183479944864903</v>
      </c>
      <c r="AH44" s="150">
        <v>5.2544202804565403</v>
      </c>
      <c r="AI44" s="150">
        <v>5.4745222727457659</v>
      </c>
      <c r="AJ44" s="150">
        <v>11.733138402303075</v>
      </c>
      <c r="AK44" s="150">
        <v>13.343566576639837</v>
      </c>
      <c r="AL44" s="150">
        <v>14.915754000345903</v>
      </c>
      <c r="AM44" s="150">
        <v>10.282060623168951</v>
      </c>
      <c r="AN44" s="150">
        <v>1.1666666666666665</v>
      </c>
      <c r="AO44" s="151"/>
    </row>
    <row r="45" spans="1:41" x14ac:dyDescent="0.3">
      <c r="A45" s="144" t="s">
        <v>35</v>
      </c>
      <c r="B45" s="149">
        <v>2.3157526652018228</v>
      </c>
      <c r="C45" s="149">
        <v>6.1342442830403598</v>
      </c>
      <c r="D45" s="149">
        <v>12.865643819173201</v>
      </c>
      <c r="E45" s="149">
        <v>21.502669016520148</v>
      </c>
      <c r="F45" s="149">
        <v>28.244387308756384</v>
      </c>
      <c r="G45" s="149">
        <v>47.853428522746036</v>
      </c>
      <c r="H45" s="149">
        <v>64.89392153422105</v>
      </c>
      <c r="I45" s="149">
        <v>80.539669354756441</v>
      </c>
      <c r="J45" s="149">
        <v>27.406868616739789</v>
      </c>
      <c r="K45" s="151"/>
      <c r="L45" s="149">
        <v>0.75</v>
      </c>
      <c r="M45" s="149">
        <v>1.333333333333333</v>
      </c>
      <c r="N45" s="149">
        <v>2.4550221761067705</v>
      </c>
      <c r="O45" s="149">
        <v>5.1178922653198233</v>
      </c>
      <c r="P45" s="149">
        <v>7.9143829345703018</v>
      </c>
      <c r="Q45" s="149">
        <v>10.55372015635173</v>
      </c>
      <c r="R45" s="149">
        <v>16.376227378845254</v>
      </c>
      <c r="S45" s="149">
        <v>18.479566574096687</v>
      </c>
      <c r="T45" s="149">
        <v>5.5920108159383126</v>
      </c>
      <c r="U45" s="152"/>
      <c r="V45" s="153">
        <v>2.1381953557332349</v>
      </c>
      <c r="W45" s="150">
        <v>9.4269030888875314</v>
      </c>
      <c r="X45" s="150">
        <v>18.868671099344894</v>
      </c>
      <c r="Y45" s="150">
        <v>29.552316347757831</v>
      </c>
      <c r="Z45" s="150">
        <v>41.16663710276292</v>
      </c>
      <c r="AA45" s="150">
        <v>58.638406435649166</v>
      </c>
      <c r="AB45" s="150">
        <v>65.446357727051421</v>
      </c>
      <c r="AC45" s="150">
        <v>56.598926862081392</v>
      </c>
      <c r="AD45" s="150">
        <v>14.428994496663446</v>
      </c>
      <c r="AE45" s="152"/>
      <c r="AF45" s="153">
        <v>0.16666666666666666</v>
      </c>
      <c r="AG45" s="150">
        <v>1.9358444213867179</v>
      </c>
      <c r="AH45" s="150">
        <v>5.1878089904785138</v>
      </c>
      <c r="AI45" s="150">
        <v>5.5099554061889613</v>
      </c>
      <c r="AJ45" s="150">
        <v>11.356157620747895</v>
      </c>
      <c r="AK45" s="150">
        <v>13.119813919067408</v>
      </c>
      <c r="AL45" s="150">
        <v>14.93223953247074</v>
      </c>
      <c r="AM45" s="150">
        <v>10.175087928771976</v>
      </c>
      <c r="AN45" s="150">
        <v>1.1666666666666665</v>
      </c>
      <c r="AO45" s="151"/>
    </row>
    <row r="46" spans="1:41" x14ac:dyDescent="0.3">
      <c r="A46" s="144" t="s">
        <v>36</v>
      </c>
      <c r="B46" s="149">
        <v>2.333333333333333</v>
      </c>
      <c r="C46" s="149">
        <v>6.0099655787150015</v>
      </c>
      <c r="D46" s="149">
        <v>12.784819285074892</v>
      </c>
      <c r="E46" s="149">
        <v>21.272387822469046</v>
      </c>
      <c r="F46" s="149">
        <v>27.986685752868528</v>
      </c>
      <c r="G46" s="149">
        <v>47.590418815613049</v>
      </c>
      <c r="H46" s="149">
        <v>64.029542922974343</v>
      </c>
      <c r="I46" s="149">
        <v>80.637066841125261</v>
      </c>
      <c r="J46" s="149">
        <v>26.055790265401111</v>
      </c>
      <c r="K46" s="151"/>
      <c r="L46" s="149">
        <v>0.75</v>
      </c>
      <c r="M46" s="149">
        <v>1.333333333333333</v>
      </c>
      <c r="N46" s="149">
        <v>2.6216888427734379</v>
      </c>
      <c r="O46" s="149">
        <v>5.0412241617838536</v>
      </c>
      <c r="P46" s="149">
        <v>7.832446734110504</v>
      </c>
      <c r="Q46" s="149">
        <v>10.548352877298997</v>
      </c>
      <c r="R46" s="149">
        <v>16.043053309122769</v>
      </c>
      <c r="S46" s="149">
        <v>18.20832411448162</v>
      </c>
      <c r="T46" s="149">
        <v>5.4226048787434875</v>
      </c>
      <c r="U46" s="152"/>
      <c r="V46" s="153">
        <v>2.0833333333333326</v>
      </c>
      <c r="W46" s="150">
        <v>9.2105026245117152</v>
      </c>
      <c r="X46" s="150">
        <v>18.729496637980152</v>
      </c>
      <c r="Y46" s="150">
        <v>29.148941993713237</v>
      </c>
      <c r="Z46" s="150">
        <v>40.961817423502687</v>
      </c>
      <c r="AA46" s="150">
        <v>57.625382105509978</v>
      </c>
      <c r="AB46" s="150">
        <v>64.708216667175975</v>
      </c>
      <c r="AC46" s="150">
        <v>56.177986145020036</v>
      </c>
      <c r="AD46" s="150">
        <v>14.022690137227407</v>
      </c>
      <c r="AE46" s="152"/>
      <c r="AF46" s="153">
        <v>0.16666666666666666</v>
      </c>
      <c r="AG46" s="150">
        <v>1.9742682774861646</v>
      </c>
      <c r="AH46" s="150">
        <v>4.9322172800699864</v>
      </c>
      <c r="AI46" s="150">
        <v>5.5565884908040353</v>
      </c>
      <c r="AJ46" s="150">
        <v>11.148382504781098</v>
      </c>
      <c r="AK46" s="150">
        <v>13.125149408976261</v>
      </c>
      <c r="AL46" s="150">
        <v>14.818553288777705</v>
      </c>
      <c r="AM46" s="150">
        <v>10.171120643615726</v>
      </c>
      <c r="AN46" s="150">
        <v>1.1666666666666665</v>
      </c>
      <c r="AO46" s="151"/>
    </row>
    <row r="47" spans="1:41" x14ac:dyDescent="0.3">
      <c r="A47" s="144" t="s">
        <v>37</v>
      </c>
      <c r="B47" s="149">
        <v>2.3021437327067056</v>
      </c>
      <c r="C47" s="149">
        <v>5.9999999999999956</v>
      </c>
      <c r="D47" s="149">
        <v>12.574164072672545</v>
      </c>
      <c r="E47" s="149">
        <v>20.0867249170939</v>
      </c>
      <c r="F47" s="149">
        <v>27.207326571146531</v>
      </c>
      <c r="G47" s="149">
        <v>47.019658088684309</v>
      </c>
      <c r="H47" s="149">
        <v>61.145425478617994</v>
      </c>
      <c r="I47" s="149">
        <v>78.445299784342367</v>
      </c>
      <c r="J47" s="149">
        <v>24.186668713887464</v>
      </c>
      <c r="K47" s="151"/>
      <c r="L47" s="149">
        <v>0.66666666666666663</v>
      </c>
      <c r="M47" s="149">
        <v>1.41278330485026</v>
      </c>
      <c r="N47" s="149">
        <v>2.6025110880533857</v>
      </c>
      <c r="O47" s="149">
        <v>4.5302791595458993</v>
      </c>
      <c r="P47" s="149">
        <v>7.3689524332682197</v>
      </c>
      <c r="Q47" s="149">
        <v>9.7308203379313163</v>
      </c>
      <c r="R47" s="149">
        <v>14.030455907185901</v>
      </c>
      <c r="S47" s="149">
        <v>16.272965431213418</v>
      </c>
      <c r="T47" s="149">
        <v>4.9824651082356759</v>
      </c>
      <c r="U47" s="152"/>
      <c r="V47" s="153">
        <v>1.8827381134033196</v>
      </c>
      <c r="W47" s="150">
        <v>9.0833333333333286</v>
      </c>
      <c r="X47" s="150">
        <v>17.707644144694029</v>
      </c>
      <c r="Y47" s="150">
        <v>28.412497838338091</v>
      </c>
      <c r="Z47" s="150">
        <v>40.071987787882534</v>
      </c>
      <c r="AA47" s="150">
        <v>56.146476109823091</v>
      </c>
      <c r="AB47" s="150">
        <v>62.269159634908718</v>
      </c>
      <c r="AC47" s="150">
        <v>54.658553441366024</v>
      </c>
      <c r="AD47" s="150">
        <v>12.90160719553632</v>
      </c>
      <c r="AE47" s="152"/>
      <c r="AF47" s="153">
        <v>0.16666666666666666</v>
      </c>
      <c r="AG47" s="150">
        <v>1.5833333333333328</v>
      </c>
      <c r="AH47" s="150">
        <v>4.1666666666666687</v>
      </c>
      <c r="AI47" s="150">
        <v>4.833333333333333</v>
      </c>
      <c r="AJ47" s="150">
        <v>7.8311634063720597</v>
      </c>
      <c r="AK47" s="150">
        <v>10.763885815938321</v>
      </c>
      <c r="AL47" s="150">
        <v>11.168410936991386</v>
      </c>
      <c r="AM47" s="150">
        <v>8.6123959223429285</v>
      </c>
      <c r="AN47" s="150">
        <v>1.0833333333333333</v>
      </c>
      <c r="AO47" s="151"/>
    </row>
    <row r="48" spans="1:41" x14ac:dyDescent="0.3">
      <c r="A48" s="144" t="s">
        <v>38</v>
      </c>
      <c r="B48" s="149">
        <v>2.3185230890909829</v>
      </c>
      <c r="C48" s="149">
        <v>5.6805524826049769</v>
      </c>
      <c r="D48" s="149">
        <v>12.526291847229023</v>
      </c>
      <c r="E48" s="149">
        <v>19.746359189351391</v>
      </c>
      <c r="F48" s="149">
        <v>27.257870038350308</v>
      </c>
      <c r="G48" s="149">
        <v>46.345759709676329</v>
      </c>
      <c r="H48" s="149">
        <v>61.05742581685449</v>
      </c>
      <c r="I48" s="149">
        <v>77.891831080118763</v>
      </c>
      <c r="J48" s="149">
        <v>23.530969301859479</v>
      </c>
      <c r="K48" s="151"/>
      <c r="L48" s="149">
        <v>0.58333333333333326</v>
      </c>
      <c r="M48" s="149">
        <v>1.4166666666666663</v>
      </c>
      <c r="N48" s="149">
        <v>2.6885859171549482</v>
      </c>
      <c r="O48" s="149">
        <v>4.5000000000000009</v>
      </c>
      <c r="P48" s="149">
        <v>7.5712331136067608</v>
      </c>
      <c r="Q48" s="149">
        <v>9.8748728434244804</v>
      </c>
      <c r="R48" s="149">
        <v>13.487817446390816</v>
      </c>
      <c r="S48" s="149">
        <v>15.967527707417849</v>
      </c>
      <c r="T48" s="149">
        <v>4.4908984502156581</v>
      </c>
      <c r="U48" s="152"/>
      <c r="V48" s="153">
        <v>1.7802718480428052</v>
      </c>
      <c r="W48" s="150">
        <v>9.2707773844401018</v>
      </c>
      <c r="X48" s="150">
        <v>17.742235819498717</v>
      </c>
      <c r="Y48" s="150">
        <v>28.134439150492234</v>
      </c>
      <c r="Z48" s="150">
        <v>40.047434488932339</v>
      </c>
      <c r="AA48" s="150">
        <v>56.142381668091303</v>
      </c>
      <c r="AB48" s="150">
        <v>61.105965932210921</v>
      </c>
      <c r="AC48" s="150">
        <v>53.35203742980999</v>
      </c>
      <c r="AD48" s="150">
        <v>12.262155850728371</v>
      </c>
      <c r="AE48" s="152"/>
      <c r="AF48" s="153">
        <v>0.16666666666666666</v>
      </c>
      <c r="AG48" s="150">
        <v>1.5860748291015621</v>
      </c>
      <c r="AH48" s="150">
        <v>4.1984252929687518</v>
      </c>
      <c r="AI48" s="150">
        <v>4.9292221069335929</v>
      </c>
      <c r="AJ48" s="150">
        <v>7.8716888427734268</v>
      </c>
      <c r="AK48" s="150">
        <v>10.749581972757985</v>
      </c>
      <c r="AL48" s="150">
        <v>11.021063486735036</v>
      </c>
      <c r="AM48" s="150">
        <v>8.512744267781569</v>
      </c>
      <c r="AN48" s="150">
        <v>1.0658359527587893</v>
      </c>
      <c r="AO48" s="151"/>
    </row>
    <row r="49" spans="1:41" x14ac:dyDescent="0.3">
      <c r="A49" s="144" t="s">
        <v>39</v>
      </c>
      <c r="B49" s="149">
        <v>2.2554804484049478</v>
      </c>
      <c r="C49" s="149">
        <v>5.7258510589599583</v>
      </c>
      <c r="D49" s="149">
        <v>12.606849670410178</v>
      </c>
      <c r="E49" s="149">
        <v>19.478145281473793</v>
      </c>
      <c r="F49" s="149">
        <v>27.23784891764312</v>
      </c>
      <c r="G49" s="149">
        <v>45.669096946716508</v>
      </c>
      <c r="H49" s="149">
        <v>60.682035764059052</v>
      </c>
      <c r="I49" s="149">
        <v>77.366083780924455</v>
      </c>
      <c r="J49" s="149">
        <v>22.521044095357215</v>
      </c>
      <c r="K49" s="151"/>
      <c r="L49" s="149">
        <v>0.58333333333333326</v>
      </c>
      <c r="M49" s="149">
        <v>1.4166666666666663</v>
      </c>
      <c r="N49" s="149">
        <v>2.8239720662434902</v>
      </c>
      <c r="O49" s="149">
        <v>4.628763834635417</v>
      </c>
      <c r="P49" s="149">
        <v>7.5997721354166563</v>
      </c>
      <c r="Q49" s="149">
        <v>10.083333333333336</v>
      </c>
      <c r="R49" s="149">
        <v>13.62603441874189</v>
      </c>
      <c r="S49" s="149">
        <v>15.479957262675008</v>
      </c>
      <c r="T49" s="149">
        <v>4.2840181986490906</v>
      </c>
      <c r="U49" s="152"/>
      <c r="V49" s="153">
        <v>1.7499999999999993</v>
      </c>
      <c r="W49" s="150">
        <v>9.3333333333333304</v>
      </c>
      <c r="X49" s="150">
        <v>17.666566530863463</v>
      </c>
      <c r="Y49" s="150">
        <v>27.84244378407784</v>
      </c>
      <c r="Z49" s="150">
        <v>39.701958974202505</v>
      </c>
      <c r="AA49" s="150">
        <v>55.490725517273447</v>
      </c>
      <c r="AB49" s="150">
        <v>59.987860361735635</v>
      </c>
      <c r="AC49" s="150">
        <v>52.757784207662347</v>
      </c>
      <c r="AD49" s="150">
        <v>11.562201499938977</v>
      </c>
      <c r="AE49" s="152"/>
      <c r="AF49" s="153">
        <v>0.16666666666666666</v>
      </c>
      <c r="AG49" s="150">
        <v>1.7406412760416663</v>
      </c>
      <c r="AH49" s="150">
        <v>4.2159830729166687</v>
      </c>
      <c r="AI49" s="150">
        <v>4.9166666666666661</v>
      </c>
      <c r="AJ49" s="150">
        <v>7.7217531204223526</v>
      </c>
      <c r="AK49" s="150">
        <v>10.760960896809904</v>
      </c>
      <c r="AL49" s="150">
        <v>11.0061960220337</v>
      </c>
      <c r="AM49" s="150">
        <v>8.3076016108194892</v>
      </c>
      <c r="AN49" s="150">
        <v>0.91666666666666674</v>
      </c>
      <c r="AO49" s="151"/>
    </row>
    <row r="50" spans="1:41" x14ac:dyDescent="0.3">
      <c r="A50" s="144" t="s">
        <v>40</v>
      </c>
      <c r="B50" s="149">
        <v>2.2499999999999996</v>
      </c>
      <c r="C50" s="149">
        <v>5.6875686645507786</v>
      </c>
      <c r="D50" s="149">
        <v>12.817381223042828</v>
      </c>
      <c r="E50" s="149">
        <v>19.351570765177406</v>
      </c>
      <c r="F50" s="149">
        <v>27.274500528971238</v>
      </c>
      <c r="G50" s="149">
        <v>45.217989285787134</v>
      </c>
      <c r="H50" s="149">
        <v>60.151144027710565</v>
      </c>
      <c r="I50" s="149">
        <v>76.41312821706137</v>
      </c>
      <c r="J50" s="149">
        <v>21.126309712727835</v>
      </c>
      <c r="K50" s="151"/>
      <c r="L50" s="149">
        <v>0.58333333333333326</v>
      </c>
      <c r="M50" s="149">
        <v>1.4166666666666663</v>
      </c>
      <c r="N50" s="149">
        <v>2.7599970499674482</v>
      </c>
      <c r="O50" s="149">
        <v>4.4840558369954442</v>
      </c>
      <c r="P50" s="149">
        <v>7.7789942423502492</v>
      </c>
      <c r="Q50" s="149">
        <v>10.043963114420576</v>
      </c>
      <c r="R50" s="149">
        <v>13.535393714904814</v>
      </c>
      <c r="S50" s="149">
        <v>15.413503964742064</v>
      </c>
      <c r="T50" s="149">
        <v>3.8150612513224305</v>
      </c>
      <c r="U50" s="152"/>
      <c r="V50" s="153">
        <v>1.6930265426635738</v>
      </c>
      <c r="W50" s="150">
        <v>9.1123571395873988</v>
      </c>
      <c r="X50" s="150">
        <v>17.616695721944197</v>
      </c>
      <c r="Y50" s="150">
        <v>27.916064262390012</v>
      </c>
      <c r="Z50" s="150">
        <v>39.641370455424017</v>
      </c>
      <c r="AA50" s="150">
        <v>55.043141365051731</v>
      </c>
      <c r="AB50" s="150">
        <v>59.687636057536423</v>
      </c>
      <c r="AC50" s="150">
        <v>52.017754236857485</v>
      </c>
      <c r="AD50" s="150">
        <v>11.19897969563803</v>
      </c>
      <c r="AE50" s="152"/>
      <c r="AF50" s="153">
        <v>0.16666666666666666</v>
      </c>
      <c r="AG50" s="150">
        <v>1.6044988632202142</v>
      </c>
      <c r="AH50" s="150">
        <v>4.1666666666666687</v>
      </c>
      <c r="AI50" s="150">
        <v>4.6822630564371748</v>
      </c>
      <c r="AJ50" s="150">
        <v>7.7132415771484268</v>
      </c>
      <c r="AK50" s="150">
        <v>10.960500081380218</v>
      </c>
      <c r="AL50" s="150">
        <v>10.760655721028654</v>
      </c>
      <c r="AM50" s="150">
        <v>8.2636973063150929</v>
      </c>
      <c r="AN50" s="150">
        <v>0.85003376007080078</v>
      </c>
      <c r="AO50" s="151"/>
    </row>
    <row r="51" spans="1:41" x14ac:dyDescent="0.3">
      <c r="A51" s="144" t="s">
        <v>41</v>
      </c>
      <c r="B51" s="149">
        <v>2.2499999999999996</v>
      </c>
      <c r="C51" s="149">
        <v>5.6794258753458626</v>
      </c>
      <c r="D51" s="149">
        <v>12.851371765136742</v>
      </c>
      <c r="E51" s="149">
        <v>19.257900238037109</v>
      </c>
      <c r="F51" s="149">
        <v>27.265207290649297</v>
      </c>
      <c r="G51" s="149">
        <v>45.120974858602082</v>
      </c>
      <c r="H51" s="149">
        <v>60.042191187541299</v>
      </c>
      <c r="I51" s="149">
        <v>75.975945790608776</v>
      </c>
      <c r="J51" s="149">
        <v>19.968731244405099</v>
      </c>
      <c r="K51" s="151"/>
      <c r="L51" s="149">
        <v>0.64086659749348951</v>
      </c>
      <c r="M51" s="149">
        <v>1.4166666666666663</v>
      </c>
      <c r="N51" s="149">
        <v>2.6831054687500004</v>
      </c>
      <c r="O51" s="149">
        <v>4.4137837092081718</v>
      </c>
      <c r="P51" s="149">
        <v>7.7885214487711476</v>
      </c>
      <c r="Q51" s="149">
        <v>10.083333333333336</v>
      </c>
      <c r="R51" s="149">
        <v>13.916442871093778</v>
      </c>
      <c r="S51" s="149">
        <v>15.428987503051797</v>
      </c>
      <c r="T51" s="149">
        <v>3.5931507746378601</v>
      </c>
      <c r="U51" s="152"/>
      <c r="V51" s="153">
        <v>1.6666666666666661</v>
      </c>
      <c r="W51" s="150">
        <v>9.187457720438637</v>
      </c>
      <c r="X51" s="150">
        <v>17.525902430216494</v>
      </c>
      <c r="Y51" s="150">
        <v>27.864192326863481</v>
      </c>
      <c r="Z51" s="150">
        <v>39.380266507466665</v>
      </c>
      <c r="AA51" s="150">
        <v>55.030857721964985</v>
      </c>
      <c r="AB51" s="150">
        <v>59.671341896057733</v>
      </c>
      <c r="AC51" s="150">
        <v>51.857285817464565</v>
      </c>
      <c r="AD51" s="150">
        <v>10.532274246215824</v>
      </c>
      <c r="AE51" s="152"/>
      <c r="AF51" s="153">
        <v>0.16666666666666666</v>
      </c>
      <c r="AG51" s="150">
        <v>1.4999999999999996</v>
      </c>
      <c r="AH51" s="150">
        <v>4.2378997802734393</v>
      </c>
      <c r="AI51" s="150">
        <v>4.8191083272298174</v>
      </c>
      <c r="AJ51" s="150">
        <v>7.743579546610504</v>
      </c>
      <c r="AK51" s="150">
        <v>10.847668329874685</v>
      </c>
      <c r="AL51" s="150">
        <v>10.578595479329433</v>
      </c>
      <c r="AM51" s="150">
        <v>8.4061613082885653</v>
      </c>
      <c r="AN51" s="150">
        <v>0.65588728586832679</v>
      </c>
      <c r="AO51" s="151"/>
    </row>
    <row r="52" spans="1:41" x14ac:dyDescent="0.3">
      <c r="A52" s="144" t="s">
        <v>42</v>
      </c>
      <c r="B52" s="149">
        <v>2.2499999999999996</v>
      </c>
      <c r="C52" s="149">
        <v>5.6778268814086879</v>
      </c>
      <c r="D52" s="149">
        <v>12.858140627543154</v>
      </c>
      <c r="E52" s="149">
        <v>19.198985099792477</v>
      </c>
      <c r="F52" s="149">
        <v>27.171005249023324</v>
      </c>
      <c r="G52" s="149">
        <v>45.047150929769067</v>
      </c>
      <c r="H52" s="149">
        <v>59.946275393168747</v>
      </c>
      <c r="I52" s="149">
        <v>75.313992500305247</v>
      </c>
      <c r="J52" s="149">
        <v>18.630990982055671</v>
      </c>
      <c r="K52" s="151"/>
      <c r="L52" s="149">
        <v>0.58628273010253906</v>
      </c>
      <c r="M52" s="149">
        <v>1.3444868723551431</v>
      </c>
      <c r="N52" s="149">
        <v>2.7298914591471357</v>
      </c>
      <c r="O52" s="149">
        <v>4.2500000000000018</v>
      </c>
      <c r="P52" s="149">
        <v>7.6860170364379776</v>
      </c>
      <c r="Q52" s="149">
        <v>10.135391235351566</v>
      </c>
      <c r="R52" s="149">
        <v>14.067592938741079</v>
      </c>
      <c r="S52" s="149">
        <v>15.054163932800332</v>
      </c>
      <c r="T52" s="149">
        <v>3.3700914382934588</v>
      </c>
      <c r="U52" s="152"/>
      <c r="V52" s="153">
        <v>1.5999437967936192</v>
      </c>
      <c r="W52" s="150">
        <v>9.0759817759195922</v>
      </c>
      <c r="X52" s="150">
        <v>17.210206031799341</v>
      </c>
      <c r="Y52" s="150">
        <v>27.960816701253126</v>
      </c>
      <c r="Z52" s="150">
        <v>39.25734647115074</v>
      </c>
      <c r="AA52" s="150">
        <v>55.258641242981426</v>
      </c>
      <c r="AB52" s="150">
        <v>59.152999242147402</v>
      </c>
      <c r="AC52" s="150">
        <v>50.655715306600278</v>
      </c>
      <c r="AD52" s="150">
        <v>9.7219403584798183</v>
      </c>
      <c r="AE52" s="152"/>
      <c r="AF52" s="153">
        <v>0.16666666666666666</v>
      </c>
      <c r="AG52" s="150">
        <v>1.4999999999999996</v>
      </c>
      <c r="AH52" s="150">
        <v>4.0878810882568377</v>
      </c>
      <c r="AI52" s="150">
        <v>4.7792183558146153</v>
      </c>
      <c r="AJ52" s="150">
        <v>7.8184916178385313</v>
      </c>
      <c r="AK52" s="150">
        <v>10.68653615315756</v>
      </c>
      <c r="AL52" s="150">
        <v>10.671291351318368</v>
      </c>
      <c r="AM52" s="150">
        <v>8.3503119150797431</v>
      </c>
      <c r="AN52" s="150">
        <v>0.58333333333333326</v>
      </c>
      <c r="AO52" s="151"/>
    </row>
    <row r="53" spans="1:41" x14ac:dyDescent="0.3">
      <c r="A53" s="144" t="s">
        <v>43</v>
      </c>
      <c r="B53" s="149">
        <v>2.2499999999999996</v>
      </c>
      <c r="C53" s="149">
        <v>5.7259791692097943</v>
      </c>
      <c r="D53" s="149">
        <v>12.772580146789572</v>
      </c>
      <c r="E53" s="149">
        <v>18.887655576070156</v>
      </c>
      <c r="F53" s="149">
        <v>27.289643923441457</v>
      </c>
      <c r="G53" s="149">
        <v>44.639967600504725</v>
      </c>
      <c r="H53" s="149">
        <v>59.695050557455019</v>
      </c>
      <c r="I53" s="149">
        <v>74.735777537028142</v>
      </c>
      <c r="J53" s="149">
        <v>17.096285820007353</v>
      </c>
      <c r="K53" s="151"/>
      <c r="L53" s="149">
        <v>0.58333333333333326</v>
      </c>
      <c r="M53" s="149">
        <v>1.333333333333333</v>
      </c>
      <c r="N53" s="149">
        <v>2.666666666666667</v>
      </c>
      <c r="O53" s="149">
        <v>4.2500000000000018</v>
      </c>
      <c r="P53" s="149">
        <v>7.6136124928792217</v>
      </c>
      <c r="Q53" s="149">
        <v>10.354110717773443</v>
      </c>
      <c r="R53" s="149">
        <v>13.953092257181835</v>
      </c>
      <c r="S53" s="149">
        <v>15.154566446940143</v>
      </c>
      <c r="T53" s="149">
        <v>3.1710046132405609</v>
      </c>
      <c r="U53" s="152"/>
      <c r="V53" s="153">
        <v>1.4999999999999996</v>
      </c>
      <c r="W53" s="150">
        <v>8.9707005818684848</v>
      </c>
      <c r="X53" s="150">
        <v>17.173744201660185</v>
      </c>
      <c r="Y53" s="150">
        <v>27.917697270711137</v>
      </c>
      <c r="Z53" s="150">
        <v>39.093969345092795</v>
      </c>
      <c r="AA53" s="150">
        <v>54.829583803813122</v>
      </c>
      <c r="AB53" s="150">
        <v>58.712154388428303</v>
      </c>
      <c r="AC53" s="150">
        <v>50.149398803711264</v>
      </c>
      <c r="AD53" s="150">
        <v>8.7217534383137956</v>
      </c>
      <c r="AE53" s="152"/>
      <c r="AF53" s="153">
        <v>0.16666666666666666</v>
      </c>
      <c r="AG53" s="150">
        <v>1.4999999999999996</v>
      </c>
      <c r="AH53" s="150">
        <v>4.0630137125651062</v>
      </c>
      <c r="AI53" s="150">
        <v>4.75</v>
      </c>
      <c r="AJ53" s="150">
        <v>7.7571824391682842</v>
      </c>
      <c r="AK53" s="150">
        <v>10.814103762308763</v>
      </c>
      <c r="AL53" s="150">
        <v>10.440135002136236</v>
      </c>
      <c r="AM53" s="150">
        <v>8.2499999999999893</v>
      </c>
      <c r="AN53" s="150">
        <v>0.58333333333333326</v>
      </c>
      <c r="AO53" s="151"/>
    </row>
    <row r="54" spans="1:41" x14ac:dyDescent="0.3">
      <c r="A54" s="144" t="s">
        <v>44</v>
      </c>
      <c r="B54" s="149">
        <v>2.1666666666666661</v>
      </c>
      <c r="C54" s="149">
        <v>5.6956624984741184</v>
      </c>
      <c r="D54" s="149">
        <v>12.70116424560549</v>
      </c>
      <c r="E54" s="149">
        <v>18.626141548156749</v>
      </c>
      <c r="F54" s="149">
        <v>27.305439949035531</v>
      </c>
      <c r="G54" s="149">
        <v>44.567481676737643</v>
      </c>
      <c r="H54" s="149">
        <v>59.696935971578561</v>
      </c>
      <c r="I54" s="149">
        <v>74.125055313110522</v>
      </c>
      <c r="J54" s="149">
        <v>15.418712933858272</v>
      </c>
      <c r="K54" s="151"/>
      <c r="L54" s="149">
        <v>0.58333333333333326</v>
      </c>
      <c r="M54" s="149">
        <v>1.333333333333333</v>
      </c>
      <c r="N54" s="149">
        <v>2.4797852834065752</v>
      </c>
      <c r="O54" s="149">
        <v>4.2582219441731786</v>
      </c>
      <c r="P54" s="149">
        <v>7.6408691406249902</v>
      </c>
      <c r="Q54" s="149">
        <v>10.252739588419601</v>
      </c>
      <c r="R54" s="149">
        <v>13.76550801595055</v>
      </c>
      <c r="S54" s="149">
        <v>15.202432950337768</v>
      </c>
      <c r="T54" s="149">
        <v>2.9331572850545262</v>
      </c>
      <c r="U54" s="152"/>
      <c r="V54" s="153">
        <v>1.4166666666666663</v>
      </c>
      <c r="W54" s="150">
        <v>8.8333333333333268</v>
      </c>
      <c r="X54" s="150">
        <v>17.252302805582708</v>
      </c>
      <c r="Y54" s="150">
        <v>28.221303304036326</v>
      </c>
      <c r="Z54" s="150">
        <v>38.654404004414872</v>
      </c>
      <c r="AA54" s="150">
        <v>54.693189620972134</v>
      </c>
      <c r="AB54" s="150">
        <v>58.18585968017635</v>
      </c>
      <c r="AC54" s="150">
        <v>50.154457728068373</v>
      </c>
      <c r="AD54" s="150">
        <v>7.3054510752359949</v>
      </c>
      <c r="AE54" s="152"/>
      <c r="AF54" s="153">
        <v>0.16666666666666666</v>
      </c>
      <c r="AG54" s="150">
        <v>1.4999999999999996</v>
      </c>
      <c r="AH54" s="150">
        <v>4.0833333333333357</v>
      </c>
      <c r="AI54" s="150">
        <v>4.6847483317057286</v>
      </c>
      <c r="AJ54" s="150">
        <v>7.5237280527750556</v>
      </c>
      <c r="AK54" s="150">
        <v>10.417325655619308</v>
      </c>
      <c r="AL54" s="150">
        <v>10.293429692586269</v>
      </c>
      <c r="AM54" s="150">
        <v>8.2028255462646396</v>
      </c>
      <c r="AN54" s="150">
        <v>0.57786877950032545</v>
      </c>
      <c r="AO54" s="151"/>
    </row>
    <row r="55" spans="1:41" x14ac:dyDescent="0.3">
      <c r="A55" s="144" t="s">
        <v>45</v>
      </c>
      <c r="B55" s="149">
        <v>2.2499999999999996</v>
      </c>
      <c r="C55" s="149">
        <v>5.6666666666666634</v>
      </c>
      <c r="D55" s="149">
        <v>12.605901400248229</v>
      </c>
      <c r="E55" s="149">
        <v>18.381651242574065</v>
      </c>
      <c r="F55" s="149">
        <v>27.310880343119191</v>
      </c>
      <c r="G55" s="149">
        <v>44.655589421590342</v>
      </c>
      <c r="H55" s="149">
        <v>59.87282435099344</v>
      </c>
      <c r="I55" s="149">
        <v>73.476068814595706</v>
      </c>
      <c r="J55" s="149">
        <v>13.705254554748562</v>
      </c>
      <c r="K55" s="151"/>
      <c r="L55" s="149">
        <v>0.58333333333333326</v>
      </c>
      <c r="M55" s="149">
        <v>1.333333333333333</v>
      </c>
      <c r="N55" s="149">
        <v>2.4166666666666665</v>
      </c>
      <c r="O55" s="149">
        <v>4.3333333333333348</v>
      </c>
      <c r="P55" s="149">
        <v>7.706621487935374</v>
      </c>
      <c r="Q55" s="149">
        <v>10.336653073628749</v>
      </c>
      <c r="R55" s="149">
        <v>13.768035888671903</v>
      </c>
      <c r="S55" s="149">
        <v>14.944580396016477</v>
      </c>
      <c r="T55" s="149">
        <v>2.6643838882446294</v>
      </c>
      <c r="U55" s="152"/>
      <c r="V55" s="153">
        <v>1.4385833740234371</v>
      </c>
      <c r="W55" s="150">
        <v>8.8377377192179285</v>
      </c>
      <c r="X55" s="150">
        <v>17.23967107137047</v>
      </c>
      <c r="Y55" s="150">
        <v>28.09879779815661</v>
      </c>
      <c r="Z55" s="150">
        <v>38.763406753540053</v>
      </c>
      <c r="AA55" s="150">
        <v>54.393612861633748</v>
      </c>
      <c r="AB55" s="150">
        <v>58.160178502401259</v>
      </c>
      <c r="AC55" s="150">
        <v>50.094189643860169</v>
      </c>
      <c r="AD55" s="150">
        <v>6.6435775756835884</v>
      </c>
      <c r="AE55" s="152"/>
      <c r="AF55" s="153">
        <v>0.16666666666666666</v>
      </c>
      <c r="AG55" s="150">
        <v>1.4166666666666663</v>
      </c>
      <c r="AH55" s="150">
        <v>4.0833333333333357</v>
      </c>
      <c r="AI55" s="150">
        <v>4.6803639729817705</v>
      </c>
      <c r="AJ55" s="150">
        <v>7.535203615824372</v>
      </c>
      <c r="AK55" s="150">
        <v>10.032514254252117</v>
      </c>
      <c r="AL55" s="150">
        <v>10.174886067708336</v>
      </c>
      <c r="AM55" s="150">
        <v>8.0596634546915595</v>
      </c>
      <c r="AN55" s="150">
        <v>0.42762565612792963</v>
      </c>
      <c r="AO55" s="151"/>
    </row>
    <row r="56" spans="1:41" x14ac:dyDescent="0.3">
      <c r="A56" s="144" t="s">
        <v>46</v>
      </c>
      <c r="B56" s="149">
        <v>2.2499999999999996</v>
      </c>
      <c r="C56" s="149">
        <v>5.4631369908650687</v>
      </c>
      <c r="D56" s="149">
        <v>12.535517374674498</v>
      </c>
      <c r="E56" s="149">
        <v>18.271860758463554</v>
      </c>
      <c r="F56" s="149">
        <v>27.28423659006743</v>
      </c>
      <c r="G56" s="149">
        <v>45.074371973673692</v>
      </c>
      <c r="H56" s="149">
        <v>59.904755910238237</v>
      </c>
      <c r="I56" s="149">
        <v>72.935357729594131</v>
      </c>
      <c r="J56" s="149">
        <v>12.487853368123391</v>
      </c>
      <c r="K56" s="151"/>
      <c r="L56" s="149">
        <v>0.58333333333333326</v>
      </c>
      <c r="M56" s="149">
        <v>1.333333333333333</v>
      </c>
      <c r="N56" s="149">
        <v>2.430328369140625</v>
      </c>
      <c r="O56" s="149">
        <v>4.3469950358072929</v>
      </c>
      <c r="P56" s="149">
        <v>7.6857910156249893</v>
      </c>
      <c r="Q56" s="149">
        <v>10.382932027180997</v>
      </c>
      <c r="R56" s="149">
        <v>13.734018325805692</v>
      </c>
      <c r="S56" s="149">
        <v>14.721197764078813</v>
      </c>
      <c r="T56" s="149">
        <v>2.3746763865152993</v>
      </c>
      <c r="U56" s="152"/>
      <c r="V56" s="153">
        <v>1.4999999999999996</v>
      </c>
      <c r="W56" s="150">
        <v>8.8526760737101178</v>
      </c>
      <c r="X56" s="150">
        <v>17.115068435668974</v>
      </c>
      <c r="Y56" s="150">
        <v>28.181955337524286</v>
      </c>
      <c r="Z56" s="150">
        <v>38.651925404866546</v>
      </c>
      <c r="AA56" s="150">
        <v>53.623838424683044</v>
      </c>
      <c r="AB56" s="150">
        <v>57.760393460592169</v>
      </c>
      <c r="AC56" s="150">
        <v>50.03518009185823</v>
      </c>
      <c r="AD56" s="150">
        <v>5.8431148529052708</v>
      </c>
      <c r="AE56" s="152"/>
      <c r="AF56" s="153">
        <v>0.16666666666666666</v>
      </c>
      <c r="AG56" s="150">
        <v>1.4073060353597004</v>
      </c>
      <c r="AH56" s="150">
        <v>4.0833333333333357</v>
      </c>
      <c r="AI56" s="150">
        <v>4.7830556233723955</v>
      </c>
      <c r="AJ56" s="150">
        <v>7.5054626464843652</v>
      </c>
      <c r="AK56" s="150">
        <v>9.8333333333333339</v>
      </c>
      <c r="AL56" s="150">
        <v>10.196803728739424</v>
      </c>
      <c r="AM56" s="150">
        <v>7.9510224660237512</v>
      </c>
      <c r="AN56" s="150">
        <v>0.4002281824747721</v>
      </c>
      <c r="AO56" s="151"/>
    </row>
    <row r="57" spans="1:41" x14ac:dyDescent="0.3">
      <c r="A57" s="144" t="s">
        <v>47</v>
      </c>
      <c r="B57" s="149">
        <v>2.1189044316609698</v>
      </c>
      <c r="C57" s="149">
        <v>5.5081965128580705</v>
      </c>
      <c r="D57" s="149">
        <v>12.329435030619322</v>
      </c>
      <c r="E57" s="149">
        <v>18.228473663330092</v>
      </c>
      <c r="F57" s="149">
        <v>27.18356704711903</v>
      </c>
      <c r="G57" s="149">
        <v>44.672090530395685</v>
      </c>
      <c r="H57" s="149">
        <v>60.255891164144487</v>
      </c>
      <c r="I57" s="149">
        <v>72.510745366414639</v>
      </c>
      <c r="J57" s="149">
        <v>11.82272370656333</v>
      </c>
      <c r="K57" s="151"/>
      <c r="L57" s="149">
        <v>0.58333333333333326</v>
      </c>
      <c r="M57" s="149">
        <v>1.333333333333333</v>
      </c>
      <c r="N57" s="149">
        <v>2.4439900716145835</v>
      </c>
      <c r="O57" s="149">
        <v>4.3856347401936864</v>
      </c>
      <c r="P57" s="149">
        <v>7.6463470458984277</v>
      </c>
      <c r="Q57" s="149">
        <v>10.278975486755376</v>
      </c>
      <c r="R57" s="149">
        <v>13.707353274027533</v>
      </c>
      <c r="S57" s="149">
        <v>14.53607304890954</v>
      </c>
      <c r="T57" s="149">
        <v>2.2499999999999996</v>
      </c>
      <c r="U57" s="152"/>
      <c r="V57" s="153">
        <v>1.4960877100626624</v>
      </c>
      <c r="W57" s="150">
        <v>8.8389628728230747</v>
      </c>
      <c r="X57" s="150">
        <v>16.999173482259145</v>
      </c>
      <c r="Y57" s="150">
        <v>28.168338775634638</v>
      </c>
      <c r="Z57" s="150">
        <v>38.349273363749184</v>
      </c>
      <c r="AA57" s="150">
        <v>53.313127835592056</v>
      </c>
      <c r="AB57" s="150">
        <v>56.999422073364777</v>
      </c>
      <c r="AC57" s="150">
        <v>49.623057683309234</v>
      </c>
      <c r="AD57" s="150">
        <v>5.450752576192218</v>
      </c>
      <c r="AE57" s="152"/>
      <c r="AF57" s="153">
        <v>0.16666666666666666</v>
      </c>
      <c r="AG57" s="150">
        <v>1.3020547231038411</v>
      </c>
      <c r="AH57" s="150">
        <v>4.0000000000000027</v>
      </c>
      <c r="AI57" s="150">
        <v>4.75</v>
      </c>
      <c r="AJ57" s="150">
        <v>7.5738417307535713</v>
      </c>
      <c r="AK57" s="150">
        <v>9.8333333333333339</v>
      </c>
      <c r="AL57" s="150">
        <v>9.996070226033531</v>
      </c>
      <c r="AM57" s="150">
        <v>7.9127855300903214</v>
      </c>
      <c r="AN57" s="150">
        <v>0.33333333333333331</v>
      </c>
      <c r="AO57" s="151"/>
    </row>
    <row r="58" spans="1:41" x14ac:dyDescent="0.3">
      <c r="A58" s="144" t="s">
        <v>48</v>
      </c>
      <c r="B58" s="149">
        <v>2.1666666666666661</v>
      </c>
      <c r="C58" s="149">
        <v>5.4264841079711887</v>
      </c>
      <c r="D58" s="149">
        <v>12.236721356709817</v>
      </c>
      <c r="E58" s="149">
        <v>18.139491081237811</v>
      </c>
      <c r="F58" s="149">
        <v>27.232851664225148</v>
      </c>
      <c r="G58" s="149">
        <v>44.458789825439617</v>
      </c>
      <c r="H58" s="149">
        <v>60.731682459513969</v>
      </c>
      <c r="I58" s="149">
        <v>72.109939257304148</v>
      </c>
      <c r="J58" s="149">
        <v>10.806119918823251</v>
      </c>
      <c r="K58" s="151"/>
      <c r="L58" s="149">
        <v>0.5767122904459635</v>
      </c>
      <c r="M58" s="149">
        <v>1.4098358154296873</v>
      </c>
      <c r="N58" s="149">
        <v>2.5</v>
      </c>
      <c r="O58" s="149">
        <v>4.1666666666666687</v>
      </c>
      <c r="P58" s="149">
        <v>7.6203918457031152</v>
      </c>
      <c r="Q58" s="149">
        <v>10.07552528381348</v>
      </c>
      <c r="R58" s="149">
        <v>13.426795959472685</v>
      </c>
      <c r="S58" s="149">
        <v>14.349879264831575</v>
      </c>
      <c r="T58" s="149">
        <v>2.0888128280639644</v>
      </c>
      <c r="U58" s="152"/>
      <c r="V58" s="153">
        <v>1.4906393686930335</v>
      </c>
      <c r="W58" s="150">
        <v>8.9344253540039009</v>
      </c>
      <c r="X58" s="150">
        <v>16.828545570373571</v>
      </c>
      <c r="Y58" s="150">
        <v>28.169659296671426</v>
      </c>
      <c r="Z58" s="150">
        <v>38.015852292378732</v>
      </c>
      <c r="AA58" s="150">
        <v>53.395556767781997</v>
      </c>
      <c r="AB58" s="150">
        <v>56.831992785136421</v>
      </c>
      <c r="AC58" s="150">
        <v>49.353201548258767</v>
      </c>
      <c r="AD58" s="150">
        <v>4.5961227416992196</v>
      </c>
      <c r="AE58" s="152"/>
      <c r="AF58" s="153">
        <v>0.16666666666666666</v>
      </c>
      <c r="AG58" s="150">
        <v>1.297986348470052</v>
      </c>
      <c r="AH58" s="150">
        <v>4.0000000000000027</v>
      </c>
      <c r="AI58" s="150">
        <v>4.726776123046875</v>
      </c>
      <c r="AJ58" s="150">
        <v>7.5833333333333233</v>
      </c>
      <c r="AK58" s="150">
        <v>9.9112812678019218</v>
      </c>
      <c r="AL58" s="150">
        <v>10.210561116536462</v>
      </c>
      <c r="AM58" s="150">
        <v>7.8212327957153214</v>
      </c>
      <c r="AN58" s="150">
        <v>0.33333333333333331</v>
      </c>
      <c r="AO58" s="151"/>
    </row>
    <row r="59" spans="1:41" x14ac:dyDescent="0.3">
      <c r="A59" s="144" t="s">
        <v>49</v>
      </c>
      <c r="B59" s="149">
        <v>2.1106567382812496</v>
      </c>
      <c r="C59" s="149">
        <v>5.123287518819172</v>
      </c>
      <c r="D59" s="149">
        <v>11.982420285542821</v>
      </c>
      <c r="E59" s="149">
        <v>18.120411872863784</v>
      </c>
      <c r="F59" s="149">
        <v>26.92167441050201</v>
      </c>
      <c r="G59" s="149">
        <v>43.877256393432759</v>
      </c>
      <c r="H59" s="149">
        <v>60.425777117411926</v>
      </c>
      <c r="I59" s="149">
        <v>71.79873752594024</v>
      </c>
      <c r="J59" s="149">
        <v>9.8060366312662772</v>
      </c>
      <c r="K59" s="151"/>
      <c r="L59" s="149">
        <v>0.49999999999999994</v>
      </c>
      <c r="M59" s="149">
        <v>1.4999999999999996</v>
      </c>
      <c r="N59" s="149">
        <v>2.4440638224283853</v>
      </c>
      <c r="O59" s="149">
        <v>4.1860094070434588</v>
      </c>
      <c r="P59" s="149">
        <v>7.6666666666666563</v>
      </c>
      <c r="Q59" s="149">
        <v>9.978391011555992</v>
      </c>
      <c r="R59" s="149">
        <v>13.252739588419621</v>
      </c>
      <c r="S59" s="149">
        <v>14.268036524454784</v>
      </c>
      <c r="T59" s="149">
        <v>1.7268883387247718</v>
      </c>
      <c r="U59" s="152"/>
      <c r="V59" s="153">
        <v>1.3442923227945962</v>
      </c>
      <c r="W59" s="150">
        <v>8.8908675511678013</v>
      </c>
      <c r="X59" s="150">
        <v>16.907569249471059</v>
      </c>
      <c r="Y59" s="150">
        <v>28.415981292724485</v>
      </c>
      <c r="Z59" s="150">
        <v>37.635159810384103</v>
      </c>
      <c r="AA59" s="150">
        <v>53.298905372620048</v>
      </c>
      <c r="AB59" s="150">
        <v>56.718608856201683</v>
      </c>
      <c r="AC59" s="150">
        <v>48.664840380351031</v>
      </c>
      <c r="AD59" s="150">
        <v>4.0355628331502302</v>
      </c>
      <c r="AE59" s="152"/>
      <c r="AF59" s="153">
        <v>0.16666666666666666</v>
      </c>
      <c r="AG59" s="150">
        <v>1.2499999999999998</v>
      </c>
      <c r="AH59" s="150">
        <v>3.9508158365885442</v>
      </c>
      <c r="AI59" s="150">
        <v>4.7404664357503261</v>
      </c>
      <c r="AJ59" s="150">
        <v>7.459352493286123</v>
      </c>
      <c r="AK59" s="150">
        <v>9.9482825597127302</v>
      </c>
      <c r="AL59" s="150">
        <v>10.275992075602218</v>
      </c>
      <c r="AM59" s="150">
        <v>7.5575342178344629</v>
      </c>
      <c r="AN59" s="150">
        <v>0.25</v>
      </c>
      <c r="AO59" s="151"/>
    </row>
    <row r="60" spans="1:41" x14ac:dyDescent="0.3">
      <c r="A60" s="144" t="s">
        <v>50</v>
      </c>
      <c r="B60" s="149">
        <v>2.1666666666666661</v>
      </c>
      <c r="C60" s="149">
        <v>4.9276256561279288</v>
      </c>
      <c r="D60" s="149">
        <v>11.74863433837892</v>
      </c>
      <c r="E60" s="149">
        <v>18.275003751118991</v>
      </c>
      <c r="F60" s="149">
        <v>26.375681559244693</v>
      </c>
      <c r="G60" s="149">
        <v>43.254950523376593</v>
      </c>
      <c r="H60" s="149">
        <v>59.634583791097604</v>
      </c>
      <c r="I60" s="149">
        <v>71.18828614552848</v>
      </c>
      <c r="J60" s="149">
        <v>8.6602633794148716</v>
      </c>
      <c r="K60" s="151"/>
      <c r="L60" s="149">
        <v>0.53278605143229163</v>
      </c>
      <c r="M60" s="149">
        <v>1.4484017690022783</v>
      </c>
      <c r="N60" s="149">
        <v>2.6176656087239589</v>
      </c>
      <c r="O60" s="149">
        <v>4.17076365152995</v>
      </c>
      <c r="P60" s="149">
        <v>7.6666666666666563</v>
      </c>
      <c r="Q60" s="149">
        <v>9.8622833887736014</v>
      </c>
      <c r="R60" s="149">
        <v>13.340159098307319</v>
      </c>
      <c r="S60" s="149">
        <v>14.083628654480012</v>
      </c>
      <c r="T60" s="149">
        <v>1.4248857498168943</v>
      </c>
      <c r="U60" s="152"/>
      <c r="V60" s="153">
        <v>1.333333333333333</v>
      </c>
      <c r="W60" s="150">
        <v>8.7720143000284772</v>
      </c>
      <c r="X60" s="150">
        <v>16.811807950337762</v>
      </c>
      <c r="Y60" s="150">
        <v>28.052346865335981</v>
      </c>
      <c r="Z60" s="150">
        <v>37.286226590474406</v>
      </c>
      <c r="AA60" s="150">
        <v>53.126385052999268</v>
      </c>
      <c r="AB60" s="150">
        <v>56.438784917196138</v>
      </c>
      <c r="AC60" s="150">
        <v>48.314932187398561</v>
      </c>
      <c r="AD60" s="150">
        <v>3.6681254704793314</v>
      </c>
      <c r="AE60" s="152"/>
      <c r="AF60" s="153">
        <v>0.16666666666666666</v>
      </c>
      <c r="AG60" s="150">
        <v>1.2499999999999998</v>
      </c>
      <c r="AH60" s="150">
        <v>4.0508168538411482</v>
      </c>
      <c r="AI60" s="150">
        <v>4.721461296081543</v>
      </c>
      <c r="AJ60" s="150">
        <v>7.5794318517049053</v>
      </c>
      <c r="AK60" s="150">
        <v>9.8089141845703143</v>
      </c>
      <c r="AL60" s="150">
        <v>10.336277961730962</v>
      </c>
      <c r="AM60" s="150">
        <v>7.5163930257161358</v>
      </c>
      <c r="AN60" s="150">
        <v>0.25</v>
      </c>
      <c r="AO60" s="151"/>
    </row>
    <row r="61" spans="1:41" x14ac:dyDescent="0.3">
      <c r="A61" s="144" t="s">
        <v>51</v>
      </c>
      <c r="B61" s="149">
        <v>2.2255751291910801</v>
      </c>
      <c r="C61" s="149">
        <v>4.8157533009847002</v>
      </c>
      <c r="D61" s="149">
        <v>11.759697914123551</v>
      </c>
      <c r="E61" s="149">
        <v>18.149441083272311</v>
      </c>
      <c r="F61" s="149">
        <v>26.520838101704811</v>
      </c>
      <c r="G61" s="149">
        <v>43.067292213440069</v>
      </c>
      <c r="H61" s="149">
        <v>59.226799329122493</v>
      </c>
      <c r="I61" s="149">
        <v>70.289094607035693</v>
      </c>
      <c r="J61" s="149">
        <v>7.38408946990966</v>
      </c>
      <c r="K61" s="151"/>
      <c r="L61" s="149">
        <v>0.58333333333333326</v>
      </c>
      <c r="M61" s="149">
        <v>1.333333333333333</v>
      </c>
      <c r="N61" s="149">
        <v>2.666666666666667</v>
      </c>
      <c r="O61" s="149">
        <v>4.3237711588541687</v>
      </c>
      <c r="P61" s="149">
        <v>7.6326484680175684</v>
      </c>
      <c r="Q61" s="149">
        <v>9.9453582763671893</v>
      </c>
      <c r="R61" s="149">
        <v>13.420839945475286</v>
      </c>
      <c r="S61" s="149">
        <v>13.83607292175296</v>
      </c>
      <c r="T61" s="149">
        <v>1.3306233088175454</v>
      </c>
      <c r="U61" s="152"/>
      <c r="V61" s="153">
        <v>1.333333333333333</v>
      </c>
      <c r="W61" s="150">
        <v>8.7748521169026628</v>
      </c>
      <c r="X61" s="150">
        <v>16.903172175089551</v>
      </c>
      <c r="Y61" s="150">
        <v>28.102801005045457</v>
      </c>
      <c r="Z61" s="150">
        <v>37.457159678141252</v>
      </c>
      <c r="AA61" s="150">
        <v>53.392002741496192</v>
      </c>
      <c r="AB61" s="150">
        <v>55.290349960327625</v>
      </c>
      <c r="AC61" s="150">
        <v>48.279066085815707</v>
      </c>
      <c r="AD61" s="150">
        <v>3.4047368367513031</v>
      </c>
      <c r="AE61" s="152"/>
      <c r="AF61" s="153">
        <v>0.16666666666666666</v>
      </c>
      <c r="AG61" s="150">
        <v>1.2499999999999998</v>
      </c>
      <c r="AH61" s="150">
        <v>3.893607139587405</v>
      </c>
      <c r="AI61" s="150">
        <v>4.685791015625</v>
      </c>
      <c r="AJ61" s="150">
        <v>7.565620104471833</v>
      </c>
      <c r="AK61" s="150">
        <v>9.8117246627807617</v>
      </c>
      <c r="AL61" s="150">
        <v>10.363470395406091</v>
      </c>
      <c r="AM61" s="150">
        <v>7.5219176610310772</v>
      </c>
      <c r="AN61" s="150">
        <v>0.25</v>
      </c>
      <c r="AO61" s="151"/>
    </row>
    <row r="62" spans="1:41" x14ac:dyDescent="0.3">
      <c r="A62" s="144" t="s">
        <v>52</v>
      </c>
      <c r="B62" s="149">
        <v>2.2240422566731768</v>
      </c>
      <c r="C62" s="149">
        <v>4.7950820922851563</v>
      </c>
      <c r="D62" s="149">
        <v>11.670930862426772</v>
      </c>
      <c r="E62" s="149">
        <v>18.059132575988787</v>
      </c>
      <c r="F62" s="149">
        <v>26.14682451883942</v>
      </c>
      <c r="G62" s="149">
        <v>43.018264452616506</v>
      </c>
      <c r="H62" s="149">
        <v>59.174775759379656</v>
      </c>
      <c r="I62" s="149">
        <v>68.918889681498655</v>
      </c>
      <c r="J62" s="149">
        <v>6.2509584426879838</v>
      </c>
      <c r="K62" s="151"/>
      <c r="L62" s="149">
        <v>0.58333333333333326</v>
      </c>
      <c r="M62" s="149">
        <v>1.2499999999999998</v>
      </c>
      <c r="N62" s="149">
        <v>2.666666666666667</v>
      </c>
      <c r="O62" s="149">
        <v>4.3333333333333348</v>
      </c>
      <c r="P62" s="149">
        <v>7.554664293924958</v>
      </c>
      <c r="Q62" s="149">
        <v>9.9893131256103533</v>
      </c>
      <c r="R62" s="149">
        <v>13.251467068990095</v>
      </c>
      <c r="S62" s="149">
        <v>13.898910522460968</v>
      </c>
      <c r="T62" s="149">
        <v>1.1898008982340493</v>
      </c>
      <c r="U62" s="152"/>
      <c r="V62" s="153">
        <v>1.4535522460937498</v>
      </c>
      <c r="W62" s="150">
        <v>8.7174154917399012</v>
      </c>
      <c r="X62" s="150">
        <v>16.571456909179719</v>
      </c>
      <c r="Y62" s="150">
        <v>28.060418446858598</v>
      </c>
      <c r="Z62" s="150">
        <v>37.364031791686976</v>
      </c>
      <c r="AA62" s="150">
        <v>52.421068509420159</v>
      </c>
      <c r="AB62" s="150">
        <v>54.475668907165975</v>
      </c>
      <c r="AC62" s="150">
        <v>48.120245615641551</v>
      </c>
      <c r="AD62" s="150">
        <v>2.7286001841227217</v>
      </c>
      <c r="AE62" s="152"/>
      <c r="AF62" s="153">
        <v>0.16666666666666666</v>
      </c>
      <c r="AG62" s="150">
        <v>1.271858215332031</v>
      </c>
      <c r="AH62" s="150">
        <v>3.8333333333333357</v>
      </c>
      <c r="AI62" s="150">
        <v>4.75</v>
      </c>
      <c r="AJ62" s="150">
        <v>7.5890569686889542</v>
      </c>
      <c r="AK62" s="150">
        <v>9.859478314717613</v>
      </c>
      <c r="AL62" s="150">
        <v>10.341799418131515</v>
      </c>
      <c r="AM62" s="150">
        <v>7.3963470458984286</v>
      </c>
      <c r="AN62" s="150">
        <v>0.24337895711263019</v>
      </c>
      <c r="AO62" s="151"/>
    </row>
    <row r="63" spans="1:41" x14ac:dyDescent="0.3">
      <c r="A63" s="144" t="s">
        <v>53</v>
      </c>
      <c r="B63" s="149">
        <v>2.3210372924804683</v>
      </c>
      <c r="C63" s="149">
        <v>4.8784891764322911</v>
      </c>
      <c r="D63" s="149">
        <v>11.367808024088554</v>
      </c>
      <c r="E63" s="149">
        <v>17.975472450256365</v>
      </c>
      <c r="F63" s="149">
        <v>26.162604014078678</v>
      </c>
      <c r="G63" s="149">
        <v>43.201453526814916</v>
      </c>
      <c r="H63" s="149">
        <v>59.047292709351169</v>
      </c>
      <c r="I63" s="149">
        <v>67.87238566080778</v>
      </c>
      <c r="J63" s="149">
        <v>4.947454134623209</v>
      </c>
      <c r="K63" s="151"/>
      <c r="L63" s="149">
        <v>0.60245895385742188</v>
      </c>
      <c r="M63" s="149">
        <v>1.2499999999999998</v>
      </c>
      <c r="N63" s="149">
        <v>2.666666666666667</v>
      </c>
      <c r="O63" s="149">
        <v>4.2500000000000018</v>
      </c>
      <c r="P63" s="149">
        <v>7.7228781382242735</v>
      </c>
      <c r="Q63" s="149">
        <v>10.116119384765627</v>
      </c>
      <c r="R63" s="149">
        <v>13.112700780232773</v>
      </c>
      <c r="S63" s="149">
        <v>13.684544563293485</v>
      </c>
      <c r="T63" s="149">
        <v>0.86347039540608739</v>
      </c>
      <c r="U63" s="152"/>
      <c r="V63" s="153">
        <v>1.5683059692382808</v>
      </c>
      <c r="W63" s="150">
        <v>8.3431501388549716</v>
      </c>
      <c r="X63" s="150">
        <v>16.473065376281777</v>
      </c>
      <c r="Y63" s="150">
        <v>28.228644688924028</v>
      </c>
      <c r="Z63" s="150">
        <v>37.290138244628871</v>
      </c>
      <c r="AA63" s="150">
        <v>52.402866363525789</v>
      </c>
      <c r="AB63" s="150">
        <v>54.660814285278782</v>
      </c>
      <c r="AC63" s="150">
        <v>47.384498596191655</v>
      </c>
      <c r="AD63" s="150">
        <v>2.1408993403116856</v>
      </c>
      <c r="AE63" s="152"/>
      <c r="AF63" s="153">
        <v>0.16666666666666666</v>
      </c>
      <c r="AG63" s="150">
        <v>1.3360729217529295</v>
      </c>
      <c r="AH63" s="150">
        <v>3.8715845743815129</v>
      </c>
      <c r="AI63" s="150">
        <v>4.7433789571126299</v>
      </c>
      <c r="AJ63" s="150">
        <v>7.5739727020263574</v>
      </c>
      <c r="AK63" s="150">
        <v>9.7856162389119472</v>
      </c>
      <c r="AL63" s="150">
        <v>10.259743372599289</v>
      </c>
      <c r="AM63" s="150">
        <v>7.4514156977335517</v>
      </c>
      <c r="AN63" s="150">
        <v>0.16666666666666666</v>
      </c>
      <c r="AO63" s="151"/>
    </row>
    <row r="64" spans="1:41" x14ac:dyDescent="0.3">
      <c r="A64" s="144" t="s">
        <v>54</v>
      </c>
      <c r="B64" s="149">
        <v>2.36065673828125</v>
      </c>
      <c r="C64" s="149">
        <v>4.7899541854858398</v>
      </c>
      <c r="D64" s="149">
        <v>11.125922520955413</v>
      </c>
      <c r="E64" s="149">
        <v>18.031519571940123</v>
      </c>
      <c r="F64" s="149">
        <v>26.056279500325427</v>
      </c>
      <c r="G64" s="149">
        <v>43.393982887268201</v>
      </c>
      <c r="H64" s="149">
        <v>58.62675635019994</v>
      </c>
      <c r="I64" s="149">
        <v>67.435587882996117</v>
      </c>
      <c r="J64" s="149">
        <v>3.7697563171386745</v>
      </c>
      <c r="K64" s="151"/>
      <c r="L64" s="149">
        <v>0.66552511850992835</v>
      </c>
      <c r="M64" s="149">
        <v>1.2499999999999998</v>
      </c>
      <c r="N64" s="149">
        <v>2.666666666666667</v>
      </c>
      <c r="O64" s="149">
        <v>4.2733716964721697</v>
      </c>
      <c r="P64" s="149">
        <v>7.7926406860351456</v>
      </c>
      <c r="Q64" s="149">
        <v>10.192684173583988</v>
      </c>
      <c r="R64" s="149">
        <v>12.986613591512068</v>
      </c>
      <c r="S64" s="149">
        <v>13.886711120605499</v>
      </c>
      <c r="T64" s="149">
        <v>0.66666666666666663</v>
      </c>
      <c r="U64" s="152"/>
      <c r="V64" s="153">
        <v>1.5833333333333328</v>
      </c>
      <c r="W64" s="150">
        <v>8.2228949864705303</v>
      </c>
      <c r="X64" s="150">
        <v>16.351131439209023</v>
      </c>
      <c r="Y64" s="150">
        <v>28.209459940592321</v>
      </c>
      <c r="Z64" s="150">
        <v>37.241669019063274</v>
      </c>
      <c r="AA64" s="150">
        <v>52.317922274272036</v>
      </c>
      <c r="AB64" s="150">
        <v>54.501378695170537</v>
      </c>
      <c r="AC64" s="150">
        <v>46.897025426229071</v>
      </c>
      <c r="AD64" s="150">
        <v>1.6447486877441402</v>
      </c>
      <c r="AE64" s="152"/>
      <c r="AF64" s="153">
        <v>0.16666666666666666</v>
      </c>
      <c r="AG64" s="150">
        <v>1.333333333333333</v>
      </c>
      <c r="AH64" s="150">
        <v>3.9071639378865584</v>
      </c>
      <c r="AI64" s="150">
        <v>4.6693979899088545</v>
      </c>
      <c r="AJ64" s="150">
        <v>7.5245869954426983</v>
      </c>
      <c r="AK64" s="150">
        <v>9.5903034210205078</v>
      </c>
      <c r="AL64" s="150">
        <v>10.250000000000004</v>
      </c>
      <c r="AM64" s="150">
        <v>7.315659523010245</v>
      </c>
      <c r="AN64" s="150">
        <v>0.12431685129801431</v>
      </c>
      <c r="AO64" s="151"/>
    </row>
    <row r="65" spans="1:41" x14ac:dyDescent="0.3">
      <c r="A65" s="144" t="s">
        <v>55</v>
      </c>
      <c r="B65" s="149">
        <v>2.4999987284342446</v>
      </c>
      <c r="C65" s="149">
        <v>4.7255891164143886</v>
      </c>
      <c r="D65" s="149">
        <v>11.082191785176605</v>
      </c>
      <c r="E65" s="149">
        <v>18.228828430175795</v>
      </c>
      <c r="F65" s="149">
        <v>26.229830741882225</v>
      </c>
      <c r="G65" s="149">
        <v>43.625231742859022</v>
      </c>
      <c r="H65" s="149">
        <v>57.956788380941305</v>
      </c>
      <c r="I65" s="149">
        <v>67.267565409342964</v>
      </c>
      <c r="J65" s="149">
        <v>2.921584765116374</v>
      </c>
      <c r="K65" s="151"/>
      <c r="L65" s="149">
        <v>0.58333333333333326</v>
      </c>
      <c r="M65" s="149">
        <v>1.2499999999999998</v>
      </c>
      <c r="N65" s="149">
        <v>2.5465752283732099</v>
      </c>
      <c r="O65" s="149">
        <v>4.1353880564371766</v>
      </c>
      <c r="P65" s="149">
        <v>7.9166666666666554</v>
      </c>
      <c r="Q65" s="149">
        <v>10.501386642456062</v>
      </c>
      <c r="R65" s="149">
        <v>12.919619560241722</v>
      </c>
      <c r="S65" s="149">
        <v>13.936272939046253</v>
      </c>
      <c r="T65" s="149">
        <v>0.47811953226725257</v>
      </c>
      <c r="U65" s="152"/>
      <c r="V65" s="153">
        <v>1.5409825642903643</v>
      </c>
      <c r="W65" s="150">
        <v>8.0547946294148645</v>
      </c>
      <c r="X65" s="150">
        <v>16.473169962565141</v>
      </c>
      <c r="Y65" s="150">
        <v>27.801344871520875</v>
      </c>
      <c r="Z65" s="150">
        <v>36.526556332906033</v>
      </c>
      <c r="AA65" s="150">
        <v>51.959590593974184</v>
      </c>
      <c r="AB65" s="150">
        <v>54.020006815592893</v>
      </c>
      <c r="AC65" s="150">
        <v>46.134983380635788</v>
      </c>
      <c r="AD65" s="150">
        <v>1.2093601226806641</v>
      </c>
      <c r="AE65" s="152"/>
      <c r="AF65" s="153">
        <v>0.16666666666666666</v>
      </c>
      <c r="AG65" s="150">
        <v>1.333333333333333</v>
      </c>
      <c r="AH65" s="150">
        <v>4.1188507080078143</v>
      </c>
      <c r="AI65" s="150">
        <v>4.7814566294352217</v>
      </c>
      <c r="AJ65" s="150">
        <v>7.3552509943644111</v>
      </c>
      <c r="AK65" s="150">
        <v>9.4741185506184884</v>
      </c>
      <c r="AL65" s="150">
        <v>9.9456249872843454</v>
      </c>
      <c r="AM65" s="150">
        <v>7.1287670135497967</v>
      </c>
      <c r="AN65" s="150">
        <v>8.3333333333333329E-2</v>
      </c>
      <c r="AO65" s="151"/>
    </row>
    <row r="66" spans="1:41" x14ac:dyDescent="0.3">
      <c r="A66" s="144" t="s">
        <v>56</v>
      </c>
      <c r="B66" s="149">
        <v>2.3525114059448242</v>
      </c>
      <c r="C66" s="149">
        <v>4.7103830973307295</v>
      </c>
      <c r="D66" s="149">
        <v>10.739327112833667</v>
      </c>
      <c r="E66" s="149">
        <v>18.19945017496746</v>
      </c>
      <c r="F66" s="149">
        <v>26.642470995585018</v>
      </c>
      <c r="G66" s="149">
        <v>43.469169616699354</v>
      </c>
      <c r="H66" s="149">
        <v>57.553874651591514</v>
      </c>
      <c r="I66" s="149">
        <v>67.125432968140203</v>
      </c>
      <c r="J66" s="149">
        <v>1.9058272043863929</v>
      </c>
      <c r="K66" s="151"/>
      <c r="L66" s="149">
        <v>0.58333333333333326</v>
      </c>
      <c r="M66" s="149">
        <v>1.2499999999999998</v>
      </c>
      <c r="N66" s="149">
        <v>2.5</v>
      </c>
      <c r="O66" s="149">
        <v>4.013698577880862</v>
      </c>
      <c r="P66" s="149">
        <v>7.8771403630574435</v>
      </c>
      <c r="Q66" s="149">
        <v>10.678960164388029</v>
      </c>
      <c r="R66" s="149">
        <v>12.948106447855656</v>
      </c>
      <c r="S66" s="149">
        <v>13.757077534993519</v>
      </c>
      <c r="T66" s="149">
        <v>0.32511425018310541</v>
      </c>
      <c r="U66" s="152"/>
      <c r="V66" s="153">
        <v>1.5833333333333328</v>
      </c>
      <c r="W66" s="150">
        <v>8.0113191604614151</v>
      </c>
      <c r="X66" s="150">
        <v>16.32432460784916</v>
      </c>
      <c r="Y66" s="150">
        <v>27.471577008565152</v>
      </c>
      <c r="Z66" s="150">
        <v>36.72196642557774</v>
      </c>
      <c r="AA66" s="150">
        <v>51.818788528442759</v>
      </c>
      <c r="AB66" s="150">
        <v>53.825751940409781</v>
      </c>
      <c r="AC66" s="150">
        <v>45.764825185140182</v>
      </c>
      <c r="AD66" s="150">
        <v>0.64885044097900402</v>
      </c>
      <c r="AE66" s="152"/>
      <c r="AF66" s="153">
        <v>0.16666666666666666</v>
      </c>
      <c r="AG66" s="150">
        <v>1.333333333333333</v>
      </c>
      <c r="AH66" s="150">
        <v>4.1368134816487654</v>
      </c>
      <c r="AI66" s="150">
        <v>4.8744290669759112</v>
      </c>
      <c r="AJ66" s="150">
        <v>7.2965752283732002</v>
      </c>
      <c r="AK66" s="150">
        <v>9.4115985234578439</v>
      </c>
      <c r="AL66" s="150">
        <v>9.852511405944826</v>
      </c>
      <c r="AM66" s="150">
        <v>6.999999999999992</v>
      </c>
      <c r="AN66" s="150">
        <v>2.739588419596354E-3</v>
      </c>
      <c r="AO66" s="151"/>
    </row>
    <row r="67" spans="1:41" x14ac:dyDescent="0.3">
      <c r="A67" s="144" t="s">
        <v>57</v>
      </c>
      <c r="B67" s="149">
        <v>2.3294521967569985</v>
      </c>
      <c r="C67" s="149">
        <v>4.75</v>
      </c>
      <c r="D67" s="149">
        <v>10.526247342427579</v>
      </c>
      <c r="E67" s="149">
        <v>18.146602312723811</v>
      </c>
      <c r="F67" s="149">
        <v>26.872263272603245</v>
      </c>
      <c r="G67" s="149">
        <v>43.401744206746557</v>
      </c>
      <c r="H67" s="149">
        <v>57.193251291911324</v>
      </c>
      <c r="I67" s="149">
        <v>66.960021972656776</v>
      </c>
      <c r="J67" s="149">
        <v>0.67929840087890625</v>
      </c>
      <c r="K67" s="151"/>
      <c r="L67" s="149">
        <v>0.58333333333333326</v>
      </c>
      <c r="M67" s="149">
        <v>1.2499999999999998</v>
      </c>
      <c r="N67" s="149">
        <v>2.5</v>
      </c>
      <c r="O67" s="149">
        <v>4.1120249430338562</v>
      </c>
      <c r="P67" s="149">
        <v>7.946721394856759</v>
      </c>
      <c r="Q67" s="149">
        <v>10.754128138224292</v>
      </c>
      <c r="R67" s="149">
        <v>12.83492946624758</v>
      </c>
      <c r="S67" s="149">
        <v>13.698079427083362</v>
      </c>
      <c r="T67" s="149">
        <v>9.6927324930826828E-2</v>
      </c>
      <c r="U67" s="152"/>
      <c r="V67" s="153">
        <v>1.5969950358072911</v>
      </c>
      <c r="W67" s="150">
        <v>7.7105023066202696</v>
      </c>
      <c r="X67" s="150">
        <v>16.057406743367558</v>
      </c>
      <c r="Y67" s="150">
        <v>27.496110916137575</v>
      </c>
      <c r="Z67" s="150">
        <v>36.526782671610455</v>
      </c>
      <c r="AA67" s="150">
        <v>51.345987319946651</v>
      </c>
      <c r="AB67" s="150">
        <v>53.505380948385032</v>
      </c>
      <c r="AC67" s="150">
        <v>45.316350618998413</v>
      </c>
      <c r="AD67" s="150">
        <v>0.20634396870930988</v>
      </c>
      <c r="AE67" s="152"/>
      <c r="AF67" s="153">
        <v>0.16666666666666666</v>
      </c>
      <c r="AG67" s="150">
        <v>1.333333333333333</v>
      </c>
      <c r="AH67" s="150">
        <v>4.0328766504923532</v>
      </c>
      <c r="AI67" s="150">
        <v>4.9289576212565098</v>
      </c>
      <c r="AJ67" s="150">
        <v>7.2560151418050047</v>
      </c>
      <c r="AK67" s="150">
        <v>9.0668951670328735</v>
      </c>
      <c r="AL67" s="150">
        <v>9.5383561452229806</v>
      </c>
      <c r="AM67" s="150">
        <v>6.9659818013509032</v>
      </c>
      <c r="AN67" s="150">
        <v>0</v>
      </c>
      <c r="AO67" s="151"/>
    </row>
    <row r="68" spans="1:41" x14ac:dyDescent="0.3">
      <c r="A68" s="154" t="s">
        <v>259</v>
      </c>
      <c r="B68" s="155">
        <v>26.273517065681517</v>
      </c>
      <c r="C68" s="156">
        <v>60.375119853764772</v>
      </c>
      <c r="D68" s="156">
        <v>124.38082102267072</v>
      </c>
      <c r="E68" s="156">
        <v>217.60204334642435</v>
      </c>
      <c r="F68" s="156">
        <v>319.92967701439443</v>
      </c>
      <c r="G68" s="156">
        <v>511.88320190110244</v>
      </c>
      <c r="H68" s="156">
        <v>669.49879818285513</v>
      </c>
      <c r="I68" s="156">
        <v>711.89930899564933</v>
      </c>
      <c r="J68" s="149"/>
      <c r="K68" s="151"/>
      <c r="L68" s="155">
        <v>7.5098171643912792</v>
      </c>
      <c r="M68" s="156">
        <v>15.000000027321221</v>
      </c>
      <c r="N68" s="156">
        <v>30.20565493684262</v>
      </c>
      <c r="O68" s="156">
        <v>51.376871663145721</v>
      </c>
      <c r="P68" s="156">
        <v>96.388053697999567</v>
      </c>
      <c r="Q68" s="156">
        <v>124.6780336603988</v>
      </c>
      <c r="R68" s="156">
        <v>150.15030193235725</v>
      </c>
      <c r="S68" s="156">
        <v>138.12287092790939</v>
      </c>
      <c r="T68" s="149"/>
      <c r="U68" s="152"/>
      <c r="V68" s="157">
        <v>21.872601952403784</v>
      </c>
      <c r="W68" s="158">
        <v>97.400686096865684</v>
      </c>
      <c r="X68" s="158">
        <v>196.58223846694455</v>
      </c>
      <c r="Y68" s="158">
        <v>319.80431629360351</v>
      </c>
      <c r="Z68" s="158">
        <v>444.39747921819799</v>
      </c>
      <c r="AA68" s="158">
        <v>596.35250605433248</v>
      </c>
      <c r="AB68" s="158">
        <v>625.32355158395512</v>
      </c>
      <c r="AC68" s="158">
        <v>483.96994825220213</v>
      </c>
      <c r="AD68" s="150"/>
      <c r="AE68" s="152"/>
      <c r="AF68" s="157">
        <v>1.2664384879171848</v>
      </c>
      <c r="AG68" s="158">
        <v>16.334930429235101</v>
      </c>
      <c r="AH68" s="158">
        <v>49.223520491970703</v>
      </c>
      <c r="AI68" s="158">
        <v>62.450462494045496</v>
      </c>
      <c r="AJ68" s="158">
        <v>81.089031381998211</v>
      </c>
      <c r="AK68" s="158">
        <v>109.12511381949298</v>
      </c>
      <c r="AL68" s="158">
        <v>102.13498745113611</v>
      </c>
      <c r="AM68" s="158">
        <v>78.39302344728884</v>
      </c>
      <c r="AN68" s="150"/>
      <c r="AO68" s="151"/>
    </row>
    <row r="69" spans="1:41" x14ac:dyDescent="0.3">
      <c r="A69" s="154" t="s">
        <v>260</v>
      </c>
      <c r="B69" s="155">
        <v>24.189042466692626</v>
      </c>
      <c r="C69" s="156">
        <v>57.899998559463711</v>
      </c>
      <c r="D69" s="156">
        <v>125.60618964675814</v>
      </c>
      <c r="E69" s="156">
        <v>217.17833340920834</v>
      </c>
      <c r="F69" s="156">
        <v>306.24197878944688</v>
      </c>
      <c r="G69" s="156">
        <v>495.5816020949278</v>
      </c>
      <c r="H69" s="156">
        <v>623.75916937505826</v>
      </c>
      <c r="I69" s="156">
        <v>500.64821136152511</v>
      </c>
      <c r="J69" s="149"/>
      <c r="K69" s="151"/>
      <c r="L69" s="155">
        <v>7.0000000260770321</v>
      </c>
      <c r="M69" s="156">
        <v>16.007075048983097</v>
      </c>
      <c r="N69" s="156">
        <v>28.464839329943061</v>
      </c>
      <c r="O69" s="156">
        <v>47.882424173876643</v>
      </c>
      <c r="P69" s="156">
        <v>86.239261279581115</v>
      </c>
      <c r="Q69" s="156">
        <v>118.03586761699989</v>
      </c>
      <c r="R69" s="156">
        <v>138.0378053819295</v>
      </c>
      <c r="S69" s="156">
        <v>97.041133400052786</v>
      </c>
      <c r="T69" s="149"/>
      <c r="U69" s="152"/>
      <c r="V69" s="157">
        <v>22.931963045150042</v>
      </c>
      <c r="W69" s="158">
        <v>96.663976386189461</v>
      </c>
      <c r="X69" s="158">
        <v>199.74646777682938</v>
      </c>
      <c r="Y69" s="158">
        <v>291.68086946360086</v>
      </c>
      <c r="Z69" s="158">
        <v>441.8105600465376</v>
      </c>
      <c r="AA69" s="158">
        <v>564.31703384057619</v>
      </c>
      <c r="AB69" s="158">
        <v>580.49080212871922</v>
      </c>
      <c r="AC69" s="158">
        <v>335.02591450008185</v>
      </c>
      <c r="AD69" s="150"/>
      <c r="AE69" s="152"/>
      <c r="AF69" s="157">
        <v>0.24885813891887665</v>
      </c>
      <c r="AG69" s="158">
        <v>16.944519097916782</v>
      </c>
      <c r="AH69" s="158">
        <v>43.544870514422655</v>
      </c>
      <c r="AI69" s="158">
        <v>64.863729712010127</v>
      </c>
      <c r="AJ69" s="158">
        <v>74.630368235753849</v>
      </c>
      <c r="AK69" s="158">
        <v>103.15138076315634</v>
      </c>
      <c r="AL69" s="158">
        <v>86.423484581056982</v>
      </c>
      <c r="AM69" s="158">
        <v>58.347931246040389</v>
      </c>
      <c r="AN69" s="150"/>
      <c r="AO69" s="151"/>
    </row>
    <row r="70" spans="1:41" x14ac:dyDescent="0.3">
      <c r="A70" s="154" t="s">
        <v>261</v>
      </c>
      <c r="B70" s="155">
        <v>22.736782222986221</v>
      </c>
      <c r="C70" s="156">
        <v>54.780072008259594</v>
      </c>
      <c r="D70" s="156">
        <v>115.24058467631403</v>
      </c>
      <c r="E70" s="156">
        <v>210.2833483455106</v>
      </c>
      <c r="F70" s="156">
        <v>307.12147978181019</v>
      </c>
      <c r="G70" s="156">
        <v>466.43605234442657</v>
      </c>
      <c r="H70" s="156">
        <v>579.57047257579688</v>
      </c>
      <c r="I70" s="156">
        <v>318.53549265101424</v>
      </c>
      <c r="J70" s="149"/>
      <c r="K70" s="151"/>
      <c r="L70" s="155">
        <v>5.1354631064459682</v>
      </c>
      <c r="M70" s="156">
        <v>17.309836155967787</v>
      </c>
      <c r="N70" s="156">
        <v>28.510696521028876</v>
      </c>
      <c r="O70" s="156">
        <v>42.672109748236835</v>
      </c>
      <c r="P70" s="156">
        <v>82.47063412796706</v>
      </c>
      <c r="Q70" s="156">
        <v>114.95203572581522</v>
      </c>
      <c r="R70" s="156">
        <v>131.7941659473945</v>
      </c>
      <c r="S70" s="156">
        <v>57.714013215074374</v>
      </c>
      <c r="T70" s="149"/>
      <c r="U70" s="152"/>
      <c r="V70" s="157">
        <v>21.462219249457121</v>
      </c>
      <c r="W70" s="158">
        <v>90.925170654663816</v>
      </c>
      <c r="X70" s="158">
        <v>186.86965242556471</v>
      </c>
      <c r="Y70" s="158">
        <v>282.49642810085788</v>
      </c>
      <c r="Z70" s="158">
        <v>422.93876195543271</v>
      </c>
      <c r="AA70" s="158">
        <v>536.79721623224032</v>
      </c>
      <c r="AB70" s="158">
        <v>535.01041295845062</v>
      </c>
      <c r="AC70" s="158">
        <v>205.34747542883269</v>
      </c>
      <c r="AD70" s="150"/>
      <c r="AE70" s="152"/>
      <c r="AF70" s="157">
        <v>0.34429169446229935</v>
      </c>
      <c r="AG70" s="158">
        <v>17.771916728466749</v>
      </c>
      <c r="AH70" s="158">
        <v>38.621812265366316</v>
      </c>
      <c r="AI70" s="158">
        <v>67.004949194611982</v>
      </c>
      <c r="AJ70" s="158">
        <v>74.082304355688393</v>
      </c>
      <c r="AK70" s="158">
        <v>99.74532991880551</v>
      </c>
      <c r="AL70" s="158">
        <v>71.745261060539633</v>
      </c>
      <c r="AM70" s="158">
        <v>41.512831036001444</v>
      </c>
      <c r="AN70" s="150"/>
      <c r="AO70" s="151"/>
    </row>
    <row r="71" spans="1:41" x14ac:dyDescent="0.3">
      <c r="A71" s="154" t="s">
        <v>262</v>
      </c>
      <c r="B71" s="155">
        <v>18.658782468177378</v>
      </c>
      <c r="C71" s="156">
        <v>56.454483251087368</v>
      </c>
      <c r="D71" s="156">
        <v>112.90021246368997</v>
      </c>
      <c r="E71" s="156">
        <v>201.87892242195085</v>
      </c>
      <c r="F71" s="156">
        <v>299.94442305993289</v>
      </c>
      <c r="G71" s="156">
        <v>433.66552728577517</v>
      </c>
      <c r="H71" s="156">
        <v>511.33584198875667</v>
      </c>
      <c r="I71" s="156">
        <v>176.39105480955914</v>
      </c>
      <c r="J71" s="149"/>
      <c r="K71" s="151"/>
      <c r="L71" s="155">
        <v>3.893517829477787</v>
      </c>
      <c r="M71" s="156">
        <v>18.361156577244401</v>
      </c>
      <c r="N71" s="156">
        <v>31.439888008637354</v>
      </c>
      <c r="O71" s="156">
        <v>44.486485275439918</v>
      </c>
      <c r="P71" s="156">
        <v>76.506702021695673</v>
      </c>
      <c r="Q71" s="156">
        <v>107.84945283061825</v>
      </c>
      <c r="R71" s="156">
        <v>119.46522183343768</v>
      </c>
      <c r="S71" s="156">
        <v>31.449555465020239</v>
      </c>
      <c r="T71" s="149"/>
      <c r="U71" s="152"/>
      <c r="V71" s="157">
        <v>23.079707567812875</v>
      </c>
      <c r="W71" s="158">
        <v>81.259543381398544</v>
      </c>
      <c r="X71" s="158">
        <v>185.17903526872396</v>
      </c>
      <c r="Y71" s="158">
        <v>272.87866970244795</v>
      </c>
      <c r="Z71" s="158">
        <v>405.96607349735382</v>
      </c>
      <c r="AA71" s="158">
        <v>505.52619963558391</v>
      </c>
      <c r="AB71" s="158">
        <v>494.0288409772329</v>
      </c>
      <c r="AC71" s="158">
        <v>111.6123064428175</v>
      </c>
      <c r="AD71" s="150"/>
      <c r="AE71" s="152"/>
      <c r="AF71" s="157">
        <v>1.7706070113927126</v>
      </c>
      <c r="AG71" s="158">
        <v>16.918406869051978</v>
      </c>
      <c r="AH71" s="158">
        <v>38.439489586278796</v>
      </c>
      <c r="AI71" s="158">
        <v>62.732249833643436</v>
      </c>
      <c r="AJ71" s="158">
        <v>73.088559004943818</v>
      </c>
      <c r="AK71" s="158">
        <v>91.89435941982083</v>
      </c>
      <c r="AL71" s="158">
        <v>66.017805871553719</v>
      </c>
      <c r="AM71" s="158">
        <v>25.266751215327531</v>
      </c>
      <c r="AN71" s="150"/>
      <c r="AO71" s="151"/>
    </row>
    <row r="72" spans="1:41" x14ac:dyDescent="0.3">
      <c r="A72" s="154" t="s">
        <v>263</v>
      </c>
      <c r="B72" s="155">
        <v>14.486758617684245</v>
      </c>
      <c r="C72" s="156">
        <v>55.076941434759647</v>
      </c>
      <c r="D72" s="156">
        <v>112.76415983680636</v>
      </c>
      <c r="E72" s="156">
        <v>192.37421940010972</v>
      </c>
      <c r="F72" s="156">
        <v>273.07148831267841</v>
      </c>
      <c r="G72" s="156">
        <v>417.55104949465021</v>
      </c>
      <c r="H72" s="156">
        <v>453.13915857905522</v>
      </c>
      <c r="I72" s="156">
        <v>51.94481914901553</v>
      </c>
      <c r="J72" s="149"/>
      <c r="K72" s="151"/>
      <c r="L72" s="155">
        <v>4.5180384460836649</v>
      </c>
      <c r="M72" s="156">
        <v>14.652283425442874</v>
      </c>
      <c r="N72" s="156">
        <v>33.096343499608338</v>
      </c>
      <c r="O72" s="156">
        <v>50.064382743090391</v>
      </c>
      <c r="P72" s="156">
        <v>77.058454342884943</v>
      </c>
      <c r="Q72" s="156">
        <v>101.89651782112196</v>
      </c>
      <c r="R72" s="156">
        <v>113.63697799528018</v>
      </c>
      <c r="S72" s="156">
        <v>6.7341672584079788</v>
      </c>
      <c r="T72" s="149"/>
      <c r="U72" s="152"/>
      <c r="V72" s="157">
        <v>19.83105029957369</v>
      </c>
      <c r="W72" s="158">
        <v>78.019632069626823</v>
      </c>
      <c r="X72" s="158">
        <v>183.47170190187171</v>
      </c>
      <c r="Y72" s="158">
        <v>268.10775096016005</v>
      </c>
      <c r="Z72" s="158">
        <v>392.73311921954155</v>
      </c>
      <c r="AA72" s="158">
        <v>471.07771657686681</v>
      </c>
      <c r="AB72" s="158">
        <v>450.07103433017619</v>
      </c>
      <c r="AC72" s="158">
        <v>37.41769881980872</v>
      </c>
      <c r="AD72" s="150"/>
      <c r="AE72" s="152"/>
      <c r="AF72" s="157">
        <v>3</v>
      </c>
      <c r="AG72" s="158">
        <v>15.152282745577395</v>
      </c>
      <c r="AH72" s="158">
        <v>33.470773803070188</v>
      </c>
      <c r="AI72" s="158">
        <v>58.738130166660994</v>
      </c>
      <c r="AJ72" s="158">
        <v>71.331285099498928</v>
      </c>
      <c r="AK72" s="158">
        <v>80.566893038107082</v>
      </c>
      <c r="AL72" s="158">
        <v>62.222151037072763</v>
      </c>
      <c r="AM72" s="158">
        <v>7.4361294244881719</v>
      </c>
      <c r="AN72" s="150"/>
      <c r="AO72" s="151"/>
    </row>
    <row r="73" spans="1:41" x14ac:dyDescent="0.3">
      <c r="A73" s="154" t="s">
        <v>264</v>
      </c>
      <c r="B73" s="159">
        <v>14.139042671769857</v>
      </c>
      <c r="C73" s="160">
        <v>47.556169747374952</v>
      </c>
      <c r="D73" s="161">
        <v>100.54712771531194</v>
      </c>
      <c r="E73" s="162">
        <v>196.69192973547615</v>
      </c>
      <c r="F73" s="163">
        <v>250.88672355958261</v>
      </c>
      <c r="G73" s="164">
        <v>381.70361434474034</v>
      </c>
      <c r="H73" s="165">
        <v>356.5631827503264</v>
      </c>
      <c r="I73" s="149"/>
      <c r="J73" s="166"/>
      <c r="K73" s="151"/>
      <c r="L73" s="159">
        <v>5.6079909168183804</v>
      </c>
      <c r="M73" s="160">
        <v>11.936009749770164</v>
      </c>
      <c r="N73" s="161">
        <v>27.347951968200505</v>
      </c>
      <c r="O73" s="162">
        <v>50.162550133652985</v>
      </c>
      <c r="P73" s="163">
        <v>72.638580075232312</v>
      </c>
      <c r="Q73" s="164">
        <v>98.787042368436232</v>
      </c>
      <c r="R73" s="165">
        <v>95.259523961925879</v>
      </c>
      <c r="S73" s="149"/>
      <c r="T73" s="166"/>
      <c r="U73" s="152"/>
      <c r="V73" s="167">
        <v>17.639726048335433</v>
      </c>
      <c r="W73" s="168">
        <v>73.346688208635896</v>
      </c>
      <c r="X73" s="169">
        <v>173.79315300937742</v>
      </c>
      <c r="Y73" s="170">
        <v>258.65443402986921</v>
      </c>
      <c r="Z73" s="171">
        <v>392.6494266577065</v>
      </c>
      <c r="AA73" s="172">
        <v>442.49939195928164</v>
      </c>
      <c r="AB73" s="173">
        <v>369.4226124125999</v>
      </c>
      <c r="AC73" s="153"/>
      <c r="AD73" s="153"/>
      <c r="AE73" s="152"/>
      <c r="AF73" s="167">
        <v>3</v>
      </c>
      <c r="AG73" s="168">
        <v>13.851827667560428</v>
      </c>
      <c r="AH73" s="169">
        <v>32.83698220923543</v>
      </c>
      <c r="AI73" s="170">
        <v>58.71514034923166</v>
      </c>
      <c r="AJ73" s="171">
        <v>69.382198001258075</v>
      </c>
      <c r="AK73" s="172">
        <v>69.482191249728203</v>
      </c>
      <c r="AL73" s="173">
        <v>50.755984360119328</v>
      </c>
      <c r="AM73" s="153"/>
      <c r="AN73" s="153"/>
      <c r="AO73" s="151"/>
    </row>
    <row r="74" spans="1:41" x14ac:dyDescent="0.3">
      <c r="A74" s="154" t="s">
        <v>265</v>
      </c>
      <c r="B74" s="159">
        <v>12.670177531428635</v>
      </c>
      <c r="C74" s="160">
        <v>42.67563524376601</v>
      </c>
      <c r="D74" s="161">
        <v>102.67432825174183</v>
      </c>
      <c r="E74" s="162">
        <v>191.22863710539968</v>
      </c>
      <c r="F74" s="163">
        <v>229.26148069657938</v>
      </c>
      <c r="G74" s="164">
        <v>338.33190425368957</v>
      </c>
      <c r="H74" s="165">
        <v>255.73290690531098</v>
      </c>
      <c r="I74" s="149"/>
      <c r="J74" s="166"/>
      <c r="K74" s="151"/>
      <c r="L74" s="159">
        <v>3.7763989940285683</v>
      </c>
      <c r="M74" s="160">
        <v>11.553700804710388</v>
      </c>
      <c r="N74" s="161">
        <v>23.953631153951164</v>
      </c>
      <c r="O74" s="162">
        <v>43.528404385164322</v>
      </c>
      <c r="P74" s="163">
        <v>71.800840113777667</v>
      </c>
      <c r="Q74" s="164">
        <v>87.198210695445596</v>
      </c>
      <c r="R74" s="165">
        <v>60.29300347645767</v>
      </c>
      <c r="S74" s="149"/>
      <c r="T74" s="166"/>
      <c r="U74" s="152"/>
      <c r="V74" s="167">
        <v>15.381031144876033</v>
      </c>
      <c r="W74" s="168">
        <v>68.751781734870747</v>
      </c>
      <c r="X74" s="169">
        <v>169.55998438433994</v>
      </c>
      <c r="Y74" s="170">
        <v>246.61260190358007</v>
      </c>
      <c r="Z74" s="171">
        <v>370.88407048660645</v>
      </c>
      <c r="AA74" s="172">
        <v>395.15698153354606</v>
      </c>
      <c r="AB74" s="173">
        <v>256.835583551166</v>
      </c>
      <c r="AC74" s="174"/>
      <c r="AD74" s="153"/>
      <c r="AE74" s="152"/>
      <c r="AF74" s="167">
        <v>3.621688861399889</v>
      </c>
      <c r="AG74" s="168">
        <v>12.869653111323714</v>
      </c>
      <c r="AH74" s="169">
        <v>32.435500053608848</v>
      </c>
      <c r="AI74" s="170">
        <v>51.703034916739853</v>
      </c>
      <c r="AJ74" s="171">
        <v>65.396492298692465</v>
      </c>
      <c r="AK74" s="172">
        <v>60.577794765122235</v>
      </c>
      <c r="AL74" s="173">
        <v>33.006247447570786</v>
      </c>
      <c r="AM74" s="174"/>
      <c r="AN74" s="153"/>
      <c r="AO74" s="151"/>
    </row>
    <row r="75" spans="1:41" x14ac:dyDescent="0.3">
      <c r="A75" s="154" t="s">
        <v>266</v>
      </c>
      <c r="B75" s="159">
        <v>12.726866450160742</v>
      </c>
      <c r="C75" s="160">
        <v>34.910382760688663</v>
      </c>
      <c r="D75" s="161">
        <v>102.02367307245731</v>
      </c>
      <c r="E75" s="162">
        <v>190.76957156672142</v>
      </c>
      <c r="F75" s="163">
        <v>206.1743972317006</v>
      </c>
      <c r="G75" s="164">
        <v>314.32001406955533</v>
      </c>
      <c r="H75" s="165">
        <v>179.40136106009595</v>
      </c>
      <c r="I75" s="149"/>
      <c r="J75" s="166"/>
      <c r="K75" s="151"/>
      <c r="L75" s="159">
        <v>3</v>
      </c>
      <c r="M75" s="160">
        <v>12.946723956614733</v>
      </c>
      <c r="N75" s="161">
        <v>22.548460736870766</v>
      </c>
      <c r="O75" s="162">
        <v>38.689702498260885</v>
      </c>
      <c r="P75" s="163">
        <v>65.879149409476668</v>
      </c>
      <c r="Q75" s="164">
        <v>80.072098241187632</v>
      </c>
      <c r="R75" s="165">
        <v>34.052627775352448</v>
      </c>
      <c r="S75" s="149"/>
      <c r="T75" s="166"/>
      <c r="U75" s="152"/>
      <c r="V75" s="167">
        <v>10.070091301575303</v>
      </c>
      <c r="W75" s="168">
        <v>66.104472134262323</v>
      </c>
      <c r="X75" s="169">
        <v>158.23334709811024</v>
      </c>
      <c r="Y75" s="170">
        <v>244.72570890025236</v>
      </c>
      <c r="Z75" s="171">
        <v>336.18381626508199</v>
      </c>
      <c r="AA75" s="172">
        <v>358.85779868252575</v>
      </c>
      <c r="AB75" s="173">
        <v>164.82553737175965</v>
      </c>
      <c r="AC75" s="174"/>
      <c r="AD75" s="153"/>
      <c r="AE75" s="152"/>
      <c r="AF75" s="167">
        <v>4</v>
      </c>
      <c r="AG75" s="168">
        <v>12.662784622050822</v>
      </c>
      <c r="AH75" s="169">
        <v>26.906406472437084</v>
      </c>
      <c r="AI75" s="170">
        <v>46.406598593108356</v>
      </c>
      <c r="AJ75" s="171">
        <v>59.468821499729529</v>
      </c>
      <c r="AK75" s="172">
        <v>58.452295109862462</v>
      </c>
      <c r="AL75" s="173">
        <v>22.684762490913272</v>
      </c>
      <c r="AM75" s="174"/>
      <c r="AN75" s="153"/>
      <c r="AO75" s="151"/>
    </row>
    <row r="76" spans="1:41" x14ac:dyDescent="0.3">
      <c r="A76" s="154" t="s">
        <v>267</v>
      </c>
      <c r="B76" s="159">
        <v>12.639724776148796</v>
      </c>
      <c r="C76" s="160">
        <v>28.894519897177815</v>
      </c>
      <c r="D76" s="161">
        <v>92.311646077781916</v>
      </c>
      <c r="E76" s="162">
        <v>182.08219850117666</v>
      </c>
      <c r="F76" s="163">
        <v>205.6924755600437</v>
      </c>
      <c r="G76" s="164">
        <v>290.57510629086755</v>
      </c>
      <c r="H76" s="165">
        <v>99.795750741769325</v>
      </c>
      <c r="I76" s="149"/>
      <c r="J76" s="166"/>
      <c r="K76" s="151"/>
      <c r="L76" s="159">
        <v>3.5383580662310123</v>
      </c>
      <c r="M76" s="160">
        <v>11.852970132604241</v>
      </c>
      <c r="N76" s="161">
        <v>20.300912251695991</v>
      </c>
      <c r="O76" s="162">
        <v>37.380366086959839</v>
      </c>
      <c r="P76" s="163">
        <v>61.202513664960861</v>
      </c>
      <c r="Q76" s="164">
        <v>72.819633794017136</v>
      </c>
      <c r="R76" s="165">
        <v>18.056371255777776</v>
      </c>
      <c r="S76" s="149"/>
      <c r="T76" s="166"/>
      <c r="U76" s="152"/>
      <c r="V76" s="167">
        <v>7.931964922696352</v>
      </c>
      <c r="W76" s="168">
        <v>63.45684968540445</v>
      </c>
      <c r="X76" s="169">
        <v>155.90868315519765</v>
      </c>
      <c r="Y76" s="170">
        <v>251.31118379339273</v>
      </c>
      <c r="Z76" s="171">
        <v>316.38891496835276</v>
      </c>
      <c r="AA76" s="172">
        <v>328.85986337647773</v>
      </c>
      <c r="AB76" s="173">
        <v>99.05519970506441</v>
      </c>
      <c r="AC76" s="174"/>
      <c r="AD76" s="153"/>
      <c r="AE76" s="152"/>
      <c r="AF76" s="167">
        <v>4</v>
      </c>
      <c r="AG76" s="168">
        <v>10.653423354029655</v>
      </c>
      <c r="AH76" s="169">
        <v>25.278996819630265</v>
      </c>
      <c r="AI76" s="170">
        <v>41.481055056210607</v>
      </c>
      <c r="AJ76" s="171">
        <v>55.520547397434711</v>
      </c>
      <c r="AK76" s="172">
        <v>53.151138442568481</v>
      </c>
      <c r="AL76" s="173">
        <v>13.391347378492355</v>
      </c>
      <c r="AM76" s="174"/>
      <c r="AN76" s="153"/>
      <c r="AO76" s="151"/>
    </row>
    <row r="77" spans="1:41" x14ac:dyDescent="0.3">
      <c r="A77" s="154" t="s">
        <v>268</v>
      </c>
      <c r="B77" s="159">
        <v>11.921005272539333</v>
      </c>
      <c r="C77" s="160">
        <v>29.867734460160136</v>
      </c>
      <c r="D77" s="161">
        <v>86.252524509094656</v>
      </c>
      <c r="E77" s="162">
        <v>180.59334514732473</v>
      </c>
      <c r="F77" s="163">
        <v>183.65096014225855</v>
      </c>
      <c r="G77" s="164">
        <v>268.47321318687318</v>
      </c>
      <c r="H77" s="165">
        <v>33.753656608671122</v>
      </c>
      <c r="I77" s="149"/>
      <c r="J77" s="166"/>
      <c r="K77" s="151"/>
      <c r="L77" s="159">
        <v>4</v>
      </c>
      <c r="M77" s="160">
        <v>10.852970211456295</v>
      </c>
      <c r="N77" s="161">
        <v>18.240417584776878</v>
      </c>
      <c r="O77" s="162">
        <v>34.171463089063764</v>
      </c>
      <c r="P77" s="163">
        <v>55.12419908773154</v>
      </c>
      <c r="Q77" s="164">
        <v>68.434270595666021</v>
      </c>
      <c r="R77" s="165">
        <v>4.6617521850857884</v>
      </c>
      <c r="S77" s="149"/>
      <c r="T77" s="166"/>
      <c r="U77" s="152"/>
      <c r="V77" s="167">
        <v>10.504337379708886</v>
      </c>
      <c r="W77" s="168">
        <v>63.343617999926209</v>
      </c>
      <c r="X77" s="169">
        <v>164.35689372856496</v>
      </c>
      <c r="Y77" s="170">
        <v>249.17808623301244</v>
      </c>
      <c r="Z77" s="171">
        <v>296.48933923756704</v>
      </c>
      <c r="AA77" s="172">
        <v>319.30327019584365</v>
      </c>
      <c r="AB77" s="173">
        <v>26.925859488391666</v>
      </c>
      <c r="AC77" s="174"/>
      <c r="AD77" s="153"/>
      <c r="AE77" s="152"/>
      <c r="AF77" s="167">
        <v>3.8118718676269054</v>
      </c>
      <c r="AG77" s="168">
        <v>11.419864736497402</v>
      </c>
      <c r="AH77" s="169">
        <v>26.704340709373355</v>
      </c>
      <c r="AI77" s="170">
        <v>41.125244362279773</v>
      </c>
      <c r="AJ77" s="171">
        <v>50.26438410859555</v>
      </c>
      <c r="AK77" s="172">
        <v>49.142018935410306</v>
      </c>
      <c r="AL77" s="173">
        <v>4.2749952596277581</v>
      </c>
      <c r="AM77" s="174"/>
      <c r="AN77" s="153"/>
      <c r="AO77" s="151"/>
    </row>
    <row r="78" spans="1:41" x14ac:dyDescent="0.3">
      <c r="A78" s="154" t="s">
        <v>269</v>
      </c>
      <c r="B78" s="160">
        <v>12.114045483991504</v>
      </c>
      <c r="C78" s="161">
        <v>31.791546040680259</v>
      </c>
      <c r="D78" s="162">
        <v>81.08786436310038</v>
      </c>
      <c r="E78" s="163">
        <v>163.34752851437224</v>
      </c>
      <c r="F78" s="164">
        <v>166.41113980914088</v>
      </c>
      <c r="G78" s="165">
        <v>213.98048182987998</v>
      </c>
      <c r="H78" s="166"/>
      <c r="I78" s="149"/>
      <c r="J78" s="166"/>
      <c r="K78" s="151"/>
      <c r="L78" s="160">
        <v>3.4430122501216829</v>
      </c>
      <c r="M78" s="161">
        <v>7.9486605860292912</v>
      </c>
      <c r="N78" s="162">
        <v>15.556683950126171</v>
      </c>
      <c r="O78" s="163">
        <v>32.957583289826289</v>
      </c>
      <c r="P78" s="164">
        <v>53.849904764443636</v>
      </c>
      <c r="Q78" s="165">
        <v>52.31151234164281</v>
      </c>
      <c r="R78" s="166"/>
      <c r="S78" s="149"/>
      <c r="T78" s="166"/>
      <c r="U78" s="152"/>
      <c r="V78" s="168">
        <v>9.034566268324852</v>
      </c>
      <c r="W78" s="169">
        <v>68.774068537168205</v>
      </c>
      <c r="X78" s="170">
        <v>168.14494773861952</v>
      </c>
      <c r="Y78" s="171">
        <v>242.636672888264</v>
      </c>
      <c r="Z78" s="172">
        <v>283.44940701910673</v>
      </c>
      <c r="AA78" s="173">
        <v>266.86603344348259</v>
      </c>
      <c r="AB78" s="153"/>
      <c r="AC78" s="174"/>
      <c r="AD78" s="153"/>
      <c r="AE78" s="152"/>
      <c r="AF78" s="168">
        <v>2.9048525700345635</v>
      </c>
      <c r="AG78" s="169">
        <v>14.012872114777565</v>
      </c>
      <c r="AH78" s="170">
        <v>25.409824449568987</v>
      </c>
      <c r="AI78" s="171">
        <v>40.461376284016296</v>
      </c>
      <c r="AJ78" s="172">
        <v>47.748935860814527</v>
      </c>
      <c r="AK78" s="173">
        <v>32.311818739864975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14.785870937630534</v>
      </c>
      <c r="C79" s="161">
        <v>34.557624932378531</v>
      </c>
      <c r="D79" s="162">
        <v>80.032114890869707</v>
      </c>
      <c r="E79" s="163">
        <v>156.94679584532673</v>
      </c>
      <c r="F79" s="164">
        <v>166.18745351582766</v>
      </c>
      <c r="G79" s="165">
        <v>148.85757938322547</v>
      </c>
      <c r="H79" s="166"/>
      <c r="I79" s="149"/>
      <c r="J79" s="166"/>
      <c r="K79" s="151"/>
      <c r="L79" s="160">
        <v>4.6615397837013006</v>
      </c>
      <c r="M79" s="161">
        <v>8.9822972887195647</v>
      </c>
      <c r="N79" s="162">
        <v>11.373143547214568</v>
      </c>
      <c r="O79" s="163">
        <v>32.007802499458194</v>
      </c>
      <c r="P79" s="164">
        <v>47.637854599393904</v>
      </c>
      <c r="Q79" s="165">
        <v>34.330181404948235</v>
      </c>
      <c r="R79" s="166"/>
      <c r="S79" s="149"/>
      <c r="T79" s="166"/>
      <c r="U79" s="152"/>
      <c r="V79" s="168">
        <v>10.535616565495729</v>
      </c>
      <c r="W79" s="169">
        <v>73.387657463084906</v>
      </c>
      <c r="X79" s="170">
        <v>171.32961340830661</v>
      </c>
      <c r="Y79" s="171">
        <v>231.38737451254087</v>
      </c>
      <c r="Z79" s="172">
        <v>275.53226849902421</v>
      </c>
      <c r="AA79" s="173">
        <v>191.38037243470171</v>
      </c>
      <c r="AB79" s="153"/>
      <c r="AC79" s="174"/>
      <c r="AD79" s="153"/>
      <c r="AE79" s="152"/>
      <c r="AF79" s="168">
        <v>3</v>
      </c>
      <c r="AG79" s="169">
        <v>13.810262149199843</v>
      </c>
      <c r="AH79" s="170">
        <v>24.110014683566988</v>
      </c>
      <c r="AI79" s="171">
        <v>36.11450208351016</v>
      </c>
      <c r="AJ79" s="172">
        <v>47.27437237650156</v>
      </c>
      <c r="AK79" s="173">
        <v>20.051138737238944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14.814613409340382</v>
      </c>
      <c r="C80" s="161">
        <v>33.764376561157405</v>
      </c>
      <c r="D80" s="162">
        <v>83.910954115446657</v>
      </c>
      <c r="E80" s="163">
        <v>149.43425820721336</v>
      </c>
      <c r="F80" s="164">
        <v>168.49887676886283</v>
      </c>
      <c r="G80" s="165">
        <v>100.65839974372648</v>
      </c>
      <c r="H80" s="166"/>
      <c r="I80" s="149"/>
      <c r="J80" s="149"/>
      <c r="K80" s="151"/>
      <c r="L80" s="160">
        <v>4</v>
      </c>
      <c r="M80" s="161">
        <v>12.169863443821669</v>
      </c>
      <c r="N80" s="162">
        <v>13.460268784314394</v>
      </c>
      <c r="O80" s="163">
        <v>26.821683350019157</v>
      </c>
      <c r="P80" s="164">
        <v>36.404790377244353</v>
      </c>
      <c r="Q80" s="165">
        <v>24.357371245510876</v>
      </c>
      <c r="R80" s="166"/>
      <c r="S80" s="149"/>
      <c r="T80" s="149"/>
      <c r="U80" s="152"/>
      <c r="V80" s="168">
        <v>11.893970564939082</v>
      </c>
      <c r="W80" s="169">
        <v>82.032424056436867</v>
      </c>
      <c r="X80" s="170">
        <v>177.95958014205098</v>
      </c>
      <c r="Y80" s="171">
        <v>231.75772304149973</v>
      </c>
      <c r="Z80" s="172">
        <v>254.69566441630013</v>
      </c>
      <c r="AA80" s="173">
        <v>134.06070441147313</v>
      </c>
      <c r="AB80" s="153"/>
      <c r="AC80" s="150"/>
      <c r="AD80" s="150"/>
      <c r="AE80" s="152"/>
      <c r="AF80" s="168">
        <v>3.4933802410960197</v>
      </c>
      <c r="AG80" s="169">
        <v>12.58927415497601</v>
      </c>
      <c r="AH80" s="170">
        <v>21.327171408571303</v>
      </c>
      <c r="AI80" s="171">
        <v>30.087436808273196</v>
      </c>
      <c r="AJ80" s="172">
        <v>39.463019241346046</v>
      </c>
      <c r="AK80" s="173">
        <v>13.742378339091374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14.514231456443667</v>
      </c>
      <c r="C81" s="161">
        <v>36.488814221695065</v>
      </c>
      <c r="D81" s="162">
        <v>84.898170824628323</v>
      </c>
      <c r="E81" s="163">
        <v>144.26086618014006</v>
      </c>
      <c r="F81" s="164">
        <v>166.22254766120022</v>
      </c>
      <c r="G81" s="165">
        <v>63.870476392951559</v>
      </c>
      <c r="H81" s="166"/>
      <c r="I81" s="149"/>
      <c r="J81" s="149"/>
      <c r="K81" s="151"/>
      <c r="L81" s="160">
        <v>4</v>
      </c>
      <c r="M81" s="161">
        <v>12.423744209110737</v>
      </c>
      <c r="N81" s="162">
        <v>14.518492473289371</v>
      </c>
      <c r="O81" s="163">
        <v>29.079907816524383</v>
      </c>
      <c r="P81" s="164">
        <v>34.520562596619129</v>
      </c>
      <c r="Q81" s="165">
        <v>16.22653722576797</v>
      </c>
      <c r="R81" s="166"/>
      <c r="S81" s="149"/>
      <c r="T81" s="149"/>
      <c r="U81" s="152"/>
      <c r="V81" s="168">
        <v>14.844749523792416</v>
      </c>
      <c r="W81" s="169">
        <v>80.092234584037215</v>
      </c>
      <c r="X81" s="170">
        <v>169.43028307403438</v>
      </c>
      <c r="Y81" s="171">
        <v>222.44316818518564</v>
      </c>
      <c r="Z81" s="172">
        <v>236.79655156307854</v>
      </c>
      <c r="AA81" s="173">
        <v>81.421382587090193</v>
      </c>
      <c r="AB81" s="153"/>
      <c r="AC81" s="150"/>
      <c r="AD81" s="150"/>
      <c r="AE81" s="152"/>
      <c r="AF81" s="168">
        <v>3.3771692998707294</v>
      </c>
      <c r="AG81" s="169">
        <v>13.056395266205072</v>
      </c>
      <c r="AH81" s="170">
        <v>18.741549276746809</v>
      </c>
      <c r="AI81" s="171">
        <v>27.60342416446656</v>
      </c>
      <c r="AJ81" s="172">
        <v>31.471044023521245</v>
      </c>
      <c r="AK81" s="173">
        <v>8.3313434629235417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14.202283255755901</v>
      </c>
      <c r="C82" s="161">
        <v>38.977970261126757</v>
      </c>
      <c r="D82" s="162">
        <v>88.943680080585182</v>
      </c>
      <c r="E82" s="163">
        <v>133.58882712766854</v>
      </c>
      <c r="F82" s="164">
        <v>156.67228245587717</v>
      </c>
      <c r="G82" s="165">
        <v>18.864218857837841</v>
      </c>
      <c r="H82" s="166"/>
      <c r="I82" s="149"/>
      <c r="J82" s="149"/>
      <c r="K82" s="151"/>
      <c r="L82" s="160">
        <v>4</v>
      </c>
      <c r="M82" s="161">
        <v>11.66279349476099</v>
      </c>
      <c r="N82" s="162">
        <v>14.832364443689585</v>
      </c>
      <c r="O82" s="163">
        <v>29.706787255592644</v>
      </c>
      <c r="P82" s="164">
        <v>32.614867034055351</v>
      </c>
      <c r="Q82" s="165">
        <v>4.2496453430503607</v>
      </c>
      <c r="R82" s="166"/>
      <c r="S82" s="149"/>
      <c r="T82" s="149"/>
      <c r="U82" s="152"/>
      <c r="V82" s="168">
        <v>16.281613701488823</v>
      </c>
      <c r="W82" s="169">
        <v>82.504515749635175</v>
      </c>
      <c r="X82" s="170">
        <v>165.08576904935762</v>
      </c>
      <c r="Y82" s="171">
        <v>211.1614541024901</v>
      </c>
      <c r="Z82" s="172">
        <v>230.70789701514877</v>
      </c>
      <c r="AA82" s="173">
        <v>25.485128401080146</v>
      </c>
      <c r="AB82" s="153"/>
      <c r="AC82" s="150"/>
      <c r="AD82" s="150"/>
      <c r="AE82" s="152"/>
      <c r="AF82" s="168">
        <v>3</v>
      </c>
      <c r="AG82" s="169">
        <v>13.565750163669463</v>
      </c>
      <c r="AH82" s="170">
        <v>17.05113354884088</v>
      </c>
      <c r="AI82" s="171">
        <v>26.072404330596328</v>
      </c>
      <c r="AJ82" s="172">
        <v>26.245737792924047</v>
      </c>
      <c r="AK82" s="173">
        <v>1.8813947523012757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16.489126959815621</v>
      </c>
      <c r="C83" s="162">
        <v>43.481099672615528</v>
      </c>
      <c r="D83" s="163">
        <v>87.285647432009455</v>
      </c>
      <c r="E83" s="164">
        <v>136.32554822810926</v>
      </c>
      <c r="F83" s="165">
        <v>132.43398635066114</v>
      </c>
      <c r="G83" s="166"/>
      <c r="H83" s="166"/>
      <c r="I83" s="149"/>
      <c r="J83" s="149"/>
      <c r="K83" s="151"/>
      <c r="L83" s="161">
        <v>3.4605026319622993</v>
      </c>
      <c r="M83" s="162">
        <v>11.579369908664376</v>
      </c>
      <c r="N83" s="163">
        <v>15.729728773857232</v>
      </c>
      <c r="O83" s="164">
        <v>27.78035740647465</v>
      </c>
      <c r="P83" s="165">
        <v>26.011380751850083</v>
      </c>
      <c r="Q83" s="166"/>
      <c r="R83" s="166"/>
      <c r="S83" s="149"/>
      <c r="T83" s="149"/>
      <c r="U83" s="152"/>
      <c r="V83" s="169">
        <v>17.298629872500896</v>
      </c>
      <c r="W83" s="170">
        <v>81.424611618276685</v>
      </c>
      <c r="X83" s="171">
        <v>148.07723542760755</v>
      </c>
      <c r="Y83" s="172">
        <v>184.18348766374402</v>
      </c>
      <c r="Z83" s="173">
        <v>178.33832028585812</v>
      </c>
      <c r="AA83" s="153"/>
      <c r="AB83" s="153"/>
      <c r="AC83" s="150"/>
      <c r="AD83" s="150"/>
      <c r="AE83" s="152"/>
      <c r="AF83" s="169">
        <v>3</v>
      </c>
      <c r="AG83" s="170">
        <v>13.990502758650109</v>
      </c>
      <c r="AH83" s="171">
        <v>14.488112172111869</v>
      </c>
      <c r="AI83" s="172">
        <v>23.709331606747583</v>
      </c>
      <c r="AJ83" s="173">
        <v>20.122093355283141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18.911644078791142</v>
      </c>
      <c r="C84" s="162">
        <v>43.220094207208604</v>
      </c>
      <c r="D84" s="163">
        <v>84.776952460716302</v>
      </c>
      <c r="E84" s="164">
        <v>122.29702549660578</v>
      </c>
      <c r="F84" s="165">
        <v>95.278726651102943</v>
      </c>
      <c r="G84" s="166"/>
      <c r="H84" s="166"/>
      <c r="I84" s="149"/>
      <c r="J84" s="149"/>
      <c r="K84" s="151"/>
      <c r="L84" s="161">
        <v>3</v>
      </c>
      <c r="M84" s="162">
        <v>11.537213735282421</v>
      </c>
      <c r="N84" s="163">
        <v>16.684705170802772</v>
      </c>
      <c r="O84" s="164">
        <v>30.176938515156507</v>
      </c>
      <c r="P84" s="165">
        <v>17.009816538542509</v>
      </c>
      <c r="Q84" s="166"/>
      <c r="R84" s="166"/>
      <c r="S84" s="149"/>
      <c r="T84" s="149"/>
      <c r="U84" s="152"/>
      <c r="V84" s="169">
        <v>13.955024741590023</v>
      </c>
      <c r="W84" s="170">
        <v>83.517582234926522</v>
      </c>
      <c r="X84" s="171">
        <v>128.84197431430221</v>
      </c>
      <c r="Y84" s="172">
        <v>156.89789638761431</v>
      </c>
      <c r="Z84" s="173">
        <v>127.72489638548973</v>
      </c>
      <c r="AA84" s="153"/>
      <c r="AB84" s="153"/>
      <c r="AC84" s="150"/>
      <c r="AD84" s="150"/>
      <c r="AE84" s="152"/>
      <c r="AF84" s="169">
        <v>3.0712356846779585</v>
      </c>
      <c r="AG84" s="170">
        <v>10.315067353658378</v>
      </c>
      <c r="AH84" s="171">
        <v>15.287526537819531</v>
      </c>
      <c r="AI84" s="172">
        <v>19.721233553253114</v>
      </c>
      <c r="AJ84" s="173">
        <v>12.694141500396654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18.973060711286962</v>
      </c>
      <c r="C85" s="162">
        <v>42.599551004823297</v>
      </c>
      <c r="D85" s="163">
        <v>77.115293192211539</v>
      </c>
      <c r="E85" s="164">
        <v>112.88906390592456</v>
      </c>
      <c r="F85" s="165">
        <v>61.432131916051731</v>
      </c>
      <c r="G85" s="166"/>
      <c r="H85" s="166"/>
      <c r="I85" s="166"/>
      <c r="J85" s="149"/>
      <c r="K85" s="151"/>
      <c r="L85" s="161">
        <v>2.9358444437384605</v>
      </c>
      <c r="M85" s="162">
        <v>9.4933802410960197</v>
      </c>
      <c r="N85" s="163">
        <v>16</v>
      </c>
      <c r="O85" s="164">
        <v>25.15167515367898</v>
      </c>
      <c r="P85" s="165">
        <v>11.457196747651324</v>
      </c>
      <c r="Q85" s="166"/>
      <c r="R85" s="166"/>
      <c r="S85" s="166"/>
      <c r="T85" s="149"/>
      <c r="U85" s="152"/>
      <c r="V85" s="169">
        <v>14.597488466650248</v>
      </c>
      <c r="W85" s="170">
        <v>78.682780301664025</v>
      </c>
      <c r="X85" s="171">
        <v>103.9920379167113</v>
      </c>
      <c r="Y85" s="172">
        <v>143.46996886065858</v>
      </c>
      <c r="Z85" s="173">
        <v>84.902285960510198</v>
      </c>
      <c r="AA85" s="153"/>
      <c r="AB85" s="153"/>
      <c r="AC85" s="153"/>
      <c r="AD85" s="150"/>
      <c r="AE85" s="152"/>
      <c r="AF85" s="169">
        <v>3.0000000260770321</v>
      </c>
      <c r="AG85" s="170">
        <v>7.6178233288228512</v>
      </c>
      <c r="AH85" s="171">
        <v>15.559127851389349</v>
      </c>
      <c r="AI85" s="172">
        <v>14.553652487695217</v>
      </c>
      <c r="AJ85" s="173">
        <v>7.5196330258622766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15.846651791827753</v>
      </c>
      <c r="C86" s="162">
        <v>46.917722281999886</v>
      </c>
      <c r="D86" s="163">
        <v>76.074585211928934</v>
      </c>
      <c r="E86" s="164">
        <v>102.91778613502788</v>
      </c>
      <c r="F86" s="165">
        <v>32.107819024240598</v>
      </c>
      <c r="G86" s="166"/>
      <c r="H86" s="166"/>
      <c r="I86" s="166"/>
      <c r="J86" s="149"/>
      <c r="K86" s="151"/>
      <c r="L86" s="161">
        <v>0.56328329568350455</v>
      </c>
      <c r="M86" s="162">
        <v>8.2067973110824823</v>
      </c>
      <c r="N86" s="163">
        <v>16.833933561109006</v>
      </c>
      <c r="O86" s="164">
        <v>19.744982446078211</v>
      </c>
      <c r="P86" s="165">
        <v>7.2503205798566341</v>
      </c>
      <c r="Q86" s="166"/>
      <c r="R86" s="166"/>
      <c r="S86" s="166"/>
      <c r="T86" s="149"/>
      <c r="U86" s="152"/>
      <c r="V86" s="169">
        <v>16.075551428832114</v>
      </c>
      <c r="W86" s="170">
        <v>67.988329875748605</v>
      </c>
      <c r="X86" s="171">
        <v>89.987027957417013</v>
      </c>
      <c r="Y86" s="172">
        <v>130.38976353585417</v>
      </c>
      <c r="Z86" s="173">
        <v>40.286504554872863</v>
      </c>
      <c r="AA86" s="153"/>
      <c r="AB86" s="153"/>
      <c r="AC86" s="153"/>
      <c r="AD86" s="150"/>
      <c r="AE86" s="152"/>
      <c r="AF86" s="169">
        <v>2</v>
      </c>
      <c r="AG86" s="170">
        <v>9.2614162070676684</v>
      </c>
      <c r="AH86" s="171">
        <v>17.014185640029609</v>
      </c>
      <c r="AI86" s="172">
        <v>13.559527179226279</v>
      </c>
      <c r="AJ86" s="173">
        <v>3.5082626950461417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15.261322081554681</v>
      </c>
      <c r="C87" s="162">
        <v>47.664795112796128</v>
      </c>
      <c r="D87" s="163">
        <v>67.761454546824098</v>
      </c>
      <c r="E87" s="164">
        <v>89.0127695328556</v>
      </c>
      <c r="F87" s="165">
        <v>8.1731111533808871</v>
      </c>
      <c r="G87" s="166"/>
      <c r="H87" s="166"/>
      <c r="I87" s="166"/>
      <c r="J87" s="149"/>
      <c r="K87" s="151"/>
      <c r="L87" s="161">
        <v>0</v>
      </c>
      <c r="M87" s="162">
        <v>6.7980652367696166</v>
      </c>
      <c r="N87" s="163">
        <v>15.641143864020705</v>
      </c>
      <c r="O87" s="164">
        <v>19.09640003927052</v>
      </c>
      <c r="P87" s="165">
        <v>2.5356140835210681</v>
      </c>
      <c r="Q87" s="166"/>
      <c r="R87" s="166"/>
      <c r="S87" s="166"/>
      <c r="T87" s="149"/>
      <c r="U87" s="152"/>
      <c r="V87" s="169">
        <v>14.847465580329299</v>
      </c>
      <c r="W87" s="170">
        <v>60.324849736411124</v>
      </c>
      <c r="X87" s="171">
        <v>76.408678979380056</v>
      </c>
      <c r="Y87" s="172">
        <v>117.37392976530828</v>
      </c>
      <c r="Z87" s="173">
        <v>13.093030621610524</v>
      </c>
      <c r="AA87" s="153"/>
      <c r="AB87" s="153"/>
      <c r="AC87" s="153"/>
      <c r="AD87" s="150"/>
      <c r="AE87" s="152"/>
      <c r="AF87" s="169">
        <v>1.5054804608225822</v>
      </c>
      <c r="AG87" s="170">
        <v>11.061709140427411</v>
      </c>
      <c r="AH87" s="171">
        <v>16.460823146626353</v>
      </c>
      <c r="AI87" s="172">
        <v>10.822764152660966</v>
      </c>
      <c r="AJ87" s="173">
        <v>0.78835807368159294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15.392466293647885</v>
      </c>
      <c r="C88" s="163">
        <v>42.372149311006069</v>
      </c>
      <c r="D88" s="164">
        <v>55.561419565230608</v>
      </c>
      <c r="E88" s="165">
        <v>65.021100829202624</v>
      </c>
      <c r="F88" s="166"/>
      <c r="G88" s="166"/>
      <c r="H88" s="166"/>
      <c r="I88" s="166"/>
      <c r="J88" s="149"/>
      <c r="K88" s="151"/>
      <c r="L88" s="162">
        <v>5.4829916916787624E-3</v>
      </c>
      <c r="M88" s="163">
        <v>6.4824219150468707</v>
      </c>
      <c r="N88" s="164">
        <v>14.304110294207931</v>
      </c>
      <c r="O88" s="165">
        <v>13.550872888416052</v>
      </c>
      <c r="P88" s="166"/>
      <c r="Q88" s="166"/>
      <c r="R88" s="166"/>
      <c r="S88" s="166"/>
      <c r="T88" s="149"/>
      <c r="U88" s="152"/>
      <c r="V88" s="170">
        <v>12.953880364075303</v>
      </c>
      <c r="W88" s="171">
        <v>60.403201008215547</v>
      </c>
      <c r="X88" s="172">
        <v>68.588353689294308</v>
      </c>
      <c r="Y88" s="173">
        <v>89.498563941335306</v>
      </c>
      <c r="Z88" s="153"/>
      <c r="AA88" s="153"/>
      <c r="AB88" s="153"/>
      <c r="AC88" s="153"/>
      <c r="AD88" s="150"/>
      <c r="AE88" s="152"/>
      <c r="AF88" s="170">
        <v>1</v>
      </c>
      <c r="AG88" s="171">
        <v>11.829452533274889</v>
      </c>
      <c r="AH88" s="172">
        <v>13.559132936410606</v>
      </c>
      <c r="AI88" s="173">
        <v>6.8580246148630977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17.118344736285508</v>
      </c>
      <c r="C89" s="163">
        <v>37.398814045358449</v>
      </c>
      <c r="D89" s="164">
        <v>46.743810415035114</v>
      </c>
      <c r="E89" s="165">
        <v>37.298602118622512</v>
      </c>
      <c r="F89" s="166"/>
      <c r="G89" s="166"/>
      <c r="H89" s="166"/>
      <c r="I89" s="166"/>
      <c r="J89" s="149"/>
      <c r="K89" s="151"/>
      <c r="L89" s="162">
        <v>1.3908691499382257</v>
      </c>
      <c r="M89" s="163">
        <v>6.7652969546616077</v>
      </c>
      <c r="N89" s="164">
        <v>13.268035951070487</v>
      </c>
      <c r="O89" s="165">
        <v>8.9291942426934838</v>
      </c>
      <c r="P89" s="166"/>
      <c r="Q89" s="166"/>
      <c r="R89" s="166"/>
      <c r="S89" s="166"/>
      <c r="T89" s="149"/>
      <c r="U89" s="152"/>
      <c r="V89" s="170">
        <v>11.376485272931632</v>
      </c>
      <c r="W89" s="171">
        <v>54.700231157243252</v>
      </c>
      <c r="X89" s="172">
        <v>62.55707826527464</v>
      </c>
      <c r="Y89" s="173">
        <v>52.933917100541294</v>
      </c>
      <c r="Z89" s="153"/>
      <c r="AA89" s="153"/>
      <c r="AB89" s="153"/>
      <c r="AC89" s="153"/>
      <c r="AD89" s="150"/>
      <c r="AE89" s="152"/>
      <c r="AF89" s="170">
        <v>1.3853887030854821</v>
      </c>
      <c r="AG89" s="171">
        <v>14.843149869702756</v>
      </c>
      <c r="AH89" s="172">
        <v>13.359586115926504</v>
      </c>
      <c r="AI89" s="173">
        <v>6.0778554826974869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15.190401796251535</v>
      </c>
      <c r="C90" s="163">
        <v>33.583587738998176</v>
      </c>
      <c r="D90" s="164">
        <v>40.673744412451924</v>
      </c>
      <c r="E90" s="165">
        <v>18.886024667803895</v>
      </c>
      <c r="F90" s="166"/>
      <c r="G90" s="166"/>
      <c r="H90" s="149"/>
      <c r="I90" s="149"/>
      <c r="J90" s="149"/>
      <c r="K90" s="151"/>
      <c r="L90" s="162">
        <v>2</v>
      </c>
      <c r="M90" s="163">
        <v>7.0482559464871883</v>
      </c>
      <c r="N90" s="164">
        <v>9.6796366795897484</v>
      </c>
      <c r="O90" s="165">
        <v>5.026369784027338</v>
      </c>
      <c r="P90" s="166"/>
      <c r="Q90" s="166"/>
      <c r="R90" s="149"/>
      <c r="S90" s="149"/>
      <c r="T90" s="149"/>
      <c r="U90" s="152"/>
      <c r="V90" s="170">
        <v>10.640866671688855</v>
      </c>
      <c r="W90" s="171">
        <v>46.854845921508968</v>
      </c>
      <c r="X90" s="172">
        <v>58.985097527118342</v>
      </c>
      <c r="Y90" s="173">
        <v>35.281051851343364</v>
      </c>
      <c r="Z90" s="153"/>
      <c r="AA90" s="153"/>
      <c r="AB90" s="150"/>
      <c r="AC90" s="150"/>
      <c r="AD90" s="150"/>
      <c r="AE90" s="152"/>
      <c r="AF90" s="170">
        <v>2</v>
      </c>
      <c r="AG90" s="171">
        <v>14.853098567575216</v>
      </c>
      <c r="AH90" s="172">
        <v>12.150932374097465</v>
      </c>
      <c r="AI90" s="173">
        <v>3.7104874169453979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10.601712579606101</v>
      </c>
      <c r="C91" s="163">
        <v>35.162938605993986</v>
      </c>
      <c r="D91" s="164">
        <v>34.495496199699119</v>
      </c>
      <c r="E91" s="165">
        <v>10.785858251154423</v>
      </c>
      <c r="F91" s="166"/>
      <c r="G91" s="166"/>
      <c r="H91" s="149"/>
      <c r="I91" s="149"/>
      <c r="J91" s="149"/>
      <c r="K91" s="151"/>
      <c r="L91" s="162">
        <v>2</v>
      </c>
      <c r="M91" s="163">
        <v>7.0179087878204882</v>
      </c>
      <c r="N91" s="164">
        <v>7.2613017379771918</v>
      </c>
      <c r="O91" s="165">
        <v>3.0520477565005422</v>
      </c>
      <c r="P91" s="166"/>
      <c r="Q91" s="166"/>
      <c r="R91" s="149"/>
      <c r="S91" s="149"/>
      <c r="T91" s="149"/>
      <c r="U91" s="152"/>
      <c r="V91" s="170">
        <v>8.7596842932205163</v>
      </c>
      <c r="W91" s="171">
        <v>38.810763172106817</v>
      </c>
      <c r="X91" s="172">
        <v>49.213239224627614</v>
      </c>
      <c r="Y91" s="173">
        <v>20.95074232830666</v>
      </c>
      <c r="Z91" s="153"/>
      <c r="AA91" s="153"/>
      <c r="AB91" s="150"/>
      <c r="AC91" s="150"/>
      <c r="AD91" s="150"/>
      <c r="AE91" s="152"/>
      <c r="AF91" s="170">
        <v>1.5164388157427311</v>
      </c>
      <c r="AG91" s="171">
        <v>16.627049811184406</v>
      </c>
      <c r="AH91" s="172">
        <v>8.3650665590539575</v>
      </c>
      <c r="AI91" s="173">
        <v>1.6857732310891151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11.958674241788685</v>
      </c>
      <c r="C92" s="163">
        <v>29.826024513073207</v>
      </c>
      <c r="D92" s="164">
        <v>29.855021304218099</v>
      </c>
      <c r="E92" s="165">
        <v>5.210902041522786</v>
      </c>
      <c r="F92" s="166"/>
      <c r="G92" s="166"/>
      <c r="H92" s="149"/>
      <c r="I92" s="149"/>
      <c r="J92" s="149"/>
      <c r="K92" s="151"/>
      <c r="L92" s="162">
        <v>2.9248835518956184</v>
      </c>
      <c r="M92" s="163">
        <v>7.0000000260770321</v>
      </c>
      <c r="N92" s="164">
        <v>6</v>
      </c>
      <c r="O92" s="165">
        <v>1.3018900798633695</v>
      </c>
      <c r="P92" s="166"/>
      <c r="Q92" s="166"/>
      <c r="R92" s="149"/>
      <c r="S92" s="149"/>
      <c r="T92" s="149"/>
      <c r="U92" s="152"/>
      <c r="V92" s="170">
        <v>8.1139272889122367</v>
      </c>
      <c r="W92" s="171">
        <v>34.509135039523244</v>
      </c>
      <c r="X92" s="172">
        <v>43.932879278436303</v>
      </c>
      <c r="Y92" s="173">
        <v>5.0547918919473886</v>
      </c>
      <c r="Z92" s="153"/>
      <c r="AA92" s="153"/>
      <c r="AB92" s="150"/>
      <c r="AC92" s="150"/>
      <c r="AD92" s="150"/>
      <c r="AE92" s="152"/>
      <c r="AF92" s="170">
        <v>1.3442942388355732</v>
      </c>
      <c r="AG92" s="171">
        <v>16.321233144495636</v>
      </c>
      <c r="AH92" s="172">
        <v>6.8130137361586094</v>
      </c>
      <c r="AI92" s="173">
        <v>0.4156011063605547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13.554796923883259</v>
      </c>
      <c r="C93" s="164">
        <v>21.993840685735222</v>
      </c>
      <c r="D93" s="165">
        <v>22.995984544046223</v>
      </c>
      <c r="E93" s="166"/>
      <c r="F93" s="166"/>
      <c r="G93" s="166"/>
      <c r="H93" s="149"/>
      <c r="I93" s="149"/>
      <c r="J93" s="149"/>
      <c r="K93" s="151"/>
      <c r="L93" s="163">
        <v>3.688583392649889</v>
      </c>
      <c r="M93" s="164">
        <v>5.8075332874432206</v>
      </c>
      <c r="N93" s="165">
        <v>3.8130137324333191</v>
      </c>
      <c r="O93" s="166"/>
      <c r="P93" s="166"/>
      <c r="Q93" s="166"/>
      <c r="R93" s="149"/>
      <c r="S93" s="149"/>
      <c r="T93" s="149"/>
      <c r="U93" s="152"/>
      <c r="V93" s="171">
        <v>7.468032874787923</v>
      </c>
      <c r="W93" s="172">
        <v>34.038912588031963</v>
      </c>
      <c r="X93" s="173">
        <v>33.783294967375696</v>
      </c>
      <c r="Y93" s="153"/>
      <c r="Z93" s="153"/>
      <c r="AA93" s="153"/>
      <c r="AB93" s="150"/>
      <c r="AC93" s="150"/>
      <c r="AD93" s="150"/>
      <c r="AE93" s="152"/>
      <c r="AF93" s="171">
        <v>2.9331080392003059</v>
      </c>
      <c r="AG93" s="172">
        <v>13.768493723124266</v>
      </c>
      <c r="AH93" s="173">
        <v>3.8979441756382585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12.466072119772434</v>
      </c>
      <c r="C94" s="164">
        <v>15.869809520117997</v>
      </c>
      <c r="D94" s="165">
        <v>19.529378350824118</v>
      </c>
      <c r="E94" s="166"/>
      <c r="F94" s="166"/>
      <c r="G94" s="166"/>
      <c r="H94" s="149"/>
      <c r="I94" s="149"/>
      <c r="J94" s="149"/>
      <c r="K94" s="151"/>
      <c r="L94" s="163">
        <v>4.1134720165282488</v>
      </c>
      <c r="M94" s="164">
        <v>5.2873179502785206</v>
      </c>
      <c r="N94" s="165">
        <v>2.3444035900756717</v>
      </c>
      <c r="O94" s="166"/>
      <c r="P94" s="166"/>
      <c r="Q94" s="166"/>
      <c r="R94" s="149"/>
      <c r="S94" s="149"/>
      <c r="T94" s="149"/>
      <c r="U94" s="152"/>
      <c r="V94" s="171">
        <v>9.9073283113539219</v>
      </c>
      <c r="W94" s="172">
        <v>27.047210817378073</v>
      </c>
      <c r="X94" s="173">
        <v>16.572362450649962</v>
      </c>
      <c r="Y94" s="153"/>
      <c r="Z94" s="153"/>
      <c r="AA94" s="153"/>
      <c r="AB94" s="150"/>
      <c r="AC94" s="150"/>
      <c r="AD94" s="150"/>
      <c r="AE94" s="152"/>
      <c r="AF94" s="171">
        <v>3</v>
      </c>
      <c r="AG94" s="172">
        <v>10.270942714065313</v>
      </c>
      <c r="AH94" s="173">
        <v>2.6163457669317722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10.845830298960209</v>
      </c>
      <c r="C95" s="164">
        <v>15.440010080114007</v>
      </c>
      <c r="D95" s="165">
        <v>14.572779517620802</v>
      </c>
      <c r="E95" s="166"/>
      <c r="F95" s="166"/>
      <c r="G95" s="166"/>
      <c r="H95" s="149"/>
      <c r="I95" s="149"/>
      <c r="J95" s="149"/>
      <c r="K95" s="151"/>
      <c r="L95" s="163">
        <v>4.3349126540124416</v>
      </c>
      <c r="M95" s="164">
        <v>4.2636998780071735</v>
      </c>
      <c r="N95" s="165">
        <v>0.97146100426721205</v>
      </c>
      <c r="O95" s="166"/>
      <c r="P95" s="166"/>
      <c r="Q95" s="166"/>
      <c r="R95" s="149"/>
      <c r="S95" s="149"/>
      <c r="T95" s="149"/>
      <c r="U95" s="152"/>
      <c r="V95" s="171">
        <v>10.028689095750451</v>
      </c>
      <c r="W95" s="172">
        <v>21.32866171374917</v>
      </c>
      <c r="X95" s="173">
        <v>7.3824768895283341</v>
      </c>
      <c r="Y95" s="153"/>
      <c r="Z95" s="153"/>
      <c r="AA95" s="153"/>
      <c r="AB95" s="150"/>
      <c r="AC95" s="150"/>
      <c r="AD95" s="150"/>
      <c r="AE95" s="152"/>
      <c r="AF95" s="171">
        <v>3.6912587657570839</v>
      </c>
      <c r="AG95" s="172">
        <v>8.7299627410247922</v>
      </c>
      <c r="AH95" s="173">
        <v>2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10.706621854333207</v>
      </c>
      <c r="C96" s="164">
        <v>14.843610223382711</v>
      </c>
      <c r="D96" s="165">
        <v>3.6233698676805943</v>
      </c>
      <c r="E96" s="166"/>
      <c r="F96" s="166"/>
      <c r="G96" s="166"/>
      <c r="H96" s="149"/>
      <c r="I96" s="149"/>
      <c r="J96" s="149"/>
      <c r="K96" s="151"/>
      <c r="L96" s="163">
        <v>3.6079915501177311</v>
      </c>
      <c r="M96" s="164">
        <v>2.8908666232600808</v>
      </c>
      <c r="N96" s="165">
        <v>0</v>
      </c>
      <c r="O96" s="166"/>
      <c r="P96" s="166"/>
      <c r="Q96" s="166"/>
      <c r="R96" s="149"/>
      <c r="S96" s="149"/>
      <c r="T96" s="149"/>
      <c r="U96" s="152"/>
      <c r="V96" s="171">
        <v>10.127169288694859</v>
      </c>
      <c r="W96" s="172">
        <v>17.301368808373809</v>
      </c>
      <c r="X96" s="173">
        <v>4.6438548155128956</v>
      </c>
      <c r="Y96" s="153"/>
      <c r="Z96" s="153"/>
      <c r="AA96" s="153"/>
      <c r="AB96" s="150"/>
      <c r="AC96" s="150"/>
      <c r="AD96" s="150"/>
      <c r="AE96" s="152"/>
      <c r="AF96" s="171">
        <v>3.6655248152092099</v>
      </c>
      <c r="AG96" s="172">
        <v>6.456621840596199</v>
      </c>
      <c r="AH96" s="173">
        <v>0.95776115730404854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10.217580191791058</v>
      </c>
      <c r="C97" s="164">
        <v>9.8623276501893997</v>
      </c>
      <c r="D97" s="165">
        <v>0.94224804267287254</v>
      </c>
      <c r="E97" s="166"/>
      <c r="F97" s="166"/>
      <c r="G97" s="166"/>
      <c r="H97" s="166"/>
      <c r="I97" s="166"/>
      <c r="J97" s="149"/>
      <c r="K97" s="151"/>
      <c r="L97" s="163">
        <v>3</v>
      </c>
      <c r="M97" s="164">
        <v>2.8102747821249068</v>
      </c>
      <c r="N97" s="165">
        <v>0</v>
      </c>
      <c r="O97" s="166"/>
      <c r="P97" s="166"/>
      <c r="Q97" s="166"/>
      <c r="R97" s="166"/>
      <c r="S97" s="166"/>
      <c r="T97" s="149"/>
      <c r="U97" s="152"/>
      <c r="V97" s="171">
        <v>9.3579915426671505</v>
      </c>
      <c r="W97" s="172">
        <v>16.08652755850926</v>
      </c>
      <c r="X97" s="173">
        <v>2.7515971581451595</v>
      </c>
      <c r="Y97" s="153"/>
      <c r="Z97" s="153"/>
      <c r="AA97" s="153"/>
      <c r="AB97" s="153"/>
      <c r="AC97" s="153"/>
      <c r="AD97" s="150"/>
      <c r="AE97" s="152"/>
      <c r="AF97" s="171">
        <v>4</v>
      </c>
      <c r="AG97" s="172">
        <v>5.7582194209098816</v>
      </c>
      <c r="AH97" s="173">
        <v>0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9.1218007393181324</v>
      </c>
      <c r="C98" s="165">
        <v>5.5615768830757588</v>
      </c>
      <c r="D98" s="166"/>
      <c r="E98" s="166"/>
      <c r="F98" s="166"/>
      <c r="G98" s="166"/>
      <c r="H98" s="166"/>
      <c r="I98" s="166"/>
      <c r="J98" s="149"/>
      <c r="K98" s="151"/>
      <c r="L98" s="164">
        <v>3.2707748729735613</v>
      </c>
      <c r="M98" s="165">
        <v>3.5384750477969646</v>
      </c>
      <c r="N98" s="166"/>
      <c r="O98" s="166"/>
      <c r="P98" s="166"/>
      <c r="Q98" s="166"/>
      <c r="R98" s="166"/>
      <c r="S98" s="166"/>
      <c r="T98" s="149"/>
      <c r="U98" s="152"/>
      <c r="V98" s="172">
        <v>7.9649734739214182</v>
      </c>
      <c r="W98" s="173">
        <v>9.9465587552040233</v>
      </c>
      <c r="X98" s="153"/>
      <c r="Y98" s="153"/>
      <c r="Z98" s="153"/>
      <c r="AA98" s="153"/>
      <c r="AB98" s="153"/>
      <c r="AC98" s="153"/>
      <c r="AD98" s="150"/>
      <c r="AE98" s="152"/>
      <c r="AF98" s="172">
        <v>4</v>
      </c>
      <c r="AG98" s="173">
        <v>3.3119914066046476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6.9224955681711435</v>
      </c>
      <c r="C99" s="165">
        <v>3.721460998756811</v>
      </c>
      <c r="D99" s="166"/>
      <c r="E99" s="166"/>
      <c r="F99" s="166"/>
      <c r="G99" s="166"/>
      <c r="H99" s="166"/>
      <c r="I99" s="166"/>
      <c r="J99" s="149"/>
      <c r="K99" s="151"/>
      <c r="L99" s="164">
        <v>3</v>
      </c>
      <c r="M99" s="165">
        <v>1.8262558132410049</v>
      </c>
      <c r="N99" s="166"/>
      <c r="O99" s="166"/>
      <c r="P99" s="166"/>
      <c r="Q99" s="166"/>
      <c r="R99" s="166"/>
      <c r="S99" s="166"/>
      <c r="T99" s="149"/>
      <c r="U99" s="152"/>
      <c r="V99" s="172">
        <v>7.4851608406752348</v>
      </c>
      <c r="W99" s="173">
        <v>4.1873601637780666</v>
      </c>
      <c r="X99" s="153"/>
      <c r="Y99" s="153"/>
      <c r="Z99" s="153"/>
      <c r="AA99" s="153"/>
      <c r="AB99" s="153"/>
      <c r="AC99" s="153"/>
      <c r="AD99" s="150"/>
      <c r="AE99" s="152"/>
      <c r="AF99" s="172">
        <v>3.4018275048583746</v>
      </c>
      <c r="AG99" s="173">
        <v>2.1053416263312101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4.9401830248534679</v>
      </c>
      <c r="C100" s="165">
        <v>1.8839620444923639</v>
      </c>
      <c r="D100" s="166"/>
      <c r="E100" s="166"/>
      <c r="F100" s="166"/>
      <c r="G100" s="166"/>
      <c r="H100" s="166"/>
      <c r="I100" s="166"/>
      <c r="J100" s="149"/>
      <c r="K100" s="151"/>
      <c r="L100" s="164">
        <v>3</v>
      </c>
      <c r="M100" s="165">
        <v>1</v>
      </c>
      <c r="N100" s="166"/>
      <c r="O100" s="166"/>
      <c r="P100" s="166"/>
      <c r="Q100" s="166"/>
      <c r="R100" s="166"/>
      <c r="S100" s="166"/>
      <c r="T100" s="149"/>
      <c r="U100" s="152"/>
      <c r="V100" s="172">
        <v>5.9851583638228476</v>
      </c>
      <c r="W100" s="173">
        <v>3.1573029160499573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2.0657526645809412</v>
      </c>
      <c r="AG100" s="173">
        <v>0.42214712500572205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3.9742609914392233</v>
      </c>
      <c r="C101" s="165">
        <v>0</v>
      </c>
      <c r="D101" s="166"/>
      <c r="E101" s="166"/>
      <c r="F101" s="166"/>
      <c r="G101" s="166"/>
      <c r="H101" s="166"/>
      <c r="I101" s="166"/>
      <c r="J101" s="149"/>
      <c r="K101" s="151"/>
      <c r="L101" s="164">
        <v>3.0000000223517418</v>
      </c>
      <c r="M101" s="165">
        <v>0.38793437741696835</v>
      </c>
      <c r="N101" s="166"/>
      <c r="O101" s="166"/>
      <c r="P101" s="166"/>
      <c r="Q101" s="166"/>
      <c r="R101" s="166"/>
      <c r="S101" s="166"/>
      <c r="T101" s="149"/>
      <c r="U101" s="152"/>
      <c r="V101" s="172">
        <v>2.7474848628044128</v>
      </c>
      <c r="W101" s="173">
        <v>1.9112701639533043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2</v>
      </c>
      <c r="AG101" s="173">
        <v>0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3</v>
      </c>
      <c r="C102" s="165">
        <v>0</v>
      </c>
      <c r="D102" s="166"/>
      <c r="E102" s="166"/>
      <c r="F102" s="166"/>
      <c r="G102" s="166"/>
      <c r="H102" s="166"/>
      <c r="I102" s="166"/>
      <c r="J102" s="149"/>
      <c r="K102" s="151"/>
      <c r="L102" s="164">
        <v>1.6573283057659864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1.9688034346327186</v>
      </c>
      <c r="W102" s="173">
        <v>0.63653057441115379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1.3076019370928407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2.4331054762005806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1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1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0.94680279865860939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1.0997721329331398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0.26917776232585311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0.34703319310210645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1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0.27202352695167065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>
        <v>399.59999999999997</v>
      </c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51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52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0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1"/>
      <c r="L122" s="149">
        <v>0</v>
      </c>
      <c r="M122" s="149">
        <v>0</v>
      </c>
      <c r="N122" s="149">
        <v>0</v>
      </c>
      <c r="O122" s="149">
        <v>0</v>
      </c>
      <c r="P122" s="149">
        <v>0.86849308013916016</v>
      </c>
      <c r="Q122" s="149">
        <v>1.6246576309204102</v>
      </c>
      <c r="R122" s="149">
        <v>0</v>
      </c>
      <c r="S122" s="149">
        <v>3.4964747428894043</v>
      </c>
      <c r="T122" s="149">
        <v>1.657534122467041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</v>
      </c>
      <c r="AC122" s="153">
        <v>0</v>
      </c>
      <c r="AD122" s="153">
        <v>0</v>
      </c>
      <c r="AE122" s="152"/>
      <c r="AF122" s="153">
        <v>0</v>
      </c>
      <c r="AG122" s="153">
        <v>0</v>
      </c>
      <c r="AH122" s="153">
        <v>0</v>
      </c>
      <c r="AI122" s="153">
        <v>0</v>
      </c>
      <c r="AJ122" s="153">
        <v>0</v>
      </c>
      <c r="AK122" s="153">
        <v>0.80273962020874023</v>
      </c>
      <c r="AL122" s="153">
        <v>0</v>
      </c>
      <c r="AM122" s="153">
        <v>0</v>
      </c>
      <c r="AN122" s="153">
        <v>0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0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0</v>
      </c>
      <c r="D125" s="149">
        <v>0</v>
      </c>
      <c r="E125" s="149">
        <v>0</v>
      </c>
      <c r="F125" s="149">
        <v>3.2876968383789063E-2</v>
      </c>
      <c r="G125" s="149">
        <v>0.12890148162841797</v>
      </c>
      <c r="H125" s="149">
        <v>1.0648488998413086</v>
      </c>
      <c r="I125" s="149">
        <v>0.196990966796875</v>
      </c>
      <c r="J125" s="149">
        <v>7.94525146484375E-2</v>
      </c>
      <c r="K125" s="151"/>
      <c r="L125" s="149">
        <v>0</v>
      </c>
      <c r="M125" s="149">
        <v>0</v>
      </c>
      <c r="N125" s="149">
        <v>0</v>
      </c>
      <c r="O125" s="149">
        <v>0</v>
      </c>
      <c r="P125" s="149">
        <v>0</v>
      </c>
      <c r="Q125" s="149">
        <v>0</v>
      </c>
      <c r="R125" s="149">
        <v>9.8361015319824219E-2</v>
      </c>
      <c r="S125" s="149">
        <v>0.12988948822021484</v>
      </c>
      <c r="T125" s="149">
        <v>0</v>
      </c>
      <c r="U125" s="152"/>
      <c r="V125" s="153">
        <v>0</v>
      </c>
      <c r="W125" s="153">
        <v>0</v>
      </c>
      <c r="X125" s="153">
        <v>0</v>
      </c>
      <c r="Y125" s="153">
        <v>0</v>
      </c>
      <c r="Z125" s="153">
        <v>0</v>
      </c>
      <c r="AA125" s="153">
        <v>6.5573692321777344E-2</v>
      </c>
      <c r="AB125" s="153">
        <v>0</v>
      </c>
      <c r="AC125" s="153">
        <v>0.17781352996826172</v>
      </c>
      <c r="AD125" s="153">
        <v>0</v>
      </c>
      <c r="AE125" s="152"/>
      <c r="AF125" s="153">
        <v>0</v>
      </c>
      <c r="AG125" s="153">
        <v>0</v>
      </c>
      <c r="AH125" s="153">
        <v>0</v>
      </c>
      <c r="AI125" s="153">
        <v>0</v>
      </c>
      <c r="AJ125" s="153">
        <v>0</v>
      </c>
      <c r="AK125" s="153">
        <v>0</v>
      </c>
      <c r="AL125" s="153">
        <v>0</v>
      </c>
      <c r="AM125" s="153">
        <v>0</v>
      </c>
      <c r="AN125" s="153">
        <v>0</v>
      </c>
      <c r="AO125" s="151"/>
    </row>
    <row r="126" spans="1:41" x14ac:dyDescent="0.3">
      <c r="A126" s="144" t="s">
        <v>7</v>
      </c>
      <c r="B126" s="149">
        <v>0</v>
      </c>
      <c r="C126" s="149">
        <v>0</v>
      </c>
      <c r="D126" s="149">
        <v>0</v>
      </c>
      <c r="E126" s="149">
        <v>0</v>
      </c>
      <c r="F126" s="149">
        <v>0.96712303161621094</v>
      </c>
      <c r="G126" s="149">
        <v>1.871098518371582</v>
      </c>
      <c r="H126" s="149">
        <v>0.93514442443847656</v>
      </c>
      <c r="I126" s="149">
        <v>1.803009033203125</v>
      </c>
      <c r="J126" s="149">
        <v>4.9205474853515625</v>
      </c>
      <c r="K126" s="151"/>
      <c r="L126" s="149">
        <v>0</v>
      </c>
      <c r="M126" s="149">
        <v>0</v>
      </c>
      <c r="N126" s="149">
        <v>0</v>
      </c>
      <c r="O126" s="149">
        <v>0</v>
      </c>
      <c r="P126" s="149">
        <v>0</v>
      </c>
      <c r="Q126" s="149">
        <v>0</v>
      </c>
      <c r="R126" s="149">
        <v>0.90163898468017578</v>
      </c>
      <c r="S126" s="149">
        <v>0.87011051177978516</v>
      </c>
      <c r="T126" s="149">
        <v>1</v>
      </c>
      <c r="U126" s="152"/>
      <c r="V126" s="153">
        <v>0</v>
      </c>
      <c r="W126" s="153">
        <v>0</v>
      </c>
      <c r="X126" s="153">
        <v>0</v>
      </c>
      <c r="Y126" s="153">
        <v>1</v>
      </c>
      <c r="Z126" s="153">
        <v>0</v>
      </c>
      <c r="AA126" s="153">
        <v>0.93442630767822266</v>
      </c>
      <c r="AB126" s="153">
        <v>1.9073486328125E-5</v>
      </c>
      <c r="AC126" s="153">
        <v>2.8221864700317383</v>
      </c>
      <c r="AD126" s="153">
        <v>0</v>
      </c>
      <c r="AE126" s="152"/>
      <c r="AF126" s="153">
        <v>0</v>
      </c>
      <c r="AG126" s="153">
        <v>0</v>
      </c>
      <c r="AH126" s="153">
        <v>1</v>
      </c>
      <c r="AI126" s="153">
        <v>1</v>
      </c>
      <c r="AJ126" s="153">
        <v>0</v>
      </c>
      <c r="AK126" s="153">
        <v>1.0000190734863281</v>
      </c>
      <c r="AL126" s="153">
        <v>1</v>
      </c>
      <c r="AM126" s="153">
        <v>0</v>
      </c>
      <c r="AN126" s="153">
        <v>0</v>
      </c>
      <c r="AO126" s="151"/>
    </row>
    <row r="127" spans="1:41" x14ac:dyDescent="0.3">
      <c r="A127" s="144" t="s">
        <v>8</v>
      </c>
      <c r="B127" s="149">
        <v>0</v>
      </c>
      <c r="C127" s="149">
        <v>0</v>
      </c>
      <c r="D127" s="149">
        <v>0</v>
      </c>
      <c r="E127" s="149">
        <v>0</v>
      </c>
      <c r="F127" s="149">
        <v>0</v>
      </c>
      <c r="G127" s="149">
        <v>0</v>
      </c>
      <c r="H127" s="149">
        <v>0.17808246612548828</v>
      </c>
      <c r="I127" s="149">
        <v>9.8450660705566406E-2</v>
      </c>
      <c r="J127" s="149">
        <v>0</v>
      </c>
      <c r="K127" s="151"/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6.5752983093261719E-2</v>
      </c>
      <c r="U127" s="152"/>
      <c r="V127" s="153">
        <v>0</v>
      </c>
      <c r="W127" s="153">
        <v>0</v>
      </c>
      <c r="X127" s="153">
        <v>0</v>
      </c>
      <c r="Y127" s="153">
        <v>0</v>
      </c>
      <c r="Z127" s="153">
        <v>0</v>
      </c>
      <c r="AA127" s="153">
        <v>0</v>
      </c>
      <c r="AB127" s="153">
        <v>3.2876968383789063E-2</v>
      </c>
      <c r="AC127" s="153">
        <v>0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0</v>
      </c>
      <c r="AJ127" s="153">
        <v>0</v>
      </c>
      <c r="AK127" s="153">
        <v>0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0</v>
      </c>
      <c r="D128" s="149">
        <v>0</v>
      </c>
      <c r="E128" s="149">
        <v>2</v>
      </c>
      <c r="F128" s="149">
        <v>0</v>
      </c>
      <c r="G128" s="149">
        <v>1</v>
      </c>
      <c r="H128" s="149">
        <v>7.8219175338745117</v>
      </c>
      <c r="I128" s="149">
        <v>6.9015684127807617</v>
      </c>
      <c r="J128" s="149">
        <v>2</v>
      </c>
      <c r="K128" s="151"/>
      <c r="L128" s="149">
        <v>0</v>
      </c>
      <c r="M128" s="149">
        <v>1</v>
      </c>
      <c r="N128" s="149">
        <v>0</v>
      </c>
      <c r="O128" s="149">
        <v>1.0327873229980469</v>
      </c>
      <c r="P128" s="149">
        <v>2</v>
      </c>
      <c r="Q128" s="149">
        <v>1.75616455078125</v>
      </c>
      <c r="R128" s="149">
        <v>10.640872001647949</v>
      </c>
      <c r="S128" s="149">
        <v>5.1646528244018555</v>
      </c>
      <c r="T128" s="149">
        <v>1.9342470169067383</v>
      </c>
      <c r="U128" s="152"/>
      <c r="V128" s="153">
        <v>1</v>
      </c>
      <c r="W128" s="153">
        <v>0</v>
      </c>
      <c r="X128" s="153">
        <v>0</v>
      </c>
      <c r="Y128" s="153">
        <v>2</v>
      </c>
      <c r="Z128" s="153">
        <v>0</v>
      </c>
      <c r="AA128" s="153">
        <v>3</v>
      </c>
      <c r="AB128" s="153">
        <v>5.9671230316162109</v>
      </c>
      <c r="AC128" s="153">
        <v>2</v>
      </c>
      <c r="AD128" s="153">
        <v>0</v>
      </c>
      <c r="AE128" s="152"/>
      <c r="AF128" s="153">
        <v>0</v>
      </c>
      <c r="AG128" s="153">
        <v>0</v>
      </c>
      <c r="AH128" s="153">
        <v>0</v>
      </c>
      <c r="AI128" s="153">
        <v>1.9999837875366211</v>
      </c>
      <c r="AJ128" s="153">
        <v>1</v>
      </c>
      <c r="AK128" s="153">
        <v>4.2301368713378906</v>
      </c>
      <c r="AL128" s="153">
        <v>4.7698631286621094</v>
      </c>
      <c r="AM128" s="153">
        <v>2.0328769683837891</v>
      </c>
      <c r="AN128" s="153">
        <v>0</v>
      </c>
      <c r="AO128" s="151"/>
    </row>
    <row r="129" spans="1:41" x14ac:dyDescent="0.3">
      <c r="A129" s="144" t="s">
        <v>10</v>
      </c>
      <c r="B129" s="149">
        <v>0</v>
      </c>
      <c r="C129" s="149">
        <v>0</v>
      </c>
      <c r="D129" s="149">
        <v>0</v>
      </c>
      <c r="E129" s="149">
        <v>0</v>
      </c>
      <c r="F129" s="149">
        <v>0</v>
      </c>
      <c r="G129" s="149">
        <v>0</v>
      </c>
      <c r="H129" s="149">
        <v>1</v>
      </c>
      <c r="I129" s="149">
        <v>0</v>
      </c>
      <c r="J129" s="149">
        <v>0</v>
      </c>
      <c r="K129" s="151"/>
      <c r="L129" s="149">
        <v>0</v>
      </c>
      <c r="M129" s="149">
        <v>0</v>
      </c>
      <c r="N129" s="149">
        <v>1.0000209808349609</v>
      </c>
      <c r="O129" s="149">
        <v>0.96721267700195313</v>
      </c>
      <c r="P129" s="149">
        <v>0</v>
      </c>
      <c r="Q129" s="149">
        <v>0</v>
      </c>
      <c r="R129" s="149">
        <v>0.96712303161621094</v>
      </c>
      <c r="S129" s="149">
        <v>0</v>
      </c>
      <c r="T129" s="149">
        <v>0</v>
      </c>
      <c r="U129" s="152"/>
      <c r="V129" s="153">
        <v>0</v>
      </c>
      <c r="W129" s="153">
        <v>0</v>
      </c>
      <c r="X129" s="153">
        <v>0</v>
      </c>
      <c r="Y129" s="153">
        <v>0</v>
      </c>
      <c r="Z129" s="153">
        <v>0</v>
      </c>
      <c r="AA129" s="153">
        <v>0</v>
      </c>
      <c r="AB129" s="153">
        <v>0</v>
      </c>
      <c r="AC129" s="153">
        <v>0</v>
      </c>
      <c r="AD129" s="153">
        <v>0</v>
      </c>
      <c r="AE129" s="152"/>
      <c r="AF129" s="153">
        <v>0</v>
      </c>
      <c r="AG129" s="153">
        <v>0</v>
      </c>
      <c r="AH129" s="153">
        <v>0</v>
      </c>
      <c r="AI129" s="153">
        <v>0</v>
      </c>
      <c r="AJ129" s="153">
        <v>0</v>
      </c>
      <c r="AK129" s="153">
        <v>0</v>
      </c>
      <c r="AL129" s="153">
        <v>0</v>
      </c>
      <c r="AM129" s="153">
        <v>2.09808349609375E-5</v>
      </c>
      <c r="AN129" s="153">
        <v>0</v>
      </c>
      <c r="AO129" s="151"/>
    </row>
    <row r="130" spans="1:41" x14ac:dyDescent="0.3">
      <c r="A130" s="144" t="s">
        <v>11</v>
      </c>
      <c r="B130" s="149">
        <v>0</v>
      </c>
      <c r="C130" s="149">
        <v>0</v>
      </c>
      <c r="D130" s="149">
        <v>0</v>
      </c>
      <c r="E130" s="149">
        <v>0</v>
      </c>
      <c r="F130" s="149">
        <v>0</v>
      </c>
      <c r="G130" s="149">
        <v>6.4406394958496094E-2</v>
      </c>
      <c r="H130" s="149">
        <v>0</v>
      </c>
      <c r="I130" s="149">
        <v>0</v>
      </c>
      <c r="J130" s="149">
        <v>0</v>
      </c>
      <c r="K130" s="151"/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52"/>
      <c r="V130" s="153">
        <v>0</v>
      </c>
      <c r="W130" s="153">
        <v>0</v>
      </c>
      <c r="X130" s="153">
        <v>0</v>
      </c>
      <c r="Y130" s="153">
        <v>0</v>
      </c>
      <c r="Z130" s="153">
        <v>0</v>
      </c>
      <c r="AA130" s="153">
        <v>0</v>
      </c>
      <c r="AB130" s="153">
        <v>0</v>
      </c>
      <c r="AC130" s="153">
        <v>1</v>
      </c>
      <c r="AD130" s="153">
        <v>0</v>
      </c>
      <c r="AE130" s="152"/>
      <c r="AF130" s="153">
        <v>0</v>
      </c>
      <c r="AG130" s="153">
        <v>0</v>
      </c>
      <c r="AH130" s="153">
        <v>0</v>
      </c>
      <c r="AI130" s="153">
        <v>0</v>
      </c>
      <c r="AJ130" s="153">
        <v>0</v>
      </c>
      <c r="AK130" s="153">
        <v>0</v>
      </c>
      <c r="AL130" s="153">
        <v>0</v>
      </c>
      <c r="AM130" s="153">
        <v>0.52602767944335938</v>
      </c>
      <c r="AN130" s="153">
        <v>0</v>
      </c>
      <c r="AO130" s="151"/>
    </row>
    <row r="131" spans="1:41" x14ac:dyDescent="0.3">
      <c r="A131" s="144" t="s">
        <v>12</v>
      </c>
      <c r="B131" s="149">
        <v>0</v>
      </c>
      <c r="C131" s="149">
        <v>0</v>
      </c>
      <c r="D131" s="149">
        <v>0.11484432220458984</v>
      </c>
      <c r="E131" s="149">
        <v>0.13123798370361328</v>
      </c>
      <c r="F131" s="149">
        <v>0.50927352905273438</v>
      </c>
      <c r="G131" s="149">
        <v>1.2780590057373047</v>
      </c>
      <c r="H131" s="149">
        <v>0.47244453430175781</v>
      </c>
      <c r="I131" s="149">
        <v>1.6689014434814453</v>
      </c>
      <c r="J131" s="149">
        <v>1.2164783477783203</v>
      </c>
      <c r="K131" s="151"/>
      <c r="L131" s="149">
        <v>0</v>
      </c>
      <c r="M131" s="149">
        <v>0.11232852935791016</v>
      </c>
      <c r="N131" s="149">
        <v>0</v>
      </c>
      <c r="O131" s="149">
        <v>0</v>
      </c>
      <c r="P131" s="149">
        <v>3.1169891357421875E-2</v>
      </c>
      <c r="Q131" s="149">
        <v>1</v>
      </c>
      <c r="R131" s="149">
        <v>0</v>
      </c>
      <c r="S131" s="149">
        <v>0</v>
      </c>
      <c r="T131" s="149">
        <v>0</v>
      </c>
      <c r="U131" s="152"/>
      <c r="V131" s="153">
        <v>0</v>
      </c>
      <c r="W131" s="153">
        <v>0</v>
      </c>
      <c r="X131" s="153">
        <v>6.7729949951171875E-2</v>
      </c>
      <c r="Y131" s="153">
        <v>1.1643838882446289</v>
      </c>
      <c r="Z131" s="153">
        <v>2.5376596450805664</v>
      </c>
      <c r="AA131" s="153">
        <v>0.48803043365478516</v>
      </c>
      <c r="AB131" s="153">
        <v>4.27740478515625</v>
      </c>
      <c r="AC131" s="153">
        <v>1.8057937622070313</v>
      </c>
      <c r="AD131" s="153">
        <v>1.8828210830688477</v>
      </c>
      <c r="AE131" s="152"/>
      <c r="AF131" s="153">
        <v>0</v>
      </c>
      <c r="AG131" s="153">
        <v>0</v>
      </c>
      <c r="AH131" s="153">
        <v>0</v>
      </c>
      <c r="AI131" s="153">
        <v>0</v>
      </c>
      <c r="AJ131" s="153">
        <v>0</v>
      </c>
      <c r="AK131" s="153">
        <v>0</v>
      </c>
      <c r="AL131" s="153">
        <v>0</v>
      </c>
      <c r="AM131" s="153">
        <v>0.16438388824462891</v>
      </c>
      <c r="AN131" s="153">
        <v>0</v>
      </c>
      <c r="AO131" s="151"/>
    </row>
    <row r="132" spans="1:41" x14ac:dyDescent="0.3">
      <c r="A132" s="144" t="s">
        <v>13</v>
      </c>
      <c r="B132" s="149">
        <v>0</v>
      </c>
      <c r="C132" s="149">
        <v>1</v>
      </c>
      <c r="D132" s="149">
        <v>6.819401741027832</v>
      </c>
      <c r="E132" s="149">
        <v>4.8687620162963867</v>
      </c>
      <c r="F132" s="149">
        <v>7.6223440170288086</v>
      </c>
      <c r="G132" s="149">
        <v>7.6575345993041992</v>
      </c>
      <c r="H132" s="149">
        <v>8.5275554656982422</v>
      </c>
      <c r="I132" s="149">
        <v>18.922882080078125</v>
      </c>
      <c r="J132" s="149">
        <v>6.2109594345092773</v>
      </c>
      <c r="K132" s="151"/>
      <c r="L132" s="149">
        <v>0</v>
      </c>
      <c r="M132" s="149">
        <v>0.88767147064208984</v>
      </c>
      <c r="N132" s="149">
        <v>0</v>
      </c>
      <c r="O132" s="149">
        <v>0</v>
      </c>
      <c r="P132" s="149">
        <v>0.96883010864257813</v>
      </c>
      <c r="Q132" s="149">
        <v>0</v>
      </c>
      <c r="R132" s="149">
        <v>0</v>
      </c>
      <c r="S132" s="149">
        <v>0</v>
      </c>
      <c r="T132" s="149">
        <v>3.5427341461181641</v>
      </c>
      <c r="U132" s="152"/>
      <c r="V132" s="153">
        <v>2</v>
      </c>
      <c r="W132" s="153">
        <v>2</v>
      </c>
      <c r="X132" s="153">
        <v>3.8644504547119141</v>
      </c>
      <c r="Y132" s="153">
        <v>4.8684930801391602</v>
      </c>
      <c r="Z132" s="153">
        <v>17.528094291687012</v>
      </c>
      <c r="AA132" s="153">
        <v>13.774983406066895</v>
      </c>
      <c r="AB132" s="153">
        <v>14.856790542602539</v>
      </c>
      <c r="AC132" s="153">
        <v>7.8188629150390625</v>
      </c>
      <c r="AD132" s="153">
        <v>6.7432479858398438</v>
      </c>
      <c r="AE132" s="152"/>
      <c r="AF132" s="153">
        <v>0</v>
      </c>
      <c r="AG132" s="153">
        <v>0</v>
      </c>
      <c r="AH132" s="153">
        <v>1</v>
      </c>
      <c r="AI132" s="153">
        <v>1.8220081329345703</v>
      </c>
      <c r="AJ132" s="153">
        <v>1</v>
      </c>
      <c r="AK132" s="153">
        <v>1</v>
      </c>
      <c r="AL132" s="153">
        <v>0</v>
      </c>
      <c r="AM132" s="153">
        <v>1.8356161117553711</v>
      </c>
      <c r="AN132" s="153">
        <v>0.93307876586914063</v>
      </c>
      <c r="AO132" s="151"/>
    </row>
    <row r="133" spans="1:41" x14ac:dyDescent="0.3">
      <c r="A133" s="144" t="s">
        <v>14</v>
      </c>
      <c r="B133" s="149">
        <v>6.5393447875976563E-2</v>
      </c>
      <c r="C133" s="149">
        <v>0</v>
      </c>
      <c r="D133" s="149">
        <v>1.2638149261474609</v>
      </c>
      <c r="E133" s="149">
        <v>0.27464866638183594</v>
      </c>
      <c r="F133" s="149">
        <v>1.2991962432861328</v>
      </c>
      <c r="G133" s="149">
        <v>3.3276538848876953</v>
      </c>
      <c r="H133" s="149">
        <v>0.27608489990234375</v>
      </c>
      <c r="I133" s="149">
        <v>3.0214805603027344</v>
      </c>
      <c r="J133" s="149">
        <v>0.57494163513183594</v>
      </c>
      <c r="K133" s="151"/>
      <c r="L133" s="149">
        <v>0</v>
      </c>
      <c r="M133" s="149">
        <v>0</v>
      </c>
      <c r="N133" s="149">
        <v>6.8178176879882813E-2</v>
      </c>
      <c r="O133" s="149">
        <v>6.6921234130859375E-2</v>
      </c>
      <c r="P133" s="149">
        <v>6.5753936767578125E-2</v>
      </c>
      <c r="Q133" s="149">
        <v>3.2876968383789063E-2</v>
      </c>
      <c r="R133" s="149">
        <v>0</v>
      </c>
      <c r="S133" s="149">
        <v>0.16438484191894531</v>
      </c>
      <c r="T133" s="149">
        <v>9.55352783203125E-2</v>
      </c>
      <c r="U133" s="152"/>
      <c r="V133" s="153">
        <v>0.16716766357421875</v>
      </c>
      <c r="W133" s="153">
        <v>0.24644279479980469</v>
      </c>
      <c r="X133" s="153">
        <v>0.39676856994628906</v>
      </c>
      <c r="Y133" s="153">
        <v>1.8217334747314453</v>
      </c>
      <c r="Z133" s="153">
        <v>2.9555110931396484</v>
      </c>
      <c r="AA133" s="153">
        <v>2.6303138732910156</v>
      </c>
      <c r="AB133" s="153">
        <v>1.8150959014892578</v>
      </c>
      <c r="AC133" s="153">
        <v>0.82802772521972656</v>
      </c>
      <c r="AD133" s="153">
        <v>0.29544258117675781</v>
      </c>
      <c r="AE133" s="152"/>
      <c r="AF133" s="153">
        <v>0</v>
      </c>
      <c r="AG133" s="153">
        <v>0</v>
      </c>
      <c r="AH133" s="153">
        <v>6.5753936767578125E-2</v>
      </c>
      <c r="AI133" s="153">
        <v>6.5664291381835938E-2</v>
      </c>
      <c r="AJ133" s="153">
        <v>0</v>
      </c>
      <c r="AK133" s="153">
        <v>6.6471099853515625E-2</v>
      </c>
      <c r="AL133" s="153">
        <v>0.34255790710449219</v>
      </c>
      <c r="AM133" s="153">
        <v>6.5753936767578125E-2</v>
      </c>
      <c r="AN133" s="153">
        <v>9.970855712890625E-2</v>
      </c>
      <c r="AO133" s="151"/>
    </row>
    <row r="134" spans="1:41" x14ac:dyDescent="0.3">
      <c r="A134" s="144" t="s">
        <v>15</v>
      </c>
      <c r="B134" s="149">
        <v>0.93460655212402344</v>
      </c>
      <c r="C134" s="149">
        <v>0.96712303161621094</v>
      </c>
      <c r="D134" s="149">
        <v>8.3266086578369141</v>
      </c>
      <c r="E134" s="149">
        <v>12.723552703857422</v>
      </c>
      <c r="F134" s="149">
        <v>10.717178344726563</v>
      </c>
      <c r="G134" s="149">
        <v>17.326299667358398</v>
      </c>
      <c r="H134" s="149">
        <v>19.576641082763672</v>
      </c>
      <c r="I134" s="149">
        <v>19.093019485473633</v>
      </c>
      <c r="J134" s="149">
        <v>13.390953063964844</v>
      </c>
      <c r="K134" s="151"/>
      <c r="L134" s="149">
        <v>0</v>
      </c>
      <c r="M134" s="149">
        <v>0</v>
      </c>
      <c r="N134" s="149">
        <v>3.8626537322998047</v>
      </c>
      <c r="O134" s="149">
        <v>1.8995723724365234</v>
      </c>
      <c r="P134" s="149">
        <v>1.9342460632324219</v>
      </c>
      <c r="Q134" s="149">
        <v>2.9343357086181641</v>
      </c>
      <c r="R134" s="149">
        <v>1.2630138397216797</v>
      </c>
      <c r="S134" s="149">
        <v>3.8356151580810547</v>
      </c>
      <c r="T134" s="149">
        <v>0</v>
      </c>
      <c r="U134" s="152"/>
      <c r="V134" s="153">
        <v>3.8000450134277344</v>
      </c>
      <c r="W134" s="153">
        <v>9.6704349517822266</v>
      </c>
      <c r="X134" s="153">
        <v>17.376728057861328</v>
      </c>
      <c r="Y134" s="153">
        <v>28.617733001708984</v>
      </c>
      <c r="Z134" s="153">
        <v>31.909187316894531</v>
      </c>
      <c r="AA134" s="153">
        <v>24.80906867980957</v>
      </c>
      <c r="AB134" s="153">
        <v>36.376996994018555</v>
      </c>
      <c r="AC134" s="153">
        <v>27.763839721679688</v>
      </c>
      <c r="AD134" s="153">
        <v>7.3930435180664063</v>
      </c>
      <c r="AE134" s="152"/>
      <c r="AF134" s="153">
        <v>1</v>
      </c>
      <c r="AG134" s="153">
        <v>0.96712303161621094</v>
      </c>
      <c r="AH134" s="153">
        <v>1.9342460632324219</v>
      </c>
      <c r="AI134" s="153">
        <v>6.9671230316162109</v>
      </c>
      <c r="AJ134" s="153">
        <v>4.8336391448974609</v>
      </c>
      <c r="AK134" s="153">
        <v>7.9006519317626953</v>
      </c>
      <c r="AL134" s="153">
        <v>9.6574420928955078</v>
      </c>
      <c r="AM134" s="153">
        <v>0.93424606323242188</v>
      </c>
      <c r="AN134" s="153">
        <v>2.9672508239746094</v>
      </c>
      <c r="AO134" s="151"/>
    </row>
    <row r="135" spans="1:41" x14ac:dyDescent="0.3">
      <c r="A135" s="144" t="s">
        <v>16</v>
      </c>
      <c r="B135" s="149">
        <v>0</v>
      </c>
      <c r="C135" s="149">
        <v>3.2876968383789063E-2</v>
      </c>
      <c r="D135" s="149">
        <v>2.1309776306152344</v>
      </c>
      <c r="E135" s="149">
        <v>0.13330459594726563</v>
      </c>
      <c r="F135" s="149">
        <v>2.0548191070556641</v>
      </c>
      <c r="G135" s="149">
        <v>0.23364067077636719</v>
      </c>
      <c r="H135" s="149">
        <v>0.2979583740234375</v>
      </c>
      <c r="I135" s="149">
        <v>9.9887847900390625E-2</v>
      </c>
      <c r="J135" s="149">
        <v>1.0017967224121094</v>
      </c>
      <c r="K135" s="151"/>
      <c r="L135" s="149">
        <v>0</v>
      </c>
      <c r="M135" s="149">
        <v>0</v>
      </c>
      <c r="N135" s="149">
        <v>6.91680908203125E-2</v>
      </c>
      <c r="O135" s="149">
        <v>3.3506393432617188E-2</v>
      </c>
      <c r="P135" s="149">
        <v>0</v>
      </c>
      <c r="Q135" s="149">
        <v>1.1444091796875E-5</v>
      </c>
      <c r="R135" s="149">
        <v>0.73698616027832031</v>
      </c>
      <c r="S135" s="149">
        <v>0</v>
      </c>
      <c r="T135" s="149">
        <v>0</v>
      </c>
      <c r="U135" s="152"/>
      <c r="V135" s="153">
        <v>3.2787322998046875E-2</v>
      </c>
      <c r="W135" s="153">
        <v>0.13231658935546875</v>
      </c>
      <c r="X135" s="153">
        <v>0.6073760986328125</v>
      </c>
      <c r="Y135" s="153">
        <v>0.6260986328125</v>
      </c>
      <c r="Z135" s="153">
        <v>0.9373931884765625</v>
      </c>
      <c r="AA135" s="153">
        <v>0.41540718078613281</v>
      </c>
      <c r="AB135" s="153">
        <v>2.5783805847167969</v>
      </c>
      <c r="AC135" s="153">
        <v>0.441009521484375</v>
      </c>
      <c r="AD135" s="153">
        <v>0.14682197570800781</v>
      </c>
      <c r="AE135" s="152"/>
      <c r="AF135" s="153">
        <v>0</v>
      </c>
      <c r="AG135" s="153">
        <v>3.2876968383789063E-2</v>
      </c>
      <c r="AH135" s="153">
        <v>0</v>
      </c>
      <c r="AI135" s="153">
        <v>0</v>
      </c>
      <c r="AJ135" s="153">
        <v>0.16636085510253906</v>
      </c>
      <c r="AK135" s="153">
        <v>3.2876968383789063E-2</v>
      </c>
      <c r="AL135" s="153">
        <v>0</v>
      </c>
      <c r="AM135" s="153">
        <v>0</v>
      </c>
      <c r="AN135" s="153">
        <v>0.67123222351074219</v>
      </c>
      <c r="AO135" s="151"/>
    </row>
    <row r="136" spans="1:41" x14ac:dyDescent="0.3">
      <c r="A136" s="144" t="s">
        <v>17</v>
      </c>
      <c r="B136" s="149">
        <v>0</v>
      </c>
      <c r="C136" s="149">
        <v>0.49180412292480469</v>
      </c>
      <c r="D136" s="149">
        <v>0.31147575378417969</v>
      </c>
      <c r="E136" s="149">
        <v>0</v>
      </c>
      <c r="F136" s="149">
        <v>1.7369880676269531</v>
      </c>
      <c r="G136" s="149">
        <v>1.0328769683837891</v>
      </c>
      <c r="H136" s="149">
        <v>1.3619136810302734</v>
      </c>
      <c r="I136" s="149">
        <v>1.4273967742919922</v>
      </c>
      <c r="J136" s="149">
        <v>0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</v>
      </c>
      <c r="X136" s="153">
        <v>0</v>
      </c>
      <c r="Y136" s="153">
        <v>0</v>
      </c>
      <c r="Z136" s="153">
        <v>1.0662021636962891</v>
      </c>
      <c r="AA136" s="153">
        <v>0</v>
      </c>
      <c r="AB136" s="153">
        <v>1</v>
      </c>
      <c r="AC136" s="153">
        <v>0.70410919189453125</v>
      </c>
      <c r="AD136" s="153">
        <v>0</v>
      </c>
      <c r="AE136" s="152"/>
      <c r="AF136" s="153">
        <v>0</v>
      </c>
      <c r="AG136" s="153">
        <v>0</v>
      </c>
      <c r="AH136" s="153">
        <v>0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0.32876777648925781</v>
      </c>
      <c r="AO136" s="151"/>
    </row>
    <row r="137" spans="1:41" x14ac:dyDescent="0.3">
      <c r="A137" s="144" t="s">
        <v>18</v>
      </c>
      <c r="B137" s="149">
        <v>0</v>
      </c>
      <c r="C137" s="149">
        <v>0.50819587707519531</v>
      </c>
      <c r="D137" s="149">
        <v>0</v>
      </c>
      <c r="E137" s="149">
        <v>0</v>
      </c>
      <c r="F137" s="149">
        <v>9.6025466918945313E-2</v>
      </c>
      <c r="G137" s="149">
        <v>1.0982704162597656</v>
      </c>
      <c r="H137" s="149">
        <v>1.1319561004638672</v>
      </c>
      <c r="I137" s="149">
        <v>1.2442855834960938</v>
      </c>
      <c r="J137" s="149">
        <v>0</v>
      </c>
      <c r="K137" s="151"/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52"/>
      <c r="V137" s="153">
        <v>0</v>
      </c>
      <c r="W137" s="153">
        <v>0</v>
      </c>
      <c r="X137" s="153">
        <v>0</v>
      </c>
      <c r="Y137" s="153">
        <v>0</v>
      </c>
      <c r="Z137" s="153">
        <v>2.4136962890625</v>
      </c>
      <c r="AA137" s="153">
        <v>0.52458953857421875</v>
      </c>
      <c r="AB137" s="153">
        <v>1.1643829345703125</v>
      </c>
      <c r="AC137" s="153">
        <v>0.39452171325683594</v>
      </c>
      <c r="AD137" s="153">
        <v>0</v>
      </c>
      <c r="AE137" s="152"/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0</v>
      </c>
      <c r="AL137" s="153">
        <v>0</v>
      </c>
      <c r="AM137" s="153">
        <v>0</v>
      </c>
      <c r="AN137" s="153">
        <v>0</v>
      </c>
      <c r="AO137" s="151"/>
    </row>
    <row r="138" spans="1:41" x14ac:dyDescent="0.3">
      <c r="A138" s="144" t="s">
        <v>19</v>
      </c>
      <c r="B138" s="149">
        <v>0</v>
      </c>
      <c r="C138" s="149">
        <v>0</v>
      </c>
      <c r="D138" s="149">
        <v>0</v>
      </c>
      <c r="E138" s="149">
        <v>0</v>
      </c>
      <c r="F138" s="149">
        <v>0.90397453308105469</v>
      </c>
      <c r="G138" s="149">
        <v>0.86885261535644531</v>
      </c>
      <c r="H138" s="149">
        <v>0</v>
      </c>
      <c r="I138" s="149">
        <v>3.3283023834228516</v>
      </c>
      <c r="J138" s="149">
        <v>0.42587089538574219</v>
      </c>
      <c r="K138" s="151"/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52"/>
      <c r="V138" s="153">
        <v>0</v>
      </c>
      <c r="W138" s="153">
        <v>0</v>
      </c>
      <c r="X138" s="153">
        <v>0</v>
      </c>
      <c r="Y138" s="153">
        <v>0</v>
      </c>
      <c r="Z138" s="153">
        <v>0.14520454406738281</v>
      </c>
      <c r="AA138" s="153">
        <v>0.47541046142578125</v>
      </c>
      <c r="AB138" s="153">
        <v>0.8356170654296875</v>
      </c>
      <c r="AC138" s="153">
        <v>0.90136909484863281</v>
      </c>
      <c r="AD138" s="153">
        <v>0</v>
      </c>
      <c r="AE138" s="152"/>
      <c r="AF138" s="153">
        <v>0</v>
      </c>
      <c r="AG138" s="153">
        <v>0</v>
      </c>
      <c r="AH138" s="153">
        <v>0</v>
      </c>
      <c r="AI138" s="153">
        <v>0</v>
      </c>
      <c r="AJ138" s="153">
        <v>0</v>
      </c>
      <c r="AK138" s="153">
        <v>0</v>
      </c>
      <c r="AL138" s="153">
        <v>0</v>
      </c>
      <c r="AM138" s="153">
        <v>0.19725990295410156</v>
      </c>
      <c r="AN138" s="153">
        <v>0</v>
      </c>
      <c r="AO138" s="151"/>
    </row>
    <row r="139" spans="1:41" x14ac:dyDescent="0.3">
      <c r="A139" s="144" t="s">
        <v>20</v>
      </c>
      <c r="B139" s="149">
        <v>3.2876968383789063E-2</v>
      </c>
      <c r="C139" s="149">
        <v>9.8628997802734375E-2</v>
      </c>
      <c r="D139" s="149">
        <v>6.6741943359375E-2</v>
      </c>
      <c r="E139" s="149">
        <v>1.2321128845214844</v>
      </c>
      <c r="F139" s="149">
        <v>0.32769012451171875</v>
      </c>
      <c r="G139" s="149">
        <v>0.77902412414550781</v>
      </c>
      <c r="H139" s="149">
        <v>1.7559642791748047</v>
      </c>
      <c r="I139" s="149">
        <v>0.63808631896972656</v>
      </c>
      <c r="J139" s="149">
        <v>0.3899383544921875</v>
      </c>
      <c r="K139" s="151"/>
      <c r="L139" s="149">
        <v>0</v>
      </c>
      <c r="M139" s="149">
        <v>0</v>
      </c>
      <c r="N139" s="149">
        <v>1</v>
      </c>
      <c r="O139" s="149">
        <v>3.2426834106445313E-2</v>
      </c>
      <c r="P139" s="149">
        <v>9.8630905151367188E-2</v>
      </c>
      <c r="Q139" s="149">
        <v>0</v>
      </c>
      <c r="R139" s="149">
        <v>1.2109031677246094</v>
      </c>
      <c r="S139" s="149">
        <v>0.14493560791015625</v>
      </c>
      <c r="T139" s="149">
        <v>0.33020401000976563</v>
      </c>
      <c r="U139" s="152"/>
      <c r="V139" s="153">
        <v>0</v>
      </c>
      <c r="W139" s="153">
        <v>4.92706298828125E-2</v>
      </c>
      <c r="X139" s="153">
        <v>2.165435791015625</v>
      </c>
      <c r="Y139" s="153">
        <v>1.2016620635986328</v>
      </c>
      <c r="Z139" s="153">
        <v>2.3304729461669922</v>
      </c>
      <c r="AA139" s="153">
        <v>2.6604976654052734</v>
      </c>
      <c r="AB139" s="153">
        <v>0.50415802001953125</v>
      </c>
      <c r="AC139" s="153">
        <v>0.70428848266601563</v>
      </c>
      <c r="AD139" s="153">
        <v>0.130340576171875</v>
      </c>
      <c r="AE139" s="152"/>
      <c r="AF139" s="153">
        <v>0</v>
      </c>
      <c r="AG139" s="153">
        <v>0.99999427795410156</v>
      </c>
      <c r="AH139" s="153">
        <v>0</v>
      </c>
      <c r="AI139" s="153">
        <v>9.970855712890625E-2</v>
      </c>
      <c r="AJ139" s="153">
        <v>0</v>
      </c>
      <c r="AK139" s="153">
        <v>3.2876968383789063E-2</v>
      </c>
      <c r="AL139" s="153">
        <v>0</v>
      </c>
      <c r="AM139" s="153">
        <v>0.80274009704589844</v>
      </c>
      <c r="AN139" s="153">
        <v>0</v>
      </c>
      <c r="AO139" s="151"/>
    </row>
    <row r="140" spans="1:41" x14ac:dyDescent="0.3">
      <c r="A140" s="144" t="s">
        <v>21</v>
      </c>
      <c r="B140" s="149">
        <v>1.9671230316162109</v>
      </c>
      <c r="C140" s="149">
        <v>9.9013652801513672</v>
      </c>
      <c r="D140" s="149">
        <v>8.001434326171875</v>
      </c>
      <c r="E140" s="149">
        <v>20.181568145751953</v>
      </c>
      <c r="F140" s="149">
        <v>25.672275543212891</v>
      </c>
      <c r="G140" s="149">
        <v>43.042978286743164</v>
      </c>
      <c r="H140" s="149">
        <v>51.017086029052734</v>
      </c>
      <c r="I140" s="149">
        <v>45.329036712646484</v>
      </c>
      <c r="J140" s="149">
        <v>24.333349227905273</v>
      </c>
      <c r="K140" s="151"/>
      <c r="L140" s="149">
        <v>1</v>
      </c>
      <c r="M140" s="149">
        <v>6.0000286102294922</v>
      </c>
      <c r="N140" s="149">
        <v>4.0000114440917969</v>
      </c>
      <c r="O140" s="149">
        <v>7.9675731658935547</v>
      </c>
      <c r="P140" s="149">
        <v>13.901371002197266</v>
      </c>
      <c r="Q140" s="149">
        <v>17.983808517456055</v>
      </c>
      <c r="R140" s="149">
        <v>21.821949005126953</v>
      </c>
      <c r="S140" s="149">
        <v>33.729036331176758</v>
      </c>
      <c r="T140" s="149">
        <v>10.962953567504883</v>
      </c>
      <c r="U140" s="152"/>
      <c r="V140" s="153">
        <v>5.0000076293945313</v>
      </c>
      <c r="W140" s="153">
        <v>12.950729370117188</v>
      </c>
      <c r="X140" s="153">
        <v>37.623628616333008</v>
      </c>
      <c r="Y140" s="153">
        <v>45.929832458496094</v>
      </c>
      <c r="Z140" s="153">
        <v>59.392215728759766</v>
      </c>
      <c r="AA140" s="153">
        <v>109.56957817077637</v>
      </c>
      <c r="AB140" s="153">
        <v>112.40475654602051</v>
      </c>
      <c r="AC140" s="153">
        <v>106.31661224365234</v>
      </c>
      <c r="AD140" s="153">
        <v>23.461441040039063</v>
      </c>
      <c r="AE140" s="152"/>
      <c r="AF140" s="153">
        <v>0</v>
      </c>
      <c r="AG140" s="153">
        <v>5</v>
      </c>
      <c r="AH140" s="153">
        <v>9.9671230316162109</v>
      </c>
      <c r="AI140" s="153">
        <v>13.900291442871094</v>
      </c>
      <c r="AJ140" s="153">
        <v>8.0000133514404297</v>
      </c>
      <c r="AK140" s="153">
        <v>24.000080108642578</v>
      </c>
      <c r="AL140" s="153">
        <v>25.96672248840332</v>
      </c>
      <c r="AM140" s="153">
        <v>18.8563232421875</v>
      </c>
      <c r="AN140" s="153">
        <v>3.2630119323730469</v>
      </c>
      <c r="AO140" s="151"/>
    </row>
    <row r="141" spans="1:41" x14ac:dyDescent="0.3">
      <c r="A141" s="144" t="s">
        <v>22</v>
      </c>
      <c r="B141" s="149">
        <v>0</v>
      </c>
      <c r="C141" s="149">
        <v>0</v>
      </c>
      <c r="D141" s="149">
        <v>0</v>
      </c>
      <c r="E141" s="149">
        <v>0.19725990295410156</v>
      </c>
      <c r="F141" s="149">
        <v>0</v>
      </c>
      <c r="G141" s="149">
        <v>0.17799186706542969</v>
      </c>
      <c r="H141" s="149">
        <v>3.2269916534423828</v>
      </c>
      <c r="I141" s="149">
        <v>3.2876968383789063E-2</v>
      </c>
      <c r="J141" s="149">
        <v>0</v>
      </c>
      <c r="K141" s="151"/>
      <c r="L141" s="149">
        <v>0</v>
      </c>
      <c r="M141" s="149">
        <v>0</v>
      </c>
      <c r="N141" s="149">
        <v>0</v>
      </c>
      <c r="O141" s="149">
        <v>0</v>
      </c>
      <c r="P141" s="149">
        <v>0.93424606323242188</v>
      </c>
      <c r="Q141" s="149">
        <v>1.3698577880859375E-2</v>
      </c>
      <c r="R141" s="149">
        <v>3.2876968383789063E-2</v>
      </c>
      <c r="S141" s="149">
        <v>1</v>
      </c>
      <c r="T141" s="149">
        <v>0</v>
      </c>
      <c r="U141" s="152"/>
      <c r="V141" s="153">
        <v>0</v>
      </c>
      <c r="W141" s="153">
        <v>0</v>
      </c>
      <c r="X141" s="153">
        <v>1.0328769683837891</v>
      </c>
      <c r="Y141" s="153">
        <v>1</v>
      </c>
      <c r="Z141" s="153">
        <v>3.4936904907226563</v>
      </c>
      <c r="AA141" s="153">
        <v>3.901458740234375</v>
      </c>
      <c r="AB141" s="153">
        <v>4.0000400543212891</v>
      </c>
      <c r="AC141" s="153">
        <v>2.1955528259277344</v>
      </c>
      <c r="AD141" s="153">
        <v>1</v>
      </c>
      <c r="AE141" s="152"/>
      <c r="AF141" s="153">
        <v>0.93424606323242188</v>
      </c>
      <c r="AG141" s="153">
        <v>0</v>
      </c>
      <c r="AH141" s="153">
        <v>1</v>
      </c>
      <c r="AI141" s="153">
        <v>0</v>
      </c>
      <c r="AJ141" s="153">
        <v>1</v>
      </c>
      <c r="AK141" s="153">
        <v>0</v>
      </c>
      <c r="AL141" s="153">
        <v>0</v>
      </c>
      <c r="AM141" s="153">
        <v>0</v>
      </c>
      <c r="AN141" s="153">
        <v>0</v>
      </c>
      <c r="AO141" s="151"/>
    </row>
    <row r="142" spans="1:41" x14ac:dyDescent="0.3">
      <c r="A142" s="144" t="s">
        <v>23</v>
      </c>
      <c r="B142" s="149">
        <v>3.2876968383789063E-2</v>
      </c>
      <c r="C142" s="149">
        <v>6.5664291381835938E-2</v>
      </c>
      <c r="D142" s="149">
        <v>2.3952064514160156</v>
      </c>
      <c r="E142" s="149">
        <v>1.8365058898925781</v>
      </c>
      <c r="F142" s="149">
        <v>2.5646343231201172</v>
      </c>
      <c r="G142" s="149">
        <v>4.6221981048583984</v>
      </c>
      <c r="H142" s="149">
        <v>4.4957294464111328</v>
      </c>
      <c r="I142" s="149">
        <v>6.3576946258544922</v>
      </c>
      <c r="J142" s="149">
        <v>3.5853233337402344</v>
      </c>
      <c r="K142" s="151"/>
      <c r="L142" s="149">
        <v>3.2787322998046875E-2</v>
      </c>
      <c r="M142" s="149">
        <v>3.4223556518554688E-2</v>
      </c>
      <c r="N142" s="149">
        <v>3.2876968383789063E-2</v>
      </c>
      <c r="O142" s="149">
        <v>1.6393661499023438E-2</v>
      </c>
      <c r="P142" s="149">
        <v>0.19726181030273438</v>
      </c>
      <c r="Q142" s="149">
        <v>0.37795066833496094</v>
      </c>
      <c r="R142" s="149">
        <v>1.2633743286132813</v>
      </c>
      <c r="S142" s="149">
        <v>0.37310028076171875</v>
      </c>
      <c r="T142" s="149">
        <v>0.13150787353515625</v>
      </c>
      <c r="U142" s="152"/>
      <c r="V142" s="153">
        <v>0.93424606323242188</v>
      </c>
      <c r="W142" s="150">
        <v>0.21266746520996094</v>
      </c>
      <c r="X142" s="150">
        <v>2.445220947265625</v>
      </c>
      <c r="Y142" s="150">
        <v>5.1683292388916016</v>
      </c>
      <c r="Z142" s="150">
        <v>8.9350795745849609</v>
      </c>
      <c r="AA142" s="150">
        <v>10.303997039794922</v>
      </c>
      <c r="AB142" s="150">
        <v>11.125429153442383</v>
      </c>
      <c r="AC142" s="150">
        <v>7.2480602264404297</v>
      </c>
      <c r="AD142" s="150">
        <v>1.3296718597412109</v>
      </c>
      <c r="AE142" s="152"/>
      <c r="AF142" s="153">
        <v>6.5753936767578125E-2</v>
      </c>
      <c r="AG142" s="150">
        <v>6.5753936767578125E-2</v>
      </c>
      <c r="AH142" s="150">
        <v>0.23022842407226563</v>
      </c>
      <c r="AI142" s="150">
        <v>0.16339683532714844</v>
      </c>
      <c r="AJ142" s="150">
        <v>0.42434501647949219</v>
      </c>
      <c r="AK142" s="150">
        <v>0.46261405944824219</v>
      </c>
      <c r="AL142" s="150">
        <v>1.6186065673828125</v>
      </c>
      <c r="AM142" s="150">
        <v>0.29535484313964844</v>
      </c>
      <c r="AN142" s="150">
        <v>3.2876968383789063E-2</v>
      </c>
      <c r="AO142" s="151"/>
    </row>
    <row r="143" spans="1:41" x14ac:dyDescent="0.3">
      <c r="A143" s="144" t="s">
        <v>24</v>
      </c>
      <c r="B143" s="149">
        <v>3.6245594024658203</v>
      </c>
      <c r="C143" s="149">
        <v>6.9657821655273438</v>
      </c>
      <c r="D143" s="149">
        <v>22.839641571044922</v>
      </c>
      <c r="E143" s="149">
        <v>33.396459579467773</v>
      </c>
      <c r="F143" s="149">
        <v>46.777755737304688</v>
      </c>
      <c r="G143" s="149">
        <v>84.412826538085938</v>
      </c>
      <c r="H143" s="149">
        <v>126.59978294372559</v>
      </c>
      <c r="I143" s="149">
        <v>134.5983829498291</v>
      </c>
      <c r="J143" s="149">
        <v>70.964544296264648</v>
      </c>
      <c r="K143" s="151"/>
      <c r="L143" s="149">
        <v>1.0137882232666016</v>
      </c>
      <c r="M143" s="149">
        <v>3.1785335540771484</v>
      </c>
      <c r="N143" s="149">
        <v>5.8395614624023438</v>
      </c>
      <c r="O143" s="149">
        <v>12.175817489624023</v>
      </c>
      <c r="P143" s="149">
        <v>10.178085327148438</v>
      </c>
      <c r="Q143" s="149">
        <v>25.097805023193359</v>
      </c>
      <c r="R143" s="149">
        <v>19.503623962402344</v>
      </c>
      <c r="S143" s="149">
        <v>26.412364959716797</v>
      </c>
      <c r="T143" s="149">
        <v>8.8674201965332031</v>
      </c>
      <c r="U143" s="152"/>
      <c r="V143" s="153">
        <v>0.36038970947265625</v>
      </c>
      <c r="W143" s="150">
        <v>20.767084121704102</v>
      </c>
      <c r="X143" s="150">
        <v>32.597576141357422</v>
      </c>
      <c r="Y143" s="150">
        <v>71.854530334472656</v>
      </c>
      <c r="Z143" s="150">
        <v>94.391927719116211</v>
      </c>
      <c r="AA143" s="150">
        <v>108.01054763793945</v>
      </c>
      <c r="AB143" s="150">
        <v>143.32736587524414</v>
      </c>
      <c r="AC143" s="150">
        <v>114.82115745544434</v>
      </c>
      <c r="AD143" s="150">
        <v>48.786354064941406</v>
      </c>
      <c r="AE143" s="152"/>
      <c r="AF143" s="153">
        <v>0</v>
      </c>
      <c r="AG143" s="150">
        <v>3.5111560821533203</v>
      </c>
      <c r="AH143" s="150">
        <v>12.28895378112793</v>
      </c>
      <c r="AI143" s="150">
        <v>13.095926284790039</v>
      </c>
      <c r="AJ143" s="150">
        <v>21.639080047607422</v>
      </c>
      <c r="AK143" s="150">
        <v>29.133995056152344</v>
      </c>
      <c r="AL143" s="150">
        <v>38.167301177978516</v>
      </c>
      <c r="AM143" s="150">
        <v>15.939634323120117</v>
      </c>
      <c r="AN143" s="150">
        <v>2.3938045501708984</v>
      </c>
      <c r="AO143" s="151"/>
    </row>
    <row r="144" spans="1:41" x14ac:dyDescent="0.3">
      <c r="A144" s="144" t="s">
        <v>25</v>
      </c>
      <c r="B144" s="149">
        <v>16.295955657958984</v>
      </c>
      <c r="C144" s="149">
        <v>43.497291564941406</v>
      </c>
      <c r="D144" s="149">
        <v>74.24189567565918</v>
      </c>
      <c r="E144" s="149">
        <v>115.47259902954102</v>
      </c>
      <c r="F144" s="149">
        <v>153.93255424499512</v>
      </c>
      <c r="G144" s="149">
        <v>247.27751350402832</v>
      </c>
      <c r="H144" s="149">
        <v>282.88187599182129</v>
      </c>
      <c r="I144" s="149">
        <v>387.24250221252441</v>
      </c>
      <c r="J144" s="149">
        <v>195.72579956054688</v>
      </c>
      <c r="K144" s="151"/>
      <c r="L144" s="149">
        <v>3.8568668365478516</v>
      </c>
      <c r="M144" s="149">
        <v>4.7735347747802734</v>
      </c>
      <c r="N144" s="149">
        <v>9.0298233032226563</v>
      </c>
      <c r="O144" s="149">
        <v>21.937385559082031</v>
      </c>
      <c r="P144" s="149">
        <v>35.05133056640625</v>
      </c>
      <c r="Q144" s="149">
        <v>32.251655578613281</v>
      </c>
      <c r="R144" s="149">
        <v>67.759822845458984</v>
      </c>
      <c r="S144" s="149">
        <v>77.444862365722656</v>
      </c>
      <c r="T144" s="149">
        <v>33.562129974365234</v>
      </c>
      <c r="U144" s="152"/>
      <c r="V144" s="153">
        <v>11.572912216186523</v>
      </c>
      <c r="W144" s="150">
        <v>53.087852478027344</v>
      </c>
      <c r="X144" s="150">
        <v>98.772438049316406</v>
      </c>
      <c r="Y144" s="150">
        <v>147.40615653991699</v>
      </c>
      <c r="Z144" s="150">
        <v>197.36984062194824</v>
      </c>
      <c r="AA144" s="150">
        <v>257.94451713562012</v>
      </c>
      <c r="AB144" s="150">
        <v>255.7744255065918</v>
      </c>
      <c r="AC144" s="150">
        <v>229.20069122314453</v>
      </c>
      <c r="AD144" s="150">
        <v>93.328140258789063</v>
      </c>
      <c r="AE144" s="152"/>
      <c r="AF144" s="153">
        <v>1</v>
      </c>
      <c r="AG144" s="150">
        <v>6.6203403472900391</v>
      </c>
      <c r="AH144" s="150">
        <v>22.494510650634766</v>
      </c>
      <c r="AI144" s="150">
        <v>21.411102294921875</v>
      </c>
      <c r="AJ144" s="150">
        <v>43.100959777832031</v>
      </c>
      <c r="AK144" s="150">
        <v>41.754819869995117</v>
      </c>
      <c r="AL144" s="150">
        <v>43.183084487915039</v>
      </c>
      <c r="AM144" s="150">
        <v>32.474781036376953</v>
      </c>
      <c r="AN144" s="150">
        <v>8.4735202789306641</v>
      </c>
      <c r="AO144" s="151"/>
    </row>
    <row r="145" spans="1:41" x14ac:dyDescent="0.3">
      <c r="A145" s="144" t="s">
        <v>26</v>
      </c>
      <c r="B145" s="149">
        <v>1.2298698425292969</v>
      </c>
      <c r="C145" s="149">
        <v>3.8843269348144531</v>
      </c>
      <c r="D145" s="149">
        <v>2.8718185424804688</v>
      </c>
      <c r="E145" s="149">
        <v>9.0709609985351563</v>
      </c>
      <c r="F145" s="149">
        <v>9.997711181640625</v>
      </c>
      <c r="G145" s="149">
        <v>17.884532928466797</v>
      </c>
      <c r="H145" s="149">
        <v>25.260143280029297</v>
      </c>
      <c r="I145" s="149">
        <v>26.270229339599609</v>
      </c>
      <c r="J145" s="149">
        <v>9.0435676574707031</v>
      </c>
      <c r="K145" s="151"/>
      <c r="L145" s="149">
        <v>0.13051986694335938</v>
      </c>
      <c r="M145" s="149">
        <v>3.2876968383789063E-2</v>
      </c>
      <c r="N145" s="149">
        <v>0.32769203186035156</v>
      </c>
      <c r="O145" s="149">
        <v>1.2969684600830078</v>
      </c>
      <c r="P145" s="149">
        <v>2.4289169311523438</v>
      </c>
      <c r="Q145" s="149">
        <v>2.57080078125</v>
      </c>
      <c r="R145" s="149">
        <v>2.8982353210449219</v>
      </c>
      <c r="S145" s="149">
        <v>5.21527099609375</v>
      </c>
      <c r="T145" s="149">
        <v>0.87163734436035156</v>
      </c>
      <c r="U145" s="152"/>
      <c r="V145" s="153">
        <v>2.276611328125</v>
      </c>
      <c r="W145" s="150">
        <v>3.1180820465087891</v>
      </c>
      <c r="X145" s="150">
        <v>4.453460693359375</v>
      </c>
      <c r="Y145" s="150">
        <v>12.627511978149414</v>
      </c>
      <c r="Z145" s="150">
        <v>20.164127349853516</v>
      </c>
      <c r="AA145" s="150">
        <v>33.904535293579102</v>
      </c>
      <c r="AB145" s="150">
        <v>25.748462677001953</v>
      </c>
      <c r="AC145" s="150">
        <v>25.463872909545898</v>
      </c>
      <c r="AD145" s="150">
        <v>9.0842761993408203</v>
      </c>
      <c r="AE145" s="152"/>
      <c r="AF145" s="153">
        <v>0</v>
      </c>
      <c r="AG145" s="150">
        <v>1.1139259338378906</v>
      </c>
      <c r="AH145" s="150">
        <v>1.7695941925048828</v>
      </c>
      <c r="AI145" s="150">
        <v>1.3940963745117188</v>
      </c>
      <c r="AJ145" s="150">
        <v>2.6887073516845703</v>
      </c>
      <c r="AK145" s="150">
        <v>3.3254451751708984</v>
      </c>
      <c r="AL145" s="150">
        <v>3.3805351257324219</v>
      </c>
      <c r="AM145" s="150">
        <v>3.8200321197509766</v>
      </c>
      <c r="AN145" s="150">
        <v>0.19842910766601563</v>
      </c>
      <c r="AO145" s="151"/>
    </row>
    <row r="146" spans="1:41" x14ac:dyDescent="0.3">
      <c r="A146" s="144" t="s">
        <v>27</v>
      </c>
      <c r="B146" s="149">
        <v>9.6386222839355469</v>
      </c>
      <c r="C146" s="149">
        <v>11.066921234130859</v>
      </c>
      <c r="D146" s="149">
        <v>32.767807006835938</v>
      </c>
      <c r="E146" s="149">
        <v>51.126579284667969</v>
      </c>
      <c r="F146" s="149">
        <v>64.730195999145508</v>
      </c>
      <c r="G146" s="149">
        <v>106.03022384643555</v>
      </c>
      <c r="H146" s="149">
        <v>166.90653419494629</v>
      </c>
      <c r="I146" s="149">
        <v>216.51822090148926</v>
      </c>
      <c r="J146" s="149">
        <v>75.728376388549805</v>
      </c>
      <c r="K146" s="151"/>
      <c r="L146" s="149">
        <v>0.96802139282226563</v>
      </c>
      <c r="M146" s="149">
        <v>0.96712303161621094</v>
      </c>
      <c r="N146" s="149">
        <v>3.2769031524658203</v>
      </c>
      <c r="O146" s="149">
        <v>11.520925521850586</v>
      </c>
      <c r="P146" s="149">
        <v>10.130876541137695</v>
      </c>
      <c r="Q146" s="149">
        <v>18.996929168701172</v>
      </c>
      <c r="R146" s="149">
        <v>47.688703536987305</v>
      </c>
      <c r="S146" s="149">
        <v>50.355594635009766</v>
      </c>
      <c r="T146" s="149">
        <v>13.854099273681641</v>
      </c>
      <c r="U146" s="152"/>
      <c r="V146" s="153">
        <v>3.8209285736083984</v>
      </c>
      <c r="W146" s="150">
        <v>21.61393928527832</v>
      </c>
      <c r="X146" s="150">
        <v>42.52971076965332</v>
      </c>
      <c r="Y146" s="150">
        <v>71.030441284179688</v>
      </c>
      <c r="Z146" s="150">
        <v>93.014167785644531</v>
      </c>
      <c r="AA146" s="150">
        <v>139.95021438598633</v>
      </c>
      <c r="AB146" s="150">
        <v>162.69672393798828</v>
      </c>
      <c r="AC146" s="150">
        <v>141.44966888427734</v>
      </c>
      <c r="AD146" s="150">
        <v>49.549953460693359</v>
      </c>
      <c r="AE146" s="152"/>
      <c r="AF146" s="153">
        <v>0</v>
      </c>
      <c r="AG146" s="150">
        <v>3.0172023773193359</v>
      </c>
      <c r="AH146" s="150">
        <v>6.9561195373535156</v>
      </c>
      <c r="AI146" s="150">
        <v>6.8329296112060547</v>
      </c>
      <c r="AJ146" s="150">
        <v>11.346685409545898</v>
      </c>
      <c r="AK146" s="150">
        <v>19.097639083862305</v>
      </c>
      <c r="AL146" s="150">
        <v>20.879585266113281</v>
      </c>
      <c r="AM146" s="150">
        <v>25.999326705932617</v>
      </c>
      <c r="AN146" s="150">
        <v>3.6246566772460938</v>
      </c>
      <c r="AO146" s="151"/>
    </row>
    <row r="147" spans="1:41" x14ac:dyDescent="0.3">
      <c r="A147" s="144" t="s">
        <v>28</v>
      </c>
      <c r="B147" s="149">
        <v>9.8630905151367188E-2</v>
      </c>
      <c r="C147" s="149">
        <v>1.5063114166259766</v>
      </c>
      <c r="D147" s="149">
        <v>1.2630138397216797</v>
      </c>
      <c r="E147" s="149">
        <v>2.2777156829833984</v>
      </c>
      <c r="F147" s="149">
        <v>9.4593791961669922</v>
      </c>
      <c r="G147" s="149">
        <v>9.8752460479736328</v>
      </c>
      <c r="H147" s="149">
        <v>27.506608963012695</v>
      </c>
      <c r="I147" s="149">
        <v>21.656955718994141</v>
      </c>
      <c r="J147" s="149">
        <v>12.048036575317383</v>
      </c>
      <c r="K147" s="151"/>
      <c r="L147" s="149">
        <v>0</v>
      </c>
      <c r="M147" s="149">
        <v>0</v>
      </c>
      <c r="N147" s="149">
        <v>0.49315261840820313</v>
      </c>
      <c r="O147" s="149">
        <v>0.44701576232910156</v>
      </c>
      <c r="P147" s="149">
        <v>6.557464599609375E-2</v>
      </c>
      <c r="Q147" s="149">
        <v>1.6591510772705078</v>
      </c>
      <c r="R147" s="149">
        <v>4.6574573516845703</v>
      </c>
      <c r="S147" s="149">
        <v>2.3172435760498047</v>
      </c>
      <c r="T147" s="149">
        <v>2.0628032684326172</v>
      </c>
      <c r="U147" s="152"/>
      <c r="V147" s="153">
        <v>3.3954620361328125E-2</v>
      </c>
      <c r="W147" s="150">
        <v>3.6657619476318359</v>
      </c>
      <c r="X147" s="150">
        <v>5.6888828277587891</v>
      </c>
      <c r="Y147" s="150">
        <v>5.5123329162597656</v>
      </c>
      <c r="Z147" s="150">
        <v>12.300525665283203</v>
      </c>
      <c r="AA147" s="150">
        <v>16.710491180419922</v>
      </c>
      <c r="AB147" s="150">
        <v>28.031265258789063</v>
      </c>
      <c r="AC147" s="150">
        <v>27.823921203613281</v>
      </c>
      <c r="AD147" s="150">
        <v>5.5045185089111328</v>
      </c>
      <c r="AE147" s="152"/>
      <c r="AF147" s="153">
        <v>0</v>
      </c>
      <c r="AG147" s="150">
        <v>0.86885261535644531</v>
      </c>
      <c r="AH147" s="150">
        <v>3.0450820922851563E-2</v>
      </c>
      <c r="AI147" s="150">
        <v>1.0361099243164063</v>
      </c>
      <c r="AJ147" s="150">
        <v>0.29337501525878906</v>
      </c>
      <c r="AK147" s="150">
        <v>3.9495639801025391</v>
      </c>
      <c r="AL147" s="150">
        <v>1.9692802429199219</v>
      </c>
      <c r="AM147" s="150">
        <v>1.5939369201660156</v>
      </c>
      <c r="AN147" s="150">
        <v>1.1123294830322266</v>
      </c>
      <c r="AO147" s="151"/>
    </row>
    <row r="148" spans="1:41" x14ac:dyDescent="0.3">
      <c r="A148" s="144" t="s">
        <v>29</v>
      </c>
      <c r="B148" s="149">
        <v>0</v>
      </c>
      <c r="C148" s="149">
        <v>3.287506103515625E-2</v>
      </c>
      <c r="D148" s="149">
        <v>0.62465476989746094</v>
      </c>
      <c r="E148" s="149">
        <v>1.3468666076660156</v>
      </c>
      <c r="F148" s="149">
        <v>3.2998428344726563</v>
      </c>
      <c r="G148" s="149">
        <v>3.6373825073242188</v>
      </c>
      <c r="H148" s="149">
        <v>2.1846466064453125</v>
      </c>
      <c r="I148" s="149">
        <v>4.1434955596923828</v>
      </c>
      <c r="J148" s="149">
        <v>3.2180576324462891</v>
      </c>
      <c r="K148" s="151"/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0.59276771545410156</v>
      </c>
      <c r="S148" s="149">
        <v>0.69041061401367188</v>
      </c>
      <c r="T148" s="149">
        <v>0.88515472412109375</v>
      </c>
      <c r="U148" s="152"/>
      <c r="V148" s="153">
        <v>0</v>
      </c>
      <c r="W148" s="150">
        <v>0.32876777648925781</v>
      </c>
      <c r="X148" s="150">
        <v>0.70285224914550781</v>
      </c>
      <c r="Y148" s="150">
        <v>0.35966682434082031</v>
      </c>
      <c r="Z148" s="150">
        <v>0.75505256652832031</v>
      </c>
      <c r="AA148" s="150">
        <v>2.2772560119628906</v>
      </c>
      <c r="AB148" s="150">
        <v>8.0446872711181641</v>
      </c>
      <c r="AC148" s="150">
        <v>2.8220958709716797</v>
      </c>
      <c r="AD148" s="150">
        <v>2.0688991546630859</v>
      </c>
      <c r="AE148" s="152"/>
      <c r="AF148" s="153">
        <v>0</v>
      </c>
      <c r="AG148" s="150">
        <v>0</v>
      </c>
      <c r="AH148" s="150">
        <v>0</v>
      </c>
      <c r="AI148" s="150">
        <v>0</v>
      </c>
      <c r="AJ148" s="150">
        <v>0.1643829345703125</v>
      </c>
      <c r="AK148" s="150">
        <v>0.29589080810546875</v>
      </c>
      <c r="AL148" s="150">
        <v>3.0517578125E-5</v>
      </c>
      <c r="AM148" s="150">
        <v>0</v>
      </c>
      <c r="AN148" s="150">
        <v>0.1643829345703125</v>
      </c>
      <c r="AO148" s="151"/>
    </row>
    <row r="149" spans="1:41" x14ac:dyDescent="0.3">
      <c r="A149" s="144" t="s">
        <v>30</v>
      </c>
      <c r="B149" s="149">
        <v>0</v>
      </c>
      <c r="C149" s="149">
        <v>1.52587890625E-5</v>
      </c>
      <c r="D149" s="149">
        <v>0</v>
      </c>
      <c r="E149" s="149">
        <v>2.0956687927246094</v>
      </c>
      <c r="F149" s="149">
        <v>0.84886550903320313</v>
      </c>
      <c r="G149" s="149">
        <v>5.5748443603515625</v>
      </c>
      <c r="H149" s="149">
        <v>7.524322509765625</v>
      </c>
      <c r="I149" s="149">
        <v>7.0818405151367188</v>
      </c>
      <c r="J149" s="149">
        <v>3.8332786560058594</v>
      </c>
      <c r="K149" s="151"/>
      <c r="L149" s="149">
        <v>0</v>
      </c>
      <c r="M149" s="149">
        <v>0</v>
      </c>
      <c r="N149" s="149">
        <v>0</v>
      </c>
      <c r="O149" s="149">
        <v>0</v>
      </c>
      <c r="P149" s="149">
        <v>0.55890274047851563</v>
      </c>
      <c r="Q149" s="149">
        <v>0</v>
      </c>
      <c r="R149" s="149">
        <v>0.90137100219726563</v>
      </c>
      <c r="S149" s="149">
        <v>0.572601318359375</v>
      </c>
      <c r="T149" s="149">
        <v>0.11484527587890625</v>
      </c>
      <c r="U149" s="152"/>
      <c r="V149" s="153">
        <v>0</v>
      </c>
      <c r="W149" s="150">
        <v>0</v>
      </c>
      <c r="X149" s="150">
        <v>1.4602737426757813</v>
      </c>
      <c r="Y149" s="150">
        <v>0.13150787353515625</v>
      </c>
      <c r="Z149" s="150">
        <v>3.2957992553710938</v>
      </c>
      <c r="AA149" s="150">
        <v>5.2282447814941406</v>
      </c>
      <c r="AB149" s="150">
        <v>2.51251220703125</v>
      </c>
      <c r="AC149" s="150">
        <v>3.098541259765625</v>
      </c>
      <c r="AD149" s="150">
        <v>0.58971405029296875</v>
      </c>
      <c r="AE149" s="152"/>
      <c r="AF149" s="153">
        <v>0</v>
      </c>
      <c r="AG149" s="150">
        <v>0</v>
      </c>
      <c r="AH149" s="150">
        <v>0</v>
      </c>
      <c r="AI149" s="150">
        <v>0</v>
      </c>
      <c r="AJ149" s="150">
        <v>0.8356170654296875</v>
      </c>
      <c r="AK149" s="150">
        <v>0</v>
      </c>
      <c r="AL149" s="150">
        <v>0</v>
      </c>
      <c r="AM149" s="150">
        <v>0</v>
      </c>
      <c r="AN149" s="150">
        <v>0</v>
      </c>
      <c r="AO149" s="151"/>
    </row>
    <row r="150" spans="1:41" x14ac:dyDescent="0.3">
      <c r="A150" s="144" t="s">
        <v>31</v>
      </c>
      <c r="B150" s="149">
        <v>0</v>
      </c>
      <c r="C150" s="149">
        <v>0</v>
      </c>
      <c r="D150" s="149">
        <v>0</v>
      </c>
      <c r="E150" s="149">
        <v>1.2796745300292969</v>
      </c>
      <c r="F150" s="149">
        <v>0.83606719970703125</v>
      </c>
      <c r="G150" s="149">
        <v>2.1843948364257813</v>
      </c>
      <c r="H150" s="149">
        <v>2.15863037109375</v>
      </c>
      <c r="I150" s="149">
        <v>1.5253067016601563</v>
      </c>
      <c r="J150" s="149">
        <v>0.73699569702148438</v>
      </c>
      <c r="K150" s="151"/>
      <c r="L150" s="149">
        <v>0</v>
      </c>
      <c r="M150" s="149">
        <v>0</v>
      </c>
      <c r="N150" s="149">
        <v>0</v>
      </c>
      <c r="O150" s="149">
        <v>0</v>
      </c>
      <c r="P150" s="149">
        <v>0.44109725952148438</v>
      </c>
      <c r="Q150" s="149">
        <v>0</v>
      </c>
      <c r="R150" s="149">
        <v>0</v>
      </c>
      <c r="S150" s="149">
        <v>0.73698806762695313</v>
      </c>
      <c r="T150" s="149">
        <v>0</v>
      </c>
      <c r="U150" s="152"/>
      <c r="V150" s="153">
        <v>0.63835525512695313</v>
      </c>
      <c r="W150" s="150">
        <v>0</v>
      </c>
      <c r="X150" s="150">
        <v>0.50684738159179688</v>
      </c>
      <c r="Y150" s="150">
        <v>0.86849212646484375</v>
      </c>
      <c r="Z150" s="150">
        <v>0.40985107421875</v>
      </c>
      <c r="AA150" s="150">
        <v>2.6716842651367188</v>
      </c>
      <c r="AB150" s="150">
        <v>2.2424888610839844</v>
      </c>
      <c r="AC150" s="150">
        <v>0.19918060302734375</v>
      </c>
      <c r="AD150" s="150">
        <v>0</v>
      </c>
      <c r="AE150" s="152"/>
      <c r="AF150" s="153">
        <v>0</v>
      </c>
      <c r="AG150" s="150">
        <v>0</v>
      </c>
      <c r="AH150" s="150">
        <v>0</v>
      </c>
      <c r="AI150" s="150">
        <v>0</v>
      </c>
      <c r="AJ150" s="150">
        <v>0</v>
      </c>
      <c r="AK150" s="150">
        <v>0</v>
      </c>
      <c r="AL150" s="150">
        <v>0</v>
      </c>
      <c r="AM150" s="150">
        <v>0</v>
      </c>
      <c r="AN150" s="150">
        <v>0</v>
      </c>
      <c r="AO150" s="151"/>
    </row>
    <row r="151" spans="1:41" x14ac:dyDescent="0.3">
      <c r="A151" s="144" t="s">
        <v>32</v>
      </c>
      <c r="B151" s="149">
        <v>0</v>
      </c>
      <c r="C151" s="149">
        <v>3.41339111328125E-2</v>
      </c>
      <c r="D151" s="149">
        <v>6.305694580078125E-2</v>
      </c>
      <c r="E151" s="149">
        <v>0.79092025756835938</v>
      </c>
      <c r="F151" s="149">
        <v>1.0301780700683594</v>
      </c>
      <c r="G151" s="149">
        <v>0.8385772705078125</v>
      </c>
      <c r="H151" s="149">
        <v>3.5430870056152344</v>
      </c>
      <c r="I151" s="149">
        <v>3.3582649230957031</v>
      </c>
      <c r="J151" s="149">
        <v>2.1269187927246094</v>
      </c>
      <c r="K151" s="151"/>
      <c r="L151" s="149">
        <v>0</v>
      </c>
      <c r="M151" s="149">
        <v>0</v>
      </c>
      <c r="N151" s="149">
        <v>0</v>
      </c>
      <c r="O151" s="149">
        <v>0</v>
      </c>
      <c r="P151" s="149">
        <v>3.287506103515625E-2</v>
      </c>
      <c r="Q151" s="149">
        <v>0.98935699462890625</v>
      </c>
      <c r="R151" s="149">
        <v>0.57592391967773438</v>
      </c>
      <c r="S151" s="149">
        <v>0.2277069091796875</v>
      </c>
      <c r="T151" s="149">
        <v>0</v>
      </c>
      <c r="U151" s="152"/>
      <c r="V151" s="153">
        <v>0.36164474487304688</v>
      </c>
      <c r="W151" s="150">
        <v>6.3777923583984375E-2</v>
      </c>
      <c r="X151" s="150">
        <v>0.82398223876953125</v>
      </c>
      <c r="Y151" s="150">
        <v>0.52315139770507813</v>
      </c>
      <c r="Z151" s="150">
        <v>0.69121551513671875</v>
      </c>
      <c r="AA151" s="150">
        <v>0.73931503295898438</v>
      </c>
      <c r="AB151" s="150">
        <v>1.1678810119628906</v>
      </c>
      <c r="AC151" s="150">
        <v>1.0012588500976563</v>
      </c>
      <c r="AD151" s="150">
        <v>0</v>
      </c>
      <c r="AE151" s="152"/>
      <c r="AF151" s="153">
        <v>0</v>
      </c>
      <c r="AG151" s="150">
        <v>0</v>
      </c>
      <c r="AH151" s="150">
        <v>0</v>
      </c>
      <c r="AI151" s="150">
        <v>0</v>
      </c>
      <c r="AJ151" s="150">
        <v>0</v>
      </c>
      <c r="AK151" s="150">
        <v>0.59285354614257813</v>
      </c>
      <c r="AL151" s="150">
        <v>0.342376708984375</v>
      </c>
      <c r="AM151" s="150">
        <v>0.19869613647460938</v>
      </c>
      <c r="AN151" s="150">
        <v>0</v>
      </c>
      <c r="AO151" s="151"/>
    </row>
    <row r="152" spans="1:41" x14ac:dyDescent="0.3">
      <c r="A152" s="144" t="s">
        <v>33</v>
      </c>
      <c r="B152" s="149">
        <v>0</v>
      </c>
      <c r="C152" s="149">
        <v>0.9658660888671875</v>
      </c>
      <c r="D152" s="149">
        <v>2.7051010131835938</v>
      </c>
      <c r="E152" s="149">
        <v>6.6035995483398438</v>
      </c>
      <c r="F152" s="149">
        <v>11.315071105957031</v>
      </c>
      <c r="G152" s="149">
        <v>23.260051727294922</v>
      </c>
      <c r="H152" s="149">
        <v>27.379280090332031</v>
      </c>
      <c r="I152" s="149">
        <v>29.740329742431641</v>
      </c>
      <c r="J152" s="149">
        <v>7.2805824279785156</v>
      </c>
      <c r="K152" s="151"/>
      <c r="L152" s="149">
        <v>1</v>
      </c>
      <c r="M152" s="149">
        <v>1</v>
      </c>
      <c r="N152" s="149">
        <v>0</v>
      </c>
      <c r="O152" s="149">
        <v>2.3616447448730469</v>
      </c>
      <c r="P152" s="149">
        <v>0.96712493896484375</v>
      </c>
      <c r="Q152" s="149">
        <v>13.010643005371094</v>
      </c>
      <c r="R152" s="149">
        <v>10.490768432617188</v>
      </c>
      <c r="S152" s="149">
        <v>12.641593933105469</v>
      </c>
      <c r="T152" s="149">
        <v>1</v>
      </c>
      <c r="U152" s="152"/>
      <c r="V152" s="153">
        <v>0</v>
      </c>
      <c r="W152" s="150">
        <v>0.93622207641601563</v>
      </c>
      <c r="X152" s="150">
        <v>1.8993072509765625</v>
      </c>
      <c r="Y152" s="150">
        <v>4.2330131530761719</v>
      </c>
      <c r="Z152" s="150">
        <v>4.6688117980957031</v>
      </c>
      <c r="AA152" s="150">
        <v>10.260684967041016</v>
      </c>
      <c r="AB152" s="150">
        <v>10.589630126953125</v>
      </c>
      <c r="AC152" s="150">
        <v>6.9094085693359375</v>
      </c>
      <c r="AD152" s="150">
        <v>0</v>
      </c>
      <c r="AE152" s="152"/>
      <c r="AF152" s="153">
        <v>0</v>
      </c>
      <c r="AG152" s="150">
        <v>0</v>
      </c>
      <c r="AH152" s="150">
        <v>0</v>
      </c>
      <c r="AI152" s="150">
        <v>0</v>
      </c>
      <c r="AJ152" s="150">
        <v>2</v>
      </c>
      <c r="AK152" s="150">
        <v>5.3742713928222656</v>
      </c>
      <c r="AL152" s="150">
        <v>5.657623291015625</v>
      </c>
      <c r="AM152" s="150">
        <v>4.8013038635253906</v>
      </c>
      <c r="AN152" s="150">
        <v>0</v>
      </c>
      <c r="AO152" s="151"/>
    </row>
    <row r="153" spans="1:41" x14ac:dyDescent="0.3">
      <c r="A153" s="144" t="s">
        <v>34</v>
      </c>
      <c r="B153" s="149">
        <v>0</v>
      </c>
      <c r="C153" s="149">
        <v>0</v>
      </c>
      <c r="D153" s="149">
        <v>0.231842041015625</v>
      </c>
      <c r="E153" s="149">
        <v>0.23013687133789063</v>
      </c>
      <c r="F153" s="149">
        <v>0</v>
      </c>
      <c r="G153" s="149">
        <v>1.9013710021972656</v>
      </c>
      <c r="H153" s="149">
        <v>3.287506103515625E-2</v>
      </c>
      <c r="I153" s="149">
        <v>3.287506103515625E-2</v>
      </c>
      <c r="J153" s="149">
        <v>0.4281158447265625</v>
      </c>
      <c r="K153" s="151"/>
      <c r="L153" s="149">
        <v>0</v>
      </c>
      <c r="M153" s="149">
        <v>0</v>
      </c>
      <c r="N153" s="149">
        <v>0</v>
      </c>
      <c r="O153" s="149">
        <v>0</v>
      </c>
      <c r="P153" s="149">
        <v>0.5068511962890625</v>
      </c>
      <c r="Q153" s="149">
        <v>0</v>
      </c>
      <c r="R153" s="149">
        <v>1</v>
      </c>
      <c r="S153" s="149">
        <v>0.13069915771484375</v>
      </c>
      <c r="T153" s="149">
        <v>0</v>
      </c>
      <c r="U153" s="152"/>
      <c r="V153" s="153">
        <v>0</v>
      </c>
      <c r="W153" s="150">
        <v>0</v>
      </c>
      <c r="X153" s="150">
        <v>0</v>
      </c>
      <c r="Y153" s="150">
        <v>0.24383544921875</v>
      </c>
      <c r="Z153" s="150">
        <v>0.23013687133789063</v>
      </c>
      <c r="AA153" s="150">
        <v>0.93550491333007813</v>
      </c>
      <c r="AB153" s="150">
        <v>0</v>
      </c>
      <c r="AC153" s="150">
        <v>0.89018630981445313</v>
      </c>
      <c r="AD153" s="150">
        <v>0</v>
      </c>
      <c r="AE153" s="152"/>
      <c r="AF153" s="153">
        <v>0</v>
      </c>
      <c r="AG153" s="150">
        <v>0</v>
      </c>
      <c r="AH153" s="150">
        <v>1</v>
      </c>
      <c r="AI153" s="150">
        <v>0</v>
      </c>
      <c r="AJ153" s="150">
        <v>0</v>
      </c>
      <c r="AK153" s="150">
        <v>1.0328750610351563</v>
      </c>
      <c r="AL153" s="150">
        <v>0</v>
      </c>
      <c r="AM153" s="150">
        <v>0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</v>
      </c>
      <c r="D154" s="149">
        <v>0</v>
      </c>
      <c r="E154" s="149">
        <v>0</v>
      </c>
      <c r="F154" s="149">
        <v>0</v>
      </c>
      <c r="G154" s="149">
        <v>0</v>
      </c>
      <c r="H154" s="149">
        <v>0</v>
      </c>
      <c r="I154" s="149">
        <v>0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0</v>
      </c>
      <c r="P154" s="149">
        <v>0.4931488037109375</v>
      </c>
      <c r="Q154" s="149">
        <v>0</v>
      </c>
      <c r="R154" s="149">
        <v>0</v>
      </c>
      <c r="S154" s="149">
        <v>0</v>
      </c>
      <c r="T154" s="149">
        <v>0</v>
      </c>
      <c r="U154" s="152"/>
      <c r="V154" s="153">
        <v>0</v>
      </c>
      <c r="W154" s="150">
        <v>0</v>
      </c>
      <c r="X154" s="150">
        <v>0</v>
      </c>
      <c r="Y154" s="150">
        <v>0</v>
      </c>
      <c r="Z154" s="150">
        <v>0</v>
      </c>
      <c r="AA154" s="150">
        <v>1.1444091796875E-5</v>
      </c>
      <c r="AB154" s="150">
        <v>0</v>
      </c>
      <c r="AC154" s="150">
        <v>0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0</v>
      </c>
      <c r="AM154" s="150">
        <v>1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2891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1210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3447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1322</v>
      </c>
      <c r="AO223" s="128"/>
    </row>
    <row r="224" spans="1:41" ht="15" thickTop="1" x14ac:dyDescent="0.3">
      <c r="A224" s="251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52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4</v>
      </c>
      <c r="C230" s="186">
        <v>9</v>
      </c>
      <c r="D230" s="186">
        <v>9</v>
      </c>
      <c r="E230" s="186">
        <v>7</v>
      </c>
      <c r="F230" s="186">
        <v>14</v>
      </c>
      <c r="G230" s="186">
        <v>22</v>
      </c>
      <c r="H230" s="186">
        <v>21</v>
      </c>
      <c r="I230" s="186">
        <v>12</v>
      </c>
      <c r="J230" s="186">
        <v>11</v>
      </c>
      <c r="K230" s="151"/>
      <c r="L230" s="186">
        <v>8</v>
      </c>
      <c r="M230" s="186">
        <v>6</v>
      </c>
      <c r="N230" s="186">
        <v>8</v>
      </c>
      <c r="O230" s="186">
        <v>9</v>
      </c>
      <c r="P230" s="186">
        <v>16</v>
      </c>
      <c r="Q230" s="186">
        <v>21</v>
      </c>
      <c r="R230" s="186">
        <v>23</v>
      </c>
      <c r="S230" s="186">
        <v>18</v>
      </c>
      <c r="T230" s="186">
        <v>13</v>
      </c>
      <c r="U230" s="152"/>
      <c r="V230" s="185">
        <v>4</v>
      </c>
      <c r="W230" s="185">
        <v>10</v>
      </c>
      <c r="X230" s="185">
        <v>8</v>
      </c>
      <c r="Y230" s="185">
        <v>23</v>
      </c>
      <c r="Z230" s="185">
        <v>24</v>
      </c>
      <c r="AA230" s="185">
        <v>23</v>
      </c>
      <c r="AB230" s="185">
        <v>25</v>
      </c>
      <c r="AC230" s="185">
        <v>20</v>
      </c>
      <c r="AD230" s="185">
        <v>6</v>
      </c>
      <c r="AE230" s="152"/>
      <c r="AF230" s="185">
        <v>1</v>
      </c>
      <c r="AG230" s="185">
        <v>12</v>
      </c>
      <c r="AH230" s="185">
        <v>14</v>
      </c>
      <c r="AI230" s="185">
        <v>15</v>
      </c>
      <c r="AJ230" s="185">
        <v>12</v>
      </c>
      <c r="AK230" s="185">
        <v>15</v>
      </c>
      <c r="AL230" s="185">
        <v>27</v>
      </c>
      <c r="AM230" s="185">
        <v>18</v>
      </c>
      <c r="AN230" s="185">
        <v>7</v>
      </c>
      <c r="AO230" s="151"/>
    </row>
    <row r="231" spans="1:41" x14ac:dyDescent="0.3">
      <c r="A231" s="144" t="s">
        <v>3</v>
      </c>
      <c r="B231" s="186">
        <v>5</v>
      </c>
      <c r="C231" s="186">
        <v>11</v>
      </c>
      <c r="D231" s="186">
        <v>13</v>
      </c>
      <c r="E231" s="186">
        <v>11</v>
      </c>
      <c r="F231" s="186">
        <v>18</v>
      </c>
      <c r="G231" s="186">
        <v>16</v>
      </c>
      <c r="H231" s="186">
        <v>22</v>
      </c>
      <c r="I231" s="186">
        <v>18</v>
      </c>
      <c r="J231" s="186">
        <v>20</v>
      </c>
      <c r="K231" s="151"/>
      <c r="L231" s="186">
        <v>2</v>
      </c>
      <c r="M231" s="186">
        <v>8</v>
      </c>
      <c r="N231" s="186">
        <v>8</v>
      </c>
      <c r="O231" s="186">
        <v>11</v>
      </c>
      <c r="P231" s="186">
        <v>8</v>
      </c>
      <c r="Q231" s="186">
        <v>6</v>
      </c>
      <c r="R231" s="186">
        <v>22</v>
      </c>
      <c r="S231" s="186">
        <v>20</v>
      </c>
      <c r="T231" s="186">
        <v>20</v>
      </c>
      <c r="U231" s="152"/>
      <c r="V231" s="187">
        <v>3</v>
      </c>
      <c r="W231" s="187">
        <v>19</v>
      </c>
      <c r="X231" s="187">
        <v>17</v>
      </c>
      <c r="Y231" s="187">
        <v>21</v>
      </c>
      <c r="Z231" s="187">
        <v>21</v>
      </c>
      <c r="AA231" s="187">
        <v>20</v>
      </c>
      <c r="AB231" s="187">
        <v>28</v>
      </c>
      <c r="AC231" s="187">
        <v>15</v>
      </c>
      <c r="AD231" s="187">
        <v>5</v>
      </c>
      <c r="AE231" s="152"/>
      <c r="AF231" s="187">
        <v>5</v>
      </c>
      <c r="AG231" s="187">
        <v>8</v>
      </c>
      <c r="AH231" s="187">
        <v>21</v>
      </c>
      <c r="AI231" s="187">
        <v>10</v>
      </c>
      <c r="AJ231" s="187">
        <v>18</v>
      </c>
      <c r="AK231" s="187">
        <v>17</v>
      </c>
      <c r="AL231" s="187">
        <v>21</v>
      </c>
      <c r="AM231" s="187">
        <v>15</v>
      </c>
      <c r="AN231" s="187">
        <v>4</v>
      </c>
      <c r="AO231" s="151"/>
    </row>
    <row r="232" spans="1:41" x14ac:dyDescent="0.3">
      <c r="A232" s="144" t="s">
        <v>4</v>
      </c>
      <c r="B232" s="186">
        <v>12</v>
      </c>
      <c r="C232" s="186">
        <v>15</v>
      </c>
      <c r="D232" s="186">
        <v>12</v>
      </c>
      <c r="E232" s="186">
        <v>20</v>
      </c>
      <c r="F232" s="186">
        <v>20</v>
      </c>
      <c r="G232" s="186">
        <v>36</v>
      </c>
      <c r="H232" s="186">
        <v>36</v>
      </c>
      <c r="I232" s="186">
        <v>25</v>
      </c>
      <c r="J232" s="186">
        <v>19</v>
      </c>
      <c r="K232" s="151"/>
      <c r="L232" s="186">
        <v>6</v>
      </c>
      <c r="M232" s="186">
        <v>5</v>
      </c>
      <c r="N232" s="186">
        <v>13</v>
      </c>
      <c r="O232" s="186">
        <v>9</v>
      </c>
      <c r="P232" s="186">
        <v>12</v>
      </c>
      <c r="Q232" s="186">
        <v>14</v>
      </c>
      <c r="R232" s="186">
        <v>20</v>
      </c>
      <c r="S232" s="186">
        <v>25</v>
      </c>
      <c r="T232" s="186">
        <v>8</v>
      </c>
      <c r="U232" s="152"/>
      <c r="V232" s="187">
        <v>4</v>
      </c>
      <c r="W232" s="187">
        <v>14</v>
      </c>
      <c r="X232" s="187">
        <v>30</v>
      </c>
      <c r="Y232" s="187">
        <v>17</v>
      </c>
      <c r="Z232" s="187">
        <v>29</v>
      </c>
      <c r="AA232" s="187">
        <v>32</v>
      </c>
      <c r="AB232" s="187">
        <v>34</v>
      </c>
      <c r="AC232" s="187">
        <v>23</v>
      </c>
      <c r="AD232" s="187">
        <v>13</v>
      </c>
      <c r="AE232" s="152"/>
      <c r="AF232" s="187">
        <v>3</v>
      </c>
      <c r="AG232" s="187">
        <v>11</v>
      </c>
      <c r="AH232" s="187">
        <v>23</v>
      </c>
      <c r="AI232" s="187">
        <v>19</v>
      </c>
      <c r="AJ232" s="187">
        <v>13</v>
      </c>
      <c r="AK232" s="187">
        <v>19</v>
      </c>
      <c r="AL232" s="187">
        <v>22</v>
      </c>
      <c r="AM232" s="187">
        <v>14</v>
      </c>
      <c r="AN232" s="187">
        <v>3</v>
      </c>
      <c r="AO232" s="151"/>
    </row>
    <row r="233" spans="1:41" x14ac:dyDescent="0.3">
      <c r="A233" s="144" t="s">
        <v>5</v>
      </c>
      <c r="B233" s="186">
        <v>3</v>
      </c>
      <c r="C233" s="186">
        <v>14</v>
      </c>
      <c r="D233" s="186">
        <v>20</v>
      </c>
      <c r="E233" s="186">
        <v>28</v>
      </c>
      <c r="F233" s="186">
        <v>16</v>
      </c>
      <c r="G233" s="186">
        <v>27</v>
      </c>
      <c r="H233" s="186">
        <v>37</v>
      </c>
      <c r="I233" s="186">
        <v>30</v>
      </c>
      <c r="J233" s="186">
        <v>15</v>
      </c>
      <c r="K233" s="151"/>
      <c r="L233" s="186">
        <v>0</v>
      </c>
      <c r="M233" s="186">
        <v>6</v>
      </c>
      <c r="N233" s="186">
        <v>11</v>
      </c>
      <c r="O233" s="186">
        <v>13</v>
      </c>
      <c r="P233" s="186">
        <v>13</v>
      </c>
      <c r="Q233" s="186">
        <v>18</v>
      </c>
      <c r="R233" s="186">
        <v>13</v>
      </c>
      <c r="S233" s="186">
        <v>19</v>
      </c>
      <c r="T233" s="186">
        <v>9</v>
      </c>
      <c r="U233" s="152"/>
      <c r="V233" s="187">
        <v>8</v>
      </c>
      <c r="W233" s="187">
        <v>13</v>
      </c>
      <c r="X233" s="187">
        <v>27</v>
      </c>
      <c r="Y233" s="187">
        <v>17</v>
      </c>
      <c r="Z233" s="187">
        <v>30</v>
      </c>
      <c r="AA233" s="187">
        <v>40</v>
      </c>
      <c r="AB233" s="187">
        <v>41</v>
      </c>
      <c r="AC233" s="187">
        <v>26</v>
      </c>
      <c r="AD233" s="187">
        <v>13</v>
      </c>
      <c r="AE233" s="152"/>
      <c r="AF233" s="187">
        <v>2</v>
      </c>
      <c r="AG233" s="187">
        <v>3</v>
      </c>
      <c r="AH233" s="187">
        <v>16</v>
      </c>
      <c r="AI233" s="187">
        <v>24</v>
      </c>
      <c r="AJ233" s="187">
        <v>13</v>
      </c>
      <c r="AK233" s="187">
        <v>31</v>
      </c>
      <c r="AL233" s="187">
        <v>19</v>
      </c>
      <c r="AM233" s="187">
        <v>9</v>
      </c>
      <c r="AN233" s="187">
        <v>3</v>
      </c>
      <c r="AO233" s="151"/>
    </row>
    <row r="234" spans="1:41" x14ac:dyDescent="0.3">
      <c r="A234" s="144" t="s">
        <v>6</v>
      </c>
      <c r="B234" s="186">
        <v>5</v>
      </c>
      <c r="C234" s="186">
        <v>9</v>
      </c>
      <c r="D234" s="186">
        <v>12</v>
      </c>
      <c r="E234" s="186">
        <v>21</v>
      </c>
      <c r="F234" s="186">
        <v>17</v>
      </c>
      <c r="G234" s="186">
        <v>32</v>
      </c>
      <c r="H234" s="186">
        <v>34</v>
      </c>
      <c r="I234" s="186">
        <v>27</v>
      </c>
      <c r="J234" s="186">
        <v>15</v>
      </c>
      <c r="K234" s="151"/>
      <c r="L234" s="186">
        <v>3</v>
      </c>
      <c r="M234" s="186">
        <v>5</v>
      </c>
      <c r="N234" s="186">
        <v>14</v>
      </c>
      <c r="O234" s="186">
        <v>8</v>
      </c>
      <c r="P234" s="186">
        <v>9</v>
      </c>
      <c r="Q234" s="186">
        <v>13</v>
      </c>
      <c r="R234" s="186">
        <v>20</v>
      </c>
      <c r="S234" s="186">
        <v>14</v>
      </c>
      <c r="T234" s="186">
        <v>8</v>
      </c>
      <c r="U234" s="152"/>
      <c r="V234" s="187">
        <v>0</v>
      </c>
      <c r="W234" s="187">
        <v>14</v>
      </c>
      <c r="X234" s="187">
        <v>17</v>
      </c>
      <c r="Y234" s="187">
        <v>23</v>
      </c>
      <c r="Z234" s="187">
        <v>20</v>
      </c>
      <c r="AA234" s="187">
        <v>27</v>
      </c>
      <c r="AB234" s="187">
        <v>33</v>
      </c>
      <c r="AC234" s="187">
        <v>23</v>
      </c>
      <c r="AD234" s="187">
        <v>11</v>
      </c>
      <c r="AE234" s="152"/>
      <c r="AF234" s="187">
        <v>1</v>
      </c>
      <c r="AG234" s="187">
        <v>7</v>
      </c>
      <c r="AH234" s="187">
        <v>11</v>
      </c>
      <c r="AI234" s="187">
        <v>10</v>
      </c>
      <c r="AJ234" s="187">
        <v>12</v>
      </c>
      <c r="AK234" s="187">
        <v>14</v>
      </c>
      <c r="AL234" s="187">
        <v>20</v>
      </c>
      <c r="AM234" s="187">
        <v>13</v>
      </c>
      <c r="AN234" s="187">
        <v>6</v>
      </c>
      <c r="AO234" s="151"/>
    </row>
    <row r="235" spans="1:41" x14ac:dyDescent="0.3">
      <c r="A235" s="144" t="s">
        <v>7</v>
      </c>
      <c r="B235" s="186">
        <v>2</v>
      </c>
      <c r="C235" s="186">
        <v>8</v>
      </c>
      <c r="D235" s="186">
        <v>6</v>
      </c>
      <c r="E235" s="186">
        <v>13</v>
      </c>
      <c r="F235" s="186">
        <v>12</v>
      </c>
      <c r="G235" s="186">
        <v>20</v>
      </c>
      <c r="H235" s="186">
        <v>20</v>
      </c>
      <c r="I235" s="186">
        <v>23</v>
      </c>
      <c r="J235" s="186">
        <v>8</v>
      </c>
      <c r="K235" s="151"/>
      <c r="L235" s="186">
        <v>1</v>
      </c>
      <c r="M235" s="186">
        <v>6</v>
      </c>
      <c r="N235" s="186">
        <v>8</v>
      </c>
      <c r="O235" s="186">
        <v>6</v>
      </c>
      <c r="P235" s="186">
        <v>11</v>
      </c>
      <c r="Q235" s="186">
        <v>13</v>
      </c>
      <c r="R235" s="186">
        <v>13</v>
      </c>
      <c r="S235" s="186">
        <v>7</v>
      </c>
      <c r="T235" s="186">
        <v>3</v>
      </c>
      <c r="U235" s="152"/>
      <c r="V235" s="187">
        <v>4</v>
      </c>
      <c r="W235" s="187">
        <v>10</v>
      </c>
      <c r="X235" s="187">
        <v>17</v>
      </c>
      <c r="Y235" s="187">
        <v>14</v>
      </c>
      <c r="Z235" s="187">
        <v>22</v>
      </c>
      <c r="AA235" s="187">
        <v>26</v>
      </c>
      <c r="AB235" s="187">
        <v>19</v>
      </c>
      <c r="AC235" s="187">
        <v>23</v>
      </c>
      <c r="AD235" s="187">
        <v>5</v>
      </c>
      <c r="AE235" s="152"/>
      <c r="AF235" s="187">
        <v>2</v>
      </c>
      <c r="AG235" s="187">
        <v>5</v>
      </c>
      <c r="AH235" s="187">
        <v>14</v>
      </c>
      <c r="AI235" s="187">
        <v>9</v>
      </c>
      <c r="AJ235" s="187">
        <v>13</v>
      </c>
      <c r="AK235" s="187">
        <v>14</v>
      </c>
      <c r="AL235" s="187">
        <v>8</v>
      </c>
      <c r="AM235" s="187">
        <v>12</v>
      </c>
      <c r="AN235" s="187">
        <v>1</v>
      </c>
      <c r="AO235" s="151"/>
    </row>
    <row r="236" spans="1:41" x14ac:dyDescent="0.3">
      <c r="A236" s="144" t="s">
        <v>8</v>
      </c>
      <c r="B236" s="186">
        <v>5</v>
      </c>
      <c r="C236" s="186">
        <v>6</v>
      </c>
      <c r="D236" s="186">
        <v>12</v>
      </c>
      <c r="E236" s="186">
        <v>18</v>
      </c>
      <c r="F236" s="186">
        <v>17</v>
      </c>
      <c r="G236" s="186">
        <v>16</v>
      </c>
      <c r="H236" s="186">
        <v>20</v>
      </c>
      <c r="I236" s="186">
        <v>19</v>
      </c>
      <c r="J236" s="186">
        <v>5</v>
      </c>
      <c r="K236" s="151"/>
      <c r="L236" s="186">
        <v>3</v>
      </c>
      <c r="M236" s="186">
        <v>2</v>
      </c>
      <c r="N236" s="186">
        <v>4</v>
      </c>
      <c r="O236" s="186">
        <v>2</v>
      </c>
      <c r="P236" s="186">
        <v>7</v>
      </c>
      <c r="Q236" s="186">
        <v>6</v>
      </c>
      <c r="R236" s="186">
        <v>6</v>
      </c>
      <c r="S236" s="186">
        <v>7</v>
      </c>
      <c r="T236" s="186">
        <v>4</v>
      </c>
      <c r="U236" s="152"/>
      <c r="V236" s="187">
        <v>1</v>
      </c>
      <c r="W236" s="187">
        <v>10</v>
      </c>
      <c r="X236" s="187">
        <v>10</v>
      </c>
      <c r="Y236" s="187">
        <v>7</v>
      </c>
      <c r="Z236" s="187">
        <v>29</v>
      </c>
      <c r="AA236" s="187">
        <v>28</v>
      </c>
      <c r="AB236" s="187">
        <v>31</v>
      </c>
      <c r="AC236" s="187">
        <v>26</v>
      </c>
      <c r="AD236" s="187">
        <v>6</v>
      </c>
      <c r="AE236" s="152"/>
      <c r="AF236" s="187">
        <v>1</v>
      </c>
      <c r="AG236" s="187">
        <v>8</v>
      </c>
      <c r="AH236" s="187">
        <v>3</v>
      </c>
      <c r="AI236" s="187">
        <v>8</v>
      </c>
      <c r="AJ236" s="187">
        <v>13</v>
      </c>
      <c r="AK236" s="187">
        <v>10</v>
      </c>
      <c r="AL236" s="187">
        <v>17</v>
      </c>
      <c r="AM236" s="187">
        <v>7</v>
      </c>
      <c r="AN236" s="187">
        <v>4</v>
      </c>
      <c r="AO236" s="151"/>
    </row>
    <row r="237" spans="1:41" x14ac:dyDescent="0.3">
      <c r="A237" s="144" t="s">
        <v>9</v>
      </c>
      <c r="B237" s="186">
        <v>4</v>
      </c>
      <c r="C237" s="186">
        <v>4</v>
      </c>
      <c r="D237" s="186">
        <v>8</v>
      </c>
      <c r="E237" s="186">
        <v>12</v>
      </c>
      <c r="F237" s="186">
        <v>18</v>
      </c>
      <c r="G237" s="186">
        <v>15</v>
      </c>
      <c r="H237" s="186">
        <v>24</v>
      </c>
      <c r="I237" s="186">
        <v>27</v>
      </c>
      <c r="J237" s="186">
        <v>7</v>
      </c>
      <c r="K237" s="151"/>
      <c r="L237" s="186">
        <v>1</v>
      </c>
      <c r="M237" s="186">
        <v>4</v>
      </c>
      <c r="N237" s="186">
        <v>6</v>
      </c>
      <c r="O237" s="186">
        <v>7</v>
      </c>
      <c r="P237" s="186">
        <v>3</v>
      </c>
      <c r="Q237" s="186">
        <v>9</v>
      </c>
      <c r="R237" s="186">
        <v>5</v>
      </c>
      <c r="S237" s="186">
        <v>8</v>
      </c>
      <c r="T237" s="186">
        <v>1</v>
      </c>
      <c r="U237" s="152"/>
      <c r="V237" s="187">
        <v>1</v>
      </c>
      <c r="W237" s="187">
        <v>10</v>
      </c>
      <c r="X237" s="187">
        <v>18</v>
      </c>
      <c r="Y237" s="187">
        <v>16</v>
      </c>
      <c r="Z237" s="187">
        <v>15</v>
      </c>
      <c r="AA237" s="187">
        <v>22</v>
      </c>
      <c r="AB237" s="187">
        <v>13</v>
      </c>
      <c r="AC237" s="187">
        <v>17</v>
      </c>
      <c r="AD237" s="187">
        <v>11</v>
      </c>
      <c r="AE237" s="152"/>
      <c r="AF237" s="187">
        <v>1</v>
      </c>
      <c r="AG237" s="187">
        <v>1</v>
      </c>
      <c r="AH237" s="187">
        <v>8</v>
      </c>
      <c r="AI237" s="187">
        <v>8</v>
      </c>
      <c r="AJ237" s="187">
        <v>6</v>
      </c>
      <c r="AK237" s="187">
        <v>11</v>
      </c>
      <c r="AL237" s="187">
        <v>6</v>
      </c>
      <c r="AM237" s="187">
        <v>7</v>
      </c>
      <c r="AN237" s="187">
        <v>1</v>
      </c>
      <c r="AO237" s="151"/>
    </row>
    <row r="238" spans="1:41" x14ac:dyDescent="0.3">
      <c r="A238" s="144" t="s">
        <v>10</v>
      </c>
      <c r="B238" s="186">
        <v>3</v>
      </c>
      <c r="C238" s="186">
        <v>4</v>
      </c>
      <c r="D238" s="186">
        <v>6</v>
      </c>
      <c r="E238" s="186">
        <v>8</v>
      </c>
      <c r="F238" s="186">
        <v>17</v>
      </c>
      <c r="G238" s="186">
        <v>11</v>
      </c>
      <c r="H238" s="186">
        <v>24</v>
      </c>
      <c r="I238" s="186">
        <v>21</v>
      </c>
      <c r="J238" s="186">
        <v>9</v>
      </c>
      <c r="K238" s="151"/>
      <c r="L238" s="186">
        <v>2</v>
      </c>
      <c r="M238" s="186">
        <v>2</v>
      </c>
      <c r="N238" s="186">
        <v>5</v>
      </c>
      <c r="O238" s="186">
        <v>4</v>
      </c>
      <c r="P238" s="186">
        <v>3</v>
      </c>
      <c r="Q238" s="186">
        <v>8</v>
      </c>
      <c r="R238" s="186">
        <v>10</v>
      </c>
      <c r="S238" s="186">
        <v>10</v>
      </c>
      <c r="T238" s="186">
        <v>4</v>
      </c>
      <c r="U238" s="152"/>
      <c r="V238" s="187">
        <v>3</v>
      </c>
      <c r="W238" s="187">
        <v>16</v>
      </c>
      <c r="X238" s="187">
        <v>8</v>
      </c>
      <c r="Y238" s="187">
        <v>13</v>
      </c>
      <c r="Z238" s="187">
        <v>15</v>
      </c>
      <c r="AA238" s="187">
        <v>22</v>
      </c>
      <c r="AB238" s="187">
        <v>28</v>
      </c>
      <c r="AC238" s="187">
        <v>13</v>
      </c>
      <c r="AD238" s="187">
        <v>7</v>
      </c>
      <c r="AE238" s="152"/>
      <c r="AF238" s="187">
        <v>0</v>
      </c>
      <c r="AG238" s="187">
        <v>3</v>
      </c>
      <c r="AH238" s="187">
        <v>5</v>
      </c>
      <c r="AI238" s="187">
        <v>6</v>
      </c>
      <c r="AJ238" s="187">
        <v>10</v>
      </c>
      <c r="AK238" s="187">
        <v>4</v>
      </c>
      <c r="AL238" s="187">
        <v>6</v>
      </c>
      <c r="AM238" s="187">
        <v>5</v>
      </c>
      <c r="AN238" s="187">
        <v>1</v>
      </c>
      <c r="AO238" s="151"/>
    </row>
    <row r="239" spans="1:41" x14ac:dyDescent="0.3">
      <c r="A239" s="144" t="s">
        <v>11</v>
      </c>
      <c r="B239" s="186">
        <v>3</v>
      </c>
      <c r="C239" s="186">
        <v>9</v>
      </c>
      <c r="D239" s="186">
        <v>5</v>
      </c>
      <c r="E239" s="186">
        <v>10</v>
      </c>
      <c r="F239" s="186">
        <v>11</v>
      </c>
      <c r="G239" s="186">
        <v>20</v>
      </c>
      <c r="H239" s="186">
        <v>19</v>
      </c>
      <c r="I239" s="186">
        <v>23</v>
      </c>
      <c r="J239" s="186">
        <v>6</v>
      </c>
      <c r="K239" s="151"/>
      <c r="L239" s="186">
        <v>1</v>
      </c>
      <c r="M239" s="186">
        <v>4</v>
      </c>
      <c r="N239" s="186">
        <v>1</v>
      </c>
      <c r="O239" s="186">
        <v>4</v>
      </c>
      <c r="P239" s="186">
        <v>8</v>
      </c>
      <c r="Q239" s="186">
        <v>2</v>
      </c>
      <c r="R239" s="186">
        <v>4</v>
      </c>
      <c r="S239" s="186">
        <v>5</v>
      </c>
      <c r="T239" s="186">
        <v>3</v>
      </c>
      <c r="U239" s="152"/>
      <c r="V239" s="187">
        <v>2</v>
      </c>
      <c r="W239" s="187">
        <v>11</v>
      </c>
      <c r="X239" s="187">
        <v>14</v>
      </c>
      <c r="Y239" s="187">
        <v>19</v>
      </c>
      <c r="Z239" s="187">
        <v>14</v>
      </c>
      <c r="AA239" s="187">
        <v>20</v>
      </c>
      <c r="AB239" s="187">
        <v>30</v>
      </c>
      <c r="AC239" s="187">
        <v>18</v>
      </c>
      <c r="AD239" s="187">
        <v>4</v>
      </c>
      <c r="AE239" s="152"/>
      <c r="AF239" s="187">
        <v>0</v>
      </c>
      <c r="AG239" s="187">
        <v>2</v>
      </c>
      <c r="AH239" s="187">
        <v>8</v>
      </c>
      <c r="AI239" s="187">
        <v>10</v>
      </c>
      <c r="AJ239" s="187">
        <v>8</v>
      </c>
      <c r="AK239" s="187">
        <v>6</v>
      </c>
      <c r="AL239" s="187">
        <v>3</v>
      </c>
      <c r="AM239" s="187">
        <v>1</v>
      </c>
      <c r="AN239" s="187">
        <v>0</v>
      </c>
      <c r="AO239" s="151"/>
    </row>
    <row r="240" spans="1:41" x14ac:dyDescent="0.3">
      <c r="A240" s="144" t="s">
        <v>12</v>
      </c>
      <c r="B240" s="186">
        <v>0</v>
      </c>
      <c r="C240" s="186">
        <v>6</v>
      </c>
      <c r="D240" s="186">
        <v>7</v>
      </c>
      <c r="E240" s="186">
        <v>10</v>
      </c>
      <c r="F240" s="186">
        <v>14</v>
      </c>
      <c r="G240" s="186">
        <v>24</v>
      </c>
      <c r="H240" s="186">
        <v>11</v>
      </c>
      <c r="I240" s="186">
        <v>16</v>
      </c>
      <c r="J240" s="186">
        <v>3</v>
      </c>
      <c r="K240" s="151"/>
      <c r="L240" s="186">
        <v>0</v>
      </c>
      <c r="M240" s="186">
        <v>1</v>
      </c>
      <c r="N240" s="186">
        <v>3</v>
      </c>
      <c r="O240" s="186">
        <v>3</v>
      </c>
      <c r="P240" s="186">
        <v>2</v>
      </c>
      <c r="Q240" s="186">
        <v>5</v>
      </c>
      <c r="R240" s="186">
        <v>11</v>
      </c>
      <c r="S240" s="186">
        <v>5</v>
      </c>
      <c r="T240" s="186">
        <v>1</v>
      </c>
      <c r="U240" s="152"/>
      <c r="V240" s="187">
        <v>4</v>
      </c>
      <c r="W240" s="187">
        <v>6</v>
      </c>
      <c r="X240" s="187">
        <v>16</v>
      </c>
      <c r="Y240" s="187">
        <v>15</v>
      </c>
      <c r="Z240" s="187">
        <v>16</v>
      </c>
      <c r="AA240" s="187">
        <v>21</v>
      </c>
      <c r="AB240" s="187">
        <v>27</v>
      </c>
      <c r="AC240" s="187">
        <v>14</v>
      </c>
      <c r="AD240" s="187">
        <v>3</v>
      </c>
      <c r="AE240" s="152"/>
      <c r="AF240" s="187">
        <v>0</v>
      </c>
      <c r="AG240" s="187">
        <v>1</v>
      </c>
      <c r="AH240" s="187">
        <v>3</v>
      </c>
      <c r="AI240" s="187">
        <v>9</v>
      </c>
      <c r="AJ240" s="187">
        <v>6</v>
      </c>
      <c r="AK240" s="187">
        <v>0</v>
      </c>
      <c r="AL240" s="187">
        <v>2</v>
      </c>
      <c r="AM240" s="187">
        <v>7</v>
      </c>
      <c r="AN240" s="187">
        <v>0</v>
      </c>
      <c r="AO240" s="151"/>
    </row>
    <row r="241" spans="1:41" x14ac:dyDescent="0.3">
      <c r="A241" s="144" t="s">
        <v>13</v>
      </c>
      <c r="B241" s="186">
        <v>2</v>
      </c>
      <c r="C241" s="186">
        <v>6</v>
      </c>
      <c r="D241" s="186">
        <v>6</v>
      </c>
      <c r="E241" s="186">
        <v>6</v>
      </c>
      <c r="F241" s="186">
        <v>9</v>
      </c>
      <c r="G241" s="186">
        <v>17</v>
      </c>
      <c r="H241" s="186">
        <v>23</v>
      </c>
      <c r="I241" s="186">
        <v>11</v>
      </c>
      <c r="J241" s="186">
        <v>5</v>
      </c>
      <c r="K241" s="151"/>
      <c r="L241" s="186">
        <v>0</v>
      </c>
      <c r="M241" s="186">
        <v>1</v>
      </c>
      <c r="N241" s="186">
        <v>2</v>
      </c>
      <c r="O241" s="186">
        <v>6</v>
      </c>
      <c r="P241" s="186">
        <v>2</v>
      </c>
      <c r="Q241" s="186">
        <v>6</v>
      </c>
      <c r="R241" s="186">
        <v>7</v>
      </c>
      <c r="S241" s="186">
        <v>6</v>
      </c>
      <c r="T241" s="186">
        <v>0</v>
      </c>
      <c r="U241" s="152"/>
      <c r="V241" s="187">
        <v>2</v>
      </c>
      <c r="W241" s="187">
        <v>11</v>
      </c>
      <c r="X241" s="187">
        <v>15</v>
      </c>
      <c r="Y241" s="187">
        <v>12</v>
      </c>
      <c r="Z241" s="187">
        <v>7</v>
      </c>
      <c r="AA241" s="187">
        <v>21</v>
      </c>
      <c r="AB241" s="187">
        <v>17</v>
      </c>
      <c r="AC241" s="187">
        <v>16</v>
      </c>
      <c r="AD241" s="187">
        <v>6</v>
      </c>
      <c r="AE241" s="152"/>
      <c r="AF241" s="187">
        <v>0</v>
      </c>
      <c r="AG241" s="187">
        <v>4</v>
      </c>
      <c r="AH241" s="187">
        <v>3</v>
      </c>
      <c r="AI241" s="187">
        <v>3</v>
      </c>
      <c r="AJ241" s="187">
        <v>5</v>
      </c>
      <c r="AK241" s="187">
        <v>5</v>
      </c>
      <c r="AL241" s="187">
        <v>4</v>
      </c>
      <c r="AM241" s="187">
        <v>3</v>
      </c>
      <c r="AN241" s="187">
        <v>3</v>
      </c>
      <c r="AO241" s="151"/>
    </row>
    <row r="242" spans="1:41" x14ac:dyDescent="0.3">
      <c r="A242" s="144" t="s">
        <v>14</v>
      </c>
      <c r="B242" s="186">
        <v>8</v>
      </c>
      <c r="C242" s="186">
        <v>2</v>
      </c>
      <c r="D242" s="186">
        <v>5</v>
      </c>
      <c r="E242" s="186">
        <v>12</v>
      </c>
      <c r="F242" s="186">
        <v>11</v>
      </c>
      <c r="G242" s="186">
        <v>11</v>
      </c>
      <c r="H242" s="186">
        <v>10</v>
      </c>
      <c r="I242" s="186">
        <v>11</v>
      </c>
      <c r="J242" s="186">
        <v>8</v>
      </c>
      <c r="K242" s="151"/>
      <c r="L242" s="186">
        <v>1</v>
      </c>
      <c r="M242" s="186">
        <v>0</v>
      </c>
      <c r="N242" s="186">
        <v>1</v>
      </c>
      <c r="O242" s="186">
        <v>2</v>
      </c>
      <c r="P242" s="186">
        <v>8</v>
      </c>
      <c r="Q242" s="186">
        <v>1</v>
      </c>
      <c r="R242" s="186">
        <v>4</v>
      </c>
      <c r="S242" s="186">
        <v>9</v>
      </c>
      <c r="T242" s="186">
        <v>2</v>
      </c>
      <c r="U242" s="152"/>
      <c r="V242" s="187">
        <v>1</v>
      </c>
      <c r="W242" s="187">
        <v>11</v>
      </c>
      <c r="X242" s="187">
        <v>4</v>
      </c>
      <c r="Y242" s="187">
        <v>9</v>
      </c>
      <c r="Z242" s="187">
        <v>18</v>
      </c>
      <c r="AA242" s="187">
        <v>15</v>
      </c>
      <c r="AB242" s="187">
        <v>16</v>
      </c>
      <c r="AC242" s="187">
        <v>9</v>
      </c>
      <c r="AD242" s="187">
        <v>3</v>
      </c>
      <c r="AE242" s="152"/>
      <c r="AF242" s="187">
        <v>1</v>
      </c>
      <c r="AG242" s="187">
        <v>4</v>
      </c>
      <c r="AH242" s="187">
        <v>3</v>
      </c>
      <c r="AI242" s="187">
        <v>6</v>
      </c>
      <c r="AJ242" s="187">
        <v>2</v>
      </c>
      <c r="AK242" s="187">
        <v>8</v>
      </c>
      <c r="AL242" s="187">
        <v>7</v>
      </c>
      <c r="AM242" s="187">
        <v>1</v>
      </c>
      <c r="AN242" s="187">
        <v>0</v>
      </c>
      <c r="AO242" s="151"/>
    </row>
    <row r="243" spans="1:41" x14ac:dyDescent="0.3">
      <c r="A243" s="144" t="s">
        <v>15</v>
      </c>
      <c r="B243" s="186">
        <v>4</v>
      </c>
      <c r="C243" s="186">
        <v>1</v>
      </c>
      <c r="D243" s="186">
        <v>8</v>
      </c>
      <c r="E243" s="186">
        <v>10</v>
      </c>
      <c r="F243" s="186">
        <v>9</v>
      </c>
      <c r="G243" s="186">
        <v>17</v>
      </c>
      <c r="H243" s="186">
        <v>20</v>
      </c>
      <c r="I243" s="186">
        <v>9</v>
      </c>
      <c r="J243" s="186">
        <v>2</v>
      </c>
      <c r="K243" s="151"/>
      <c r="L243" s="186">
        <v>0</v>
      </c>
      <c r="M243" s="186">
        <v>4</v>
      </c>
      <c r="N243" s="186">
        <v>4</v>
      </c>
      <c r="O243" s="186">
        <v>3</v>
      </c>
      <c r="P243" s="186">
        <v>1</v>
      </c>
      <c r="Q243" s="186">
        <v>6</v>
      </c>
      <c r="R243" s="186">
        <v>3</v>
      </c>
      <c r="S243" s="186">
        <v>1</v>
      </c>
      <c r="T243" s="186">
        <v>1</v>
      </c>
      <c r="U243" s="152"/>
      <c r="V243" s="187">
        <v>2</v>
      </c>
      <c r="W243" s="187">
        <v>11</v>
      </c>
      <c r="X243" s="187">
        <v>8</v>
      </c>
      <c r="Y243" s="187">
        <v>11</v>
      </c>
      <c r="Z243" s="187">
        <v>20</v>
      </c>
      <c r="AA243" s="187">
        <v>13</v>
      </c>
      <c r="AB243" s="187">
        <v>24</v>
      </c>
      <c r="AC243" s="187">
        <v>4</v>
      </c>
      <c r="AD243" s="187">
        <v>2</v>
      </c>
      <c r="AE243" s="152"/>
      <c r="AF243" s="187">
        <v>0</v>
      </c>
      <c r="AG243" s="187">
        <v>2</v>
      </c>
      <c r="AH243" s="187">
        <v>4</v>
      </c>
      <c r="AI243" s="187">
        <v>5</v>
      </c>
      <c r="AJ243" s="187">
        <v>4</v>
      </c>
      <c r="AK243" s="187">
        <v>5</v>
      </c>
      <c r="AL243" s="187">
        <v>5</v>
      </c>
      <c r="AM243" s="187">
        <v>6</v>
      </c>
      <c r="AN243" s="187">
        <v>2</v>
      </c>
      <c r="AO243" s="151"/>
    </row>
    <row r="244" spans="1:41" x14ac:dyDescent="0.3">
      <c r="A244" s="144" t="s">
        <v>16</v>
      </c>
      <c r="B244" s="186">
        <v>1</v>
      </c>
      <c r="C244" s="186">
        <v>7</v>
      </c>
      <c r="D244" s="186">
        <v>4</v>
      </c>
      <c r="E244" s="186">
        <v>10</v>
      </c>
      <c r="F244" s="186">
        <v>3</v>
      </c>
      <c r="G244" s="186">
        <v>17</v>
      </c>
      <c r="H244" s="186">
        <v>7</v>
      </c>
      <c r="I244" s="186">
        <v>11</v>
      </c>
      <c r="J244" s="186">
        <v>2</v>
      </c>
      <c r="K244" s="151"/>
      <c r="L244" s="186">
        <v>0</v>
      </c>
      <c r="M244" s="186">
        <v>0</v>
      </c>
      <c r="N244" s="186">
        <v>5</v>
      </c>
      <c r="O244" s="186">
        <v>2</v>
      </c>
      <c r="P244" s="186">
        <v>2</v>
      </c>
      <c r="Q244" s="186">
        <v>3</v>
      </c>
      <c r="R244" s="186">
        <v>4</v>
      </c>
      <c r="S244" s="186">
        <v>4</v>
      </c>
      <c r="T244" s="186">
        <v>0</v>
      </c>
      <c r="U244" s="152"/>
      <c r="V244" s="187">
        <v>3</v>
      </c>
      <c r="W244" s="187">
        <v>7</v>
      </c>
      <c r="X244" s="187">
        <v>11</v>
      </c>
      <c r="Y244" s="187">
        <v>15</v>
      </c>
      <c r="Z244" s="187">
        <v>15</v>
      </c>
      <c r="AA244" s="187">
        <v>11</v>
      </c>
      <c r="AB244" s="187">
        <v>14</v>
      </c>
      <c r="AC244" s="187">
        <v>9</v>
      </c>
      <c r="AD244" s="187">
        <v>1</v>
      </c>
      <c r="AE244" s="152"/>
      <c r="AF244" s="187">
        <v>0</v>
      </c>
      <c r="AG244" s="187">
        <v>2</v>
      </c>
      <c r="AH244" s="187">
        <v>3</v>
      </c>
      <c r="AI244" s="187">
        <v>2</v>
      </c>
      <c r="AJ244" s="187">
        <v>2</v>
      </c>
      <c r="AK244" s="187">
        <v>4</v>
      </c>
      <c r="AL244" s="187">
        <v>8</v>
      </c>
      <c r="AM244" s="187">
        <v>3</v>
      </c>
      <c r="AN244" s="187">
        <v>0</v>
      </c>
      <c r="AO244" s="151"/>
    </row>
    <row r="245" spans="1:41" x14ac:dyDescent="0.3">
      <c r="A245" s="144" t="s">
        <v>17</v>
      </c>
      <c r="B245" s="186">
        <v>2</v>
      </c>
      <c r="C245" s="186">
        <v>3</v>
      </c>
      <c r="D245" s="186">
        <v>4</v>
      </c>
      <c r="E245" s="186">
        <v>6</v>
      </c>
      <c r="F245" s="186">
        <v>4</v>
      </c>
      <c r="G245" s="186">
        <v>8</v>
      </c>
      <c r="H245" s="186">
        <v>15</v>
      </c>
      <c r="I245" s="186">
        <v>6</v>
      </c>
      <c r="J245" s="186">
        <v>2</v>
      </c>
      <c r="K245" s="151"/>
      <c r="L245" s="186">
        <v>1</v>
      </c>
      <c r="M245" s="186">
        <v>2</v>
      </c>
      <c r="N245" s="186">
        <v>2</v>
      </c>
      <c r="O245" s="186">
        <v>3</v>
      </c>
      <c r="P245" s="186">
        <v>2</v>
      </c>
      <c r="Q245" s="186">
        <v>5</v>
      </c>
      <c r="R245" s="186">
        <v>3</v>
      </c>
      <c r="S245" s="186">
        <v>3</v>
      </c>
      <c r="T245" s="186">
        <v>1</v>
      </c>
      <c r="U245" s="152"/>
      <c r="V245" s="187">
        <v>1</v>
      </c>
      <c r="W245" s="187">
        <v>2</v>
      </c>
      <c r="X245" s="187">
        <v>13</v>
      </c>
      <c r="Y245" s="187">
        <v>7</v>
      </c>
      <c r="Z245" s="187">
        <v>15</v>
      </c>
      <c r="AA245" s="187">
        <v>19</v>
      </c>
      <c r="AB245" s="187">
        <v>8</v>
      </c>
      <c r="AC245" s="187">
        <v>7</v>
      </c>
      <c r="AD245" s="187">
        <v>1</v>
      </c>
      <c r="AE245" s="152"/>
      <c r="AF245" s="187">
        <v>0</v>
      </c>
      <c r="AG245" s="187">
        <v>1</v>
      </c>
      <c r="AH245" s="187">
        <v>1</v>
      </c>
      <c r="AI245" s="187">
        <v>0</v>
      </c>
      <c r="AJ245" s="187">
        <v>4</v>
      </c>
      <c r="AK245" s="187">
        <v>3</v>
      </c>
      <c r="AL245" s="187">
        <v>7</v>
      </c>
      <c r="AM245" s="187">
        <v>1</v>
      </c>
      <c r="AN245" s="187">
        <v>0</v>
      </c>
      <c r="AO245" s="151"/>
    </row>
    <row r="246" spans="1:41" x14ac:dyDescent="0.3">
      <c r="A246" s="144" t="s">
        <v>18</v>
      </c>
      <c r="B246" s="186">
        <v>1</v>
      </c>
      <c r="C246" s="186">
        <v>5</v>
      </c>
      <c r="D246" s="186">
        <v>3</v>
      </c>
      <c r="E246" s="186">
        <v>5</v>
      </c>
      <c r="F246" s="186">
        <v>7</v>
      </c>
      <c r="G246" s="186">
        <v>11</v>
      </c>
      <c r="H246" s="186">
        <v>10</v>
      </c>
      <c r="I246" s="186">
        <v>7</v>
      </c>
      <c r="J246" s="186">
        <v>2</v>
      </c>
      <c r="K246" s="151"/>
      <c r="L246" s="186">
        <v>2</v>
      </c>
      <c r="M246" s="186">
        <v>1</v>
      </c>
      <c r="N246" s="186">
        <v>1</v>
      </c>
      <c r="O246" s="186">
        <v>0</v>
      </c>
      <c r="P246" s="186">
        <v>3</v>
      </c>
      <c r="Q246" s="186">
        <v>2</v>
      </c>
      <c r="R246" s="186">
        <v>3</v>
      </c>
      <c r="S246" s="186">
        <v>5</v>
      </c>
      <c r="T246" s="186">
        <v>0</v>
      </c>
      <c r="U246" s="152"/>
      <c r="V246" s="187">
        <v>0</v>
      </c>
      <c r="W246" s="187">
        <v>5</v>
      </c>
      <c r="X246" s="187">
        <v>8</v>
      </c>
      <c r="Y246" s="187">
        <v>7</v>
      </c>
      <c r="Z246" s="187">
        <v>15</v>
      </c>
      <c r="AA246" s="187">
        <v>7</v>
      </c>
      <c r="AB246" s="187">
        <v>21</v>
      </c>
      <c r="AC246" s="187">
        <v>7</v>
      </c>
      <c r="AD246" s="187">
        <v>5</v>
      </c>
      <c r="AE246" s="152"/>
      <c r="AF246" s="187">
        <v>0</v>
      </c>
      <c r="AG246" s="187">
        <v>0</v>
      </c>
      <c r="AH246" s="187">
        <v>0</v>
      </c>
      <c r="AI246" s="187">
        <v>3</v>
      </c>
      <c r="AJ246" s="187">
        <v>6</v>
      </c>
      <c r="AK246" s="187">
        <v>1</v>
      </c>
      <c r="AL246" s="187">
        <v>3</v>
      </c>
      <c r="AM246" s="187">
        <v>1</v>
      </c>
      <c r="AN246" s="187">
        <v>0</v>
      </c>
      <c r="AO246" s="151"/>
    </row>
    <row r="247" spans="1:41" x14ac:dyDescent="0.3">
      <c r="A247" s="144" t="s">
        <v>19</v>
      </c>
      <c r="B247" s="186">
        <v>2</v>
      </c>
      <c r="C247" s="186">
        <v>2</v>
      </c>
      <c r="D247" s="186">
        <v>3</v>
      </c>
      <c r="E247" s="186">
        <v>7</v>
      </c>
      <c r="F247" s="186">
        <v>5</v>
      </c>
      <c r="G247" s="186">
        <v>6</v>
      </c>
      <c r="H247" s="186">
        <v>5</v>
      </c>
      <c r="I247" s="186">
        <v>7</v>
      </c>
      <c r="J247" s="186">
        <v>1</v>
      </c>
      <c r="K247" s="151"/>
      <c r="L247" s="186">
        <v>0</v>
      </c>
      <c r="M247" s="186">
        <v>1</v>
      </c>
      <c r="N247" s="186">
        <v>2</v>
      </c>
      <c r="O247" s="186">
        <v>1</v>
      </c>
      <c r="P247" s="186">
        <v>1</v>
      </c>
      <c r="Q247" s="186">
        <v>6</v>
      </c>
      <c r="R247" s="186">
        <v>3</v>
      </c>
      <c r="S247" s="186">
        <v>0</v>
      </c>
      <c r="T247" s="186">
        <v>0</v>
      </c>
      <c r="U247" s="152"/>
      <c r="V247" s="187">
        <v>2</v>
      </c>
      <c r="W247" s="187">
        <v>4</v>
      </c>
      <c r="X247" s="187">
        <v>6</v>
      </c>
      <c r="Y247" s="187">
        <v>16</v>
      </c>
      <c r="Z247" s="187">
        <v>9</v>
      </c>
      <c r="AA247" s="187">
        <v>14</v>
      </c>
      <c r="AB247" s="187">
        <v>13</v>
      </c>
      <c r="AC247" s="187">
        <v>11</v>
      </c>
      <c r="AD247" s="187">
        <v>0</v>
      </c>
      <c r="AE247" s="152"/>
      <c r="AF247" s="187">
        <v>0</v>
      </c>
      <c r="AG247" s="187">
        <v>0</v>
      </c>
      <c r="AH247" s="187">
        <v>3</v>
      </c>
      <c r="AI247" s="187">
        <v>2</v>
      </c>
      <c r="AJ247" s="187">
        <v>0</v>
      </c>
      <c r="AK247" s="187">
        <v>2</v>
      </c>
      <c r="AL247" s="187">
        <v>6</v>
      </c>
      <c r="AM247" s="187">
        <v>1</v>
      </c>
      <c r="AN247" s="187">
        <v>0</v>
      </c>
      <c r="AO247" s="151"/>
    </row>
    <row r="248" spans="1:41" x14ac:dyDescent="0.3">
      <c r="A248" s="144" t="s">
        <v>20</v>
      </c>
      <c r="B248" s="186">
        <v>1</v>
      </c>
      <c r="C248" s="186">
        <v>7</v>
      </c>
      <c r="D248" s="186">
        <v>6</v>
      </c>
      <c r="E248" s="186">
        <v>4</v>
      </c>
      <c r="F248" s="186">
        <v>5</v>
      </c>
      <c r="G248" s="186">
        <v>7</v>
      </c>
      <c r="H248" s="186">
        <v>12</v>
      </c>
      <c r="I248" s="186">
        <v>8</v>
      </c>
      <c r="J248" s="186">
        <v>2</v>
      </c>
      <c r="K248" s="151"/>
      <c r="L248" s="186">
        <v>0</v>
      </c>
      <c r="M248" s="186">
        <v>2</v>
      </c>
      <c r="N248" s="186">
        <v>0</v>
      </c>
      <c r="O248" s="186">
        <v>0</v>
      </c>
      <c r="P248" s="186">
        <v>3</v>
      </c>
      <c r="Q248" s="186">
        <v>1</v>
      </c>
      <c r="R248" s="186">
        <v>3</v>
      </c>
      <c r="S248" s="186">
        <v>3</v>
      </c>
      <c r="T248" s="186">
        <v>0</v>
      </c>
      <c r="U248" s="152"/>
      <c r="V248" s="187">
        <v>2</v>
      </c>
      <c r="W248" s="187">
        <v>7</v>
      </c>
      <c r="X248" s="187">
        <v>7</v>
      </c>
      <c r="Y248" s="187">
        <v>7</v>
      </c>
      <c r="Z248" s="187">
        <v>9</v>
      </c>
      <c r="AA248" s="187">
        <v>13</v>
      </c>
      <c r="AB248" s="187">
        <v>12</v>
      </c>
      <c r="AC248" s="187">
        <v>9</v>
      </c>
      <c r="AD248" s="187">
        <v>1</v>
      </c>
      <c r="AE248" s="152"/>
      <c r="AF248" s="187">
        <v>0</v>
      </c>
      <c r="AG248" s="187">
        <v>1</v>
      </c>
      <c r="AH248" s="187">
        <v>1</v>
      </c>
      <c r="AI248" s="187">
        <v>3</v>
      </c>
      <c r="AJ248" s="187">
        <v>2</v>
      </c>
      <c r="AK248" s="187">
        <v>5</v>
      </c>
      <c r="AL248" s="187">
        <v>6</v>
      </c>
      <c r="AM248" s="187">
        <v>1</v>
      </c>
      <c r="AN248" s="187">
        <v>0</v>
      </c>
      <c r="AO248" s="151"/>
    </row>
    <row r="249" spans="1:41" x14ac:dyDescent="0.3">
      <c r="A249" s="144" t="s">
        <v>21</v>
      </c>
      <c r="B249" s="186">
        <v>2</v>
      </c>
      <c r="C249" s="186">
        <v>1</v>
      </c>
      <c r="D249" s="186">
        <v>10</v>
      </c>
      <c r="E249" s="186">
        <v>7</v>
      </c>
      <c r="F249" s="186">
        <v>3</v>
      </c>
      <c r="G249" s="186">
        <v>7</v>
      </c>
      <c r="H249" s="186">
        <v>11</v>
      </c>
      <c r="I249" s="186">
        <v>7</v>
      </c>
      <c r="J249" s="186">
        <v>3</v>
      </c>
      <c r="K249" s="151"/>
      <c r="L249" s="186">
        <v>1</v>
      </c>
      <c r="M249" s="186">
        <v>6</v>
      </c>
      <c r="N249" s="186">
        <v>1</v>
      </c>
      <c r="O249" s="186">
        <v>4</v>
      </c>
      <c r="P249" s="186">
        <v>3</v>
      </c>
      <c r="Q249" s="186">
        <v>8</v>
      </c>
      <c r="R249" s="186">
        <v>8</v>
      </c>
      <c r="S249" s="186">
        <v>3</v>
      </c>
      <c r="T249" s="186">
        <v>1</v>
      </c>
      <c r="U249" s="152"/>
      <c r="V249" s="187">
        <v>2</v>
      </c>
      <c r="W249" s="187">
        <v>6</v>
      </c>
      <c r="X249" s="187">
        <v>11</v>
      </c>
      <c r="Y249" s="187">
        <v>10</v>
      </c>
      <c r="Z249" s="187">
        <v>21</v>
      </c>
      <c r="AA249" s="187">
        <v>17</v>
      </c>
      <c r="AB249" s="187">
        <v>23</v>
      </c>
      <c r="AC249" s="187">
        <v>13</v>
      </c>
      <c r="AD249" s="187">
        <v>4</v>
      </c>
      <c r="AE249" s="152"/>
      <c r="AF249" s="187">
        <v>2</v>
      </c>
      <c r="AG249" s="187">
        <v>3</v>
      </c>
      <c r="AH249" s="187">
        <v>5</v>
      </c>
      <c r="AI249" s="187">
        <v>7</v>
      </c>
      <c r="AJ249" s="187">
        <v>6</v>
      </c>
      <c r="AK249" s="187">
        <v>5</v>
      </c>
      <c r="AL249" s="187">
        <v>5</v>
      </c>
      <c r="AM249" s="187">
        <v>1</v>
      </c>
      <c r="AN249" s="187">
        <v>0</v>
      </c>
      <c r="AO249" s="151"/>
    </row>
    <row r="250" spans="1:41" x14ac:dyDescent="0.3">
      <c r="A250" s="144" t="s">
        <v>22</v>
      </c>
      <c r="B250" s="186">
        <v>1</v>
      </c>
      <c r="C250" s="186">
        <v>4</v>
      </c>
      <c r="D250" s="186">
        <v>5</v>
      </c>
      <c r="E250" s="186">
        <v>2</v>
      </c>
      <c r="F250" s="186">
        <v>17</v>
      </c>
      <c r="G250" s="186">
        <v>11</v>
      </c>
      <c r="H250" s="186">
        <v>8</v>
      </c>
      <c r="I250" s="186">
        <v>6</v>
      </c>
      <c r="J250" s="186">
        <v>3</v>
      </c>
      <c r="K250" s="151"/>
      <c r="L250" s="186">
        <v>1</v>
      </c>
      <c r="M250" s="186">
        <v>1</v>
      </c>
      <c r="N250" s="186">
        <v>1</v>
      </c>
      <c r="O250" s="186">
        <v>2</v>
      </c>
      <c r="P250" s="186">
        <v>2</v>
      </c>
      <c r="Q250" s="186">
        <v>2</v>
      </c>
      <c r="R250" s="186">
        <v>2</v>
      </c>
      <c r="S250" s="186">
        <v>2</v>
      </c>
      <c r="T250" s="186">
        <v>0</v>
      </c>
      <c r="U250" s="152"/>
      <c r="V250" s="187">
        <v>1</v>
      </c>
      <c r="W250" s="187">
        <v>6</v>
      </c>
      <c r="X250" s="187">
        <v>3</v>
      </c>
      <c r="Y250" s="187">
        <v>8</v>
      </c>
      <c r="Z250" s="187">
        <v>10</v>
      </c>
      <c r="AA250" s="187">
        <v>16</v>
      </c>
      <c r="AB250" s="187">
        <v>20</v>
      </c>
      <c r="AC250" s="187">
        <v>10</v>
      </c>
      <c r="AD250" s="187">
        <v>5</v>
      </c>
      <c r="AE250" s="152"/>
      <c r="AF250" s="187">
        <v>0</v>
      </c>
      <c r="AG250" s="187">
        <v>1</v>
      </c>
      <c r="AH250" s="187">
        <v>1</v>
      </c>
      <c r="AI250" s="187">
        <v>1</v>
      </c>
      <c r="AJ250" s="187">
        <v>4</v>
      </c>
      <c r="AK250" s="187">
        <v>3</v>
      </c>
      <c r="AL250" s="187">
        <v>2</v>
      </c>
      <c r="AM250" s="187">
        <v>3</v>
      </c>
      <c r="AN250" s="187">
        <v>0</v>
      </c>
      <c r="AO250" s="151"/>
    </row>
    <row r="251" spans="1:41" x14ac:dyDescent="0.3">
      <c r="A251" s="144" t="s">
        <v>23</v>
      </c>
      <c r="B251" s="186">
        <v>0</v>
      </c>
      <c r="C251" s="186">
        <v>0</v>
      </c>
      <c r="D251" s="186">
        <v>10</v>
      </c>
      <c r="E251" s="186">
        <v>6</v>
      </c>
      <c r="F251" s="186">
        <v>9</v>
      </c>
      <c r="G251" s="186">
        <v>6</v>
      </c>
      <c r="H251" s="186">
        <v>10</v>
      </c>
      <c r="I251" s="186">
        <v>4</v>
      </c>
      <c r="J251" s="186">
        <v>4</v>
      </c>
      <c r="K251" s="151"/>
      <c r="L251" s="186">
        <v>1</v>
      </c>
      <c r="M251" s="186">
        <v>1</v>
      </c>
      <c r="N251" s="186">
        <v>1</v>
      </c>
      <c r="O251" s="186">
        <v>1</v>
      </c>
      <c r="P251" s="186">
        <v>2</v>
      </c>
      <c r="Q251" s="186">
        <v>6</v>
      </c>
      <c r="R251" s="186">
        <v>3</v>
      </c>
      <c r="S251" s="186">
        <v>1</v>
      </c>
      <c r="T251" s="186">
        <v>0</v>
      </c>
      <c r="U251" s="152"/>
      <c r="V251" s="187">
        <v>3</v>
      </c>
      <c r="W251" s="185">
        <v>4</v>
      </c>
      <c r="X251" s="185">
        <v>6</v>
      </c>
      <c r="Y251" s="185">
        <v>5</v>
      </c>
      <c r="Z251" s="185">
        <v>13</v>
      </c>
      <c r="AA251" s="185">
        <v>8</v>
      </c>
      <c r="AB251" s="185">
        <v>7</v>
      </c>
      <c r="AC251" s="185">
        <v>4</v>
      </c>
      <c r="AD251" s="185">
        <v>2</v>
      </c>
      <c r="AE251" s="152"/>
      <c r="AF251" s="187">
        <v>0</v>
      </c>
      <c r="AG251" s="185">
        <v>2</v>
      </c>
      <c r="AH251" s="185">
        <v>3</v>
      </c>
      <c r="AI251" s="185">
        <v>2</v>
      </c>
      <c r="AJ251" s="185">
        <v>1</v>
      </c>
      <c r="AK251" s="185">
        <v>5</v>
      </c>
      <c r="AL251" s="185">
        <v>1</v>
      </c>
      <c r="AM251" s="185">
        <v>3</v>
      </c>
      <c r="AN251" s="185">
        <v>0</v>
      </c>
      <c r="AO251" s="151"/>
    </row>
    <row r="252" spans="1:41" x14ac:dyDescent="0.3">
      <c r="A252" s="144" t="s">
        <v>24</v>
      </c>
      <c r="B252" s="186">
        <v>3</v>
      </c>
      <c r="C252" s="186">
        <v>2</v>
      </c>
      <c r="D252" s="186">
        <v>7</v>
      </c>
      <c r="E252" s="186">
        <v>7</v>
      </c>
      <c r="F252" s="186">
        <v>8</v>
      </c>
      <c r="G252" s="186">
        <v>11</v>
      </c>
      <c r="H252" s="186">
        <v>11</v>
      </c>
      <c r="I252" s="186">
        <v>10</v>
      </c>
      <c r="J252" s="186">
        <v>2</v>
      </c>
      <c r="K252" s="151"/>
      <c r="L252" s="186">
        <v>0</v>
      </c>
      <c r="M252" s="186">
        <v>4</v>
      </c>
      <c r="N252" s="186">
        <v>1</v>
      </c>
      <c r="O252" s="186">
        <v>3</v>
      </c>
      <c r="P252" s="186">
        <v>1</v>
      </c>
      <c r="Q252" s="186">
        <v>2</v>
      </c>
      <c r="R252" s="186">
        <v>2</v>
      </c>
      <c r="S252" s="186">
        <v>1</v>
      </c>
      <c r="T252" s="186">
        <v>0</v>
      </c>
      <c r="U252" s="152"/>
      <c r="V252" s="187">
        <v>0</v>
      </c>
      <c r="W252" s="185">
        <v>3</v>
      </c>
      <c r="X252" s="185">
        <v>7</v>
      </c>
      <c r="Y252" s="185">
        <v>16</v>
      </c>
      <c r="Z252" s="185">
        <v>10</v>
      </c>
      <c r="AA252" s="185">
        <v>25</v>
      </c>
      <c r="AB252" s="185">
        <v>19</v>
      </c>
      <c r="AC252" s="185">
        <v>11</v>
      </c>
      <c r="AD252" s="185">
        <v>0</v>
      </c>
      <c r="AE252" s="152"/>
      <c r="AF252" s="187">
        <v>0</v>
      </c>
      <c r="AG252" s="185">
        <v>0</v>
      </c>
      <c r="AH252" s="185">
        <v>3</v>
      </c>
      <c r="AI252" s="185">
        <v>2</v>
      </c>
      <c r="AJ252" s="185">
        <v>3</v>
      </c>
      <c r="AK252" s="185">
        <v>6</v>
      </c>
      <c r="AL252" s="185">
        <v>4</v>
      </c>
      <c r="AM252" s="185">
        <v>5</v>
      </c>
      <c r="AN252" s="185">
        <v>1</v>
      </c>
      <c r="AO252" s="151"/>
    </row>
    <row r="253" spans="1:41" x14ac:dyDescent="0.3">
      <c r="A253" s="144" t="s">
        <v>25</v>
      </c>
      <c r="B253" s="186">
        <v>6</v>
      </c>
      <c r="C253" s="186">
        <v>6</v>
      </c>
      <c r="D253" s="186">
        <v>11</v>
      </c>
      <c r="E253" s="186">
        <v>11</v>
      </c>
      <c r="F253" s="186">
        <v>18</v>
      </c>
      <c r="G253" s="186">
        <v>18</v>
      </c>
      <c r="H253" s="186">
        <v>29</v>
      </c>
      <c r="I253" s="186">
        <v>26</v>
      </c>
      <c r="J253" s="186">
        <v>5</v>
      </c>
      <c r="K253" s="151"/>
      <c r="L253" s="186">
        <v>1</v>
      </c>
      <c r="M253" s="186">
        <v>2</v>
      </c>
      <c r="N253" s="186">
        <v>5</v>
      </c>
      <c r="O253" s="186">
        <v>4</v>
      </c>
      <c r="P253" s="186">
        <v>1</v>
      </c>
      <c r="Q253" s="186">
        <v>2</v>
      </c>
      <c r="R253" s="186">
        <v>5</v>
      </c>
      <c r="S253" s="186">
        <v>7</v>
      </c>
      <c r="T253" s="186">
        <v>1</v>
      </c>
      <c r="U253" s="152"/>
      <c r="V253" s="187">
        <v>3</v>
      </c>
      <c r="W253" s="185">
        <v>16</v>
      </c>
      <c r="X253" s="185">
        <v>15</v>
      </c>
      <c r="Y253" s="185">
        <v>22</v>
      </c>
      <c r="Z253" s="185">
        <v>27</v>
      </c>
      <c r="AA253" s="185">
        <v>29</v>
      </c>
      <c r="AB253" s="185">
        <v>29</v>
      </c>
      <c r="AC253" s="185">
        <v>16</v>
      </c>
      <c r="AD253" s="185">
        <v>4</v>
      </c>
      <c r="AE253" s="152"/>
      <c r="AF253" s="187">
        <v>0</v>
      </c>
      <c r="AG253" s="185">
        <v>1</v>
      </c>
      <c r="AH253" s="185">
        <v>5</v>
      </c>
      <c r="AI253" s="185">
        <v>3</v>
      </c>
      <c r="AJ253" s="185">
        <v>5</v>
      </c>
      <c r="AK253" s="185">
        <v>9</v>
      </c>
      <c r="AL253" s="185">
        <v>14</v>
      </c>
      <c r="AM253" s="185">
        <v>1</v>
      </c>
      <c r="AN253" s="185">
        <v>0</v>
      </c>
      <c r="AO253" s="151"/>
    </row>
    <row r="254" spans="1:41" x14ac:dyDescent="0.3">
      <c r="A254" s="144" t="s">
        <v>26</v>
      </c>
      <c r="B254" s="186">
        <v>4</v>
      </c>
      <c r="C254" s="186">
        <v>8</v>
      </c>
      <c r="D254" s="186">
        <v>5</v>
      </c>
      <c r="E254" s="186">
        <v>9</v>
      </c>
      <c r="F254" s="186">
        <v>9</v>
      </c>
      <c r="G254" s="186">
        <v>24</v>
      </c>
      <c r="H254" s="186">
        <v>21</v>
      </c>
      <c r="I254" s="186">
        <v>9</v>
      </c>
      <c r="J254" s="186">
        <v>3</v>
      </c>
      <c r="K254" s="151"/>
      <c r="L254" s="186">
        <v>1</v>
      </c>
      <c r="M254" s="186">
        <v>1</v>
      </c>
      <c r="N254" s="186">
        <v>1</v>
      </c>
      <c r="O254" s="186">
        <v>2</v>
      </c>
      <c r="P254" s="186">
        <v>3</v>
      </c>
      <c r="Q254" s="186">
        <v>4</v>
      </c>
      <c r="R254" s="186">
        <v>4</v>
      </c>
      <c r="S254" s="186">
        <v>5</v>
      </c>
      <c r="T254" s="186">
        <v>1</v>
      </c>
      <c r="U254" s="152"/>
      <c r="V254" s="187">
        <v>3</v>
      </c>
      <c r="W254" s="185">
        <v>4</v>
      </c>
      <c r="X254" s="185">
        <v>8</v>
      </c>
      <c r="Y254" s="185">
        <v>8</v>
      </c>
      <c r="Z254" s="185">
        <v>17</v>
      </c>
      <c r="AA254" s="185">
        <v>12</v>
      </c>
      <c r="AB254" s="185">
        <v>7</v>
      </c>
      <c r="AC254" s="185">
        <v>16</v>
      </c>
      <c r="AD254" s="185">
        <v>1</v>
      </c>
      <c r="AE254" s="152"/>
      <c r="AF254" s="187">
        <v>1</v>
      </c>
      <c r="AG254" s="185">
        <v>1</v>
      </c>
      <c r="AH254" s="185">
        <v>1</v>
      </c>
      <c r="AI254" s="185">
        <v>4</v>
      </c>
      <c r="AJ254" s="185">
        <v>5</v>
      </c>
      <c r="AK254" s="185">
        <v>3</v>
      </c>
      <c r="AL254" s="185">
        <v>0</v>
      </c>
      <c r="AM254" s="185">
        <v>0</v>
      </c>
      <c r="AN254" s="185">
        <v>0</v>
      </c>
      <c r="AO254" s="151"/>
    </row>
    <row r="255" spans="1:41" x14ac:dyDescent="0.3">
      <c r="A255" s="144" t="s">
        <v>27</v>
      </c>
      <c r="B255" s="186">
        <v>1</v>
      </c>
      <c r="C255" s="186">
        <v>2</v>
      </c>
      <c r="D255" s="186">
        <v>3</v>
      </c>
      <c r="E255" s="186">
        <v>6</v>
      </c>
      <c r="F255" s="186">
        <v>8</v>
      </c>
      <c r="G255" s="186">
        <v>10</v>
      </c>
      <c r="H255" s="186">
        <v>8</v>
      </c>
      <c r="I255" s="186">
        <v>11</v>
      </c>
      <c r="J255" s="186">
        <v>3</v>
      </c>
      <c r="K255" s="151"/>
      <c r="L255" s="186">
        <v>0</v>
      </c>
      <c r="M255" s="186">
        <v>0</v>
      </c>
      <c r="N255" s="186">
        <v>1</v>
      </c>
      <c r="O255" s="186">
        <v>3</v>
      </c>
      <c r="P255" s="186">
        <v>1</v>
      </c>
      <c r="Q255" s="186">
        <v>3</v>
      </c>
      <c r="R255" s="186">
        <v>3</v>
      </c>
      <c r="S255" s="186">
        <v>4</v>
      </c>
      <c r="T255" s="186">
        <v>0</v>
      </c>
      <c r="U255" s="152"/>
      <c r="V255" s="187">
        <v>3</v>
      </c>
      <c r="W255" s="185">
        <v>6</v>
      </c>
      <c r="X255" s="185">
        <v>8</v>
      </c>
      <c r="Y255" s="185">
        <v>10</v>
      </c>
      <c r="Z255" s="185">
        <v>16</v>
      </c>
      <c r="AA255" s="185">
        <v>14</v>
      </c>
      <c r="AB255" s="185">
        <v>19</v>
      </c>
      <c r="AC255" s="185">
        <v>13</v>
      </c>
      <c r="AD255" s="185">
        <v>2</v>
      </c>
      <c r="AE255" s="152"/>
      <c r="AF255" s="187">
        <v>0</v>
      </c>
      <c r="AG255" s="185">
        <v>2</v>
      </c>
      <c r="AH255" s="185">
        <v>2</v>
      </c>
      <c r="AI255" s="185">
        <v>5</v>
      </c>
      <c r="AJ255" s="185">
        <v>0</v>
      </c>
      <c r="AK255" s="185">
        <v>2</v>
      </c>
      <c r="AL255" s="185">
        <v>5</v>
      </c>
      <c r="AM255" s="185">
        <v>1</v>
      </c>
      <c r="AN255" s="185">
        <v>0</v>
      </c>
      <c r="AO255" s="151"/>
    </row>
    <row r="256" spans="1:41" x14ac:dyDescent="0.3">
      <c r="A256" s="144" t="s">
        <v>28</v>
      </c>
      <c r="B256" s="186">
        <v>0</v>
      </c>
      <c r="C256" s="186">
        <v>0</v>
      </c>
      <c r="D256" s="186">
        <v>3</v>
      </c>
      <c r="E256" s="186">
        <v>7</v>
      </c>
      <c r="F256" s="186">
        <v>2</v>
      </c>
      <c r="G256" s="186">
        <v>6</v>
      </c>
      <c r="H256" s="186">
        <v>8</v>
      </c>
      <c r="I256" s="186">
        <v>6</v>
      </c>
      <c r="J256" s="186">
        <v>5</v>
      </c>
      <c r="K256" s="151"/>
      <c r="L256" s="186">
        <v>0</v>
      </c>
      <c r="M256" s="186">
        <v>1</v>
      </c>
      <c r="N256" s="186">
        <v>2</v>
      </c>
      <c r="O256" s="186">
        <v>3</v>
      </c>
      <c r="P256" s="186">
        <v>1</v>
      </c>
      <c r="Q256" s="186">
        <v>2</v>
      </c>
      <c r="R256" s="186">
        <v>6</v>
      </c>
      <c r="S256" s="186">
        <v>3</v>
      </c>
      <c r="T256" s="186">
        <v>0</v>
      </c>
      <c r="U256" s="152"/>
      <c r="V256" s="187">
        <v>0</v>
      </c>
      <c r="W256" s="185">
        <v>3</v>
      </c>
      <c r="X256" s="185">
        <v>9</v>
      </c>
      <c r="Y256" s="185">
        <v>11</v>
      </c>
      <c r="Z256" s="185">
        <v>7</v>
      </c>
      <c r="AA256" s="185">
        <v>14</v>
      </c>
      <c r="AB256" s="185">
        <v>11</v>
      </c>
      <c r="AC256" s="185">
        <v>4</v>
      </c>
      <c r="AD256" s="185">
        <v>1</v>
      </c>
      <c r="AE256" s="152"/>
      <c r="AF256" s="187">
        <v>0</v>
      </c>
      <c r="AG256" s="185">
        <v>2</v>
      </c>
      <c r="AH256" s="185">
        <v>0</v>
      </c>
      <c r="AI256" s="185">
        <v>0</v>
      </c>
      <c r="AJ256" s="185">
        <v>1</v>
      </c>
      <c r="AK256" s="185">
        <v>2</v>
      </c>
      <c r="AL256" s="185">
        <v>2</v>
      </c>
      <c r="AM256" s="185">
        <v>1</v>
      </c>
      <c r="AN256" s="185">
        <v>0</v>
      </c>
      <c r="AO256" s="151"/>
    </row>
    <row r="257" spans="1:41" x14ac:dyDescent="0.3">
      <c r="A257" s="144" t="s">
        <v>29</v>
      </c>
      <c r="B257" s="186">
        <v>0</v>
      </c>
      <c r="C257" s="186">
        <v>2</v>
      </c>
      <c r="D257" s="186">
        <v>5</v>
      </c>
      <c r="E257" s="186">
        <v>2</v>
      </c>
      <c r="F257" s="186">
        <v>4</v>
      </c>
      <c r="G257" s="186">
        <v>6</v>
      </c>
      <c r="H257" s="186">
        <v>7</v>
      </c>
      <c r="I257" s="186">
        <v>5</v>
      </c>
      <c r="J257" s="186">
        <v>1</v>
      </c>
      <c r="K257" s="151"/>
      <c r="L257" s="186">
        <v>0</v>
      </c>
      <c r="M257" s="186">
        <v>0</v>
      </c>
      <c r="N257" s="186">
        <v>0</v>
      </c>
      <c r="O257" s="186">
        <v>0</v>
      </c>
      <c r="P257" s="186">
        <v>0</v>
      </c>
      <c r="Q257" s="186">
        <v>0</v>
      </c>
      <c r="R257" s="186">
        <v>2</v>
      </c>
      <c r="S257" s="186">
        <v>1</v>
      </c>
      <c r="T257" s="186">
        <v>0</v>
      </c>
      <c r="U257" s="152"/>
      <c r="V257" s="187">
        <v>1</v>
      </c>
      <c r="W257" s="185">
        <v>2</v>
      </c>
      <c r="X257" s="185">
        <v>6</v>
      </c>
      <c r="Y257" s="185">
        <v>4</v>
      </c>
      <c r="Z257" s="185">
        <v>3</v>
      </c>
      <c r="AA257" s="185">
        <v>6</v>
      </c>
      <c r="AB257" s="185">
        <v>3</v>
      </c>
      <c r="AC257" s="185">
        <v>1</v>
      </c>
      <c r="AD257" s="185">
        <v>1</v>
      </c>
      <c r="AE257" s="152"/>
      <c r="AF257" s="187">
        <v>0</v>
      </c>
      <c r="AG257" s="185">
        <v>0</v>
      </c>
      <c r="AH257" s="185">
        <v>0</v>
      </c>
      <c r="AI257" s="185">
        <v>0</v>
      </c>
      <c r="AJ257" s="185">
        <v>0</v>
      </c>
      <c r="AK257" s="185">
        <v>2</v>
      </c>
      <c r="AL257" s="185">
        <v>2</v>
      </c>
      <c r="AM257" s="185">
        <v>2</v>
      </c>
      <c r="AN257" s="185">
        <v>0</v>
      </c>
      <c r="AO257" s="151"/>
    </row>
    <row r="258" spans="1:41" x14ac:dyDescent="0.3">
      <c r="A258" s="144" t="s">
        <v>30</v>
      </c>
      <c r="B258" s="186">
        <v>2</v>
      </c>
      <c r="C258" s="186">
        <v>2</v>
      </c>
      <c r="D258" s="186">
        <v>3</v>
      </c>
      <c r="E258" s="186">
        <v>3</v>
      </c>
      <c r="F258" s="186">
        <v>1</v>
      </c>
      <c r="G258" s="186">
        <v>3</v>
      </c>
      <c r="H258" s="186">
        <v>7</v>
      </c>
      <c r="I258" s="186">
        <v>3</v>
      </c>
      <c r="J258" s="186">
        <v>1</v>
      </c>
      <c r="K258" s="151"/>
      <c r="L258" s="186">
        <v>1</v>
      </c>
      <c r="M258" s="186">
        <v>1</v>
      </c>
      <c r="N258" s="186">
        <v>2</v>
      </c>
      <c r="O258" s="186">
        <v>0</v>
      </c>
      <c r="P258" s="186">
        <v>0</v>
      </c>
      <c r="Q258" s="186">
        <v>0</v>
      </c>
      <c r="R258" s="186">
        <v>0</v>
      </c>
      <c r="S258" s="186">
        <v>0</v>
      </c>
      <c r="T258" s="186">
        <v>0</v>
      </c>
      <c r="U258" s="152"/>
      <c r="V258" s="187">
        <v>0</v>
      </c>
      <c r="W258" s="185">
        <v>4</v>
      </c>
      <c r="X258" s="185">
        <v>3</v>
      </c>
      <c r="Y258" s="185">
        <v>3</v>
      </c>
      <c r="Z258" s="185">
        <v>6</v>
      </c>
      <c r="AA258" s="185">
        <v>3</v>
      </c>
      <c r="AB258" s="185">
        <v>10</v>
      </c>
      <c r="AC258" s="185">
        <v>3</v>
      </c>
      <c r="AD258" s="185">
        <v>0</v>
      </c>
      <c r="AE258" s="152"/>
      <c r="AF258" s="187">
        <v>0</v>
      </c>
      <c r="AG258" s="185">
        <v>1</v>
      </c>
      <c r="AH258" s="185">
        <v>0</v>
      </c>
      <c r="AI258" s="185">
        <v>2</v>
      </c>
      <c r="AJ258" s="185">
        <v>1</v>
      </c>
      <c r="AK258" s="185">
        <v>0</v>
      </c>
      <c r="AL258" s="185">
        <v>0</v>
      </c>
      <c r="AM258" s="185">
        <v>0</v>
      </c>
      <c r="AN258" s="185">
        <v>0</v>
      </c>
      <c r="AO258" s="151"/>
    </row>
    <row r="259" spans="1:41" x14ac:dyDescent="0.3">
      <c r="A259" s="144" t="s">
        <v>31</v>
      </c>
      <c r="B259" s="186">
        <v>0</v>
      </c>
      <c r="C259" s="186">
        <v>1</v>
      </c>
      <c r="D259" s="186">
        <v>1</v>
      </c>
      <c r="E259" s="186">
        <v>1</v>
      </c>
      <c r="F259" s="186">
        <v>1</v>
      </c>
      <c r="G259" s="186">
        <v>4</v>
      </c>
      <c r="H259" s="186">
        <v>3</v>
      </c>
      <c r="I259" s="186">
        <v>5</v>
      </c>
      <c r="J259" s="186">
        <v>0</v>
      </c>
      <c r="K259" s="151"/>
      <c r="L259" s="186">
        <v>0</v>
      </c>
      <c r="M259" s="186">
        <v>0</v>
      </c>
      <c r="N259" s="186">
        <v>1</v>
      </c>
      <c r="O259" s="186">
        <v>0</v>
      </c>
      <c r="P259" s="186">
        <v>1</v>
      </c>
      <c r="Q259" s="186">
        <v>1</v>
      </c>
      <c r="R259" s="186">
        <v>0</v>
      </c>
      <c r="S259" s="186">
        <v>1</v>
      </c>
      <c r="T259" s="186">
        <v>0</v>
      </c>
      <c r="U259" s="152"/>
      <c r="V259" s="187">
        <v>0</v>
      </c>
      <c r="W259" s="185">
        <v>1</v>
      </c>
      <c r="X259" s="185">
        <v>1</v>
      </c>
      <c r="Y259" s="185">
        <v>3</v>
      </c>
      <c r="Z259" s="185">
        <v>4</v>
      </c>
      <c r="AA259" s="185">
        <v>2</v>
      </c>
      <c r="AB259" s="185">
        <v>3</v>
      </c>
      <c r="AC259" s="185">
        <v>5</v>
      </c>
      <c r="AD259" s="185">
        <v>0</v>
      </c>
      <c r="AE259" s="152"/>
      <c r="AF259" s="187">
        <v>0</v>
      </c>
      <c r="AG259" s="185">
        <v>1</v>
      </c>
      <c r="AH259" s="185">
        <v>1</v>
      </c>
      <c r="AI259" s="185">
        <v>1</v>
      </c>
      <c r="AJ259" s="185">
        <v>2</v>
      </c>
      <c r="AK259" s="185">
        <v>2</v>
      </c>
      <c r="AL259" s="185">
        <v>2</v>
      </c>
      <c r="AM259" s="185">
        <v>0</v>
      </c>
      <c r="AN259" s="185">
        <v>1</v>
      </c>
      <c r="AO259" s="151"/>
    </row>
    <row r="260" spans="1:41" x14ac:dyDescent="0.3">
      <c r="A260" s="144" t="s">
        <v>32</v>
      </c>
      <c r="B260" s="186">
        <v>0</v>
      </c>
      <c r="C260" s="186">
        <v>0</v>
      </c>
      <c r="D260" s="186">
        <v>1</v>
      </c>
      <c r="E260" s="186">
        <v>1</v>
      </c>
      <c r="F260" s="186">
        <v>4</v>
      </c>
      <c r="G260" s="186">
        <v>4</v>
      </c>
      <c r="H260" s="186">
        <v>4</v>
      </c>
      <c r="I260" s="186">
        <v>4</v>
      </c>
      <c r="J260" s="186">
        <v>0</v>
      </c>
      <c r="K260" s="151"/>
      <c r="L260" s="186">
        <v>0</v>
      </c>
      <c r="M260" s="186">
        <v>0</v>
      </c>
      <c r="N260" s="186">
        <v>0</v>
      </c>
      <c r="O260" s="186">
        <v>0</v>
      </c>
      <c r="P260" s="186">
        <v>0</v>
      </c>
      <c r="Q260" s="186">
        <v>3</v>
      </c>
      <c r="R260" s="186">
        <v>0</v>
      </c>
      <c r="S260" s="186">
        <v>1</v>
      </c>
      <c r="T260" s="186">
        <v>1</v>
      </c>
      <c r="U260" s="152"/>
      <c r="V260" s="187">
        <v>0</v>
      </c>
      <c r="W260" s="185">
        <v>0</v>
      </c>
      <c r="X260" s="185">
        <v>1</v>
      </c>
      <c r="Y260" s="185">
        <v>1</v>
      </c>
      <c r="Z260" s="185">
        <v>0</v>
      </c>
      <c r="AA260" s="185">
        <v>5</v>
      </c>
      <c r="AB260" s="185">
        <v>5</v>
      </c>
      <c r="AC260" s="185">
        <v>1</v>
      </c>
      <c r="AD260" s="185">
        <v>1</v>
      </c>
      <c r="AE260" s="152"/>
      <c r="AF260" s="187">
        <v>0</v>
      </c>
      <c r="AG260" s="185">
        <v>0</v>
      </c>
      <c r="AH260" s="185">
        <v>1</v>
      </c>
      <c r="AI260" s="185">
        <v>0</v>
      </c>
      <c r="AJ260" s="185">
        <v>0</v>
      </c>
      <c r="AK260" s="185">
        <v>0</v>
      </c>
      <c r="AL260" s="185">
        <v>0</v>
      </c>
      <c r="AM260" s="185">
        <v>0</v>
      </c>
      <c r="AN260" s="185">
        <v>0</v>
      </c>
      <c r="AO260" s="151"/>
    </row>
    <row r="261" spans="1:41" x14ac:dyDescent="0.3">
      <c r="A261" s="144" t="s">
        <v>33</v>
      </c>
      <c r="B261" s="186">
        <v>0</v>
      </c>
      <c r="C261" s="186">
        <v>1</v>
      </c>
      <c r="D261" s="186">
        <v>1</v>
      </c>
      <c r="E261" s="186">
        <v>3</v>
      </c>
      <c r="F261" s="186">
        <v>2</v>
      </c>
      <c r="G261" s="186">
        <v>0</v>
      </c>
      <c r="H261" s="186">
        <v>4</v>
      </c>
      <c r="I261" s="186">
        <v>1</v>
      </c>
      <c r="J261" s="186">
        <v>0</v>
      </c>
      <c r="K261" s="151"/>
      <c r="L261" s="186">
        <v>0</v>
      </c>
      <c r="M261" s="186">
        <v>0</v>
      </c>
      <c r="N261" s="186">
        <v>0</v>
      </c>
      <c r="O261" s="186">
        <v>2</v>
      </c>
      <c r="P261" s="186">
        <v>0</v>
      </c>
      <c r="Q261" s="186">
        <v>0</v>
      </c>
      <c r="R261" s="186">
        <v>4</v>
      </c>
      <c r="S261" s="186">
        <v>0</v>
      </c>
      <c r="T261" s="186">
        <v>0</v>
      </c>
      <c r="U261" s="152"/>
      <c r="V261" s="187">
        <v>1</v>
      </c>
      <c r="W261" s="185">
        <v>0</v>
      </c>
      <c r="X261" s="185">
        <v>0</v>
      </c>
      <c r="Y261" s="185">
        <v>3</v>
      </c>
      <c r="Z261" s="185">
        <v>4</v>
      </c>
      <c r="AA261" s="185">
        <v>2</v>
      </c>
      <c r="AB261" s="185">
        <v>4</v>
      </c>
      <c r="AC261" s="185">
        <v>0</v>
      </c>
      <c r="AD261" s="185">
        <v>0</v>
      </c>
      <c r="AE261" s="152"/>
      <c r="AF261" s="187">
        <v>0</v>
      </c>
      <c r="AG261" s="185">
        <v>0</v>
      </c>
      <c r="AH261" s="185">
        <v>1</v>
      </c>
      <c r="AI261" s="185">
        <v>1</v>
      </c>
      <c r="AJ261" s="185">
        <v>2</v>
      </c>
      <c r="AK261" s="185">
        <v>0</v>
      </c>
      <c r="AL261" s="185">
        <v>3</v>
      </c>
      <c r="AM261" s="185">
        <v>1</v>
      </c>
      <c r="AN261" s="185">
        <v>0</v>
      </c>
      <c r="AO261" s="151"/>
    </row>
    <row r="262" spans="1:41" x14ac:dyDescent="0.3">
      <c r="A262" s="144" t="s">
        <v>34</v>
      </c>
      <c r="B262" s="186">
        <v>1</v>
      </c>
      <c r="C262" s="186">
        <v>0</v>
      </c>
      <c r="D262" s="186">
        <v>0</v>
      </c>
      <c r="E262" s="186">
        <v>1</v>
      </c>
      <c r="F262" s="186">
        <v>3</v>
      </c>
      <c r="G262" s="186">
        <v>6</v>
      </c>
      <c r="H262" s="186">
        <v>5</v>
      </c>
      <c r="I262" s="186">
        <v>1</v>
      </c>
      <c r="J262" s="186">
        <v>0</v>
      </c>
      <c r="K262" s="151"/>
      <c r="L262" s="186">
        <v>0</v>
      </c>
      <c r="M262" s="186">
        <v>0</v>
      </c>
      <c r="N262" s="186">
        <v>0</v>
      </c>
      <c r="O262" s="186">
        <v>1</v>
      </c>
      <c r="P262" s="186">
        <v>2</v>
      </c>
      <c r="Q262" s="186">
        <v>1</v>
      </c>
      <c r="R262" s="186">
        <v>2</v>
      </c>
      <c r="S262" s="186">
        <v>0</v>
      </c>
      <c r="T262" s="186">
        <v>0</v>
      </c>
      <c r="U262" s="152"/>
      <c r="V262" s="187">
        <v>0</v>
      </c>
      <c r="W262" s="185">
        <v>3</v>
      </c>
      <c r="X262" s="185">
        <v>0</v>
      </c>
      <c r="Y262" s="185">
        <v>1</v>
      </c>
      <c r="Z262" s="185">
        <v>4</v>
      </c>
      <c r="AA262" s="185">
        <v>3</v>
      </c>
      <c r="AB262" s="185">
        <v>1</v>
      </c>
      <c r="AC262" s="185">
        <v>0</v>
      </c>
      <c r="AD262" s="185">
        <v>1</v>
      </c>
      <c r="AE262" s="152"/>
      <c r="AF262" s="187">
        <v>0</v>
      </c>
      <c r="AG262" s="185">
        <v>0</v>
      </c>
      <c r="AH262" s="185">
        <v>0</v>
      </c>
      <c r="AI262" s="185">
        <v>0</v>
      </c>
      <c r="AJ262" s="185">
        <v>0</v>
      </c>
      <c r="AK262" s="185">
        <v>2</v>
      </c>
      <c r="AL262" s="185">
        <v>1</v>
      </c>
      <c r="AM262" s="185">
        <v>0</v>
      </c>
      <c r="AN262" s="185">
        <v>0</v>
      </c>
      <c r="AO262" s="151"/>
    </row>
    <row r="263" spans="1:41" x14ac:dyDescent="0.3">
      <c r="A263" s="144" t="s">
        <v>35</v>
      </c>
      <c r="B263" s="186">
        <v>0</v>
      </c>
      <c r="C263" s="186">
        <v>2</v>
      </c>
      <c r="D263" s="186">
        <v>1</v>
      </c>
      <c r="E263" s="186">
        <v>2</v>
      </c>
      <c r="F263" s="186">
        <v>2</v>
      </c>
      <c r="G263" s="186">
        <v>2</v>
      </c>
      <c r="H263" s="186">
        <v>4</v>
      </c>
      <c r="I263" s="186">
        <v>1</v>
      </c>
      <c r="J263" s="186">
        <v>0</v>
      </c>
      <c r="K263" s="151"/>
      <c r="L263" s="186">
        <v>0</v>
      </c>
      <c r="M263" s="186">
        <v>0</v>
      </c>
      <c r="N263" s="186">
        <v>1</v>
      </c>
      <c r="O263" s="186">
        <v>0</v>
      </c>
      <c r="P263" s="186">
        <v>1</v>
      </c>
      <c r="Q263" s="186">
        <v>0</v>
      </c>
      <c r="R263" s="186">
        <v>1</v>
      </c>
      <c r="S263" s="186">
        <v>0</v>
      </c>
      <c r="T263" s="186">
        <v>0</v>
      </c>
      <c r="U263" s="152"/>
      <c r="V263" s="187">
        <v>0</v>
      </c>
      <c r="W263" s="185">
        <v>1</v>
      </c>
      <c r="X263" s="185">
        <v>1</v>
      </c>
      <c r="Y263" s="185">
        <v>1</v>
      </c>
      <c r="Z263" s="185">
        <v>0</v>
      </c>
      <c r="AA263" s="185">
        <v>4</v>
      </c>
      <c r="AB263" s="185">
        <v>2</v>
      </c>
      <c r="AC263" s="185">
        <v>2</v>
      </c>
      <c r="AD263" s="185">
        <v>1</v>
      </c>
      <c r="AE263" s="152"/>
      <c r="AF263" s="187">
        <v>0</v>
      </c>
      <c r="AG263" s="185">
        <v>0</v>
      </c>
      <c r="AH263" s="185">
        <v>2</v>
      </c>
      <c r="AI263" s="185">
        <v>0</v>
      </c>
      <c r="AJ263" s="185">
        <v>0</v>
      </c>
      <c r="AK263" s="185">
        <v>1</v>
      </c>
      <c r="AL263" s="185">
        <v>1</v>
      </c>
      <c r="AM263" s="185">
        <v>0</v>
      </c>
      <c r="AN263" s="185">
        <v>0</v>
      </c>
      <c r="AO263" s="151"/>
    </row>
    <row r="264" spans="1:41" x14ac:dyDescent="0.3">
      <c r="A264" s="144" t="s">
        <v>36</v>
      </c>
      <c r="B264" s="186">
        <v>0</v>
      </c>
      <c r="C264" s="186">
        <v>0</v>
      </c>
      <c r="D264" s="186">
        <v>0</v>
      </c>
      <c r="E264" s="186">
        <v>2</v>
      </c>
      <c r="F264" s="186">
        <v>1</v>
      </c>
      <c r="G264" s="186">
        <v>2</v>
      </c>
      <c r="H264" s="186">
        <v>5</v>
      </c>
      <c r="I264" s="186">
        <v>3</v>
      </c>
      <c r="J264" s="186">
        <v>0</v>
      </c>
      <c r="K264" s="151"/>
      <c r="L264" s="186">
        <v>0</v>
      </c>
      <c r="M264" s="186">
        <v>0</v>
      </c>
      <c r="N264" s="186">
        <v>0</v>
      </c>
      <c r="O264" s="186">
        <v>0</v>
      </c>
      <c r="P264" s="186">
        <v>0</v>
      </c>
      <c r="Q264" s="186">
        <v>0</v>
      </c>
      <c r="R264" s="186">
        <v>1</v>
      </c>
      <c r="S264" s="186">
        <v>0</v>
      </c>
      <c r="T264" s="186">
        <v>0</v>
      </c>
      <c r="U264" s="152"/>
      <c r="V264" s="187">
        <v>1</v>
      </c>
      <c r="W264" s="185">
        <v>0</v>
      </c>
      <c r="X264" s="185">
        <v>1</v>
      </c>
      <c r="Y264" s="185">
        <v>3</v>
      </c>
      <c r="Z264" s="185">
        <v>0</v>
      </c>
      <c r="AA264" s="185">
        <v>4</v>
      </c>
      <c r="AB264" s="185">
        <v>1</v>
      </c>
      <c r="AC264" s="185">
        <v>0</v>
      </c>
      <c r="AD264" s="185">
        <v>1</v>
      </c>
      <c r="AE264" s="152"/>
      <c r="AF264" s="187">
        <v>0</v>
      </c>
      <c r="AG264" s="185">
        <v>0</v>
      </c>
      <c r="AH264" s="185">
        <v>1</v>
      </c>
      <c r="AI264" s="185">
        <v>0</v>
      </c>
      <c r="AJ264" s="185">
        <v>2</v>
      </c>
      <c r="AK264" s="185">
        <v>0</v>
      </c>
      <c r="AL264" s="185">
        <v>0</v>
      </c>
      <c r="AM264" s="185">
        <v>0</v>
      </c>
      <c r="AN264" s="185">
        <v>0</v>
      </c>
      <c r="AO264" s="151"/>
    </row>
    <row r="265" spans="1:41" x14ac:dyDescent="0.3">
      <c r="A265" s="144" t="s">
        <v>37</v>
      </c>
      <c r="B265" s="186">
        <v>0</v>
      </c>
      <c r="C265" s="186">
        <v>3</v>
      </c>
      <c r="D265" s="186">
        <v>2</v>
      </c>
      <c r="E265" s="186">
        <v>1</v>
      </c>
      <c r="F265" s="186">
        <v>1</v>
      </c>
      <c r="G265" s="186">
        <v>3</v>
      </c>
      <c r="H265" s="186">
        <v>3</v>
      </c>
      <c r="I265" s="186">
        <v>1</v>
      </c>
      <c r="J265" s="186">
        <v>0</v>
      </c>
      <c r="K265" s="151"/>
      <c r="L265" s="186">
        <v>1</v>
      </c>
      <c r="M265" s="186">
        <v>0</v>
      </c>
      <c r="N265" s="186">
        <v>0</v>
      </c>
      <c r="O265" s="186">
        <v>1</v>
      </c>
      <c r="P265" s="186">
        <v>0</v>
      </c>
      <c r="Q265" s="186">
        <v>0</v>
      </c>
      <c r="R265" s="186">
        <v>2</v>
      </c>
      <c r="S265" s="186">
        <v>0</v>
      </c>
      <c r="T265" s="186">
        <v>0</v>
      </c>
      <c r="U265" s="152"/>
      <c r="V265" s="187">
        <v>1</v>
      </c>
      <c r="W265" s="185">
        <v>0</v>
      </c>
      <c r="X265" s="185">
        <v>1</v>
      </c>
      <c r="Y265" s="185">
        <v>3</v>
      </c>
      <c r="Z265" s="185">
        <v>1</v>
      </c>
      <c r="AA265" s="185">
        <v>1</v>
      </c>
      <c r="AB265" s="185">
        <v>2</v>
      </c>
      <c r="AC265" s="185">
        <v>0</v>
      </c>
      <c r="AD265" s="185">
        <v>0</v>
      </c>
      <c r="AE265" s="152"/>
      <c r="AF265" s="187">
        <v>0</v>
      </c>
      <c r="AG265" s="185">
        <v>0</v>
      </c>
      <c r="AH265" s="185">
        <v>0</v>
      </c>
      <c r="AI265" s="185">
        <v>0</v>
      </c>
      <c r="AJ265" s="185">
        <v>0</v>
      </c>
      <c r="AK265" s="185">
        <v>1</v>
      </c>
      <c r="AL265" s="185">
        <v>1</v>
      </c>
      <c r="AM265" s="185">
        <v>0</v>
      </c>
      <c r="AN265" s="185">
        <v>0</v>
      </c>
      <c r="AO265" s="151"/>
    </row>
    <row r="266" spans="1:41" x14ac:dyDescent="0.3">
      <c r="A266" s="144" t="s">
        <v>38</v>
      </c>
      <c r="B266" s="186">
        <v>0</v>
      </c>
      <c r="C266" s="186">
        <v>0</v>
      </c>
      <c r="D266" s="186">
        <v>0</v>
      </c>
      <c r="E266" s="186">
        <v>1</v>
      </c>
      <c r="F266" s="186">
        <v>1</v>
      </c>
      <c r="G266" s="186">
        <v>4</v>
      </c>
      <c r="H266" s="186">
        <v>1</v>
      </c>
      <c r="I266" s="186">
        <v>3</v>
      </c>
      <c r="J266" s="186">
        <v>0</v>
      </c>
      <c r="K266" s="151"/>
      <c r="L266" s="186">
        <v>0</v>
      </c>
      <c r="M266" s="186">
        <v>0</v>
      </c>
      <c r="N266" s="186">
        <v>0</v>
      </c>
      <c r="O266" s="186">
        <v>0</v>
      </c>
      <c r="P266" s="186">
        <v>0</v>
      </c>
      <c r="Q266" s="186">
        <v>0</v>
      </c>
      <c r="R266" s="186">
        <v>0</v>
      </c>
      <c r="S266" s="186">
        <v>1</v>
      </c>
      <c r="T266" s="186">
        <v>0</v>
      </c>
      <c r="U266" s="152"/>
      <c r="V266" s="187">
        <v>0</v>
      </c>
      <c r="W266" s="185">
        <v>0</v>
      </c>
      <c r="X266" s="185">
        <v>0</v>
      </c>
      <c r="Y266" s="185">
        <v>0</v>
      </c>
      <c r="Z266" s="185">
        <v>1</v>
      </c>
      <c r="AA266" s="185">
        <v>2</v>
      </c>
      <c r="AB266" s="185">
        <v>2</v>
      </c>
      <c r="AC266" s="185">
        <v>0</v>
      </c>
      <c r="AD266" s="185">
        <v>0</v>
      </c>
      <c r="AE266" s="152"/>
      <c r="AF266" s="187">
        <v>0</v>
      </c>
      <c r="AG266" s="185">
        <v>0</v>
      </c>
      <c r="AH266" s="185">
        <v>0</v>
      </c>
      <c r="AI266" s="185">
        <v>1</v>
      </c>
      <c r="AJ266" s="185">
        <v>0</v>
      </c>
      <c r="AK266" s="185">
        <v>0</v>
      </c>
      <c r="AL266" s="185">
        <v>0</v>
      </c>
      <c r="AM266" s="185">
        <v>1</v>
      </c>
      <c r="AN266" s="185">
        <v>0</v>
      </c>
      <c r="AO266" s="151"/>
    </row>
    <row r="267" spans="1:41" x14ac:dyDescent="0.3">
      <c r="A267" s="144" t="s">
        <v>39</v>
      </c>
      <c r="B267" s="186">
        <v>1</v>
      </c>
      <c r="C267" s="186">
        <v>0</v>
      </c>
      <c r="D267" s="186">
        <v>0</v>
      </c>
      <c r="E267" s="186">
        <v>1</v>
      </c>
      <c r="F267" s="186">
        <v>1</v>
      </c>
      <c r="G267" s="186">
        <v>2</v>
      </c>
      <c r="H267" s="186">
        <v>2</v>
      </c>
      <c r="I267" s="186">
        <v>1</v>
      </c>
      <c r="J267" s="186">
        <v>1</v>
      </c>
      <c r="K267" s="151"/>
      <c r="L267" s="186">
        <v>0</v>
      </c>
      <c r="M267" s="186">
        <v>0</v>
      </c>
      <c r="N267" s="186">
        <v>0</v>
      </c>
      <c r="O267" s="186">
        <v>1</v>
      </c>
      <c r="P267" s="186">
        <v>0</v>
      </c>
      <c r="Q267" s="186">
        <v>0</v>
      </c>
      <c r="R267" s="186">
        <v>0</v>
      </c>
      <c r="S267" s="186">
        <v>0</v>
      </c>
      <c r="T267" s="186">
        <v>2</v>
      </c>
      <c r="U267" s="152"/>
      <c r="V267" s="187">
        <v>1</v>
      </c>
      <c r="W267" s="185">
        <v>3</v>
      </c>
      <c r="X267" s="185">
        <v>0</v>
      </c>
      <c r="Y267" s="185">
        <v>0</v>
      </c>
      <c r="Z267" s="185">
        <v>1</v>
      </c>
      <c r="AA267" s="185">
        <v>2</v>
      </c>
      <c r="AB267" s="185">
        <v>1</v>
      </c>
      <c r="AC267" s="185">
        <v>2</v>
      </c>
      <c r="AD267" s="185">
        <v>0</v>
      </c>
      <c r="AE267" s="152"/>
      <c r="AF267" s="187">
        <v>0</v>
      </c>
      <c r="AG267" s="185">
        <v>0</v>
      </c>
      <c r="AH267" s="185">
        <v>1</v>
      </c>
      <c r="AI267" s="185">
        <v>2</v>
      </c>
      <c r="AJ267" s="185">
        <v>0</v>
      </c>
      <c r="AK267" s="185">
        <v>0</v>
      </c>
      <c r="AL267" s="185">
        <v>2</v>
      </c>
      <c r="AM267" s="185">
        <v>0</v>
      </c>
      <c r="AN267" s="185">
        <v>0</v>
      </c>
      <c r="AO267" s="151"/>
    </row>
    <row r="268" spans="1:41" x14ac:dyDescent="0.3">
      <c r="A268" s="144" t="s">
        <v>40</v>
      </c>
      <c r="B268" s="186">
        <v>0</v>
      </c>
      <c r="C268" s="186">
        <v>0</v>
      </c>
      <c r="D268" s="186">
        <v>1</v>
      </c>
      <c r="E268" s="186">
        <v>0</v>
      </c>
      <c r="F268" s="186">
        <v>0</v>
      </c>
      <c r="G268" s="186">
        <v>0</v>
      </c>
      <c r="H268" s="186">
        <v>0</v>
      </c>
      <c r="I268" s="186">
        <v>0</v>
      </c>
      <c r="J268" s="186">
        <v>1</v>
      </c>
      <c r="K268" s="151"/>
      <c r="L268" s="186">
        <v>0</v>
      </c>
      <c r="M268" s="186">
        <v>0</v>
      </c>
      <c r="N268" s="186">
        <v>0</v>
      </c>
      <c r="O268" s="186">
        <v>0</v>
      </c>
      <c r="P268" s="186">
        <v>1</v>
      </c>
      <c r="Q268" s="186">
        <v>0</v>
      </c>
      <c r="R268" s="186">
        <v>0</v>
      </c>
      <c r="S268" s="186">
        <v>0</v>
      </c>
      <c r="T268" s="186">
        <v>0</v>
      </c>
      <c r="U268" s="152"/>
      <c r="V268" s="187">
        <v>0</v>
      </c>
      <c r="W268" s="185">
        <v>0</v>
      </c>
      <c r="X268" s="185">
        <v>2</v>
      </c>
      <c r="Y268" s="185">
        <v>3</v>
      </c>
      <c r="Z268" s="185">
        <v>4</v>
      </c>
      <c r="AA268" s="185">
        <v>1</v>
      </c>
      <c r="AB268" s="185">
        <v>1</v>
      </c>
      <c r="AC268" s="185">
        <v>0</v>
      </c>
      <c r="AD268" s="185">
        <v>0</v>
      </c>
      <c r="AE268" s="152"/>
      <c r="AF268" s="187">
        <v>0</v>
      </c>
      <c r="AG268" s="185">
        <v>0</v>
      </c>
      <c r="AH268" s="185">
        <v>0</v>
      </c>
      <c r="AI268" s="185">
        <v>0</v>
      </c>
      <c r="AJ268" s="185">
        <v>0</v>
      </c>
      <c r="AK268" s="185">
        <v>1</v>
      </c>
      <c r="AL268" s="185">
        <v>0</v>
      </c>
      <c r="AM268" s="185">
        <v>0</v>
      </c>
      <c r="AN268" s="185">
        <v>0</v>
      </c>
      <c r="AO268" s="151"/>
    </row>
    <row r="269" spans="1:41" x14ac:dyDescent="0.3">
      <c r="A269" s="144" t="s">
        <v>41</v>
      </c>
      <c r="B269" s="186">
        <v>0</v>
      </c>
      <c r="C269" s="186">
        <v>0</v>
      </c>
      <c r="D269" s="186">
        <v>0</v>
      </c>
      <c r="E269" s="186">
        <v>1</v>
      </c>
      <c r="F269" s="186">
        <v>4</v>
      </c>
      <c r="G269" s="186">
        <v>1</v>
      </c>
      <c r="H269" s="186">
        <v>2</v>
      </c>
      <c r="I269" s="186">
        <v>1</v>
      </c>
      <c r="J269" s="186">
        <v>0</v>
      </c>
      <c r="K269" s="151"/>
      <c r="L269" s="186">
        <v>0</v>
      </c>
      <c r="M269" s="186">
        <v>0</v>
      </c>
      <c r="N269" s="186">
        <v>0</v>
      </c>
      <c r="O269" s="186">
        <v>0</v>
      </c>
      <c r="P269" s="186">
        <v>1</v>
      </c>
      <c r="Q269" s="186">
        <v>0</v>
      </c>
      <c r="R269" s="186">
        <v>0</v>
      </c>
      <c r="S269" s="186">
        <v>1</v>
      </c>
      <c r="T269" s="186">
        <v>0</v>
      </c>
      <c r="U269" s="152"/>
      <c r="V269" s="187">
        <v>0</v>
      </c>
      <c r="W269" s="185">
        <v>0</v>
      </c>
      <c r="X269" s="185">
        <v>1</v>
      </c>
      <c r="Y269" s="185">
        <v>2</v>
      </c>
      <c r="Z269" s="185">
        <v>1</v>
      </c>
      <c r="AA269" s="185">
        <v>1</v>
      </c>
      <c r="AB269" s="185">
        <v>0</v>
      </c>
      <c r="AC269" s="185">
        <v>3</v>
      </c>
      <c r="AD269" s="185">
        <v>0</v>
      </c>
      <c r="AE269" s="152"/>
      <c r="AF269" s="187">
        <v>0</v>
      </c>
      <c r="AG269" s="185">
        <v>0</v>
      </c>
      <c r="AH269" s="185">
        <v>1</v>
      </c>
      <c r="AI269" s="185">
        <v>1</v>
      </c>
      <c r="AJ269" s="185">
        <v>0</v>
      </c>
      <c r="AK269" s="185">
        <v>0</v>
      </c>
      <c r="AL269" s="185">
        <v>0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0</v>
      </c>
      <c r="C270" s="186">
        <v>1</v>
      </c>
      <c r="D270" s="186">
        <v>0</v>
      </c>
      <c r="E270" s="186">
        <v>0</v>
      </c>
      <c r="F270" s="186">
        <v>1</v>
      </c>
      <c r="G270" s="186">
        <v>2</v>
      </c>
      <c r="H270" s="186">
        <v>3</v>
      </c>
      <c r="I270" s="186">
        <v>0</v>
      </c>
      <c r="J270" s="186">
        <v>1</v>
      </c>
      <c r="K270" s="151"/>
      <c r="L270" s="186">
        <v>0</v>
      </c>
      <c r="M270" s="186">
        <v>0</v>
      </c>
      <c r="N270" s="186">
        <v>0</v>
      </c>
      <c r="O270" s="186">
        <v>0</v>
      </c>
      <c r="P270" s="186">
        <v>0</v>
      </c>
      <c r="Q270" s="186">
        <v>0</v>
      </c>
      <c r="R270" s="186">
        <v>1</v>
      </c>
      <c r="S270" s="186">
        <v>0</v>
      </c>
      <c r="T270" s="186">
        <v>0</v>
      </c>
      <c r="U270" s="152"/>
      <c r="V270" s="187">
        <v>1</v>
      </c>
      <c r="W270" s="185">
        <v>0</v>
      </c>
      <c r="X270" s="185">
        <v>1</v>
      </c>
      <c r="Y270" s="185">
        <v>2</v>
      </c>
      <c r="Z270" s="185">
        <v>2</v>
      </c>
      <c r="AA270" s="185">
        <v>1</v>
      </c>
      <c r="AB270" s="185">
        <v>0</v>
      </c>
      <c r="AC270" s="185">
        <v>0</v>
      </c>
      <c r="AD270" s="185">
        <v>0</v>
      </c>
      <c r="AE270" s="152"/>
      <c r="AF270" s="187">
        <v>0</v>
      </c>
      <c r="AG270" s="185">
        <v>0</v>
      </c>
      <c r="AH270" s="185">
        <v>0</v>
      </c>
      <c r="AI270" s="185">
        <v>0</v>
      </c>
      <c r="AJ270" s="185">
        <v>0</v>
      </c>
      <c r="AK270" s="185">
        <v>0</v>
      </c>
      <c r="AL270" s="185">
        <v>0</v>
      </c>
      <c r="AM270" s="185">
        <v>0</v>
      </c>
      <c r="AN270" s="185">
        <v>0</v>
      </c>
      <c r="AO270" s="151"/>
    </row>
    <row r="271" spans="1:41" x14ac:dyDescent="0.3">
      <c r="A271" s="144" t="s">
        <v>43</v>
      </c>
      <c r="B271" s="186">
        <v>1</v>
      </c>
      <c r="C271" s="186">
        <v>0</v>
      </c>
      <c r="D271" s="186">
        <v>1</v>
      </c>
      <c r="E271" s="186">
        <v>1</v>
      </c>
      <c r="F271" s="186">
        <v>1</v>
      </c>
      <c r="G271" s="186">
        <v>1</v>
      </c>
      <c r="H271" s="186">
        <v>2</v>
      </c>
      <c r="I271" s="186">
        <v>0</v>
      </c>
      <c r="J271" s="186">
        <v>1</v>
      </c>
      <c r="K271" s="151"/>
      <c r="L271" s="186">
        <v>0</v>
      </c>
      <c r="M271" s="186">
        <v>0</v>
      </c>
      <c r="N271" s="186">
        <v>1</v>
      </c>
      <c r="O271" s="186">
        <v>0</v>
      </c>
      <c r="P271" s="186">
        <v>0</v>
      </c>
      <c r="Q271" s="186">
        <v>0</v>
      </c>
      <c r="R271" s="186">
        <v>0</v>
      </c>
      <c r="S271" s="186">
        <v>0</v>
      </c>
      <c r="T271" s="186">
        <v>0</v>
      </c>
      <c r="U271" s="152"/>
      <c r="V271" s="187">
        <v>1</v>
      </c>
      <c r="W271" s="185">
        <v>1</v>
      </c>
      <c r="X271" s="185">
        <v>1</v>
      </c>
      <c r="Y271" s="185">
        <v>0</v>
      </c>
      <c r="Z271" s="185">
        <v>2</v>
      </c>
      <c r="AA271" s="185">
        <v>1</v>
      </c>
      <c r="AB271" s="185">
        <v>1</v>
      </c>
      <c r="AC271" s="185">
        <v>1</v>
      </c>
      <c r="AD271" s="185">
        <v>0</v>
      </c>
      <c r="AE271" s="152"/>
      <c r="AF271" s="187">
        <v>0</v>
      </c>
      <c r="AG271" s="185">
        <v>0</v>
      </c>
      <c r="AH271" s="185">
        <v>0</v>
      </c>
      <c r="AI271" s="185">
        <v>1</v>
      </c>
      <c r="AJ271" s="185">
        <v>1</v>
      </c>
      <c r="AK271" s="185">
        <v>2</v>
      </c>
      <c r="AL271" s="185">
        <v>0</v>
      </c>
      <c r="AM271" s="185">
        <v>0</v>
      </c>
      <c r="AN271" s="185">
        <v>0</v>
      </c>
      <c r="AO271" s="151"/>
    </row>
    <row r="272" spans="1:41" x14ac:dyDescent="0.3">
      <c r="A272" s="144" t="s">
        <v>44</v>
      </c>
      <c r="B272" s="186">
        <v>0</v>
      </c>
      <c r="C272" s="186">
        <v>1</v>
      </c>
      <c r="D272" s="186">
        <v>0</v>
      </c>
      <c r="E272" s="186">
        <v>1</v>
      </c>
      <c r="F272" s="186">
        <v>1</v>
      </c>
      <c r="G272" s="186">
        <v>1</v>
      </c>
      <c r="H272" s="186">
        <v>2</v>
      </c>
      <c r="I272" s="186">
        <v>0</v>
      </c>
      <c r="J272" s="186">
        <v>0</v>
      </c>
      <c r="K272" s="151"/>
      <c r="L272" s="186">
        <v>0</v>
      </c>
      <c r="M272" s="186">
        <v>0</v>
      </c>
      <c r="N272" s="186">
        <v>0</v>
      </c>
      <c r="O272" s="186">
        <v>0</v>
      </c>
      <c r="P272" s="186">
        <v>0</v>
      </c>
      <c r="Q272" s="186">
        <v>0</v>
      </c>
      <c r="R272" s="186">
        <v>1</v>
      </c>
      <c r="S272" s="186">
        <v>0</v>
      </c>
      <c r="T272" s="186">
        <v>0</v>
      </c>
      <c r="U272" s="152"/>
      <c r="V272" s="187">
        <v>0</v>
      </c>
      <c r="W272" s="185">
        <v>0</v>
      </c>
      <c r="X272" s="185">
        <v>0</v>
      </c>
      <c r="Y272" s="185">
        <v>2</v>
      </c>
      <c r="Z272" s="185">
        <v>0</v>
      </c>
      <c r="AA272" s="185">
        <v>0</v>
      </c>
      <c r="AB272" s="185">
        <v>0</v>
      </c>
      <c r="AC272" s="185">
        <v>0</v>
      </c>
      <c r="AD272" s="185">
        <v>0</v>
      </c>
      <c r="AE272" s="152"/>
      <c r="AF272" s="187">
        <v>0</v>
      </c>
      <c r="AG272" s="185">
        <v>1</v>
      </c>
      <c r="AH272" s="185">
        <v>0</v>
      </c>
      <c r="AI272" s="185">
        <v>0</v>
      </c>
      <c r="AJ272" s="185">
        <v>0</v>
      </c>
      <c r="AK272" s="185">
        <v>0</v>
      </c>
      <c r="AL272" s="185">
        <v>0</v>
      </c>
      <c r="AM272" s="185">
        <v>0</v>
      </c>
      <c r="AN272" s="185">
        <v>0</v>
      </c>
      <c r="AO272" s="151"/>
    </row>
    <row r="273" spans="1:41" x14ac:dyDescent="0.3">
      <c r="A273" s="144" t="s">
        <v>45</v>
      </c>
      <c r="B273" s="186">
        <v>0</v>
      </c>
      <c r="C273" s="186">
        <v>2</v>
      </c>
      <c r="D273" s="186">
        <v>0</v>
      </c>
      <c r="E273" s="186">
        <v>1</v>
      </c>
      <c r="F273" s="186">
        <v>2</v>
      </c>
      <c r="G273" s="186">
        <v>0</v>
      </c>
      <c r="H273" s="186">
        <v>1</v>
      </c>
      <c r="I273" s="186">
        <v>1</v>
      </c>
      <c r="J273" s="186">
        <v>0</v>
      </c>
      <c r="K273" s="151"/>
      <c r="L273" s="186">
        <v>0</v>
      </c>
      <c r="M273" s="186">
        <v>0</v>
      </c>
      <c r="N273" s="186">
        <v>0</v>
      </c>
      <c r="O273" s="186">
        <v>0</v>
      </c>
      <c r="P273" s="186">
        <v>0</v>
      </c>
      <c r="Q273" s="186">
        <v>0</v>
      </c>
      <c r="R273" s="186">
        <v>1</v>
      </c>
      <c r="S273" s="186">
        <v>0</v>
      </c>
      <c r="T273" s="186">
        <v>0</v>
      </c>
      <c r="U273" s="152"/>
      <c r="V273" s="187">
        <v>0</v>
      </c>
      <c r="W273" s="185">
        <v>1</v>
      </c>
      <c r="X273" s="185">
        <v>0</v>
      </c>
      <c r="Y273" s="185">
        <v>0</v>
      </c>
      <c r="Z273" s="185">
        <v>4</v>
      </c>
      <c r="AA273" s="185">
        <v>0</v>
      </c>
      <c r="AB273" s="185">
        <v>0</v>
      </c>
      <c r="AC273" s="185">
        <v>1</v>
      </c>
      <c r="AD273" s="185">
        <v>0</v>
      </c>
      <c r="AE273" s="152"/>
      <c r="AF273" s="187">
        <v>0</v>
      </c>
      <c r="AG273" s="185">
        <v>0</v>
      </c>
      <c r="AH273" s="185">
        <v>0</v>
      </c>
      <c r="AI273" s="185">
        <v>0</v>
      </c>
      <c r="AJ273" s="185">
        <v>0</v>
      </c>
      <c r="AK273" s="185">
        <v>0</v>
      </c>
      <c r="AL273" s="185">
        <v>0</v>
      </c>
      <c r="AM273" s="185">
        <v>0</v>
      </c>
      <c r="AN273" s="185">
        <v>0</v>
      </c>
      <c r="AO273" s="151"/>
    </row>
    <row r="274" spans="1:41" x14ac:dyDescent="0.3">
      <c r="A274" s="144" t="s">
        <v>46</v>
      </c>
      <c r="B274" s="186">
        <v>1</v>
      </c>
      <c r="C274" s="186">
        <v>0</v>
      </c>
      <c r="D274" s="186">
        <v>2</v>
      </c>
      <c r="E274" s="186">
        <v>2</v>
      </c>
      <c r="F274" s="186">
        <v>0</v>
      </c>
      <c r="G274" s="186">
        <v>2</v>
      </c>
      <c r="H274" s="186">
        <v>0</v>
      </c>
      <c r="I274" s="186">
        <v>0</v>
      </c>
      <c r="J274" s="186">
        <v>0</v>
      </c>
      <c r="K274" s="151"/>
      <c r="L274" s="186">
        <v>0</v>
      </c>
      <c r="M274" s="186">
        <v>0</v>
      </c>
      <c r="N274" s="186">
        <v>1</v>
      </c>
      <c r="O274" s="186">
        <v>1</v>
      </c>
      <c r="P274" s="186">
        <v>1</v>
      </c>
      <c r="Q274" s="186">
        <v>0</v>
      </c>
      <c r="R274" s="186">
        <v>0</v>
      </c>
      <c r="S274" s="186">
        <v>0</v>
      </c>
      <c r="T274" s="186">
        <v>0</v>
      </c>
      <c r="U274" s="152"/>
      <c r="V274" s="187">
        <v>0</v>
      </c>
      <c r="W274" s="185">
        <v>0</v>
      </c>
      <c r="X274" s="185">
        <v>0</v>
      </c>
      <c r="Y274" s="185">
        <v>1</v>
      </c>
      <c r="Z274" s="185">
        <v>3</v>
      </c>
      <c r="AA274" s="185">
        <v>1</v>
      </c>
      <c r="AB274" s="185">
        <v>1</v>
      </c>
      <c r="AC274" s="185">
        <v>1</v>
      </c>
      <c r="AD274" s="185">
        <v>0</v>
      </c>
      <c r="AE274" s="152"/>
      <c r="AF274" s="187">
        <v>0</v>
      </c>
      <c r="AG274" s="185">
        <v>0</v>
      </c>
      <c r="AH274" s="185">
        <v>1</v>
      </c>
      <c r="AI274" s="185">
        <v>0</v>
      </c>
      <c r="AJ274" s="185">
        <v>0</v>
      </c>
      <c r="AK274" s="185">
        <v>0</v>
      </c>
      <c r="AL274" s="185">
        <v>0</v>
      </c>
      <c r="AM274" s="185">
        <v>1</v>
      </c>
      <c r="AN274" s="185">
        <v>0</v>
      </c>
      <c r="AO274" s="151"/>
    </row>
    <row r="275" spans="1:41" x14ac:dyDescent="0.3">
      <c r="A275" s="144" t="s">
        <v>47</v>
      </c>
      <c r="B275" s="186">
        <v>0</v>
      </c>
      <c r="C275" s="186">
        <v>0</v>
      </c>
      <c r="D275" s="186">
        <v>0</v>
      </c>
      <c r="E275" s="186">
        <v>1</v>
      </c>
      <c r="F275" s="186">
        <v>1</v>
      </c>
      <c r="G275" s="186">
        <v>1</v>
      </c>
      <c r="H275" s="186">
        <v>0</v>
      </c>
      <c r="I275" s="186">
        <v>0</v>
      </c>
      <c r="J275" s="186">
        <v>0</v>
      </c>
      <c r="K275" s="151"/>
      <c r="L275" s="186">
        <v>0</v>
      </c>
      <c r="M275" s="186">
        <v>0</v>
      </c>
      <c r="N275" s="186">
        <v>0</v>
      </c>
      <c r="O275" s="186">
        <v>1</v>
      </c>
      <c r="P275" s="186">
        <v>0</v>
      </c>
      <c r="Q275" s="186">
        <v>0</v>
      </c>
      <c r="R275" s="186">
        <v>1</v>
      </c>
      <c r="S275" s="186">
        <v>0</v>
      </c>
      <c r="T275" s="186">
        <v>0</v>
      </c>
      <c r="U275" s="152"/>
      <c r="V275" s="187">
        <v>0</v>
      </c>
      <c r="W275" s="185">
        <v>0</v>
      </c>
      <c r="X275" s="185">
        <v>1</v>
      </c>
      <c r="Y275" s="185">
        <v>0</v>
      </c>
      <c r="Z275" s="185">
        <v>2</v>
      </c>
      <c r="AA275" s="185">
        <v>3</v>
      </c>
      <c r="AB275" s="185">
        <v>0</v>
      </c>
      <c r="AC275" s="185">
        <v>0</v>
      </c>
      <c r="AD275" s="185">
        <v>0</v>
      </c>
      <c r="AE275" s="152"/>
      <c r="AF275" s="187">
        <v>0</v>
      </c>
      <c r="AG275" s="185">
        <v>0</v>
      </c>
      <c r="AH275" s="185">
        <v>0</v>
      </c>
      <c r="AI275" s="185">
        <v>0</v>
      </c>
      <c r="AJ275" s="185">
        <v>0</v>
      </c>
      <c r="AK275" s="185">
        <v>0</v>
      </c>
      <c r="AL275" s="185">
        <v>0</v>
      </c>
      <c r="AM275" s="185">
        <v>0</v>
      </c>
      <c r="AN275" s="185">
        <v>0</v>
      </c>
      <c r="AO275" s="151"/>
    </row>
    <row r="276" spans="1:41" x14ac:dyDescent="0.3">
      <c r="A276" s="144" t="s">
        <v>48</v>
      </c>
      <c r="B276" s="186">
        <v>1</v>
      </c>
      <c r="C276" s="186">
        <v>1</v>
      </c>
      <c r="D276" s="186">
        <v>2</v>
      </c>
      <c r="E276" s="186">
        <v>2</v>
      </c>
      <c r="F276" s="186">
        <v>1</v>
      </c>
      <c r="G276" s="186">
        <v>1</v>
      </c>
      <c r="H276" s="186">
        <v>2</v>
      </c>
      <c r="I276" s="186">
        <v>1</v>
      </c>
      <c r="J276" s="186">
        <v>0</v>
      </c>
      <c r="K276" s="151"/>
      <c r="L276" s="186">
        <v>0</v>
      </c>
      <c r="M276" s="186">
        <v>0</v>
      </c>
      <c r="N276" s="186">
        <v>0</v>
      </c>
      <c r="O276" s="186">
        <v>0</v>
      </c>
      <c r="P276" s="186">
        <v>0</v>
      </c>
      <c r="Q276" s="186">
        <v>0</v>
      </c>
      <c r="R276" s="186">
        <v>0</v>
      </c>
      <c r="S276" s="186">
        <v>0</v>
      </c>
      <c r="T276" s="186">
        <v>0</v>
      </c>
      <c r="U276" s="152"/>
      <c r="V276" s="187">
        <v>0</v>
      </c>
      <c r="W276" s="185">
        <v>2</v>
      </c>
      <c r="X276" s="185">
        <v>0</v>
      </c>
      <c r="Y276" s="185">
        <v>0</v>
      </c>
      <c r="Z276" s="185">
        <v>0</v>
      </c>
      <c r="AA276" s="185">
        <v>0</v>
      </c>
      <c r="AB276" s="185">
        <v>1</v>
      </c>
      <c r="AC276" s="185">
        <v>2</v>
      </c>
      <c r="AD276" s="185">
        <v>0</v>
      </c>
      <c r="AE276" s="152"/>
      <c r="AF276" s="187">
        <v>0</v>
      </c>
      <c r="AG276" s="185">
        <v>0</v>
      </c>
      <c r="AH276" s="185">
        <v>1</v>
      </c>
      <c r="AI276" s="185">
        <v>0</v>
      </c>
      <c r="AJ276" s="185">
        <v>0</v>
      </c>
      <c r="AK276" s="185">
        <v>0</v>
      </c>
      <c r="AL276" s="185">
        <v>0</v>
      </c>
      <c r="AM276" s="185">
        <v>0</v>
      </c>
      <c r="AN276" s="185">
        <v>0</v>
      </c>
      <c r="AO276" s="151"/>
    </row>
    <row r="277" spans="1:41" x14ac:dyDescent="0.3">
      <c r="A277" s="144" t="s">
        <v>49</v>
      </c>
      <c r="B277" s="186">
        <v>0</v>
      </c>
      <c r="C277" s="186">
        <v>0</v>
      </c>
      <c r="D277" s="186">
        <v>2</v>
      </c>
      <c r="E277" s="186">
        <v>1</v>
      </c>
      <c r="F277" s="186">
        <v>2</v>
      </c>
      <c r="G277" s="186">
        <v>0</v>
      </c>
      <c r="H277" s="186">
        <v>3</v>
      </c>
      <c r="I277" s="186">
        <v>0</v>
      </c>
      <c r="J277" s="186">
        <v>0</v>
      </c>
      <c r="K277" s="151"/>
      <c r="L277" s="186">
        <v>0</v>
      </c>
      <c r="M277" s="186">
        <v>0</v>
      </c>
      <c r="N277" s="186">
        <v>0</v>
      </c>
      <c r="O277" s="186">
        <v>1</v>
      </c>
      <c r="P277" s="186">
        <v>0</v>
      </c>
      <c r="Q277" s="186">
        <v>0</v>
      </c>
      <c r="R277" s="186">
        <v>0</v>
      </c>
      <c r="S277" s="186">
        <v>0</v>
      </c>
      <c r="T277" s="186">
        <v>0</v>
      </c>
      <c r="U277" s="152"/>
      <c r="V277" s="187">
        <v>0</v>
      </c>
      <c r="W277" s="185">
        <v>1</v>
      </c>
      <c r="X277" s="185">
        <v>1</v>
      </c>
      <c r="Y277" s="185">
        <v>3</v>
      </c>
      <c r="Z277" s="185">
        <v>2</v>
      </c>
      <c r="AA277" s="185">
        <v>2</v>
      </c>
      <c r="AB277" s="185">
        <v>0</v>
      </c>
      <c r="AC277" s="185">
        <v>1</v>
      </c>
      <c r="AD277" s="185">
        <v>0</v>
      </c>
      <c r="AE277" s="152"/>
      <c r="AF277" s="187">
        <v>0</v>
      </c>
      <c r="AG277" s="185">
        <v>0</v>
      </c>
      <c r="AH277" s="185">
        <v>0</v>
      </c>
      <c r="AI277" s="185">
        <v>1</v>
      </c>
      <c r="AJ277" s="185">
        <v>0</v>
      </c>
      <c r="AK277" s="185">
        <v>0</v>
      </c>
      <c r="AL277" s="185">
        <v>0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0</v>
      </c>
      <c r="C278" s="186">
        <v>0</v>
      </c>
      <c r="D278" s="186">
        <v>0</v>
      </c>
      <c r="E278" s="186">
        <v>0</v>
      </c>
      <c r="F278" s="186">
        <v>0</v>
      </c>
      <c r="G278" s="186">
        <v>0</v>
      </c>
      <c r="H278" s="186">
        <v>1</v>
      </c>
      <c r="I278" s="186">
        <v>0</v>
      </c>
      <c r="J278" s="186">
        <v>0</v>
      </c>
      <c r="K278" s="151"/>
      <c r="L278" s="186">
        <v>0</v>
      </c>
      <c r="M278" s="186">
        <v>0</v>
      </c>
      <c r="N278" s="186">
        <v>0</v>
      </c>
      <c r="O278" s="186">
        <v>0</v>
      </c>
      <c r="P278" s="186">
        <v>0</v>
      </c>
      <c r="Q278" s="186">
        <v>0</v>
      </c>
      <c r="R278" s="186">
        <v>0</v>
      </c>
      <c r="S278" s="186">
        <v>1</v>
      </c>
      <c r="T278" s="186">
        <v>0</v>
      </c>
      <c r="U278" s="152"/>
      <c r="V278" s="187">
        <v>0</v>
      </c>
      <c r="W278" s="185">
        <v>0</v>
      </c>
      <c r="X278" s="185">
        <v>0</v>
      </c>
      <c r="Y278" s="185">
        <v>2</v>
      </c>
      <c r="Z278" s="185">
        <v>2</v>
      </c>
      <c r="AA278" s="185">
        <v>0</v>
      </c>
      <c r="AB278" s="185">
        <v>0</v>
      </c>
      <c r="AC278" s="185">
        <v>0</v>
      </c>
      <c r="AD278" s="185">
        <v>0</v>
      </c>
      <c r="AE278" s="152"/>
      <c r="AF278" s="187">
        <v>0</v>
      </c>
      <c r="AG278" s="185">
        <v>0</v>
      </c>
      <c r="AH278" s="185">
        <v>0</v>
      </c>
      <c r="AI278" s="185">
        <v>0</v>
      </c>
      <c r="AJ278" s="185">
        <v>0</v>
      </c>
      <c r="AK278" s="185">
        <v>0</v>
      </c>
      <c r="AL278" s="185">
        <v>0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0</v>
      </c>
      <c r="D279" s="186">
        <v>0</v>
      </c>
      <c r="E279" s="186">
        <v>0</v>
      </c>
      <c r="F279" s="186">
        <v>1</v>
      </c>
      <c r="G279" s="186">
        <v>0</v>
      </c>
      <c r="H279" s="186">
        <v>1</v>
      </c>
      <c r="I279" s="186">
        <v>3</v>
      </c>
      <c r="J279" s="186">
        <v>0</v>
      </c>
      <c r="K279" s="151"/>
      <c r="L279" s="186">
        <v>0</v>
      </c>
      <c r="M279" s="186">
        <v>1</v>
      </c>
      <c r="N279" s="186">
        <v>0</v>
      </c>
      <c r="O279" s="186">
        <v>0</v>
      </c>
      <c r="P279" s="186">
        <v>0</v>
      </c>
      <c r="Q279" s="186">
        <v>0</v>
      </c>
      <c r="R279" s="186">
        <v>1</v>
      </c>
      <c r="S279" s="186">
        <v>0</v>
      </c>
      <c r="T279" s="186">
        <v>0</v>
      </c>
      <c r="U279" s="152"/>
      <c r="V279" s="187">
        <v>0</v>
      </c>
      <c r="W279" s="185">
        <v>0</v>
      </c>
      <c r="X279" s="185">
        <v>3</v>
      </c>
      <c r="Y279" s="185">
        <v>2</v>
      </c>
      <c r="Z279" s="185">
        <v>0</v>
      </c>
      <c r="AA279" s="185">
        <v>1</v>
      </c>
      <c r="AB279" s="185">
        <v>1</v>
      </c>
      <c r="AC279" s="185">
        <v>0</v>
      </c>
      <c r="AD279" s="185">
        <v>0</v>
      </c>
      <c r="AE279" s="152"/>
      <c r="AF279" s="187">
        <v>0</v>
      </c>
      <c r="AG279" s="185">
        <v>0</v>
      </c>
      <c r="AH279" s="185">
        <v>0</v>
      </c>
      <c r="AI279" s="185">
        <v>0</v>
      </c>
      <c r="AJ279" s="185">
        <v>0</v>
      </c>
      <c r="AK279" s="185">
        <v>0</v>
      </c>
      <c r="AL279" s="185">
        <v>0</v>
      </c>
      <c r="AM279" s="185">
        <v>0</v>
      </c>
      <c r="AN279" s="185">
        <v>0</v>
      </c>
      <c r="AO279" s="151"/>
    </row>
    <row r="280" spans="1:41" x14ac:dyDescent="0.3">
      <c r="A280" s="144" t="s">
        <v>52</v>
      </c>
      <c r="B280" s="186">
        <v>0</v>
      </c>
      <c r="C280" s="186">
        <v>0</v>
      </c>
      <c r="D280" s="186">
        <v>1</v>
      </c>
      <c r="E280" s="186">
        <v>0</v>
      </c>
      <c r="F280" s="186">
        <v>0</v>
      </c>
      <c r="G280" s="186">
        <v>0</v>
      </c>
      <c r="H280" s="186">
        <v>1</v>
      </c>
      <c r="I280" s="186">
        <v>2</v>
      </c>
      <c r="J280" s="186">
        <v>0</v>
      </c>
      <c r="K280" s="151"/>
      <c r="L280" s="186">
        <v>0</v>
      </c>
      <c r="M280" s="186">
        <v>0</v>
      </c>
      <c r="N280" s="186">
        <v>0</v>
      </c>
      <c r="O280" s="186">
        <v>0</v>
      </c>
      <c r="P280" s="186">
        <v>0</v>
      </c>
      <c r="Q280" s="186">
        <v>0</v>
      </c>
      <c r="R280" s="186">
        <v>0</v>
      </c>
      <c r="S280" s="186">
        <v>0</v>
      </c>
      <c r="T280" s="186">
        <v>0</v>
      </c>
      <c r="U280" s="152"/>
      <c r="V280" s="187">
        <v>0</v>
      </c>
      <c r="W280" s="185">
        <v>0</v>
      </c>
      <c r="X280" s="185">
        <v>1</v>
      </c>
      <c r="Y280" s="185">
        <v>0</v>
      </c>
      <c r="Z280" s="185">
        <v>2</v>
      </c>
      <c r="AA280" s="185">
        <v>0</v>
      </c>
      <c r="AB280" s="185">
        <v>1</v>
      </c>
      <c r="AC280" s="185">
        <v>1</v>
      </c>
      <c r="AD280" s="185">
        <v>0</v>
      </c>
      <c r="AE280" s="152"/>
      <c r="AF280" s="187">
        <v>0</v>
      </c>
      <c r="AG280" s="185">
        <v>0</v>
      </c>
      <c r="AH280" s="185">
        <v>0</v>
      </c>
      <c r="AI280" s="185">
        <v>0</v>
      </c>
      <c r="AJ280" s="185">
        <v>0</v>
      </c>
      <c r="AK280" s="185">
        <v>1</v>
      </c>
      <c r="AL280" s="185">
        <v>0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0</v>
      </c>
      <c r="C281" s="186">
        <v>1</v>
      </c>
      <c r="D281" s="186">
        <v>0</v>
      </c>
      <c r="E281" s="186">
        <v>0</v>
      </c>
      <c r="F281" s="186">
        <v>0</v>
      </c>
      <c r="G281" s="186">
        <v>1</v>
      </c>
      <c r="H281" s="186">
        <v>0</v>
      </c>
      <c r="I281" s="186">
        <v>1</v>
      </c>
      <c r="J281" s="186">
        <v>0</v>
      </c>
      <c r="K281" s="151"/>
      <c r="L281" s="186">
        <v>0</v>
      </c>
      <c r="M281" s="186">
        <v>0</v>
      </c>
      <c r="N281" s="186">
        <v>0</v>
      </c>
      <c r="O281" s="186">
        <v>0</v>
      </c>
      <c r="P281" s="186">
        <v>0</v>
      </c>
      <c r="Q281" s="186">
        <v>0</v>
      </c>
      <c r="R281" s="186">
        <v>0</v>
      </c>
      <c r="S281" s="186">
        <v>0</v>
      </c>
      <c r="T281" s="186">
        <v>0</v>
      </c>
      <c r="U281" s="152"/>
      <c r="V281" s="187">
        <v>0</v>
      </c>
      <c r="W281" s="185">
        <v>1</v>
      </c>
      <c r="X281" s="185">
        <v>0</v>
      </c>
      <c r="Y281" s="185">
        <v>0</v>
      </c>
      <c r="Z281" s="185">
        <v>1</v>
      </c>
      <c r="AA281" s="185">
        <v>0</v>
      </c>
      <c r="AB281" s="185">
        <v>0</v>
      </c>
      <c r="AC281" s="185">
        <v>0</v>
      </c>
      <c r="AD281" s="185">
        <v>0</v>
      </c>
      <c r="AE281" s="152"/>
      <c r="AF281" s="187">
        <v>0</v>
      </c>
      <c r="AG281" s="185">
        <v>0</v>
      </c>
      <c r="AH281" s="185">
        <v>0</v>
      </c>
      <c r="AI281" s="185">
        <v>0</v>
      </c>
      <c r="AJ281" s="185">
        <v>0</v>
      </c>
      <c r="AK281" s="185">
        <v>1</v>
      </c>
      <c r="AL281" s="185">
        <v>0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0</v>
      </c>
      <c r="C282" s="186">
        <v>0</v>
      </c>
      <c r="D282" s="186">
        <v>0</v>
      </c>
      <c r="E282" s="186">
        <v>0</v>
      </c>
      <c r="F282" s="186">
        <v>1</v>
      </c>
      <c r="G282" s="186">
        <v>0</v>
      </c>
      <c r="H282" s="186">
        <v>0</v>
      </c>
      <c r="I282" s="186">
        <v>0</v>
      </c>
      <c r="J282" s="186">
        <v>0</v>
      </c>
      <c r="K282" s="151"/>
      <c r="L282" s="186">
        <v>0</v>
      </c>
      <c r="M282" s="186">
        <v>0</v>
      </c>
      <c r="N282" s="186">
        <v>1</v>
      </c>
      <c r="O282" s="186">
        <v>0</v>
      </c>
      <c r="P282" s="186">
        <v>0</v>
      </c>
      <c r="Q282" s="186">
        <v>0</v>
      </c>
      <c r="R282" s="186">
        <v>1</v>
      </c>
      <c r="S282" s="186">
        <v>0</v>
      </c>
      <c r="T282" s="186">
        <v>0</v>
      </c>
      <c r="U282" s="152"/>
      <c r="V282" s="187">
        <v>1</v>
      </c>
      <c r="W282" s="185">
        <v>0</v>
      </c>
      <c r="X282" s="185">
        <v>1</v>
      </c>
      <c r="Y282" s="185">
        <v>4</v>
      </c>
      <c r="Z282" s="185">
        <v>0</v>
      </c>
      <c r="AA282" s="185">
        <v>2</v>
      </c>
      <c r="AB282" s="185">
        <v>0</v>
      </c>
      <c r="AC282" s="185">
        <v>0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0</v>
      </c>
      <c r="AJ282" s="185">
        <v>2</v>
      </c>
      <c r="AK282" s="185">
        <v>0</v>
      </c>
      <c r="AL282" s="185">
        <v>2</v>
      </c>
      <c r="AM282" s="185">
        <v>0</v>
      </c>
      <c r="AN282" s="185">
        <v>0</v>
      </c>
      <c r="AO282" s="151"/>
    </row>
    <row r="283" spans="1:41" x14ac:dyDescent="0.3">
      <c r="A283" s="144" t="s">
        <v>55</v>
      </c>
      <c r="B283" s="186">
        <v>1</v>
      </c>
      <c r="C283" s="186">
        <v>0</v>
      </c>
      <c r="D283" s="186">
        <v>0</v>
      </c>
      <c r="E283" s="186">
        <v>1</v>
      </c>
      <c r="F283" s="186">
        <v>0</v>
      </c>
      <c r="G283" s="186">
        <v>1</v>
      </c>
      <c r="H283" s="186">
        <v>0</v>
      </c>
      <c r="I283" s="186">
        <v>1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0</v>
      </c>
      <c r="P283" s="186">
        <v>0</v>
      </c>
      <c r="Q283" s="186">
        <v>0</v>
      </c>
      <c r="R283" s="186">
        <v>0</v>
      </c>
      <c r="S283" s="186">
        <v>0</v>
      </c>
      <c r="T283" s="186">
        <v>0</v>
      </c>
      <c r="U283" s="152"/>
      <c r="V283" s="187">
        <v>0</v>
      </c>
      <c r="W283" s="185">
        <v>0</v>
      </c>
      <c r="X283" s="185">
        <v>0</v>
      </c>
      <c r="Y283" s="185">
        <v>0</v>
      </c>
      <c r="Z283" s="185">
        <v>0</v>
      </c>
      <c r="AA283" s="185">
        <v>1</v>
      </c>
      <c r="AB283" s="185">
        <v>1</v>
      </c>
      <c r="AC283" s="185">
        <v>0</v>
      </c>
      <c r="AD283" s="185">
        <v>0</v>
      </c>
      <c r="AE283" s="152"/>
      <c r="AF283" s="187">
        <v>0</v>
      </c>
      <c r="AG283" s="185">
        <v>0</v>
      </c>
      <c r="AH283" s="185">
        <v>0</v>
      </c>
      <c r="AI283" s="185">
        <v>0</v>
      </c>
      <c r="AJ283" s="185">
        <v>0</v>
      </c>
      <c r="AK283" s="185">
        <v>0</v>
      </c>
      <c r="AL283" s="185">
        <v>0</v>
      </c>
      <c r="AM283" s="185">
        <v>0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0</v>
      </c>
      <c r="D284" s="186">
        <v>0</v>
      </c>
      <c r="E284" s="186">
        <v>0</v>
      </c>
      <c r="F284" s="186">
        <v>0</v>
      </c>
      <c r="G284" s="186">
        <v>2</v>
      </c>
      <c r="H284" s="186">
        <v>0</v>
      </c>
      <c r="I284" s="186">
        <v>0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0</v>
      </c>
      <c r="P284" s="186">
        <v>0</v>
      </c>
      <c r="Q284" s="186">
        <v>0</v>
      </c>
      <c r="R284" s="186">
        <v>2</v>
      </c>
      <c r="S284" s="186">
        <v>0</v>
      </c>
      <c r="T284" s="186">
        <v>0</v>
      </c>
      <c r="U284" s="152"/>
      <c r="V284" s="187">
        <v>0</v>
      </c>
      <c r="W284" s="185">
        <v>2</v>
      </c>
      <c r="X284" s="185">
        <v>1</v>
      </c>
      <c r="Y284" s="185">
        <v>1</v>
      </c>
      <c r="Z284" s="185">
        <v>1</v>
      </c>
      <c r="AA284" s="185">
        <v>0</v>
      </c>
      <c r="AB284" s="185">
        <v>0</v>
      </c>
      <c r="AC284" s="185">
        <v>0</v>
      </c>
      <c r="AD284" s="185">
        <v>0</v>
      </c>
      <c r="AE284" s="152"/>
      <c r="AF284" s="187">
        <v>0</v>
      </c>
      <c r="AG284" s="185">
        <v>0</v>
      </c>
      <c r="AH284" s="185">
        <v>0</v>
      </c>
      <c r="AI284" s="185">
        <v>0</v>
      </c>
      <c r="AJ284" s="185">
        <v>0</v>
      </c>
      <c r="AK284" s="185">
        <v>0</v>
      </c>
      <c r="AL284" s="185">
        <v>1</v>
      </c>
      <c r="AM284" s="185">
        <v>0</v>
      </c>
      <c r="AN284" s="185">
        <v>0</v>
      </c>
      <c r="AO284" s="151"/>
    </row>
    <row r="285" spans="1:41" x14ac:dyDescent="0.3">
      <c r="A285" s="144" t="s">
        <v>57</v>
      </c>
      <c r="B285" s="186">
        <v>0</v>
      </c>
      <c r="C285" s="186">
        <v>0</v>
      </c>
      <c r="D285" s="186">
        <v>0</v>
      </c>
      <c r="E285" s="186">
        <v>0</v>
      </c>
      <c r="F285" s="186">
        <v>1</v>
      </c>
      <c r="G285" s="186">
        <v>0</v>
      </c>
      <c r="H285" s="186">
        <v>2</v>
      </c>
      <c r="I285" s="186">
        <v>0</v>
      </c>
      <c r="J285" s="186">
        <v>0</v>
      </c>
      <c r="K285" s="151"/>
      <c r="L285" s="186">
        <v>0</v>
      </c>
      <c r="M285" s="186">
        <v>0</v>
      </c>
      <c r="N285" s="186">
        <v>0</v>
      </c>
      <c r="O285" s="186">
        <v>0</v>
      </c>
      <c r="P285" s="186">
        <v>0</v>
      </c>
      <c r="Q285" s="186">
        <v>0</v>
      </c>
      <c r="R285" s="186">
        <v>0</v>
      </c>
      <c r="S285" s="186">
        <v>1</v>
      </c>
      <c r="T285" s="186">
        <v>0</v>
      </c>
      <c r="U285" s="152"/>
      <c r="V285" s="187">
        <v>0</v>
      </c>
      <c r="W285" s="185">
        <v>0</v>
      </c>
      <c r="X285" s="185">
        <v>0</v>
      </c>
      <c r="Y285" s="185">
        <v>0</v>
      </c>
      <c r="Z285" s="185">
        <v>0</v>
      </c>
      <c r="AA285" s="185">
        <v>0</v>
      </c>
      <c r="AB285" s="185">
        <v>2</v>
      </c>
      <c r="AC285" s="185">
        <v>0</v>
      </c>
      <c r="AD285" s="185">
        <v>0</v>
      </c>
      <c r="AE285" s="152"/>
      <c r="AF285" s="187">
        <v>0</v>
      </c>
      <c r="AG285" s="185">
        <v>0</v>
      </c>
      <c r="AH285" s="185">
        <v>0</v>
      </c>
      <c r="AI285" s="185">
        <v>0</v>
      </c>
      <c r="AJ285" s="185">
        <v>0</v>
      </c>
      <c r="AK285" s="185">
        <v>0</v>
      </c>
      <c r="AL285" s="185">
        <v>0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0</v>
      </c>
      <c r="C286" s="189">
        <v>2</v>
      </c>
      <c r="D286" s="189">
        <v>1</v>
      </c>
      <c r="E286" s="189">
        <v>4</v>
      </c>
      <c r="F286" s="189">
        <v>3</v>
      </c>
      <c r="G286" s="189">
        <v>3</v>
      </c>
      <c r="H286" s="189">
        <v>7</v>
      </c>
      <c r="I286" s="189">
        <v>4</v>
      </c>
      <c r="J286" s="149"/>
      <c r="K286" s="151"/>
      <c r="L286" s="188">
        <v>0</v>
      </c>
      <c r="M286" s="189">
        <v>1</v>
      </c>
      <c r="N286" s="189">
        <v>1</v>
      </c>
      <c r="O286" s="189">
        <v>0</v>
      </c>
      <c r="P286" s="189">
        <v>3</v>
      </c>
      <c r="Q286" s="189">
        <v>1</v>
      </c>
      <c r="R286" s="189">
        <v>1</v>
      </c>
      <c r="S286" s="189">
        <v>0</v>
      </c>
      <c r="T286" s="149"/>
      <c r="U286" s="152"/>
      <c r="V286" s="190">
        <v>0</v>
      </c>
      <c r="W286" s="191">
        <v>3</v>
      </c>
      <c r="X286" s="191">
        <v>4</v>
      </c>
      <c r="Y286" s="191">
        <v>8</v>
      </c>
      <c r="Z286" s="191">
        <v>4</v>
      </c>
      <c r="AA286" s="191">
        <v>4</v>
      </c>
      <c r="AB286" s="191">
        <v>6</v>
      </c>
      <c r="AC286" s="191">
        <v>1</v>
      </c>
      <c r="AD286" s="185"/>
      <c r="AE286" s="152"/>
      <c r="AF286" s="190">
        <v>0</v>
      </c>
      <c r="AG286" s="191">
        <v>0</v>
      </c>
      <c r="AH286" s="191">
        <v>1</v>
      </c>
      <c r="AI286" s="191">
        <v>0</v>
      </c>
      <c r="AJ286" s="191">
        <v>2</v>
      </c>
      <c r="AK286" s="191">
        <v>1</v>
      </c>
      <c r="AL286" s="191">
        <v>3</v>
      </c>
      <c r="AM286" s="191">
        <v>0</v>
      </c>
      <c r="AN286" s="185"/>
      <c r="AO286" s="151"/>
    </row>
    <row r="287" spans="1:41" x14ac:dyDescent="0.3">
      <c r="A287" s="154" t="s">
        <v>260</v>
      </c>
      <c r="B287" s="188">
        <v>0</v>
      </c>
      <c r="C287" s="189">
        <v>1</v>
      </c>
      <c r="D287" s="189">
        <v>3</v>
      </c>
      <c r="E287" s="189">
        <v>0</v>
      </c>
      <c r="F287" s="189">
        <v>2</v>
      </c>
      <c r="G287" s="189">
        <v>4</v>
      </c>
      <c r="H287" s="189">
        <v>4</v>
      </c>
      <c r="I287" s="189">
        <v>2</v>
      </c>
      <c r="J287" s="149"/>
      <c r="K287" s="151"/>
      <c r="L287" s="188">
        <v>1</v>
      </c>
      <c r="M287" s="189">
        <v>0</v>
      </c>
      <c r="N287" s="189">
        <v>0</v>
      </c>
      <c r="O287" s="189">
        <v>0</v>
      </c>
      <c r="P287" s="189">
        <v>0</v>
      </c>
      <c r="Q287" s="189">
        <v>0</v>
      </c>
      <c r="R287" s="189">
        <v>3</v>
      </c>
      <c r="S287" s="189">
        <v>0</v>
      </c>
      <c r="T287" s="149"/>
      <c r="U287" s="152"/>
      <c r="V287" s="190">
        <v>0</v>
      </c>
      <c r="W287" s="191">
        <v>2</v>
      </c>
      <c r="X287" s="191">
        <v>3</v>
      </c>
      <c r="Y287" s="191">
        <v>4</v>
      </c>
      <c r="Z287" s="191">
        <v>1</v>
      </c>
      <c r="AA287" s="191">
        <v>1</v>
      </c>
      <c r="AB287" s="191">
        <v>4</v>
      </c>
      <c r="AC287" s="191">
        <v>4</v>
      </c>
      <c r="AD287" s="185"/>
      <c r="AE287" s="152"/>
      <c r="AF287" s="190">
        <v>0</v>
      </c>
      <c r="AG287" s="191">
        <v>0</v>
      </c>
      <c r="AH287" s="191">
        <v>0</v>
      </c>
      <c r="AI287" s="191">
        <v>0</v>
      </c>
      <c r="AJ287" s="191">
        <v>1</v>
      </c>
      <c r="AK287" s="191">
        <v>1</v>
      </c>
      <c r="AL287" s="191">
        <v>0</v>
      </c>
      <c r="AM287" s="191">
        <v>0</v>
      </c>
      <c r="AN287" s="185"/>
      <c r="AO287" s="151"/>
    </row>
    <row r="288" spans="1:41" x14ac:dyDescent="0.3">
      <c r="A288" s="154" t="s">
        <v>261</v>
      </c>
      <c r="B288" s="188">
        <v>1</v>
      </c>
      <c r="C288" s="189">
        <v>1</v>
      </c>
      <c r="D288" s="189">
        <v>1</v>
      </c>
      <c r="E288" s="189">
        <v>2</v>
      </c>
      <c r="F288" s="189">
        <v>2</v>
      </c>
      <c r="G288" s="189">
        <v>9</v>
      </c>
      <c r="H288" s="189">
        <v>7</v>
      </c>
      <c r="I288" s="189">
        <v>2</v>
      </c>
      <c r="J288" s="149"/>
      <c r="K288" s="151"/>
      <c r="L288" s="188">
        <v>1</v>
      </c>
      <c r="M288" s="189">
        <v>0</v>
      </c>
      <c r="N288" s="189">
        <v>1</v>
      </c>
      <c r="O288" s="189">
        <v>0</v>
      </c>
      <c r="P288" s="189">
        <v>0</v>
      </c>
      <c r="Q288" s="189">
        <v>0</v>
      </c>
      <c r="R288" s="189">
        <v>1</v>
      </c>
      <c r="S288" s="189">
        <v>0</v>
      </c>
      <c r="T288" s="149"/>
      <c r="U288" s="152"/>
      <c r="V288" s="190">
        <v>0</v>
      </c>
      <c r="W288" s="191">
        <v>2</v>
      </c>
      <c r="X288" s="191">
        <v>4</v>
      </c>
      <c r="Y288" s="191">
        <v>2</v>
      </c>
      <c r="Z288" s="191">
        <v>0</v>
      </c>
      <c r="AA288" s="191">
        <v>2</v>
      </c>
      <c r="AB288" s="191">
        <v>4</v>
      </c>
      <c r="AC288" s="191">
        <v>0</v>
      </c>
      <c r="AD288" s="185"/>
      <c r="AE288" s="152"/>
      <c r="AF288" s="190">
        <v>0</v>
      </c>
      <c r="AG288" s="191">
        <v>0</v>
      </c>
      <c r="AH288" s="191">
        <v>0</v>
      </c>
      <c r="AI288" s="191">
        <v>1</v>
      </c>
      <c r="AJ288" s="191">
        <v>0</v>
      </c>
      <c r="AK288" s="191">
        <v>0</v>
      </c>
      <c r="AL288" s="191">
        <v>0</v>
      </c>
      <c r="AM288" s="191">
        <v>0</v>
      </c>
      <c r="AN288" s="185"/>
      <c r="AO288" s="151"/>
    </row>
    <row r="289" spans="1:41" x14ac:dyDescent="0.3">
      <c r="A289" s="154" t="s">
        <v>262</v>
      </c>
      <c r="B289" s="188">
        <v>1</v>
      </c>
      <c r="C289" s="189">
        <v>0</v>
      </c>
      <c r="D289" s="189">
        <v>1</v>
      </c>
      <c r="E289" s="189">
        <v>1</v>
      </c>
      <c r="F289" s="189">
        <v>5</v>
      </c>
      <c r="G289" s="189">
        <v>1</v>
      </c>
      <c r="H289" s="189">
        <v>5</v>
      </c>
      <c r="I289" s="189">
        <v>2</v>
      </c>
      <c r="J289" s="149"/>
      <c r="K289" s="151"/>
      <c r="L289" s="188">
        <v>0</v>
      </c>
      <c r="M289" s="189">
        <v>0</v>
      </c>
      <c r="N289" s="189">
        <v>0</v>
      </c>
      <c r="O289" s="189">
        <v>1</v>
      </c>
      <c r="P289" s="189">
        <v>0</v>
      </c>
      <c r="Q289" s="189">
        <v>0</v>
      </c>
      <c r="R289" s="189">
        <v>0</v>
      </c>
      <c r="S289" s="189">
        <v>0</v>
      </c>
      <c r="T289" s="149"/>
      <c r="U289" s="152"/>
      <c r="V289" s="190">
        <v>0</v>
      </c>
      <c r="W289" s="191">
        <v>0</v>
      </c>
      <c r="X289" s="191">
        <v>0</v>
      </c>
      <c r="Y289" s="191">
        <v>1</v>
      </c>
      <c r="Z289" s="191">
        <v>1</v>
      </c>
      <c r="AA289" s="191">
        <v>3</v>
      </c>
      <c r="AB289" s="191">
        <v>0</v>
      </c>
      <c r="AC289" s="191">
        <v>0</v>
      </c>
      <c r="AD289" s="185"/>
      <c r="AE289" s="152"/>
      <c r="AF289" s="190">
        <v>0</v>
      </c>
      <c r="AG289" s="191">
        <v>0</v>
      </c>
      <c r="AH289" s="191">
        <v>0</v>
      </c>
      <c r="AI289" s="191">
        <v>1</v>
      </c>
      <c r="AJ289" s="191">
        <v>0</v>
      </c>
      <c r="AK289" s="191">
        <v>0</v>
      </c>
      <c r="AL289" s="191">
        <v>0</v>
      </c>
      <c r="AM289" s="191">
        <v>0</v>
      </c>
      <c r="AN289" s="185"/>
      <c r="AO289" s="151"/>
    </row>
    <row r="290" spans="1:41" x14ac:dyDescent="0.3">
      <c r="A290" s="154" t="s">
        <v>263</v>
      </c>
      <c r="B290" s="188">
        <v>1</v>
      </c>
      <c r="C290" s="189">
        <v>1</v>
      </c>
      <c r="D290" s="189">
        <v>0</v>
      </c>
      <c r="E290" s="189">
        <v>0</v>
      </c>
      <c r="F290" s="189">
        <v>3</v>
      </c>
      <c r="G290" s="189">
        <v>3</v>
      </c>
      <c r="H290" s="189">
        <v>1</v>
      </c>
      <c r="I290" s="189">
        <v>0</v>
      </c>
      <c r="J290" s="149"/>
      <c r="K290" s="151"/>
      <c r="L290" s="188">
        <v>0</v>
      </c>
      <c r="M290" s="189">
        <v>0</v>
      </c>
      <c r="N290" s="189">
        <v>0</v>
      </c>
      <c r="O290" s="189">
        <v>0</v>
      </c>
      <c r="P290" s="189">
        <v>0</v>
      </c>
      <c r="Q290" s="189">
        <v>0</v>
      </c>
      <c r="R290" s="189">
        <v>0</v>
      </c>
      <c r="S290" s="189">
        <v>0</v>
      </c>
      <c r="T290" s="149"/>
      <c r="U290" s="152"/>
      <c r="V290" s="190">
        <v>1</v>
      </c>
      <c r="W290" s="191">
        <v>0</v>
      </c>
      <c r="X290" s="191">
        <v>0</v>
      </c>
      <c r="Y290" s="191">
        <v>1</v>
      </c>
      <c r="Z290" s="191">
        <v>1</v>
      </c>
      <c r="AA290" s="191">
        <v>0</v>
      </c>
      <c r="AB290" s="191">
        <v>2</v>
      </c>
      <c r="AC290" s="191">
        <v>0</v>
      </c>
      <c r="AD290" s="185"/>
      <c r="AE290" s="152"/>
      <c r="AF290" s="190">
        <v>0</v>
      </c>
      <c r="AG290" s="191">
        <v>0</v>
      </c>
      <c r="AH290" s="191">
        <v>0</v>
      </c>
      <c r="AI290" s="191">
        <v>0</v>
      </c>
      <c r="AJ290" s="191">
        <v>0</v>
      </c>
      <c r="AK290" s="191">
        <v>1</v>
      </c>
      <c r="AL290" s="191">
        <v>0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1</v>
      </c>
      <c r="C291" s="193">
        <v>1</v>
      </c>
      <c r="D291" s="194">
        <v>1</v>
      </c>
      <c r="E291" s="195">
        <v>4</v>
      </c>
      <c r="F291" s="196">
        <v>2</v>
      </c>
      <c r="G291" s="197">
        <v>3</v>
      </c>
      <c r="H291" s="198">
        <v>0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0</v>
      </c>
      <c r="P291" s="196">
        <v>0</v>
      </c>
      <c r="Q291" s="197">
        <v>1</v>
      </c>
      <c r="R291" s="198">
        <v>0</v>
      </c>
      <c r="S291" s="149"/>
      <c r="T291" s="166"/>
      <c r="U291" s="152"/>
      <c r="V291" s="199">
        <v>0</v>
      </c>
      <c r="W291" s="200">
        <v>1</v>
      </c>
      <c r="X291" s="201">
        <v>0</v>
      </c>
      <c r="Y291" s="202">
        <v>3</v>
      </c>
      <c r="Z291" s="203">
        <v>1</v>
      </c>
      <c r="AA291" s="204">
        <v>2</v>
      </c>
      <c r="AB291" s="205">
        <v>1</v>
      </c>
      <c r="AC291" s="187"/>
      <c r="AD291" s="187"/>
      <c r="AE291" s="152"/>
      <c r="AF291" s="199">
        <v>0</v>
      </c>
      <c r="AG291" s="200">
        <v>0</v>
      </c>
      <c r="AH291" s="201">
        <v>0</v>
      </c>
      <c r="AI291" s="202">
        <v>0</v>
      </c>
      <c r="AJ291" s="203">
        <v>0</v>
      </c>
      <c r="AK291" s="204">
        <v>0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0</v>
      </c>
      <c r="C292" s="193">
        <v>1</v>
      </c>
      <c r="D292" s="194">
        <v>0</v>
      </c>
      <c r="E292" s="195">
        <v>2</v>
      </c>
      <c r="F292" s="196">
        <v>1</v>
      </c>
      <c r="G292" s="197">
        <v>2</v>
      </c>
      <c r="H292" s="198">
        <v>4</v>
      </c>
      <c r="I292" s="149"/>
      <c r="J292" s="166"/>
      <c r="K292" s="151"/>
      <c r="L292" s="192">
        <v>0</v>
      </c>
      <c r="M292" s="193">
        <v>0</v>
      </c>
      <c r="N292" s="194">
        <v>1</v>
      </c>
      <c r="O292" s="195">
        <v>0</v>
      </c>
      <c r="P292" s="196">
        <v>0</v>
      </c>
      <c r="Q292" s="197">
        <v>0</v>
      </c>
      <c r="R292" s="198">
        <v>1</v>
      </c>
      <c r="S292" s="149"/>
      <c r="T292" s="166"/>
      <c r="U292" s="152"/>
      <c r="V292" s="199">
        <v>0</v>
      </c>
      <c r="W292" s="200">
        <v>0</v>
      </c>
      <c r="X292" s="201">
        <v>2</v>
      </c>
      <c r="Y292" s="202">
        <v>0</v>
      </c>
      <c r="Z292" s="203">
        <v>5</v>
      </c>
      <c r="AA292" s="204">
        <v>3</v>
      </c>
      <c r="AB292" s="205">
        <v>0</v>
      </c>
      <c r="AC292" s="206"/>
      <c r="AD292" s="187"/>
      <c r="AE292" s="152"/>
      <c r="AF292" s="199">
        <v>0</v>
      </c>
      <c r="AG292" s="200">
        <v>0</v>
      </c>
      <c r="AH292" s="201">
        <v>0</v>
      </c>
      <c r="AI292" s="202">
        <v>0</v>
      </c>
      <c r="AJ292" s="203">
        <v>0</v>
      </c>
      <c r="AK292" s="204">
        <v>0</v>
      </c>
      <c r="AL292" s="205">
        <v>0</v>
      </c>
      <c r="AM292" s="206"/>
      <c r="AN292" s="187"/>
      <c r="AO292" s="151"/>
    </row>
    <row r="293" spans="1:41" x14ac:dyDescent="0.3">
      <c r="A293" s="154" t="s">
        <v>266</v>
      </c>
      <c r="B293" s="192">
        <v>0</v>
      </c>
      <c r="C293" s="193">
        <v>0</v>
      </c>
      <c r="D293" s="194">
        <v>0</v>
      </c>
      <c r="E293" s="195">
        <v>0</v>
      </c>
      <c r="F293" s="196">
        <v>0</v>
      </c>
      <c r="G293" s="197">
        <v>1</v>
      </c>
      <c r="H293" s="198">
        <v>0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0</v>
      </c>
      <c r="P293" s="196">
        <v>0</v>
      </c>
      <c r="Q293" s="197">
        <v>0</v>
      </c>
      <c r="R293" s="198">
        <v>0</v>
      </c>
      <c r="S293" s="149"/>
      <c r="T293" s="166"/>
      <c r="U293" s="152"/>
      <c r="V293" s="199">
        <v>0</v>
      </c>
      <c r="W293" s="200">
        <v>0</v>
      </c>
      <c r="X293" s="201">
        <v>1</v>
      </c>
      <c r="Y293" s="202">
        <v>1</v>
      </c>
      <c r="Z293" s="203">
        <v>0</v>
      </c>
      <c r="AA293" s="204">
        <v>1</v>
      </c>
      <c r="AB293" s="205">
        <v>2</v>
      </c>
      <c r="AC293" s="206"/>
      <c r="AD293" s="187"/>
      <c r="AE293" s="152"/>
      <c r="AF293" s="199">
        <v>0</v>
      </c>
      <c r="AG293" s="200">
        <v>0</v>
      </c>
      <c r="AH293" s="201">
        <v>0</v>
      </c>
      <c r="AI293" s="202">
        <v>0</v>
      </c>
      <c r="AJ293" s="203">
        <v>0</v>
      </c>
      <c r="AK293" s="204">
        <v>0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0</v>
      </c>
      <c r="D294" s="194">
        <v>0</v>
      </c>
      <c r="E294" s="195">
        <v>0</v>
      </c>
      <c r="F294" s="196">
        <v>1</v>
      </c>
      <c r="G294" s="197">
        <v>5</v>
      </c>
      <c r="H294" s="198">
        <v>0</v>
      </c>
      <c r="I294" s="149"/>
      <c r="J294" s="166"/>
      <c r="K294" s="151"/>
      <c r="L294" s="192">
        <v>0</v>
      </c>
      <c r="M294" s="193">
        <v>0</v>
      </c>
      <c r="N294" s="194">
        <v>0</v>
      </c>
      <c r="O294" s="195">
        <v>0</v>
      </c>
      <c r="P294" s="196">
        <v>0</v>
      </c>
      <c r="Q294" s="197">
        <v>1</v>
      </c>
      <c r="R294" s="198">
        <v>0</v>
      </c>
      <c r="S294" s="149"/>
      <c r="T294" s="166"/>
      <c r="U294" s="152"/>
      <c r="V294" s="199">
        <v>0</v>
      </c>
      <c r="W294" s="200">
        <v>2</v>
      </c>
      <c r="X294" s="201">
        <v>2</v>
      </c>
      <c r="Y294" s="202">
        <v>2</v>
      </c>
      <c r="Z294" s="203">
        <v>1</v>
      </c>
      <c r="AA294" s="204">
        <v>1</v>
      </c>
      <c r="AB294" s="205">
        <v>0</v>
      </c>
      <c r="AC294" s="206"/>
      <c r="AD294" s="187"/>
      <c r="AE294" s="152"/>
      <c r="AF294" s="199">
        <v>0</v>
      </c>
      <c r="AG294" s="200">
        <v>0</v>
      </c>
      <c r="AH294" s="201">
        <v>0</v>
      </c>
      <c r="AI294" s="202">
        <v>0</v>
      </c>
      <c r="AJ294" s="203">
        <v>0</v>
      </c>
      <c r="AK294" s="204">
        <v>0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0</v>
      </c>
      <c r="C295" s="193">
        <v>1</v>
      </c>
      <c r="D295" s="194">
        <v>0</v>
      </c>
      <c r="E295" s="195">
        <v>0</v>
      </c>
      <c r="F295" s="196">
        <v>0</v>
      </c>
      <c r="G295" s="197">
        <v>1</v>
      </c>
      <c r="H295" s="198">
        <v>0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0</v>
      </c>
      <c r="R295" s="198">
        <v>0</v>
      </c>
      <c r="S295" s="149"/>
      <c r="T295" s="166"/>
      <c r="U295" s="152"/>
      <c r="V295" s="199">
        <v>0</v>
      </c>
      <c r="W295" s="200">
        <v>0</v>
      </c>
      <c r="X295" s="201">
        <v>0</v>
      </c>
      <c r="Y295" s="202">
        <v>0</v>
      </c>
      <c r="Z295" s="203">
        <v>2</v>
      </c>
      <c r="AA295" s="204">
        <v>1</v>
      </c>
      <c r="AB295" s="205">
        <v>0</v>
      </c>
      <c r="AC295" s="206"/>
      <c r="AD295" s="187"/>
      <c r="AE295" s="152"/>
      <c r="AF295" s="199">
        <v>0</v>
      </c>
      <c r="AG295" s="200">
        <v>1</v>
      </c>
      <c r="AH295" s="201">
        <v>0</v>
      </c>
      <c r="AI295" s="202">
        <v>1</v>
      </c>
      <c r="AJ295" s="203">
        <v>0</v>
      </c>
      <c r="AK295" s="204">
        <v>1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1</v>
      </c>
      <c r="E296" s="196">
        <v>0</v>
      </c>
      <c r="F296" s="197">
        <v>0</v>
      </c>
      <c r="G296" s="198">
        <v>2</v>
      </c>
      <c r="H296" s="166"/>
      <c r="I296" s="149"/>
      <c r="J296" s="166"/>
      <c r="K296" s="151"/>
      <c r="L296" s="193">
        <v>0</v>
      </c>
      <c r="M296" s="194">
        <v>0</v>
      </c>
      <c r="N296" s="195">
        <v>0</v>
      </c>
      <c r="O296" s="196">
        <v>0</v>
      </c>
      <c r="P296" s="197">
        <v>1</v>
      </c>
      <c r="Q296" s="198">
        <v>0</v>
      </c>
      <c r="R296" s="166"/>
      <c r="S296" s="149"/>
      <c r="T296" s="166"/>
      <c r="U296" s="152"/>
      <c r="V296" s="200">
        <v>0</v>
      </c>
      <c r="W296" s="201">
        <v>0</v>
      </c>
      <c r="X296" s="202">
        <v>0</v>
      </c>
      <c r="Y296" s="203">
        <v>1</v>
      </c>
      <c r="Z296" s="204">
        <v>1</v>
      </c>
      <c r="AA296" s="205">
        <v>1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0</v>
      </c>
      <c r="AJ296" s="204">
        <v>0</v>
      </c>
      <c r="AK296" s="205">
        <v>1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0</v>
      </c>
      <c r="E297" s="196">
        <v>0</v>
      </c>
      <c r="F297" s="197">
        <v>0</v>
      </c>
      <c r="G297" s="198">
        <v>0</v>
      </c>
      <c r="H297" s="166"/>
      <c r="I297" s="149"/>
      <c r="J297" s="166"/>
      <c r="K297" s="151"/>
      <c r="L297" s="193">
        <v>0</v>
      </c>
      <c r="M297" s="194">
        <v>0</v>
      </c>
      <c r="N297" s="195">
        <v>0</v>
      </c>
      <c r="O297" s="196">
        <v>0</v>
      </c>
      <c r="P297" s="197">
        <v>0</v>
      </c>
      <c r="Q297" s="198">
        <v>0</v>
      </c>
      <c r="R297" s="166"/>
      <c r="S297" s="149"/>
      <c r="T297" s="166"/>
      <c r="U297" s="152"/>
      <c r="V297" s="200">
        <v>0</v>
      </c>
      <c r="W297" s="201">
        <v>1</v>
      </c>
      <c r="X297" s="202">
        <v>0</v>
      </c>
      <c r="Y297" s="203">
        <v>2</v>
      </c>
      <c r="Z297" s="204">
        <v>1</v>
      </c>
      <c r="AA297" s="205">
        <v>1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0</v>
      </c>
      <c r="AJ297" s="204">
        <v>1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1</v>
      </c>
      <c r="D298" s="195">
        <v>0</v>
      </c>
      <c r="E298" s="196">
        <v>0</v>
      </c>
      <c r="F298" s="197">
        <v>1</v>
      </c>
      <c r="G298" s="198">
        <v>0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0</v>
      </c>
      <c r="P298" s="197">
        <v>0</v>
      </c>
      <c r="Q298" s="198">
        <v>0</v>
      </c>
      <c r="R298" s="166"/>
      <c r="S298" s="149"/>
      <c r="T298" s="149"/>
      <c r="U298" s="152"/>
      <c r="V298" s="200">
        <v>0</v>
      </c>
      <c r="W298" s="201">
        <v>0</v>
      </c>
      <c r="X298" s="202">
        <v>1</v>
      </c>
      <c r="Y298" s="203">
        <v>0</v>
      </c>
      <c r="Z298" s="204">
        <v>0</v>
      </c>
      <c r="AA298" s="205">
        <v>0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0</v>
      </c>
      <c r="AI298" s="203">
        <v>0</v>
      </c>
      <c r="AJ298" s="204">
        <v>0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0</v>
      </c>
      <c r="D299" s="195">
        <v>1</v>
      </c>
      <c r="E299" s="196">
        <v>0</v>
      </c>
      <c r="F299" s="197">
        <v>1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1</v>
      </c>
      <c r="X299" s="202">
        <v>1</v>
      </c>
      <c r="Y299" s="203">
        <v>1</v>
      </c>
      <c r="Z299" s="204">
        <v>1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0</v>
      </c>
      <c r="AK299" s="205">
        <v>1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0</v>
      </c>
      <c r="E300" s="196">
        <v>0</v>
      </c>
      <c r="F300" s="197">
        <v>2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0</v>
      </c>
      <c r="Q300" s="198">
        <v>0</v>
      </c>
      <c r="R300" s="166"/>
      <c r="S300" s="149"/>
      <c r="T300" s="149"/>
      <c r="U300" s="152"/>
      <c r="V300" s="200">
        <v>0</v>
      </c>
      <c r="W300" s="201">
        <v>0</v>
      </c>
      <c r="X300" s="202">
        <v>0</v>
      </c>
      <c r="Y300" s="203">
        <v>2</v>
      </c>
      <c r="Z300" s="204">
        <v>2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1</v>
      </c>
      <c r="AH300" s="202">
        <v>0</v>
      </c>
      <c r="AI300" s="203">
        <v>0</v>
      </c>
      <c r="AJ300" s="204">
        <v>0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0</v>
      </c>
      <c r="D301" s="196">
        <v>0</v>
      </c>
      <c r="E301" s="197">
        <v>0</v>
      </c>
      <c r="F301" s="198">
        <v>1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0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0</v>
      </c>
      <c r="X301" s="203">
        <v>1</v>
      </c>
      <c r="Y301" s="204">
        <v>0</v>
      </c>
      <c r="Z301" s="205">
        <v>1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0</v>
      </c>
      <c r="AJ301" s="205">
        <v>0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0</v>
      </c>
      <c r="D302" s="196">
        <v>1</v>
      </c>
      <c r="E302" s="197">
        <v>1</v>
      </c>
      <c r="F302" s="198">
        <v>1</v>
      </c>
      <c r="G302" s="166"/>
      <c r="H302" s="166"/>
      <c r="I302" s="149"/>
      <c r="J302" s="149"/>
      <c r="K302" s="151"/>
      <c r="L302" s="194">
        <v>0</v>
      </c>
      <c r="M302" s="195">
        <v>1</v>
      </c>
      <c r="N302" s="196">
        <v>0</v>
      </c>
      <c r="O302" s="197">
        <v>0</v>
      </c>
      <c r="P302" s="198">
        <v>0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0</v>
      </c>
      <c r="Y302" s="204">
        <v>0</v>
      </c>
      <c r="Z302" s="205">
        <v>1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2</v>
      </c>
      <c r="C303" s="195">
        <v>0</v>
      </c>
      <c r="D303" s="196">
        <v>2</v>
      </c>
      <c r="E303" s="197">
        <v>0</v>
      </c>
      <c r="F303" s="198">
        <v>1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1</v>
      </c>
      <c r="P303" s="198">
        <v>0</v>
      </c>
      <c r="Q303" s="166"/>
      <c r="R303" s="166"/>
      <c r="S303" s="166"/>
      <c r="T303" s="149"/>
      <c r="U303" s="152"/>
      <c r="V303" s="201">
        <v>0</v>
      </c>
      <c r="W303" s="202">
        <v>0</v>
      </c>
      <c r="X303" s="203">
        <v>1</v>
      </c>
      <c r="Y303" s="204">
        <v>1</v>
      </c>
      <c r="Z303" s="205">
        <v>0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0</v>
      </c>
      <c r="AI303" s="204">
        <v>0</v>
      </c>
      <c r="AJ303" s="205">
        <v>0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0</v>
      </c>
      <c r="E304" s="197">
        <v>1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0</v>
      </c>
      <c r="X304" s="203">
        <v>1</v>
      </c>
      <c r="Y304" s="204">
        <v>1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0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0</v>
      </c>
      <c r="E305" s="197">
        <v>2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0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0</v>
      </c>
      <c r="X305" s="203">
        <v>0</v>
      </c>
      <c r="Y305" s="204">
        <v>1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0</v>
      </c>
      <c r="C306" s="196">
        <v>0</v>
      </c>
      <c r="D306" s="197">
        <v>0</v>
      </c>
      <c r="E306" s="198">
        <v>1</v>
      </c>
      <c r="F306" s="166"/>
      <c r="G306" s="166"/>
      <c r="H306" s="166"/>
      <c r="I306" s="166"/>
      <c r="J306" s="149"/>
      <c r="K306" s="151"/>
      <c r="L306" s="195">
        <v>0</v>
      </c>
      <c r="M306" s="196">
        <v>1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0</v>
      </c>
      <c r="Y306" s="205">
        <v>0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0</v>
      </c>
      <c r="D307" s="197">
        <v>1</v>
      </c>
      <c r="E307" s="198">
        <v>0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0</v>
      </c>
      <c r="W307" s="203">
        <v>0</v>
      </c>
      <c r="X307" s="204">
        <v>0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0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0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0</v>
      </c>
      <c r="AH308" s="204">
        <v>0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1</v>
      </c>
      <c r="Y309" s="205">
        <v>0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1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0</v>
      </c>
      <c r="C311" s="197">
        <v>1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0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0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0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0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0</v>
      </c>
      <c r="W313" s="204">
        <v>0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0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0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0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883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229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543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98</v>
      </c>
      <c r="AO332" s="128"/>
    </row>
    <row r="333" spans="1:41" ht="15" thickTop="1" x14ac:dyDescent="0.3">
      <c r="A333" s="251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52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0</v>
      </c>
      <c r="C339" s="186">
        <v>1</v>
      </c>
      <c r="D339" s="186">
        <v>0</v>
      </c>
      <c r="E339" s="186">
        <v>0</v>
      </c>
      <c r="F339" s="186">
        <v>0</v>
      </c>
      <c r="G339" s="186">
        <v>0</v>
      </c>
      <c r="H339" s="186">
        <v>2</v>
      </c>
      <c r="I339" s="186">
        <v>1</v>
      </c>
      <c r="J339" s="186">
        <v>0</v>
      </c>
      <c r="K339" s="210"/>
      <c r="L339" s="186">
        <v>0</v>
      </c>
      <c r="M339" s="186">
        <v>0</v>
      </c>
      <c r="N339" s="186">
        <v>0</v>
      </c>
      <c r="O339" s="186">
        <v>0</v>
      </c>
      <c r="P339" s="186">
        <v>0</v>
      </c>
      <c r="Q339" s="186">
        <v>0</v>
      </c>
      <c r="R339" s="186">
        <v>1</v>
      </c>
      <c r="S339" s="186">
        <v>1</v>
      </c>
      <c r="T339" s="186">
        <v>1</v>
      </c>
      <c r="U339" s="211"/>
      <c r="V339" s="185">
        <v>0</v>
      </c>
      <c r="W339" s="185">
        <v>0</v>
      </c>
      <c r="X339" s="185">
        <v>1</v>
      </c>
      <c r="Y339" s="185">
        <v>0</v>
      </c>
      <c r="Z339" s="185">
        <v>0</v>
      </c>
      <c r="AA339" s="185">
        <v>0</v>
      </c>
      <c r="AB339" s="185">
        <v>0</v>
      </c>
      <c r="AC339" s="185">
        <v>0</v>
      </c>
      <c r="AD339" s="185">
        <v>0</v>
      </c>
      <c r="AE339" s="211"/>
      <c r="AF339" s="185">
        <v>0</v>
      </c>
      <c r="AG339" s="185">
        <v>0</v>
      </c>
      <c r="AH339" s="185">
        <v>0</v>
      </c>
      <c r="AI339" s="185">
        <v>0</v>
      </c>
      <c r="AJ339" s="185">
        <v>0</v>
      </c>
      <c r="AK339" s="185">
        <v>0</v>
      </c>
      <c r="AL339" s="185">
        <v>0</v>
      </c>
      <c r="AM339" s="185">
        <v>1</v>
      </c>
      <c r="AN339" s="185">
        <v>0</v>
      </c>
      <c r="AO339" s="210"/>
    </row>
    <row r="340" spans="1:41" x14ac:dyDescent="0.3">
      <c r="A340" s="144" t="s">
        <v>3</v>
      </c>
      <c r="B340" s="212">
        <v>1</v>
      </c>
      <c r="C340" s="212">
        <v>0</v>
      </c>
      <c r="D340" s="212">
        <v>0</v>
      </c>
      <c r="E340" s="212">
        <v>0</v>
      </c>
      <c r="F340" s="212">
        <v>0</v>
      </c>
      <c r="G340" s="212">
        <v>1</v>
      </c>
      <c r="H340" s="212">
        <v>2</v>
      </c>
      <c r="I340" s="212">
        <v>2</v>
      </c>
      <c r="J340" s="212">
        <v>3</v>
      </c>
      <c r="K340" s="210"/>
      <c r="L340" s="212">
        <v>0</v>
      </c>
      <c r="M340" s="212">
        <v>0</v>
      </c>
      <c r="N340" s="212">
        <v>0</v>
      </c>
      <c r="O340" s="212">
        <v>0</v>
      </c>
      <c r="P340" s="212">
        <v>0</v>
      </c>
      <c r="Q340" s="212">
        <v>0</v>
      </c>
      <c r="R340" s="212">
        <v>0</v>
      </c>
      <c r="S340" s="212">
        <v>0</v>
      </c>
      <c r="T340" s="212">
        <v>1</v>
      </c>
      <c r="U340" s="211"/>
      <c r="V340" s="187">
        <v>0</v>
      </c>
      <c r="W340" s="187">
        <v>0</v>
      </c>
      <c r="X340" s="187">
        <v>0</v>
      </c>
      <c r="Y340" s="187">
        <v>0</v>
      </c>
      <c r="Z340" s="187">
        <v>0</v>
      </c>
      <c r="AA340" s="187">
        <v>1</v>
      </c>
      <c r="AB340" s="187">
        <v>1</v>
      </c>
      <c r="AC340" s="187">
        <v>0</v>
      </c>
      <c r="AD340" s="187">
        <v>1</v>
      </c>
      <c r="AE340" s="211"/>
      <c r="AF340" s="187">
        <v>0</v>
      </c>
      <c r="AG340" s="187">
        <v>0</v>
      </c>
      <c r="AH340" s="187">
        <v>0</v>
      </c>
      <c r="AI340" s="187">
        <v>0</v>
      </c>
      <c r="AJ340" s="187">
        <v>0</v>
      </c>
      <c r="AK340" s="187">
        <v>0</v>
      </c>
      <c r="AL340" s="187">
        <v>2</v>
      </c>
      <c r="AM340" s="187">
        <v>0</v>
      </c>
      <c r="AN340" s="187">
        <v>0</v>
      </c>
      <c r="AO340" s="210"/>
    </row>
    <row r="341" spans="1:41" x14ac:dyDescent="0.3">
      <c r="A341" s="144" t="s">
        <v>4</v>
      </c>
      <c r="B341" s="212">
        <v>0</v>
      </c>
      <c r="C341" s="212">
        <v>0</v>
      </c>
      <c r="D341" s="212">
        <v>0</v>
      </c>
      <c r="E341" s="212">
        <v>2</v>
      </c>
      <c r="F341" s="212">
        <v>1</v>
      </c>
      <c r="G341" s="212">
        <v>2</v>
      </c>
      <c r="H341" s="212">
        <v>1</v>
      </c>
      <c r="I341" s="212">
        <v>4</v>
      </c>
      <c r="J341" s="212">
        <v>1</v>
      </c>
      <c r="K341" s="210"/>
      <c r="L341" s="212">
        <v>0</v>
      </c>
      <c r="M341" s="212">
        <v>0</v>
      </c>
      <c r="N341" s="212">
        <v>0</v>
      </c>
      <c r="O341" s="212">
        <v>0</v>
      </c>
      <c r="P341" s="212">
        <v>0</v>
      </c>
      <c r="Q341" s="212">
        <v>0</v>
      </c>
      <c r="R341" s="212">
        <v>0</v>
      </c>
      <c r="S341" s="212">
        <v>1</v>
      </c>
      <c r="T341" s="212">
        <v>1</v>
      </c>
      <c r="U341" s="211"/>
      <c r="V341" s="187">
        <v>0</v>
      </c>
      <c r="W341" s="187">
        <v>0</v>
      </c>
      <c r="X341" s="187">
        <v>0</v>
      </c>
      <c r="Y341" s="187">
        <v>0</v>
      </c>
      <c r="Z341" s="187">
        <v>0</v>
      </c>
      <c r="AA341" s="187">
        <v>1</v>
      </c>
      <c r="AB341" s="187">
        <v>0</v>
      </c>
      <c r="AC341" s="187">
        <v>0</v>
      </c>
      <c r="AD341" s="187">
        <v>1</v>
      </c>
      <c r="AE341" s="211"/>
      <c r="AF341" s="187">
        <v>0</v>
      </c>
      <c r="AG341" s="187">
        <v>0</v>
      </c>
      <c r="AH341" s="187">
        <v>0</v>
      </c>
      <c r="AI341" s="187">
        <v>0</v>
      </c>
      <c r="AJ341" s="187">
        <v>0</v>
      </c>
      <c r="AK341" s="187">
        <v>0</v>
      </c>
      <c r="AL341" s="187">
        <v>1</v>
      </c>
      <c r="AM341" s="187">
        <v>0</v>
      </c>
      <c r="AN341" s="187">
        <v>0</v>
      </c>
      <c r="AO341" s="210"/>
    </row>
    <row r="342" spans="1:41" x14ac:dyDescent="0.3">
      <c r="A342" s="144" t="s">
        <v>5</v>
      </c>
      <c r="B342" s="212">
        <v>0</v>
      </c>
      <c r="C342" s="212">
        <v>1</v>
      </c>
      <c r="D342" s="212">
        <v>0</v>
      </c>
      <c r="E342" s="212">
        <v>0</v>
      </c>
      <c r="F342" s="212">
        <v>1</v>
      </c>
      <c r="G342" s="212">
        <v>2</v>
      </c>
      <c r="H342" s="212">
        <v>5</v>
      </c>
      <c r="I342" s="212">
        <v>6</v>
      </c>
      <c r="J342" s="212">
        <v>1</v>
      </c>
      <c r="K342" s="210"/>
      <c r="L342" s="212">
        <v>0</v>
      </c>
      <c r="M342" s="212">
        <v>0</v>
      </c>
      <c r="N342" s="212">
        <v>0</v>
      </c>
      <c r="O342" s="212">
        <v>1</v>
      </c>
      <c r="P342" s="212">
        <v>0</v>
      </c>
      <c r="Q342" s="212">
        <v>0</v>
      </c>
      <c r="R342" s="212">
        <v>1</v>
      </c>
      <c r="S342" s="212">
        <v>0</v>
      </c>
      <c r="T342" s="212">
        <v>1</v>
      </c>
      <c r="U342" s="211"/>
      <c r="V342" s="187">
        <v>0</v>
      </c>
      <c r="W342" s="187">
        <v>0</v>
      </c>
      <c r="X342" s="187">
        <v>0</v>
      </c>
      <c r="Y342" s="187">
        <v>0</v>
      </c>
      <c r="Z342" s="187">
        <v>0</v>
      </c>
      <c r="AA342" s="187">
        <v>3</v>
      </c>
      <c r="AB342" s="187">
        <v>3</v>
      </c>
      <c r="AC342" s="187">
        <v>0</v>
      </c>
      <c r="AD342" s="187">
        <v>3</v>
      </c>
      <c r="AE342" s="211"/>
      <c r="AF342" s="187">
        <v>0</v>
      </c>
      <c r="AG342" s="187">
        <v>0</v>
      </c>
      <c r="AH342" s="187">
        <v>0</v>
      </c>
      <c r="AI342" s="187">
        <v>0</v>
      </c>
      <c r="AJ342" s="187">
        <v>0</v>
      </c>
      <c r="AK342" s="187">
        <v>1</v>
      </c>
      <c r="AL342" s="187">
        <v>0</v>
      </c>
      <c r="AM342" s="187">
        <v>0</v>
      </c>
      <c r="AN342" s="187">
        <v>0</v>
      </c>
      <c r="AO342" s="210"/>
    </row>
    <row r="343" spans="1:41" x14ac:dyDescent="0.3">
      <c r="A343" s="144" t="s">
        <v>6</v>
      </c>
      <c r="B343" s="212">
        <v>0</v>
      </c>
      <c r="C343" s="212">
        <v>0</v>
      </c>
      <c r="D343" s="212">
        <v>1</v>
      </c>
      <c r="E343" s="212">
        <v>0</v>
      </c>
      <c r="F343" s="212">
        <v>2</v>
      </c>
      <c r="G343" s="212">
        <v>0</v>
      </c>
      <c r="H343" s="212">
        <v>2</v>
      </c>
      <c r="I343" s="212">
        <v>4</v>
      </c>
      <c r="J343" s="212">
        <v>1</v>
      </c>
      <c r="K343" s="210"/>
      <c r="L343" s="212">
        <v>0</v>
      </c>
      <c r="M343" s="212">
        <v>0</v>
      </c>
      <c r="N343" s="212">
        <v>0</v>
      </c>
      <c r="O343" s="212">
        <v>1</v>
      </c>
      <c r="P343" s="212">
        <v>0</v>
      </c>
      <c r="Q343" s="212">
        <v>0</v>
      </c>
      <c r="R343" s="212">
        <v>0</v>
      </c>
      <c r="S343" s="212">
        <v>1</v>
      </c>
      <c r="T343" s="212">
        <v>0</v>
      </c>
      <c r="U343" s="211"/>
      <c r="V343" s="187">
        <v>1</v>
      </c>
      <c r="W343" s="187">
        <v>0</v>
      </c>
      <c r="X343" s="187">
        <v>0</v>
      </c>
      <c r="Y343" s="187">
        <v>0</v>
      </c>
      <c r="Z343" s="187">
        <v>1</v>
      </c>
      <c r="AA343" s="187">
        <v>0</v>
      </c>
      <c r="AB343" s="187">
        <v>0</v>
      </c>
      <c r="AC343" s="187">
        <v>1</v>
      </c>
      <c r="AD343" s="187">
        <v>1</v>
      </c>
      <c r="AE343" s="211"/>
      <c r="AF343" s="187">
        <v>0</v>
      </c>
      <c r="AG343" s="187">
        <v>0</v>
      </c>
      <c r="AH343" s="187">
        <v>0</v>
      </c>
      <c r="AI343" s="187">
        <v>0</v>
      </c>
      <c r="AJ343" s="187">
        <v>0</v>
      </c>
      <c r="AK343" s="187">
        <v>0</v>
      </c>
      <c r="AL343" s="187">
        <v>0</v>
      </c>
      <c r="AM343" s="187">
        <v>0</v>
      </c>
      <c r="AN343" s="187">
        <v>0</v>
      </c>
      <c r="AO343" s="210"/>
    </row>
    <row r="344" spans="1:41" x14ac:dyDescent="0.3">
      <c r="A344" s="144" t="s">
        <v>7</v>
      </c>
      <c r="B344" s="212">
        <v>0</v>
      </c>
      <c r="C344" s="212">
        <v>0</v>
      </c>
      <c r="D344" s="212">
        <v>0</v>
      </c>
      <c r="E344" s="212">
        <v>0</v>
      </c>
      <c r="F344" s="212">
        <v>2</v>
      </c>
      <c r="G344" s="212">
        <v>3</v>
      </c>
      <c r="H344" s="212">
        <v>2</v>
      </c>
      <c r="I344" s="212">
        <v>3</v>
      </c>
      <c r="J344" s="212">
        <v>2</v>
      </c>
      <c r="K344" s="210"/>
      <c r="L344" s="212">
        <v>0</v>
      </c>
      <c r="M344" s="212">
        <v>0</v>
      </c>
      <c r="N344" s="212">
        <v>0</v>
      </c>
      <c r="O344" s="212">
        <v>0</v>
      </c>
      <c r="P344" s="212">
        <v>0</v>
      </c>
      <c r="Q344" s="212">
        <v>1</v>
      </c>
      <c r="R344" s="212">
        <v>2</v>
      </c>
      <c r="S344" s="212">
        <v>1</v>
      </c>
      <c r="T344" s="212">
        <v>0</v>
      </c>
      <c r="U344" s="211"/>
      <c r="V344" s="187">
        <v>0</v>
      </c>
      <c r="W344" s="187">
        <v>1</v>
      </c>
      <c r="X344" s="187">
        <v>1</v>
      </c>
      <c r="Y344" s="187">
        <v>0</v>
      </c>
      <c r="Z344" s="187">
        <v>0</v>
      </c>
      <c r="AA344" s="187">
        <v>1</v>
      </c>
      <c r="AB344" s="187">
        <v>2</v>
      </c>
      <c r="AC344" s="187">
        <v>3</v>
      </c>
      <c r="AD344" s="187">
        <v>1</v>
      </c>
      <c r="AE344" s="211"/>
      <c r="AF344" s="187">
        <v>0</v>
      </c>
      <c r="AG344" s="187">
        <v>0</v>
      </c>
      <c r="AH344" s="187">
        <v>0</v>
      </c>
      <c r="AI344" s="187">
        <v>0</v>
      </c>
      <c r="AJ344" s="187">
        <v>2</v>
      </c>
      <c r="AK344" s="187">
        <v>0</v>
      </c>
      <c r="AL344" s="187">
        <v>0</v>
      </c>
      <c r="AM344" s="187">
        <v>0</v>
      </c>
      <c r="AN344" s="187">
        <v>1</v>
      </c>
      <c r="AO344" s="210"/>
    </row>
    <row r="345" spans="1:41" x14ac:dyDescent="0.3">
      <c r="A345" s="144" t="s">
        <v>8</v>
      </c>
      <c r="B345" s="212">
        <v>0</v>
      </c>
      <c r="C345" s="212">
        <v>0</v>
      </c>
      <c r="D345" s="212">
        <v>0</v>
      </c>
      <c r="E345" s="212">
        <v>0</v>
      </c>
      <c r="F345" s="212">
        <v>0</v>
      </c>
      <c r="G345" s="212">
        <v>0</v>
      </c>
      <c r="H345" s="212">
        <v>2</v>
      </c>
      <c r="I345" s="212">
        <v>3</v>
      </c>
      <c r="J345" s="212">
        <v>1</v>
      </c>
      <c r="K345" s="210"/>
      <c r="L345" s="212">
        <v>0</v>
      </c>
      <c r="M345" s="212">
        <v>0</v>
      </c>
      <c r="N345" s="212">
        <v>0</v>
      </c>
      <c r="O345" s="212">
        <v>0</v>
      </c>
      <c r="P345" s="212">
        <v>0</v>
      </c>
      <c r="Q345" s="212">
        <v>0</v>
      </c>
      <c r="R345" s="212">
        <v>3</v>
      </c>
      <c r="S345" s="212">
        <v>1</v>
      </c>
      <c r="T345" s="212">
        <v>1</v>
      </c>
      <c r="U345" s="211"/>
      <c r="V345" s="187">
        <v>0</v>
      </c>
      <c r="W345" s="187">
        <v>0</v>
      </c>
      <c r="X345" s="187">
        <v>0</v>
      </c>
      <c r="Y345" s="187">
        <v>0</v>
      </c>
      <c r="Z345" s="187">
        <v>0</v>
      </c>
      <c r="AA345" s="187">
        <v>0</v>
      </c>
      <c r="AB345" s="187">
        <v>0</v>
      </c>
      <c r="AC345" s="187">
        <v>0</v>
      </c>
      <c r="AD345" s="187">
        <v>1</v>
      </c>
      <c r="AE345" s="211"/>
      <c r="AF345" s="187">
        <v>0</v>
      </c>
      <c r="AG345" s="187">
        <v>0</v>
      </c>
      <c r="AH345" s="187">
        <v>0</v>
      </c>
      <c r="AI345" s="187">
        <v>0</v>
      </c>
      <c r="AJ345" s="187">
        <v>0</v>
      </c>
      <c r="AK345" s="187">
        <v>0</v>
      </c>
      <c r="AL345" s="187">
        <v>0</v>
      </c>
      <c r="AM345" s="187">
        <v>0</v>
      </c>
      <c r="AN345" s="187">
        <v>0</v>
      </c>
      <c r="AO345" s="210"/>
    </row>
    <row r="346" spans="1:41" x14ac:dyDescent="0.3">
      <c r="A346" s="144" t="s">
        <v>9</v>
      </c>
      <c r="B346" s="212">
        <v>0</v>
      </c>
      <c r="C346" s="212">
        <v>2</v>
      </c>
      <c r="D346" s="212">
        <v>0</v>
      </c>
      <c r="E346" s="212">
        <v>0</v>
      </c>
      <c r="F346" s="212">
        <v>0</v>
      </c>
      <c r="G346" s="212">
        <v>1</v>
      </c>
      <c r="H346" s="212">
        <v>2</v>
      </c>
      <c r="I346" s="212">
        <v>2</v>
      </c>
      <c r="J346" s="212">
        <v>1</v>
      </c>
      <c r="K346" s="210"/>
      <c r="L346" s="212">
        <v>0</v>
      </c>
      <c r="M346" s="212">
        <v>0</v>
      </c>
      <c r="N346" s="212">
        <v>0</v>
      </c>
      <c r="O346" s="212">
        <v>0</v>
      </c>
      <c r="P346" s="212">
        <v>0</v>
      </c>
      <c r="Q346" s="212">
        <v>1</v>
      </c>
      <c r="R346" s="212">
        <v>0</v>
      </c>
      <c r="S346" s="212">
        <v>1</v>
      </c>
      <c r="T346" s="212">
        <v>2</v>
      </c>
      <c r="U346" s="211"/>
      <c r="V346" s="187">
        <v>0</v>
      </c>
      <c r="W346" s="187">
        <v>0</v>
      </c>
      <c r="X346" s="187">
        <v>0</v>
      </c>
      <c r="Y346" s="187">
        <v>0</v>
      </c>
      <c r="Z346" s="187">
        <v>0</v>
      </c>
      <c r="AA346" s="187">
        <v>0</v>
      </c>
      <c r="AB346" s="187">
        <v>3</v>
      </c>
      <c r="AC346" s="187">
        <v>1</v>
      </c>
      <c r="AD346" s="187">
        <v>0</v>
      </c>
      <c r="AE346" s="211"/>
      <c r="AF346" s="187">
        <v>0</v>
      </c>
      <c r="AG346" s="187">
        <v>0</v>
      </c>
      <c r="AH346" s="187">
        <v>0</v>
      </c>
      <c r="AI346" s="187">
        <v>0</v>
      </c>
      <c r="AJ346" s="187">
        <v>1</v>
      </c>
      <c r="AK346" s="187">
        <v>0</v>
      </c>
      <c r="AL346" s="187">
        <v>0</v>
      </c>
      <c r="AM346" s="187">
        <v>0</v>
      </c>
      <c r="AN346" s="187">
        <v>0</v>
      </c>
      <c r="AO346" s="210"/>
    </row>
    <row r="347" spans="1:41" x14ac:dyDescent="0.3">
      <c r="A347" s="144" t="s">
        <v>10</v>
      </c>
      <c r="B347" s="212">
        <v>0</v>
      </c>
      <c r="C347" s="212">
        <v>1</v>
      </c>
      <c r="D347" s="212">
        <v>1</v>
      </c>
      <c r="E347" s="212">
        <v>0</v>
      </c>
      <c r="F347" s="212">
        <v>1</v>
      </c>
      <c r="G347" s="212">
        <v>1</v>
      </c>
      <c r="H347" s="212">
        <v>5</v>
      </c>
      <c r="I347" s="212">
        <v>3</v>
      </c>
      <c r="J347" s="212">
        <v>2</v>
      </c>
      <c r="K347" s="210"/>
      <c r="L347" s="212">
        <v>0</v>
      </c>
      <c r="M347" s="212">
        <v>0</v>
      </c>
      <c r="N347" s="212">
        <v>0</v>
      </c>
      <c r="O347" s="212">
        <v>0</v>
      </c>
      <c r="P347" s="212">
        <v>0</v>
      </c>
      <c r="Q347" s="212">
        <v>0</v>
      </c>
      <c r="R347" s="212">
        <v>1</v>
      </c>
      <c r="S347" s="212">
        <v>1</v>
      </c>
      <c r="T347" s="212">
        <v>1</v>
      </c>
      <c r="U347" s="211"/>
      <c r="V347" s="187">
        <v>0</v>
      </c>
      <c r="W347" s="187">
        <v>0</v>
      </c>
      <c r="X347" s="187">
        <v>0</v>
      </c>
      <c r="Y347" s="187">
        <v>1</v>
      </c>
      <c r="Z347" s="187">
        <v>0</v>
      </c>
      <c r="AA347" s="187">
        <v>0</v>
      </c>
      <c r="AB347" s="187">
        <v>0</v>
      </c>
      <c r="AC347" s="187">
        <v>3</v>
      </c>
      <c r="AD347" s="187">
        <v>1</v>
      </c>
      <c r="AE347" s="211"/>
      <c r="AF347" s="187">
        <v>0</v>
      </c>
      <c r="AG347" s="187">
        <v>0</v>
      </c>
      <c r="AH347" s="187">
        <v>0</v>
      </c>
      <c r="AI347" s="187">
        <v>0</v>
      </c>
      <c r="AJ347" s="187">
        <v>0</v>
      </c>
      <c r="AK347" s="187">
        <v>0</v>
      </c>
      <c r="AL347" s="187">
        <v>1</v>
      </c>
      <c r="AM347" s="187">
        <v>0</v>
      </c>
      <c r="AN347" s="187">
        <v>0</v>
      </c>
      <c r="AO347" s="210"/>
    </row>
    <row r="348" spans="1:41" x14ac:dyDescent="0.3">
      <c r="A348" s="144" t="s">
        <v>11</v>
      </c>
      <c r="B348" s="212">
        <v>0</v>
      </c>
      <c r="C348" s="212">
        <v>0</v>
      </c>
      <c r="D348" s="212">
        <v>0</v>
      </c>
      <c r="E348" s="212">
        <v>0</v>
      </c>
      <c r="F348" s="212">
        <v>0</v>
      </c>
      <c r="G348" s="212">
        <v>2</v>
      </c>
      <c r="H348" s="212">
        <v>3</v>
      </c>
      <c r="I348" s="212">
        <v>4</v>
      </c>
      <c r="J348" s="212">
        <v>4</v>
      </c>
      <c r="K348" s="210"/>
      <c r="L348" s="212">
        <v>0</v>
      </c>
      <c r="M348" s="212">
        <v>0</v>
      </c>
      <c r="N348" s="212">
        <v>0</v>
      </c>
      <c r="O348" s="212">
        <v>0</v>
      </c>
      <c r="P348" s="212">
        <v>0</v>
      </c>
      <c r="Q348" s="212">
        <v>0</v>
      </c>
      <c r="R348" s="212">
        <v>0</v>
      </c>
      <c r="S348" s="212">
        <v>0</v>
      </c>
      <c r="T348" s="212">
        <v>0</v>
      </c>
      <c r="U348" s="211"/>
      <c r="V348" s="187">
        <v>0</v>
      </c>
      <c r="W348" s="187">
        <v>0</v>
      </c>
      <c r="X348" s="187">
        <v>0</v>
      </c>
      <c r="Y348" s="187">
        <v>0</v>
      </c>
      <c r="Z348" s="187">
        <v>0</v>
      </c>
      <c r="AA348" s="187">
        <v>1</v>
      </c>
      <c r="AB348" s="187">
        <v>0</v>
      </c>
      <c r="AC348" s="187">
        <v>3</v>
      </c>
      <c r="AD348" s="187">
        <v>1</v>
      </c>
      <c r="AE348" s="211"/>
      <c r="AF348" s="187">
        <v>0</v>
      </c>
      <c r="AG348" s="187">
        <v>0</v>
      </c>
      <c r="AH348" s="187">
        <v>0</v>
      </c>
      <c r="AI348" s="187">
        <v>0</v>
      </c>
      <c r="AJ348" s="187">
        <v>0</v>
      </c>
      <c r="AK348" s="187">
        <v>0</v>
      </c>
      <c r="AL348" s="187">
        <v>1</v>
      </c>
      <c r="AM348" s="187">
        <v>1</v>
      </c>
      <c r="AN348" s="187">
        <v>1</v>
      </c>
      <c r="AO348" s="210"/>
    </row>
    <row r="349" spans="1:41" x14ac:dyDescent="0.3">
      <c r="A349" s="144" t="s">
        <v>12</v>
      </c>
      <c r="B349" s="212">
        <v>0</v>
      </c>
      <c r="C349" s="212">
        <v>0</v>
      </c>
      <c r="D349" s="212">
        <v>0</v>
      </c>
      <c r="E349" s="212">
        <v>0</v>
      </c>
      <c r="F349" s="212">
        <v>0</v>
      </c>
      <c r="G349" s="212">
        <v>0</v>
      </c>
      <c r="H349" s="212">
        <v>2</v>
      </c>
      <c r="I349" s="212">
        <v>4</v>
      </c>
      <c r="J349" s="212">
        <v>0</v>
      </c>
      <c r="K349" s="210"/>
      <c r="L349" s="212">
        <v>0</v>
      </c>
      <c r="M349" s="212">
        <v>0</v>
      </c>
      <c r="N349" s="212">
        <v>0</v>
      </c>
      <c r="O349" s="212">
        <v>0</v>
      </c>
      <c r="P349" s="212">
        <v>0</v>
      </c>
      <c r="Q349" s="212">
        <v>2</v>
      </c>
      <c r="R349" s="212">
        <v>0</v>
      </c>
      <c r="S349" s="212">
        <v>2</v>
      </c>
      <c r="T349" s="212">
        <v>1</v>
      </c>
      <c r="U349" s="211"/>
      <c r="V349" s="187">
        <v>0</v>
      </c>
      <c r="W349" s="187">
        <v>0</v>
      </c>
      <c r="X349" s="187">
        <v>0</v>
      </c>
      <c r="Y349" s="187">
        <v>0</v>
      </c>
      <c r="Z349" s="187">
        <v>0</v>
      </c>
      <c r="AA349" s="187">
        <v>0</v>
      </c>
      <c r="AB349" s="187">
        <v>2</v>
      </c>
      <c r="AC349" s="187">
        <v>3</v>
      </c>
      <c r="AD349" s="187">
        <v>0</v>
      </c>
      <c r="AE349" s="211"/>
      <c r="AF349" s="187">
        <v>0</v>
      </c>
      <c r="AG349" s="187">
        <v>0</v>
      </c>
      <c r="AH349" s="187">
        <v>0</v>
      </c>
      <c r="AI349" s="187">
        <v>0</v>
      </c>
      <c r="AJ349" s="187">
        <v>0</v>
      </c>
      <c r="AK349" s="187">
        <v>0</v>
      </c>
      <c r="AL349" s="187">
        <v>0</v>
      </c>
      <c r="AM349" s="187">
        <v>0</v>
      </c>
      <c r="AN349" s="187">
        <v>1</v>
      </c>
      <c r="AO349" s="210"/>
    </row>
    <row r="350" spans="1:41" x14ac:dyDescent="0.3">
      <c r="A350" s="144" t="s">
        <v>13</v>
      </c>
      <c r="B350" s="212">
        <v>0</v>
      </c>
      <c r="C350" s="212">
        <v>0</v>
      </c>
      <c r="D350" s="212">
        <v>0</v>
      </c>
      <c r="E350" s="212">
        <v>0</v>
      </c>
      <c r="F350" s="212">
        <v>0</v>
      </c>
      <c r="G350" s="212">
        <v>0</v>
      </c>
      <c r="H350" s="212">
        <v>4</v>
      </c>
      <c r="I350" s="212">
        <v>3</v>
      </c>
      <c r="J350" s="212">
        <v>0</v>
      </c>
      <c r="K350" s="210"/>
      <c r="L350" s="212">
        <v>0</v>
      </c>
      <c r="M350" s="212">
        <v>0</v>
      </c>
      <c r="N350" s="212">
        <v>0</v>
      </c>
      <c r="O350" s="212">
        <v>0</v>
      </c>
      <c r="P350" s="212">
        <v>0</v>
      </c>
      <c r="Q350" s="212">
        <v>0</v>
      </c>
      <c r="R350" s="212">
        <v>1</v>
      </c>
      <c r="S350" s="212">
        <v>0</v>
      </c>
      <c r="T350" s="212">
        <v>0</v>
      </c>
      <c r="U350" s="211"/>
      <c r="V350" s="187">
        <v>0</v>
      </c>
      <c r="W350" s="187">
        <v>0</v>
      </c>
      <c r="X350" s="187">
        <v>0</v>
      </c>
      <c r="Y350" s="187">
        <v>0</v>
      </c>
      <c r="Z350" s="187">
        <v>0</v>
      </c>
      <c r="AA350" s="187">
        <v>3</v>
      </c>
      <c r="AB350" s="187">
        <v>1</v>
      </c>
      <c r="AC350" s="187">
        <v>4</v>
      </c>
      <c r="AD350" s="187">
        <v>1</v>
      </c>
      <c r="AE350" s="211"/>
      <c r="AF350" s="187">
        <v>0</v>
      </c>
      <c r="AG350" s="187">
        <v>0</v>
      </c>
      <c r="AH350" s="187">
        <v>0</v>
      </c>
      <c r="AI350" s="187">
        <v>0</v>
      </c>
      <c r="AJ350" s="187">
        <v>0</v>
      </c>
      <c r="AK350" s="187">
        <v>0</v>
      </c>
      <c r="AL350" s="187">
        <v>0</v>
      </c>
      <c r="AM350" s="187">
        <v>0</v>
      </c>
      <c r="AN350" s="187">
        <v>0</v>
      </c>
      <c r="AO350" s="210"/>
    </row>
    <row r="351" spans="1:41" x14ac:dyDescent="0.3">
      <c r="A351" s="144" t="s">
        <v>14</v>
      </c>
      <c r="B351" s="212">
        <v>0</v>
      </c>
      <c r="C351" s="212">
        <v>0</v>
      </c>
      <c r="D351" s="212">
        <v>0</v>
      </c>
      <c r="E351" s="212">
        <v>0</v>
      </c>
      <c r="F351" s="212">
        <v>0</v>
      </c>
      <c r="G351" s="212">
        <v>1</v>
      </c>
      <c r="H351" s="212">
        <v>0</v>
      </c>
      <c r="I351" s="212">
        <v>8</v>
      </c>
      <c r="J351" s="212">
        <v>4</v>
      </c>
      <c r="K351" s="210"/>
      <c r="L351" s="212">
        <v>0</v>
      </c>
      <c r="M351" s="212">
        <v>0</v>
      </c>
      <c r="N351" s="212">
        <v>0</v>
      </c>
      <c r="O351" s="212">
        <v>0</v>
      </c>
      <c r="P351" s="212">
        <v>0</v>
      </c>
      <c r="Q351" s="212">
        <v>0</v>
      </c>
      <c r="R351" s="212">
        <v>3</v>
      </c>
      <c r="S351" s="212">
        <v>0</v>
      </c>
      <c r="T351" s="212">
        <v>0</v>
      </c>
      <c r="U351" s="211"/>
      <c r="V351" s="187">
        <v>0</v>
      </c>
      <c r="W351" s="187">
        <v>0</v>
      </c>
      <c r="X351" s="187">
        <v>0</v>
      </c>
      <c r="Y351" s="187">
        <v>0</v>
      </c>
      <c r="Z351" s="187">
        <v>0</v>
      </c>
      <c r="AA351" s="187">
        <v>0</v>
      </c>
      <c r="AB351" s="187">
        <v>2</v>
      </c>
      <c r="AC351" s="187">
        <v>1</v>
      </c>
      <c r="AD351" s="187">
        <v>1</v>
      </c>
      <c r="AE351" s="211"/>
      <c r="AF351" s="187">
        <v>0</v>
      </c>
      <c r="AG351" s="187">
        <v>0</v>
      </c>
      <c r="AH351" s="187">
        <v>0</v>
      </c>
      <c r="AI351" s="187">
        <v>0</v>
      </c>
      <c r="AJ351" s="187">
        <v>0</v>
      </c>
      <c r="AK351" s="187">
        <v>0</v>
      </c>
      <c r="AL351" s="187">
        <v>0</v>
      </c>
      <c r="AM351" s="187">
        <v>0</v>
      </c>
      <c r="AN351" s="187">
        <v>0</v>
      </c>
      <c r="AO351" s="210"/>
    </row>
    <row r="352" spans="1:41" x14ac:dyDescent="0.3">
      <c r="A352" s="144" t="s">
        <v>15</v>
      </c>
      <c r="B352" s="212">
        <v>0</v>
      </c>
      <c r="C352" s="212">
        <v>0</v>
      </c>
      <c r="D352" s="212">
        <v>0</v>
      </c>
      <c r="E352" s="212">
        <v>1</v>
      </c>
      <c r="F352" s="212">
        <v>0</v>
      </c>
      <c r="G352" s="212">
        <v>2</v>
      </c>
      <c r="H352" s="212">
        <v>3</v>
      </c>
      <c r="I352" s="212">
        <v>4</v>
      </c>
      <c r="J352" s="212">
        <v>2</v>
      </c>
      <c r="K352" s="210"/>
      <c r="L352" s="212">
        <v>0</v>
      </c>
      <c r="M352" s="212">
        <v>0</v>
      </c>
      <c r="N352" s="212">
        <v>1</v>
      </c>
      <c r="O352" s="212">
        <v>2</v>
      </c>
      <c r="P352" s="212">
        <v>0</v>
      </c>
      <c r="Q352" s="212">
        <v>0</v>
      </c>
      <c r="R352" s="212">
        <v>0</v>
      </c>
      <c r="S352" s="212">
        <v>0</v>
      </c>
      <c r="T352" s="212">
        <v>0</v>
      </c>
      <c r="U352" s="211"/>
      <c r="V352" s="187">
        <v>0</v>
      </c>
      <c r="W352" s="187">
        <v>0</v>
      </c>
      <c r="X352" s="187">
        <v>0</v>
      </c>
      <c r="Y352" s="187">
        <v>0</v>
      </c>
      <c r="Z352" s="187">
        <v>1</v>
      </c>
      <c r="AA352" s="187">
        <v>1</v>
      </c>
      <c r="AB352" s="187">
        <v>6</v>
      </c>
      <c r="AC352" s="187">
        <v>0</v>
      </c>
      <c r="AD352" s="187">
        <v>2</v>
      </c>
      <c r="AE352" s="211"/>
      <c r="AF352" s="187">
        <v>0</v>
      </c>
      <c r="AG352" s="187">
        <v>0</v>
      </c>
      <c r="AH352" s="187">
        <v>0</v>
      </c>
      <c r="AI352" s="187">
        <v>0</v>
      </c>
      <c r="AJ352" s="187">
        <v>0</v>
      </c>
      <c r="AK352" s="187">
        <v>0</v>
      </c>
      <c r="AL352" s="187">
        <v>0</v>
      </c>
      <c r="AM352" s="187">
        <v>1</v>
      </c>
      <c r="AN352" s="187">
        <v>1</v>
      </c>
      <c r="AO352" s="210"/>
    </row>
    <row r="353" spans="1:41" x14ac:dyDescent="0.3">
      <c r="A353" s="144" t="s">
        <v>16</v>
      </c>
      <c r="B353" s="212">
        <v>0</v>
      </c>
      <c r="C353" s="212">
        <v>0</v>
      </c>
      <c r="D353" s="212">
        <v>1</v>
      </c>
      <c r="E353" s="212">
        <v>0</v>
      </c>
      <c r="F353" s="212">
        <v>0</v>
      </c>
      <c r="G353" s="212">
        <v>2</v>
      </c>
      <c r="H353" s="212">
        <v>6</v>
      </c>
      <c r="I353" s="212">
        <v>2</v>
      </c>
      <c r="J353" s="212">
        <v>3</v>
      </c>
      <c r="K353" s="210"/>
      <c r="L353" s="212">
        <v>0</v>
      </c>
      <c r="M353" s="212">
        <v>0</v>
      </c>
      <c r="N353" s="212">
        <v>0</v>
      </c>
      <c r="O353" s="212">
        <v>0</v>
      </c>
      <c r="P353" s="212">
        <v>0</v>
      </c>
      <c r="Q353" s="212">
        <v>0</v>
      </c>
      <c r="R353" s="212">
        <v>0</v>
      </c>
      <c r="S353" s="212">
        <v>2</v>
      </c>
      <c r="T353" s="212">
        <v>1</v>
      </c>
      <c r="U353" s="211"/>
      <c r="V353" s="187">
        <v>0</v>
      </c>
      <c r="W353" s="187">
        <v>0</v>
      </c>
      <c r="X353" s="187">
        <v>0</v>
      </c>
      <c r="Y353" s="187">
        <v>0</v>
      </c>
      <c r="Z353" s="187">
        <v>0</v>
      </c>
      <c r="AA353" s="187">
        <v>2</v>
      </c>
      <c r="AB353" s="187">
        <v>0</v>
      </c>
      <c r="AC353" s="187">
        <v>1</v>
      </c>
      <c r="AD353" s="187">
        <v>1</v>
      </c>
      <c r="AE353" s="211"/>
      <c r="AF353" s="187">
        <v>0</v>
      </c>
      <c r="AG353" s="187">
        <v>0</v>
      </c>
      <c r="AH353" s="187">
        <v>0</v>
      </c>
      <c r="AI353" s="187">
        <v>0</v>
      </c>
      <c r="AJ353" s="187">
        <v>0</v>
      </c>
      <c r="AK353" s="187">
        <v>0</v>
      </c>
      <c r="AL353" s="187">
        <v>1</v>
      </c>
      <c r="AM353" s="187">
        <v>1</v>
      </c>
      <c r="AN353" s="187">
        <v>0</v>
      </c>
      <c r="AO353" s="210"/>
    </row>
    <row r="354" spans="1:41" x14ac:dyDescent="0.3">
      <c r="A354" s="144" t="s">
        <v>17</v>
      </c>
      <c r="B354" s="212">
        <v>0</v>
      </c>
      <c r="C354" s="212">
        <v>0</v>
      </c>
      <c r="D354" s="212">
        <v>0</v>
      </c>
      <c r="E354" s="212">
        <v>0</v>
      </c>
      <c r="F354" s="212">
        <v>1</v>
      </c>
      <c r="G354" s="212">
        <v>1</v>
      </c>
      <c r="H354" s="212">
        <v>4</v>
      </c>
      <c r="I354" s="212">
        <v>2</v>
      </c>
      <c r="J354" s="212">
        <v>1</v>
      </c>
      <c r="K354" s="210"/>
      <c r="L354" s="212">
        <v>0</v>
      </c>
      <c r="M354" s="212">
        <v>0</v>
      </c>
      <c r="N354" s="212">
        <v>1</v>
      </c>
      <c r="O354" s="212">
        <v>0</v>
      </c>
      <c r="P354" s="212">
        <v>0</v>
      </c>
      <c r="Q354" s="212">
        <v>1</v>
      </c>
      <c r="R354" s="212">
        <v>1</v>
      </c>
      <c r="S354" s="212">
        <v>1</v>
      </c>
      <c r="T354" s="212">
        <v>0</v>
      </c>
      <c r="U354" s="211"/>
      <c r="V354" s="187">
        <v>0</v>
      </c>
      <c r="W354" s="187">
        <v>0</v>
      </c>
      <c r="X354" s="187">
        <v>2</v>
      </c>
      <c r="Y354" s="187">
        <v>0</v>
      </c>
      <c r="Z354" s="187">
        <v>1</v>
      </c>
      <c r="AA354" s="187">
        <v>1</v>
      </c>
      <c r="AB354" s="187">
        <v>0</v>
      </c>
      <c r="AC354" s="187">
        <v>0</v>
      </c>
      <c r="AD354" s="187">
        <v>1</v>
      </c>
      <c r="AE354" s="211"/>
      <c r="AF354" s="187">
        <v>0</v>
      </c>
      <c r="AG354" s="187">
        <v>0</v>
      </c>
      <c r="AH354" s="187">
        <v>0</v>
      </c>
      <c r="AI354" s="187">
        <v>0</v>
      </c>
      <c r="AJ354" s="187">
        <v>0</v>
      </c>
      <c r="AK354" s="187">
        <v>0</v>
      </c>
      <c r="AL354" s="187">
        <v>0</v>
      </c>
      <c r="AM354" s="187">
        <v>1</v>
      </c>
      <c r="AN354" s="187">
        <v>0</v>
      </c>
      <c r="AO354" s="210"/>
    </row>
    <row r="355" spans="1:41" x14ac:dyDescent="0.3">
      <c r="A355" s="144" t="s">
        <v>18</v>
      </c>
      <c r="B355" s="212">
        <v>0</v>
      </c>
      <c r="C355" s="212">
        <v>0</v>
      </c>
      <c r="D355" s="212">
        <v>1</v>
      </c>
      <c r="E355" s="212">
        <v>0</v>
      </c>
      <c r="F355" s="212">
        <v>2</v>
      </c>
      <c r="G355" s="212">
        <v>1</v>
      </c>
      <c r="H355" s="212">
        <v>1</v>
      </c>
      <c r="I355" s="212">
        <v>1</v>
      </c>
      <c r="J355" s="212">
        <v>0</v>
      </c>
      <c r="K355" s="210"/>
      <c r="L355" s="212">
        <v>0</v>
      </c>
      <c r="M355" s="212">
        <v>0</v>
      </c>
      <c r="N355" s="212">
        <v>0</v>
      </c>
      <c r="O355" s="212">
        <v>0</v>
      </c>
      <c r="P355" s="212">
        <v>0</v>
      </c>
      <c r="Q355" s="212">
        <v>2</v>
      </c>
      <c r="R355" s="212">
        <v>2</v>
      </c>
      <c r="S355" s="212">
        <v>1</v>
      </c>
      <c r="T355" s="212">
        <v>1</v>
      </c>
      <c r="U355" s="211"/>
      <c r="V355" s="187">
        <v>0</v>
      </c>
      <c r="W355" s="187">
        <v>0</v>
      </c>
      <c r="X355" s="187">
        <v>0</v>
      </c>
      <c r="Y355" s="187">
        <v>0</v>
      </c>
      <c r="Z355" s="187">
        <v>0</v>
      </c>
      <c r="AA355" s="187">
        <v>0</v>
      </c>
      <c r="AB355" s="187">
        <v>2</v>
      </c>
      <c r="AC355" s="187">
        <v>1</v>
      </c>
      <c r="AD355" s="187">
        <v>2</v>
      </c>
      <c r="AE355" s="211"/>
      <c r="AF355" s="187">
        <v>0</v>
      </c>
      <c r="AG355" s="187">
        <v>0</v>
      </c>
      <c r="AH355" s="187">
        <v>0</v>
      </c>
      <c r="AI355" s="187">
        <v>0</v>
      </c>
      <c r="AJ355" s="187">
        <v>0</v>
      </c>
      <c r="AK355" s="187">
        <v>0</v>
      </c>
      <c r="AL355" s="187">
        <v>0</v>
      </c>
      <c r="AM355" s="187">
        <v>0</v>
      </c>
      <c r="AN355" s="187">
        <v>0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1</v>
      </c>
      <c r="E356" s="212">
        <v>0</v>
      </c>
      <c r="F356" s="212">
        <v>1</v>
      </c>
      <c r="G356" s="212">
        <v>1</v>
      </c>
      <c r="H356" s="212">
        <v>3</v>
      </c>
      <c r="I356" s="212">
        <v>3</v>
      </c>
      <c r="J356" s="212">
        <v>2</v>
      </c>
      <c r="K356" s="210"/>
      <c r="L356" s="212">
        <v>0</v>
      </c>
      <c r="M356" s="212">
        <v>0</v>
      </c>
      <c r="N356" s="212">
        <v>0</v>
      </c>
      <c r="O356" s="212">
        <v>0</v>
      </c>
      <c r="P356" s="212">
        <v>0</v>
      </c>
      <c r="Q356" s="212">
        <v>1</v>
      </c>
      <c r="R356" s="212">
        <v>0</v>
      </c>
      <c r="S356" s="212">
        <v>1</v>
      </c>
      <c r="T356" s="212">
        <v>1</v>
      </c>
      <c r="U356" s="211"/>
      <c r="V356" s="187">
        <v>0</v>
      </c>
      <c r="W356" s="187">
        <v>0</v>
      </c>
      <c r="X356" s="187">
        <v>0</v>
      </c>
      <c r="Y356" s="187">
        <v>0</v>
      </c>
      <c r="Z356" s="187">
        <v>0</v>
      </c>
      <c r="AA356" s="187">
        <v>0</v>
      </c>
      <c r="AB356" s="187">
        <v>0</v>
      </c>
      <c r="AC356" s="187">
        <v>0</v>
      </c>
      <c r="AD356" s="187">
        <v>4</v>
      </c>
      <c r="AE356" s="211"/>
      <c r="AF356" s="187">
        <v>0</v>
      </c>
      <c r="AG356" s="187">
        <v>0</v>
      </c>
      <c r="AH356" s="187">
        <v>0</v>
      </c>
      <c r="AI356" s="187">
        <v>0</v>
      </c>
      <c r="AJ356" s="187">
        <v>0</v>
      </c>
      <c r="AK356" s="187">
        <v>0</v>
      </c>
      <c r="AL356" s="187">
        <v>0</v>
      </c>
      <c r="AM356" s="187">
        <v>0</v>
      </c>
      <c r="AN356" s="187">
        <v>1</v>
      </c>
      <c r="AO356" s="210"/>
    </row>
    <row r="357" spans="1:41" x14ac:dyDescent="0.3">
      <c r="A357" s="144" t="s">
        <v>20</v>
      </c>
      <c r="B357" s="212">
        <v>0</v>
      </c>
      <c r="C357" s="212">
        <v>0</v>
      </c>
      <c r="D357" s="212">
        <v>0</v>
      </c>
      <c r="E357" s="212">
        <v>0</v>
      </c>
      <c r="F357" s="212">
        <v>1</v>
      </c>
      <c r="G357" s="212">
        <v>4</v>
      </c>
      <c r="H357" s="212">
        <v>1</v>
      </c>
      <c r="I357" s="212">
        <v>2</v>
      </c>
      <c r="J357" s="212">
        <v>1</v>
      </c>
      <c r="K357" s="210"/>
      <c r="L357" s="212">
        <v>0</v>
      </c>
      <c r="M357" s="212">
        <v>0</v>
      </c>
      <c r="N357" s="212">
        <v>0</v>
      </c>
      <c r="O357" s="212">
        <v>0</v>
      </c>
      <c r="P357" s="212">
        <v>0</v>
      </c>
      <c r="Q357" s="212">
        <v>0</v>
      </c>
      <c r="R357" s="212">
        <v>0</v>
      </c>
      <c r="S357" s="212">
        <v>2</v>
      </c>
      <c r="T357" s="212">
        <v>0</v>
      </c>
      <c r="U357" s="211"/>
      <c r="V357" s="187">
        <v>0</v>
      </c>
      <c r="W357" s="187">
        <v>0</v>
      </c>
      <c r="X357" s="187">
        <v>0</v>
      </c>
      <c r="Y357" s="187">
        <v>0</v>
      </c>
      <c r="Z357" s="187">
        <v>0</v>
      </c>
      <c r="AA357" s="187">
        <v>1</v>
      </c>
      <c r="AB357" s="187">
        <v>3</v>
      </c>
      <c r="AC357" s="187">
        <v>2</v>
      </c>
      <c r="AD357" s="187">
        <v>0</v>
      </c>
      <c r="AE357" s="211"/>
      <c r="AF357" s="187">
        <v>0</v>
      </c>
      <c r="AG357" s="187">
        <v>0</v>
      </c>
      <c r="AH357" s="187">
        <v>0</v>
      </c>
      <c r="AI357" s="187">
        <v>0</v>
      </c>
      <c r="AJ357" s="187">
        <v>0</v>
      </c>
      <c r="AK357" s="187">
        <v>0</v>
      </c>
      <c r="AL357" s="187">
        <v>1</v>
      </c>
      <c r="AM357" s="187">
        <v>0</v>
      </c>
      <c r="AN357" s="187">
        <v>0</v>
      </c>
      <c r="AO357" s="210"/>
    </row>
    <row r="358" spans="1:41" x14ac:dyDescent="0.3">
      <c r="A358" s="144" t="s">
        <v>21</v>
      </c>
      <c r="B358" s="212">
        <v>0</v>
      </c>
      <c r="C358" s="212">
        <v>0</v>
      </c>
      <c r="D358" s="212">
        <v>0</v>
      </c>
      <c r="E358" s="212">
        <v>2</v>
      </c>
      <c r="F358" s="212">
        <v>1</v>
      </c>
      <c r="G358" s="212">
        <v>2</v>
      </c>
      <c r="H358" s="212">
        <v>3</v>
      </c>
      <c r="I358" s="212">
        <v>3</v>
      </c>
      <c r="J358" s="212">
        <v>1</v>
      </c>
      <c r="K358" s="210"/>
      <c r="L358" s="212">
        <v>0</v>
      </c>
      <c r="M358" s="212">
        <v>0</v>
      </c>
      <c r="N358" s="212">
        <v>0</v>
      </c>
      <c r="O358" s="212">
        <v>0</v>
      </c>
      <c r="P358" s="212">
        <v>1</v>
      </c>
      <c r="Q358" s="212">
        <v>0</v>
      </c>
      <c r="R358" s="212">
        <v>1</v>
      </c>
      <c r="S358" s="212">
        <v>1</v>
      </c>
      <c r="T358" s="212">
        <v>2</v>
      </c>
      <c r="U358" s="211"/>
      <c r="V358" s="187">
        <v>0</v>
      </c>
      <c r="W358" s="187">
        <v>0</v>
      </c>
      <c r="X358" s="187">
        <v>0</v>
      </c>
      <c r="Y358" s="187">
        <v>0</v>
      </c>
      <c r="Z358" s="187">
        <v>0</v>
      </c>
      <c r="AA358" s="187">
        <v>0</v>
      </c>
      <c r="AB358" s="187">
        <v>1</v>
      </c>
      <c r="AC358" s="187">
        <v>4</v>
      </c>
      <c r="AD358" s="187">
        <v>0</v>
      </c>
      <c r="AE358" s="211"/>
      <c r="AF358" s="187">
        <v>0</v>
      </c>
      <c r="AG358" s="187">
        <v>0</v>
      </c>
      <c r="AH358" s="187">
        <v>0</v>
      </c>
      <c r="AI358" s="187">
        <v>0</v>
      </c>
      <c r="AJ358" s="187">
        <v>0</v>
      </c>
      <c r="AK358" s="187">
        <v>0</v>
      </c>
      <c r="AL358" s="187">
        <v>0</v>
      </c>
      <c r="AM358" s="187">
        <v>0</v>
      </c>
      <c r="AN358" s="187">
        <v>0</v>
      </c>
      <c r="AO358" s="210"/>
    </row>
    <row r="359" spans="1:41" x14ac:dyDescent="0.3">
      <c r="A359" s="144" t="s">
        <v>22</v>
      </c>
      <c r="B359" s="212">
        <v>0</v>
      </c>
      <c r="C359" s="212">
        <v>0</v>
      </c>
      <c r="D359" s="212">
        <v>0</v>
      </c>
      <c r="E359" s="212">
        <v>0</v>
      </c>
      <c r="F359" s="212">
        <v>2</v>
      </c>
      <c r="G359" s="212">
        <v>1</v>
      </c>
      <c r="H359" s="212">
        <v>2</v>
      </c>
      <c r="I359" s="212">
        <v>6</v>
      </c>
      <c r="J359" s="212">
        <v>1</v>
      </c>
      <c r="K359" s="210"/>
      <c r="L359" s="212">
        <v>0</v>
      </c>
      <c r="M359" s="212">
        <v>0</v>
      </c>
      <c r="N359" s="212">
        <v>0</v>
      </c>
      <c r="O359" s="212">
        <v>0</v>
      </c>
      <c r="P359" s="212">
        <v>0</v>
      </c>
      <c r="Q359" s="212">
        <v>0</v>
      </c>
      <c r="R359" s="212">
        <v>0</v>
      </c>
      <c r="S359" s="212">
        <v>1</v>
      </c>
      <c r="T359" s="212">
        <v>0</v>
      </c>
      <c r="U359" s="211"/>
      <c r="V359" s="187">
        <v>0</v>
      </c>
      <c r="W359" s="187">
        <v>0</v>
      </c>
      <c r="X359" s="187">
        <v>0</v>
      </c>
      <c r="Y359" s="187">
        <v>1</v>
      </c>
      <c r="Z359" s="187">
        <v>2</v>
      </c>
      <c r="AA359" s="187">
        <v>0</v>
      </c>
      <c r="AB359" s="187">
        <v>1</v>
      </c>
      <c r="AC359" s="187">
        <v>3</v>
      </c>
      <c r="AD359" s="187">
        <v>0</v>
      </c>
      <c r="AE359" s="211"/>
      <c r="AF359" s="187">
        <v>0</v>
      </c>
      <c r="AG359" s="187">
        <v>0</v>
      </c>
      <c r="AH359" s="187">
        <v>0</v>
      </c>
      <c r="AI359" s="187">
        <v>0</v>
      </c>
      <c r="AJ359" s="187">
        <v>0</v>
      </c>
      <c r="AK359" s="187">
        <v>0</v>
      </c>
      <c r="AL359" s="187">
        <v>0</v>
      </c>
      <c r="AM359" s="187">
        <v>1</v>
      </c>
      <c r="AN359" s="187">
        <v>1</v>
      </c>
      <c r="AO359" s="210"/>
    </row>
    <row r="360" spans="1:41" x14ac:dyDescent="0.3">
      <c r="A360" s="144" t="s">
        <v>23</v>
      </c>
      <c r="B360" s="212">
        <v>0</v>
      </c>
      <c r="C360" s="186">
        <v>0</v>
      </c>
      <c r="D360" s="186">
        <v>0</v>
      </c>
      <c r="E360" s="186">
        <v>0</v>
      </c>
      <c r="F360" s="186">
        <v>1</v>
      </c>
      <c r="G360" s="186">
        <v>1</v>
      </c>
      <c r="H360" s="186">
        <v>0</v>
      </c>
      <c r="I360" s="186">
        <v>3</v>
      </c>
      <c r="J360" s="186">
        <v>1</v>
      </c>
      <c r="K360" s="210"/>
      <c r="L360" s="212">
        <v>0</v>
      </c>
      <c r="M360" s="186">
        <v>0</v>
      </c>
      <c r="N360" s="186">
        <v>0</v>
      </c>
      <c r="O360" s="186">
        <v>0</v>
      </c>
      <c r="P360" s="186">
        <v>1</v>
      </c>
      <c r="Q360" s="186">
        <v>2</v>
      </c>
      <c r="R360" s="186">
        <v>0</v>
      </c>
      <c r="S360" s="186">
        <v>1</v>
      </c>
      <c r="T360" s="186">
        <v>2</v>
      </c>
      <c r="U360" s="211"/>
      <c r="V360" s="187">
        <v>0</v>
      </c>
      <c r="W360" s="185">
        <v>0</v>
      </c>
      <c r="X360" s="185">
        <v>0</v>
      </c>
      <c r="Y360" s="185">
        <v>0</v>
      </c>
      <c r="Z360" s="185">
        <v>0</v>
      </c>
      <c r="AA360" s="185">
        <v>0</v>
      </c>
      <c r="AB360" s="185">
        <v>1</v>
      </c>
      <c r="AC360" s="185">
        <v>1</v>
      </c>
      <c r="AD360" s="185">
        <v>0</v>
      </c>
      <c r="AE360" s="211"/>
      <c r="AF360" s="187">
        <v>0</v>
      </c>
      <c r="AG360" s="185">
        <v>0</v>
      </c>
      <c r="AH360" s="185">
        <v>0</v>
      </c>
      <c r="AI360" s="185">
        <v>0</v>
      </c>
      <c r="AJ360" s="185">
        <v>0</v>
      </c>
      <c r="AK360" s="185">
        <v>0</v>
      </c>
      <c r="AL360" s="185">
        <v>1</v>
      </c>
      <c r="AM360" s="185">
        <v>0</v>
      </c>
      <c r="AN360" s="185">
        <v>0</v>
      </c>
      <c r="AO360" s="210"/>
    </row>
    <row r="361" spans="1:41" x14ac:dyDescent="0.3">
      <c r="A361" s="144" t="s">
        <v>24</v>
      </c>
      <c r="B361" s="212">
        <v>0</v>
      </c>
      <c r="C361" s="186">
        <v>0</v>
      </c>
      <c r="D361" s="186">
        <v>0</v>
      </c>
      <c r="E361" s="186">
        <v>0</v>
      </c>
      <c r="F361" s="186">
        <v>0</v>
      </c>
      <c r="G361" s="186">
        <v>1</v>
      </c>
      <c r="H361" s="186">
        <v>2</v>
      </c>
      <c r="I361" s="186">
        <v>2</v>
      </c>
      <c r="J361" s="186">
        <v>4</v>
      </c>
      <c r="K361" s="210"/>
      <c r="L361" s="212">
        <v>0</v>
      </c>
      <c r="M361" s="186">
        <v>0</v>
      </c>
      <c r="N361" s="186">
        <v>0</v>
      </c>
      <c r="O361" s="186">
        <v>0</v>
      </c>
      <c r="P361" s="186">
        <v>1</v>
      </c>
      <c r="Q361" s="186">
        <v>0</v>
      </c>
      <c r="R361" s="186">
        <v>0</v>
      </c>
      <c r="S361" s="186">
        <v>1</v>
      </c>
      <c r="T361" s="186">
        <v>1</v>
      </c>
      <c r="U361" s="211"/>
      <c r="V361" s="187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0</v>
      </c>
      <c r="AB361" s="185">
        <v>1</v>
      </c>
      <c r="AC361" s="185">
        <v>0</v>
      </c>
      <c r="AD361" s="185">
        <v>0</v>
      </c>
      <c r="AE361" s="211"/>
      <c r="AF361" s="187">
        <v>0</v>
      </c>
      <c r="AG361" s="185">
        <v>0</v>
      </c>
      <c r="AH361" s="185">
        <v>0</v>
      </c>
      <c r="AI361" s="185">
        <v>0</v>
      </c>
      <c r="AJ361" s="185">
        <v>0</v>
      </c>
      <c r="AK361" s="185">
        <v>0</v>
      </c>
      <c r="AL361" s="185">
        <v>0</v>
      </c>
      <c r="AM361" s="185">
        <v>0</v>
      </c>
      <c r="AN361" s="185">
        <v>0</v>
      </c>
      <c r="AO361" s="210"/>
    </row>
    <row r="362" spans="1:41" x14ac:dyDescent="0.3">
      <c r="A362" s="144" t="s">
        <v>25</v>
      </c>
      <c r="B362" s="212">
        <v>0</v>
      </c>
      <c r="C362" s="186">
        <v>0</v>
      </c>
      <c r="D362" s="186">
        <v>0</v>
      </c>
      <c r="E362" s="186">
        <v>0</v>
      </c>
      <c r="F362" s="186">
        <v>0</v>
      </c>
      <c r="G362" s="186">
        <v>0</v>
      </c>
      <c r="H362" s="186">
        <v>1</v>
      </c>
      <c r="I362" s="186">
        <v>1</v>
      </c>
      <c r="J362" s="186">
        <v>1</v>
      </c>
      <c r="K362" s="210"/>
      <c r="L362" s="212">
        <v>0</v>
      </c>
      <c r="M362" s="186">
        <v>0</v>
      </c>
      <c r="N362" s="186">
        <v>0</v>
      </c>
      <c r="O362" s="186">
        <v>0</v>
      </c>
      <c r="P362" s="186">
        <v>0</v>
      </c>
      <c r="Q362" s="186">
        <v>1</v>
      </c>
      <c r="R362" s="186">
        <v>0</v>
      </c>
      <c r="S362" s="186">
        <v>0</v>
      </c>
      <c r="T362" s="186">
        <v>0</v>
      </c>
      <c r="U362" s="211"/>
      <c r="V362" s="187">
        <v>0</v>
      </c>
      <c r="W362" s="185">
        <v>0</v>
      </c>
      <c r="X362" s="185">
        <v>0</v>
      </c>
      <c r="Y362" s="185">
        <v>1</v>
      </c>
      <c r="Z362" s="185">
        <v>1</v>
      </c>
      <c r="AA362" s="185">
        <v>0</v>
      </c>
      <c r="AB362" s="185">
        <v>3</v>
      </c>
      <c r="AC362" s="185">
        <v>0</v>
      </c>
      <c r="AD362" s="185">
        <v>1</v>
      </c>
      <c r="AE362" s="211"/>
      <c r="AF362" s="187">
        <v>0</v>
      </c>
      <c r="AG362" s="185">
        <v>0</v>
      </c>
      <c r="AH362" s="185">
        <v>0</v>
      </c>
      <c r="AI362" s="185">
        <v>0</v>
      </c>
      <c r="AJ362" s="185">
        <v>0</v>
      </c>
      <c r="AK362" s="185">
        <v>0</v>
      </c>
      <c r="AL362" s="185">
        <v>2</v>
      </c>
      <c r="AM362" s="185">
        <v>2</v>
      </c>
      <c r="AN362" s="185">
        <v>0</v>
      </c>
      <c r="AO362" s="210"/>
    </row>
    <row r="363" spans="1:41" x14ac:dyDescent="0.3">
      <c r="A363" s="144" t="s">
        <v>26</v>
      </c>
      <c r="B363" s="212">
        <v>0</v>
      </c>
      <c r="C363" s="186">
        <v>1</v>
      </c>
      <c r="D363" s="186">
        <v>0</v>
      </c>
      <c r="E363" s="186">
        <v>0</v>
      </c>
      <c r="F363" s="186">
        <v>2</v>
      </c>
      <c r="G363" s="186">
        <v>1</v>
      </c>
      <c r="H363" s="186">
        <v>1</v>
      </c>
      <c r="I363" s="186">
        <v>0</v>
      </c>
      <c r="J363" s="186">
        <v>0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1</v>
      </c>
      <c r="Q363" s="186">
        <v>0</v>
      </c>
      <c r="R363" s="186">
        <v>0</v>
      </c>
      <c r="S363" s="186">
        <v>0</v>
      </c>
      <c r="T363" s="186">
        <v>2</v>
      </c>
      <c r="U363" s="211"/>
      <c r="V363" s="187">
        <v>0</v>
      </c>
      <c r="W363" s="185">
        <v>0</v>
      </c>
      <c r="X363" s="185">
        <v>0</v>
      </c>
      <c r="Y363" s="185">
        <v>0</v>
      </c>
      <c r="Z363" s="185">
        <v>1</v>
      </c>
      <c r="AA363" s="185">
        <v>0</v>
      </c>
      <c r="AB363" s="185">
        <v>1</v>
      </c>
      <c r="AC363" s="185">
        <v>4</v>
      </c>
      <c r="AD363" s="185">
        <v>3</v>
      </c>
      <c r="AE363" s="211"/>
      <c r="AF363" s="187">
        <v>0</v>
      </c>
      <c r="AG363" s="185">
        <v>0</v>
      </c>
      <c r="AH363" s="185">
        <v>0</v>
      </c>
      <c r="AI363" s="185">
        <v>0</v>
      </c>
      <c r="AJ363" s="185">
        <v>0</v>
      </c>
      <c r="AK363" s="185">
        <v>0</v>
      </c>
      <c r="AL363" s="185">
        <v>0</v>
      </c>
      <c r="AM363" s="185">
        <v>0</v>
      </c>
      <c r="AN363" s="185">
        <v>0</v>
      </c>
      <c r="AO363" s="210"/>
    </row>
    <row r="364" spans="1:41" x14ac:dyDescent="0.3">
      <c r="A364" s="144" t="s">
        <v>27</v>
      </c>
      <c r="B364" s="212">
        <v>0</v>
      </c>
      <c r="C364" s="186">
        <v>1</v>
      </c>
      <c r="D364" s="186">
        <v>1</v>
      </c>
      <c r="E364" s="186">
        <v>0</v>
      </c>
      <c r="F364" s="186">
        <v>2</v>
      </c>
      <c r="G364" s="186">
        <v>1</v>
      </c>
      <c r="H364" s="186">
        <v>2</v>
      </c>
      <c r="I364" s="186">
        <v>0</v>
      </c>
      <c r="J364" s="186">
        <v>1</v>
      </c>
      <c r="K364" s="210"/>
      <c r="L364" s="212">
        <v>0</v>
      </c>
      <c r="M364" s="186">
        <v>0</v>
      </c>
      <c r="N364" s="186">
        <v>0</v>
      </c>
      <c r="O364" s="186">
        <v>0</v>
      </c>
      <c r="P364" s="186">
        <v>0</v>
      </c>
      <c r="Q364" s="186">
        <v>0</v>
      </c>
      <c r="R364" s="186">
        <v>0</v>
      </c>
      <c r="S364" s="186">
        <v>0</v>
      </c>
      <c r="T364" s="186">
        <v>0</v>
      </c>
      <c r="U364" s="211"/>
      <c r="V364" s="187">
        <v>0</v>
      </c>
      <c r="W364" s="185">
        <v>0</v>
      </c>
      <c r="X364" s="185">
        <v>0</v>
      </c>
      <c r="Y364" s="185">
        <v>1</v>
      </c>
      <c r="Z364" s="185">
        <v>1</v>
      </c>
      <c r="AA364" s="185">
        <v>0</v>
      </c>
      <c r="AB364" s="185">
        <v>0</v>
      </c>
      <c r="AC364" s="185">
        <v>3</v>
      </c>
      <c r="AD364" s="185">
        <v>0</v>
      </c>
      <c r="AE364" s="211"/>
      <c r="AF364" s="187">
        <v>0</v>
      </c>
      <c r="AG364" s="185">
        <v>0</v>
      </c>
      <c r="AH364" s="185">
        <v>0</v>
      </c>
      <c r="AI364" s="185">
        <v>0</v>
      </c>
      <c r="AJ364" s="185">
        <v>0</v>
      </c>
      <c r="AK364" s="185">
        <v>0</v>
      </c>
      <c r="AL364" s="185">
        <v>0</v>
      </c>
      <c r="AM364" s="185">
        <v>0</v>
      </c>
      <c r="AN364" s="185">
        <v>0</v>
      </c>
      <c r="AO364" s="210"/>
    </row>
    <row r="365" spans="1:41" x14ac:dyDescent="0.3">
      <c r="A365" s="144" t="s">
        <v>28</v>
      </c>
      <c r="B365" s="212">
        <v>0</v>
      </c>
      <c r="C365" s="186">
        <v>0</v>
      </c>
      <c r="D365" s="186">
        <v>0</v>
      </c>
      <c r="E365" s="186">
        <v>0</v>
      </c>
      <c r="F365" s="186">
        <v>0</v>
      </c>
      <c r="G365" s="186">
        <v>0</v>
      </c>
      <c r="H365" s="186">
        <v>4</v>
      </c>
      <c r="I365" s="186">
        <v>0</v>
      </c>
      <c r="J365" s="186">
        <v>0</v>
      </c>
      <c r="K365" s="210"/>
      <c r="L365" s="212">
        <v>0</v>
      </c>
      <c r="M365" s="186">
        <v>0</v>
      </c>
      <c r="N365" s="186">
        <v>0</v>
      </c>
      <c r="O365" s="186">
        <v>0</v>
      </c>
      <c r="P365" s="186">
        <v>0</v>
      </c>
      <c r="Q365" s="186">
        <v>0</v>
      </c>
      <c r="R365" s="186">
        <v>2</v>
      </c>
      <c r="S365" s="186">
        <v>0</v>
      </c>
      <c r="T365" s="186">
        <v>0</v>
      </c>
      <c r="U365" s="211"/>
      <c r="V365" s="187">
        <v>0</v>
      </c>
      <c r="W365" s="185">
        <v>0</v>
      </c>
      <c r="X365" s="185">
        <v>0</v>
      </c>
      <c r="Y365" s="185">
        <v>1</v>
      </c>
      <c r="Z365" s="185">
        <v>0</v>
      </c>
      <c r="AA365" s="185">
        <v>1</v>
      </c>
      <c r="AB365" s="185">
        <v>2</v>
      </c>
      <c r="AC365" s="185">
        <v>0</v>
      </c>
      <c r="AD365" s="185">
        <v>0</v>
      </c>
      <c r="AE365" s="211"/>
      <c r="AF365" s="187">
        <v>0</v>
      </c>
      <c r="AG365" s="185">
        <v>0</v>
      </c>
      <c r="AH365" s="185">
        <v>0</v>
      </c>
      <c r="AI365" s="185">
        <v>0</v>
      </c>
      <c r="AJ365" s="185">
        <v>0</v>
      </c>
      <c r="AK365" s="185">
        <v>0</v>
      </c>
      <c r="AL365" s="185">
        <v>1</v>
      </c>
      <c r="AM365" s="185">
        <v>2</v>
      </c>
      <c r="AN365" s="185">
        <v>0</v>
      </c>
      <c r="AO365" s="210"/>
    </row>
    <row r="366" spans="1:41" x14ac:dyDescent="0.3">
      <c r="A366" s="144" t="s">
        <v>29</v>
      </c>
      <c r="B366" s="212">
        <v>0</v>
      </c>
      <c r="C366" s="186">
        <v>0</v>
      </c>
      <c r="D366" s="186">
        <v>0</v>
      </c>
      <c r="E366" s="186">
        <v>0</v>
      </c>
      <c r="F366" s="186">
        <v>1</v>
      </c>
      <c r="G366" s="186">
        <v>3</v>
      </c>
      <c r="H366" s="186">
        <v>1</v>
      </c>
      <c r="I366" s="186">
        <v>1</v>
      </c>
      <c r="J366" s="186">
        <v>1</v>
      </c>
      <c r="K366" s="210"/>
      <c r="L366" s="212">
        <v>0</v>
      </c>
      <c r="M366" s="186">
        <v>0</v>
      </c>
      <c r="N366" s="186">
        <v>0</v>
      </c>
      <c r="O366" s="186">
        <v>0</v>
      </c>
      <c r="P366" s="186">
        <v>0</v>
      </c>
      <c r="Q366" s="186">
        <v>1</v>
      </c>
      <c r="R366" s="186">
        <v>1</v>
      </c>
      <c r="S366" s="186">
        <v>0</v>
      </c>
      <c r="T366" s="186">
        <v>0</v>
      </c>
      <c r="U366" s="211"/>
      <c r="V366" s="187">
        <v>0</v>
      </c>
      <c r="W366" s="185">
        <v>0</v>
      </c>
      <c r="X366" s="185">
        <v>0</v>
      </c>
      <c r="Y366" s="185">
        <v>0</v>
      </c>
      <c r="Z366" s="185">
        <v>0</v>
      </c>
      <c r="AA366" s="185">
        <v>1</v>
      </c>
      <c r="AB366" s="185">
        <v>1</v>
      </c>
      <c r="AC366" s="185">
        <v>1</v>
      </c>
      <c r="AD366" s="185">
        <v>0</v>
      </c>
      <c r="AE366" s="211"/>
      <c r="AF366" s="187">
        <v>0</v>
      </c>
      <c r="AG366" s="185">
        <v>0</v>
      </c>
      <c r="AH366" s="185">
        <v>0</v>
      </c>
      <c r="AI366" s="185">
        <v>0</v>
      </c>
      <c r="AJ366" s="185">
        <v>0</v>
      </c>
      <c r="AK366" s="185">
        <v>1</v>
      </c>
      <c r="AL366" s="185">
        <v>0</v>
      </c>
      <c r="AM366" s="185">
        <v>1</v>
      </c>
      <c r="AN366" s="185">
        <v>0</v>
      </c>
      <c r="AO366" s="210"/>
    </row>
    <row r="367" spans="1:41" x14ac:dyDescent="0.3">
      <c r="A367" s="144" t="s">
        <v>30</v>
      </c>
      <c r="B367" s="212">
        <v>0</v>
      </c>
      <c r="C367" s="186">
        <v>0</v>
      </c>
      <c r="D367" s="186">
        <v>0</v>
      </c>
      <c r="E367" s="186">
        <v>0</v>
      </c>
      <c r="F367" s="186">
        <v>2</v>
      </c>
      <c r="G367" s="186">
        <v>0</v>
      </c>
      <c r="H367" s="186">
        <v>0</v>
      </c>
      <c r="I367" s="186">
        <v>2</v>
      </c>
      <c r="J367" s="186">
        <v>2</v>
      </c>
      <c r="K367" s="210"/>
      <c r="L367" s="212">
        <v>0</v>
      </c>
      <c r="M367" s="186">
        <v>0</v>
      </c>
      <c r="N367" s="186">
        <v>0</v>
      </c>
      <c r="O367" s="186">
        <v>0</v>
      </c>
      <c r="P367" s="186">
        <v>0</v>
      </c>
      <c r="Q367" s="186">
        <v>0</v>
      </c>
      <c r="R367" s="186">
        <v>0</v>
      </c>
      <c r="S367" s="186">
        <v>0</v>
      </c>
      <c r="T367" s="186">
        <v>0</v>
      </c>
      <c r="U367" s="211"/>
      <c r="V367" s="187">
        <v>0</v>
      </c>
      <c r="W367" s="185">
        <v>1</v>
      </c>
      <c r="X367" s="185">
        <v>0</v>
      </c>
      <c r="Y367" s="185">
        <v>0</v>
      </c>
      <c r="Z367" s="185">
        <v>0</v>
      </c>
      <c r="AA367" s="185">
        <v>3</v>
      </c>
      <c r="AB367" s="185">
        <v>2</v>
      </c>
      <c r="AC367" s="185">
        <v>1</v>
      </c>
      <c r="AD367" s="185">
        <v>1</v>
      </c>
      <c r="AE367" s="211"/>
      <c r="AF367" s="187">
        <v>0</v>
      </c>
      <c r="AG367" s="185">
        <v>0</v>
      </c>
      <c r="AH367" s="185">
        <v>0</v>
      </c>
      <c r="AI367" s="185">
        <v>0</v>
      </c>
      <c r="AJ367" s="185">
        <v>0</v>
      </c>
      <c r="AK367" s="185">
        <v>0</v>
      </c>
      <c r="AL367" s="185">
        <v>0</v>
      </c>
      <c r="AM367" s="185">
        <v>0</v>
      </c>
      <c r="AN367" s="185">
        <v>0</v>
      </c>
      <c r="AO367" s="210"/>
    </row>
    <row r="368" spans="1:41" x14ac:dyDescent="0.3">
      <c r="A368" s="144" t="s">
        <v>31</v>
      </c>
      <c r="B368" s="212">
        <v>0</v>
      </c>
      <c r="C368" s="186">
        <v>0</v>
      </c>
      <c r="D368" s="186">
        <v>0</v>
      </c>
      <c r="E368" s="186">
        <v>0</v>
      </c>
      <c r="F368" s="186">
        <v>1</v>
      </c>
      <c r="G368" s="186">
        <v>0</v>
      </c>
      <c r="H368" s="186">
        <v>2</v>
      </c>
      <c r="I368" s="186">
        <v>1</v>
      </c>
      <c r="J368" s="186">
        <v>0</v>
      </c>
      <c r="K368" s="210"/>
      <c r="L368" s="212">
        <v>0</v>
      </c>
      <c r="M368" s="186">
        <v>0</v>
      </c>
      <c r="N368" s="186">
        <v>0</v>
      </c>
      <c r="O368" s="186">
        <v>0</v>
      </c>
      <c r="P368" s="186">
        <v>0</v>
      </c>
      <c r="Q368" s="186">
        <v>0</v>
      </c>
      <c r="R368" s="186">
        <v>0</v>
      </c>
      <c r="S368" s="186">
        <v>2</v>
      </c>
      <c r="T368" s="186">
        <v>0</v>
      </c>
      <c r="U368" s="211"/>
      <c r="V368" s="187">
        <v>0</v>
      </c>
      <c r="W368" s="185">
        <v>0</v>
      </c>
      <c r="X368" s="185">
        <v>0</v>
      </c>
      <c r="Y368" s="185">
        <v>2</v>
      </c>
      <c r="Z368" s="185">
        <v>1</v>
      </c>
      <c r="AA368" s="185">
        <v>0</v>
      </c>
      <c r="AB368" s="185">
        <v>2</v>
      </c>
      <c r="AC368" s="185">
        <v>1</v>
      </c>
      <c r="AD368" s="185">
        <v>1</v>
      </c>
      <c r="AE368" s="211"/>
      <c r="AF368" s="187">
        <v>0</v>
      </c>
      <c r="AG368" s="185">
        <v>0</v>
      </c>
      <c r="AH368" s="185">
        <v>0</v>
      </c>
      <c r="AI368" s="185">
        <v>0</v>
      </c>
      <c r="AJ368" s="185">
        <v>0</v>
      </c>
      <c r="AK368" s="185">
        <v>0</v>
      </c>
      <c r="AL368" s="185">
        <v>1</v>
      </c>
      <c r="AM368" s="185">
        <v>0</v>
      </c>
      <c r="AN368" s="185">
        <v>0</v>
      </c>
      <c r="AO368" s="210"/>
    </row>
    <row r="369" spans="1:41" x14ac:dyDescent="0.3">
      <c r="A369" s="144" t="s">
        <v>32</v>
      </c>
      <c r="B369" s="212">
        <v>0</v>
      </c>
      <c r="C369" s="186">
        <v>0</v>
      </c>
      <c r="D369" s="186">
        <v>0</v>
      </c>
      <c r="E369" s="186">
        <v>1</v>
      </c>
      <c r="F369" s="186">
        <v>0</v>
      </c>
      <c r="G369" s="186">
        <v>0</v>
      </c>
      <c r="H369" s="186">
        <v>4</v>
      </c>
      <c r="I369" s="186">
        <v>2</v>
      </c>
      <c r="J369" s="186">
        <v>1</v>
      </c>
      <c r="K369" s="210"/>
      <c r="L369" s="212">
        <v>0</v>
      </c>
      <c r="M369" s="186">
        <v>0</v>
      </c>
      <c r="N369" s="186">
        <v>0</v>
      </c>
      <c r="O369" s="186">
        <v>0</v>
      </c>
      <c r="P369" s="186">
        <v>0</v>
      </c>
      <c r="Q369" s="186">
        <v>0</v>
      </c>
      <c r="R369" s="186">
        <v>0</v>
      </c>
      <c r="S369" s="186">
        <v>1</v>
      </c>
      <c r="T369" s="186">
        <v>0</v>
      </c>
      <c r="U369" s="211"/>
      <c r="V369" s="187">
        <v>0</v>
      </c>
      <c r="W369" s="185">
        <v>0</v>
      </c>
      <c r="X369" s="185">
        <v>0</v>
      </c>
      <c r="Y369" s="185">
        <v>0</v>
      </c>
      <c r="Z369" s="185">
        <v>0</v>
      </c>
      <c r="AA369" s="185">
        <v>0</v>
      </c>
      <c r="AB369" s="185">
        <v>1</v>
      </c>
      <c r="AC369" s="185">
        <v>0</v>
      </c>
      <c r="AD369" s="185">
        <v>0</v>
      </c>
      <c r="AE369" s="211"/>
      <c r="AF369" s="187">
        <v>0</v>
      </c>
      <c r="AG369" s="185">
        <v>0</v>
      </c>
      <c r="AH369" s="185">
        <v>0</v>
      </c>
      <c r="AI369" s="185">
        <v>0</v>
      </c>
      <c r="AJ369" s="185">
        <v>0</v>
      </c>
      <c r="AK369" s="185">
        <v>0</v>
      </c>
      <c r="AL369" s="185">
        <v>1</v>
      </c>
      <c r="AM369" s="185">
        <v>0</v>
      </c>
      <c r="AN369" s="185">
        <v>0</v>
      </c>
      <c r="AO369" s="210"/>
    </row>
    <row r="370" spans="1:41" x14ac:dyDescent="0.3">
      <c r="A370" s="144" t="s">
        <v>33</v>
      </c>
      <c r="B370" s="212">
        <v>0</v>
      </c>
      <c r="C370" s="186">
        <v>0</v>
      </c>
      <c r="D370" s="186">
        <v>0</v>
      </c>
      <c r="E370" s="186">
        <v>1</v>
      </c>
      <c r="F370" s="186">
        <v>2</v>
      </c>
      <c r="G370" s="186">
        <v>1</v>
      </c>
      <c r="H370" s="186">
        <v>1</v>
      </c>
      <c r="I370" s="186">
        <v>4</v>
      </c>
      <c r="J370" s="186">
        <v>3</v>
      </c>
      <c r="K370" s="210"/>
      <c r="L370" s="212">
        <v>0</v>
      </c>
      <c r="M370" s="186">
        <v>0</v>
      </c>
      <c r="N370" s="186">
        <v>0</v>
      </c>
      <c r="O370" s="186">
        <v>0</v>
      </c>
      <c r="P370" s="186">
        <v>0</v>
      </c>
      <c r="Q370" s="186">
        <v>0</v>
      </c>
      <c r="R370" s="186">
        <v>0</v>
      </c>
      <c r="S370" s="186">
        <v>2</v>
      </c>
      <c r="T370" s="186">
        <v>0</v>
      </c>
      <c r="U370" s="211"/>
      <c r="V370" s="187">
        <v>0</v>
      </c>
      <c r="W370" s="185">
        <v>0</v>
      </c>
      <c r="X370" s="185">
        <v>0</v>
      </c>
      <c r="Y370" s="185">
        <v>0</v>
      </c>
      <c r="Z370" s="185">
        <v>0</v>
      </c>
      <c r="AA370" s="185">
        <v>0</v>
      </c>
      <c r="AB370" s="185">
        <v>1</v>
      </c>
      <c r="AC370" s="185">
        <v>0</v>
      </c>
      <c r="AD370" s="185">
        <v>0</v>
      </c>
      <c r="AE370" s="211"/>
      <c r="AF370" s="187">
        <v>0</v>
      </c>
      <c r="AG370" s="185">
        <v>0</v>
      </c>
      <c r="AH370" s="185">
        <v>0</v>
      </c>
      <c r="AI370" s="185">
        <v>0</v>
      </c>
      <c r="AJ370" s="185">
        <v>0</v>
      </c>
      <c r="AK370" s="185">
        <v>1</v>
      </c>
      <c r="AL370" s="185">
        <v>0</v>
      </c>
      <c r="AM370" s="185">
        <v>0</v>
      </c>
      <c r="AN370" s="185">
        <v>0</v>
      </c>
      <c r="AO370" s="210"/>
    </row>
    <row r="371" spans="1:41" x14ac:dyDescent="0.3">
      <c r="A371" s="144" t="s">
        <v>34</v>
      </c>
      <c r="B371" s="212">
        <v>0</v>
      </c>
      <c r="C371" s="186">
        <v>0</v>
      </c>
      <c r="D371" s="186">
        <v>0</v>
      </c>
      <c r="E371" s="186">
        <v>0</v>
      </c>
      <c r="F371" s="186">
        <v>0</v>
      </c>
      <c r="G371" s="186">
        <v>1</v>
      </c>
      <c r="H371" s="186">
        <v>0</v>
      </c>
      <c r="I371" s="186">
        <v>6</v>
      </c>
      <c r="J371" s="186">
        <v>0</v>
      </c>
      <c r="K371" s="210"/>
      <c r="L371" s="212">
        <v>0</v>
      </c>
      <c r="M371" s="186">
        <v>0</v>
      </c>
      <c r="N371" s="186">
        <v>0</v>
      </c>
      <c r="O371" s="186">
        <v>0</v>
      </c>
      <c r="P371" s="186">
        <v>0</v>
      </c>
      <c r="Q371" s="186">
        <v>1</v>
      </c>
      <c r="R371" s="186">
        <v>2</v>
      </c>
      <c r="S371" s="186">
        <v>0</v>
      </c>
      <c r="T371" s="186">
        <v>0</v>
      </c>
      <c r="U371" s="211"/>
      <c r="V371" s="187">
        <v>0</v>
      </c>
      <c r="W371" s="185">
        <v>0</v>
      </c>
      <c r="X371" s="185">
        <v>0</v>
      </c>
      <c r="Y371" s="185">
        <v>0</v>
      </c>
      <c r="Z371" s="185">
        <v>0</v>
      </c>
      <c r="AA371" s="185">
        <v>1</v>
      </c>
      <c r="AB371" s="185">
        <v>2</v>
      </c>
      <c r="AC371" s="185">
        <v>0</v>
      </c>
      <c r="AD371" s="185">
        <v>0</v>
      </c>
      <c r="AE371" s="211"/>
      <c r="AF371" s="187">
        <v>0</v>
      </c>
      <c r="AG371" s="185">
        <v>0</v>
      </c>
      <c r="AH371" s="185">
        <v>0</v>
      </c>
      <c r="AI371" s="185">
        <v>0</v>
      </c>
      <c r="AJ371" s="185">
        <v>0</v>
      </c>
      <c r="AK371" s="185">
        <v>0</v>
      </c>
      <c r="AL371" s="185">
        <v>0</v>
      </c>
      <c r="AM371" s="185">
        <v>0</v>
      </c>
      <c r="AN371" s="185">
        <v>0</v>
      </c>
      <c r="AO371" s="210"/>
    </row>
    <row r="372" spans="1:41" x14ac:dyDescent="0.3">
      <c r="A372" s="144" t="s">
        <v>35</v>
      </c>
      <c r="B372" s="212">
        <v>0</v>
      </c>
      <c r="C372" s="186">
        <v>0</v>
      </c>
      <c r="D372" s="186">
        <v>0</v>
      </c>
      <c r="E372" s="186">
        <v>1</v>
      </c>
      <c r="F372" s="186">
        <v>0</v>
      </c>
      <c r="G372" s="186">
        <v>1</v>
      </c>
      <c r="H372" s="186">
        <v>2</v>
      </c>
      <c r="I372" s="186">
        <v>0</v>
      </c>
      <c r="J372" s="186">
        <v>1</v>
      </c>
      <c r="K372" s="210"/>
      <c r="L372" s="212">
        <v>0</v>
      </c>
      <c r="M372" s="186">
        <v>0</v>
      </c>
      <c r="N372" s="186">
        <v>0</v>
      </c>
      <c r="O372" s="186">
        <v>0</v>
      </c>
      <c r="P372" s="186">
        <v>0</v>
      </c>
      <c r="Q372" s="186">
        <v>0</v>
      </c>
      <c r="R372" s="186">
        <v>0</v>
      </c>
      <c r="S372" s="186">
        <v>0</v>
      </c>
      <c r="T372" s="186">
        <v>1</v>
      </c>
      <c r="U372" s="211"/>
      <c r="V372" s="187">
        <v>0</v>
      </c>
      <c r="W372" s="185">
        <v>1</v>
      </c>
      <c r="X372" s="185">
        <v>0</v>
      </c>
      <c r="Y372" s="185">
        <v>0</v>
      </c>
      <c r="Z372" s="185">
        <v>0</v>
      </c>
      <c r="AA372" s="185">
        <v>1</v>
      </c>
      <c r="AB372" s="185">
        <v>1</v>
      </c>
      <c r="AC372" s="185">
        <v>1</v>
      </c>
      <c r="AD372" s="185">
        <v>0</v>
      </c>
      <c r="AE372" s="211"/>
      <c r="AF372" s="187">
        <v>0</v>
      </c>
      <c r="AG372" s="185">
        <v>0</v>
      </c>
      <c r="AH372" s="185">
        <v>0</v>
      </c>
      <c r="AI372" s="185">
        <v>0</v>
      </c>
      <c r="AJ372" s="185">
        <v>0</v>
      </c>
      <c r="AK372" s="185">
        <v>0</v>
      </c>
      <c r="AL372" s="185">
        <v>0</v>
      </c>
      <c r="AM372" s="185">
        <v>0</v>
      </c>
      <c r="AN372" s="185">
        <v>0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0</v>
      </c>
      <c r="E373" s="186">
        <v>0</v>
      </c>
      <c r="F373" s="186">
        <v>0</v>
      </c>
      <c r="G373" s="186">
        <v>0</v>
      </c>
      <c r="H373" s="186">
        <v>3</v>
      </c>
      <c r="I373" s="186">
        <v>2</v>
      </c>
      <c r="J373" s="186">
        <v>1</v>
      </c>
      <c r="K373" s="210"/>
      <c r="L373" s="212">
        <v>0</v>
      </c>
      <c r="M373" s="186">
        <v>0</v>
      </c>
      <c r="N373" s="186">
        <v>0</v>
      </c>
      <c r="O373" s="186">
        <v>0</v>
      </c>
      <c r="P373" s="186">
        <v>0</v>
      </c>
      <c r="Q373" s="186">
        <v>0</v>
      </c>
      <c r="R373" s="186">
        <v>1</v>
      </c>
      <c r="S373" s="186">
        <v>0</v>
      </c>
      <c r="T373" s="186">
        <v>0</v>
      </c>
      <c r="U373" s="211"/>
      <c r="V373" s="187">
        <v>0</v>
      </c>
      <c r="W373" s="185">
        <v>0</v>
      </c>
      <c r="X373" s="185">
        <v>0</v>
      </c>
      <c r="Y373" s="185">
        <v>0</v>
      </c>
      <c r="Z373" s="185">
        <v>0</v>
      </c>
      <c r="AA373" s="185">
        <v>0</v>
      </c>
      <c r="AB373" s="185">
        <v>1</v>
      </c>
      <c r="AC373" s="185">
        <v>0</v>
      </c>
      <c r="AD373" s="185">
        <v>0</v>
      </c>
      <c r="AE373" s="211"/>
      <c r="AF373" s="187">
        <v>0</v>
      </c>
      <c r="AG373" s="185">
        <v>0</v>
      </c>
      <c r="AH373" s="185">
        <v>0</v>
      </c>
      <c r="AI373" s="185">
        <v>0</v>
      </c>
      <c r="AJ373" s="185">
        <v>0</v>
      </c>
      <c r="AK373" s="185">
        <v>0</v>
      </c>
      <c r="AL373" s="185">
        <v>0</v>
      </c>
      <c r="AM373" s="185">
        <v>0</v>
      </c>
      <c r="AN373" s="185">
        <v>0</v>
      </c>
      <c r="AO373" s="210"/>
    </row>
    <row r="374" spans="1:41" x14ac:dyDescent="0.3">
      <c r="A374" s="144" t="s">
        <v>37</v>
      </c>
      <c r="B374" s="212">
        <v>0</v>
      </c>
      <c r="C374" s="186">
        <v>0</v>
      </c>
      <c r="D374" s="186">
        <v>0</v>
      </c>
      <c r="E374" s="186">
        <v>1</v>
      </c>
      <c r="F374" s="186">
        <v>0</v>
      </c>
      <c r="G374" s="186">
        <v>0</v>
      </c>
      <c r="H374" s="186">
        <v>1</v>
      </c>
      <c r="I374" s="186">
        <v>0</v>
      </c>
      <c r="J374" s="186">
        <v>0</v>
      </c>
      <c r="K374" s="210"/>
      <c r="L374" s="212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1</v>
      </c>
      <c r="R374" s="186">
        <v>1</v>
      </c>
      <c r="S374" s="186">
        <v>0</v>
      </c>
      <c r="T374" s="186">
        <v>0</v>
      </c>
      <c r="U374" s="211"/>
      <c r="V374" s="187">
        <v>0</v>
      </c>
      <c r="W374" s="185">
        <v>0</v>
      </c>
      <c r="X374" s="185">
        <v>0</v>
      </c>
      <c r="Y374" s="185">
        <v>0</v>
      </c>
      <c r="Z374" s="185">
        <v>0</v>
      </c>
      <c r="AA374" s="185">
        <v>2</v>
      </c>
      <c r="AB374" s="185">
        <v>1</v>
      </c>
      <c r="AC374" s="185">
        <v>2</v>
      </c>
      <c r="AD374" s="185">
        <v>0</v>
      </c>
      <c r="AE374" s="211"/>
      <c r="AF374" s="187">
        <v>0</v>
      </c>
      <c r="AG374" s="185">
        <v>0</v>
      </c>
      <c r="AH374" s="185">
        <v>0</v>
      </c>
      <c r="AI374" s="185">
        <v>0</v>
      </c>
      <c r="AJ374" s="185">
        <v>0</v>
      </c>
      <c r="AK374" s="185">
        <v>0</v>
      </c>
      <c r="AL374" s="185">
        <v>0</v>
      </c>
      <c r="AM374" s="185">
        <v>0</v>
      </c>
      <c r="AN374" s="185">
        <v>0</v>
      </c>
      <c r="AO374" s="210"/>
    </row>
    <row r="375" spans="1:41" x14ac:dyDescent="0.3">
      <c r="A375" s="144" t="s">
        <v>38</v>
      </c>
      <c r="B375" s="212">
        <v>0</v>
      </c>
      <c r="C375" s="186">
        <v>0</v>
      </c>
      <c r="D375" s="186">
        <v>0</v>
      </c>
      <c r="E375" s="186">
        <v>0</v>
      </c>
      <c r="F375" s="186">
        <v>1</v>
      </c>
      <c r="G375" s="186">
        <v>0</v>
      </c>
      <c r="H375" s="186">
        <v>2</v>
      </c>
      <c r="I375" s="186">
        <v>2</v>
      </c>
      <c r="J375" s="186">
        <v>0</v>
      </c>
      <c r="K375" s="210"/>
      <c r="L375" s="212">
        <v>0</v>
      </c>
      <c r="M375" s="186">
        <v>0</v>
      </c>
      <c r="N375" s="186">
        <v>0</v>
      </c>
      <c r="O375" s="186">
        <v>0</v>
      </c>
      <c r="P375" s="186">
        <v>0</v>
      </c>
      <c r="Q375" s="186">
        <v>0</v>
      </c>
      <c r="R375" s="186">
        <v>0</v>
      </c>
      <c r="S375" s="186">
        <v>3</v>
      </c>
      <c r="T375" s="186">
        <v>0</v>
      </c>
      <c r="U375" s="211"/>
      <c r="V375" s="187">
        <v>0</v>
      </c>
      <c r="W375" s="185">
        <v>0</v>
      </c>
      <c r="X375" s="185">
        <v>0</v>
      </c>
      <c r="Y375" s="185">
        <v>0</v>
      </c>
      <c r="Z375" s="185">
        <v>0</v>
      </c>
      <c r="AA375" s="185">
        <v>0</v>
      </c>
      <c r="AB375" s="185">
        <v>0</v>
      </c>
      <c r="AC375" s="185">
        <v>0</v>
      </c>
      <c r="AD375" s="185">
        <v>0</v>
      </c>
      <c r="AE375" s="211"/>
      <c r="AF375" s="187">
        <v>0</v>
      </c>
      <c r="AG375" s="185">
        <v>0</v>
      </c>
      <c r="AH375" s="185">
        <v>0</v>
      </c>
      <c r="AI375" s="185">
        <v>0</v>
      </c>
      <c r="AJ375" s="185">
        <v>1</v>
      </c>
      <c r="AK375" s="185">
        <v>0</v>
      </c>
      <c r="AL375" s="185">
        <v>0</v>
      </c>
      <c r="AM375" s="185">
        <v>0</v>
      </c>
      <c r="AN375" s="185">
        <v>0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0</v>
      </c>
      <c r="F376" s="186">
        <v>0</v>
      </c>
      <c r="G376" s="186">
        <v>3</v>
      </c>
      <c r="H376" s="186">
        <v>0</v>
      </c>
      <c r="I376" s="186">
        <v>6</v>
      </c>
      <c r="J376" s="186">
        <v>0</v>
      </c>
      <c r="K376" s="210"/>
      <c r="L376" s="212">
        <v>0</v>
      </c>
      <c r="M376" s="186">
        <v>0</v>
      </c>
      <c r="N376" s="186">
        <v>0</v>
      </c>
      <c r="O376" s="186">
        <v>1</v>
      </c>
      <c r="P376" s="186">
        <v>0</v>
      </c>
      <c r="Q376" s="186">
        <v>0</v>
      </c>
      <c r="R376" s="186">
        <v>1</v>
      </c>
      <c r="S376" s="186">
        <v>0</v>
      </c>
      <c r="T376" s="186">
        <v>1</v>
      </c>
      <c r="U376" s="211"/>
      <c r="V376" s="187">
        <v>0</v>
      </c>
      <c r="W376" s="185">
        <v>0</v>
      </c>
      <c r="X376" s="185">
        <v>0</v>
      </c>
      <c r="Y376" s="185">
        <v>0</v>
      </c>
      <c r="Z376" s="185">
        <v>0</v>
      </c>
      <c r="AA376" s="185">
        <v>1</v>
      </c>
      <c r="AB376" s="185">
        <v>2</v>
      </c>
      <c r="AC376" s="185">
        <v>1</v>
      </c>
      <c r="AD376" s="185">
        <v>0</v>
      </c>
      <c r="AE376" s="211"/>
      <c r="AF376" s="187">
        <v>0</v>
      </c>
      <c r="AG376" s="185">
        <v>0</v>
      </c>
      <c r="AH376" s="185">
        <v>0</v>
      </c>
      <c r="AI376" s="185">
        <v>0</v>
      </c>
      <c r="AJ376" s="185">
        <v>0</v>
      </c>
      <c r="AK376" s="185">
        <v>0</v>
      </c>
      <c r="AL376" s="185">
        <v>0</v>
      </c>
      <c r="AM376" s="185">
        <v>0</v>
      </c>
      <c r="AN376" s="185">
        <v>0</v>
      </c>
      <c r="AO376" s="210"/>
    </row>
    <row r="377" spans="1:41" x14ac:dyDescent="0.3">
      <c r="A377" s="144" t="s">
        <v>40</v>
      </c>
      <c r="B377" s="212">
        <v>0</v>
      </c>
      <c r="C377" s="186">
        <v>0</v>
      </c>
      <c r="D377" s="186">
        <v>0</v>
      </c>
      <c r="E377" s="186">
        <v>0</v>
      </c>
      <c r="F377" s="186">
        <v>0</v>
      </c>
      <c r="G377" s="186">
        <v>4</v>
      </c>
      <c r="H377" s="186">
        <v>0</v>
      </c>
      <c r="I377" s="186">
        <v>3</v>
      </c>
      <c r="J377" s="186">
        <v>0</v>
      </c>
      <c r="K377" s="210"/>
      <c r="L377" s="212">
        <v>0</v>
      </c>
      <c r="M377" s="186">
        <v>0</v>
      </c>
      <c r="N377" s="186">
        <v>0</v>
      </c>
      <c r="O377" s="186">
        <v>1</v>
      </c>
      <c r="P377" s="186">
        <v>0</v>
      </c>
      <c r="Q377" s="186">
        <v>0</v>
      </c>
      <c r="R377" s="186">
        <v>0</v>
      </c>
      <c r="S377" s="186">
        <v>0</v>
      </c>
      <c r="T377" s="186">
        <v>0</v>
      </c>
      <c r="U377" s="211"/>
      <c r="V377" s="187">
        <v>0</v>
      </c>
      <c r="W377" s="185">
        <v>0</v>
      </c>
      <c r="X377" s="185">
        <v>0</v>
      </c>
      <c r="Y377" s="185">
        <v>0</v>
      </c>
      <c r="Z377" s="185">
        <v>0</v>
      </c>
      <c r="AA377" s="185">
        <v>1</v>
      </c>
      <c r="AB377" s="185">
        <v>1</v>
      </c>
      <c r="AC377" s="185">
        <v>0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0</v>
      </c>
      <c r="AJ377" s="185">
        <v>0</v>
      </c>
      <c r="AK377" s="185">
        <v>0</v>
      </c>
      <c r="AL377" s="185">
        <v>0</v>
      </c>
      <c r="AM377" s="185">
        <v>0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0</v>
      </c>
      <c r="E378" s="186">
        <v>0</v>
      </c>
      <c r="F378" s="186">
        <v>0</v>
      </c>
      <c r="G378" s="186">
        <v>0</v>
      </c>
      <c r="H378" s="186">
        <v>3</v>
      </c>
      <c r="I378" s="186">
        <v>2</v>
      </c>
      <c r="J378" s="186">
        <v>1</v>
      </c>
      <c r="K378" s="210"/>
      <c r="L378" s="212">
        <v>0</v>
      </c>
      <c r="M378" s="186">
        <v>0</v>
      </c>
      <c r="N378" s="186">
        <v>0</v>
      </c>
      <c r="O378" s="186">
        <v>0</v>
      </c>
      <c r="P378" s="186">
        <v>0</v>
      </c>
      <c r="Q378" s="186">
        <v>0</v>
      </c>
      <c r="R378" s="186">
        <v>1</v>
      </c>
      <c r="S378" s="186">
        <v>0</v>
      </c>
      <c r="T378" s="186">
        <v>0</v>
      </c>
      <c r="U378" s="211"/>
      <c r="V378" s="187">
        <v>0</v>
      </c>
      <c r="W378" s="185">
        <v>0</v>
      </c>
      <c r="X378" s="185">
        <v>0</v>
      </c>
      <c r="Y378" s="185">
        <v>0</v>
      </c>
      <c r="Z378" s="185">
        <v>0</v>
      </c>
      <c r="AA378" s="185">
        <v>1</v>
      </c>
      <c r="AB378" s="185">
        <v>2</v>
      </c>
      <c r="AC378" s="185">
        <v>0</v>
      </c>
      <c r="AD378" s="185">
        <v>0</v>
      </c>
      <c r="AE378" s="211"/>
      <c r="AF378" s="187">
        <v>0</v>
      </c>
      <c r="AG378" s="185">
        <v>0</v>
      </c>
      <c r="AH378" s="185">
        <v>0</v>
      </c>
      <c r="AI378" s="185">
        <v>0</v>
      </c>
      <c r="AJ378" s="185">
        <v>0</v>
      </c>
      <c r="AK378" s="185">
        <v>0</v>
      </c>
      <c r="AL378" s="185">
        <v>0</v>
      </c>
      <c r="AM378" s="185">
        <v>1</v>
      </c>
      <c r="AN378" s="185">
        <v>0</v>
      </c>
      <c r="AO378" s="210"/>
    </row>
    <row r="379" spans="1:41" x14ac:dyDescent="0.3">
      <c r="A379" s="144" t="s">
        <v>42</v>
      </c>
      <c r="B379" s="212">
        <v>0</v>
      </c>
      <c r="C379" s="186">
        <v>0</v>
      </c>
      <c r="D379" s="186">
        <v>0</v>
      </c>
      <c r="E379" s="186">
        <v>1</v>
      </c>
      <c r="F379" s="186">
        <v>0</v>
      </c>
      <c r="G379" s="186">
        <v>0</v>
      </c>
      <c r="H379" s="186">
        <v>0</v>
      </c>
      <c r="I379" s="186">
        <v>2</v>
      </c>
      <c r="J379" s="186">
        <v>0</v>
      </c>
      <c r="K379" s="210"/>
      <c r="L379" s="212">
        <v>0</v>
      </c>
      <c r="M379" s="186">
        <v>0</v>
      </c>
      <c r="N379" s="186">
        <v>1</v>
      </c>
      <c r="O379" s="186">
        <v>0</v>
      </c>
      <c r="P379" s="186">
        <v>0</v>
      </c>
      <c r="Q379" s="186">
        <v>0</v>
      </c>
      <c r="R379" s="186">
        <v>0</v>
      </c>
      <c r="S379" s="186">
        <v>0</v>
      </c>
      <c r="T379" s="186">
        <v>0</v>
      </c>
      <c r="U379" s="211"/>
      <c r="V379" s="187">
        <v>0</v>
      </c>
      <c r="W379" s="185">
        <v>0</v>
      </c>
      <c r="X379" s="185">
        <v>0</v>
      </c>
      <c r="Y379" s="185">
        <v>0</v>
      </c>
      <c r="Z379" s="185">
        <v>0</v>
      </c>
      <c r="AA379" s="185">
        <v>1</v>
      </c>
      <c r="AB379" s="185">
        <v>1</v>
      </c>
      <c r="AC379" s="185">
        <v>0</v>
      </c>
      <c r="AD379" s="185">
        <v>0</v>
      </c>
      <c r="AE379" s="211"/>
      <c r="AF379" s="187">
        <v>0</v>
      </c>
      <c r="AG379" s="185">
        <v>0</v>
      </c>
      <c r="AH379" s="185">
        <v>0</v>
      </c>
      <c r="AI379" s="185">
        <v>0</v>
      </c>
      <c r="AJ379" s="185">
        <v>0</v>
      </c>
      <c r="AK379" s="185">
        <v>0</v>
      </c>
      <c r="AL379" s="185">
        <v>0</v>
      </c>
      <c r="AM379" s="185">
        <v>0</v>
      </c>
      <c r="AN379" s="185">
        <v>0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1</v>
      </c>
      <c r="E380" s="186">
        <v>0</v>
      </c>
      <c r="F380" s="186">
        <v>0</v>
      </c>
      <c r="G380" s="186">
        <v>0</v>
      </c>
      <c r="H380" s="186">
        <v>0</v>
      </c>
      <c r="I380" s="186">
        <v>2</v>
      </c>
      <c r="J380" s="186">
        <v>1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0</v>
      </c>
      <c r="Q380" s="186">
        <v>1</v>
      </c>
      <c r="R380" s="186">
        <v>2</v>
      </c>
      <c r="S380" s="186">
        <v>0</v>
      </c>
      <c r="T380" s="186">
        <v>0</v>
      </c>
      <c r="U380" s="211"/>
      <c r="V380" s="187">
        <v>0</v>
      </c>
      <c r="W380" s="185">
        <v>0</v>
      </c>
      <c r="X380" s="185">
        <v>0</v>
      </c>
      <c r="Y380" s="185">
        <v>0</v>
      </c>
      <c r="Z380" s="185">
        <v>2</v>
      </c>
      <c r="AA380" s="185">
        <v>0</v>
      </c>
      <c r="AB380" s="185">
        <v>0</v>
      </c>
      <c r="AC380" s="185">
        <v>0</v>
      </c>
      <c r="AD380" s="185">
        <v>0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0</v>
      </c>
      <c r="AK380" s="185">
        <v>0</v>
      </c>
      <c r="AL380" s="185">
        <v>0</v>
      </c>
      <c r="AM380" s="185">
        <v>0</v>
      </c>
      <c r="AN380" s="185">
        <v>0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0</v>
      </c>
      <c r="E381" s="186">
        <v>0</v>
      </c>
      <c r="F381" s="186">
        <v>0</v>
      </c>
      <c r="G381" s="186">
        <v>0</v>
      </c>
      <c r="H381" s="186">
        <v>1</v>
      </c>
      <c r="I381" s="186">
        <v>2</v>
      </c>
      <c r="J381" s="186">
        <v>0</v>
      </c>
      <c r="K381" s="210"/>
      <c r="L381" s="212">
        <v>0</v>
      </c>
      <c r="M381" s="186">
        <v>0</v>
      </c>
      <c r="N381" s="186">
        <v>0</v>
      </c>
      <c r="O381" s="186">
        <v>0</v>
      </c>
      <c r="P381" s="186">
        <v>0</v>
      </c>
      <c r="Q381" s="186">
        <v>0</v>
      </c>
      <c r="R381" s="186">
        <v>0</v>
      </c>
      <c r="S381" s="186">
        <v>0</v>
      </c>
      <c r="T381" s="186">
        <v>0</v>
      </c>
      <c r="U381" s="211"/>
      <c r="V381" s="187">
        <v>0</v>
      </c>
      <c r="W381" s="185">
        <v>0</v>
      </c>
      <c r="X381" s="185">
        <v>0</v>
      </c>
      <c r="Y381" s="185">
        <v>0</v>
      </c>
      <c r="Z381" s="185">
        <v>0</v>
      </c>
      <c r="AA381" s="185">
        <v>0</v>
      </c>
      <c r="AB381" s="185">
        <v>2</v>
      </c>
      <c r="AC381" s="185">
        <v>2</v>
      </c>
      <c r="AD381" s="185">
        <v>0</v>
      </c>
      <c r="AE381" s="211"/>
      <c r="AF381" s="187">
        <v>0</v>
      </c>
      <c r="AG381" s="185">
        <v>0</v>
      </c>
      <c r="AH381" s="185">
        <v>0</v>
      </c>
      <c r="AI381" s="185">
        <v>0</v>
      </c>
      <c r="AJ381" s="185">
        <v>0</v>
      </c>
      <c r="AK381" s="185">
        <v>1</v>
      </c>
      <c r="AL381" s="185">
        <v>0</v>
      </c>
      <c r="AM381" s="185">
        <v>0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0</v>
      </c>
      <c r="D382" s="186">
        <v>0</v>
      </c>
      <c r="E382" s="186">
        <v>0</v>
      </c>
      <c r="F382" s="186">
        <v>0</v>
      </c>
      <c r="G382" s="186">
        <v>0</v>
      </c>
      <c r="H382" s="186">
        <v>1</v>
      </c>
      <c r="I382" s="186">
        <v>3</v>
      </c>
      <c r="J382" s="186">
        <v>0</v>
      </c>
      <c r="K382" s="210"/>
      <c r="L382" s="212">
        <v>0</v>
      </c>
      <c r="M382" s="186">
        <v>0</v>
      </c>
      <c r="N382" s="186">
        <v>0</v>
      </c>
      <c r="O382" s="186">
        <v>0</v>
      </c>
      <c r="P382" s="186">
        <v>0</v>
      </c>
      <c r="Q382" s="186">
        <v>0</v>
      </c>
      <c r="R382" s="186">
        <v>0</v>
      </c>
      <c r="S382" s="186">
        <v>1</v>
      </c>
      <c r="T382" s="186">
        <v>0</v>
      </c>
      <c r="U382" s="211"/>
      <c r="V382" s="187">
        <v>0</v>
      </c>
      <c r="W382" s="185">
        <v>0</v>
      </c>
      <c r="X382" s="185">
        <v>0</v>
      </c>
      <c r="Y382" s="185">
        <v>0</v>
      </c>
      <c r="Z382" s="185">
        <v>0</v>
      </c>
      <c r="AA382" s="185">
        <v>2</v>
      </c>
      <c r="AB382" s="185">
        <v>0</v>
      </c>
      <c r="AC382" s="185">
        <v>0</v>
      </c>
      <c r="AD382" s="185">
        <v>0</v>
      </c>
      <c r="AE382" s="211"/>
      <c r="AF382" s="187">
        <v>0</v>
      </c>
      <c r="AG382" s="185">
        <v>0</v>
      </c>
      <c r="AH382" s="185">
        <v>0</v>
      </c>
      <c r="AI382" s="185">
        <v>0</v>
      </c>
      <c r="AJ382" s="185">
        <v>0</v>
      </c>
      <c r="AK382" s="185">
        <v>0</v>
      </c>
      <c r="AL382" s="185">
        <v>0</v>
      </c>
      <c r="AM382" s="185">
        <v>0</v>
      </c>
      <c r="AN382" s="185">
        <v>0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1</v>
      </c>
      <c r="E383" s="186">
        <v>0</v>
      </c>
      <c r="F383" s="186">
        <v>0</v>
      </c>
      <c r="G383" s="186">
        <v>1</v>
      </c>
      <c r="H383" s="186">
        <v>1</v>
      </c>
      <c r="I383" s="186">
        <v>2</v>
      </c>
      <c r="J383" s="186">
        <v>0</v>
      </c>
      <c r="K383" s="210"/>
      <c r="L383" s="212">
        <v>0</v>
      </c>
      <c r="M383" s="186">
        <v>0</v>
      </c>
      <c r="N383" s="186">
        <v>0</v>
      </c>
      <c r="O383" s="186">
        <v>0</v>
      </c>
      <c r="P383" s="186">
        <v>0</v>
      </c>
      <c r="Q383" s="186">
        <v>1</v>
      </c>
      <c r="R383" s="186">
        <v>0</v>
      </c>
      <c r="S383" s="186">
        <v>1</v>
      </c>
      <c r="T383" s="186">
        <v>0</v>
      </c>
      <c r="U383" s="211"/>
      <c r="V383" s="187">
        <v>0</v>
      </c>
      <c r="W383" s="185">
        <v>0</v>
      </c>
      <c r="X383" s="185">
        <v>0</v>
      </c>
      <c r="Y383" s="185">
        <v>0</v>
      </c>
      <c r="Z383" s="185">
        <v>0</v>
      </c>
      <c r="AA383" s="185">
        <v>1</v>
      </c>
      <c r="AB383" s="185">
        <v>1</v>
      </c>
      <c r="AC383" s="185">
        <v>0</v>
      </c>
      <c r="AD383" s="185">
        <v>0</v>
      </c>
      <c r="AE383" s="211"/>
      <c r="AF383" s="187">
        <v>0</v>
      </c>
      <c r="AG383" s="185">
        <v>0</v>
      </c>
      <c r="AH383" s="185">
        <v>0</v>
      </c>
      <c r="AI383" s="185">
        <v>0</v>
      </c>
      <c r="AJ383" s="185">
        <v>0</v>
      </c>
      <c r="AK383" s="185">
        <v>0</v>
      </c>
      <c r="AL383" s="185">
        <v>2</v>
      </c>
      <c r="AM383" s="185">
        <v>0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1</v>
      </c>
      <c r="G384" s="186">
        <v>0</v>
      </c>
      <c r="H384" s="186">
        <v>0</v>
      </c>
      <c r="I384" s="186">
        <v>1</v>
      </c>
      <c r="J384" s="186">
        <v>1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0</v>
      </c>
      <c r="R384" s="186">
        <v>0</v>
      </c>
      <c r="S384" s="186">
        <v>0</v>
      </c>
      <c r="T384" s="186">
        <v>0</v>
      </c>
      <c r="U384" s="211"/>
      <c r="V384" s="187">
        <v>0</v>
      </c>
      <c r="W384" s="185">
        <v>0</v>
      </c>
      <c r="X384" s="185">
        <v>0</v>
      </c>
      <c r="Y384" s="185">
        <v>0</v>
      </c>
      <c r="Z384" s="185">
        <v>0</v>
      </c>
      <c r="AA384" s="185">
        <v>1</v>
      </c>
      <c r="AB384" s="185">
        <v>0</v>
      </c>
      <c r="AC384" s="185">
        <v>0</v>
      </c>
      <c r="AD384" s="185">
        <v>0</v>
      </c>
      <c r="AE384" s="211"/>
      <c r="AF384" s="187">
        <v>0</v>
      </c>
      <c r="AG384" s="185">
        <v>0</v>
      </c>
      <c r="AH384" s="185">
        <v>0</v>
      </c>
      <c r="AI384" s="185">
        <v>1</v>
      </c>
      <c r="AJ384" s="185">
        <v>0</v>
      </c>
      <c r="AK384" s="185">
        <v>0</v>
      </c>
      <c r="AL384" s="185">
        <v>0</v>
      </c>
      <c r="AM384" s="185">
        <v>0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0</v>
      </c>
      <c r="D385" s="186">
        <v>0</v>
      </c>
      <c r="E385" s="186">
        <v>1</v>
      </c>
      <c r="F385" s="186">
        <v>0</v>
      </c>
      <c r="G385" s="186">
        <v>1</v>
      </c>
      <c r="H385" s="186">
        <v>0</v>
      </c>
      <c r="I385" s="186">
        <v>2</v>
      </c>
      <c r="J385" s="186">
        <v>1</v>
      </c>
      <c r="K385" s="210"/>
      <c r="L385" s="212">
        <v>0</v>
      </c>
      <c r="M385" s="186">
        <v>0</v>
      </c>
      <c r="N385" s="186">
        <v>0</v>
      </c>
      <c r="O385" s="186">
        <v>1</v>
      </c>
      <c r="P385" s="186">
        <v>0</v>
      </c>
      <c r="Q385" s="186">
        <v>0</v>
      </c>
      <c r="R385" s="186">
        <v>0</v>
      </c>
      <c r="S385" s="186">
        <v>0</v>
      </c>
      <c r="T385" s="186">
        <v>0</v>
      </c>
      <c r="U385" s="211"/>
      <c r="V385" s="187">
        <v>0</v>
      </c>
      <c r="W385" s="185">
        <v>0</v>
      </c>
      <c r="X385" s="185">
        <v>0</v>
      </c>
      <c r="Y385" s="185">
        <v>0</v>
      </c>
      <c r="Z385" s="185">
        <v>0</v>
      </c>
      <c r="AA385" s="185">
        <v>0</v>
      </c>
      <c r="AB385" s="185">
        <v>0</v>
      </c>
      <c r="AC385" s="185">
        <v>2</v>
      </c>
      <c r="AD385" s="185">
        <v>0</v>
      </c>
      <c r="AE385" s="211"/>
      <c r="AF385" s="187">
        <v>0</v>
      </c>
      <c r="AG385" s="185">
        <v>0</v>
      </c>
      <c r="AH385" s="185">
        <v>1</v>
      </c>
      <c r="AI385" s="185">
        <v>0</v>
      </c>
      <c r="AJ385" s="185">
        <v>0</v>
      </c>
      <c r="AK385" s="185">
        <v>0</v>
      </c>
      <c r="AL385" s="185">
        <v>0</v>
      </c>
      <c r="AM385" s="185">
        <v>0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0</v>
      </c>
      <c r="F386" s="186">
        <v>2</v>
      </c>
      <c r="G386" s="186">
        <v>2</v>
      </c>
      <c r="H386" s="186">
        <v>2</v>
      </c>
      <c r="I386" s="186">
        <v>1</v>
      </c>
      <c r="J386" s="186">
        <v>1</v>
      </c>
      <c r="K386" s="210"/>
      <c r="L386" s="212">
        <v>0</v>
      </c>
      <c r="M386" s="186">
        <v>0</v>
      </c>
      <c r="N386" s="186">
        <v>0</v>
      </c>
      <c r="O386" s="186">
        <v>0</v>
      </c>
      <c r="P386" s="186">
        <v>0</v>
      </c>
      <c r="Q386" s="186">
        <v>1</v>
      </c>
      <c r="R386" s="186">
        <v>0</v>
      </c>
      <c r="S386" s="186">
        <v>0</v>
      </c>
      <c r="T386" s="186">
        <v>0</v>
      </c>
      <c r="U386" s="211"/>
      <c r="V386" s="187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0</v>
      </c>
      <c r="AB386" s="185">
        <v>1</v>
      </c>
      <c r="AC386" s="185">
        <v>0</v>
      </c>
      <c r="AD386" s="185">
        <v>1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0</v>
      </c>
      <c r="AK386" s="185">
        <v>0</v>
      </c>
      <c r="AL386" s="185">
        <v>0</v>
      </c>
      <c r="AM386" s="185">
        <v>0</v>
      </c>
      <c r="AN386" s="185">
        <v>0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0</v>
      </c>
      <c r="F387" s="186">
        <v>0</v>
      </c>
      <c r="G387" s="186">
        <v>2</v>
      </c>
      <c r="H387" s="186">
        <v>0</v>
      </c>
      <c r="I387" s="186">
        <v>0</v>
      </c>
      <c r="J387" s="186">
        <v>1</v>
      </c>
      <c r="K387" s="210"/>
      <c r="L387" s="212">
        <v>0</v>
      </c>
      <c r="M387" s="186">
        <v>0</v>
      </c>
      <c r="N387" s="186">
        <v>0</v>
      </c>
      <c r="O387" s="186">
        <v>0</v>
      </c>
      <c r="P387" s="186">
        <v>0</v>
      </c>
      <c r="Q387" s="186">
        <v>0</v>
      </c>
      <c r="R387" s="186">
        <v>1</v>
      </c>
      <c r="S387" s="186">
        <v>0</v>
      </c>
      <c r="T387" s="186">
        <v>0</v>
      </c>
      <c r="U387" s="211"/>
      <c r="V387" s="187">
        <v>0</v>
      </c>
      <c r="W387" s="185">
        <v>0</v>
      </c>
      <c r="X387" s="185">
        <v>0</v>
      </c>
      <c r="Y387" s="185">
        <v>0</v>
      </c>
      <c r="Z387" s="185">
        <v>0</v>
      </c>
      <c r="AA387" s="185">
        <v>0</v>
      </c>
      <c r="AB387" s="185">
        <v>1</v>
      </c>
      <c r="AC387" s="185">
        <v>1</v>
      </c>
      <c r="AD387" s="185">
        <v>0</v>
      </c>
      <c r="AE387" s="211"/>
      <c r="AF387" s="187">
        <v>0</v>
      </c>
      <c r="AG387" s="185">
        <v>0</v>
      </c>
      <c r="AH387" s="185">
        <v>0</v>
      </c>
      <c r="AI387" s="185">
        <v>0</v>
      </c>
      <c r="AJ387" s="185">
        <v>0</v>
      </c>
      <c r="AK387" s="185">
        <v>0</v>
      </c>
      <c r="AL387" s="185">
        <v>0</v>
      </c>
      <c r="AM387" s="185">
        <v>0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0</v>
      </c>
      <c r="D388" s="186">
        <v>0</v>
      </c>
      <c r="E388" s="186">
        <v>1</v>
      </c>
      <c r="F388" s="186">
        <v>4</v>
      </c>
      <c r="G388" s="186">
        <v>1</v>
      </c>
      <c r="H388" s="186">
        <v>2</v>
      </c>
      <c r="I388" s="186">
        <v>2</v>
      </c>
      <c r="J388" s="186">
        <v>1</v>
      </c>
      <c r="K388" s="210"/>
      <c r="L388" s="212">
        <v>0</v>
      </c>
      <c r="M388" s="186">
        <v>0</v>
      </c>
      <c r="N388" s="186">
        <v>0</v>
      </c>
      <c r="O388" s="186">
        <v>0</v>
      </c>
      <c r="P388" s="186">
        <v>0</v>
      </c>
      <c r="Q388" s="186">
        <v>0</v>
      </c>
      <c r="R388" s="186">
        <v>0</v>
      </c>
      <c r="S388" s="186">
        <v>0</v>
      </c>
      <c r="T388" s="186">
        <v>0</v>
      </c>
      <c r="U388" s="211"/>
      <c r="V388" s="187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1</v>
      </c>
      <c r="AB388" s="185">
        <v>1</v>
      </c>
      <c r="AC388" s="185">
        <v>0</v>
      </c>
      <c r="AD388" s="185">
        <v>0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0</v>
      </c>
      <c r="AK388" s="185">
        <v>0</v>
      </c>
      <c r="AL388" s="185">
        <v>0</v>
      </c>
      <c r="AM388" s="185">
        <v>0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0</v>
      </c>
      <c r="D389" s="186">
        <v>0</v>
      </c>
      <c r="E389" s="186">
        <v>0</v>
      </c>
      <c r="F389" s="186">
        <v>0</v>
      </c>
      <c r="G389" s="186">
        <v>0</v>
      </c>
      <c r="H389" s="186">
        <v>0</v>
      </c>
      <c r="I389" s="186">
        <v>3</v>
      </c>
      <c r="J389" s="186">
        <v>0</v>
      </c>
      <c r="K389" s="210"/>
      <c r="L389" s="212">
        <v>0</v>
      </c>
      <c r="M389" s="186">
        <v>0</v>
      </c>
      <c r="N389" s="186">
        <v>0</v>
      </c>
      <c r="O389" s="186">
        <v>0</v>
      </c>
      <c r="P389" s="186">
        <v>0</v>
      </c>
      <c r="Q389" s="186">
        <v>0</v>
      </c>
      <c r="R389" s="186">
        <v>0</v>
      </c>
      <c r="S389" s="186">
        <v>0</v>
      </c>
      <c r="T389" s="186">
        <v>0</v>
      </c>
      <c r="U389" s="211"/>
      <c r="V389" s="187">
        <v>0</v>
      </c>
      <c r="W389" s="185">
        <v>0</v>
      </c>
      <c r="X389" s="185">
        <v>0</v>
      </c>
      <c r="Y389" s="185">
        <v>1</v>
      </c>
      <c r="Z389" s="185">
        <v>0</v>
      </c>
      <c r="AA389" s="185">
        <v>0</v>
      </c>
      <c r="AB389" s="185">
        <v>0</v>
      </c>
      <c r="AC389" s="185">
        <v>0</v>
      </c>
      <c r="AD389" s="185">
        <v>0</v>
      </c>
      <c r="AE389" s="211"/>
      <c r="AF389" s="187">
        <v>0</v>
      </c>
      <c r="AG389" s="185">
        <v>0</v>
      </c>
      <c r="AH389" s="185">
        <v>0</v>
      </c>
      <c r="AI389" s="185">
        <v>0</v>
      </c>
      <c r="AJ389" s="185">
        <v>0</v>
      </c>
      <c r="AK389" s="185">
        <v>0</v>
      </c>
      <c r="AL389" s="185">
        <v>0</v>
      </c>
      <c r="AM389" s="185">
        <v>0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0</v>
      </c>
      <c r="F390" s="186">
        <v>0</v>
      </c>
      <c r="G390" s="186">
        <v>1</v>
      </c>
      <c r="H390" s="186">
        <v>1</v>
      </c>
      <c r="I390" s="186">
        <v>3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0</v>
      </c>
      <c r="Q390" s="186">
        <v>0</v>
      </c>
      <c r="R390" s="186">
        <v>0</v>
      </c>
      <c r="S390" s="186">
        <v>0</v>
      </c>
      <c r="T390" s="186">
        <v>0</v>
      </c>
      <c r="U390" s="211"/>
      <c r="V390" s="187">
        <v>0</v>
      </c>
      <c r="W390" s="185">
        <v>0</v>
      </c>
      <c r="X390" s="185">
        <v>0</v>
      </c>
      <c r="Y390" s="185">
        <v>0</v>
      </c>
      <c r="Z390" s="185">
        <v>0</v>
      </c>
      <c r="AA390" s="185">
        <v>1</v>
      </c>
      <c r="AB390" s="185">
        <v>1</v>
      </c>
      <c r="AC390" s="185">
        <v>0</v>
      </c>
      <c r="AD390" s="185">
        <v>0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0</v>
      </c>
      <c r="AL390" s="185">
        <v>0</v>
      </c>
      <c r="AM390" s="185">
        <v>0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0</v>
      </c>
      <c r="E391" s="186">
        <v>0</v>
      </c>
      <c r="F391" s="186">
        <v>0</v>
      </c>
      <c r="G391" s="186">
        <v>1</v>
      </c>
      <c r="H391" s="186">
        <v>3</v>
      </c>
      <c r="I391" s="186">
        <v>1</v>
      </c>
      <c r="J391" s="186">
        <v>0</v>
      </c>
      <c r="K391" s="210"/>
      <c r="L391" s="212">
        <v>0</v>
      </c>
      <c r="M391" s="186">
        <v>0</v>
      </c>
      <c r="N391" s="186">
        <v>0</v>
      </c>
      <c r="O391" s="186">
        <v>1</v>
      </c>
      <c r="P391" s="186">
        <v>0</v>
      </c>
      <c r="Q391" s="186">
        <v>1</v>
      </c>
      <c r="R391" s="186">
        <v>0</v>
      </c>
      <c r="S391" s="186">
        <v>0</v>
      </c>
      <c r="T391" s="186">
        <v>0</v>
      </c>
      <c r="U391" s="211"/>
      <c r="V391" s="187">
        <v>0</v>
      </c>
      <c r="W391" s="185">
        <v>0</v>
      </c>
      <c r="X391" s="185">
        <v>1</v>
      </c>
      <c r="Y391" s="185">
        <v>0</v>
      </c>
      <c r="Z391" s="185">
        <v>0</v>
      </c>
      <c r="AA391" s="185">
        <v>0</v>
      </c>
      <c r="AB391" s="185">
        <v>0</v>
      </c>
      <c r="AC391" s="185">
        <v>1</v>
      </c>
      <c r="AD391" s="185">
        <v>0</v>
      </c>
      <c r="AE391" s="211"/>
      <c r="AF391" s="187">
        <v>0</v>
      </c>
      <c r="AG391" s="185">
        <v>0</v>
      </c>
      <c r="AH391" s="185">
        <v>0</v>
      </c>
      <c r="AI391" s="185">
        <v>0</v>
      </c>
      <c r="AJ391" s="185">
        <v>0</v>
      </c>
      <c r="AK391" s="185">
        <v>1</v>
      </c>
      <c r="AL391" s="185">
        <v>0</v>
      </c>
      <c r="AM391" s="185">
        <v>0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1</v>
      </c>
      <c r="E392" s="186">
        <v>0</v>
      </c>
      <c r="F392" s="186">
        <v>0</v>
      </c>
      <c r="G392" s="186">
        <v>0</v>
      </c>
      <c r="H392" s="186">
        <v>2</v>
      </c>
      <c r="I392" s="186">
        <v>1</v>
      </c>
      <c r="J392" s="186">
        <v>0</v>
      </c>
      <c r="K392" s="210"/>
      <c r="L392" s="212">
        <v>0</v>
      </c>
      <c r="M392" s="186">
        <v>0</v>
      </c>
      <c r="N392" s="186">
        <v>0</v>
      </c>
      <c r="O392" s="186">
        <v>0</v>
      </c>
      <c r="P392" s="186">
        <v>0</v>
      </c>
      <c r="Q392" s="186">
        <v>2</v>
      </c>
      <c r="R392" s="186">
        <v>0</v>
      </c>
      <c r="S392" s="186">
        <v>0</v>
      </c>
      <c r="T392" s="186">
        <v>0</v>
      </c>
      <c r="U392" s="211"/>
      <c r="V392" s="187">
        <v>0</v>
      </c>
      <c r="W392" s="185">
        <v>0</v>
      </c>
      <c r="X392" s="185">
        <v>0</v>
      </c>
      <c r="Y392" s="185">
        <v>0</v>
      </c>
      <c r="Z392" s="185">
        <v>0</v>
      </c>
      <c r="AA392" s="185">
        <v>0</v>
      </c>
      <c r="AB392" s="185">
        <v>2</v>
      </c>
      <c r="AC392" s="185">
        <v>0</v>
      </c>
      <c r="AD392" s="185">
        <v>0</v>
      </c>
      <c r="AE392" s="211"/>
      <c r="AF392" s="187">
        <v>0</v>
      </c>
      <c r="AG392" s="185">
        <v>0</v>
      </c>
      <c r="AH392" s="185">
        <v>1</v>
      </c>
      <c r="AI392" s="185">
        <v>0</v>
      </c>
      <c r="AJ392" s="185">
        <v>0</v>
      </c>
      <c r="AK392" s="185">
        <v>0</v>
      </c>
      <c r="AL392" s="185">
        <v>0</v>
      </c>
      <c r="AM392" s="185">
        <v>0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0</v>
      </c>
      <c r="D393" s="186">
        <v>0</v>
      </c>
      <c r="E393" s="186">
        <v>1</v>
      </c>
      <c r="F393" s="186">
        <v>1</v>
      </c>
      <c r="G393" s="186">
        <v>0</v>
      </c>
      <c r="H393" s="186">
        <v>1</v>
      </c>
      <c r="I393" s="186">
        <v>1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0</v>
      </c>
      <c r="P393" s="186">
        <v>0</v>
      </c>
      <c r="Q393" s="186">
        <v>0</v>
      </c>
      <c r="R393" s="186">
        <v>0</v>
      </c>
      <c r="S393" s="186">
        <v>1</v>
      </c>
      <c r="T393" s="186">
        <v>0</v>
      </c>
      <c r="U393" s="211"/>
      <c r="V393" s="187">
        <v>0</v>
      </c>
      <c r="W393" s="185">
        <v>0</v>
      </c>
      <c r="X393" s="185">
        <v>0</v>
      </c>
      <c r="Y393" s="185">
        <v>0</v>
      </c>
      <c r="Z393" s="185">
        <v>0</v>
      </c>
      <c r="AA393" s="185">
        <v>1</v>
      </c>
      <c r="AB393" s="185">
        <v>1</v>
      </c>
      <c r="AC393" s="185">
        <v>2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0</v>
      </c>
      <c r="AL393" s="185">
        <v>0</v>
      </c>
      <c r="AM393" s="185">
        <v>0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0</v>
      </c>
      <c r="D394" s="186">
        <v>0</v>
      </c>
      <c r="E394" s="186">
        <v>1</v>
      </c>
      <c r="F394" s="186">
        <v>1</v>
      </c>
      <c r="G394" s="186">
        <v>1</v>
      </c>
      <c r="H394" s="186">
        <v>1</v>
      </c>
      <c r="I394" s="186">
        <v>0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0</v>
      </c>
      <c r="R394" s="186">
        <v>0</v>
      </c>
      <c r="S394" s="186">
        <v>0</v>
      </c>
      <c r="T394" s="186">
        <v>0</v>
      </c>
      <c r="U394" s="211"/>
      <c r="V394" s="187">
        <v>0</v>
      </c>
      <c r="W394" s="185">
        <v>0</v>
      </c>
      <c r="X394" s="185">
        <v>0</v>
      </c>
      <c r="Y394" s="185">
        <v>0</v>
      </c>
      <c r="Z394" s="185">
        <v>0</v>
      </c>
      <c r="AA394" s="185">
        <v>1</v>
      </c>
      <c r="AB394" s="185">
        <v>2</v>
      </c>
      <c r="AC394" s="185">
        <v>0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0</v>
      </c>
      <c r="AJ394" s="185">
        <v>0</v>
      </c>
      <c r="AK394" s="185">
        <v>0</v>
      </c>
      <c r="AL394" s="185">
        <v>0</v>
      </c>
      <c r="AM394" s="185">
        <v>0</v>
      </c>
      <c r="AN394" s="185">
        <v>0</v>
      </c>
      <c r="AO394" s="210"/>
    </row>
    <row r="395" spans="1:41" x14ac:dyDescent="0.3">
      <c r="A395" s="154" t="s">
        <v>259</v>
      </c>
      <c r="B395" s="188">
        <v>1</v>
      </c>
      <c r="C395" s="189">
        <v>2</v>
      </c>
      <c r="D395" s="189">
        <v>1</v>
      </c>
      <c r="E395" s="189">
        <v>1</v>
      </c>
      <c r="F395" s="189">
        <v>3</v>
      </c>
      <c r="G395" s="189">
        <v>11</v>
      </c>
      <c r="H395" s="189">
        <v>7</v>
      </c>
      <c r="I395" s="189">
        <v>24</v>
      </c>
      <c r="J395" s="149"/>
      <c r="K395" s="210"/>
      <c r="L395" s="188">
        <v>0</v>
      </c>
      <c r="M395" s="189">
        <v>0</v>
      </c>
      <c r="N395" s="189">
        <v>0</v>
      </c>
      <c r="O395" s="189">
        <v>0</v>
      </c>
      <c r="P395" s="189">
        <v>1</v>
      </c>
      <c r="Q395" s="189">
        <v>2</v>
      </c>
      <c r="R395" s="189">
        <v>5</v>
      </c>
      <c r="S395" s="189">
        <v>4</v>
      </c>
      <c r="T395" s="149"/>
      <c r="U395" s="211"/>
      <c r="V395" s="190">
        <v>0</v>
      </c>
      <c r="W395" s="191">
        <v>0</v>
      </c>
      <c r="X395" s="191">
        <v>1</v>
      </c>
      <c r="Y395" s="191">
        <v>2</v>
      </c>
      <c r="Z395" s="191">
        <v>0</v>
      </c>
      <c r="AA395" s="191">
        <v>1</v>
      </c>
      <c r="AB395" s="191">
        <v>12</v>
      </c>
      <c r="AC395" s="191">
        <v>7</v>
      </c>
      <c r="AD395" s="185"/>
      <c r="AE395" s="211"/>
      <c r="AF395" s="190">
        <v>0</v>
      </c>
      <c r="AG395" s="191">
        <v>0</v>
      </c>
      <c r="AH395" s="191">
        <v>0</v>
      </c>
      <c r="AI395" s="191">
        <v>0</v>
      </c>
      <c r="AJ395" s="191">
        <v>1</v>
      </c>
      <c r="AK395" s="191">
        <v>0</v>
      </c>
      <c r="AL395" s="191">
        <v>4</v>
      </c>
      <c r="AM395" s="191">
        <v>1</v>
      </c>
      <c r="AN395" s="185"/>
      <c r="AO395" s="210"/>
    </row>
    <row r="396" spans="1:41" x14ac:dyDescent="0.3">
      <c r="A396" s="154" t="s">
        <v>260</v>
      </c>
      <c r="B396" s="188">
        <v>0</v>
      </c>
      <c r="C396" s="189">
        <v>1</v>
      </c>
      <c r="D396" s="189">
        <v>2</v>
      </c>
      <c r="E396" s="189">
        <v>2</v>
      </c>
      <c r="F396" s="189">
        <v>4</v>
      </c>
      <c r="G396" s="189">
        <v>11</v>
      </c>
      <c r="H396" s="189">
        <v>15</v>
      </c>
      <c r="I396" s="189">
        <v>15</v>
      </c>
      <c r="J396" s="149"/>
      <c r="K396" s="210"/>
      <c r="L396" s="188">
        <v>0</v>
      </c>
      <c r="M396" s="189">
        <v>0</v>
      </c>
      <c r="N396" s="189">
        <v>0</v>
      </c>
      <c r="O396" s="189">
        <v>2</v>
      </c>
      <c r="P396" s="189">
        <v>0</v>
      </c>
      <c r="Q396" s="189">
        <v>4</v>
      </c>
      <c r="R396" s="189">
        <v>2</v>
      </c>
      <c r="S396" s="189">
        <v>2</v>
      </c>
      <c r="T396" s="149"/>
      <c r="U396" s="211"/>
      <c r="V396" s="190">
        <v>0</v>
      </c>
      <c r="W396" s="191">
        <v>0</v>
      </c>
      <c r="X396" s="191">
        <v>1</v>
      </c>
      <c r="Y396" s="191">
        <v>4</v>
      </c>
      <c r="Z396" s="191">
        <v>3</v>
      </c>
      <c r="AA396" s="191">
        <v>4</v>
      </c>
      <c r="AB396" s="191">
        <v>6</v>
      </c>
      <c r="AC396" s="191">
        <v>8</v>
      </c>
      <c r="AD396" s="185"/>
      <c r="AE396" s="211"/>
      <c r="AF396" s="190">
        <v>0</v>
      </c>
      <c r="AG396" s="191">
        <v>0</v>
      </c>
      <c r="AH396" s="191">
        <v>0</v>
      </c>
      <c r="AI396" s="191">
        <v>0</v>
      </c>
      <c r="AJ396" s="191">
        <v>1</v>
      </c>
      <c r="AK396" s="191">
        <v>0</v>
      </c>
      <c r="AL396" s="191">
        <v>1</v>
      </c>
      <c r="AM396" s="191">
        <v>0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0</v>
      </c>
      <c r="D397" s="189">
        <v>1</v>
      </c>
      <c r="E397" s="189">
        <v>5</v>
      </c>
      <c r="F397" s="189">
        <v>6</v>
      </c>
      <c r="G397" s="189">
        <v>10</v>
      </c>
      <c r="H397" s="189">
        <v>16</v>
      </c>
      <c r="I397" s="189">
        <v>8</v>
      </c>
      <c r="J397" s="149"/>
      <c r="K397" s="210"/>
      <c r="L397" s="188">
        <v>0</v>
      </c>
      <c r="M397" s="189">
        <v>1</v>
      </c>
      <c r="N397" s="189">
        <v>0</v>
      </c>
      <c r="O397" s="189">
        <v>0</v>
      </c>
      <c r="P397" s="189">
        <v>0</v>
      </c>
      <c r="Q397" s="189">
        <v>4</v>
      </c>
      <c r="R397" s="189">
        <v>7</v>
      </c>
      <c r="S397" s="189">
        <v>1</v>
      </c>
      <c r="T397" s="149"/>
      <c r="U397" s="211"/>
      <c r="V397" s="190">
        <v>0</v>
      </c>
      <c r="W397" s="191">
        <v>1</v>
      </c>
      <c r="X397" s="191">
        <v>2</v>
      </c>
      <c r="Y397" s="191">
        <v>4</v>
      </c>
      <c r="Z397" s="191">
        <v>5</v>
      </c>
      <c r="AA397" s="191">
        <v>6</v>
      </c>
      <c r="AB397" s="191">
        <v>8</v>
      </c>
      <c r="AC397" s="191">
        <v>3</v>
      </c>
      <c r="AD397" s="185"/>
      <c r="AE397" s="211"/>
      <c r="AF397" s="190">
        <v>0</v>
      </c>
      <c r="AG397" s="191">
        <v>0</v>
      </c>
      <c r="AH397" s="191">
        <v>0</v>
      </c>
      <c r="AI397" s="191">
        <v>0</v>
      </c>
      <c r="AJ397" s="191">
        <v>0</v>
      </c>
      <c r="AK397" s="191">
        <v>1</v>
      </c>
      <c r="AL397" s="191">
        <v>0</v>
      </c>
      <c r="AM397" s="191">
        <v>0</v>
      </c>
      <c r="AN397" s="185"/>
      <c r="AO397" s="210"/>
    </row>
    <row r="398" spans="1:41" x14ac:dyDescent="0.3">
      <c r="A398" s="154" t="s">
        <v>262</v>
      </c>
      <c r="B398" s="188">
        <v>1</v>
      </c>
      <c r="C398" s="189">
        <v>1</v>
      </c>
      <c r="D398" s="189">
        <v>2</v>
      </c>
      <c r="E398" s="189">
        <v>2</v>
      </c>
      <c r="F398" s="189">
        <v>2</v>
      </c>
      <c r="G398" s="189">
        <v>9</v>
      </c>
      <c r="H398" s="189">
        <v>18</v>
      </c>
      <c r="I398" s="189">
        <v>7</v>
      </c>
      <c r="J398" s="149"/>
      <c r="K398" s="210"/>
      <c r="L398" s="188">
        <v>0</v>
      </c>
      <c r="M398" s="189">
        <v>1</v>
      </c>
      <c r="N398" s="189">
        <v>0</v>
      </c>
      <c r="O398" s="189">
        <v>0</v>
      </c>
      <c r="P398" s="189">
        <v>1</v>
      </c>
      <c r="Q398" s="189">
        <v>2</v>
      </c>
      <c r="R398" s="189">
        <v>3</v>
      </c>
      <c r="S398" s="189">
        <v>3</v>
      </c>
      <c r="T398" s="149"/>
      <c r="U398" s="211"/>
      <c r="V398" s="190">
        <v>0</v>
      </c>
      <c r="W398" s="191">
        <v>0</v>
      </c>
      <c r="X398" s="191">
        <v>0</v>
      </c>
      <c r="Y398" s="191">
        <v>0</v>
      </c>
      <c r="Z398" s="191">
        <v>3</v>
      </c>
      <c r="AA398" s="191">
        <v>5</v>
      </c>
      <c r="AB398" s="191">
        <v>9</v>
      </c>
      <c r="AC398" s="191">
        <v>3</v>
      </c>
      <c r="AD398" s="185"/>
      <c r="AE398" s="211"/>
      <c r="AF398" s="190">
        <v>0</v>
      </c>
      <c r="AG398" s="191">
        <v>0</v>
      </c>
      <c r="AH398" s="191">
        <v>2</v>
      </c>
      <c r="AI398" s="191">
        <v>0</v>
      </c>
      <c r="AJ398" s="191">
        <v>1</v>
      </c>
      <c r="AK398" s="191">
        <v>1</v>
      </c>
      <c r="AL398" s="191">
        <v>0</v>
      </c>
      <c r="AM398" s="191">
        <v>1</v>
      </c>
      <c r="AN398" s="185"/>
      <c r="AO398" s="210"/>
    </row>
    <row r="399" spans="1:41" x14ac:dyDescent="0.3">
      <c r="A399" s="154" t="s">
        <v>263</v>
      </c>
      <c r="B399" s="188">
        <v>0</v>
      </c>
      <c r="C399" s="189">
        <v>1</v>
      </c>
      <c r="D399" s="189">
        <v>1</v>
      </c>
      <c r="E399" s="189">
        <v>4</v>
      </c>
      <c r="F399" s="189">
        <v>3</v>
      </c>
      <c r="G399" s="189">
        <v>2</v>
      </c>
      <c r="H399" s="189">
        <v>14</v>
      </c>
      <c r="I399" s="189">
        <v>2</v>
      </c>
      <c r="J399" s="149"/>
      <c r="K399" s="210"/>
      <c r="L399" s="188">
        <v>0</v>
      </c>
      <c r="M399" s="189">
        <v>0</v>
      </c>
      <c r="N399" s="189">
        <v>0</v>
      </c>
      <c r="O399" s="189">
        <v>0</v>
      </c>
      <c r="P399" s="189">
        <v>1</v>
      </c>
      <c r="Q399" s="189">
        <v>4</v>
      </c>
      <c r="R399" s="189">
        <v>0</v>
      </c>
      <c r="S399" s="189">
        <v>0</v>
      </c>
      <c r="T399" s="149"/>
      <c r="U399" s="211"/>
      <c r="V399" s="190">
        <v>0</v>
      </c>
      <c r="W399" s="191">
        <v>1</v>
      </c>
      <c r="X399" s="191">
        <v>2</v>
      </c>
      <c r="Y399" s="191">
        <v>0</v>
      </c>
      <c r="Z399" s="191">
        <v>1</v>
      </c>
      <c r="AA399" s="191">
        <v>5</v>
      </c>
      <c r="AB399" s="191">
        <v>5</v>
      </c>
      <c r="AC399" s="191">
        <v>1</v>
      </c>
      <c r="AD399" s="185"/>
      <c r="AE399" s="211"/>
      <c r="AF399" s="190">
        <v>0</v>
      </c>
      <c r="AG399" s="191">
        <v>0</v>
      </c>
      <c r="AH399" s="191">
        <v>0</v>
      </c>
      <c r="AI399" s="191">
        <v>0</v>
      </c>
      <c r="AJ399" s="191">
        <v>1</v>
      </c>
      <c r="AK399" s="191">
        <v>1</v>
      </c>
      <c r="AL399" s="191">
        <v>0</v>
      </c>
      <c r="AM399" s="191">
        <v>0</v>
      </c>
      <c r="AN399" s="185"/>
      <c r="AO399" s="210"/>
    </row>
    <row r="400" spans="1:41" x14ac:dyDescent="0.3">
      <c r="A400" s="154" t="s">
        <v>264</v>
      </c>
      <c r="B400" s="192">
        <v>1</v>
      </c>
      <c r="C400" s="193">
        <v>0</v>
      </c>
      <c r="D400" s="194">
        <v>1</v>
      </c>
      <c r="E400" s="195">
        <v>4</v>
      </c>
      <c r="F400" s="196">
        <v>3</v>
      </c>
      <c r="G400" s="197">
        <v>9</v>
      </c>
      <c r="H400" s="198">
        <v>4</v>
      </c>
      <c r="I400" s="166"/>
      <c r="J400" s="166"/>
      <c r="K400" s="210"/>
      <c r="L400" s="192">
        <v>0</v>
      </c>
      <c r="M400" s="193">
        <v>0</v>
      </c>
      <c r="N400" s="194">
        <v>0</v>
      </c>
      <c r="O400" s="195">
        <v>0</v>
      </c>
      <c r="P400" s="196">
        <v>1</v>
      </c>
      <c r="Q400" s="197">
        <v>1</v>
      </c>
      <c r="R400" s="198">
        <v>5</v>
      </c>
      <c r="S400" s="166"/>
      <c r="T400" s="166"/>
      <c r="U400" s="211"/>
      <c r="V400" s="199">
        <v>0</v>
      </c>
      <c r="W400" s="200">
        <v>0</v>
      </c>
      <c r="X400" s="201">
        <v>0</v>
      </c>
      <c r="Y400" s="202">
        <v>3</v>
      </c>
      <c r="Z400" s="203">
        <v>4</v>
      </c>
      <c r="AA400" s="204">
        <v>3</v>
      </c>
      <c r="AB400" s="205">
        <v>8</v>
      </c>
      <c r="AC400" s="187"/>
      <c r="AD400" s="187"/>
      <c r="AE400" s="211"/>
      <c r="AF400" s="199">
        <v>0</v>
      </c>
      <c r="AG400" s="200">
        <v>0</v>
      </c>
      <c r="AH400" s="201">
        <v>1</v>
      </c>
      <c r="AI400" s="202">
        <v>2</v>
      </c>
      <c r="AJ400" s="203">
        <v>1</v>
      </c>
      <c r="AK400" s="204">
        <v>0</v>
      </c>
      <c r="AL400" s="205">
        <v>0</v>
      </c>
      <c r="AM400" s="187"/>
      <c r="AN400" s="187"/>
      <c r="AO400" s="210"/>
    </row>
    <row r="401" spans="1:41" x14ac:dyDescent="0.3">
      <c r="A401" s="154" t="s">
        <v>265</v>
      </c>
      <c r="B401" s="192">
        <v>0</v>
      </c>
      <c r="C401" s="193">
        <v>0</v>
      </c>
      <c r="D401" s="194">
        <v>1</v>
      </c>
      <c r="E401" s="195">
        <v>0</v>
      </c>
      <c r="F401" s="196">
        <v>5</v>
      </c>
      <c r="G401" s="197">
        <v>4</v>
      </c>
      <c r="H401" s="198">
        <v>10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1</v>
      </c>
      <c r="P401" s="196">
        <v>3</v>
      </c>
      <c r="Q401" s="197">
        <v>1</v>
      </c>
      <c r="R401" s="198">
        <v>1</v>
      </c>
      <c r="S401" s="213"/>
      <c r="T401" s="166"/>
      <c r="U401" s="211"/>
      <c r="V401" s="199">
        <v>0</v>
      </c>
      <c r="W401" s="200">
        <v>1</v>
      </c>
      <c r="X401" s="201">
        <v>0</v>
      </c>
      <c r="Y401" s="202">
        <v>4</v>
      </c>
      <c r="Z401" s="203">
        <v>6</v>
      </c>
      <c r="AA401" s="204">
        <v>7</v>
      </c>
      <c r="AB401" s="205">
        <v>6</v>
      </c>
      <c r="AC401" s="206"/>
      <c r="AD401" s="187"/>
      <c r="AE401" s="211"/>
      <c r="AF401" s="199">
        <v>0</v>
      </c>
      <c r="AG401" s="200">
        <v>0</v>
      </c>
      <c r="AH401" s="201">
        <v>0</v>
      </c>
      <c r="AI401" s="202">
        <v>0</v>
      </c>
      <c r="AJ401" s="203">
        <v>1</v>
      </c>
      <c r="AK401" s="204">
        <v>2</v>
      </c>
      <c r="AL401" s="205">
        <v>2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2</v>
      </c>
      <c r="D402" s="194">
        <v>1</v>
      </c>
      <c r="E402" s="195">
        <v>3</v>
      </c>
      <c r="F402" s="196">
        <v>4</v>
      </c>
      <c r="G402" s="197">
        <v>6</v>
      </c>
      <c r="H402" s="198">
        <v>3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1</v>
      </c>
      <c r="P402" s="196">
        <v>2</v>
      </c>
      <c r="Q402" s="197">
        <v>3</v>
      </c>
      <c r="R402" s="198">
        <v>0</v>
      </c>
      <c r="S402" s="213"/>
      <c r="T402" s="166"/>
      <c r="U402" s="211"/>
      <c r="V402" s="199">
        <v>0</v>
      </c>
      <c r="W402" s="200">
        <v>1</v>
      </c>
      <c r="X402" s="201">
        <v>1</v>
      </c>
      <c r="Y402" s="202">
        <v>2</v>
      </c>
      <c r="Z402" s="203">
        <v>7</v>
      </c>
      <c r="AA402" s="204">
        <v>8</v>
      </c>
      <c r="AB402" s="205">
        <v>3</v>
      </c>
      <c r="AC402" s="206"/>
      <c r="AD402" s="187"/>
      <c r="AE402" s="211"/>
      <c r="AF402" s="199">
        <v>0</v>
      </c>
      <c r="AG402" s="200">
        <v>0</v>
      </c>
      <c r="AH402" s="201">
        <v>1</v>
      </c>
      <c r="AI402" s="202">
        <v>1</v>
      </c>
      <c r="AJ402" s="203">
        <v>0</v>
      </c>
      <c r="AK402" s="204">
        <v>1</v>
      </c>
      <c r="AL402" s="205">
        <v>0</v>
      </c>
      <c r="AM402" s="206"/>
      <c r="AN402" s="187"/>
      <c r="AO402" s="210"/>
    </row>
    <row r="403" spans="1:41" x14ac:dyDescent="0.3">
      <c r="A403" s="154" t="s">
        <v>267</v>
      </c>
      <c r="B403" s="192">
        <v>1</v>
      </c>
      <c r="C403" s="193">
        <v>1</v>
      </c>
      <c r="D403" s="194">
        <v>3</v>
      </c>
      <c r="E403" s="195">
        <v>5</v>
      </c>
      <c r="F403" s="196">
        <v>4</v>
      </c>
      <c r="G403" s="197">
        <v>8</v>
      </c>
      <c r="H403" s="198">
        <v>3</v>
      </c>
      <c r="I403" s="213"/>
      <c r="J403" s="166"/>
      <c r="K403" s="210"/>
      <c r="L403" s="192">
        <v>0</v>
      </c>
      <c r="M403" s="193">
        <v>0</v>
      </c>
      <c r="N403" s="194">
        <v>0</v>
      </c>
      <c r="O403" s="195">
        <v>1</v>
      </c>
      <c r="P403" s="196">
        <v>3</v>
      </c>
      <c r="Q403" s="197">
        <v>1</v>
      </c>
      <c r="R403" s="198">
        <v>0</v>
      </c>
      <c r="S403" s="213"/>
      <c r="T403" s="166"/>
      <c r="U403" s="211"/>
      <c r="V403" s="199">
        <v>1</v>
      </c>
      <c r="W403" s="200">
        <v>1</v>
      </c>
      <c r="X403" s="201">
        <v>1</v>
      </c>
      <c r="Y403" s="202">
        <v>2</v>
      </c>
      <c r="Z403" s="203">
        <v>6</v>
      </c>
      <c r="AA403" s="204">
        <v>1</v>
      </c>
      <c r="AB403" s="205">
        <v>2</v>
      </c>
      <c r="AC403" s="206"/>
      <c r="AD403" s="187"/>
      <c r="AE403" s="211"/>
      <c r="AF403" s="199">
        <v>0</v>
      </c>
      <c r="AG403" s="200">
        <v>0</v>
      </c>
      <c r="AH403" s="201">
        <v>0</v>
      </c>
      <c r="AI403" s="202">
        <v>0</v>
      </c>
      <c r="AJ403" s="203">
        <v>0</v>
      </c>
      <c r="AK403" s="204">
        <v>0</v>
      </c>
      <c r="AL403" s="205">
        <v>0</v>
      </c>
      <c r="AM403" s="206"/>
      <c r="AN403" s="187"/>
      <c r="AO403" s="210"/>
    </row>
    <row r="404" spans="1:41" x14ac:dyDescent="0.3">
      <c r="A404" s="154" t="s">
        <v>268</v>
      </c>
      <c r="B404" s="192">
        <v>0</v>
      </c>
      <c r="C404" s="193">
        <v>0</v>
      </c>
      <c r="D404" s="194">
        <v>1</v>
      </c>
      <c r="E404" s="195">
        <v>3</v>
      </c>
      <c r="F404" s="196">
        <v>4</v>
      </c>
      <c r="G404" s="197">
        <v>9</v>
      </c>
      <c r="H404" s="198">
        <v>0</v>
      </c>
      <c r="I404" s="213"/>
      <c r="J404" s="166"/>
      <c r="K404" s="210"/>
      <c r="L404" s="192">
        <v>0</v>
      </c>
      <c r="M404" s="193">
        <v>1</v>
      </c>
      <c r="N404" s="194">
        <v>0</v>
      </c>
      <c r="O404" s="195">
        <v>0</v>
      </c>
      <c r="P404" s="196">
        <v>2</v>
      </c>
      <c r="Q404" s="197">
        <v>3</v>
      </c>
      <c r="R404" s="198">
        <v>0</v>
      </c>
      <c r="S404" s="213"/>
      <c r="T404" s="166"/>
      <c r="U404" s="211"/>
      <c r="V404" s="199">
        <v>0</v>
      </c>
      <c r="W404" s="200">
        <v>0</v>
      </c>
      <c r="X404" s="201">
        <v>0</v>
      </c>
      <c r="Y404" s="202">
        <v>2</v>
      </c>
      <c r="Z404" s="203">
        <v>4</v>
      </c>
      <c r="AA404" s="204">
        <v>3</v>
      </c>
      <c r="AB404" s="205">
        <v>0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0</v>
      </c>
      <c r="AJ404" s="203">
        <v>0</v>
      </c>
      <c r="AK404" s="204">
        <v>3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0</v>
      </c>
      <c r="C405" s="194">
        <v>0</v>
      </c>
      <c r="D405" s="195">
        <v>1</v>
      </c>
      <c r="E405" s="196">
        <v>5</v>
      </c>
      <c r="F405" s="197">
        <v>5</v>
      </c>
      <c r="G405" s="198">
        <v>11</v>
      </c>
      <c r="H405" s="166"/>
      <c r="I405" s="213"/>
      <c r="J405" s="166"/>
      <c r="K405" s="210"/>
      <c r="L405" s="193">
        <v>0</v>
      </c>
      <c r="M405" s="194">
        <v>0</v>
      </c>
      <c r="N405" s="195">
        <v>1</v>
      </c>
      <c r="O405" s="196">
        <v>0</v>
      </c>
      <c r="P405" s="197">
        <v>2</v>
      </c>
      <c r="Q405" s="198">
        <v>1</v>
      </c>
      <c r="R405" s="166"/>
      <c r="S405" s="213"/>
      <c r="T405" s="166"/>
      <c r="U405" s="211"/>
      <c r="V405" s="200">
        <v>0</v>
      </c>
      <c r="W405" s="201">
        <v>0</v>
      </c>
      <c r="X405" s="202">
        <v>4</v>
      </c>
      <c r="Y405" s="203">
        <v>6</v>
      </c>
      <c r="Z405" s="204">
        <v>6</v>
      </c>
      <c r="AA405" s="205">
        <v>5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1</v>
      </c>
      <c r="AJ405" s="204">
        <v>0</v>
      </c>
      <c r="AK405" s="205">
        <v>1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1</v>
      </c>
      <c r="D406" s="195">
        <v>2</v>
      </c>
      <c r="E406" s="196">
        <v>3</v>
      </c>
      <c r="F406" s="197">
        <v>1</v>
      </c>
      <c r="G406" s="198">
        <v>3</v>
      </c>
      <c r="H406" s="166"/>
      <c r="I406" s="213"/>
      <c r="J406" s="166"/>
      <c r="K406" s="210"/>
      <c r="L406" s="193">
        <v>0</v>
      </c>
      <c r="M406" s="194">
        <v>0</v>
      </c>
      <c r="N406" s="195">
        <v>0</v>
      </c>
      <c r="O406" s="196">
        <v>2</v>
      </c>
      <c r="P406" s="197">
        <v>2</v>
      </c>
      <c r="Q406" s="198">
        <v>1</v>
      </c>
      <c r="R406" s="166"/>
      <c r="S406" s="213"/>
      <c r="T406" s="166"/>
      <c r="U406" s="211"/>
      <c r="V406" s="200">
        <v>0</v>
      </c>
      <c r="W406" s="201">
        <v>1</v>
      </c>
      <c r="X406" s="202">
        <v>0</v>
      </c>
      <c r="Y406" s="203">
        <v>1</v>
      </c>
      <c r="Z406" s="204">
        <v>2</v>
      </c>
      <c r="AA406" s="205">
        <v>2</v>
      </c>
      <c r="AB406" s="187"/>
      <c r="AC406" s="206"/>
      <c r="AD406" s="187"/>
      <c r="AE406" s="211"/>
      <c r="AF406" s="200">
        <v>0</v>
      </c>
      <c r="AG406" s="201">
        <v>1</v>
      </c>
      <c r="AH406" s="202">
        <v>0</v>
      </c>
      <c r="AI406" s="203">
        <v>1</v>
      </c>
      <c r="AJ406" s="204">
        <v>1</v>
      </c>
      <c r="AK406" s="205">
        <v>2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1</v>
      </c>
      <c r="C407" s="194">
        <v>1</v>
      </c>
      <c r="D407" s="195">
        <v>3</v>
      </c>
      <c r="E407" s="196">
        <v>3</v>
      </c>
      <c r="F407" s="197">
        <v>6</v>
      </c>
      <c r="G407" s="198">
        <v>2</v>
      </c>
      <c r="H407" s="166"/>
      <c r="I407" s="149"/>
      <c r="J407" s="149"/>
      <c r="K407" s="210"/>
      <c r="L407" s="193">
        <v>0</v>
      </c>
      <c r="M407" s="194">
        <v>0</v>
      </c>
      <c r="N407" s="195">
        <v>1</v>
      </c>
      <c r="O407" s="196">
        <v>0</v>
      </c>
      <c r="P407" s="197">
        <v>0</v>
      </c>
      <c r="Q407" s="198">
        <v>0</v>
      </c>
      <c r="R407" s="166"/>
      <c r="S407" s="149"/>
      <c r="T407" s="149"/>
      <c r="U407" s="211"/>
      <c r="V407" s="200">
        <v>0</v>
      </c>
      <c r="W407" s="201">
        <v>3</v>
      </c>
      <c r="X407" s="202">
        <v>3</v>
      </c>
      <c r="Y407" s="203">
        <v>2</v>
      </c>
      <c r="Z407" s="204">
        <v>2</v>
      </c>
      <c r="AA407" s="205">
        <v>3</v>
      </c>
      <c r="AB407" s="187"/>
      <c r="AC407" s="185"/>
      <c r="AD407" s="185"/>
      <c r="AE407" s="211"/>
      <c r="AF407" s="200">
        <v>0</v>
      </c>
      <c r="AG407" s="201">
        <v>0</v>
      </c>
      <c r="AH407" s="202">
        <v>0</v>
      </c>
      <c r="AI407" s="203">
        <v>1</v>
      </c>
      <c r="AJ407" s="204">
        <v>0</v>
      </c>
      <c r="AK407" s="205">
        <v>1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1</v>
      </c>
      <c r="C408" s="194">
        <v>1</v>
      </c>
      <c r="D408" s="195">
        <v>4</v>
      </c>
      <c r="E408" s="196">
        <v>7</v>
      </c>
      <c r="F408" s="197">
        <v>6</v>
      </c>
      <c r="G408" s="198">
        <v>3</v>
      </c>
      <c r="H408" s="166"/>
      <c r="I408" s="149"/>
      <c r="J408" s="149"/>
      <c r="K408" s="210"/>
      <c r="L408" s="193">
        <v>0</v>
      </c>
      <c r="M408" s="194">
        <v>0</v>
      </c>
      <c r="N408" s="195">
        <v>0</v>
      </c>
      <c r="O408" s="196">
        <v>0</v>
      </c>
      <c r="P408" s="197">
        <v>0</v>
      </c>
      <c r="Q408" s="198">
        <v>1</v>
      </c>
      <c r="R408" s="166"/>
      <c r="S408" s="149"/>
      <c r="T408" s="149"/>
      <c r="U408" s="211"/>
      <c r="V408" s="200">
        <v>0</v>
      </c>
      <c r="W408" s="201">
        <v>3</v>
      </c>
      <c r="X408" s="202">
        <v>1</v>
      </c>
      <c r="Y408" s="203">
        <v>4</v>
      </c>
      <c r="Z408" s="204">
        <v>1</v>
      </c>
      <c r="AA408" s="205">
        <v>1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0</v>
      </c>
      <c r="AI408" s="203">
        <v>1</v>
      </c>
      <c r="AJ408" s="204">
        <v>0</v>
      </c>
      <c r="AK408" s="205">
        <v>0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1</v>
      </c>
      <c r="D409" s="195">
        <v>1</v>
      </c>
      <c r="E409" s="196">
        <v>4</v>
      </c>
      <c r="F409" s="197">
        <v>3</v>
      </c>
      <c r="G409" s="198">
        <v>1</v>
      </c>
      <c r="H409" s="166"/>
      <c r="I409" s="149"/>
      <c r="J409" s="149"/>
      <c r="K409" s="210"/>
      <c r="L409" s="193">
        <v>0</v>
      </c>
      <c r="M409" s="194">
        <v>0</v>
      </c>
      <c r="N409" s="195">
        <v>1</v>
      </c>
      <c r="O409" s="196">
        <v>0</v>
      </c>
      <c r="P409" s="197">
        <v>1</v>
      </c>
      <c r="Q409" s="198">
        <v>2</v>
      </c>
      <c r="R409" s="166"/>
      <c r="S409" s="149"/>
      <c r="T409" s="149"/>
      <c r="U409" s="211"/>
      <c r="V409" s="200">
        <v>0</v>
      </c>
      <c r="W409" s="201">
        <v>2</v>
      </c>
      <c r="X409" s="202">
        <v>4</v>
      </c>
      <c r="Y409" s="203">
        <v>2</v>
      </c>
      <c r="Z409" s="204">
        <v>4</v>
      </c>
      <c r="AA409" s="205">
        <v>1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2</v>
      </c>
      <c r="AI409" s="203">
        <v>0</v>
      </c>
      <c r="AJ409" s="204">
        <v>0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1</v>
      </c>
      <c r="C410" s="195">
        <v>0</v>
      </c>
      <c r="D410" s="196">
        <v>2</v>
      </c>
      <c r="E410" s="197">
        <v>2</v>
      </c>
      <c r="F410" s="198">
        <v>7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0</v>
      </c>
      <c r="P410" s="198">
        <v>1</v>
      </c>
      <c r="Q410" s="166"/>
      <c r="R410" s="166"/>
      <c r="S410" s="149"/>
      <c r="T410" s="149"/>
      <c r="U410" s="211"/>
      <c r="V410" s="201">
        <v>1</v>
      </c>
      <c r="W410" s="202">
        <v>0</v>
      </c>
      <c r="X410" s="203">
        <v>1</v>
      </c>
      <c r="Y410" s="204">
        <v>2</v>
      </c>
      <c r="Z410" s="205">
        <v>8</v>
      </c>
      <c r="AA410" s="187"/>
      <c r="AB410" s="187"/>
      <c r="AC410" s="185"/>
      <c r="AD410" s="185"/>
      <c r="AE410" s="211"/>
      <c r="AF410" s="201">
        <v>0</v>
      </c>
      <c r="AG410" s="202">
        <v>1</v>
      </c>
      <c r="AH410" s="203">
        <v>0</v>
      </c>
      <c r="AI410" s="204">
        <v>1</v>
      </c>
      <c r="AJ410" s="205">
        <v>0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0</v>
      </c>
      <c r="D411" s="196">
        <v>2</v>
      </c>
      <c r="E411" s="197">
        <v>3</v>
      </c>
      <c r="F411" s="198">
        <v>3</v>
      </c>
      <c r="G411" s="166"/>
      <c r="H411" s="166"/>
      <c r="I411" s="149"/>
      <c r="J411" s="149"/>
      <c r="K411" s="210"/>
      <c r="L411" s="194">
        <v>0</v>
      </c>
      <c r="M411" s="195">
        <v>1</v>
      </c>
      <c r="N411" s="196">
        <v>0</v>
      </c>
      <c r="O411" s="197">
        <v>1</v>
      </c>
      <c r="P411" s="198">
        <v>0</v>
      </c>
      <c r="Q411" s="166"/>
      <c r="R411" s="166"/>
      <c r="S411" s="149"/>
      <c r="T411" s="149"/>
      <c r="U411" s="211"/>
      <c r="V411" s="201">
        <v>0</v>
      </c>
      <c r="W411" s="202">
        <v>0</v>
      </c>
      <c r="X411" s="203">
        <v>5</v>
      </c>
      <c r="Y411" s="204">
        <v>0</v>
      </c>
      <c r="Z411" s="205">
        <v>5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0</v>
      </c>
      <c r="AI411" s="204">
        <v>1</v>
      </c>
      <c r="AJ411" s="205">
        <v>0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0</v>
      </c>
      <c r="C412" s="195">
        <v>0</v>
      </c>
      <c r="D412" s="196">
        <v>2</v>
      </c>
      <c r="E412" s="197">
        <v>4</v>
      </c>
      <c r="F412" s="198">
        <v>3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2</v>
      </c>
      <c r="P412" s="198">
        <v>3</v>
      </c>
      <c r="Q412" s="166"/>
      <c r="R412" s="166"/>
      <c r="S412" s="166"/>
      <c r="T412" s="149"/>
      <c r="U412" s="211"/>
      <c r="V412" s="201">
        <v>0</v>
      </c>
      <c r="W412" s="202">
        <v>3</v>
      </c>
      <c r="X412" s="203">
        <v>1</v>
      </c>
      <c r="Y412" s="204">
        <v>0</v>
      </c>
      <c r="Z412" s="205">
        <v>1</v>
      </c>
      <c r="AA412" s="187"/>
      <c r="AB412" s="187"/>
      <c r="AC412" s="187"/>
      <c r="AD412" s="185"/>
      <c r="AE412" s="211"/>
      <c r="AF412" s="201">
        <v>1</v>
      </c>
      <c r="AG412" s="202">
        <v>0</v>
      </c>
      <c r="AH412" s="203">
        <v>0</v>
      </c>
      <c r="AI412" s="204">
        <v>0</v>
      </c>
      <c r="AJ412" s="205">
        <v>0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0</v>
      </c>
      <c r="D413" s="196">
        <v>0</v>
      </c>
      <c r="E413" s="197">
        <v>3</v>
      </c>
      <c r="F413" s="198">
        <v>2</v>
      </c>
      <c r="G413" s="166"/>
      <c r="H413" s="166"/>
      <c r="I413" s="166"/>
      <c r="J413" s="149"/>
      <c r="K413" s="210"/>
      <c r="L413" s="194">
        <v>0</v>
      </c>
      <c r="M413" s="195">
        <v>0</v>
      </c>
      <c r="N413" s="196">
        <v>0</v>
      </c>
      <c r="O413" s="197">
        <v>1</v>
      </c>
      <c r="P413" s="198">
        <v>1</v>
      </c>
      <c r="Q413" s="166"/>
      <c r="R413" s="166"/>
      <c r="S413" s="166"/>
      <c r="T413" s="149"/>
      <c r="U413" s="211"/>
      <c r="V413" s="201">
        <v>0</v>
      </c>
      <c r="W413" s="202">
        <v>2</v>
      </c>
      <c r="X413" s="203">
        <v>1</v>
      </c>
      <c r="Y413" s="204">
        <v>2</v>
      </c>
      <c r="Z413" s="205">
        <v>0</v>
      </c>
      <c r="AA413" s="187"/>
      <c r="AB413" s="187"/>
      <c r="AC413" s="187"/>
      <c r="AD413" s="185"/>
      <c r="AE413" s="211"/>
      <c r="AF413" s="201">
        <v>0</v>
      </c>
      <c r="AG413" s="202">
        <v>1</v>
      </c>
      <c r="AH413" s="203">
        <v>1</v>
      </c>
      <c r="AI413" s="204">
        <v>0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0</v>
      </c>
      <c r="C414" s="195">
        <v>2</v>
      </c>
      <c r="D414" s="196">
        <v>2</v>
      </c>
      <c r="E414" s="197">
        <v>8</v>
      </c>
      <c r="F414" s="198">
        <v>0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1</v>
      </c>
      <c r="P414" s="198">
        <v>0</v>
      </c>
      <c r="Q414" s="166"/>
      <c r="R414" s="166"/>
      <c r="S414" s="166"/>
      <c r="T414" s="149"/>
      <c r="U414" s="211"/>
      <c r="V414" s="201">
        <v>0</v>
      </c>
      <c r="W414" s="202">
        <v>3</v>
      </c>
      <c r="X414" s="203">
        <v>0</v>
      </c>
      <c r="Y414" s="204">
        <v>2</v>
      </c>
      <c r="Z414" s="205">
        <v>1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2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0</v>
      </c>
      <c r="C415" s="196">
        <v>2</v>
      </c>
      <c r="D415" s="197">
        <v>5</v>
      </c>
      <c r="E415" s="198">
        <v>4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0</v>
      </c>
      <c r="O415" s="198">
        <v>1</v>
      </c>
      <c r="P415" s="166"/>
      <c r="Q415" s="166"/>
      <c r="R415" s="166"/>
      <c r="S415" s="166"/>
      <c r="T415" s="149"/>
      <c r="U415" s="211"/>
      <c r="V415" s="202">
        <v>1</v>
      </c>
      <c r="W415" s="203">
        <v>0</v>
      </c>
      <c r="X415" s="204">
        <v>0</v>
      </c>
      <c r="Y415" s="205">
        <v>4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2</v>
      </c>
      <c r="C416" s="196">
        <v>1</v>
      </c>
      <c r="D416" s="197">
        <v>3</v>
      </c>
      <c r="E416" s="198">
        <v>1</v>
      </c>
      <c r="F416" s="166"/>
      <c r="G416" s="166"/>
      <c r="H416" s="166"/>
      <c r="I416" s="166"/>
      <c r="J416" s="149"/>
      <c r="K416" s="210"/>
      <c r="L416" s="195">
        <v>0</v>
      </c>
      <c r="M416" s="196">
        <v>0</v>
      </c>
      <c r="N416" s="197">
        <v>1</v>
      </c>
      <c r="O416" s="198">
        <v>1</v>
      </c>
      <c r="P416" s="166"/>
      <c r="Q416" s="166"/>
      <c r="R416" s="166"/>
      <c r="S416" s="166"/>
      <c r="T416" s="149"/>
      <c r="U416" s="211"/>
      <c r="V416" s="202">
        <v>0</v>
      </c>
      <c r="W416" s="203">
        <v>2</v>
      </c>
      <c r="X416" s="204">
        <v>1</v>
      </c>
      <c r="Y416" s="205">
        <v>1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0</v>
      </c>
      <c r="AI416" s="205">
        <v>0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1</v>
      </c>
      <c r="C417" s="196">
        <v>0</v>
      </c>
      <c r="D417" s="197">
        <v>1</v>
      </c>
      <c r="E417" s="198">
        <v>1</v>
      </c>
      <c r="F417" s="166"/>
      <c r="G417" s="166"/>
      <c r="H417" s="149"/>
      <c r="I417" s="149"/>
      <c r="J417" s="149"/>
      <c r="K417" s="210"/>
      <c r="L417" s="195">
        <v>0</v>
      </c>
      <c r="M417" s="196">
        <v>0</v>
      </c>
      <c r="N417" s="197">
        <v>0</v>
      </c>
      <c r="O417" s="198">
        <v>0</v>
      </c>
      <c r="P417" s="166"/>
      <c r="Q417" s="166"/>
      <c r="R417" s="149"/>
      <c r="S417" s="149"/>
      <c r="T417" s="149"/>
      <c r="U417" s="211"/>
      <c r="V417" s="202">
        <v>2</v>
      </c>
      <c r="W417" s="203">
        <v>4</v>
      </c>
      <c r="X417" s="204">
        <v>2</v>
      </c>
      <c r="Y417" s="205">
        <v>1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0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0</v>
      </c>
      <c r="C418" s="196">
        <v>1</v>
      </c>
      <c r="D418" s="197">
        <v>0</v>
      </c>
      <c r="E418" s="198">
        <v>0</v>
      </c>
      <c r="F418" s="166"/>
      <c r="G418" s="166"/>
      <c r="H418" s="149"/>
      <c r="I418" s="149"/>
      <c r="J418" s="149"/>
      <c r="K418" s="210"/>
      <c r="L418" s="195">
        <v>0</v>
      </c>
      <c r="M418" s="196">
        <v>0</v>
      </c>
      <c r="N418" s="197">
        <v>1</v>
      </c>
      <c r="O418" s="198">
        <v>0</v>
      </c>
      <c r="P418" s="166"/>
      <c r="Q418" s="166"/>
      <c r="R418" s="149"/>
      <c r="S418" s="149"/>
      <c r="T418" s="149"/>
      <c r="U418" s="211"/>
      <c r="V418" s="202">
        <v>1</v>
      </c>
      <c r="W418" s="203">
        <v>1</v>
      </c>
      <c r="X418" s="204">
        <v>0</v>
      </c>
      <c r="Y418" s="205">
        <v>1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0</v>
      </c>
      <c r="C419" s="196">
        <v>1</v>
      </c>
      <c r="D419" s="197">
        <v>2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1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1</v>
      </c>
      <c r="Y419" s="205">
        <v>1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1</v>
      </c>
      <c r="AH419" s="204">
        <v>0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1</v>
      </c>
      <c r="C420" s="197">
        <v>1</v>
      </c>
      <c r="D420" s="198">
        <v>0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0</v>
      </c>
      <c r="N420" s="198">
        <v>0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2</v>
      </c>
      <c r="X420" s="205">
        <v>2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0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1</v>
      </c>
      <c r="C421" s="197">
        <v>0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1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0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1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0</v>
      </c>
      <c r="C422" s="197">
        <v>0</v>
      </c>
      <c r="D422" s="198">
        <v>3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1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2</v>
      </c>
      <c r="Y422" s="187"/>
      <c r="Z422" s="187"/>
      <c r="AA422" s="187"/>
      <c r="AB422" s="185"/>
      <c r="AC422" s="185"/>
      <c r="AD422" s="185"/>
      <c r="AE422" s="211"/>
      <c r="AF422" s="203">
        <v>0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1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0</v>
      </c>
      <c r="W423" s="204">
        <v>0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0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0</v>
      </c>
      <c r="M424" s="197">
        <v>0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0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0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1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0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1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1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0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0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  <row r="436" spans="1:41" x14ac:dyDescent="0.3">
      <c r="B436" s="166"/>
      <c r="C436" s="149"/>
      <c r="D436" s="149"/>
      <c r="E436" s="149"/>
      <c r="F436" s="149"/>
      <c r="G436" s="149"/>
      <c r="H436" s="149"/>
      <c r="I436" s="149"/>
      <c r="J436" s="149"/>
      <c r="K436" s="210"/>
      <c r="L436" s="166"/>
      <c r="M436" s="149"/>
      <c r="N436" s="149"/>
      <c r="O436" s="149"/>
      <c r="P436" s="149"/>
      <c r="Q436" s="149"/>
      <c r="R436" s="149"/>
      <c r="S436" s="149"/>
      <c r="T436" s="149"/>
      <c r="U436" s="211"/>
      <c r="V436" s="187"/>
      <c r="W436" s="185"/>
      <c r="X436" s="185"/>
      <c r="Y436" s="185"/>
      <c r="Z436" s="185"/>
      <c r="AA436" s="185"/>
      <c r="AB436" s="185"/>
      <c r="AC436" s="185"/>
      <c r="AD436" s="185"/>
      <c r="AE436" s="211"/>
      <c r="AF436" s="187"/>
      <c r="AG436" s="185"/>
      <c r="AH436" s="185"/>
      <c r="AI436" s="185"/>
      <c r="AJ436" s="185"/>
      <c r="AK436" s="185"/>
      <c r="AL436" s="185"/>
      <c r="AM436" s="185"/>
      <c r="AN436" s="185"/>
      <c r="AO436" s="210"/>
    </row>
  </sheetData>
  <mergeCells count="4">
    <mergeCell ref="A6:A7"/>
    <mergeCell ref="A115:A116"/>
    <mergeCell ref="A224:A225"/>
    <mergeCell ref="A333:A33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AO436"/>
  <sheetViews>
    <sheetView workbookViewId="0">
      <selection sqref="A1:XFD1048576"/>
    </sheetView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218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41754.629552763312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10492.545134653701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19189.55931552414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4317.8198196985004</v>
      </c>
      <c r="AO5" s="128"/>
    </row>
    <row r="6" spans="1:41" ht="15" thickTop="1" x14ac:dyDescent="0.3">
      <c r="A6" s="251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52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2.7032674153645835</v>
      </c>
      <c r="C12" s="149">
        <v>5.1595272223154689</v>
      </c>
      <c r="D12" s="149">
        <v>11.845743338267017</v>
      </c>
      <c r="E12" s="149">
        <v>22.3064750432968</v>
      </c>
      <c r="F12" s="149">
        <v>44.979886730512085</v>
      </c>
      <c r="G12" s="149">
        <v>86.665629863738758</v>
      </c>
      <c r="H12" s="149">
        <v>147.52095782756712</v>
      </c>
      <c r="I12" s="149">
        <v>188.0262125333175</v>
      </c>
      <c r="J12" s="149">
        <v>161.08045327663436</v>
      </c>
      <c r="K12" s="151"/>
      <c r="L12" s="149">
        <v>0.89748891194661473</v>
      </c>
      <c r="M12" s="149">
        <v>2.5491372744242353</v>
      </c>
      <c r="N12" s="149">
        <v>3.9659474690755236</v>
      </c>
      <c r="O12" s="149">
        <v>7.6778268019358222</v>
      </c>
      <c r="P12" s="149">
        <v>13.522188822428411</v>
      </c>
      <c r="Q12" s="149">
        <v>29.145334442456434</v>
      </c>
      <c r="R12" s="149">
        <v>48.653310974439222</v>
      </c>
      <c r="S12" s="149">
        <v>60.125710725784849</v>
      </c>
      <c r="T12" s="149">
        <v>49.805172046025859</v>
      </c>
      <c r="U12" s="152"/>
      <c r="V12" s="150">
        <v>2.0804163614908848</v>
      </c>
      <c r="W12" s="150">
        <v>4.6913055181503305</v>
      </c>
      <c r="X12" s="150">
        <v>11.87216826279959</v>
      </c>
      <c r="Y12" s="150">
        <v>12.987029314041152</v>
      </c>
      <c r="Z12" s="150">
        <v>21.010777235031114</v>
      </c>
      <c r="AA12" s="150">
        <v>43.327351133028742</v>
      </c>
      <c r="AB12" s="150">
        <v>57.402149995168507</v>
      </c>
      <c r="AC12" s="150">
        <v>59.844858129819769</v>
      </c>
      <c r="AD12" s="150">
        <v>44.565936446189951</v>
      </c>
      <c r="AE12" s="152"/>
      <c r="AF12" s="150">
        <v>1.2702763875325522</v>
      </c>
      <c r="AG12" s="150">
        <v>2.3389002482096353</v>
      </c>
      <c r="AH12" s="150">
        <v>5.834358096122739</v>
      </c>
      <c r="AI12" s="150">
        <v>5.415165225664774</v>
      </c>
      <c r="AJ12" s="150">
        <v>9.2594723701477015</v>
      </c>
      <c r="AK12" s="150">
        <v>12.357478221257544</v>
      </c>
      <c r="AL12" s="150">
        <v>20.886434316635114</v>
      </c>
      <c r="AM12" s="150">
        <v>19.545577327410385</v>
      </c>
      <c r="AN12" s="150">
        <v>11.797896663347897</v>
      </c>
      <c r="AO12" s="151"/>
    </row>
    <row r="13" spans="1:41" x14ac:dyDescent="0.3">
      <c r="A13" s="144" t="s">
        <v>3</v>
      </c>
      <c r="B13" s="149">
        <v>2.7538808186848964</v>
      </c>
      <c r="C13" s="149">
        <v>4.7156321207682295</v>
      </c>
      <c r="D13" s="149">
        <v>11.198254664738986</v>
      </c>
      <c r="E13" s="149">
        <v>21.746315439542098</v>
      </c>
      <c r="F13" s="149">
        <v>43.522053360939161</v>
      </c>
      <c r="G13" s="149">
        <v>84.246922453244167</v>
      </c>
      <c r="H13" s="149">
        <v>142.94858328501272</v>
      </c>
      <c r="I13" s="149">
        <v>186.70042486985841</v>
      </c>
      <c r="J13" s="149">
        <v>157.37992433706944</v>
      </c>
      <c r="K13" s="151"/>
      <c r="L13" s="149">
        <v>0.75273895263671886</v>
      </c>
      <c r="M13" s="149">
        <v>2.0915552775065098</v>
      </c>
      <c r="N13" s="149">
        <v>3.4807561238606786</v>
      </c>
      <c r="O13" s="149">
        <v>7.0042915741602503</v>
      </c>
      <c r="P13" s="149">
        <v>12.212870279947934</v>
      </c>
      <c r="Q13" s="149">
        <v>26.419428944587608</v>
      </c>
      <c r="R13" s="149">
        <v>43.303053895632551</v>
      </c>
      <c r="S13" s="149">
        <v>55.207338372866772</v>
      </c>
      <c r="T13" s="149">
        <v>45.20045344034849</v>
      </c>
      <c r="U13" s="152"/>
      <c r="V13" s="153">
        <v>1.9648401737213128</v>
      </c>
      <c r="W13" s="153">
        <v>4.4745142459869394</v>
      </c>
      <c r="X13" s="153">
        <v>11.397569179534925</v>
      </c>
      <c r="Y13" s="153">
        <v>13.17354838053388</v>
      </c>
      <c r="Z13" s="153">
        <v>21.06815083821612</v>
      </c>
      <c r="AA13" s="153">
        <v>43.907552440961325</v>
      </c>
      <c r="AB13" s="153">
        <v>58.678323427836638</v>
      </c>
      <c r="AC13" s="153">
        <v>60.578920801481189</v>
      </c>
      <c r="AD13" s="153">
        <v>44.728739301363767</v>
      </c>
      <c r="AE13" s="152"/>
      <c r="AF13" s="153">
        <v>1.1694081624348958</v>
      </c>
      <c r="AG13" s="153">
        <v>2.3852513631184897</v>
      </c>
      <c r="AH13" s="153">
        <v>5.4099775552749616</v>
      </c>
      <c r="AI13" s="153">
        <v>5.0638783772786455</v>
      </c>
      <c r="AJ13" s="153">
        <v>8.8484141031901</v>
      </c>
      <c r="AK13" s="153">
        <v>11.66527303059897</v>
      </c>
      <c r="AL13" s="153">
        <v>19.469904144605</v>
      </c>
      <c r="AM13" s="153">
        <v>17.848646918932616</v>
      </c>
      <c r="AN13" s="153">
        <v>10.775906840960191</v>
      </c>
      <c r="AO13" s="151"/>
    </row>
    <row r="14" spans="1:41" x14ac:dyDescent="0.3">
      <c r="A14" s="144" t="s">
        <v>4</v>
      </c>
      <c r="B14" s="149">
        <v>2.9369285504023237</v>
      </c>
      <c r="C14" s="149">
        <v>5.0602340698242179</v>
      </c>
      <c r="D14" s="149">
        <v>13.180051167806013</v>
      </c>
      <c r="E14" s="149">
        <v>26.373954335848413</v>
      </c>
      <c r="F14" s="149">
        <v>52.37948830922479</v>
      </c>
      <c r="G14" s="149">
        <v>104.49446181456112</v>
      </c>
      <c r="H14" s="149">
        <v>175.62494977315495</v>
      </c>
      <c r="I14" s="149">
        <v>235.34506634872025</v>
      </c>
      <c r="J14" s="149">
        <v>191.50225687027347</v>
      </c>
      <c r="K14" s="151"/>
      <c r="L14" s="149">
        <v>0.90585835774739587</v>
      </c>
      <c r="M14" s="149">
        <v>2.2076443433761592</v>
      </c>
      <c r="N14" s="149">
        <v>4.3823431332906102</v>
      </c>
      <c r="O14" s="149">
        <v>8.5160497029622331</v>
      </c>
      <c r="P14" s="149">
        <v>14.041854023933439</v>
      </c>
      <c r="Q14" s="149">
        <v>31.344357450802967</v>
      </c>
      <c r="R14" s="149">
        <v>51.827068924904239</v>
      </c>
      <c r="S14" s="149">
        <v>66.830320239067589</v>
      </c>
      <c r="T14" s="149">
        <v>51.597879330317504</v>
      </c>
      <c r="U14" s="152"/>
      <c r="V14" s="153">
        <v>2.017797271410624</v>
      </c>
      <c r="W14" s="153">
        <v>5.9932861328124973</v>
      </c>
      <c r="X14" s="153">
        <v>12.604480862617514</v>
      </c>
      <c r="Y14" s="153">
        <v>16.910696943601</v>
      </c>
      <c r="Z14" s="153">
        <v>28.284497578938698</v>
      </c>
      <c r="AA14" s="153">
        <v>53.795771598816323</v>
      </c>
      <c r="AB14" s="153">
        <v>74.000972509384255</v>
      </c>
      <c r="AC14" s="153">
        <v>75.836068391799984</v>
      </c>
      <c r="AD14" s="153">
        <v>57.213833212852947</v>
      </c>
      <c r="AE14" s="152"/>
      <c r="AF14" s="153">
        <v>1</v>
      </c>
      <c r="AG14" s="153">
        <v>2.4945271809895835</v>
      </c>
      <c r="AH14" s="153">
        <v>5.782874266306556</v>
      </c>
      <c r="AI14" s="153">
        <v>6.6352640787760366</v>
      </c>
      <c r="AJ14" s="153">
        <v>10.423296888669338</v>
      </c>
      <c r="AK14" s="153">
        <v>13.804840922355679</v>
      </c>
      <c r="AL14" s="153">
        <v>22.582092682520507</v>
      </c>
      <c r="AM14" s="153">
        <v>21.22226460774737</v>
      </c>
      <c r="AN14" s="153">
        <v>11.905321637789426</v>
      </c>
      <c r="AO14" s="151"/>
    </row>
    <row r="15" spans="1:41" x14ac:dyDescent="0.3">
      <c r="A15" s="144" t="s">
        <v>5</v>
      </c>
      <c r="B15" s="149">
        <v>2.8579915364583339</v>
      </c>
      <c r="C15" s="149">
        <v>4.7541985909144078</v>
      </c>
      <c r="D15" s="149">
        <v>12.621938824653647</v>
      </c>
      <c r="E15" s="149">
        <v>25.503241697947097</v>
      </c>
      <c r="F15" s="149">
        <v>49.422070423762307</v>
      </c>
      <c r="G15" s="149">
        <v>98.624386906622675</v>
      </c>
      <c r="H15" s="149">
        <v>169.28312059243689</v>
      </c>
      <c r="I15" s="149">
        <v>231.69874874751622</v>
      </c>
      <c r="J15" s="149">
        <v>184.24314125379254</v>
      </c>
      <c r="K15" s="151"/>
      <c r="L15" s="149">
        <v>0.75</v>
      </c>
      <c r="M15" s="149">
        <v>1.9972610473632806</v>
      </c>
      <c r="N15" s="149">
        <v>4.0833333333333357</v>
      </c>
      <c r="O15" s="149">
        <v>7.7353243430455425</v>
      </c>
      <c r="P15" s="149">
        <v>12.58196512858075</v>
      </c>
      <c r="Q15" s="149">
        <v>28.687150597572192</v>
      </c>
      <c r="R15" s="149">
        <v>46.883024334907773</v>
      </c>
      <c r="S15" s="149">
        <v>62.381282567978587</v>
      </c>
      <c r="T15" s="149">
        <v>46.584484537442762</v>
      </c>
      <c r="U15" s="152"/>
      <c r="V15" s="153">
        <v>1.9166666666666659</v>
      </c>
      <c r="W15" s="153">
        <v>5.5833333333333304</v>
      </c>
      <c r="X15" s="153">
        <v>11.866210063298558</v>
      </c>
      <c r="Y15" s="153">
        <v>17.231308976809213</v>
      </c>
      <c r="Z15" s="153">
        <v>27.747542858123662</v>
      </c>
      <c r="AA15" s="153">
        <v>55.683370947838299</v>
      </c>
      <c r="AB15" s="153">
        <v>74.757023334503288</v>
      </c>
      <c r="AC15" s="153">
        <v>76.775538166364058</v>
      </c>
      <c r="AD15" s="153">
        <v>57.997980117798377</v>
      </c>
      <c r="AE15" s="152"/>
      <c r="AF15" s="153">
        <v>0.83333333333333337</v>
      </c>
      <c r="AG15" s="153">
        <v>2.1051915486653643</v>
      </c>
      <c r="AH15" s="153">
        <v>4.9811308383941642</v>
      </c>
      <c r="AI15" s="153">
        <v>6.2499999999999947</v>
      </c>
      <c r="AJ15" s="153">
        <v>9.8442637125651071</v>
      </c>
      <c r="AK15" s="153">
        <v>12.975802421569847</v>
      </c>
      <c r="AL15" s="153">
        <v>20.795297821362787</v>
      </c>
      <c r="AM15" s="153">
        <v>20.40566062927244</v>
      </c>
      <c r="AN15" s="153">
        <v>10.965716004371652</v>
      </c>
      <c r="AO15" s="151"/>
    </row>
    <row r="16" spans="1:41" x14ac:dyDescent="0.3">
      <c r="A16" s="144" t="s">
        <v>6</v>
      </c>
      <c r="B16" s="149">
        <v>2.5833333333333335</v>
      </c>
      <c r="C16" s="149">
        <v>4.4018263816833514</v>
      </c>
      <c r="D16" s="149">
        <v>12.028883298238137</v>
      </c>
      <c r="E16" s="149">
        <v>24.072746276855401</v>
      </c>
      <c r="F16" s="149">
        <v>44.544857025146655</v>
      </c>
      <c r="G16" s="149">
        <v>92.025844415028004</v>
      </c>
      <c r="H16" s="149">
        <v>157.63357345263213</v>
      </c>
      <c r="I16" s="149">
        <v>219.76090463003268</v>
      </c>
      <c r="J16" s="149">
        <v>173.60566035906692</v>
      </c>
      <c r="K16" s="151"/>
      <c r="L16" s="149">
        <v>0.726776123046875</v>
      </c>
      <c r="M16" s="149">
        <v>1.7242008845011387</v>
      </c>
      <c r="N16" s="149">
        <v>3.7650869687398303</v>
      </c>
      <c r="O16" s="149">
        <v>6.873407681783033</v>
      </c>
      <c r="P16" s="149">
        <v>10.65591764450074</v>
      </c>
      <c r="Q16" s="149">
        <v>26.032071908314926</v>
      </c>
      <c r="R16" s="149">
        <v>42.604879617691161</v>
      </c>
      <c r="S16" s="149">
        <v>57.263297796249915</v>
      </c>
      <c r="T16" s="149">
        <v>42.450041929880889</v>
      </c>
      <c r="U16" s="152"/>
      <c r="V16" s="153">
        <v>1.4166666666666663</v>
      </c>
      <c r="W16" s="153">
        <v>5.0464502970377598</v>
      </c>
      <c r="X16" s="153">
        <v>10.914210637410491</v>
      </c>
      <c r="Y16" s="153">
        <v>16.695712804794343</v>
      </c>
      <c r="Z16" s="153">
        <v>25.497595548629675</v>
      </c>
      <c r="AA16" s="153">
        <v>52.419996817907098</v>
      </c>
      <c r="AB16" s="153">
        <v>72.896572271983061</v>
      </c>
      <c r="AC16" s="153">
        <v>72.681753555933838</v>
      </c>
      <c r="AD16" s="153">
        <v>54.944259484609418</v>
      </c>
      <c r="AE16" s="152"/>
      <c r="AF16" s="153">
        <v>0.66666666666666663</v>
      </c>
      <c r="AG16" s="153">
        <v>1.7597039540608719</v>
      </c>
      <c r="AH16" s="153">
        <v>4.4331049919128427</v>
      </c>
      <c r="AI16" s="153">
        <v>5.5409851074218723</v>
      </c>
      <c r="AJ16" s="153">
        <v>8.9892853895823119</v>
      </c>
      <c r="AK16" s="153">
        <v>11.961882193883277</v>
      </c>
      <c r="AL16" s="153">
        <v>19.37847503026326</v>
      </c>
      <c r="AM16" s="153">
        <v>18.494812647501639</v>
      </c>
      <c r="AN16" s="153">
        <v>10.265349149703983</v>
      </c>
      <c r="AO16" s="151"/>
    </row>
    <row r="17" spans="1:41" x14ac:dyDescent="0.3">
      <c r="A17" s="144" t="s">
        <v>7</v>
      </c>
      <c r="B17" s="149">
        <v>2.2499999999999996</v>
      </c>
      <c r="C17" s="149">
        <v>4.193987528483075</v>
      </c>
      <c r="D17" s="149">
        <v>11.986338297526059</v>
      </c>
      <c r="E17" s="149">
        <v>22.549914121627765</v>
      </c>
      <c r="F17" s="149">
        <v>42.145966132481995</v>
      </c>
      <c r="G17" s="149">
        <v>88.280504147211076</v>
      </c>
      <c r="H17" s="149">
        <v>149.5183316866553</v>
      </c>
      <c r="I17" s="149">
        <v>211.19998717308681</v>
      </c>
      <c r="J17" s="149">
        <v>166.00220123926937</v>
      </c>
      <c r="K17" s="151"/>
      <c r="L17" s="149">
        <v>0.58333333333333326</v>
      </c>
      <c r="M17" s="149">
        <v>1.330579121907552</v>
      </c>
      <c r="N17" s="149">
        <v>3.0833333333333344</v>
      </c>
      <c r="O17" s="149">
        <v>6.6299107869466081</v>
      </c>
      <c r="P17" s="149">
        <v>9.7404437065124512</v>
      </c>
      <c r="Q17" s="149">
        <v>23.884666760762467</v>
      </c>
      <c r="R17" s="149">
        <v>39.379568338394186</v>
      </c>
      <c r="S17" s="149">
        <v>53.489728371302704</v>
      </c>
      <c r="T17" s="149">
        <v>39.286703030268377</v>
      </c>
      <c r="U17" s="152"/>
      <c r="V17" s="153">
        <v>1.333333333333333</v>
      </c>
      <c r="W17" s="153">
        <v>4.2500000000000018</v>
      </c>
      <c r="X17" s="153">
        <v>10.143442789713545</v>
      </c>
      <c r="Y17" s="153">
        <v>15.597241799036704</v>
      </c>
      <c r="Z17" s="153">
        <v>24.4494802951812</v>
      </c>
      <c r="AA17" s="153">
        <v>50.96548724174535</v>
      </c>
      <c r="AB17" s="153">
        <v>69.431170781453872</v>
      </c>
      <c r="AC17" s="153">
        <v>69.249838829040954</v>
      </c>
      <c r="AD17" s="153">
        <v>52.448894659678544</v>
      </c>
      <c r="AE17" s="152"/>
      <c r="AF17" s="153">
        <v>0.66666666666666663</v>
      </c>
      <c r="AG17" s="153">
        <v>1.6666666666666661</v>
      </c>
      <c r="AH17" s="153">
        <v>3.9279545942942331</v>
      </c>
      <c r="AI17" s="153">
        <v>5.2828087011973048</v>
      </c>
      <c r="AJ17" s="153">
        <v>8.3551890055338447</v>
      </c>
      <c r="AK17" s="153">
        <v>10.58203053474427</v>
      </c>
      <c r="AL17" s="153">
        <v>17.966115713119525</v>
      </c>
      <c r="AM17" s="153">
        <v>16.515296777089475</v>
      </c>
      <c r="AN17" s="153">
        <v>9.6627853711446132</v>
      </c>
      <c r="AO17" s="151"/>
    </row>
    <row r="18" spans="1:41" x14ac:dyDescent="0.3">
      <c r="A18" s="144" t="s">
        <v>8</v>
      </c>
      <c r="B18" s="149">
        <v>2.0833333333333326</v>
      </c>
      <c r="C18" s="149">
        <v>4.0491816202799509</v>
      </c>
      <c r="D18" s="149">
        <v>11.366667826970431</v>
      </c>
      <c r="E18" s="149">
        <v>20.767270485560079</v>
      </c>
      <c r="F18" s="149">
        <v>40.090840260187832</v>
      </c>
      <c r="G18" s="149">
        <v>83.252343654632213</v>
      </c>
      <c r="H18" s="149">
        <v>142.075874328612</v>
      </c>
      <c r="I18" s="149">
        <v>203.87623516719117</v>
      </c>
      <c r="J18" s="149">
        <v>158.53575706481985</v>
      </c>
      <c r="K18" s="151"/>
      <c r="L18" s="149">
        <v>0.49999999999999994</v>
      </c>
      <c r="M18" s="149">
        <v>1.333333333333333</v>
      </c>
      <c r="N18" s="149">
        <v>2.8497716585795092</v>
      </c>
      <c r="O18" s="149">
        <v>5.9166666666666625</v>
      </c>
      <c r="P18" s="149">
        <v>9.0696716308593714</v>
      </c>
      <c r="Q18" s="149">
        <v>21.643862485885585</v>
      </c>
      <c r="R18" s="149">
        <v>36.321636041005398</v>
      </c>
      <c r="S18" s="149">
        <v>50.158834377924933</v>
      </c>
      <c r="T18" s="149">
        <v>36.50191688537592</v>
      </c>
      <c r="U18" s="152"/>
      <c r="V18" s="153">
        <v>1.3212331136067708</v>
      </c>
      <c r="W18" s="153">
        <v>3.7404378255208353</v>
      </c>
      <c r="X18" s="153">
        <v>9.4401826063791905</v>
      </c>
      <c r="Y18" s="153">
        <v>14.371689478556348</v>
      </c>
      <c r="Z18" s="153">
        <v>23.397817611694276</v>
      </c>
      <c r="AA18" s="153">
        <v>48.640751679738649</v>
      </c>
      <c r="AB18" s="153">
        <v>66.962710460027608</v>
      </c>
      <c r="AC18" s="153">
        <v>66.671020348867344</v>
      </c>
      <c r="AD18" s="153">
        <v>49.449202617009796</v>
      </c>
      <c r="AE18" s="152"/>
      <c r="AF18" s="153">
        <v>0.66666666666666663</v>
      </c>
      <c r="AG18" s="153">
        <v>1.3551915486653645</v>
      </c>
      <c r="AH18" s="153">
        <v>3.4851597944895443</v>
      </c>
      <c r="AI18" s="153">
        <v>4.7475582758585615</v>
      </c>
      <c r="AJ18" s="153">
        <v>7.8334777355193976</v>
      </c>
      <c r="AK18" s="153">
        <v>9.7295981248219814</v>
      </c>
      <c r="AL18" s="153">
        <v>16.916893323262563</v>
      </c>
      <c r="AM18" s="153">
        <v>15.521917819976849</v>
      </c>
      <c r="AN18" s="153">
        <v>8.8990867932637485</v>
      </c>
      <c r="AO18" s="151"/>
    </row>
    <row r="19" spans="1:41" x14ac:dyDescent="0.3">
      <c r="A19" s="144" t="s">
        <v>9</v>
      </c>
      <c r="B19" s="149">
        <v>1.9098434448242181</v>
      </c>
      <c r="C19" s="149">
        <v>3.9327392578125027</v>
      </c>
      <c r="D19" s="149">
        <v>10.804574012756355</v>
      </c>
      <c r="E19" s="149">
        <v>19.36046838760376</v>
      </c>
      <c r="F19" s="149">
        <v>39.147806406021125</v>
      </c>
      <c r="G19" s="149">
        <v>78.791140079498163</v>
      </c>
      <c r="H19" s="149">
        <v>136.82148337364009</v>
      </c>
      <c r="I19" s="149">
        <v>197.82289608320082</v>
      </c>
      <c r="J19" s="149">
        <v>150.41452932357757</v>
      </c>
      <c r="K19" s="151"/>
      <c r="L19" s="149">
        <v>0.41666666666666663</v>
      </c>
      <c r="M19" s="149">
        <v>1.252741495768229</v>
      </c>
      <c r="N19" s="149">
        <v>2.3743907610575357</v>
      </c>
      <c r="O19" s="149">
        <v>5.2663853963216125</v>
      </c>
      <c r="P19" s="149">
        <v>8.771898905436192</v>
      </c>
      <c r="Q19" s="149">
        <v>19.456876834233597</v>
      </c>
      <c r="R19" s="149">
        <v>33.968994220097741</v>
      </c>
      <c r="S19" s="149">
        <v>46.909993012746419</v>
      </c>
      <c r="T19" s="149">
        <v>33.990078210830568</v>
      </c>
      <c r="U19" s="152"/>
      <c r="V19" s="153">
        <v>1.1325149536132813</v>
      </c>
      <c r="W19" s="153">
        <v>3.7909927368164085</v>
      </c>
      <c r="X19" s="153">
        <v>9.0341669718424438</v>
      </c>
      <c r="Y19" s="153">
        <v>13.810386498769153</v>
      </c>
      <c r="Z19" s="153">
        <v>22.344681898752803</v>
      </c>
      <c r="AA19" s="153">
        <v>46.525321483612302</v>
      </c>
      <c r="AB19" s="153">
        <v>64.090939680735971</v>
      </c>
      <c r="AC19" s="153">
        <v>64.002277771632592</v>
      </c>
      <c r="AD19" s="153">
        <v>46.567802429199446</v>
      </c>
      <c r="AE19" s="152"/>
      <c r="AF19" s="153">
        <v>0.66666666666666663</v>
      </c>
      <c r="AG19" s="153">
        <v>1.1666666666666665</v>
      </c>
      <c r="AH19" s="153">
        <v>3.3417460123697933</v>
      </c>
      <c r="AI19" s="153">
        <v>4.3443750540415458</v>
      </c>
      <c r="AJ19" s="153">
        <v>7.6941808064778536</v>
      </c>
      <c r="AK19" s="153">
        <v>8.9910561243692992</v>
      </c>
      <c r="AL19" s="153">
        <v>15.529590924580933</v>
      </c>
      <c r="AM19" s="153">
        <v>15.063525040944455</v>
      </c>
      <c r="AN19" s="153">
        <v>8.6232642332712732</v>
      </c>
      <c r="AO19" s="151"/>
    </row>
    <row r="20" spans="1:41" x14ac:dyDescent="0.3">
      <c r="A20" s="144" t="s">
        <v>10</v>
      </c>
      <c r="B20" s="149">
        <v>1.6600457032521561</v>
      </c>
      <c r="C20" s="149">
        <v>4.127168973286949</v>
      </c>
      <c r="D20" s="149">
        <v>11.21872091293336</v>
      </c>
      <c r="E20" s="149">
        <v>19.446482340494786</v>
      </c>
      <c r="F20" s="149">
        <v>39.498363018035924</v>
      </c>
      <c r="G20" s="149">
        <v>80.218378702799271</v>
      </c>
      <c r="H20" s="149">
        <v>140.63654446601723</v>
      </c>
      <c r="I20" s="149">
        <v>201.88849671682263</v>
      </c>
      <c r="J20" s="149">
        <v>152.04738720258061</v>
      </c>
      <c r="K20" s="151"/>
      <c r="L20" s="149">
        <v>0.41666666666666663</v>
      </c>
      <c r="M20" s="149">
        <v>1.4166666666666663</v>
      </c>
      <c r="N20" s="149">
        <v>2.5481723149617515</v>
      </c>
      <c r="O20" s="149">
        <v>5.1666666666666652</v>
      </c>
      <c r="P20" s="149">
        <v>8.4002075195312411</v>
      </c>
      <c r="Q20" s="149">
        <v>19.498758951822914</v>
      </c>
      <c r="R20" s="149">
        <v>35.404504934946615</v>
      </c>
      <c r="S20" s="149">
        <v>48.088135004043856</v>
      </c>
      <c r="T20" s="149">
        <v>33.266125520070254</v>
      </c>
      <c r="U20" s="152"/>
      <c r="V20" s="153">
        <v>1.0833333333333333</v>
      </c>
      <c r="W20" s="153">
        <v>3.6079909006754578</v>
      </c>
      <c r="X20" s="153">
        <v>8.7148396174112897</v>
      </c>
      <c r="Y20" s="153">
        <v>13.278995672861759</v>
      </c>
      <c r="Z20" s="153">
        <v>22.136295159657752</v>
      </c>
      <c r="AA20" s="153">
        <v>45.40548165639261</v>
      </c>
      <c r="AB20" s="153">
        <v>63.051390886307438</v>
      </c>
      <c r="AC20" s="153">
        <v>64.026573657990227</v>
      </c>
      <c r="AD20" s="153">
        <v>46.170365571975914</v>
      </c>
      <c r="AE20" s="152"/>
      <c r="AF20" s="153">
        <v>0.58333333333333326</v>
      </c>
      <c r="AG20" s="153">
        <v>1.1666666666666665</v>
      </c>
      <c r="AH20" s="153">
        <v>3.5000000000000018</v>
      </c>
      <c r="AI20" s="153">
        <v>4.3333333333333348</v>
      </c>
      <c r="AJ20" s="153">
        <v>7.665525118509918</v>
      </c>
      <c r="AK20" s="153">
        <v>10.150488535563154</v>
      </c>
      <c r="AL20" s="153">
        <v>16.128533363342331</v>
      </c>
      <c r="AM20" s="153">
        <v>16.135870297749879</v>
      </c>
      <c r="AN20" s="153">
        <v>8.8895200888315777</v>
      </c>
      <c r="AO20" s="151"/>
    </row>
    <row r="21" spans="1:41" x14ac:dyDescent="0.3">
      <c r="A21" s="144" t="s">
        <v>11</v>
      </c>
      <c r="B21" s="149">
        <v>1.4999999999999996</v>
      </c>
      <c r="C21" s="149">
        <v>4.0833333333333357</v>
      </c>
      <c r="D21" s="149">
        <v>10.685844739278165</v>
      </c>
      <c r="E21" s="149">
        <v>18.384247461954764</v>
      </c>
      <c r="F21" s="149">
        <v>37.838127136230447</v>
      </c>
      <c r="G21" s="149">
        <v>76.157537301381467</v>
      </c>
      <c r="H21" s="149">
        <v>135.63320390383203</v>
      </c>
      <c r="I21" s="149">
        <v>195.89165949821927</v>
      </c>
      <c r="J21" s="149">
        <v>146.1090989112846</v>
      </c>
      <c r="K21" s="151"/>
      <c r="L21" s="149">
        <v>0.41666666666666663</v>
      </c>
      <c r="M21" s="149">
        <v>1.333333333333333</v>
      </c>
      <c r="N21" s="149">
        <v>2.4495417277018228</v>
      </c>
      <c r="O21" s="149">
        <v>4.7965753078460693</v>
      </c>
      <c r="P21" s="149">
        <v>8.0634690920511769</v>
      </c>
      <c r="Q21" s="149">
        <v>19.089267015457153</v>
      </c>
      <c r="R21" s="149">
        <v>33.275573015212863</v>
      </c>
      <c r="S21" s="149">
        <v>47.102069139480825</v>
      </c>
      <c r="T21" s="149">
        <v>31.607423464457028</v>
      </c>
      <c r="U21" s="152"/>
      <c r="V21" s="153">
        <v>1</v>
      </c>
      <c r="W21" s="153">
        <v>3.6260248819987</v>
      </c>
      <c r="X21" s="153">
        <v>8.2499999999999893</v>
      </c>
      <c r="Y21" s="153">
        <v>12.982419331868513</v>
      </c>
      <c r="Z21" s="153">
        <v>21.638844331105517</v>
      </c>
      <c r="AA21" s="153">
        <v>43.34839852650974</v>
      </c>
      <c r="AB21" s="153">
        <v>60.602816184362403</v>
      </c>
      <c r="AC21" s="153">
        <v>61.744306564331701</v>
      </c>
      <c r="AD21" s="153">
        <v>44.127800305684559</v>
      </c>
      <c r="AE21" s="152"/>
      <c r="AF21" s="153">
        <v>0.58333333333333326</v>
      </c>
      <c r="AG21" s="153">
        <v>0.91666666666666674</v>
      </c>
      <c r="AH21" s="153">
        <v>3.1095890204111747</v>
      </c>
      <c r="AI21" s="153">
        <v>3.9675809542338079</v>
      </c>
      <c r="AJ21" s="153">
        <v>7.3541083335876376</v>
      </c>
      <c r="AK21" s="153">
        <v>9.6599787871042899</v>
      </c>
      <c r="AL21" s="153">
        <v>15.068949381510457</v>
      </c>
      <c r="AM21" s="153">
        <v>15.56311098734542</v>
      </c>
      <c r="AN21" s="153">
        <v>8.1762294769287021</v>
      </c>
      <c r="AO21" s="151"/>
    </row>
    <row r="22" spans="1:41" x14ac:dyDescent="0.3">
      <c r="A22" s="144" t="s">
        <v>12</v>
      </c>
      <c r="B22" s="149">
        <v>1.4999999999999996</v>
      </c>
      <c r="C22" s="149">
        <v>4.0000000000000027</v>
      </c>
      <c r="D22" s="149">
        <v>9.9714612166086845</v>
      </c>
      <c r="E22" s="149">
        <v>17.892922560373957</v>
      </c>
      <c r="F22" s="149">
        <v>36.522605578104603</v>
      </c>
      <c r="G22" s="149">
        <v>72.715978940328171</v>
      </c>
      <c r="H22" s="149">
        <v>131.41708413759616</v>
      </c>
      <c r="I22" s="149">
        <v>189.12192066510923</v>
      </c>
      <c r="J22" s="149">
        <v>140.32363732655702</v>
      </c>
      <c r="K22" s="151"/>
      <c r="L22" s="149">
        <v>0.41666666666666663</v>
      </c>
      <c r="M22" s="149">
        <v>1.2499999999999998</v>
      </c>
      <c r="N22" s="149">
        <v>2.5</v>
      </c>
      <c r="O22" s="149">
        <v>4.2664388020833348</v>
      </c>
      <c r="P22" s="149">
        <v>7.5273977120717275</v>
      </c>
      <c r="Q22" s="149">
        <v>17.992235263188693</v>
      </c>
      <c r="R22" s="149">
        <v>31.491723457972039</v>
      </c>
      <c r="S22" s="149">
        <v>45.307762304942003</v>
      </c>
      <c r="T22" s="149">
        <v>29.435347000757712</v>
      </c>
      <c r="U22" s="152"/>
      <c r="V22" s="153">
        <v>1</v>
      </c>
      <c r="W22" s="153">
        <v>3.4303668340047215</v>
      </c>
      <c r="X22" s="153">
        <v>7.6792237758636368</v>
      </c>
      <c r="Y22" s="153">
        <v>12.856850306193056</v>
      </c>
      <c r="Z22" s="153">
        <v>20.57922355333962</v>
      </c>
      <c r="AA22" s="153">
        <v>42.01940711339325</v>
      </c>
      <c r="AB22" s="153">
        <v>58.589035431544552</v>
      </c>
      <c r="AC22" s="153">
        <v>60.370088656743988</v>
      </c>
      <c r="AD22" s="153">
        <v>42.471631447474287</v>
      </c>
      <c r="AE22" s="152"/>
      <c r="AF22" s="153">
        <v>0.49999999999999994</v>
      </c>
      <c r="AG22" s="153">
        <v>0.91666666666666674</v>
      </c>
      <c r="AH22" s="153">
        <v>2.8716894785563158</v>
      </c>
      <c r="AI22" s="153">
        <v>3.7351597944895447</v>
      </c>
      <c r="AJ22" s="153">
        <v>7.0860730806986405</v>
      </c>
      <c r="AK22" s="153">
        <v>9.3102739651997855</v>
      </c>
      <c r="AL22" s="153">
        <v>14.886300881703731</v>
      </c>
      <c r="AM22" s="153">
        <v>14.703879276911454</v>
      </c>
      <c r="AN22" s="153">
        <v>7.6913840770721329</v>
      </c>
      <c r="AO22" s="151"/>
    </row>
    <row r="23" spans="1:41" x14ac:dyDescent="0.3">
      <c r="A23" s="144" t="s">
        <v>13</v>
      </c>
      <c r="B23" s="149">
        <v>1.4166666666666663</v>
      </c>
      <c r="C23" s="149">
        <v>3.8826471964518254</v>
      </c>
      <c r="D23" s="149">
        <v>9.7662080128987618</v>
      </c>
      <c r="E23" s="149">
        <v>17.26575167973839</v>
      </c>
      <c r="F23" s="149">
        <v>35.0068527062733</v>
      </c>
      <c r="G23" s="149">
        <v>70.166134039561328</v>
      </c>
      <c r="H23" s="149">
        <v>126.83281008402223</v>
      </c>
      <c r="I23" s="149">
        <v>183.63757077853217</v>
      </c>
      <c r="J23" s="149">
        <v>135.34490942954812</v>
      </c>
      <c r="K23" s="151"/>
      <c r="L23" s="149">
        <v>0.41666666666666663</v>
      </c>
      <c r="M23" s="149">
        <v>1.1666666666666665</v>
      </c>
      <c r="N23" s="149">
        <v>2.399086793263753</v>
      </c>
      <c r="O23" s="149">
        <v>3.725798527399701</v>
      </c>
      <c r="P23" s="149">
        <v>7.1084447701771971</v>
      </c>
      <c r="Q23" s="149">
        <v>17.338132540384954</v>
      </c>
      <c r="R23" s="149">
        <v>29.569190502166599</v>
      </c>
      <c r="S23" s="149">
        <v>43.483826875686781</v>
      </c>
      <c r="T23" s="149">
        <v>28.276754776636636</v>
      </c>
      <c r="U23" s="152"/>
      <c r="V23" s="153">
        <v>0.89086786905924487</v>
      </c>
      <c r="W23" s="153">
        <v>3.2500000000000013</v>
      </c>
      <c r="X23" s="153">
        <v>6.9742008845011316</v>
      </c>
      <c r="Y23" s="153">
        <v>12.706621805826845</v>
      </c>
      <c r="Z23" s="153">
        <v>19.819061438242585</v>
      </c>
      <c r="AA23" s="153">
        <v>40.266671101252285</v>
      </c>
      <c r="AB23" s="153">
        <v>57.178367853165206</v>
      </c>
      <c r="AC23" s="153">
        <v>58.663126389186154</v>
      </c>
      <c r="AD23" s="153">
        <v>40.776026884714831</v>
      </c>
      <c r="AE23" s="152"/>
      <c r="AF23" s="153">
        <v>0.41666666666666663</v>
      </c>
      <c r="AG23" s="153">
        <v>0.91666666666666674</v>
      </c>
      <c r="AH23" s="153">
        <v>2.4401822090148926</v>
      </c>
      <c r="AI23" s="153">
        <v>3.4127853711446141</v>
      </c>
      <c r="AJ23" s="153">
        <v>6.4198635419209742</v>
      </c>
      <c r="AK23" s="153">
        <v>8.6993873119354195</v>
      </c>
      <c r="AL23" s="153">
        <v>14.122233788172435</v>
      </c>
      <c r="AM23" s="153">
        <v>14.254795233408643</v>
      </c>
      <c r="AN23" s="153">
        <v>7.2335615952809569</v>
      </c>
      <c r="AO23" s="151"/>
    </row>
    <row r="24" spans="1:41" x14ac:dyDescent="0.3">
      <c r="A24" s="144" t="s">
        <v>14</v>
      </c>
      <c r="B24" s="149">
        <v>1.333333333333333</v>
      </c>
      <c r="C24" s="149">
        <v>3.7500000000000022</v>
      </c>
      <c r="D24" s="149">
        <v>9.2805937131245919</v>
      </c>
      <c r="E24" s="149">
        <v>16.578312555948933</v>
      </c>
      <c r="F24" s="149">
        <v>33.597947279612093</v>
      </c>
      <c r="G24" s="149">
        <v>67.157498200735006</v>
      </c>
      <c r="H24" s="149">
        <v>122.58173735936228</v>
      </c>
      <c r="I24" s="149">
        <v>178.15013774236317</v>
      </c>
      <c r="J24" s="149">
        <v>131.74535846709963</v>
      </c>
      <c r="K24" s="151"/>
      <c r="L24" s="149">
        <v>0.33333333333333331</v>
      </c>
      <c r="M24" s="149">
        <v>1.1666666666666665</v>
      </c>
      <c r="N24" s="149">
        <v>2.1381276448567705</v>
      </c>
      <c r="O24" s="149">
        <v>3.3634703954060887</v>
      </c>
      <c r="P24" s="149">
        <v>6.5465749104817643</v>
      </c>
      <c r="Q24" s="149">
        <v>15.817357858022097</v>
      </c>
      <c r="R24" s="149">
        <v>28.759129683176543</v>
      </c>
      <c r="S24" s="149">
        <v>42.138856252034607</v>
      </c>
      <c r="T24" s="149">
        <v>26.780428886413468</v>
      </c>
      <c r="U24" s="152"/>
      <c r="V24" s="153">
        <v>0.8579909006754558</v>
      </c>
      <c r="W24" s="153">
        <v>3.0000000000000009</v>
      </c>
      <c r="X24" s="153">
        <v>6.8748865127563406</v>
      </c>
      <c r="Y24" s="153">
        <v>12.407762050628682</v>
      </c>
      <c r="Z24" s="153">
        <v>19.112780094146729</v>
      </c>
      <c r="AA24" s="153">
        <v>38.46643590927124</v>
      </c>
      <c r="AB24" s="153">
        <v>55.288582483927875</v>
      </c>
      <c r="AC24" s="153">
        <v>57.486527283986959</v>
      </c>
      <c r="AD24" s="153">
        <v>38.722444693247489</v>
      </c>
      <c r="AE24" s="152"/>
      <c r="AF24" s="153">
        <v>0.33333333333333331</v>
      </c>
      <c r="AG24" s="153">
        <v>0.91666666666666674</v>
      </c>
      <c r="AH24" s="153">
        <v>2.4166666666666665</v>
      </c>
      <c r="AI24" s="153">
        <v>3.1025110880533866</v>
      </c>
      <c r="AJ24" s="153">
        <v>6.0865300496419223</v>
      </c>
      <c r="AK24" s="153">
        <v>8.3255699475606182</v>
      </c>
      <c r="AL24" s="153">
        <v>13.695659955342638</v>
      </c>
      <c r="AM24" s="153">
        <v>13.570091247558622</v>
      </c>
      <c r="AN24" s="153">
        <v>6.8771697680155359</v>
      </c>
      <c r="AO24" s="151"/>
    </row>
    <row r="25" spans="1:41" x14ac:dyDescent="0.3">
      <c r="A25" s="144" t="s">
        <v>15</v>
      </c>
      <c r="B25" s="149">
        <v>1.3267122904459634</v>
      </c>
      <c r="C25" s="149">
        <v>3.6057082811991394</v>
      </c>
      <c r="D25" s="149">
        <v>8.6710044542948346</v>
      </c>
      <c r="E25" s="149">
        <v>16.003196716308636</v>
      </c>
      <c r="F25" s="149">
        <v>32.142920811970846</v>
      </c>
      <c r="G25" s="149">
        <v>66.060875097911179</v>
      </c>
      <c r="H25" s="149">
        <v>118.63041480382049</v>
      </c>
      <c r="I25" s="149">
        <v>174.30515829722322</v>
      </c>
      <c r="J25" s="149">
        <v>125.1276009877496</v>
      </c>
      <c r="K25" s="151"/>
      <c r="L25" s="149">
        <v>0.25</v>
      </c>
      <c r="M25" s="149">
        <v>1.0164383252461753</v>
      </c>
      <c r="N25" s="149">
        <v>2.0833333333333326</v>
      </c>
      <c r="O25" s="149">
        <v>3.1666666666666679</v>
      </c>
      <c r="P25" s="149">
        <v>6.1694030761718697</v>
      </c>
      <c r="Q25" s="149">
        <v>15.275112152099648</v>
      </c>
      <c r="R25" s="149">
        <v>27.874538580576456</v>
      </c>
      <c r="S25" s="149">
        <v>41.170317014058504</v>
      </c>
      <c r="T25" s="149">
        <v>25.356644948323481</v>
      </c>
      <c r="U25" s="152"/>
      <c r="V25" s="153">
        <v>0.75</v>
      </c>
      <c r="W25" s="153">
        <v>2.8442921638488774</v>
      </c>
      <c r="X25" s="153">
        <v>6.6803652445475192</v>
      </c>
      <c r="Y25" s="153">
        <v>11.874886989593522</v>
      </c>
      <c r="Z25" s="153">
        <v>18.787659327189132</v>
      </c>
      <c r="AA25" s="153">
        <v>37.553654988606745</v>
      </c>
      <c r="AB25" s="153">
        <v>53.695632457733588</v>
      </c>
      <c r="AC25" s="153">
        <v>56.325006008148691</v>
      </c>
      <c r="AD25" s="153">
        <v>37.192064444224002</v>
      </c>
      <c r="AE25" s="152"/>
      <c r="AF25" s="153">
        <v>0.33333333333333331</v>
      </c>
      <c r="AG25" s="153">
        <v>0.83333333333333337</v>
      </c>
      <c r="AH25" s="153">
        <v>2.2499999999999996</v>
      </c>
      <c r="AI25" s="153">
        <v>3.0000000000000009</v>
      </c>
      <c r="AJ25" s="153">
        <v>5.9687220255533813</v>
      </c>
      <c r="AK25" s="153">
        <v>8.1627858479817608</v>
      </c>
      <c r="AL25" s="153">
        <v>13.390864054362005</v>
      </c>
      <c r="AM25" s="153">
        <v>13.309133529663113</v>
      </c>
      <c r="AN25" s="153">
        <v>6.501598199208571</v>
      </c>
      <c r="AO25" s="151"/>
    </row>
    <row r="26" spans="1:41" x14ac:dyDescent="0.3">
      <c r="A26" s="144" t="s">
        <v>16</v>
      </c>
      <c r="B26" s="149">
        <v>1.2499999999999998</v>
      </c>
      <c r="C26" s="149">
        <v>3.1244292259216322</v>
      </c>
      <c r="D26" s="149">
        <v>8.0520547231038293</v>
      </c>
      <c r="E26" s="149">
        <v>15.557534217834515</v>
      </c>
      <c r="F26" s="149">
        <v>30.87479718526188</v>
      </c>
      <c r="G26" s="149">
        <v>64.639941056570109</v>
      </c>
      <c r="H26" s="149">
        <v>115.41644064585152</v>
      </c>
      <c r="I26" s="149">
        <v>170.37169520060408</v>
      </c>
      <c r="J26" s="149">
        <v>120.18708308537563</v>
      </c>
      <c r="K26" s="151"/>
      <c r="L26" s="149">
        <v>0.25</v>
      </c>
      <c r="M26" s="149">
        <v>1</v>
      </c>
      <c r="N26" s="149">
        <v>2.1107330322265621</v>
      </c>
      <c r="O26" s="149">
        <v>2.666666666666667</v>
      </c>
      <c r="P26" s="149">
        <v>6.2926940917968697</v>
      </c>
      <c r="Q26" s="149">
        <v>14.4413248697917</v>
      </c>
      <c r="R26" s="149">
        <v>27.141775767008351</v>
      </c>
      <c r="S26" s="149">
        <v>40.60114638010667</v>
      </c>
      <c r="T26" s="149">
        <v>24.337008158365816</v>
      </c>
      <c r="U26" s="152"/>
      <c r="V26" s="153">
        <v>0.75</v>
      </c>
      <c r="W26" s="153">
        <v>2.8333333333333339</v>
      </c>
      <c r="X26" s="153">
        <v>6.4484011332193951</v>
      </c>
      <c r="Y26" s="153">
        <v>10.952740669250497</v>
      </c>
      <c r="Z26" s="153">
        <v>18.578769842783622</v>
      </c>
      <c r="AA26" s="153">
        <v>36.68675629297887</v>
      </c>
      <c r="AB26" s="153">
        <v>52.674877325694162</v>
      </c>
      <c r="AC26" s="153">
        <v>55.760378201803043</v>
      </c>
      <c r="AD26" s="153">
        <v>35.859281857808355</v>
      </c>
      <c r="AE26" s="152"/>
      <c r="AF26" s="153">
        <v>0.33333333333333331</v>
      </c>
      <c r="AG26" s="153">
        <v>0.83333333333333337</v>
      </c>
      <c r="AH26" s="153">
        <v>2.0833333333333326</v>
      </c>
      <c r="AI26" s="153">
        <v>2.810273965199789</v>
      </c>
      <c r="AJ26" s="153">
        <v>5.5465798377990696</v>
      </c>
      <c r="AK26" s="153">
        <v>8.082191944122302</v>
      </c>
      <c r="AL26" s="153">
        <v>12.825658639272076</v>
      </c>
      <c r="AM26" s="153">
        <v>12.873744487762474</v>
      </c>
      <c r="AN26" s="153">
        <v>6.1013698577880806</v>
      </c>
      <c r="AO26" s="151"/>
    </row>
    <row r="27" spans="1:41" x14ac:dyDescent="0.3">
      <c r="A27" s="144" t="s">
        <v>17</v>
      </c>
      <c r="B27" s="149">
        <v>1.1885844866434734</v>
      </c>
      <c r="C27" s="149">
        <v>2.945662498474122</v>
      </c>
      <c r="D27" s="149">
        <v>7.871688842773426</v>
      </c>
      <c r="E27" s="149">
        <v>14.597031911214229</v>
      </c>
      <c r="F27" s="149">
        <v>29.860047976175792</v>
      </c>
      <c r="G27" s="149">
        <v>62.935382048289668</v>
      </c>
      <c r="H27" s="149">
        <v>112.19449933369756</v>
      </c>
      <c r="I27" s="149">
        <v>167.2755810419734</v>
      </c>
      <c r="J27" s="149">
        <v>115.20936044057001</v>
      </c>
      <c r="K27" s="151"/>
      <c r="L27" s="149">
        <v>0.25</v>
      </c>
      <c r="M27" s="149">
        <v>1</v>
      </c>
      <c r="N27" s="149">
        <v>1.9999999999999991</v>
      </c>
      <c r="O27" s="149">
        <v>2.5833333333333335</v>
      </c>
      <c r="P27" s="149">
        <v>6.0520547231038364</v>
      </c>
      <c r="Q27" s="149">
        <v>14.104112466176382</v>
      </c>
      <c r="R27" s="149">
        <v>26.918494860331108</v>
      </c>
      <c r="S27" s="149">
        <v>40.449778079986629</v>
      </c>
      <c r="T27" s="149">
        <v>23.710570812225278</v>
      </c>
      <c r="U27" s="152"/>
      <c r="V27" s="153">
        <v>0.75</v>
      </c>
      <c r="W27" s="153">
        <v>2.8607304890950527</v>
      </c>
      <c r="X27" s="153">
        <v>6.2499999999999947</v>
      </c>
      <c r="Y27" s="153">
        <v>10.607991536458341</v>
      </c>
      <c r="Z27" s="153">
        <v>17.938362757364924</v>
      </c>
      <c r="AA27" s="153">
        <v>35.686754862467382</v>
      </c>
      <c r="AB27" s="153">
        <v>51.514381726583217</v>
      </c>
      <c r="AC27" s="153">
        <v>54.583102226257786</v>
      </c>
      <c r="AD27" s="153">
        <v>34.237117608388147</v>
      </c>
      <c r="AE27" s="152"/>
      <c r="AF27" s="153">
        <v>0.33333333333333331</v>
      </c>
      <c r="AG27" s="153">
        <v>0.83333333333333337</v>
      </c>
      <c r="AH27" s="153">
        <v>1.9999999999999991</v>
      </c>
      <c r="AI27" s="153">
        <v>2.666666666666667</v>
      </c>
      <c r="AJ27" s="153">
        <v>5.4999999999999973</v>
      </c>
      <c r="AK27" s="153">
        <v>8.0164388020833215</v>
      </c>
      <c r="AL27" s="153">
        <v>12.576712290445982</v>
      </c>
      <c r="AM27" s="153">
        <v>12.338812828063984</v>
      </c>
      <c r="AN27" s="153">
        <v>5.6912528673807756</v>
      </c>
      <c r="AO27" s="151"/>
    </row>
    <row r="28" spans="1:41" x14ac:dyDescent="0.3">
      <c r="A28" s="144" t="s">
        <v>18</v>
      </c>
      <c r="B28" s="149">
        <v>1.0833333333333333</v>
      </c>
      <c r="C28" s="149">
        <v>2.9166666666666674</v>
      </c>
      <c r="D28" s="149">
        <v>7.3869846661885488</v>
      </c>
      <c r="E28" s="149">
        <v>14.2981732686361</v>
      </c>
      <c r="F28" s="149">
        <v>28.935159047444522</v>
      </c>
      <c r="G28" s="149">
        <v>60.817122141520812</v>
      </c>
      <c r="H28" s="149">
        <v>110.21777137120378</v>
      </c>
      <c r="I28" s="149">
        <v>164.37798086802289</v>
      </c>
      <c r="J28" s="149">
        <v>110.58007192611507</v>
      </c>
      <c r="K28" s="151"/>
      <c r="L28" s="149">
        <v>0.25</v>
      </c>
      <c r="M28" s="149">
        <v>1.0016005833943686</v>
      </c>
      <c r="N28" s="149">
        <v>1.9166666666666659</v>
      </c>
      <c r="O28" s="149">
        <v>2.6287663777669272</v>
      </c>
      <c r="P28" s="149">
        <v>5.7707740465799935</v>
      </c>
      <c r="Q28" s="149">
        <v>13.337676048278833</v>
      </c>
      <c r="R28" s="149">
        <v>26.596347649892071</v>
      </c>
      <c r="S28" s="149">
        <v>39.613697210947713</v>
      </c>
      <c r="T28" s="149">
        <v>23.048681577046658</v>
      </c>
      <c r="U28" s="152"/>
      <c r="V28" s="153">
        <v>0.66666666666666663</v>
      </c>
      <c r="W28" s="153">
        <v>2.9714609781901049</v>
      </c>
      <c r="X28" s="153">
        <v>6.1666666666666616</v>
      </c>
      <c r="Y28" s="153">
        <v>10.356849670410162</v>
      </c>
      <c r="Z28" s="153">
        <v>17.630823294321718</v>
      </c>
      <c r="AA28" s="153">
        <v>34.686759630838921</v>
      </c>
      <c r="AB28" s="153">
        <v>50.786980470021923</v>
      </c>
      <c r="AC28" s="153">
        <v>53.716669400533476</v>
      </c>
      <c r="AD28" s="153">
        <v>32.563311258951657</v>
      </c>
      <c r="AE28" s="152"/>
      <c r="AF28" s="153">
        <v>0.25</v>
      </c>
      <c r="AG28" s="153">
        <v>0.83333333333333337</v>
      </c>
      <c r="AH28" s="153">
        <v>1.9769414265950513</v>
      </c>
      <c r="AI28" s="153">
        <v>2.5833333333333335</v>
      </c>
      <c r="AJ28" s="153">
        <v>5.2242008845011378</v>
      </c>
      <c r="AK28" s="153">
        <v>7.8267122904459532</v>
      </c>
      <c r="AL28" s="153">
        <v>11.827327887217219</v>
      </c>
      <c r="AM28" s="153">
        <v>12.167130152384457</v>
      </c>
      <c r="AN28" s="153">
        <v>5.2724741299947082</v>
      </c>
      <c r="AO28" s="151"/>
    </row>
    <row r="29" spans="1:41" x14ac:dyDescent="0.3">
      <c r="A29" s="144" t="s">
        <v>19</v>
      </c>
      <c r="B29" s="149">
        <v>1</v>
      </c>
      <c r="C29" s="149">
        <v>2.9851608276367196</v>
      </c>
      <c r="D29" s="149">
        <v>7.0997700691223056</v>
      </c>
      <c r="E29" s="149">
        <v>13.932349840799997</v>
      </c>
      <c r="F29" s="149">
        <v>28.206858317057169</v>
      </c>
      <c r="G29" s="149">
        <v>59.400906403860048</v>
      </c>
      <c r="H29" s="149">
        <v>109.03220287958597</v>
      </c>
      <c r="I29" s="149">
        <v>160.68117936452313</v>
      </c>
      <c r="J29" s="149">
        <v>107.31935199101595</v>
      </c>
      <c r="K29" s="151"/>
      <c r="L29" s="149">
        <v>0.25</v>
      </c>
      <c r="M29" s="149">
        <v>1</v>
      </c>
      <c r="N29" s="149">
        <v>1.9166666666666659</v>
      </c>
      <c r="O29" s="149">
        <v>2.5970331827799482</v>
      </c>
      <c r="P29" s="149">
        <v>5.5739725430806448</v>
      </c>
      <c r="Q29" s="149">
        <v>13.171463807423935</v>
      </c>
      <c r="R29" s="149">
        <v>26.068941116332912</v>
      </c>
      <c r="S29" s="149">
        <v>39.503649870554632</v>
      </c>
      <c r="T29" s="149">
        <v>21.751063982645633</v>
      </c>
      <c r="U29" s="152"/>
      <c r="V29" s="153">
        <v>0.74338022867838538</v>
      </c>
      <c r="W29" s="153">
        <v>3.0164388020833344</v>
      </c>
      <c r="X29" s="153">
        <v>6.1189492543538364</v>
      </c>
      <c r="Y29" s="153">
        <v>10.16004594167074</v>
      </c>
      <c r="Z29" s="153">
        <v>17.22077703475955</v>
      </c>
      <c r="AA29" s="153">
        <v>34.294738769531136</v>
      </c>
      <c r="AB29" s="153">
        <v>49.877401669820465</v>
      </c>
      <c r="AC29" s="153">
        <v>52.936521053314614</v>
      </c>
      <c r="AD29" s="153">
        <v>31.31290674209578</v>
      </c>
      <c r="AE29" s="152"/>
      <c r="AF29" s="153">
        <v>0.26369984944661456</v>
      </c>
      <c r="AG29" s="153">
        <v>0.76095883051554369</v>
      </c>
      <c r="AH29" s="153">
        <v>1.8579909006754549</v>
      </c>
      <c r="AI29" s="153">
        <v>2.6545664469401045</v>
      </c>
      <c r="AJ29" s="153">
        <v>5.1299072901407863</v>
      </c>
      <c r="AK29" s="153">
        <v>7.4100473721822002</v>
      </c>
      <c r="AL29" s="153">
        <v>11.484019438425712</v>
      </c>
      <c r="AM29" s="153">
        <v>12.085388183593766</v>
      </c>
      <c r="AN29" s="153">
        <v>4.9374416669209795</v>
      </c>
      <c r="AO29" s="151"/>
    </row>
    <row r="30" spans="1:41" x14ac:dyDescent="0.3">
      <c r="A30" s="144" t="s">
        <v>20</v>
      </c>
      <c r="B30" s="149">
        <v>1</v>
      </c>
      <c r="C30" s="149">
        <v>3.0997721354166679</v>
      </c>
      <c r="D30" s="149">
        <v>6.9605026245117108</v>
      </c>
      <c r="E30" s="149">
        <v>13.777394771575956</v>
      </c>
      <c r="F30" s="149">
        <v>27.304113705952847</v>
      </c>
      <c r="G30" s="149">
        <v>57.96576118469293</v>
      </c>
      <c r="H30" s="149">
        <v>106.85601647694736</v>
      </c>
      <c r="I30" s="149">
        <v>158.00932089487759</v>
      </c>
      <c r="J30" s="149">
        <v>103.30277331669978</v>
      </c>
      <c r="K30" s="151"/>
      <c r="L30" s="149">
        <v>0.25</v>
      </c>
      <c r="M30" s="149">
        <v>1</v>
      </c>
      <c r="N30" s="149">
        <v>1.9166666666666659</v>
      </c>
      <c r="O30" s="149">
        <v>2.5273996988932295</v>
      </c>
      <c r="P30" s="149">
        <v>5.4906387329101536</v>
      </c>
      <c r="Q30" s="149">
        <v>12.687899589538597</v>
      </c>
      <c r="R30" s="149">
        <v>25.529451370239165</v>
      </c>
      <c r="S30" s="149">
        <v>39.388534228007025</v>
      </c>
      <c r="T30" s="149">
        <v>20.553752899169901</v>
      </c>
      <c r="U30" s="152"/>
      <c r="V30" s="153">
        <v>0.75</v>
      </c>
      <c r="W30" s="153">
        <v>2.8979452451070156</v>
      </c>
      <c r="X30" s="153">
        <v>5.9166666666666625</v>
      </c>
      <c r="Y30" s="153">
        <v>9.9155251185099296</v>
      </c>
      <c r="Z30" s="153">
        <v>17.008675734202097</v>
      </c>
      <c r="AA30" s="153">
        <v>33.356169064839541</v>
      </c>
      <c r="AB30" s="153">
        <v>48.999083677927942</v>
      </c>
      <c r="AC30" s="153">
        <v>51.68676551183102</v>
      </c>
      <c r="AD30" s="153">
        <v>30.276600519815922</v>
      </c>
      <c r="AE30" s="152"/>
      <c r="AF30" s="153">
        <v>0.33333333333333331</v>
      </c>
      <c r="AG30" s="153">
        <v>0.75</v>
      </c>
      <c r="AH30" s="153">
        <v>1.8333333333333326</v>
      </c>
      <c r="AI30" s="153">
        <v>2.666666666666667</v>
      </c>
      <c r="AJ30" s="153">
        <v>4.9166666666666661</v>
      </c>
      <c r="AK30" s="153">
        <v>7.4785388310750234</v>
      </c>
      <c r="AL30" s="153">
        <v>11.000456492106128</v>
      </c>
      <c r="AM30" s="153">
        <v>11.833333333333348</v>
      </c>
      <c r="AN30" s="153">
        <v>4.9922382036844883</v>
      </c>
      <c r="AO30" s="151"/>
    </row>
    <row r="31" spans="1:41" x14ac:dyDescent="0.3">
      <c r="A31" s="144" t="s">
        <v>21</v>
      </c>
      <c r="B31" s="149">
        <v>0.75</v>
      </c>
      <c r="C31" s="149">
        <v>2.9219284057617196</v>
      </c>
      <c r="D31" s="149">
        <v>6.7378996213277116</v>
      </c>
      <c r="E31" s="149">
        <v>13.412627061208116</v>
      </c>
      <c r="F31" s="149">
        <v>26.722407182057594</v>
      </c>
      <c r="G31" s="149">
        <v>56.470330715179955</v>
      </c>
      <c r="H31" s="149">
        <v>106.46740468342934</v>
      </c>
      <c r="I31" s="149">
        <v>155.53597640991234</v>
      </c>
      <c r="J31" s="149">
        <v>98.825061480203061</v>
      </c>
      <c r="K31" s="151"/>
      <c r="L31" s="149">
        <v>0.25</v>
      </c>
      <c r="M31" s="149">
        <v>0.98242012659708677</v>
      </c>
      <c r="N31" s="149">
        <v>1.8333333333333326</v>
      </c>
      <c r="O31" s="149">
        <v>2.5289955139160161</v>
      </c>
      <c r="P31" s="149">
        <v>5.0328766504923497</v>
      </c>
      <c r="Q31" s="149">
        <v>12.33767286936444</v>
      </c>
      <c r="R31" s="149">
        <v>25.092702229817625</v>
      </c>
      <c r="S31" s="149">
        <v>39.366456349690772</v>
      </c>
      <c r="T31" s="149">
        <v>19.29489183425903</v>
      </c>
      <c r="U31" s="152"/>
      <c r="V31" s="153">
        <v>0.75</v>
      </c>
      <c r="W31" s="153">
        <v>2.7105026245117192</v>
      </c>
      <c r="X31" s="153">
        <v>5.5970331827799447</v>
      </c>
      <c r="Y31" s="153">
        <v>9.5705461502075178</v>
      </c>
      <c r="Z31" s="153">
        <v>16.638413747151727</v>
      </c>
      <c r="AA31" s="153">
        <v>32.712324619293057</v>
      </c>
      <c r="AB31" s="153">
        <v>48.271561463674189</v>
      </c>
      <c r="AC31" s="153">
        <v>51.486984729767201</v>
      </c>
      <c r="AD31" s="153">
        <v>29.106667518615588</v>
      </c>
      <c r="AE31" s="152"/>
      <c r="AF31" s="153">
        <v>0.38698498407999671</v>
      </c>
      <c r="AG31" s="153">
        <v>0.74611918131510413</v>
      </c>
      <c r="AH31" s="153">
        <v>1.7771860758463536</v>
      </c>
      <c r="AI31" s="153">
        <v>2.7502237955729174</v>
      </c>
      <c r="AJ31" s="153">
        <v>5.2668431599934875</v>
      </c>
      <c r="AK31" s="153">
        <v>7.1189219156900956</v>
      </c>
      <c r="AL31" s="153">
        <v>10.589269002278654</v>
      </c>
      <c r="AM31" s="153">
        <v>11.479797681172702</v>
      </c>
      <c r="AN31" s="153">
        <v>4.9813030560811358</v>
      </c>
      <c r="AO31" s="151"/>
    </row>
    <row r="32" spans="1:41" x14ac:dyDescent="0.3">
      <c r="A32" s="144" t="s">
        <v>22</v>
      </c>
      <c r="B32" s="149">
        <v>0.75</v>
      </c>
      <c r="C32" s="149">
        <v>3.0136973063151049</v>
      </c>
      <c r="D32" s="149">
        <v>6.5997716585795017</v>
      </c>
      <c r="E32" s="149">
        <v>13.044292132059757</v>
      </c>
      <c r="F32" s="149">
        <v>26.384699503580631</v>
      </c>
      <c r="G32" s="149">
        <v>55.721689224243661</v>
      </c>
      <c r="H32" s="149">
        <v>106.32124344507685</v>
      </c>
      <c r="I32" s="149">
        <v>153.40097602208448</v>
      </c>
      <c r="J32" s="149">
        <v>94.411650498707189</v>
      </c>
      <c r="K32" s="151"/>
      <c r="L32" s="149">
        <v>0.16666666666666666</v>
      </c>
      <c r="M32" s="149">
        <v>0.83333333333333337</v>
      </c>
      <c r="N32" s="149">
        <v>1.8224182128906243</v>
      </c>
      <c r="O32" s="149">
        <v>2.3305943806966143</v>
      </c>
      <c r="P32" s="149">
        <v>5.1435254414876281</v>
      </c>
      <c r="Q32" s="149">
        <v>12.170779705047625</v>
      </c>
      <c r="R32" s="149">
        <v>24.625817934671954</v>
      </c>
      <c r="S32" s="149">
        <v>38.578784147898368</v>
      </c>
      <c r="T32" s="149">
        <v>18.342711766560882</v>
      </c>
      <c r="U32" s="152"/>
      <c r="V32" s="153">
        <v>0.75</v>
      </c>
      <c r="W32" s="153">
        <v>2.4166666666666665</v>
      </c>
      <c r="X32" s="153">
        <v>5.5657526652018205</v>
      </c>
      <c r="Y32" s="153">
        <v>9.2598174413045218</v>
      </c>
      <c r="Z32" s="153">
        <v>16.158903916676881</v>
      </c>
      <c r="AA32" s="153">
        <v>31.537668546040678</v>
      </c>
      <c r="AB32" s="153">
        <v>47.756391843160252</v>
      </c>
      <c r="AC32" s="153">
        <v>50.797262827555684</v>
      </c>
      <c r="AD32" s="153">
        <v>28.087062358856077</v>
      </c>
      <c r="AE32" s="152"/>
      <c r="AF32" s="153">
        <v>0.32785288492838538</v>
      </c>
      <c r="AG32" s="153">
        <v>0.81670125325520848</v>
      </c>
      <c r="AH32" s="153">
        <v>2.1582695643107095</v>
      </c>
      <c r="AI32" s="153">
        <v>3.5001118977864607</v>
      </c>
      <c r="AJ32" s="153">
        <v>5.9591598510742134</v>
      </c>
      <c r="AK32" s="153">
        <v>7.9777655601501376</v>
      </c>
      <c r="AL32" s="153">
        <v>11.729698340098084</v>
      </c>
      <c r="AM32" s="153">
        <v>12.086619059244812</v>
      </c>
      <c r="AN32" s="153">
        <v>5.3744150797526018</v>
      </c>
      <c r="AO32" s="151"/>
    </row>
    <row r="33" spans="1:41" x14ac:dyDescent="0.3">
      <c r="A33" s="144" t="s">
        <v>23</v>
      </c>
      <c r="B33" s="149">
        <v>0.75</v>
      </c>
      <c r="C33" s="149">
        <v>2.845890363057455</v>
      </c>
      <c r="D33" s="149">
        <v>6.4867574373880963</v>
      </c>
      <c r="E33" s="149">
        <v>12.720318953196228</v>
      </c>
      <c r="F33" s="149">
        <v>25.912098407745265</v>
      </c>
      <c r="G33" s="149">
        <v>54.127400080363401</v>
      </c>
      <c r="H33" s="149">
        <v>104.89130957921188</v>
      </c>
      <c r="I33" s="149">
        <v>151.21869913736955</v>
      </c>
      <c r="J33" s="149">
        <v>90.033124923705344</v>
      </c>
      <c r="K33" s="151"/>
      <c r="L33" s="149">
        <v>0.16666666666666666</v>
      </c>
      <c r="M33" s="149">
        <v>0.83333333333333337</v>
      </c>
      <c r="N33" s="149">
        <v>1.7499999999999993</v>
      </c>
      <c r="O33" s="149">
        <v>2.3102739651997881</v>
      </c>
      <c r="P33" s="149">
        <v>4.9840181668599435</v>
      </c>
      <c r="Q33" s="149">
        <v>12.1725966135661</v>
      </c>
      <c r="R33" s="149">
        <v>24.310726801554296</v>
      </c>
      <c r="S33" s="149">
        <v>38.418188730875649</v>
      </c>
      <c r="T33" s="149">
        <v>18.024387041727717</v>
      </c>
      <c r="U33" s="152"/>
      <c r="V33" s="153">
        <v>0.67762549718221032</v>
      </c>
      <c r="W33" s="150">
        <v>2.4166666666666665</v>
      </c>
      <c r="X33" s="150">
        <v>5.467580954233803</v>
      </c>
      <c r="Y33" s="150">
        <v>9.1835606892903616</v>
      </c>
      <c r="Z33" s="150">
        <v>15.542008558909139</v>
      </c>
      <c r="AA33" s="150">
        <v>30.968498865763184</v>
      </c>
      <c r="AB33" s="150">
        <v>46.342469374339011</v>
      </c>
      <c r="AC33" s="150">
        <v>50.136299451192549</v>
      </c>
      <c r="AD33" s="150">
        <v>27.144673029581597</v>
      </c>
      <c r="AE33" s="152"/>
      <c r="AF33" s="153">
        <v>0.25</v>
      </c>
      <c r="AG33" s="150">
        <v>0.75</v>
      </c>
      <c r="AH33" s="150">
        <v>2.0794520378112784</v>
      </c>
      <c r="AI33" s="150">
        <v>3.5833333333333353</v>
      </c>
      <c r="AJ33" s="150">
        <v>5.8486293156941693</v>
      </c>
      <c r="AK33" s="150">
        <v>8.0168943405151261</v>
      </c>
      <c r="AL33" s="150">
        <v>11.510269165039077</v>
      </c>
      <c r="AM33" s="150">
        <v>11.629855155944838</v>
      </c>
      <c r="AN33" s="150">
        <v>5.1931095123290998</v>
      </c>
      <c r="AO33" s="151"/>
    </row>
    <row r="34" spans="1:41" x14ac:dyDescent="0.3">
      <c r="A34" s="144" t="s">
        <v>24</v>
      </c>
      <c r="B34" s="149">
        <v>0.75</v>
      </c>
      <c r="C34" s="149">
        <v>2.666666666666667</v>
      </c>
      <c r="D34" s="149">
        <v>6.6123307545979753</v>
      </c>
      <c r="E34" s="149">
        <v>12.266893227895119</v>
      </c>
      <c r="F34" s="149">
        <v>25.231741428375162</v>
      </c>
      <c r="G34" s="149">
        <v>52.919175465902114</v>
      </c>
      <c r="H34" s="149">
        <v>103.13264338175308</v>
      </c>
      <c r="I34" s="149">
        <v>149.03247976303047</v>
      </c>
      <c r="J34" s="149">
        <v>87.209686756133465</v>
      </c>
      <c r="K34" s="151"/>
      <c r="L34" s="149">
        <v>0.16666666666666666</v>
      </c>
      <c r="M34" s="149">
        <v>0.75</v>
      </c>
      <c r="N34" s="149">
        <v>1.7499999999999993</v>
      </c>
      <c r="O34" s="149">
        <v>2.128766536712646</v>
      </c>
      <c r="P34" s="149">
        <v>4.7159790992736816</v>
      </c>
      <c r="Q34" s="149">
        <v>12.180363972981787</v>
      </c>
      <c r="R34" s="149">
        <v>23.792694091796811</v>
      </c>
      <c r="S34" s="149">
        <v>38.063829104105622</v>
      </c>
      <c r="T34" s="149">
        <v>17.257349332173689</v>
      </c>
      <c r="U34" s="152"/>
      <c r="V34" s="153">
        <v>0.58333333333333326</v>
      </c>
      <c r="W34" s="150">
        <v>2.1666666666666661</v>
      </c>
      <c r="X34" s="150">
        <v>5.1573069890340157</v>
      </c>
      <c r="Y34" s="150">
        <v>9.1287689208984339</v>
      </c>
      <c r="Z34" s="150">
        <v>15.250000000000039</v>
      </c>
      <c r="AA34" s="150">
        <v>29.999310334523365</v>
      </c>
      <c r="AB34" s="150">
        <v>45.384020805359079</v>
      </c>
      <c r="AC34" s="150">
        <v>49.287481784820869</v>
      </c>
      <c r="AD34" s="150">
        <v>25.96554994583121</v>
      </c>
      <c r="AE34" s="152"/>
      <c r="AF34" s="153">
        <v>0.25</v>
      </c>
      <c r="AG34" s="150">
        <v>0.75</v>
      </c>
      <c r="AH34" s="150">
        <v>1.9999999999999991</v>
      </c>
      <c r="AI34" s="150">
        <v>3.5465749104817728</v>
      </c>
      <c r="AJ34" s="150">
        <v>5.5970319112141897</v>
      </c>
      <c r="AK34" s="150">
        <v>7.9073079427083224</v>
      </c>
      <c r="AL34" s="150">
        <v>11.242693106333427</v>
      </c>
      <c r="AM34" s="150">
        <v>11.541556199391698</v>
      </c>
      <c r="AN34" s="150">
        <v>5.0082192420959464</v>
      </c>
      <c r="AO34" s="151"/>
    </row>
    <row r="35" spans="1:41" x14ac:dyDescent="0.3">
      <c r="A35" s="144" t="s">
        <v>25</v>
      </c>
      <c r="B35" s="149">
        <v>0.75</v>
      </c>
      <c r="C35" s="149">
        <v>2.5</v>
      </c>
      <c r="D35" s="149">
        <v>6.4292238553365015</v>
      </c>
      <c r="E35" s="149">
        <v>11.773972988128676</v>
      </c>
      <c r="F35" s="149">
        <v>24.620547930399496</v>
      </c>
      <c r="G35" s="149">
        <v>51.75142463048337</v>
      </c>
      <c r="H35" s="149">
        <v>100.338801860808</v>
      </c>
      <c r="I35" s="149">
        <v>146.7343322436007</v>
      </c>
      <c r="J35" s="149">
        <v>83.27079296112025</v>
      </c>
      <c r="K35" s="151"/>
      <c r="L35" s="149">
        <v>0.16666666666666666</v>
      </c>
      <c r="M35" s="149">
        <v>0.76917775472005212</v>
      </c>
      <c r="N35" s="149">
        <v>1.5833333333333328</v>
      </c>
      <c r="O35" s="149">
        <v>2.0849324862162266</v>
      </c>
      <c r="P35" s="149">
        <v>4.5739744504292812</v>
      </c>
      <c r="Q35" s="149">
        <v>11.594232877095553</v>
      </c>
      <c r="R35" s="149">
        <v>23.311754067738796</v>
      </c>
      <c r="S35" s="149">
        <v>37.90935484568277</v>
      </c>
      <c r="T35" s="149">
        <v>16.831331570943227</v>
      </c>
      <c r="U35" s="152"/>
      <c r="V35" s="153">
        <v>0.58333333333333326</v>
      </c>
      <c r="W35" s="150">
        <v>2.0833333333333326</v>
      </c>
      <c r="X35" s="150">
        <v>4.75</v>
      </c>
      <c r="Y35" s="150">
        <v>9.0794512430826781</v>
      </c>
      <c r="Z35" s="150">
        <v>14.270776430765819</v>
      </c>
      <c r="AA35" s="150">
        <v>28.834931850433215</v>
      </c>
      <c r="AB35" s="150">
        <v>44.068720022837475</v>
      </c>
      <c r="AC35" s="150">
        <v>48.361421744029009</v>
      </c>
      <c r="AD35" s="150">
        <v>24.960288524627611</v>
      </c>
      <c r="AE35" s="152"/>
      <c r="AF35" s="153">
        <v>0.25</v>
      </c>
      <c r="AG35" s="150">
        <v>0.75</v>
      </c>
      <c r="AH35" s="150">
        <v>1.8333333333333326</v>
      </c>
      <c r="AI35" s="150">
        <v>3.4582193692525247</v>
      </c>
      <c r="AJ35" s="150">
        <v>5.4006832440694152</v>
      </c>
      <c r="AK35" s="150">
        <v>7.8853861490885304</v>
      </c>
      <c r="AL35" s="150">
        <v>10.705027103424079</v>
      </c>
      <c r="AM35" s="150">
        <v>11.344292163848889</v>
      </c>
      <c r="AN35" s="150">
        <v>4.844292163848877</v>
      </c>
      <c r="AO35" s="151"/>
    </row>
    <row r="36" spans="1:41" x14ac:dyDescent="0.3">
      <c r="A36" s="144" t="s">
        <v>26</v>
      </c>
      <c r="B36" s="149">
        <v>0.75</v>
      </c>
      <c r="C36" s="149">
        <v>2.333333333333333</v>
      </c>
      <c r="D36" s="149">
        <v>5.2351598739624006</v>
      </c>
      <c r="E36" s="149">
        <v>10.679224967956552</v>
      </c>
      <c r="F36" s="149">
        <v>23.220780372619572</v>
      </c>
      <c r="G36" s="149">
        <v>48.539275328318567</v>
      </c>
      <c r="H36" s="149">
        <v>95.798185507455386</v>
      </c>
      <c r="I36" s="149">
        <v>139.95593945185186</v>
      </c>
      <c r="J36" s="149">
        <v>78.173638820648151</v>
      </c>
      <c r="K36" s="151"/>
      <c r="L36" s="149">
        <v>0.16666666666666666</v>
      </c>
      <c r="M36" s="149">
        <v>0.75</v>
      </c>
      <c r="N36" s="149">
        <v>1.2499999999999998</v>
      </c>
      <c r="O36" s="149">
        <v>1.8552511533101395</v>
      </c>
      <c r="P36" s="149">
        <v>4.0833333333333357</v>
      </c>
      <c r="Q36" s="149">
        <v>11.078308105468761</v>
      </c>
      <c r="R36" s="149">
        <v>22.812336444854683</v>
      </c>
      <c r="S36" s="149">
        <v>36.726029078165638</v>
      </c>
      <c r="T36" s="149">
        <v>16.157014369964642</v>
      </c>
      <c r="U36" s="152"/>
      <c r="V36" s="153">
        <v>0.56301371256510413</v>
      </c>
      <c r="W36" s="150">
        <v>1.915525277455647</v>
      </c>
      <c r="X36" s="150">
        <v>4.1326470375061062</v>
      </c>
      <c r="Y36" s="150">
        <v>8.7340215047200456</v>
      </c>
      <c r="Z36" s="150">
        <v>13.078315258026148</v>
      </c>
      <c r="AA36" s="150">
        <v>27.590179602304978</v>
      </c>
      <c r="AB36" s="150">
        <v>41.743835608164559</v>
      </c>
      <c r="AC36" s="150">
        <v>46.046764850616668</v>
      </c>
      <c r="AD36" s="150">
        <v>23.701047420501649</v>
      </c>
      <c r="AE36" s="152"/>
      <c r="AF36" s="153">
        <v>0.25</v>
      </c>
      <c r="AG36" s="150">
        <v>0.75</v>
      </c>
      <c r="AH36" s="150">
        <v>1.8333333333333326</v>
      </c>
      <c r="AI36" s="150">
        <v>3.3333333333333348</v>
      </c>
      <c r="AJ36" s="150">
        <v>5.0289953549702959</v>
      </c>
      <c r="AK36" s="150">
        <v>7.4171217282613018</v>
      </c>
      <c r="AL36" s="150">
        <v>10.334931532541917</v>
      </c>
      <c r="AM36" s="150">
        <v>10.713699340820321</v>
      </c>
      <c r="AN36" s="150">
        <v>4.7230593363444013</v>
      </c>
      <c r="AO36" s="151"/>
    </row>
    <row r="37" spans="1:41" x14ac:dyDescent="0.3">
      <c r="A37" s="144" t="s">
        <v>27</v>
      </c>
      <c r="B37" s="149">
        <v>0.66666666666666663</v>
      </c>
      <c r="C37" s="149">
        <v>2.333333333333333</v>
      </c>
      <c r="D37" s="149">
        <v>4.833333333333333</v>
      </c>
      <c r="E37" s="149">
        <v>10.29931513468425</v>
      </c>
      <c r="F37" s="149">
        <v>22.008675893147746</v>
      </c>
      <c r="G37" s="149">
        <v>47.115983645121503</v>
      </c>
      <c r="H37" s="149">
        <v>93.044289906818747</v>
      </c>
      <c r="I37" s="149">
        <v>137.1339305241884</v>
      </c>
      <c r="J37" s="149">
        <v>74.82238864898693</v>
      </c>
      <c r="K37" s="151"/>
      <c r="L37" s="149">
        <v>0.16666666666666666</v>
      </c>
      <c r="M37" s="149">
        <v>0.66666666666666663</v>
      </c>
      <c r="N37" s="149">
        <v>1.1666666666666665</v>
      </c>
      <c r="O37" s="149">
        <v>1.6666666666666661</v>
      </c>
      <c r="P37" s="149">
        <v>3.87602758407593</v>
      </c>
      <c r="Q37" s="149">
        <v>10.924885908762622</v>
      </c>
      <c r="R37" s="149">
        <v>22.728537400563507</v>
      </c>
      <c r="S37" s="149">
        <v>36.242068449656117</v>
      </c>
      <c r="T37" s="149">
        <v>15.650153477986697</v>
      </c>
      <c r="U37" s="152"/>
      <c r="V37" s="153">
        <v>0.49999999999999994</v>
      </c>
      <c r="W37" s="150">
        <v>1.9100456237792962</v>
      </c>
      <c r="X37" s="150">
        <v>4.1666666666666687</v>
      </c>
      <c r="Y37" s="150">
        <v>8.4999999999999911</v>
      </c>
      <c r="Z37" s="150">
        <v>13.093149820963566</v>
      </c>
      <c r="AA37" s="150">
        <v>26.978990872700901</v>
      </c>
      <c r="AB37" s="150">
        <v>41.104338963826578</v>
      </c>
      <c r="AC37" s="150">
        <v>44.636750380198322</v>
      </c>
      <c r="AD37" s="150">
        <v>22.286574045817016</v>
      </c>
      <c r="AE37" s="152"/>
      <c r="AF37" s="153">
        <v>0.25</v>
      </c>
      <c r="AG37" s="150">
        <v>0.75</v>
      </c>
      <c r="AH37" s="150">
        <v>1.862330277760823</v>
      </c>
      <c r="AI37" s="150">
        <v>3.1666666666666679</v>
      </c>
      <c r="AJ37" s="150">
        <v>4.8634703954060869</v>
      </c>
      <c r="AK37" s="150">
        <v>7.3091336886087968</v>
      </c>
      <c r="AL37" s="150">
        <v>10.06301561991374</v>
      </c>
      <c r="AM37" s="150">
        <v>10.891325791676849</v>
      </c>
      <c r="AN37" s="150">
        <v>4.4961187044779471</v>
      </c>
      <c r="AO37" s="151"/>
    </row>
    <row r="38" spans="1:41" x14ac:dyDescent="0.3">
      <c r="A38" s="144" t="s">
        <v>28</v>
      </c>
      <c r="B38" s="149">
        <v>0.66666666666666663</v>
      </c>
      <c r="C38" s="149">
        <v>2.333333333333333</v>
      </c>
      <c r="D38" s="149">
        <v>4.6956621805826835</v>
      </c>
      <c r="E38" s="149">
        <v>9.7872158686319999</v>
      </c>
      <c r="F38" s="149">
        <v>21.496573925018279</v>
      </c>
      <c r="G38" s="149">
        <v>44.897263844808123</v>
      </c>
      <c r="H38" s="149">
        <v>89.938213984170829</v>
      </c>
      <c r="I38" s="149">
        <v>134.36960760752143</v>
      </c>
      <c r="J38" s="149">
        <v>71.881237030029553</v>
      </c>
      <c r="K38" s="151"/>
      <c r="L38" s="149">
        <v>8.3333333333333329E-2</v>
      </c>
      <c r="M38" s="149">
        <v>0.58333333333333326</v>
      </c>
      <c r="N38" s="149">
        <v>1.0833333333333333</v>
      </c>
      <c r="O38" s="149">
        <v>1.627169291178385</v>
      </c>
      <c r="P38" s="149">
        <v>3.6968027750651062</v>
      </c>
      <c r="Q38" s="149">
        <v>10.769180297851571</v>
      </c>
      <c r="R38" s="149">
        <v>22.720777511596637</v>
      </c>
      <c r="S38" s="149">
        <v>35.272826830545974</v>
      </c>
      <c r="T38" s="149">
        <v>14.765827655792274</v>
      </c>
      <c r="U38" s="152"/>
      <c r="V38" s="153">
        <v>0.41666666666666663</v>
      </c>
      <c r="W38" s="150">
        <v>1.8267110188802078</v>
      </c>
      <c r="X38" s="150">
        <v>4.0481719970703152</v>
      </c>
      <c r="Y38" s="150">
        <v>8.0591324170430401</v>
      </c>
      <c r="Z38" s="150">
        <v>13.043602625528997</v>
      </c>
      <c r="AA38" s="150">
        <v>25.824888070424308</v>
      </c>
      <c r="AB38" s="150">
        <v>39.907758871714321</v>
      </c>
      <c r="AC38" s="150">
        <v>43.862561702728428</v>
      </c>
      <c r="AD38" s="150">
        <v>20.915457725524881</v>
      </c>
      <c r="AE38" s="152"/>
      <c r="AF38" s="153">
        <v>0.25</v>
      </c>
      <c r="AG38" s="150">
        <v>0.80753580729166674</v>
      </c>
      <c r="AH38" s="150">
        <v>1.7499999999999993</v>
      </c>
      <c r="AI38" s="150">
        <v>2.9440642992655448</v>
      </c>
      <c r="AJ38" s="150">
        <v>4.7121005058288574</v>
      </c>
      <c r="AK38" s="150">
        <v>7.1463470458984286</v>
      </c>
      <c r="AL38" s="150">
        <v>9.8826497395833357</v>
      </c>
      <c r="AM38" s="150">
        <v>10.781735738118497</v>
      </c>
      <c r="AN38" s="150">
        <v>4.1954000790913915</v>
      </c>
      <c r="AO38" s="151"/>
    </row>
    <row r="39" spans="1:41" x14ac:dyDescent="0.3">
      <c r="A39" s="144" t="s">
        <v>29</v>
      </c>
      <c r="B39" s="149">
        <v>0.57945203781127919</v>
      </c>
      <c r="C39" s="149">
        <v>2.2499999999999996</v>
      </c>
      <c r="D39" s="149">
        <v>4.4100457827250175</v>
      </c>
      <c r="E39" s="149">
        <v>9.3333333333333304</v>
      </c>
      <c r="F39" s="149">
        <v>20.691326141357401</v>
      </c>
      <c r="G39" s="149">
        <v>44.216226736704677</v>
      </c>
      <c r="H39" s="149">
        <v>88.481727917988451</v>
      </c>
      <c r="I39" s="149">
        <v>132.9518303871132</v>
      </c>
      <c r="J39" s="149">
        <v>68.059310277303538</v>
      </c>
      <c r="K39" s="151"/>
      <c r="L39" s="149">
        <v>8.3333333333333329E-2</v>
      </c>
      <c r="M39" s="149">
        <v>0.58333333333333326</v>
      </c>
      <c r="N39" s="149">
        <v>1</v>
      </c>
      <c r="O39" s="149">
        <v>1.610730648040771</v>
      </c>
      <c r="P39" s="149">
        <v>3.7500000000000022</v>
      </c>
      <c r="Q39" s="149">
        <v>10.419863065083828</v>
      </c>
      <c r="R39" s="149">
        <v>22.730597496032669</v>
      </c>
      <c r="S39" s="149">
        <v>35.343435605366928</v>
      </c>
      <c r="T39" s="149">
        <v>14.215065638224317</v>
      </c>
      <c r="U39" s="152"/>
      <c r="V39" s="153">
        <v>0.41666666666666663</v>
      </c>
      <c r="W39" s="150">
        <v>1.7499999999999993</v>
      </c>
      <c r="X39" s="150">
        <v>3.9166666666666692</v>
      </c>
      <c r="Y39" s="150">
        <v>7.931965192159006</v>
      </c>
      <c r="Z39" s="150">
        <v>13.063927968343121</v>
      </c>
      <c r="AA39" s="150">
        <v>25.155022939046141</v>
      </c>
      <c r="AB39" s="150">
        <v>39.561728636423773</v>
      </c>
      <c r="AC39" s="150">
        <v>43.126942952474103</v>
      </c>
      <c r="AD39" s="150">
        <v>19.936541080474846</v>
      </c>
      <c r="AE39" s="152"/>
      <c r="AF39" s="153">
        <v>0.25</v>
      </c>
      <c r="AG39" s="150">
        <v>0.83333333333333337</v>
      </c>
      <c r="AH39" s="150">
        <v>1.7324190139770503</v>
      </c>
      <c r="AI39" s="150">
        <v>2.9166666666666674</v>
      </c>
      <c r="AJ39" s="150">
        <v>4.5136985778808603</v>
      </c>
      <c r="AK39" s="150">
        <v>7.1666666666666581</v>
      </c>
      <c r="AL39" s="150">
        <v>9.6658795674641933</v>
      </c>
      <c r="AM39" s="150">
        <v>10.679684956868497</v>
      </c>
      <c r="AN39" s="150">
        <v>4.1682672500610369</v>
      </c>
      <c r="AO39" s="151"/>
    </row>
    <row r="40" spans="1:41" x14ac:dyDescent="0.3">
      <c r="A40" s="144" t="s">
        <v>30</v>
      </c>
      <c r="B40" s="149">
        <v>0.41666666666666663</v>
      </c>
      <c r="C40" s="149">
        <v>2.1666666666666661</v>
      </c>
      <c r="D40" s="149">
        <v>4.3130137125651054</v>
      </c>
      <c r="E40" s="149">
        <v>9.1666666666666625</v>
      </c>
      <c r="F40" s="149">
        <v>20.359588940938291</v>
      </c>
      <c r="G40" s="149">
        <v>44.413464228312336</v>
      </c>
      <c r="H40" s="149">
        <v>87.711201349893599</v>
      </c>
      <c r="I40" s="149">
        <v>131.79314041137448</v>
      </c>
      <c r="J40" s="149">
        <v>65.514110247294724</v>
      </c>
      <c r="K40" s="151"/>
      <c r="L40" s="149">
        <v>8.3333333333333329E-2</v>
      </c>
      <c r="M40" s="149">
        <v>0.49999999999999994</v>
      </c>
      <c r="N40" s="149">
        <v>1</v>
      </c>
      <c r="O40" s="149">
        <v>1.4166666666666663</v>
      </c>
      <c r="P40" s="149">
        <v>3.4906393686930355</v>
      </c>
      <c r="Q40" s="149">
        <v>10.20935980478923</v>
      </c>
      <c r="R40" s="149">
        <v>22.513012568155879</v>
      </c>
      <c r="S40" s="149">
        <v>34.661424001057831</v>
      </c>
      <c r="T40" s="149">
        <v>13.920931498209663</v>
      </c>
      <c r="U40" s="152"/>
      <c r="V40" s="153">
        <v>0.41666666666666663</v>
      </c>
      <c r="W40" s="150">
        <v>1.7499999999999993</v>
      </c>
      <c r="X40" s="150">
        <v>3.7691780726114934</v>
      </c>
      <c r="Y40" s="150">
        <v>7.7746575673421114</v>
      </c>
      <c r="Z40" s="150">
        <v>13.229680379231796</v>
      </c>
      <c r="AA40" s="150">
        <v>25.489956219990958</v>
      </c>
      <c r="AB40" s="150">
        <v>38.64177735646566</v>
      </c>
      <c r="AC40" s="150">
        <v>43.482652982076154</v>
      </c>
      <c r="AD40" s="150">
        <v>18.871711730957042</v>
      </c>
      <c r="AE40" s="152"/>
      <c r="AF40" s="153">
        <v>0.25</v>
      </c>
      <c r="AG40" s="150">
        <v>0.83333333333333337</v>
      </c>
      <c r="AH40" s="150">
        <v>1.7499999999999993</v>
      </c>
      <c r="AI40" s="150">
        <v>2.9166666666666674</v>
      </c>
      <c r="AJ40" s="150">
        <v>4.5000000000000009</v>
      </c>
      <c r="AK40" s="150">
        <v>7.0493113199869715</v>
      </c>
      <c r="AL40" s="150">
        <v>9.6244303385416661</v>
      </c>
      <c r="AM40" s="150">
        <v>10.429223696390794</v>
      </c>
      <c r="AN40" s="150">
        <v>4.2230612436930359</v>
      </c>
      <c r="AO40" s="151"/>
    </row>
    <row r="41" spans="1:41" x14ac:dyDescent="0.3">
      <c r="A41" s="144" t="s">
        <v>31</v>
      </c>
      <c r="B41" s="149">
        <v>0.41666666666666663</v>
      </c>
      <c r="C41" s="149">
        <v>2.1666666666666661</v>
      </c>
      <c r="D41" s="149">
        <v>4.1452287038167333</v>
      </c>
      <c r="E41" s="149">
        <v>9.077325185139971</v>
      </c>
      <c r="F41" s="149">
        <v>19.905376434326161</v>
      </c>
      <c r="G41" s="149">
        <v>43.813569704691723</v>
      </c>
      <c r="H41" s="149">
        <v>87.041979153950422</v>
      </c>
      <c r="I41" s="149">
        <v>130.46993541717268</v>
      </c>
      <c r="J41" s="149">
        <v>62.817641576131869</v>
      </c>
      <c r="K41" s="151"/>
      <c r="L41" s="149">
        <v>8.3333333333333329E-2</v>
      </c>
      <c r="M41" s="149">
        <v>0.49999999999999994</v>
      </c>
      <c r="N41" s="149">
        <v>0.83333333333333337</v>
      </c>
      <c r="O41" s="149">
        <v>1.333333333333333</v>
      </c>
      <c r="P41" s="149">
        <v>3.4090204238891615</v>
      </c>
      <c r="Q41" s="149">
        <v>10.114082654317224</v>
      </c>
      <c r="R41" s="149">
        <v>22.328416824340774</v>
      </c>
      <c r="S41" s="149">
        <v>34.372601509094132</v>
      </c>
      <c r="T41" s="149">
        <v>13.365141868591333</v>
      </c>
      <c r="U41" s="152"/>
      <c r="V41" s="153">
        <v>0.41666666666666663</v>
      </c>
      <c r="W41" s="150">
        <v>1.6666666666666661</v>
      </c>
      <c r="X41" s="150">
        <v>3.610730489095054</v>
      </c>
      <c r="Y41" s="150">
        <v>7.6299082438150938</v>
      </c>
      <c r="Z41" s="150">
        <v>13.131503740946476</v>
      </c>
      <c r="AA41" s="150">
        <v>24.965616861979083</v>
      </c>
      <c r="AB41" s="150">
        <v>37.771230379740373</v>
      </c>
      <c r="AC41" s="150">
        <v>43.105748176574835</v>
      </c>
      <c r="AD41" s="150">
        <v>17.333811442057318</v>
      </c>
      <c r="AE41" s="152"/>
      <c r="AF41" s="153">
        <v>8.3333333333333329E-2</v>
      </c>
      <c r="AG41" s="150">
        <v>0.73515987396240234</v>
      </c>
      <c r="AH41" s="150">
        <v>1.6666666666666661</v>
      </c>
      <c r="AI41" s="150">
        <v>2.7351598739624028</v>
      </c>
      <c r="AJ41" s="150">
        <v>4.2762559254964208</v>
      </c>
      <c r="AK41" s="150">
        <v>7.0876681009928308</v>
      </c>
      <c r="AL41" s="150">
        <v>9.5623375574747715</v>
      </c>
      <c r="AM41" s="150">
        <v>10.289956728617355</v>
      </c>
      <c r="AN41" s="150">
        <v>4.0258967081705759</v>
      </c>
      <c r="AO41" s="151"/>
    </row>
    <row r="42" spans="1:41" x14ac:dyDescent="0.3">
      <c r="A42" s="144" t="s">
        <v>32</v>
      </c>
      <c r="B42" s="149">
        <v>0.41666666666666663</v>
      </c>
      <c r="C42" s="149">
        <v>2.0833333333333326</v>
      </c>
      <c r="D42" s="149">
        <v>4.0833333333333357</v>
      </c>
      <c r="E42" s="149">
        <v>9.2000020345052071</v>
      </c>
      <c r="F42" s="149">
        <v>19.573040644327794</v>
      </c>
      <c r="G42" s="149">
        <v>42.555504480997833</v>
      </c>
      <c r="H42" s="149">
        <v>86.570541381835412</v>
      </c>
      <c r="I42" s="149">
        <v>129.09901841481249</v>
      </c>
      <c r="J42" s="149">
        <v>59.873037974040294</v>
      </c>
      <c r="K42" s="151"/>
      <c r="L42" s="149">
        <v>8.3333333333333329E-2</v>
      </c>
      <c r="M42" s="149">
        <v>0.49999999999999994</v>
      </c>
      <c r="N42" s="149">
        <v>0.83333333333333337</v>
      </c>
      <c r="O42" s="149">
        <v>1.333333333333333</v>
      </c>
      <c r="P42" s="149">
        <v>3.4166666666666683</v>
      </c>
      <c r="Q42" s="149">
        <v>10.10959116617839</v>
      </c>
      <c r="R42" s="149">
        <v>22.345938364664672</v>
      </c>
      <c r="S42" s="149">
        <v>34.26105372110991</v>
      </c>
      <c r="T42" s="149">
        <v>12.83282788594566</v>
      </c>
      <c r="U42" s="152"/>
      <c r="V42" s="153">
        <v>0.41666666666666663</v>
      </c>
      <c r="W42" s="150">
        <v>1.6666666666666661</v>
      </c>
      <c r="X42" s="150">
        <v>3.5410970052083353</v>
      </c>
      <c r="Y42" s="150">
        <v>7.4803692499796464</v>
      </c>
      <c r="Z42" s="150">
        <v>13.217579841613796</v>
      </c>
      <c r="AA42" s="150">
        <v>24.646924654642667</v>
      </c>
      <c r="AB42" s="150">
        <v>37.353746414184542</v>
      </c>
      <c r="AC42" s="150">
        <v>42.892469406128058</v>
      </c>
      <c r="AD42" s="150">
        <v>16.123393694559773</v>
      </c>
      <c r="AE42" s="152"/>
      <c r="AF42" s="153">
        <v>8.3333333333333329E-2</v>
      </c>
      <c r="AG42" s="150">
        <v>0.7378997802734375</v>
      </c>
      <c r="AH42" s="150">
        <v>1.5493151346842444</v>
      </c>
      <c r="AI42" s="150">
        <v>2.5833333333333335</v>
      </c>
      <c r="AJ42" s="150">
        <v>4.1666666666666687</v>
      </c>
      <c r="AK42" s="150">
        <v>7.0728435516357351</v>
      </c>
      <c r="AL42" s="150">
        <v>9.4390427271525059</v>
      </c>
      <c r="AM42" s="150">
        <v>10.254341125488285</v>
      </c>
      <c r="AN42" s="150">
        <v>3.6092745463053402</v>
      </c>
      <c r="AO42" s="151"/>
    </row>
    <row r="43" spans="1:41" x14ac:dyDescent="0.3">
      <c r="A43" s="144" t="s">
        <v>33</v>
      </c>
      <c r="B43" s="149">
        <v>0.41666666666666663</v>
      </c>
      <c r="C43" s="149">
        <v>1.9166666666666659</v>
      </c>
      <c r="D43" s="149">
        <v>3.946805318196617</v>
      </c>
      <c r="E43" s="149">
        <v>9.3102738062540666</v>
      </c>
      <c r="F43" s="149">
        <v>19.17237567901611</v>
      </c>
      <c r="G43" s="149">
        <v>41.841641743977952</v>
      </c>
      <c r="H43" s="149">
        <v>86.34096495310412</v>
      </c>
      <c r="I43" s="149">
        <v>128.70278676350634</v>
      </c>
      <c r="J43" s="149">
        <v>56.764173825582368</v>
      </c>
      <c r="K43" s="151"/>
      <c r="L43" s="149">
        <v>8.3333333333333329E-2</v>
      </c>
      <c r="M43" s="149">
        <v>0.41666666666666663</v>
      </c>
      <c r="N43" s="149">
        <v>0.83333333333333337</v>
      </c>
      <c r="O43" s="149">
        <v>1.333333333333333</v>
      </c>
      <c r="P43" s="149">
        <v>3.2938356399536146</v>
      </c>
      <c r="Q43" s="149">
        <v>10.086074829101564</v>
      </c>
      <c r="R43" s="149">
        <v>22.403518994649204</v>
      </c>
      <c r="S43" s="149">
        <v>33.947222709655634</v>
      </c>
      <c r="T43" s="149">
        <v>12.277851104736348</v>
      </c>
      <c r="U43" s="152"/>
      <c r="V43" s="153">
        <v>0.35799090067545569</v>
      </c>
      <c r="W43" s="150">
        <v>1.5304886500040684</v>
      </c>
      <c r="X43" s="150">
        <v>3.3634707132975277</v>
      </c>
      <c r="Y43" s="150">
        <v>6.9286050796508709</v>
      </c>
      <c r="Z43" s="150">
        <v>13.185844421386744</v>
      </c>
      <c r="AA43" s="150">
        <v>24.121364275614351</v>
      </c>
      <c r="AB43" s="150">
        <v>36.801827112833614</v>
      </c>
      <c r="AC43" s="150">
        <v>42.320215543111274</v>
      </c>
      <c r="AD43" s="150">
        <v>15.28916041056319</v>
      </c>
      <c r="AE43" s="152"/>
      <c r="AF43" s="153">
        <v>0</v>
      </c>
      <c r="AG43" s="150">
        <v>0.75</v>
      </c>
      <c r="AH43" s="150">
        <v>1.4999999999999996</v>
      </c>
      <c r="AI43" s="150">
        <v>2.5833333333333335</v>
      </c>
      <c r="AJ43" s="150">
        <v>4.0833333333333357</v>
      </c>
      <c r="AK43" s="150">
        <v>7.008219401041659</v>
      </c>
      <c r="AL43" s="150">
        <v>9.4132436116536429</v>
      </c>
      <c r="AM43" s="150">
        <v>10.104250272115076</v>
      </c>
      <c r="AN43" s="150">
        <v>3.2582190831502293</v>
      </c>
      <c r="AO43" s="151"/>
    </row>
    <row r="44" spans="1:41" x14ac:dyDescent="0.3">
      <c r="A44" s="144" t="s">
        <v>34</v>
      </c>
      <c r="B44" s="149">
        <v>0.41666666666666663</v>
      </c>
      <c r="C44" s="149">
        <v>1.9385833740234368</v>
      </c>
      <c r="D44" s="149">
        <v>3.9237442016601589</v>
      </c>
      <c r="E44" s="149">
        <v>9.264528910319008</v>
      </c>
      <c r="F44" s="149">
        <v>18.85109170277914</v>
      </c>
      <c r="G44" s="149">
        <v>41.345517158508386</v>
      </c>
      <c r="H44" s="149">
        <v>86.241550445556129</v>
      </c>
      <c r="I44" s="149">
        <v>128.37414550780963</v>
      </c>
      <c r="J44" s="149">
        <v>54.309767087301061</v>
      </c>
      <c r="K44" s="151"/>
      <c r="L44" s="149">
        <v>8.3333333333333329E-2</v>
      </c>
      <c r="M44" s="149">
        <v>0.25</v>
      </c>
      <c r="N44" s="149">
        <v>0.83333333333333337</v>
      </c>
      <c r="O44" s="149">
        <v>1.333333333333333</v>
      </c>
      <c r="P44" s="149">
        <v>3.0833333333333344</v>
      </c>
      <c r="Q44" s="149">
        <v>10.093166033426924</v>
      </c>
      <c r="R44" s="149">
        <v>22.473240216573032</v>
      </c>
      <c r="S44" s="149">
        <v>33.599403699238962</v>
      </c>
      <c r="T44" s="149">
        <v>11.800105730692563</v>
      </c>
      <c r="U44" s="152"/>
      <c r="V44" s="153">
        <v>0.33333333333333331</v>
      </c>
      <c r="W44" s="150">
        <v>1.4999999999999996</v>
      </c>
      <c r="X44" s="150">
        <v>3.1874443689982108</v>
      </c>
      <c r="Y44" s="150">
        <v>6.7529493967691989</v>
      </c>
      <c r="Z44" s="150">
        <v>12.818530718485537</v>
      </c>
      <c r="AA44" s="150">
        <v>23.961112976074155</v>
      </c>
      <c r="AB44" s="150">
        <v>36.411451339721623</v>
      </c>
      <c r="AC44" s="150">
        <v>42.375149408976348</v>
      </c>
      <c r="AD44" s="150">
        <v>14.734483083089225</v>
      </c>
      <c r="AE44" s="152"/>
      <c r="AF44" s="153">
        <v>0</v>
      </c>
      <c r="AG44" s="150">
        <v>0.75</v>
      </c>
      <c r="AH44" s="150">
        <v>1.4999999999999996</v>
      </c>
      <c r="AI44" s="150">
        <v>2.5833333333333335</v>
      </c>
      <c r="AJ44" s="150">
        <v>4.0511058171590193</v>
      </c>
      <c r="AK44" s="150">
        <v>7.0986893971760994</v>
      </c>
      <c r="AL44" s="150">
        <v>9.5220826466878243</v>
      </c>
      <c r="AM44" s="150">
        <v>9.8151060740153007</v>
      </c>
      <c r="AN44" s="150">
        <v>3.2433780034383153</v>
      </c>
      <c r="AO44" s="151"/>
    </row>
    <row r="45" spans="1:41" x14ac:dyDescent="0.3">
      <c r="A45" s="144" t="s">
        <v>35</v>
      </c>
      <c r="B45" s="149">
        <v>0.33333333333333331</v>
      </c>
      <c r="C45" s="149">
        <v>1.9999999999999991</v>
      </c>
      <c r="D45" s="149">
        <v>3.7500000000000022</v>
      </c>
      <c r="E45" s="149">
        <v>9.1054083506266235</v>
      </c>
      <c r="F45" s="149">
        <v>18.378441810607921</v>
      </c>
      <c r="G45" s="149">
        <v>41.453964869181398</v>
      </c>
      <c r="H45" s="149">
        <v>85.346731185912603</v>
      </c>
      <c r="I45" s="149">
        <v>127.98750845590941</v>
      </c>
      <c r="J45" s="149">
        <v>52.005709330241253</v>
      </c>
      <c r="K45" s="151"/>
      <c r="L45" s="149">
        <v>8.3333333333333329E-2</v>
      </c>
      <c r="M45" s="149">
        <v>0.33333333333333331</v>
      </c>
      <c r="N45" s="149">
        <v>0.83333333333333337</v>
      </c>
      <c r="O45" s="149">
        <v>1.2966725031534829</v>
      </c>
      <c r="P45" s="149">
        <v>3.0915527343750009</v>
      </c>
      <c r="Q45" s="149">
        <v>10.000000000000002</v>
      </c>
      <c r="R45" s="149">
        <v>22.301670074462848</v>
      </c>
      <c r="S45" s="149">
        <v>33.315894444783382</v>
      </c>
      <c r="T45" s="149">
        <v>10.950150171915698</v>
      </c>
      <c r="U45" s="152"/>
      <c r="V45" s="153">
        <v>0.33333333333333331</v>
      </c>
      <c r="W45" s="150">
        <v>1.4933938980102537</v>
      </c>
      <c r="X45" s="150">
        <v>3.1271692911783866</v>
      </c>
      <c r="Y45" s="150">
        <v>6.737929344177239</v>
      </c>
      <c r="Z45" s="150">
        <v>12.633325576782248</v>
      </c>
      <c r="AA45" s="150">
        <v>24.086085637410413</v>
      </c>
      <c r="AB45" s="150">
        <v>36.104209264119405</v>
      </c>
      <c r="AC45" s="150">
        <v>42.102999687194909</v>
      </c>
      <c r="AD45" s="150">
        <v>13.985641797383659</v>
      </c>
      <c r="AE45" s="152"/>
      <c r="AF45" s="153">
        <v>0</v>
      </c>
      <c r="AG45" s="150">
        <v>0.75</v>
      </c>
      <c r="AH45" s="150">
        <v>1.4999999999999996</v>
      </c>
      <c r="AI45" s="150">
        <v>2.4305524826049805</v>
      </c>
      <c r="AJ45" s="150">
        <v>3.9048207600911486</v>
      </c>
      <c r="AK45" s="150">
        <v>6.8911593755086189</v>
      </c>
      <c r="AL45" s="150">
        <v>9.4091971715291329</v>
      </c>
      <c r="AM45" s="150">
        <v>9.57945950826009</v>
      </c>
      <c r="AN45" s="150">
        <v>3.2547922134399423</v>
      </c>
      <c r="AO45" s="151"/>
    </row>
    <row r="46" spans="1:41" x14ac:dyDescent="0.3">
      <c r="A46" s="144" t="s">
        <v>36</v>
      </c>
      <c r="B46" s="149">
        <v>0.33333333333333331</v>
      </c>
      <c r="C46" s="149">
        <v>1.9999999999999991</v>
      </c>
      <c r="D46" s="149">
        <v>3.6081479390462259</v>
      </c>
      <c r="E46" s="149">
        <v>8.9284861882527622</v>
      </c>
      <c r="F46" s="149">
        <v>18.296193440755221</v>
      </c>
      <c r="G46" s="149">
        <v>41.752845764160263</v>
      </c>
      <c r="H46" s="149">
        <v>84.864180246988496</v>
      </c>
      <c r="I46" s="149">
        <v>127.32206408182493</v>
      </c>
      <c r="J46" s="149">
        <v>49.162977854411096</v>
      </c>
      <c r="K46" s="151"/>
      <c r="L46" s="149">
        <v>8.3333333333333329E-2</v>
      </c>
      <c r="M46" s="149">
        <v>0.33333333333333331</v>
      </c>
      <c r="N46" s="149">
        <v>0.83333333333333337</v>
      </c>
      <c r="O46" s="149">
        <v>1.2499999999999998</v>
      </c>
      <c r="P46" s="149">
        <v>3.2723833719889335</v>
      </c>
      <c r="Q46" s="149">
        <v>9.8615538279215507</v>
      </c>
      <c r="R46" s="149">
        <v>22.165864944457969</v>
      </c>
      <c r="S46" s="149">
        <v>33.609766642252474</v>
      </c>
      <c r="T46" s="149">
        <v>10.435904502868656</v>
      </c>
      <c r="U46" s="152"/>
      <c r="V46" s="153">
        <v>0.33333333333333331</v>
      </c>
      <c r="W46" s="150">
        <v>1.4166666666666663</v>
      </c>
      <c r="X46" s="150">
        <v>3.2560402552286796</v>
      </c>
      <c r="Y46" s="150">
        <v>6.7499999999999929</v>
      </c>
      <c r="Z46" s="150">
        <v>12.694673538208029</v>
      </c>
      <c r="AA46" s="150">
        <v>24.069823900858495</v>
      </c>
      <c r="AB46" s="150">
        <v>35.385497411092032</v>
      </c>
      <c r="AC46" s="150">
        <v>41.567465146382744</v>
      </c>
      <c r="AD46" s="150">
        <v>13.601102511088081</v>
      </c>
      <c r="AE46" s="152"/>
      <c r="AF46" s="153">
        <v>0</v>
      </c>
      <c r="AG46" s="150">
        <v>0.75</v>
      </c>
      <c r="AH46" s="150">
        <v>1.4999999999999996</v>
      </c>
      <c r="AI46" s="150">
        <v>2.2955236434936519</v>
      </c>
      <c r="AJ46" s="150">
        <v>3.8076016108195012</v>
      </c>
      <c r="AK46" s="150">
        <v>6.7529567082722908</v>
      </c>
      <c r="AL46" s="150">
        <v>9.313290596008299</v>
      </c>
      <c r="AM46" s="150">
        <v>9.6706418991088867</v>
      </c>
      <c r="AN46" s="150">
        <v>3.1397933959960951</v>
      </c>
      <c r="AO46" s="151"/>
    </row>
    <row r="47" spans="1:41" x14ac:dyDescent="0.3">
      <c r="A47" s="144" t="s">
        <v>37</v>
      </c>
      <c r="B47" s="149">
        <v>0.33333333333333331</v>
      </c>
      <c r="C47" s="149">
        <v>1.9632415771484368</v>
      </c>
      <c r="D47" s="149">
        <v>3.377169291178387</v>
      </c>
      <c r="E47" s="149">
        <v>8.755480448404942</v>
      </c>
      <c r="F47" s="149">
        <v>17.29702758789065</v>
      </c>
      <c r="G47" s="149">
        <v>40.622725168863994</v>
      </c>
      <c r="H47" s="149">
        <v>81.827870686848669</v>
      </c>
      <c r="I47" s="149">
        <v>125.01344490051005</v>
      </c>
      <c r="J47" s="149">
        <v>45.650169372558778</v>
      </c>
      <c r="K47" s="151"/>
      <c r="L47" s="149">
        <v>8.3333333333333329E-2</v>
      </c>
      <c r="M47" s="149">
        <v>0.33333333333333331</v>
      </c>
      <c r="N47" s="149">
        <v>0.64651966094970703</v>
      </c>
      <c r="O47" s="149">
        <v>1.0833333333333333</v>
      </c>
      <c r="P47" s="149">
        <v>3.0000000000000009</v>
      </c>
      <c r="Q47" s="149">
        <v>8.8333333333333268</v>
      </c>
      <c r="R47" s="149">
        <v>19.518425623575844</v>
      </c>
      <c r="S47" s="149">
        <v>30.774351437886391</v>
      </c>
      <c r="T47" s="149">
        <v>8.9447787602742466</v>
      </c>
      <c r="U47" s="152"/>
      <c r="V47" s="153">
        <v>0.33333333333333331</v>
      </c>
      <c r="W47" s="150">
        <v>1.446802775065104</v>
      </c>
      <c r="X47" s="150">
        <v>3.1600605646769218</v>
      </c>
      <c r="Y47" s="150">
        <v>6.3772662480672144</v>
      </c>
      <c r="Z47" s="150">
        <v>12.237929344177264</v>
      </c>
      <c r="AA47" s="150">
        <v>23.055666287740021</v>
      </c>
      <c r="AB47" s="150">
        <v>34.690364519754944</v>
      </c>
      <c r="AC47" s="150">
        <v>41.011796315511148</v>
      </c>
      <c r="AD47" s="150">
        <v>13.044509569803896</v>
      </c>
      <c r="AE47" s="152"/>
      <c r="AF47" s="153">
        <v>0</v>
      </c>
      <c r="AG47" s="150">
        <v>0.5301361083984375</v>
      </c>
      <c r="AH47" s="150">
        <v>0.75</v>
      </c>
      <c r="AI47" s="150">
        <v>1.7499999999999993</v>
      </c>
      <c r="AJ47" s="150">
        <v>2.8333333333333339</v>
      </c>
      <c r="AK47" s="150">
        <v>4.9577585856119786</v>
      </c>
      <c r="AL47" s="150">
        <v>7.0383555094400965</v>
      </c>
      <c r="AM47" s="150">
        <v>8.1875912348429267</v>
      </c>
      <c r="AN47" s="150">
        <v>2.6036529541015625</v>
      </c>
      <c r="AO47" s="151"/>
    </row>
    <row r="48" spans="1:41" x14ac:dyDescent="0.3">
      <c r="A48" s="144" t="s">
        <v>38</v>
      </c>
      <c r="B48" s="149">
        <v>0.33333333333333331</v>
      </c>
      <c r="C48" s="149">
        <v>1.9018564224243157</v>
      </c>
      <c r="D48" s="149">
        <v>3.4688037236531595</v>
      </c>
      <c r="E48" s="149">
        <v>8.7352654139200787</v>
      </c>
      <c r="F48" s="149">
        <v>17.221760749816923</v>
      </c>
      <c r="G48" s="149">
        <v>40.35613409678146</v>
      </c>
      <c r="H48" s="149">
        <v>81.178577423095447</v>
      </c>
      <c r="I48" s="149">
        <v>124.11080964406072</v>
      </c>
      <c r="J48" s="149">
        <v>42.95531908671073</v>
      </c>
      <c r="K48" s="151"/>
      <c r="L48" s="149">
        <v>8.3333333333333329E-2</v>
      </c>
      <c r="M48" s="149">
        <v>0.33333333333333331</v>
      </c>
      <c r="N48" s="149">
        <v>0.62169138590494788</v>
      </c>
      <c r="O48" s="149">
        <v>1.0833333333333333</v>
      </c>
      <c r="P48" s="149">
        <v>3.0000000000000009</v>
      </c>
      <c r="Q48" s="149">
        <v>8.9759604136149047</v>
      </c>
      <c r="R48" s="149">
        <v>18.970401763916016</v>
      </c>
      <c r="S48" s="149">
        <v>30.546412150064945</v>
      </c>
      <c r="T48" s="149">
        <v>8.4670988718668543</v>
      </c>
      <c r="U48" s="152"/>
      <c r="V48" s="153">
        <v>0.33333333333333331</v>
      </c>
      <c r="W48" s="150">
        <v>1.4999999999999996</v>
      </c>
      <c r="X48" s="150">
        <v>3.0833333333333344</v>
      </c>
      <c r="Y48" s="150">
        <v>6.3607304890950465</v>
      </c>
      <c r="Z48" s="150">
        <v>11.976293245951352</v>
      </c>
      <c r="AA48" s="150">
        <v>22.940337498982693</v>
      </c>
      <c r="AB48" s="150">
        <v>34.423472086588426</v>
      </c>
      <c r="AC48" s="150">
        <v>40.8042167027792</v>
      </c>
      <c r="AD48" s="150">
        <v>12.280146916707373</v>
      </c>
      <c r="AE48" s="152"/>
      <c r="AF48" s="153">
        <v>0</v>
      </c>
      <c r="AG48" s="150">
        <v>0.58333333333333326</v>
      </c>
      <c r="AH48" s="150">
        <v>0.72972520192464185</v>
      </c>
      <c r="AI48" s="150">
        <v>1.7499999999999993</v>
      </c>
      <c r="AJ48" s="150">
        <v>2.9018249511718759</v>
      </c>
      <c r="AK48" s="150">
        <v>4.9797252019246416</v>
      </c>
      <c r="AL48" s="150">
        <v>6.9469458262125574</v>
      </c>
      <c r="AM48" s="150">
        <v>8.0972115198771046</v>
      </c>
      <c r="AN48" s="150">
        <v>2.5796092351277671</v>
      </c>
      <c r="AO48" s="151"/>
    </row>
    <row r="49" spans="1:41" x14ac:dyDescent="0.3">
      <c r="A49" s="144" t="s">
        <v>39</v>
      </c>
      <c r="B49" s="149">
        <v>0.37442779541015625</v>
      </c>
      <c r="C49" s="149">
        <v>1.814754168192545</v>
      </c>
      <c r="D49" s="149">
        <v>3.3333333333333348</v>
      </c>
      <c r="E49" s="149">
        <v>8.5537277857462488</v>
      </c>
      <c r="F49" s="149">
        <v>16.958447456359895</v>
      </c>
      <c r="G49" s="149">
        <v>39.888375918070516</v>
      </c>
      <c r="H49" s="149">
        <v>80.854471524556246</v>
      </c>
      <c r="I49" s="149">
        <v>123.59172439574934</v>
      </c>
      <c r="J49" s="149">
        <v>40.563152949015368</v>
      </c>
      <c r="K49" s="151"/>
      <c r="L49" s="149">
        <v>8.3333333333333329E-2</v>
      </c>
      <c r="M49" s="149">
        <v>0.33333333333333331</v>
      </c>
      <c r="N49" s="149">
        <v>0.58333333333333326</v>
      </c>
      <c r="O49" s="149">
        <v>1.0833333333333333</v>
      </c>
      <c r="P49" s="149">
        <v>2.9166666666666674</v>
      </c>
      <c r="Q49" s="149">
        <v>8.9194030761718697</v>
      </c>
      <c r="R49" s="149">
        <v>19.091232299804691</v>
      </c>
      <c r="S49" s="149">
        <v>30.554200808207035</v>
      </c>
      <c r="T49" s="149">
        <v>7.7506214777628477</v>
      </c>
      <c r="U49" s="152"/>
      <c r="V49" s="153">
        <v>0.33333333333333331</v>
      </c>
      <c r="W49" s="150">
        <v>1.4999999999999996</v>
      </c>
      <c r="X49" s="150">
        <v>3.0410944620768241</v>
      </c>
      <c r="Y49" s="150">
        <v>6.4714609781900982</v>
      </c>
      <c r="Z49" s="150">
        <v>11.869551976521825</v>
      </c>
      <c r="AA49" s="150">
        <v>23.048426310221302</v>
      </c>
      <c r="AB49" s="150">
        <v>34.225262324015183</v>
      </c>
      <c r="AC49" s="150">
        <v>40.689802805582744</v>
      </c>
      <c r="AD49" s="150">
        <v>11.530182202657077</v>
      </c>
      <c r="AE49" s="152"/>
      <c r="AF49" s="153">
        <v>0</v>
      </c>
      <c r="AG49" s="150">
        <v>0.58333333333333326</v>
      </c>
      <c r="AH49" s="150">
        <v>0.66666666666666663</v>
      </c>
      <c r="AI49" s="150">
        <v>1.7499999999999993</v>
      </c>
      <c r="AJ49" s="150">
        <v>3.1057078043619804</v>
      </c>
      <c r="AK49" s="150">
        <v>4.9166666666666661</v>
      </c>
      <c r="AL49" s="150">
        <v>6.9020150502522712</v>
      </c>
      <c r="AM49" s="150">
        <v>8.0111535390217981</v>
      </c>
      <c r="AN49" s="150">
        <v>2.4112695058186846</v>
      </c>
      <c r="AO49" s="151"/>
    </row>
    <row r="50" spans="1:41" x14ac:dyDescent="0.3">
      <c r="A50" s="144" t="s">
        <v>40</v>
      </c>
      <c r="B50" s="149">
        <v>0.41666666666666663</v>
      </c>
      <c r="C50" s="149">
        <v>1.7079362869262691</v>
      </c>
      <c r="D50" s="149">
        <v>3.2360353469848646</v>
      </c>
      <c r="E50" s="149">
        <v>8.2189397811889542</v>
      </c>
      <c r="F50" s="149">
        <v>16.857604026794466</v>
      </c>
      <c r="G50" s="149">
        <v>39.206589698791518</v>
      </c>
      <c r="H50" s="149">
        <v>80.974614461262803</v>
      </c>
      <c r="I50" s="149">
        <v>122.36845397948963</v>
      </c>
      <c r="J50" s="149">
        <v>38.388520240783677</v>
      </c>
      <c r="K50" s="151"/>
      <c r="L50" s="149">
        <v>8.3333333333333329E-2</v>
      </c>
      <c r="M50" s="149">
        <v>0.33333333333333331</v>
      </c>
      <c r="N50" s="149">
        <v>0.58333333333333326</v>
      </c>
      <c r="O50" s="149">
        <v>1.0833333333333333</v>
      </c>
      <c r="P50" s="149">
        <v>2.9878997802734384</v>
      </c>
      <c r="Q50" s="149">
        <v>8.9826052983601841</v>
      </c>
      <c r="R50" s="149">
        <v>19.449466705322262</v>
      </c>
      <c r="S50" s="149">
        <v>30.500167528788097</v>
      </c>
      <c r="T50" s="149">
        <v>7.3593031565348213</v>
      </c>
      <c r="U50" s="152"/>
      <c r="V50" s="153">
        <v>0.33333333333333331</v>
      </c>
      <c r="W50" s="150">
        <v>1.5655746459960933</v>
      </c>
      <c r="X50" s="150">
        <v>2.9936110178629569</v>
      </c>
      <c r="Y50" s="150">
        <v>6.4048662185668892</v>
      </c>
      <c r="Z50" s="150">
        <v>11.721653620402032</v>
      </c>
      <c r="AA50" s="150">
        <v>22.873944282531685</v>
      </c>
      <c r="AB50" s="150">
        <v>34.310110410054399</v>
      </c>
      <c r="AC50" s="150">
        <v>40.638017336527568</v>
      </c>
      <c r="AD50" s="150">
        <v>10.53906917572022</v>
      </c>
      <c r="AE50" s="152"/>
      <c r="AF50" s="153">
        <v>0</v>
      </c>
      <c r="AG50" s="150">
        <v>0.58333333333333326</v>
      </c>
      <c r="AH50" s="150">
        <v>0.66666666666666663</v>
      </c>
      <c r="AI50" s="150">
        <v>1.6942135492960608</v>
      </c>
      <c r="AJ50" s="150">
        <v>3.1354703903198251</v>
      </c>
      <c r="AK50" s="150">
        <v>4.9550221761067696</v>
      </c>
      <c r="AL50" s="150">
        <v>6.7584139506022067</v>
      </c>
      <c r="AM50" s="150">
        <v>7.9595746994018448</v>
      </c>
      <c r="AN50" s="150">
        <v>2.2458194096883135</v>
      </c>
      <c r="AO50" s="151"/>
    </row>
    <row r="51" spans="1:41" x14ac:dyDescent="0.3">
      <c r="A51" s="144" t="s">
        <v>41</v>
      </c>
      <c r="B51" s="149">
        <v>0.41666666666666663</v>
      </c>
      <c r="C51" s="149">
        <v>1.7499999999999993</v>
      </c>
      <c r="D51" s="149">
        <v>3.0833333333333344</v>
      </c>
      <c r="E51" s="149">
        <v>8.1666666666666554</v>
      </c>
      <c r="F51" s="149">
        <v>16.625126202901239</v>
      </c>
      <c r="G51" s="149">
        <v>39.030995368957534</v>
      </c>
      <c r="H51" s="149">
        <v>80.123059590657363</v>
      </c>
      <c r="I51" s="149">
        <v>121.57544835408275</v>
      </c>
      <c r="J51" s="149">
        <v>35.8484376271565</v>
      </c>
      <c r="K51" s="151"/>
      <c r="L51" s="149">
        <v>8.3333333333333329E-2</v>
      </c>
      <c r="M51" s="149">
        <v>0.33333333333333331</v>
      </c>
      <c r="N51" s="149">
        <v>0.49999999999999994</v>
      </c>
      <c r="O51" s="149">
        <v>1.1162083943684895</v>
      </c>
      <c r="P51" s="149">
        <v>2.9166666666666674</v>
      </c>
      <c r="Q51" s="149">
        <v>9.0045474370320591</v>
      </c>
      <c r="R51" s="149">
        <v>19.426519393920895</v>
      </c>
      <c r="S51" s="149">
        <v>30.404549280802247</v>
      </c>
      <c r="T51" s="149">
        <v>6.9751555124918552</v>
      </c>
      <c r="U51" s="152"/>
      <c r="V51" s="153">
        <v>0.33333333333333331</v>
      </c>
      <c r="W51" s="150">
        <v>1.6600468953450518</v>
      </c>
      <c r="X51" s="150">
        <v>2.8634694417317714</v>
      </c>
      <c r="Y51" s="150">
        <v>6.4166666666666607</v>
      </c>
      <c r="Z51" s="150">
        <v>11.787213643391942</v>
      </c>
      <c r="AA51" s="150">
        <v>22.688484509785919</v>
      </c>
      <c r="AB51" s="150">
        <v>34.394608815510942</v>
      </c>
      <c r="AC51" s="150">
        <v>40.775101979573641</v>
      </c>
      <c r="AD51" s="150">
        <v>9.9924449920654315</v>
      </c>
      <c r="AE51" s="152"/>
      <c r="AF51" s="153">
        <v>0</v>
      </c>
      <c r="AG51" s="150">
        <v>0.58333333333333326</v>
      </c>
      <c r="AH51" s="150">
        <v>0.56875514984130848</v>
      </c>
      <c r="AI51" s="150">
        <v>1.6627928415934241</v>
      </c>
      <c r="AJ51" s="150">
        <v>3.0942942301432304</v>
      </c>
      <c r="AK51" s="150">
        <v>4.9166666666666661</v>
      </c>
      <c r="AL51" s="150">
        <v>6.7499999999999929</v>
      </c>
      <c r="AM51" s="150">
        <v>7.9239435195922736</v>
      </c>
      <c r="AN51" s="150">
        <v>2.1190694173177076</v>
      </c>
      <c r="AO51" s="151"/>
    </row>
    <row r="52" spans="1:41" x14ac:dyDescent="0.3">
      <c r="A52" s="144" t="s">
        <v>42</v>
      </c>
      <c r="B52" s="149">
        <v>0.41666666666666663</v>
      </c>
      <c r="C52" s="149">
        <v>1.7499999999999993</v>
      </c>
      <c r="D52" s="149">
        <v>3.1490859985351576</v>
      </c>
      <c r="E52" s="149">
        <v>7.9706039428710822</v>
      </c>
      <c r="F52" s="149">
        <v>16.507560094197633</v>
      </c>
      <c r="G52" s="149">
        <v>38.661351839701339</v>
      </c>
      <c r="H52" s="149">
        <v>79.739648818969584</v>
      </c>
      <c r="I52" s="149">
        <v>121.16219234466305</v>
      </c>
      <c r="J52" s="149">
        <v>33.048352559407405</v>
      </c>
      <c r="K52" s="151"/>
      <c r="L52" s="149">
        <v>8.3333333333333329E-2</v>
      </c>
      <c r="M52" s="149">
        <v>0.33333333333333331</v>
      </c>
      <c r="N52" s="149">
        <v>0.49999999999999994</v>
      </c>
      <c r="O52" s="149">
        <v>1.1666666666666665</v>
      </c>
      <c r="P52" s="149">
        <v>2.9796778361002612</v>
      </c>
      <c r="Q52" s="149">
        <v>8.9455706278483031</v>
      </c>
      <c r="R52" s="149">
        <v>19.170390129089355</v>
      </c>
      <c r="S52" s="149">
        <v>29.844445864359386</v>
      </c>
      <c r="T52" s="149">
        <v>6.5031375885009712</v>
      </c>
      <c r="U52" s="152"/>
      <c r="V52" s="153">
        <v>0.25</v>
      </c>
      <c r="W52" s="150">
        <v>1.6885833740234368</v>
      </c>
      <c r="X52" s="150">
        <v>2.9166666666666674</v>
      </c>
      <c r="Y52" s="150">
        <v>6.2406616210937447</v>
      </c>
      <c r="Z52" s="150">
        <v>11.926703453063983</v>
      </c>
      <c r="AA52" s="150">
        <v>22.502465883890743</v>
      </c>
      <c r="AB52" s="150">
        <v>34.07677936553943</v>
      </c>
      <c r="AC52" s="150">
        <v>40.833896319071528</v>
      </c>
      <c r="AD52" s="150">
        <v>9.640897750854494</v>
      </c>
      <c r="AE52" s="152"/>
      <c r="AF52" s="153">
        <v>0</v>
      </c>
      <c r="AG52" s="150">
        <v>0.58333333333333326</v>
      </c>
      <c r="AH52" s="150">
        <v>0.49999999999999994</v>
      </c>
      <c r="AI52" s="150">
        <v>1.5576016108194983</v>
      </c>
      <c r="AJ52" s="150">
        <v>3.2598164876302098</v>
      </c>
      <c r="AK52" s="150">
        <v>4.9714609781901036</v>
      </c>
      <c r="AL52" s="150">
        <v>6.7883555094400965</v>
      </c>
      <c r="AM52" s="150">
        <v>7.8569860458373917</v>
      </c>
      <c r="AN52" s="150">
        <v>2.0422375996907545</v>
      </c>
      <c r="AO52" s="151"/>
    </row>
    <row r="53" spans="1:41" x14ac:dyDescent="0.3">
      <c r="A53" s="144" t="s">
        <v>43</v>
      </c>
      <c r="B53" s="149">
        <v>0.41666666666666663</v>
      </c>
      <c r="C53" s="149">
        <v>1.7499999999999993</v>
      </c>
      <c r="D53" s="149">
        <v>3.1655251185099296</v>
      </c>
      <c r="E53" s="149">
        <v>7.7499999999999893</v>
      </c>
      <c r="F53" s="149">
        <v>16.951141039530466</v>
      </c>
      <c r="G53" s="149">
        <v>38.653134346008308</v>
      </c>
      <c r="H53" s="149">
        <v>79.204575538635126</v>
      </c>
      <c r="I53" s="149">
        <v>121.03880500793211</v>
      </c>
      <c r="J53" s="149">
        <v>30.249043464660495</v>
      </c>
      <c r="K53" s="151"/>
      <c r="L53" s="149">
        <v>8.3333333333333329E-2</v>
      </c>
      <c r="M53" s="149">
        <v>0.33333333333333331</v>
      </c>
      <c r="N53" s="149">
        <v>0.49999999999999994</v>
      </c>
      <c r="O53" s="149">
        <v>1.2159805297851563</v>
      </c>
      <c r="P53" s="149">
        <v>3.0000000000000009</v>
      </c>
      <c r="Q53" s="149">
        <v>8.9292246500651</v>
      </c>
      <c r="R53" s="149">
        <v>19.080267270406086</v>
      </c>
      <c r="S53" s="149">
        <v>29.612923304239757</v>
      </c>
      <c r="T53" s="149">
        <v>6.055547714233394</v>
      </c>
      <c r="U53" s="152"/>
      <c r="V53" s="153">
        <v>0.25</v>
      </c>
      <c r="W53" s="150">
        <v>1.7664388020833326</v>
      </c>
      <c r="X53" s="150">
        <v>2.8415527343750009</v>
      </c>
      <c r="Y53" s="150">
        <v>6.0356165568033813</v>
      </c>
      <c r="Z53" s="150">
        <v>11.900707244873061</v>
      </c>
      <c r="AA53" s="150">
        <v>22.500573158264114</v>
      </c>
      <c r="AB53" s="150">
        <v>33.603836377461619</v>
      </c>
      <c r="AC53" s="150">
        <v>40.981205622355205</v>
      </c>
      <c r="AD53" s="150">
        <v>8.9661989212036097</v>
      </c>
      <c r="AE53" s="152"/>
      <c r="AF53" s="153">
        <v>0</v>
      </c>
      <c r="AG53" s="150">
        <v>0.58333333333333326</v>
      </c>
      <c r="AH53" s="150">
        <v>0.45514265696207679</v>
      </c>
      <c r="AI53" s="150">
        <v>1.4606072107950843</v>
      </c>
      <c r="AJ53" s="150">
        <v>3.3333333333333348</v>
      </c>
      <c r="AK53" s="150">
        <v>5.0767161051432286</v>
      </c>
      <c r="AL53" s="150">
        <v>6.7499999999999929</v>
      </c>
      <c r="AM53" s="150">
        <v>7.7217607498168839</v>
      </c>
      <c r="AN53" s="150">
        <v>1.8317349751790359</v>
      </c>
      <c r="AO53" s="151"/>
    </row>
    <row r="54" spans="1:41" x14ac:dyDescent="0.3">
      <c r="A54" s="144" t="s">
        <v>44</v>
      </c>
      <c r="B54" s="149">
        <v>0.41666666666666663</v>
      </c>
      <c r="C54" s="149">
        <v>1.7499999999999993</v>
      </c>
      <c r="D54" s="149">
        <v>3.0833333333333344</v>
      </c>
      <c r="E54" s="149">
        <v>7.5356165568033759</v>
      </c>
      <c r="F54" s="149">
        <v>16.878843943278024</v>
      </c>
      <c r="G54" s="149">
        <v>38.233400662740074</v>
      </c>
      <c r="H54" s="149">
        <v>78.77807903289785</v>
      </c>
      <c r="I54" s="149">
        <v>120.48079967498536</v>
      </c>
      <c r="J54" s="149">
        <v>27.933311462402227</v>
      </c>
      <c r="K54" s="151"/>
      <c r="L54" s="149">
        <v>8.3333333333333329E-2</v>
      </c>
      <c r="M54" s="149">
        <v>0.33333333333333331</v>
      </c>
      <c r="N54" s="149">
        <v>0.49999999999999994</v>
      </c>
      <c r="O54" s="149">
        <v>1.2499999999999998</v>
      </c>
      <c r="P54" s="149">
        <v>3.0000000000000009</v>
      </c>
      <c r="Q54" s="149">
        <v>9.1052500406901</v>
      </c>
      <c r="R54" s="149">
        <v>19.181966145833332</v>
      </c>
      <c r="S54" s="149">
        <v>29.609397252400569</v>
      </c>
      <c r="T54" s="149">
        <v>5.426139831542967</v>
      </c>
      <c r="U54" s="152"/>
      <c r="V54" s="153">
        <v>0.25</v>
      </c>
      <c r="W54" s="150">
        <v>1.8333333333333326</v>
      </c>
      <c r="X54" s="150">
        <v>2.910053253173829</v>
      </c>
      <c r="Y54" s="150">
        <v>5.9933802286783813</v>
      </c>
      <c r="Z54" s="150">
        <v>11.700408617655452</v>
      </c>
      <c r="AA54" s="150">
        <v>22.586102167765254</v>
      </c>
      <c r="AB54" s="150">
        <v>33.289545059203952</v>
      </c>
      <c r="AC54" s="150">
        <v>40.670592625935932</v>
      </c>
      <c r="AD54" s="150">
        <v>8.2560784022013252</v>
      </c>
      <c r="AE54" s="152"/>
      <c r="AF54" s="153">
        <v>0</v>
      </c>
      <c r="AG54" s="150">
        <v>0.58333333333333326</v>
      </c>
      <c r="AH54" s="150">
        <v>0.41666666666666663</v>
      </c>
      <c r="AI54" s="150">
        <v>1.4166666666666663</v>
      </c>
      <c r="AJ54" s="150">
        <v>3.3130661646525081</v>
      </c>
      <c r="AK54" s="150">
        <v>4.9988584518432608</v>
      </c>
      <c r="AL54" s="150">
        <v>6.7499999999999929</v>
      </c>
      <c r="AM54" s="150">
        <v>7.6700506210327051</v>
      </c>
      <c r="AN54" s="150">
        <v>1.7691802978515618</v>
      </c>
      <c r="AO54" s="151"/>
    </row>
    <row r="55" spans="1:41" x14ac:dyDescent="0.3">
      <c r="A55" s="144" t="s">
        <v>45</v>
      </c>
      <c r="B55" s="149">
        <v>0.41666666666666663</v>
      </c>
      <c r="C55" s="149">
        <v>1.6860170364379878</v>
      </c>
      <c r="D55" s="149">
        <v>3.0833333333333344</v>
      </c>
      <c r="E55" s="149">
        <v>7.4166666666666572</v>
      </c>
      <c r="F55" s="149">
        <v>17.106897672017446</v>
      </c>
      <c r="G55" s="149">
        <v>37.852405865987123</v>
      </c>
      <c r="H55" s="149">
        <v>78.03870360056554</v>
      </c>
      <c r="I55" s="149">
        <v>120.17734177907067</v>
      </c>
      <c r="J55" s="149">
        <v>25.868499755859276</v>
      </c>
      <c r="K55" s="151"/>
      <c r="L55" s="149">
        <v>8.3333333333333329E-2</v>
      </c>
      <c r="M55" s="149">
        <v>0.33333333333333331</v>
      </c>
      <c r="N55" s="149">
        <v>0.49999999999999994</v>
      </c>
      <c r="O55" s="149">
        <v>1.1913242340087888</v>
      </c>
      <c r="P55" s="149">
        <v>3.0000000000000009</v>
      </c>
      <c r="Q55" s="149">
        <v>9.0814698537190726</v>
      </c>
      <c r="R55" s="149">
        <v>19.447939872741696</v>
      </c>
      <c r="S55" s="149">
        <v>29.752751032511245</v>
      </c>
      <c r="T55" s="149">
        <v>5.1013727188110352</v>
      </c>
      <c r="U55" s="152"/>
      <c r="V55" s="153">
        <v>0.25</v>
      </c>
      <c r="W55" s="150">
        <v>1.8497721354166661</v>
      </c>
      <c r="X55" s="150">
        <v>2.8404111862182622</v>
      </c>
      <c r="Y55" s="150">
        <v>5.9824651082356723</v>
      </c>
      <c r="Z55" s="150">
        <v>11.852968851725276</v>
      </c>
      <c r="AA55" s="150">
        <v>22.277569452921504</v>
      </c>
      <c r="AB55" s="150">
        <v>33.267358462015643</v>
      </c>
      <c r="AC55" s="150">
        <v>40.434533437093151</v>
      </c>
      <c r="AD55" s="150">
        <v>7.7093820571899316</v>
      </c>
      <c r="AE55" s="152"/>
      <c r="AF55" s="153">
        <v>0</v>
      </c>
      <c r="AG55" s="150">
        <v>0.66666666666666663</v>
      </c>
      <c r="AH55" s="150">
        <v>0.41666666666666663</v>
      </c>
      <c r="AI55" s="150">
        <v>1.4166666666666663</v>
      </c>
      <c r="AJ55" s="150">
        <v>3.2801386515299495</v>
      </c>
      <c r="AK55" s="150">
        <v>4.8746096293131504</v>
      </c>
      <c r="AL55" s="150">
        <v>6.7499999999999929</v>
      </c>
      <c r="AM55" s="150">
        <v>7.6564337412516181</v>
      </c>
      <c r="AN55" s="150">
        <v>1.8388163248697911</v>
      </c>
      <c r="AO55" s="151"/>
    </row>
    <row r="56" spans="1:41" x14ac:dyDescent="0.3">
      <c r="A56" s="144" t="s">
        <v>46</v>
      </c>
      <c r="B56" s="149">
        <v>0.41666666666666663</v>
      </c>
      <c r="C56" s="149">
        <v>1.6666666666666661</v>
      </c>
      <c r="D56" s="149">
        <v>3.0262101491292328</v>
      </c>
      <c r="E56" s="149">
        <v>7.3130137125650947</v>
      </c>
      <c r="F56" s="149">
        <v>17.198245684305856</v>
      </c>
      <c r="G56" s="149">
        <v>37.805210431416825</v>
      </c>
      <c r="H56" s="149">
        <v>77.843446095784429</v>
      </c>
      <c r="I56" s="149">
        <v>119.31579558054366</v>
      </c>
      <c r="J56" s="149">
        <v>23.816630999247163</v>
      </c>
      <c r="K56" s="151"/>
      <c r="L56" s="149">
        <v>8.3333333333333329E-2</v>
      </c>
      <c r="M56" s="149">
        <v>0.33333333333333331</v>
      </c>
      <c r="N56" s="149">
        <v>0.52458953857421875</v>
      </c>
      <c r="O56" s="149">
        <v>1.0833333333333333</v>
      </c>
      <c r="P56" s="149">
        <v>3.0000000000000009</v>
      </c>
      <c r="Q56" s="149">
        <v>8.8853880564371686</v>
      </c>
      <c r="R56" s="149">
        <v>19.478300412495926</v>
      </c>
      <c r="S56" s="149">
        <v>29.95788160959864</v>
      </c>
      <c r="T56" s="149">
        <v>4.9006172815958662</v>
      </c>
      <c r="U56" s="152"/>
      <c r="V56" s="153">
        <v>0.25</v>
      </c>
      <c r="W56" s="150">
        <v>1.9999999999999991</v>
      </c>
      <c r="X56" s="150">
        <v>2.8770472208658862</v>
      </c>
      <c r="Y56" s="150">
        <v>5.9880555470784467</v>
      </c>
      <c r="Z56" s="150">
        <v>11.936000823974625</v>
      </c>
      <c r="AA56" s="150">
        <v>22.031735102335574</v>
      </c>
      <c r="AB56" s="150">
        <v>33.448677698771021</v>
      </c>
      <c r="AC56" s="150">
        <v>39.767544110616086</v>
      </c>
      <c r="AD56" s="150">
        <v>7.0069828033447195</v>
      </c>
      <c r="AE56" s="152"/>
      <c r="AF56" s="153">
        <v>0</v>
      </c>
      <c r="AG56" s="150">
        <v>0.66666666666666663</v>
      </c>
      <c r="AH56" s="150">
        <v>0.41666666666666663</v>
      </c>
      <c r="AI56" s="150">
        <v>1.4166666666666663</v>
      </c>
      <c r="AJ56" s="150">
        <v>3.4166666666666683</v>
      </c>
      <c r="AK56" s="150">
        <v>4.85525099436442</v>
      </c>
      <c r="AL56" s="150">
        <v>6.7120466232299734</v>
      </c>
      <c r="AM56" s="150">
        <v>7.6176436742146709</v>
      </c>
      <c r="AN56" s="150">
        <v>1.9166666666666659</v>
      </c>
      <c r="AO56" s="151"/>
    </row>
    <row r="57" spans="1:41" x14ac:dyDescent="0.3">
      <c r="A57" s="144" t="s">
        <v>47</v>
      </c>
      <c r="B57" s="149">
        <v>0.41666666666666663</v>
      </c>
      <c r="C57" s="149">
        <v>1.6326484680175777</v>
      </c>
      <c r="D57" s="149">
        <v>2.9166666666666674</v>
      </c>
      <c r="E57" s="149">
        <v>7.1627855300903231</v>
      </c>
      <c r="F57" s="149">
        <v>17.22696844736738</v>
      </c>
      <c r="G57" s="149">
        <v>37.827432314554834</v>
      </c>
      <c r="H57" s="149">
        <v>77.656963348388643</v>
      </c>
      <c r="I57" s="149">
        <v>118.48354117075367</v>
      </c>
      <c r="J57" s="149">
        <v>21.725679079691535</v>
      </c>
      <c r="K57" s="151"/>
      <c r="L57" s="149">
        <v>8.3333333333333329E-2</v>
      </c>
      <c r="M57" s="149">
        <v>0.33333333333333331</v>
      </c>
      <c r="N57" s="149">
        <v>0.49999999999999994</v>
      </c>
      <c r="O57" s="149">
        <v>1.0833333333333333</v>
      </c>
      <c r="P57" s="149">
        <v>2.9659423828125009</v>
      </c>
      <c r="Q57" s="149">
        <v>8.7502384185790962</v>
      </c>
      <c r="R57" s="149">
        <v>19.423570950826004</v>
      </c>
      <c r="S57" s="149">
        <v>30.076839764912766</v>
      </c>
      <c r="T57" s="149">
        <v>4.4315141042073583</v>
      </c>
      <c r="U57" s="152"/>
      <c r="V57" s="153">
        <v>0.25</v>
      </c>
      <c r="W57" s="150">
        <v>2.0655721028645826</v>
      </c>
      <c r="X57" s="150">
        <v>2.9194005330403652</v>
      </c>
      <c r="Y57" s="150">
        <v>5.8648980458577444</v>
      </c>
      <c r="Z57" s="150">
        <v>11.780136744181329</v>
      </c>
      <c r="AA57" s="150">
        <v>21.818731307983359</v>
      </c>
      <c r="AB57" s="150">
        <v>33.371590296427264</v>
      </c>
      <c r="AC57" s="150">
        <v>39.579640070597364</v>
      </c>
      <c r="AD57" s="150">
        <v>6.4645331700642856</v>
      </c>
      <c r="AE57" s="152"/>
      <c r="AF57" s="153">
        <v>0</v>
      </c>
      <c r="AG57" s="150">
        <v>0.66666666666666663</v>
      </c>
      <c r="AH57" s="150">
        <v>0.41666666666666663</v>
      </c>
      <c r="AI57" s="150">
        <v>1.4166666666666663</v>
      </c>
      <c r="AJ57" s="150">
        <v>3.2828766504923519</v>
      </c>
      <c r="AK57" s="150">
        <v>4.8758494059244786</v>
      </c>
      <c r="AL57" s="150">
        <v>6.5356165568033786</v>
      </c>
      <c r="AM57" s="150">
        <v>7.5915323893229063</v>
      </c>
      <c r="AN57" s="150">
        <v>1.9877065022786451</v>
      </c>
      <c r="AO57" s="151"/>
    </row>
    <row r="58" spans="1:41" x14ac:dyDescent="0.3">
      <c r="A58" s="144" t="s">
        <v>48</v>
      </c>
      <c r="B58" s="149">
        <v>0.41666666666666663</v>
      </c>
      <c r="C58" s="149">
        <v>1.5833333333333328</v>
      </c>
      <c r="D58" s="149">
        <v>2.9166666666666674</v>
      </c>
      <c r="E58" s="149">
        <v>7.083333333333325</v>
      </c>
      <c r="F58" s="149">
        <v>17.443995157877627</v>
      </c>
      <c r="G58" s="149">
        <v>37.771874109903948</v>
      </c>
      <c r="H58" s="149">
        <v>77.356345494588183</v>
      </c>
      <c r="I58" s="149">
        <v>117.6099058787005</v>
      </c>
      <c r="J58" s="149">
        <v>19.943766593933098</v>
      </c>
      <c r="K58" s="151"/>
      <c r="L58" s="149">
        <v>8.3333333333333329E-2</v>
      </c>
      <c r="M58" s="149">
        <v>0.33333333333333331</v>
      </c>
      <c r="N58" s="149">
        <v>0.49999999999999994</v>
      </c>
      <c r="O58" s="149">
        <v>1.0833333333333333</v>
      </c>
      <c r="P58" s="149">
        <v>3.0901641845703138</v>
      </c>
      <c r="Q58" s="149">
        <v>8.5223747889200769</v>
      </c>
      <c r="R58" s="149">
        <v>19.308848698933915</v>
      </c>
      <c r="S58" s="149">
        <v>30.344051678975269</v>
      </c>
      <c r="T58" s="149">
        <v>3.9248603185017927</v>
      </c>
      <c r="U58" s="152"/>
      <c r="V58" s="153">
        <v>0.25</v>
      </c>
      <c r="W58" s="150">
        <v>2.0833333333333326</v>
      </c>
      <c r="X58" s="150">
        <v>3.0042330423990897</v>
      </c>
      <c r="Y58" s="150">
        <v>5.8294067382812464</v>
      </c>
      <c r="Z58" s="150">
        <v>11.751509984334325</v>
      </c>
      <c r="AA58" s="150">
        <v>21.620724360148078</v>
      </c>
      <c r="AB58" s="150">
        <v>33.531879425048693</v>
      </c>
      <c r="AC58" s="150">
        <v>39.627655982971227</v>
      </c>
      <c r="AD58" s="150">
        <v>5.5953365961710579</v>
      </c>
      <c r="AE58" s="152"/>
      <c r="AF58" s="153">
        <v>0</v>
      </c>
      <c r="AG58" s="150">
        <v>0.66666666666666663</v>
      </c>
      <c r="AH58" s="150">
        <v>0.33333333333333331</v>
      </c>
      <c r="AI58" s="150">
        <v>1.4166666666666663</v>
      </c>
      <c r="AJ58" s="150">
        <v>3.3212331136067723</v>
      </c>
      <c r="AK58" s="150">
        <v>4.796575228373209</v>
      </c>
      <c r="AL58" s="150">
        <v>6.3607053756713805</v>
      </c>
      <c r="AM58" s="150">
        <v>7.393607457478832</v>
      </c>
      <c r="AN58" s="150">
        <v>1.9166666666666659</v>
      </c>
      <c r="AO58" s="151"/>
    </row>
    <row r="59" spans="1:41" x14ac:dyDescent="0.3">
      <c r="A59" s="144" t="s">
        <v>49</v>
      </c>
      <c r="B59" s="149">
        <v>0.41666666666666663</v>
      </c>
      <c r="C59" s="149">
        <v>1.5833333333333328</v>
      </c>
      <c r="D59" s="149">
        <v>2.8633880615234384</v>
      </c>
      <c r="E59" s="149">
        <v>6.999999999999992</v>
      </c>
      <c r="F59" s="149">
        <v>17.403373400370302</v>
      </c>
      <c r="G59" s="149">
        <v>37.839190800984682</v>
      </c>
      <c r="H59" s="149">
        <v>76.75394757588704</v>
      </c>
      <c r="I59" s="149">
        <v>116.73394076029237</v>
      </c>
      <c r="J59" s="149">
        <v>17.741326967875178</v>
      </c>
      <c r="K59" s="151"/>
      <c r="L59" s="149">
        <v>8.3333333333333329E-2</v>
      </c>
      <c r="M59" s="149">
        <v>0.33333333333333331</v>
      </c>
      <c r="N59" s="149">
        <v>0.49999999999999994</v>
      </c>
      <c r="O59" s="149">
        <v>1.0969924926757813</v>
      </c>
      <c r="P59" s="149">
        <v>3.1666666666666679</v>
      </c>
      <c r="Q59" s="149">
        <v>8.4195909500121981</v>
      </c>
      <c r="R59" s="149">
        <v>19.176878611246746</v>
      </c>
      <c r="S59" s="149">
        <v>30.356755256652669</v>
      </c>
      <c r="T59" s="149">
        <v>3.7093531290690125</v>
      </c>
      <c r="U59" s="152"/>
      <c r="V59" s="153">
        <v>0.25</v>
      </c>
      <c r="W59" s="150">
        <v>2.0833333333333326</v>
      </c>
      <c r="X59" s="150">
        <v>3.0737686157226571</v>
      </c>
      <c r="Y59" s="150">
        <v>5.8374697367350228</v>
      </c>
      <c r="Z59" s="150">
        <v>11.815917968750014</v>
      </c>
      <c r="AA59" s="150">
        <v>21.40910879770912</v>
      </c>
      <c r="AB59" s="150">
        <v>33.577045758565127</v>
      </c>
      <c r="AC59" s="150">
        <v>39.814730962117558</v>
      </c>
      <c r="AD59" s="150">
        <v>5.0288426081339512</v>
      </c>
      <c r="AE59" s="152"/>
      <c r="AF59" s="153">
        <v>0</v>
      </c>
      <c r="AG59" s="150">
        <v>0.66666666666666663</v>
      </c>
      <c r="AH59" s="150">
        <v>0.2965752283732096</v>
      </c>
      <c r="AI59" s="150">
        <v>1.4959030151367183</v>
      </c>
      <c r="AJ59" s="150">
        <v>3.3594614664713558</v>
      </c>
      <c r="AK59" s="150">
        <v>4.75</v>
      </c>
      <c r="AL59" s="150">
        <v>6.3634703954060816</v>
      </c>
      <c r="AM59" s="150">
        <v>7.0986134211222245</v>
      </c>
      <c r="AN59" s="150">
        <v>1.8168948491414383</v>
      </c>
      <c r="AO59" s="151"/>
    </row>
    <row r="60" spans="1:41" x14ac:dyDescent="0.3">
      <c r="A60" s="144" t="s">
        <v>50</v>
      </c>
      <c r="B60" s="149">
        <v>0.41666666666666663</v>
      </c>
      <c r="C60" s="149">
        <v>1.5833333333333328</v>
      </c>
      <c r="D60" s="149">
        <v>2.9849726359049487</v>
      </c>
      <c r="E60" s="149">
        <v>6.9849726359049402</v>
      </c>
      <c r="F60" s="149">
        <v>17.337481498718287</v>
      </c>
      <c r="G60" s="149">
        <v>37.855951944986963</v>
      </c>
      <c r="H60" s="149">
        <v>76.072209676106795</v>
      </c>
      <c r="I60" s="149">
        <v>116.26102193196392</v>
      </c>
      <c r="J60" s="149">
        <v>15.400821685791053</v>
      </c>
      <c r="K60" s="151"/>
      <c r="L60" s="149">
        <v>8.3333333333333329E-2</v>
      </c>
      <c r="M60" s="149">
        <v>0.33333333333333331</v>
      </c>
      <c r="N60" s="149">
        <v>0.49999999999999994</v>
      </c>
      <c r="O60" s="149">
        <v>1.0601094563802085</v>
      </c>
      <c r="P60" s="149">
        <v>3.1666666666666679</v>
      </c>
      <c r="Q60" s="149">
        <v>8.3689498901367099</v>
      </c>
      <c r="R60" s="149">
        <v>19.276183764139812</v>
      </c>
      <c r="S60" s="149">
        <v>30.179564476013034</v>
      </c>
      <c r="T60" s="149">
        <v>3.4261903762817401</v>
      </c>
      <c r="U60" s="152"/>
      <c r="V60" s="153">
        <v>0.25</v>
      </c>
      <c r="W60" s="150">
        <v>2.0833333333333326</v>
      </c>
      <c r="X60" s="150">
        <v>2.9412562052408862</v>
      </c>
      <c r="Y60" s="150">
        <v>5.8333333333333295</v>
      </c>
      <c r="Z60" s="150">
        <v>11.822627067565934</v>
      </c>
      <c r="AA60" s="150">
        <v>21.021323839823378</v>
      </c>
      <c r="AB60" s="150">
        <v>33.178008079528659</v>
      </c>
      <c r="AC60" s="150">
        <v>39.548462549845411</v>
      </c>
      <c r="AD60" s="150">
        <v>4.3935400644938172</v>
      </c>
      <c r="AE60" s="152"/>
      <c r="AF60" s="153">
        <v>0</v>
      </c>
      <c r="AG60" s="150">
        <v>0.6244290669759115</v>
      </c>
      <c r="AH60" s="150">
        <v>0.25</v>
      </c>
      <c r="AI60" s="150">
        <v>1.4276256561279295</v>
      </c>
      <c r="AJ60" s="150">
        <v>3.3333333333333348</v>
      </c>
      <c r="AK60" s="150">
        <v>4.75</v>
      </c>
      <c r="AL60" s="150">
        <v>6.3333333333333277</v>
      </c>
      <c r="AM60" s="150">
        <v>7.0273971557617108</v>
      </c>
      <c r="AN60" s="150">
        <v>1.6639270782470701</v>
      </c>
      <c r="AO60" s="151"/>
    </row>
    <row r="61" spans="1:41" x14ac:dyDescent="0.3">
      <c r="A61" s="144" t="s">
        <v>51</v>
      </c>
      <c r="B61" s="149">
        <v>0.41666666666666663</v>
      </c>
      <c r="C61" s="149">
        <v>1.4999999999999996</v>
      </c>
      <c r="D61" s="149">
        <v>3.0000000000000009</v>
      </c>
      <c r="E61" s="149">
        <v>6.9730141957600837</v>
      </c>
      <c r="F61" s="149">
        <v>17.567198753356958</v>
      </c>
      <c r="G61" s="149">
        <v>37.447365760803194</v>
      </c>
      <c r="H61" s="149">
        <v>75.721522967020761</v>
      </c>
      <c r="I61" s="149">
        <v>115.86988639831321</v>
      </c>
      <c r="J61" s="149">
        <v>13.290283838907904</v>
      </c>
      <c r="K61" s="151"/>
      <c r="L61" s="149">
        <v>8.3333333333333329E-2</v>
      </c>
      <c r="M61" s="149">
        <v>0.33333333333333331</v>
      </c>
      <c r="N61" s="149">
        <v>0.53278859456380201</v>
      </c>
      <c r="O61" s="149">
        <v>1.0833333333333333</v>
      </c>
      <c r="P61" s="149">
        <v>3.1381279627482108</v>
      </c>
      <c r="Q61" s="149">
        <v>8.2499999999999893</v>
      </c>
      <c r="R61" s="149">
        <v>19.333244323730469</v>
      </c>
      <c r="S61" s="149">
        <v>30.164242744445644</v>
      </c>
      <c r="T61" s="149">
        <v>2.9423624674479174</v>
      </c>
      <c r="U61" s="152"/>
      <c r="V61" s="153">
        <v>0.25</v>
      </c>
      <c r="W61" s="150">
        <v>2.1340284347534175</v>
      </c>
      <c r="X61" s="150">
        <v>3.0191243489583344</v>
      </c>
      <c r="Y61" s="150">
        <v>5.7734479904174769</v>
      </c>
      <c r="Z61" s="150">
        <v>11.74489498138429</v>
      </c>
      <c r="AA61" s="150">
        <v>20.459607760111474</v>
      </c>
      <c r="AB61" s="150">
        <v>32.928147315978855</v>
      </c>
      <c r="AC61" s="150">
        <v>39.35976537068688</v>
      </c>
      <c r="AD61" s="150">
        <v>3.993333816528323</v>
      </c>
      <c r="AE61" s="152"/>
      <c r="AF61" s="153">
        <v>0</v>
      </c>
      <c r="AG61" s="150">
        <v>0.58333333333333326</v>
      </c>
      <c r="AH61" s="150">
        <v>0.25</v>
      </c>
      <c r="AI61" s="150">
        <v>1.4166666666666663</v>
      </c>
      <c r="AJ61" s="150">
        <v>3.1666666666666679</v>
      </c>
      <c r="AK61" s="150">
        <v>4.75</v>
      </c>
      <c r="AL61" s="150">
        <v>6.4727681477864527</v>
      </c>
      <c r="AM61" s="150">
        <v>7.1025231679280516</v>
      </c>
      <c r="AN61" s="150">
        <v>1.2006848653157554</v>
      </c>
      <c r="AO61" s="151"/>
    </row>
    <row r="62" spans="1:41" x14ac:dyDescent="0.3">
      <c r="A62" s="144" t="s">
        <v>52</v>
      </c>
      <c r="B62" s="149">
        <v>0.41666666666666663</v>
      </c>
      <c r="C62" s="149">
        <v>1.4276256561279292</v>
      </c>
      <c r="D62" s="149">
        <v>2.9166666666666674</v>
      </c>
      <c r="E62" s="149">
        <v>6.9467188517252527</v>
      </c>
      <c r="F62" s="149">
        <v>17.427926063537619</v>
      </c>
      <c r="G62" s="149">
        <v>37.305664380391406</v>
      </c>
      <c r="H62" s="149">
        <v>75.394763946533317</v>
      </c>
      <c r="I62" s="149">
        <v>114.97348340352161</v>
      </c>
      <c r="J62" s="149">
        <v>11.720058123270684</v>
      </c>
      <c r="K62" s="151"/>
      <c r="L62" s="149">
        <v>8.3333333333333329E-2</v>
      </c>
      <c r="M62" s="149">
        <v>0.25</v>
      </c>
      <c r="N62" s="149">
        <v>0.52191766103108717</v>
      </c>
      <c r="O62" s="149">
        <v>1.040985107421875</v>
      </c>
      <c r="P62" s="149">
        <v>3.1614255905151381</v>
      </c>
      <c r="Q62" s="149">
        <v>8.2487023671467998</v>
      </c>
      <c r="R62" s="149">
        <v>19.246110280354817</v>
      </c>
      <c r="S62" s="149">
        <v>30.064620018005218</v>
      </c>
      <c r="T62" s="149">
        <v>2.5222930908203125</v>
      </c>
      <c r="U62" s="152"/>
      <c r="V62" s="153">
        <v>0.25</v>
      </c>
      <c r="W62" s="150">
        <v>2.0833333333333326</v>
      </c>
      <c r="X62" s="150">
        <v>3.1010920206705741</v>
      </c>
      <c r="Y62" s="150">
        <v>5.7499999999999964</v>
      </c>
      <c r="Z62" s="150">
        <v>11.684583981831883</v>
      </c>
      <c r="AA62" s="150">
        <v>20.419601122538236</v>
      </c>
      <c r="AB62" s="150">
        <v>32.455602010090978</v>
      </c>
      <c r="AC62" s="150">
        <v>38.965818723042823</v>
      </c>
      <c r="AD62" s="150">
        <v>3.374911308288576</v>
      </c>
      <c r="AE62" s="152"/>
      <c r="AF62" s="153">
        <v>0</v>
      </c>
      <c r="AG62" s="150">
        <v>0.58333333333333326</v>
      </c>
      <c r="AH62" s="150">
        <v>0.25</v>
      </c>
      <c r="AI62" s="150">
        <v>1.4045661290486651</v>
      </c>
      <c r="AJ62" s="150">
        <v>3.1666666666666679</v>
      </c>
      <c r="AK62" s="150">
        <v>4.8073781331380205</v>
      </c>
      <c r="AL62" s="150">
        <v>6.6775970458984304</v>
      </c>
      <c r="AM62" s="150">
        <v>7.2540944417317617</v>
      </c>
      <c r="AN62" s="150">
        <v>0.82625579833984386</v>
      </c>
      <c r="AO62" s="151"/>
    </row>
    <row r="63" spans="1:41" x14ac:dyDescent="0.3">
      <c r="A63" s="144" t="s">
        <v>53</v>
      </c>
      <c r="B63" s="149">
        <v>0.41666666666666663</v>
      </c>
      <c r="C63" s="149">
        <v>1.416667302449544</v>
      </c>
      <c r="D63" s="149">
        <v>2.8879833221435551</v>
      </c>
      <c r="E63" s="149">
        <v>6.8771092096964441</v>
      </c>
      <c r="F63" s="149">
        <v>17.157184282938669</v>
      </c>
      <c r="G63" s="149">
        <v>36.791421890258746</v>
      </c>
      <c r="H63" s="149">
        <v>75.067969322204689</v>
      </c>
      <c r="I63" s="149">
        <v>114.86758740742786</v>
      </c>
      <c r="J63" s="149">
        <v>10.147876421610519</v>
      </c>
      <c r="K63" s="151"/>
      <c r="L63" s="149">
        <v>8.3333333333333329E-2</v>
      </c>
      <c r="M63" s="149">
        <v>0.25</v>
      </c>
      <c r="N63" s="149">
        <v>0.49999999999999994</v>
      </c>
      <c r="O63" s="149">
        <v>1.1666666666666665</v>
      </c>
      <c r="P63" s="149">
        <v>3.1543782552083348</v>
      </c>
      <c r="Q63" s="149">
        <v>8.1052509943644093</v>
      </c>
      <c r="R63" s="149">
        <v>19.101369857788086</v>
      </c>
      <c r="S63" s="149">
        <v>29.990922927856293</v>
      </c>
      <c r="T63" s="149">
        <v>2.0133679707845045</v>
      </c>
      <c r="U63" s="152"/>
      <c r="V63" s="153">
        <v>0.25</v>
      </c>
      <c r="W63" s="150">
        <v>2.0833333333333326</v>
      </c>
      <c r="X63" s="150">
        <v>3.2349751790364598</v>
      </c>
      <c r="Y63" s="150">
        <v>5.7499999999999964</v>
      </c>
      <c r="Z63" s="150">
        <v>11.51236724853517</v>
      </c>
      <c r="AA63" s="150">
        <v>20.395469029744447</v>
      </c>
      <c r="AB63" s="150">
        <v>32.123067855834783</v>
      </c>
      <c r="AC63" s="150">
        <v>38.527721405029304</v>
      </c>
      <c r="AD63" s="150">
        <v>2.2456544240315752</v>
      </c>
      <c r="AE63" s="152"/>
      <c r="AF63" s="153">
        <v>0</v>
      </c>
      <c r="AG63" s="150">
        <v>0.58333333333333326</v>
      </c>
      <c r="AH63" s="150">
        <v>0.25</v>
      </c>
      <c r="AI63" s="150">
        <v>1.2499999999999998</v>
      </c>
      <c r="AJ63" s="150">
        <v>3.1845588684082045</v>
      </c>
      <c r="AK63" s="150">
        <v>4.7433789571126299</v>
      </c>
      <c r="AL63" s="150">
        <v>6.7092332839965758</v>
      </c>
      <c r="AM63" s="150">
        <v>7.3457711537678945</v>
      </c>
      <c r="AN63" s="150">
        <v>0.62188402811686194</v>
      </c>
      <c r="AO63" s="151"/>
    </row>
    <row r="64" spans="1:41" x14ac:dyDescent="0.3">
      <c r="A64" s="144" t="s">
        <v>54</v>
      </c>
      <c r="B64" s="149">
        <v>0.41666666666666663</v>
      </c>
      <c r="C64" s="149">
        <v>1.3212327957153318</v>
      </c>
      <c r="D64" s="149">
        <v>2.9166666666666674</v>
      </c>
      <c r="E64" s="149">
        <v>6.8732878367106043</v>
      </c>
      <c r="F64" s="149">
        <v>17.130312919616728</v>
      </c>
      <c r="G64" s="149">
        <v>36.616930007934528</v>
      </c>
      <c r="H64" s="149">
        <v>74.662034670511986</v>
      </c>
      <c r="I64" s="149">
        <v>115.02244695027456</v>
      </c>
      <c r="J64" s="149">
        <v>7.8121922810872313</v>
      </c>
      <c r="K64" s="151"/>
      <c r="L64" s="149">
        <v>8.3333333333333329E-2</v>
      </c>
      <c r="M64" s="149">
        <v>0.25</v>
      </c>
      <c r="N64" s="149">
        <v>0.49999999999999994</v>
      </c>
      <c r="O64" s="149">
        <v>1.1162099838256836</v>
      </c>
      <c r="P64" s="149">
        <v>3.2500000000000013</v>
      </c>
      <c r="Q64" s="149">
        <v>7.979638417561838</v>
      </c>
      <c r="R64" s="149">
        <v>19.083716074625656</v>
      </c>
      <c r="S64" s="149">
        <v>30.142289479573414</v>
      </c>
      <c r="T64" s="149">
        <v>1.6479304631551104</v>
      </c>
      <c r="U64" s="152"/>
      <c r="V64" s="153">
        <v>0.16666666666666666</v>
      </c>
      <c r="W64" s="150">
        <v>2.0657533009846998</v>
      </c>
      <c r="X64" s="150">
        <v>3.3333333333333348</v>
      </c>
      <c r="Y64" s="150">
        <v>5.7499999999999964</v>
      </c>
      <c r="Z64" s="150">
        <v>11.416666666666679</v>
      </c>
      <c r="AA64" s="150">
        <v>20.232958793640126</v>
      </c>
      <c r="AB64" s="150">
        <v>32.206714948018217</v>
      </c>
      <c r="AC64" s="150">
        <v>38.672659873962417</v>
      </c>
      <c r="AD64" s="150">
        <v>1.4139013290405271</v>
      </c>
      <c r="AE64" s="152"/>
      <c r="AF64" s="153">
        <v>0</v>
      </c>
      <c r="AG64" s="150">
        <v>0.58333333333333326</v>
      </c>
      <c r="AH64" s="150">
        <v>0.25</v>
      </c>
      <c r="AI64" s="150">
        <v>1.2499999999999998</v>
      </c>
      <c r="AJ64" s="150">
        <v>3.149086634318035</v>
      </c>
      <c r="AK64" s="150">
        <v>4.4828764597574882</v>
      </c>
      <c r="AL64" s="150">
        <v>6.5617551803588805</v>
      </c>
      <c r="AM64" s="150">
        <v>7.265296618143708</v>
      </c>
      <c r="AN64" s="150">
        <v>0.33333333333333331</v>
      </c>
      <c r="AO64" s="151"/>
    </row>
    <row r="65" spans="1:41" x14ac:dyDescent="0.3">
      <c r="A65" s="144" t="s">
        <v>55</v>
      </c>
      <c r="B65" s="149">
        <v>0.41666666666666663</v>
      </c>
      <c r="C65" s="149">
        <v>1.2499999999999998</v>
      </c>
      <c r="D65" s="149">
        <v>2.8934653600056977</v>
      </c>
      <c r="E65" s="149">
        <v>6.7499999999999929</v>
      </c>
      <c r="F65" s="149">
        <v>17.307571093241396</v>
      </c>
      <c r="G65" s="149">
        <v>36.603177706400501</v>
      </c>
      <c r="H65" s="149">
        <v>74.561911900838325</v>
      </c>
      <c r="I65" s="149">
        <v>115.14457861582225</v>
      </c>
      <c r="J65" s="149">
        <v>5.971119244893389</v>
      </c>
      <c r="K65" s="151"/>
      <c r="L65" s="149">
        <v>8.3333333333333329E-2</v>
      </c>
      <c r="M65" s="149">
        <v>0.25</v>
      </c>
      <c r="N65" s="149">
        <v>0.49999999999999994</v>
      </c>
      <c r="O65" s="149">
        <v>1.0833333333333333</v>
      </c>
      <c r="P65" s="149">
        <v>3.2500000000000013</v>
      </c>
      <c r="Q65" s="149">
        <v>7.9456542332967013</v>
      </c>
      <c r="R65" s="149">
        <v>18.889648755391441</v>
      </c>
      <c r="S65" s="149">
        <v>30.338128089904629</v>
      </c>
      <c r="T65" s="149">
        <v>0.91101487477620458</v>
      </c>
      <c r="U65" s="152"/>
      <c r="V65" s="153">
        <v>0.16666666666666666</v>
      </c>
      <c r="W65" s="150">
        <v>1.9999999999999991</v>
      </c>
      <c r="X65" s="150">
        <v>3.2855199178059911</v>
      </c>
      <c r="Y65" s="150">
        <v>5.6762882868448861</v>
      </c>
      <c r="Z65" s="150">
        <v>11.363782564799003</v>
      </c>
      <c r="AA65" s="150">
        <v>19.981278419494618</v>
      </c>
      <c r="AB65" s="150">
        <v>32.16437498728417</v>
      </c>
      <c r="AC65" s="150">
        <v>38.490886052449547</v>
      </c>
      <c r="AD65" s="150">
        <v>1.2225859959920249</v>
      </c>
      <c r="AE65" s="152"/>
      <c r="AF65" s="153">
        <v>0</v>
      </c>
      <c r="AG65" s="150">
        <v>0.58333333333333326</v>
      </c>
      <c r="AH65" s="150">
        <v>0.25</v>
      </c>
      <c r="AI65" s="150">
        <v>1.4467213948567705</v>
      </c>
      <c r="AJ65" s="150">
        <v>3.1434427897135429</v>
      </c>
      <c r="AK65" s="150">
        <v>4.3019154866536473</v>
      </c>
      <c r="AL65" s="150">
        <v>6.4576466878255152</v>
      </c>
      <c r="AM65" s="150">
        <v>7.0508559544881111</v>
      </c>
      <c r="AN65" s="150">
        <v>0.25273958841959632</v>
      </c>
      <c r="AO65" s="151"/>
    </row>
    <row r="66" spans="1:41" x14ac:dyDescent="0.3">
      <c r="A66" s="144" t="s">
        <v>56</v>
      </c>
      <c r="B66" s="149">
        <v>0.41666666666666663</v>
      </c>
      <c r="C66" s="149">
        <v>1.2499999999999998</v>
      </c>
      <c r="D66" s="149">
        <v>3.0000000000000009</v>
      </c>
      <c r="E66" s="149">
        <v>6.7240759531656824</v>
      </c>
      <c r="F66" s="149">
        <v>17.378552436828638</v>
      </c>
      <c r="G66" s="149">
        <v>36.374979337056423</v>
      </c>
      <c r="H66" s="149">
        <v>74.409058252970496</v>
      </c>
      <c r="I66" s="149">
        <v>114.65115197499379</v>
      </c>
      <c r="J66" s="149">
        <v>3.9038076400756849</v>
      </c>
      <c r="K66" s="151"/>
      <c r="L66" s="149">
        <v>8.3333333333333329E-2</v>
      </c>
      <c r="M66" s="149">
        <v>0.25</v>
      </c>
      <c r="N66" s="149">
        <v>0.56830596923828125</v>
      </c>
      <c r="O66" s="149">
        <v>1.1243184407552085</v>
      </c>
      <c r="P66" s="149">
        <v>3.2105023066202811</v>
      </c>
      <c r="Q66" s="149">
        <v>8.1229502360025947</v>
      </c>
      <c r="R66" s="149">
        <v>19.106919924418133</v>
      </c>
      <c r="S66" s="149">
        <v>30.097298940022633</v>
      </c>
      <c r="T66" s="149">
        <v>0.58476670583089185</v>
      </c>
      <c r="U66" s="152"/>
      <c r="V66" s="153">
        <v>0.16666666666666666</v>
      </c>
      <c r="W66" s="150">
        <v>1.9999999999999991</v>
      </c>
      <c r="X66" s="150">
        <v>3.3212327957153334</v>
      </c>
      <c r="Y66" s="150">
        <v>5.6982768376668265</v>
      </c>
      <c r="Z66" s="150">
        <v>11.154566129048677</v>
      </c>
      <c r="AA66" s="150">
        <v>19.755758285522454</v>
      </c>
      <c r="AB66" s="150">
        <v>32.590179443359212</v>
      </c>
      <c r="AC66" s="150">
        <v>38.47184213002523</v>
      </c>
      <c r="AD66" s="150">
        <v>0.91430155436197924</v>
      </c>
      <c r="AE66" s="152"/>
      <c r="AF66" s="153">
        <v>0</v>
      </c>
      <c r="AG66" s="150">
        <v>0.58333333333333326</v>
      </c>
      <c r="AH66" s="150">
        <v>0.20502281188964844</v>
      </c>
      <c r="AI66" s="150">
        <v>1.5833333333333328</v>
      </c>
      <c r="AJ66" s="150">
        <v>3.0383561452229828</v>
      </c>
      <c r="AK66" s="150">
        <v>4.232419967651369</v>
      </c>
      <c r="AL66" s="150">
        <v>6.4166666666666607</v>
      </c>
      <c r="AM66" s="150">
        <v>6.963241895039868</v>
      </c>
      <c r="AN66" s="150">
        <v>0.169406255086263</v>
      </c>
      <c r="AO66" s="151"/>
    </row>
    <row r="67" spans="1:41" x14ac:dyDescent="0.3">
      <c r="A67" s="144" t="s">
        <v>57</v>
      </c>
      <c r="B67" s="149">
        <v>0.41666666666666663</v>
      </c>
      <c r="C67" s="149">
        <v>1.2499999999999998</v>
      </c>
      <c r="D67" s="149">
        <v>3.1461683909098319</v>
      </c>
      <c r="E67" s="149">
        <v>6.9373639424641871</v>
      </c>
      <c r="F67" s="149">
        <v>17.568593025207537</v>
      </c>
      <c r="G67" s="149">
        <v>36.496382395426373</v>
      </c>
      <c r="H67" s="149">
        <v>74.388846079508568</v>
      </c>
      <c r="I67" s="149">
        <v>114.11827977498167</v>
      </c>
      <c r="J67" s="149">
        <v>1.7514797846476238</v>
      </c>
      <c r="K67" s="151"/>
      <c r="L67" s="149">
        <v>8.3333333333333329E-2</v>
      </c>
      <c r="M67" s="149">
        <v>0.25</v>
      </c>
      <c r="N67" s="149">
        <v>0.58333333333333326</v>
      </c>
      <c r="O67" s="149">
        <v>1.2499999999999998</v>
      </c>
      <c r="P67" s="149">
        <v>3.0098174413045258</v>
      </c>
      <c r="Q67" s="149">
        <v>8.3867680231730048</v>
      </c>
      <c r="R67" s="149">
        <v>19.352642377217606</v>
      </c>
      <c r="S67" s="149">
        <v>30.118958155313972</v>
      </c>
      <c r="T67" s="149">
        <v>0.14347267150878906</v>
      </c>
      <c r="U67" s="152"/>
      <c r="V67" s="153">
        <v>0.16666666666666666</v>
      </c>
      <c r="W67" s="150">
        <v>1.938584327697753</v>
      </c>
      <c r="X67" s="150">
        <v>3.1326484680175795</v>
      </c>
      <c r="Y67" s="150">
        <v>5.68732134501139</v>
      </c>
      <c r="Z67" s="150">
        <v>11.019124348958343</v>
      </c>
      <c r="AA67" s="150">
        <v>19.879032452901193</v>
      </c>
      <c r="AB67" s="150">
        <v>33.280744552612163</v>
      </c>
      <c r="AC67" s="150">
        <v>38.66071478525798</v>
      </c>
      <c r="AD67" s="150">
        <v>0.30606365203857422</v>
      </c>
      <c r="AE67" s="152"/>
      <c r="AF67" s="153">
        <v>0</v>
      </c>
      <c r="AG67" s="150">
        <v>0.58333333333333326</v>
      </c>
      <c r="AH67" s="150">
        <v>0.16666666666666666</v>
      </c>
      <c r="AI67" s="150">
        <v>1.5833333333333328</v>
      </c>
      <c r="AJ67" s="150">
        <v>3.0737711588541674</v>
      </c>
      <c r="AK67" s="150">
        <v>4.0942923227945984</v>
      </c>
      <c r="AL67" s="150">
        <v>6.4986317952473893</v>
      </c>
      <c r="AM67" s="150">
        <v>7.0263042449951101</v>
      </c>
      <c r="AN67" s="150">
        <v>6.9604873657226563E-2</v>
      </c>
      <c r="AO67" s="151"/>
    </row>
    <row r="68" spans="1:41" x14ac:dyDescent="0.3">
      <c r="A68" s="154" t="s">
        <v>259</v>
      </c>
      <c r="B68" s="155">
        <v>5.2515965104103088</v>
      </c>
      <c r="C68" s="156">
        <v>14.571233127266169</v>
      </c>
      <c r="D68" s="156">
        <v>39.584247129969299</v>
      </c>
      <c r="E68" s="156">
        <v>84.406613566912711</v>
      </c>
      <c r="F68" s="156">
        <v>217.11370633356273</v>
      </c>
      <c r="G68" s="156">
        <v>438.87999467505142</v>
      </c>
      <c r="H68" s="156">
        <v>896.82069279012899</v>
      </c>
      <c r="I68" s="156">
        <v>1201.3007623228018</v>
      </c>
      <c r="J68" s="149"/>
      <c r="K68" s="151"/>
      <c r="L68" s="155">
        <v>0.69406383857131004</v>
      </c>
      <c r="M68" s="156">
        <v>2.6655248180031776</v>
      </c>
      <c r="N68" s="156">
        <v>6.5343558699823916</v>
      </c>
      <c r="O68" s="156">
        <v>15.718036725651473</v>
      </c>
      <c r="P68" s="156">
        <v>38.8258161759004</v>
      </c>
      <c r="Q68" s="156">
        <v>102.00823252112605</v>
      </c>
      <c r="R68" s="156">
        <v>226.32279172539711</v>
      </c>
      <c r="S68" s="156">
        <v>314.83476869676576</v>
      </c>
      <c r="T68" s="149"/>
      <c r="U68" s="152"/>
      <c r="V68" s="157">
        <v>2.2598177893087268</v>
      </c>
      <c r="W68" s="158">
        <v>21.839723696932197</v>
      </c>
      <c r="X68" s="158">
        <v>38.099089113995433</v>
      </c>
      <c r="Y68" s="158">
        <v>61.74292815849185</v>
      </c>
      <c r="Z68" s="158">
        <v>134.47786388491909</v>
      </c>
      <c r="AA68" s="158">
        <v>237.67389352782629</v>
      </c>
      <c r="AB68" s="158">
        <v>382.87197768152691</v>
      </c>
      <c r="AC68" s="158">
        <v>409.0351097707171</v>
      </c>
      <c r="AD68" s="150"/>
      <c r="AE68" s="152"/>
      <c r="AF68" s="157">
        <v>0</v>
      </c>
      <c r="AG68" s="158">
        <v>6.6068497076630592</v>
      </c>
      <c r="AH68" s="158">
        <v>2.9577636979520321</v>
      </c>
      <c r="AI68" s="158">
        <v>20.884241834282875</v>
      </c>
      <c r="AJ68" s="158">
        <v>34.771236583590508</v>
      </c>
      <c r="AK68" s="158">
        <v>50.047260937979445</v>
      </c>
      <c r="AL68" s="158">
        <v>75.378995610401034</v>
      </c>
      <c r="AM68" s="158">
        <v>72.488381336210296</v>
      </c>
      <c r="AN68" s="150"/>
      <c r="AO68" s="151"/>
    </row>
    <row r="69" spans="1:41" x14ac:dyDescent="0.3">
      <c r="A69" s="154" t="s">
        <v>260</v>
      </c>
      <c r="B69" s="155">
        <v>3.6436075002420694</v>
      </c>
      <c r="C69" s="156">
        <v>13.992236509919167</v>
      </c>
      <c r="D69" s="156">
        <v>36.749771853908896</v>
      </c>
      <c r="E69" s="156">
        <v>76.611587796360254</v>
      </c>
      <c r="F69" s="156">
        <v>221.31461877725087</v>
      </c>
      <c r="G69" s="156">
        <v>432.81222867841279</v>
      </c>
      <c r="H69" s="156">
        <v>840.69632847118191</v>
      </c>
      <c r="I69" s="156">
        <v>856.92492494290013</v>
      </c>
      <c r="J69" s="149"/>
      <c r="K69" s="151"/>
      <c r="L69" s="155">
        <v>0</v>
      </c>
      <c r="M69" s="156">
        <v>2</v>
      </c>
      <c r="N69" s="156">
        <v>5.4851582981646061</v>
      </c>
      <c r="O69" s="156">
        <v>17.203879702836275</v>
      </c>
      <c r="P69" s="156">
        <v>41.444978250190616</v>
      </c>
      <c r="Q69" s="156">
        <v>104.45792075293139</v>
      </c>
      <c r="R69" s="156">
        <v>222.42226089180139</v>
      </c>
      <c r="S69" s="156">
        <v>226.35151093856501</v>
      </c>
      <c r="T69" s="149"/>
      <c r="U69" s="152"/>
      <c r="V69" s="157">
        <v>2.7433789782226086</v>
      </c>
      <c r="W69" s="158">
        <v>22.019638748839498</v>
      </c>
      <c r="X69" s="158">
        <v>38.69543925486505</v>
      </c>
      <c r="Y69" s="158">
        <v>59.695899654335108</v>
      </c>
      <c r="Z69" s="158">
        <v>135.27146436041221</v>
      </c>
      <c r="AA69" s="158">
        <v>225.39355191239156</v>
      </c>
      <c r="AB69" s="158">
        <v>344.22225396187423</v>
      </c>
      <c r="AC69" s="158">
        <v>294.25692512094975</v>
      </c>
      <c r="AD69" s="150"/>
      <c r="AE69" s="152"/>
      <c r="AF69" s="157">
        <v>0</v>
      </c>
      <c r="AG69" s="158">
        <v>5</v>
      </c>
      <c r="AH69" s="158">
        <v>3.7993138870224357</v>
      </c>
      <c r="AI69" s="158">
        <v>18.566323023289442</v>
      </c>
      <c r="AJ69" s="158">
        <v>30.813473456539214</v>
      </c>
      <c r="AK69" s="158">
        <v>47.602275400422513</v>
      </c>
      <c r="AL69" s="158">
        <v>63.612332324264571</v>
      </c>
      <c r="AM69" s="158">
        <v>53.874586444115266</v>
      </c>
      <c r="AN69" s="150"/>
      <c r="AO69" s="151"/>
    </row>
    <row r="70" spans="1:41" x14ac:dyDescent="0.3">
      <c r="A70" s="154" t="s">
        <v>261</v>
      </c>
      <c r="B70" s="155">
        <v>1.9250882714986801</v>
      </c>
      <c r="C70" s="156">
        <v>10.244285004526319</v>
      </c>
      <c r="D70" s="156">
        <v>32.329560711048543</v>
      </c>
      <c r="E70" s="156">
        <v>74.72313537759328</v>
      </c>
      <c r="F70" s="156">
        <v>221.03691800256888</v>
      </c>
      <c r="G70" s="156">
        <v>406.92237692885101</v>
      </c>
      <c r="H70" s="156">
        <v>789.93676172530104</v>
      </c>
      <c r="I70" s="156">
        <v>572.14099045531475</v>
      </c>
      <c r="J70" s="149"/>
      <c r="K70" s="151"/>
      <c r="L70" s="155">
        <v>0</v>
      </c>
      <c r="M70" s="156">
        <v>2</v>
      </c>
      <c r="N70" s="156">
        <v>6.856849692761898</v>
      </c>
      <c r="O70" s="156">
        <v>17.846473736688495</v>
      </c>
      <c r="P70" s="156">
        <v>41.043191436678171</v>
      </c>
      <c r="Q70" s="156">
        <v>97.660512792645022</v>
      </c>
      <c r="R70" s="156">
        <v>214.02408240153454</v>
      </c>
      <c r="S70" s="156">
        <v>144.39002286487573</v>
      </c>
      <c r="T70" s="149"/>
      <c r="U70" s="152"/>
      <c r="V70" s="157">
        <v>2.9741999600082636</v>
      </c>
      <c r="W70" s="158">
        <v>23.470842506736517</v>
      </c>
      <c r="X70" s="158">
        <v>37.964587019756436</v>
      </c>
      <c r="Y70" s="158">
        <v>58.588818420656025</v>
      </c>
      <c r="Z70" s="158">
        <v>127.40002153022215</v>
      </c>
      <c r="AA70" s="158">
        <v>217.20138457091525</v>
      </c>
      <c r="AB70" s="158">
        <v>321.54005266322446</v>
      </c>
      <c r="AC70" s="158">
        <v>200.55032345691393</v>
      </c>
      <c r="AD70" s="150"/>
      <c r="AE70" s="152"/>
      <c r="AF70" s="157">
        <v>0</v>
      </c>
      <c r="AG70" s="158">
        <v>4.6436672676354647</v>
      </c>
      <c r="AH70" s="158">
        <v>4.0136973327025771</v>
      </c>
      <c r="AI70" s="158">
        <v>15.169623722322285</v>
      </c>
      <c r="AJ70" s="158">
        <v>32.288937951438129</v>
      </c>
      <c r="AK70" s="158">
        <v>41.801922012586147</v>
      </c>
      <c r="AL70" s="158">
        <v>60.530098249437287</v>
      </c>
      <c r="AM70" s="158">
        <v>38.335802978603169</v>
      </c>
      <c r="AN70" s="150"/>
      <c r="AO70" s="151"/>
    </row>
    <row r="71" spans="1:41" x14ac:dyDescent="0.3">
      <c r="A71" s="154" t="s">
        <v>262</v>
      </c>
      <c r="B71" s="155">
        <v>1.0000000260770321</v>
      </c>
      <c r="C71" s="156">
        <v>7.1397120943292975</v>
      </c>
      <c r="D71" s="156">
        <v>30.194333537016064</v>
      </c>
      <c r="E71" s="156">
        <v>71.120485682040453</v>
      </c>
      <c r="F71" s="156">
        <v>219.37043934920803</v>
      </c>
      <c r="G71" s="156">
        <v>388.81491496576928</v>
      </c>
      <c r="H71" s="156">
        <v>772.48505294268648</v>
      </c>
      <c r="I71" s="156">
        <v>306.21723463084345</v>
      </c>
      <c r="J71" s="149"/>
      <c r="K71" s="151"/>
      <c r="L71" s="155">
        <v>0</v>
      </c>
      <c r="M71" s="156">
        <v>1.5793101117014885</v>
      </c>
      <c r="N71" s="156">
        <v>9.9836070286110044</v>
      </c>
      <c r="O71" s="156">
        <v>21.508607985451818</v>
      </c>
      <c r="P71" s="156">
        <v>42.315816449932754</v>
      </c>
      <c r="Q71" s="156">
        <v>90.132358971284702</v>
      </c>
      <c r="R71" s="156">
        <v>210.88418622198515</v>
      </c>
      <c r="S71" s="156">
        <v>78.659297090099017</v>
      </c>
      <c r="T71" s="149"/>
      <c r="U71" s="152"/>
      <c r="V71" s="157">
        <v>3</v>
      </c>
      <c r="W71" s="158">
        <v>22.135433332063258</v>
      </c>
      <c r="X71" s="158">
        <v>38.814828407950699</v>
      </c>
      <c r="Y71" s="158">
        <v>62.154821666190401</v>
      </c>
      <c r="Z71" s="158">
        <v>111.33517576792906</v>
      </c>
      <c r="AA71" s="158">
        <v>209.84190771938302</v>
      </c>
      <c r="AB71" s="158">
        <v>294.30921623343602</v>
      </c>
      <c r="AC71" s="158">
        <v>106.5186112774536</v>
      </c>
      <c r="AD71" s="150"/>
      <c r="AE71" s="152"/>
      <c r="AF71" s="157">
        <v>0</v>
      </c>
      <c r="AG71" s="158">
        <v>2.6666666828095913</v>
      </c>
      <c r="AH71" s="158">
        <v>4.165400211699307</v>
      </c>
      <c r="AI71" s="158">
        <v>13.638176642358303</v>
      </c>
      <c r="AJ71" s="158">
        <v>34.228904962306842</v>
      </c>
      <c r="AK71" s="158">
        <v>41.533362279646099</v>
      </c>
      <c r="AL71" s="158">
        <v>57.876837097806856</v>
      </c>
      <c r="AM71" s="158">
        <v>23.962217490887269</v>
      </c>
      <c r="AN71" s="150"/>
      <c r="AO71" s="151"/>
    </row>
    <row r="72" spans="1:41" x14ac:dyDescent="0.3">
      <c r="A72" s="154" t="s">
        <v>263</v>
      </c>
      <c r="B72" s="155">
        <v>0</v>
      </c>
      <c r="C72" s="156">
        <v>5</v>
      </c>
      <c r="D72" s="156">
        <v>26.226252957014367</v>
      </c>
      <c r="E72" s="156">
        <v>68.157073055393994</v>
      </c>
      <c r="F72" s="156">
        <v>210.61347265774384</v>
      </c>
      <c r="G72" s="156">
        <v>378.41097884206101</v>
      </c>
      <c r="H72" s="156">
        <v>744.09458090566477</v>
      </c>
      <c r="I72" s="156">
        <v>91.308932964842825</v>
      </c>
      <c r="J72" s="149"/>
      <c r="K72" s="151"/>
      <c r="L72" s="155">
        <v>0</v>
      </c>
      <c r="M72" s="156">
        <v>2</v>
      </c>
      <c r="N72" s="156">
        <v>10.336072321049869</v>
      </c>
      <c r="O72" s="156">
        <v>22.290407264605165</v>
      </c>
      <c r="P72" s="156">
        <v>42.713015411049128</v>
      </c>
      <c r="Q72" s="156">
        <v>96.807425017934293</v>
      </c>
      <c r="R72" s="156">
        <v>216.24934695381671</v>
      </c>
      <c r="S72" s="156">
        <v>24.188754343194887</v>
      </c>
      <c r="T72" s="149"/>
      <c r="U72" s="152"/>
      <c r="V72" s="157">
        <v>3</v>
      </c>
      <c r="W72" s="158">
        <v>21.826714217662811</v>
      </c>
      <c r="X72" s="158">
        <v>42.37100615631789</v>
      </c>
      <c r="Y72" s="158">
        <v>54.490792127791792</v>
      </c>
      <c r="Z72" s="158">
        <v>102.16081602654117</v>
      </c>
      <c r="AA72" s="158">
        <v>199.89680563542061</v>
      </c>
      <c r="AB72" s="158">
        <v>286.70297816209495</v>
      </c>
      <c r="AC72" s="158">
        <v>30.726846801582724</v>
      </c>
      <c r="AD72" s="150"/>
      <c r="AE72" s="152"/>
      <c r="AF72" s="157">
        <v>0</v>
      </c>
      <c r="AG72" s="158">
        <v>2</v>
      </c>
      <c r="AH72" s="158">
        <v>4</v>
      </c>
      <c r="AI72" s="158">
        <v>11.536073079332709</v>
      </c>
      <c r="AJ72" s="158">
        <v>33.157761344220489</v>
      </c>
      <c r="AK72" s="158">
        <v>42.371916660107672</v>
      </c>
      <c r="AL72" s="158">
        <v>50.821005179779604</v>
      </c>
      <c r="AM72" s="158">
        <v>7.4117668547357312</v>
      </c>
      <c r="AN72" s="150"/>
      <c r="AO72" s="151"/>
    </row>
    <row r="73" spans="1:41" x14ac:dyDescent="0.3">
      <c r="A73" s="154" t="s">
        <v>264</v>
      </c>
      <c r="B73" s="159">
        <v>0</v>
      </c>
      <c r="C73" s="160">
        <v>3.0837904911022633</v>
      </c>
      <c r="D73" s="161">
        <v>25.843408705666661</v>
      </c>
      <c r="E73" s="162">
        <v>66.334710019640625</v>
      </c>
      <c r="F73" s="163">
        <v>198.49366150051355</v>
      </c>
      <c r="G73" s="164">
        <v>360.47690750216134</v>
      </c>
      <c r="H73" s="165">
        <v>605.31420325688919</v>
      </c>
      <c r="I73" s="149"/>
      <c r="J73" s="166"/>
      <c r="K73" s="151"/>
      <c r="L73" s="159">
        <v>0</v>
      </c>
      <c r="M73" s="160">
        <v>1.0821914672851563</v>
      </c>
      <c r="N73" s="161">
        <v>9.2883561477065086</v>
      </c>
      <c r="O73" s="162">
        <v>23.750457836315036</v>
      </c>
      <c r="P73" s="163">
        <v>41.640356188407168</v>
      </c>
      <c r="Q73" s="164">
        <v>96.460958925075829</v>
      </c>
      <c r="R73" s="165">
        <v>176.85464028936258</v>
      </c>
      <c r="S73" s="149"/>
      <c r="T73" s="166"/>
      <c r="U73" s="152"/>
      <c r="V73" s="167">
        <v>3</v>
      </c>
      <c r="W73" s="168">
        <v>19.173058305867016</v>
      </c>
      <c r="X73" s="169">
        <v>43.191559695638716</v>
      </c>
      <c r="Y73" s="170">
        <v>53.740670092403889</v>
      </c>
      <c r="Z73" s="171">
        <v>96.289911980740726</v>
      </c>
      <c r="AA73" s="172">
        <v>186.34278247831389</v>
      </c>
      <c r="AB73" s="173">
        <v>233.83227073005406</v>
      </c>
      <c r="AC73" s="153"/>
      <c r="AD73" s="153"/>
      <c r="AE73" s="152"/>
      <c r="AF73" s="167">
        <v>0</v>
      </c>
      <c r="AG73" s="168">
        <v>1.6890424592420459</v>
      </c>
      <c r="AH73" s="169">
        <v>4.4522832296788692</v>
      </c>
      <c r="AI73" s="170">
        <v>11.982421923428774</v>
      </c>
      <c r="AJ73" s="171">
        <v>31.673060243949294</v>
      </c>
      <c r="AK73" s="172">
        <v>39.500403345562518</v>
      </c>
      <c r="AL73" s="173">
        <v>37.417504214681685</v>
      </c>
      <c r="AM73" s="153"/>
      <c r="AN73" s="153"/>
      <c r="AO73" s="151"/>
    </row>
    <row r="74" spans="1:41" x14ac:dyDescent="0.3">
      <c r="A74" s="154" t="s">
        <v>265</v>
      </c>
      <c r="B74" s="159">
        <v>0</v>
      </c>
      <c r="C74" s="160">
        <v>2.8908666241914034</v>
      </c>
      <c r="D74" s="161">
        <v>26.737002285197377</v>
      </c>
      <c r="E74" s="162">
        <v>67.819749510847032</v>
      </c>
      <c r="F74" s="163">
        <v>178.53319369970268</v>
      </c>
      <c r="G74" s="164">
        <v>344.01733534681989</v>
      </c>
      <c r="H74" s="165">
        <v>409.56239768792875</v>
      </c>
      <c r="I74" s="149"/>
      <c r="J74" s="166"/>
      <c r="K74" s="151"/>
      <c r="L74" s="159">
        <v>0</v>
      </c>
      <c r="M74" s="160">
        <v>1</v>
      </c>
      <c r="N74" s="161">
        <v>8.9431966654956341</v>
      </c>
      <c r="O74" s="162">
        <v>24.242061803117394</v>
      </c>
      <c r="P74" s="163">
        <v>42.572438659146428</v>
      </c>
      <c r="Q74" s="164">
        <v>87.779606235213578</v>
      </c>
      <c r="R74" s="165">
        <v>126.47203541818453</v>
      </c>
      <c r="S74" s="149"/>
      <c r="T74" s="166"/>
      <c r="U74" s="152"/>
      <c r="V74" s="167">
        <v>3</v>
      </c>
      <c r="W74" s="168">
        <v>13.519574493169785</v>
      </c>
      <c r="X74" s="169">
        <v>41.735687432577834</v>
      </c>
      <c r="Y74" s="170">
        <v>50.582473909948021</v>
      </c>
      <c r="Z74" s="171">
        <v>89.509270120877773</v>
      </c>
      <c r="AA74" s="172">
        <v>180.6716380586513</v>
      </c>
      <c r="AB74" s="173">
        <v>161.45791889276734</v>
      </c>
      <c r="AC74" s="174"/>
      <c r="AD74" s="153"/>
      <c r="AE74" s="152"/>
      <c r="AF74" s="167">
        <v>0</v>
      </c>
      <c r="AG74" s="168">
        <v>1</v>
      </c>
      <c r="AH74" s="169">
        <v>6</v>
      </c>
      <c r="AI74" s="170">
        <v>11.443447180092335</v>
      </c>
      <c r="AJ74" s="171">
        <v>25.365902046207339</v>
      </c>
      <c r="AK74" s="172">
        <v>35.918568968772888</v>
      </c>
      <c r="AL74" s="173">
        <v>26.427355712279677</v>
      </c>
      <c r="AM74" s="174"/>
      <c r="AN74" s="153"/>
      <c r="AO74" s="151"/>
    </row>
    <row r="75" spans="1:41" x14ac:dyDescent="0.3">
      <c r="A75" s="154" t="s">
        <v>266</v>
      </c>
      <c r="B75" s="159">
        <v>0</v>
      </c>
      <c r="C75" s="160">
        <v>3.1461741160601377</v>
      </c>
      <c r="D75" s="161">
        <v>24.90887460578233</v>
      </c>
      <c r="E75" s="162">
        <v>64.469309772830456</v>
      </c>
      <c r="F75" s="163">
        <v>161.86031785444357</v>
      </c>
      <c r="G75" s="164">
        <v>325.35846525710076</v>
      </c>
      <c r="H75" s="165">
        <v>271.15894710257271</v>
      </c>
      <c r="I75" s="149"/>
      <c r="J75" s="166"/>
      <c r="K75" s="151"/>
      <c r="L75" s="159">
        <v>0</v>
      </c>
      <c r="M75" s="160">
        <v>1</v>
      </c>
      <c r="N75" s="161">
        <v>7.7815259471535683</v>
      </c>
      <c r="O75" s="162">
        <v>20.900535684078932</v>
      </c>
      <c r="P75" s="163">
        <v>38.110977324889973</v>
      </c>
      <c r="Q75" s="164">
        <v>83.415559525601566</v>
      </c>
      <c r="R75" s="165">
        <v>75.184096707263961</v>
      </c>
      <c r="S75" s="149"/>
      <c r="T75" s="166"/>
      <c r="U75" s="152"/>
      <c r="V75" s="167">
        <v>2.128767678514123</v>
      </c>
      <c r="W75" s="168">
        <v>12.875857083592564</v>
      </c>
      <c r="X75" s="169">
        <v>37.309589522890747</v>
      </c>
      <c r="Y75" s="170">
        <v>50.802711777777176</v>
      </c>
      <c r="Z75" s="171">
        <v>87.670260459883139</v>
      </c>
      <c r="AA75" s="172">
        <v>176.16563624842092</v>
      </c>
      <c r="AB75" s="173">
        <v>108.86743011333363</v>
      </c>
      <c r="AC75" s="174"/>
      <c r="AD75" s="153"/>
      <c r="AE75" s="152"/>
      <c r="AF75" s="167">
        <v>0</v>
      </c>
      <c r="AG75" s="168">
        <v>1</v>
      </c>
      <c r="AH75" s="169">
        <v>5.0410957336425781</v>
      </c>
      <c r="AI75" s="170">
        <v>9.3025538993533701</v>
      </c>
      <c r="AJ75" s="171">
        <v>20.870802611112595</v>
      </c>
      <c r="AK75" s="172">
        <v>30.438193125650287</v>
      </c>
      <c r="AL75" s="173">
        <v>17.940170340240002</v>
      </c>
      <c r="AM75" s="174"/>
      <c r="AN75" s="153"/>
      <c r="AO75" s="151"/>
    </row>
    <row r="76" spans="1:41" x14ac:dyDescent="0.3">
      <c r="A76" s="154" t="s">
        <v>267</v>
      </c>
      <c r="B76" s="159">
        <v>0</v>
      </c>
      <c r="C76" s="160">
        <v>3.7433777078986168</v>
      </c>
      <c r="D76" s="161">
        <v>24.112328886985779</v>
      </c>
      <c r="E76" s="162">
        <v>66.089047942000207</v>
      </c>
      <c r="F76" s="163">
        <v>147.38578246526117</v>
      </c>
      <c r="G76" s="164">
        <v>300.95048141339794</v>
      </c>
      <c r="H76" s="165">
        <v>159.3747843088762</v>
      </c>
      <c r="I76" s="149"/>
      <c r="J76" s="166"/>
      <c r="K76" s="151"/>
      <c r="L76" s="159">
        <v>0</v>
      </c>
      <c r="M76" s="160">
        <v>1</v>
      </c>
      <c r="N76" s="161">
        <v>7.5136986188590527</v>
      </c>
      <c r="O76" s="162">
        <v>19.340412176214159</v>
      </c>
      <c r="P76" s="163">
        <v>37.424662409350276</v>
      </c>
      <c r="Q76" s="164">
        <v>79.0723739748355</v>
      </c>
      <c r="R76" s="165">
        <v>32.183627290884033</v>
      </c>
      <c r="S76" s="149"/>
      <c r="T76" s="166"/>
      <c r="U76" s="152"/>
      <c r="V76" s="167">
        <v>1</v>
      </c>
      <c r="W76" s="168">
        <v>12.879228024743497</v>
      </c>
      <c r="X76" s="169">
        <v>28.353422911837697</v>
      </c>
      <c r="Y76" s="170">
        <v>43.986532987716373</v>
      </c>
      <c r="Z76" s="171">
        <v>83.945949847189127</v>
      </c>
      <c r="AA76" s="172">
        <v>163.41709976946004</v>
      </c>
      <c r="AB76" s="173">
        <v>65.324318518471728</v>
      </c>
      <c r="AC76" s="174"/>
      <c r="AD76" s="153"/>
      <c r="AE76" s="152"/>
      <c r="AF76" s="167">
        <v>0</v>
      </c>
      <c r="AG76" s="168">
        <v>1.3470331877470016</v>
      </c>
      <c r="AH76" s="169">
        <v>4.1995429992675781</v>
      </c>
      <c r="AI76" s="170">
        <v>8.9385834001004696</v>
      </c>
      <c r="AJ76" s="171">
        <v>19.191876844502985</v>
      </c>
      <c r="AK76" s="172">
        <v>26.163248769706115</v>
      </c>
      <c r="AL76" s="173">
        <v>14.323969606077299</v>
      </c>
      <c r="AM76" s="174"/>
      <c r="AN76" s="153"/>
      <c r="AO76" s="151"/>
    </row>
    <row r="77" spans="1:41" x14ac:dyDescent="0.3">
      <c r="A77" s="154" t="s">
        <v>268</v>
      </c>
      <c r="B77" s="159">
        <v>0</v>
      </c>
      <c r="C77" s="160">
        <v>4.9127833321690559</v>
      </c>
      <c r="D77" s="161">
        <v>24.783346853218973</v>
      </c>
      <c r="E77" s="162">
        <v>68.561612790916115</v>
      </c>
      <c r="F77" s="163">
        <v>134.62449584280466</v>
      </c>
      <c r="G77" s="164">
        <v>299.32930804393015</v>
      </c>
      <c r="H77" s="165">
        <v>52.662457826001628</v>
      </c>
      <c r="I77" s="149"/>
      <c r="J77" s="166"/>
      <c r="K77" s="151"/>
      <c r="L77" s="159">
        <v>0</v>
      </c>
      <c r="M77" s="160">
        <v>1</v>
      </c>
      <c r="N77" s="161">
        <v>7.2762591661885381</v>
      </c>
      <c r="O77" s="162">
        <v>20.005011346656829</v>
      </c>
      <c r="P77" s="163">
        <v>38.189075660891831</v>
      </c>
      <c r="Q77" s="164">
        <v>79.380309094209224</v>
      </c>
      <c r="R77" s="165">
        <v>8.0902050687000155</v>
      </c>
      <c r="S77" s="149"/>
      <c r="T77" s="166"/>
      <c r="U77" s="152"/>
      <c r="V77" s="167">
        <v>0.75416439771652222</v>
      </c>
      <c r="W77" s="168">
        <v>14.060731306672096</v>
      </c>
      <c r="X77" s="169">
        <v>25.55364996381104</v>
      </c>
      <c r="Y77" s="170">
        <v>41.928845882415771</v>
      </c>
      <c r="Z77" s="171">
        <v>87.755475673358887</v>
      </c>
      <c r="AA77" s="172">
        <v>160.13927171379328</v>
      </c>
      <c r="AB77" s="173">
        <v>19.244841691339388</v>
      </c>
      <c r="AC77" s="174"/>
      <c r="AD77" s="153"/>
      <c r="AE77" s="152"/>
      <c r="AF77" s="167">
        <v>0</v>
      </c>
      <c r="AG77" s="168">
        <v>2</v>
      </c>
      <c r="AH77" s="169">
        <v>3.7324206233024597</v>
      </c>
      <c r="AI77" s="170">
        <v>9</v>
      </c>
      <c r="AJ77" s="171">
        <v>15.248860705643892</v>
      </c>
      <c r="AK77" s="172">
        <v>28.604568598791957</v>
      </c>
      <c r="AL77" s="173">
        <v>4.7092260709032416</v>
      </c>
      <c r="AM77" s="174"/>
      <c r="AN77" s="153"/>
      <c r="AO77" s="151"/>
    </row>
    <row r="78" spans="1:41" x14ac:dyDescent="0.3">
      <c r="A78" s="154" t="s">
        <v>269</v>
      </c>
      <c r="B78" s="160">
        <v>0</v>
      </c>
      <c r="C78" s="161">
        <v>4.4292386472225189</v>
      </c>
      <c r="D78" s="162">
        <v>25.406799409072846</v>
      </c>
      <c r="E78" s="163">
        <v>64.510249018901959</v>
      </c>
      <c r="F78" s="164">
        <v>125.96787729548669</v>
      </c>
      <c r="G78" s="165">
        <v>243.34391727096715</v>
      </c>
      <c r="H78" s="166"/>
      <c r="I78" s="149"/>
      <c r="J78" s="166"/>
      <c r="K78" s="151"/>
      <c r="L78" s="160">
        <v>0</v>
      </c>
      <c r="M78" s="161">
        <v>0.94694649055600166</v>
      </c>
      <c r="N78" s="162">
        <v>7.1944758594036102</v>
      </c>
      <c r="O78" s="163">
        <v>17.081206056987867</v>
      </c>
      <c r="P78" s="164">
        <v>42.980748759895505</v>
      </c>
      <c r="Q78" s="165">
        <v>63.74221604061313</v>
      </c>
      <c r="R78" s="166"/>
      <c r="S78" s="149"/>
      <c r="T78" s="166"/>
      <c r="U78" s="152"/>
      <c r="V78" s="168">
        <v>2.3787689544260502</v>
      </c>
      <c r="W78" s="169">
        <v>11.594018332660198</v>
      </c>
      <c r="X78" s="170">
        <v>25.32902546133846</v>
      </c>
      <c r="Y78" s="171">
        <v>39.680282831424847</v>
      </c>
      <c r="Z78" s="172">
        <v>88.405215373881219</v>
      </c>
      <c r="AA78" s="173">
        <v>126.37974001544114</v>
      </c>
      <c r="AB78" s="153"/>
      <c r="AC78" s="174"/>
      <c r="AD78" s="153"/>
      <c r="AE78" s="152"/>
      <c r="AF78" s="168">
        <v>0</v>
      </c>
      <c r="AG78" s="169">
        <v>2</v>
      </c>
      <c r="AH78" s="170">
        <v>4.4419098533689976</v>
      </c>
      <c r="AI78" s="171">
        <v>7.6001765057444572</v>
      </c>
      <c r="AJ78" s="172">
        <v>14.021837951615453</v>
      </c>
      <c r="AK78" s="173">
        <v>24.491216187831014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0.56284079514443874</v>
      </c>
      <c r="C79" s="161">
        <v>5.8866043351590633</v>
      </c>
      <c r="D79" s="162">
        <v>27.39906068588607</v>
      </c>
      <c r="E79" s="163">
        <v>58.568742356263101</v>
      </c>
      <c r="F79" s="164">
        <v>118.06929077277891</v>
      </c>
      <c r="G79" s="165">
        <v>160.85241097615415</v>
      </c>
      <c r="H79" s="166"/>
      <c r="I79" s="149"/>
      <c r="J79" s="166"/>
      <c r="K79" s="151"/>
      <c r="L79" s="160">
        <v>0</v>
      </c>
      <c r="M79" s="161">
        <v>0</v>
      </c>
      <c r="N79" s="162">
        <v>7.3171615898609161</v>
      </c>
      <c r="O79" s="163">
        <v>14.524656992405653</v>
      </c>
      <c r="P79" s="164">
        <v>42.457142070867121</v>
      </c>
      <c r="Q79" s="165">
        <v>35.51789508224465</v>
      </c>
      <c r="R79" s="166"/>
      <c r="S79" s="149"/>
      <c r="T79" s="166"/>
      <c r="U79" s="152"/>
      <c r="V79" s="168">
        <v>3</v>
      </c>
      <c r="W79" s="169">
        <v>11.109537813812494</v>
      </c>
      <c r="X79" s="170">
        <v>26.474249626277015</v>
      </c>
      <c r="Y79" s="171">
        <v>42.846465043723583</v>
      </c>
      <c r="Z79" s="172">
        <v>80.165273478565155</v>
      </c>
      <c r="AA79" s="173">
        <v>86.838230761311365</v>
      </c>
      <c r="AB79" s="153"/>
      <c r="AC79" s="174"/>
      <c r="AD79" s="153"/>
      <c r="AE79" s="152"/>
      <c r="AF79" s="168">
        <v>3.2786052674055099E-2</v>
      </c>
      <c r="AG79" s="169">
        <v>2.2158457497134805</v>
      </c>
      <c r="AH79" s="170">
        <v>6.3401642199605703</v>
      </c>
      <c r="AI79" s="171">
        <v>6.9223276972770691</v>
      </c>
      <c r="AJ79" s="172">
        <v>11.503337955102324</v>
      </c>
      <c r="AK79" s="173">
        <v>14.960661693864267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1.4879010667403918</v>
      </c>
      <c r="C80" s="161">
        <v>8.3662097044289112</v>
      </c>
      <c r="D80" s="162">
        <v>27.770098496228456</v>
      </c>
      <c r="E80" s="163">
        <v>63.481962049768072</v>
      </c>
      <c r="F80" s="164">
        <v>117.17854098509997</v>
      </c>
      <c r="G80" s="165">
        <v>101.91008227753161</v>
      </c>
      <c r="H80" s="166"/>
      <c r="I80" s="149"/>
      <c r="J80" s="149"/>
      <c r="K80" s="151"/>
      <c r="L80" s="160">
        <v>0</v>
      </c>
      <c r="M80" s="161">
        <v>0</v>
      </c>
      <c r="N80" s="162">
        <v>8.8716888912022114</v>
      </c>
      <c r="O80" s="163">
        <v>12.142462473362684</v>
      </c>
      <c r="P80" s="164">
        <v>41.324882728978992</v>
      </c>
      <c r="Q80" s="165">
        <v>22.946548664942384</v>
      </c>
      <c r="R80" s="166"/>
      <c r="S80" s="149"/>
      <c r="T80" s="149"/>
      <c r="U80" s="152"/>
      <c r="V80" s="168">
        <v>3</v>
      </c>
      <c r="W80" s="169">
        <v>12.076713594608009</v>
      </c>
      <c r="X80" s="170">
        <v>23.836986646521837</v>
      </c>
      <c r="Y80" s="171">
        <v>41.291987242875621</v>
      </c>
      <c r="Z80" s="172">
        <v>75.088358967797831</v>
      </c>
      <c r="AA80" s="173">
        <v>57.893670829245821</v>
      </c>
      <c r="AB80" s="153"/>
      <c r="AC80" s="150"/>
      <c r="AD80" s="150"/>
      <c r="AE80" s="152"/>
      <c r="AF80" s="168">
        <v>1</v>
      </c>
      <c r="AG80" s="169">
        <v>2.0219179783016443</v>
      </c>
      <c r="AH80" s="170">
        <v>8.2981745759025216</v>
      </c>
      <c r="AI80" s="171">
        <v>7.6901830487574898</v>
      </c>
      <c r="AJ80" s="172">
        <v>10.334927910240367</v>
      </c>
      <c r="AK80" s="173">
        <v>7.6872852065134794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3</v>
      </c>
      <c r="C81" s="161">
        <v>9.0043386071920395</v>
      </c>
      <c r="D81" s="162">
        <v>26.448172418167815</v>
      </c>
      <c r="E81" s="163">
        <v>58.900030955206603</v>
      </c>
      <c r="F81" s="164">
        <v>122.17015516222455</v>
      </c>
      <c r="G81" s="165">
        <v>58.94218512205407</v>
      </c>
      <c r="H81" s="166"/>
      <c r="I81" s="149"/>
      <c r="J81" s="149"/>
      <c r="K81" s="151"/>
      <c r="L81" s="160">
        <v>0</v>
      </c>
      <c r="M81" s="161">
        <v>0</v>
      </c>
      <c r="N81" s="162">
        <v>7.4155248133465648</v>
      </c>
      <c r="O81" s="163">
        <v>12.775114809162915</v>
      </c>
      <c r="P81" s="164">
        <v>36.91458772867918</v>
      </c>
      <c r="Q81" s="165">
        <v>11.872468398418278</v>
      </c>
      <c r="R81" s="166"/>
      <c r="S81" s="149"/>
      <c r="T81" s="149"/>
      <c r="U81" s="152"/>
      <c r="V81" s="168">
        <v>3</v>
      </c>
      <c r="W81" s="169">
        <v>15.741096545010805</v>
      </c>
      <c r="X81" s="170">
        <v>19.276718188077211</v>
      </c>
      <c r="Y81" s="171">
        <v>40.89726522192359</v>
      </c>
      <c r="Z81" s="172">
        <v>73.324211494065821</v>
      </c>
      <c r="AA81" s="173">
        <v>30.048051441243615</v>
      </c>
      <c r="AB81" s="153"/>
      <c r="AC81" s="150"/>
      <c r="AD81" s="150"/>
      <c r="AE81" s="152"/>
      <c r="AF81" s="168">
        <v>1</v>
      </c>
      <c r="AG81" s="169">
        <v>2</v>
      </c>
      <c r="AH81" s="170">
        <v>8</v>
      </c>
      <c r="AI81" s="171">
        <v>7.0577444024384022</v>
      </c>
      <c r="AJ81" s="172">
        <v>9.3963470570743084</v>
      </c>
      <c r="AK81" s="173">
        <v>3.1831055246293545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3</v>
      </c>
      <c r="C82" s="161">
        <v>11.952905105426908</v>
      </c>
      <c r="D82" s="162">
        <v>25.717394716572016</v>
      </c>
      <c r="E82" s="163">
        <v>58.353576905559748</v>
      </c>
      <c r="F82" s="164">
        <v>117.50346553170675</v>
      </c>
      <c r="G82" s="165">
        <v>18.712975008180365</v>
      </c>
      <c r="H82" s="166"/>
      <c r="I82" s="149"/>
      <c r="J82" s="149"/>
      <c r="K82" s="151"/>
      <c r="L82" s="160">
        <v>0</v>
      </c>
      <c r="M82" s="161">
        <v>1.0399551680311561</v>
      </c>
      <c r="N82" s="162">
        <v>7.5276057031005621</v>
      </c>
      <c r="O82" s="163">
        <v>13.094899579882622</v>
      </c>
      <c r="P82" s="164">
        <v>38.692769574001431</v>
      </c>
      <c r="Q82" s="165">
        <v>4.4936740687116981</v>
      </c>
      <c r="R82" s="166"/>
      <c r="S82" s="149"/>
      <c r="T82" s="149"/>
      <c r="U82" s="152"/>
      <c r="V82" s="168">
        <v>3.0000000298023224</v>
      </c>
      <c r="W82" s="169">
        <v>18.436475217342377</v>
      </c>
      <c r="X82" s="170">
        <v>21.131507955491543</v>
      </c>
      <c r="Y82" s="171">
        <v>39.757363762320892</v>
      </c>
      <c r="Z82" s="172">
        <v>66.593626853699561</v>
      </c>
      <c r="AA82" s="173">
        <v>8.908179169751179</v>
      </c>
      <c r="AB82" s="153"/>
      <c r="AC82" s="150"/>
      <c r="AD82" s="150"/>
      <c r="AE82" s="152"/>
      <c r="AF82" s="168">
        <v>1</v>
      </c>
      <c r="AG82" s="169">
        <v>2</v>
      </c>
      <c r="AH82" s="170">
        <v>8</v>
      </c>
      <c r="AI82" s="171">
        <v>5.9239464029669762</v>
      </c>
      <c r="AJ82" s="172">
        <v>10.26276022195816</v>
      </c>
      <c r="AK82" s="173">
        <v>0.29223760589957237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3</v>
      </c>
      <c r="C83" s="162">
        <v>12.175071780337021</v>
      </c>
      <c r="D83" s="163">
        <v>24.302065595053136</v>
      </c>
      <c r="E83" s="164">
        <v>52.32897967658937</v>
      </c>
      <c r="F83" s="165">
        <v>103.59883455326781</v>
      </c>
      <c r="G83" s="166"/>
      <c r="H83" s="166"/>
      <c r="I83" s="149"/>
      <c r="J83" s="149"/>
      <c r="K83" s="151"/>
      <c r="L83" s="161">
        <v>0</v>
      </c>
      <c r="M83" s="162">
        <v>2</v>
      </c>
      <c r="N83" s="163">
        <v>7.8047943348065019</v>
      </c>
      <c r="O83" s="164">
        <v>13.114894929341972</v>
      </c>
      <c r="P83" s="165">
        <v>30.901789543684572</v>
      </c>
      <c r="Q83" s="166"/>
      <c r="R83" s="166"/>
      <c r="S83" s="149"/>
      <c r="T83" s="149"/>
      <c r="U83" s="152"/>
      <c r="V83" s="169">
        <v>2</v>
      </c>
      <c r="W83" s="170">
        <v>16.980012389365584</v>
      </c>
      <c r="X83" s="171">
        <v>22.703994878567755</v>
      </c>
      <c r="Y83" s="172">
        <v>37.819997244514525</v>
      </c>
      <c r="Z83" s="173">
        <v>56.472527009667829</v>
      </c>
      <c r="AA83" s="153"/>
      <c r="AB83" s="153"/>
      <c r="AC83" s="150"/>
      <c r="AD83" s="150"/>
      <c r="AE83" s="152"/>
      <c r="AF83" s="169">
        <v>1</v>
      </c>
      <c r="AG83" s="170">
        <v>1.6518262401223183</v>
      </c>
      <c r="AH83" s="171">
        <v>8.6748657412827015</v>
      </c>
      <c r="AI83" s="172">
        <v>5.3512560620438308</v>
      </c>
      <c r="AJ83" s="173">
        <v>9.7719040364027023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3</v>
      </c>
      <c r="C84" s="162">
        <v>13.415524810552597</v>
      </c>
      <c r="D84" s="163">
        <v>26.050913602113724</v>
      </c>
      <c r="E84" s="164">
        <v>45.442467050316509</v>
      </c>
      <c r="F84" s="165">
        <v>69.602946531260386</v>
      </c>
      <c r="G84" s="166"/>
      <c r="H84" s="166"/>
      <c r="I84" s="149"/>
      <c r="J84" s="149"/>
      <c r="K84" s="151"/>
      <c r="L84" s="161">
        <v>0</v>
      </c>
      <c r="M84" s="162">
        <v>2</v>
      </c>
      <c r="N84" s="163">
        <v>7.3936055619269609</v>
      </c>
      <c r="O84" s="164">
        <v>14.550916132051498</v>
      </c>
      <c r="P84" s="165">
        <v>24.624667075462639</v>
      </c>
      <c r="Q84" s="166"/>
      <c r="R84" s="166"/>
      <c r="S84" s="149"/>
      <c r="T84" s="149"/>
      <c r="U84" s="152"/>
      <c r="V84" s="169">
        <v>2.1710001938045025</v>
      </c>
      <c r="W84" s="170">
        <v>13.629908289760351</v>
      </c>
      <c r="X84" s="171">
        <v>21.681961072608829</v>
      </c>
      <c r="Y84" s="172">
        <v>37.584241379052401</v>
      </c>
      <c r="Z84" s="173">
        <v>31.66836826573126</v>
      </c>
      <c r="AA84" s="153"/>
      <c r="AB84" s="153"/>
      <c r="AC84" s="150"/>
      <c r="AD84" s="150"/>
      <c r="AE84" s="152"/>
      <c r="AF84" s="169">
        <v>1</v>
      </c>
      <c r="AG84" s="170">
        <v>1.688583392649889</v>
      </c>
      <c r="AH84" s="171">
        <v>9.0000000279396772</v>
      </c>
      <c r="AI84" s="172">
        <v>6.3267110753804445</v>
      </c>
      <c r="AJ84" s="173">
        <v>7.7214610553346574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3</v>
      </c>
      <c r="C85" s="162">
        <v>14.348632844164968</v>
      </c>
      <c r="D85" s="163">
        <v>22.866818819195032</v>
      </c>
      <c r="E85" s="164">
        <v>46.694292910086688</v>
      </c>
      <c r="F85" s="165">
        <v>39.199048774782568</v>
      </c>
      <c r="G85" s="166"/>
      <c r="H85" s="166"/>
      <c r="I85" s="166"/>
      <c r="J85" s="149"/>
      <c r="K85" s="151"/>
      <c r="L85" s="161">
        <v>0</v>
      </c>
      <c r="M85" s="162">
        <v>2.4276250302791595</v>
      </c>
      <c r="N85" s="163">
        <v>6.3118718527257442</v>
      </c>
      <c r="O85" s="164">
        <v>13.433105528354645</v>
      </c>
      <c r="P85" s="165">
        <v>14.513300660764799</v>
      </c>
      <c r="Q85" s="166"/>
      <c r="R85" s="166"/>
      <c r="S85" s="166"/>
      <c r="T85" s="149"/>
      <c r="U85" s="152"/>
      <c r="V85" s="169">
        <v>2.1666666679084301</v>
      </c>
      <c r="W85" s="170">
        <v>12.817382883746177</v>
      </c>
      <c r="X85" s="171">
        <v>19.193837612867355</v>
      </c>
      <c r="Y85" s="172">
        <v>31.843106742715463</v>
      </c>
      <c r="Z85" s="173">
        <v>20.346481456421316</v>
      </c>
      <c r="AA85" s="153"/>
      <c r="AB85" s="153"/>
      <c r="AC85" s="153"/>
      <c r="AD85" s="150"/>
      <c r="AE85" s="152"/>
      <c r="AF85" s="169">
        <v>1</v>
      </c>
      <c r="AG85" s="170">
        <v>2.9495442993938923</v>
      </c>
      <c r="AH85" s="171">
        <v>6.3525111190974712</v>
      </c>
      <c r="AI85" s="172">
        <v>6.5602748021483421</v>
      </c>
      <c r="AJ85" s="173">
        <v>4.9454651353880763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2.4360173642635345</v>
      </c>
      <c r="C86" s="162">
        <v>13.564989797770977</v>
      </c>
      <c r="D86" s="163">
        <v>20.548291562743543</v>
      </c>
      <c r="E86" s="164">
        <v>48.792351010721177</v>
      </c>
      <c r="F86" s="165">
        <v>15.564237261969538</v>
      </c>
      <c r="G86" s="166"/>
      <c r="H86" s="166"/>
      <c r="I86" s="166"/>
      <c r="J86" s="149"/>
      <c r="K86" s="151"/>
      <c r="L86" s="161">
        <v>0</v>
      </c>
      <c r="M86" s="162">
        <v>3</v>
      </c>
      <c r="N86" s="163">
        <v>5.3422012717928737</v>
      </c>
      <c r="O86" s="164">
        <v>12.397946738637984</v>
      </c>
      <c r="P86" s="165">
        <v>9.8487880099564791</v>
      </c>
      <c r="Q86" s="166"/>
      <c r="R86" s="166"/>
      <c r="S86" s="166"/>
      <c r="T86" s="149"/>
      <c r="U86" s="152"/>
      <c r="V86" s="169">
        <v>2</v>
      </c>
      <c r="W86" s="170">
        <v>10.190236439928412</v>
      </c>
      <c r="X86" s="171">
        <v>14.385106491856277</v>
      </c>
      <c r="Y86" s="172">
        <v>24.810450334567577</v>
      </c>
      <c r="Z86" s="173">
        <v>9.3937048385851085</v>
      </c>
      <c r="AA86" s="153"/>
      <c r="AB86" s="153"/>
      <c r="AC86" s="153"/>
      <c r="AD86" s="150"/>
      <c r="AE86" s="152"/>
      <c r="AF86" s="169">
        <v>0.96607210859656334</v>
      </c>
      <c r="AG86" s="170">
        <v>3.0713679268956184</v>
      </c>
      <c r="AH86" s="171">
        <v>4.603134224191308</v>
      </c>
      <c r="AI86" s="172">
        <v>6.1546707426532521</v>
      </c>
      <c r="AJ86" s="173">
        <v>1.8598226361598336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1.6928660534322262</v>
      </c>
      <c r="C87" s="162">
        <v>11.537071240134537</v>
      </c>
      <c r="D87" s="163">
        <v>19.976170986890793</v>
      </c>
      <c r="E87" s="164">
        <v>41.809603569718774</v>
      </c>
      <c r="F87" s="165">
        <v>4.4433747539296746</v>
      </c>
      <c r="G87" s="166"/>
      <c r="H87" s="166"/>
      <c r="I87" s="166"/>
      <c r="J87" s="149"/>
      <c r="K87" s="151"/>
      <c r="L87" s="161">
        <v>0.3579254224896431</v>
      </c>
      <c r="M87" s="162">
        <v>4.1188507340848446</v>
      </c>
      <c r="N87" s="163">
        <v>5.1271692924201488</v>
      </c>
      <c r="O87" s="164">
        <v>12.034370531328022</v>
      </c>
      <c r="P87" s="165">
        <v>2.1321920255820714</v>
      </c>
      <c r="Q87" s="166"/>
      <c r="R87" s="166"/>
      <c r="S87" s="166"/>
      <c r="T87" s="149"/>
      <c r="U87" s="152"/>
      <c r="V87" s="169">
        <v>2</v>
      </c>
      <c r="W87" s="170">
        <v>9.0946020325645804</v>
      </c>
      <c r="X87" s="171">
        <v>12.556162562221289</v>
      </c>
      <c r="Y87" s="172">
        <v>21.812029642984271</v>
      </c>
      <c r="Z87" s="173">
        <v>1.9333649072796106</v>
      </c>
      <c r="AA87" s="153"/>
      <c r="AB87" s="153"/>
      <c r="AC87" s="153"/>
      <c r="AD87" s="150"/>
      <c r="AE87" s="152"/>
      <c r="AF87" s="169">
        <v>0</v>
      </c>
      <c r="AG87" s="170">
        <v>3.2103831036947668</v>
      </c>
      <c r="AH87" s="171">
        <v>2.8007584121078253</v>
      </c>
      <c r="AI87" s="172">
        <v>6</v>
      </c>
      <c r="AJ87" s="173">
        <v>0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1.1189473457634449</v>
      </c>
      <c r="C88" s="163">
        <v>10.795435663312674</v>
      </c>
      <c r="D88" s="164">
        <v>16.747029716148973</v>
      </c>
      <c r="E88" s="165">
        <v>31.025935097597539</v>
      </c>
      <c r="F88" s="166"/>
      <c r="G88" s="166"/>
      <c r="H88" s="166"/>
      <c r="I88" s="166"/>
      <c r="J88" s="149"/>
      <c r="K88" s="151"/>
      <c r="L88" s="162">
        <v>1</v>
      </c>
      <c r="M88" s="163">
        <v>5</v>
      </c>
      <c r="N88" s="164">
        <v>5.9319611098617315</v>
      </c>
      <c r="O88" s="165">
        <v>6.089261420071125</v>
      </c>
      <c r="P88" s="166"/>
      <c r="Q88" s="166"/>
      <c r="R88" s="166"/>
      <c r="S88" s="166"/>
      <c r="T88" s="149"/>
      <c r="U88" s="152"/>
      <c r="V88" s="170">
        <v>2.3689499013125896</v>
      </c>
      <c r="W88" s="171">
        <v>6.3623276334255934</v>
      </c>
      <c r="X88" s="172">
        <v>15.127622057683766</v>
      </c>
      <c r="Y88" s="173">
        <v>15.758369513321668</v>
      </c>
      <c r="Z88" s="153"/>
      <c r="AA88" s="153"/>
      <c r="AB88" s="153"/>
      <c r="AC88" s="153"/>
      <c r="AD88" s="150"/>
      <c r="AE88" s="152"/>
      <c r="AF88" s="170">
        <v>0</v>
      </c>
      <c r="AG88" s="171">
        <v>4</v>
      </c>
      <c r="AH88" s="172">
        <v>2</v>
      </c>
      <c r="AI88" s="173">
        <v>5.0054804482497275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2</v>
      </c>
      <c r="C89" s="163">
        <v>7.6545664649456739</v>
      </c>
      <c r="D89" s="164">
        <v>12.070264233276248</v>
      </c>
      <c r="E89" s="165">
        <v>15.364476670278236</v>
      </c>
      <c r="F89" s="166"/>
      <c r="G89" s="166"/>
      <c r="H89" s="166"/>
      <c r="I89" s="166"/>
      <c r="J89" s="149"/>
      <c r="K89" s="151"/>
      <c r="L89" s="162">
        <v>1</v>
      </c>
      <c r="M89" s="163">
        <v>3.9182663159444928</v>
      </c>
      <c r="N89" s="164">
        <v>4.9769414532929659</v>
      </c>
      <c r="O89" s="165">
        <v>5.0410944800823927</v>
      </c>
      <c r="P89" s="166"/>
      <c r="Q89" s="166"/>
      <c r="R89" s="166"/>
      <c r="S89" s="166"/>
      <c r="T89" s="149"/>
      <c r="U89" s="152"/>
      <c r="V89" s="170">
        <v>3.6189524754881859</v>
      </c>
      <c r="W89" s="171">
        <v>5.1561661045998335</v>
      </c>
      <c r="X89" s="172">
        <v>14.292979038087651</v>
      </c>
      <c r="Y89" s="173">
        <v>8.7176540242508054</v>
      </c>
      <c r="Z89" s="153"/>
      <c r="AA89" s="153"/>
      <c r="AB89" s="153"/>
      <c r="AC89" s="153"/>
      <c r="AD89" s="150"/>
      <c r="AE89" s="152"/>
      <c r="AF89" s="170">
        <v>0</v>
      </c>
      <c r="AG89" s="171">
        <v>4</v>
      </c>
      <c r="AH89" s="172">
        <v>2.2527415007352829</v>
      </c>
      <c r="AI89" s="173">
        <v>4.4276149142533541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2</v>
      </c>
      <c r="C90" s="163">
        <v>6.4214325286448002</v>
      </c>
      <c r="D90" s="164">
        <v>10.768094403669238</v>
      </c>
      <c r="E90" s="165">
        <v>9.8102723211050034</v>
      </c>
      <c r="F90" s="166"/>
      <c r="G90" s="166"/>
      <c r="H90" s="149"/>
      <c r="I90" s="149"/>
      <c r="J90" s="149"/>
      <c r="K90" s="151"/>
      <c r="L90" s="162">
        <v>1</v>
      </c>
      <c r="M90" s="163">
        <v>4</v>
      </c>
      <c r="N90" s="164">
        <v>5.0070801079273224</v>
      </c>
      <c r="O90" s="165">
        <v>3.6026179383843555</v>
      </c>
      <c r="P90" s="166"/>
      <c r="Q90" s="166"/>
      <c r="R90" s="149"/>
      <c r="S90" s="149"/>
      <c r="T90" s="149"/>
      <c r="U90" s="152"/>
      <c r="V90" s="170">
        <v>3.9796804348006845</v>
      </c>
      <c r="W90" s="171">
        <v>5.3321914747357368</v>
      </c>
      <c r="X90" s="172">
        <v>8.8037134986370802</v>
      </c>
      <c r="Y90" s="173">
        <v>2.3335571363568306</v>
      </c>
      <c r="Z90" s="153"/>
      <c r="AA90" s="153"/>
      <c r="AB90" s="150"/>
      <c r="AC90" s="150"/>
      <c r="AD90" s="150"/>
      <c r="AE90" s="152"/>
      <c r="AF90" s="170">
        <v>0</v>
      </c>
      <c r="AG90" s="171">
        <v>4</v>
      </c>
      <c r="AH90" s="172">
        <v>2.3239949624985456</v>
      </c>
      <c r="AI90" s="173">
        <v>2.7078755833208561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2</v>
      </c>
      <c r="C91" s="163">
        <v>4.3305943869054317</v>
      </c>
      <c r="D91" s="164">
        <v>10.124430365860462</v>
      </c>
      <c r="E91" s="165">
        <v>4.556287182494998</v>
      </c>
      <c r="F91" s="166"/>
      <c r="G91" s="166"/>
      <c r="H91" s="149"/>
      <c r="I91" s="149"/>
      <c r="J91" s="149"/>
      <c r="K91" s="151"/>
      <c r="L91" s="162">
        <v>1</v>
      </c>
      <c r="M91" s="163">
        <v>4</v>
      </c>
      <c r="N91" s="164">
        <v>6.4768321141600609</v>
      </c>
      <c r="O91" s="165">
        <v>1.3239746475592256</v>
      </c>
      <c r="P91" s="166"/>
      <c r="Q91" s="166"/>
      <c r="R91" s="149"/>
      <c r="S91" s="149"/>
      <c r="T91" s="149"/>
      <c r="U91" s="152"/>
      <c r="V91" s="170">
        <v>3.6627858653664589</v>
      </c>
      <c r="W91" s="171">
        <v>6.4371592625975609</v>
      </c>
      <c r="X91" s="172">
        <v>8</v>
      </c>
      <c r="Y91" s="173">
        <v>2</v>
      </c>
      <c r="Z91" s="153"/>
      <c r="AA91" s="153"/>
      <c r="AB91" s="150"/>
      <c r="AC91" s="150"/>
      <c r="AD91" s="150"/>
      <c r="AE91" s="152"/>
      <c r="AF91" s="170">
        <v>0</v>
      </c>
      <c r="AG91" s="171">
        <v>3.3102747667580843</v>
      </c>
      <c r="AH91" s="172">
        <v>2</v>
      </c>
      <c r="AI91" s="173">
        <v>0.82237499859184027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2</v>
      </c>
      <c r="C92" s="163">
        <v>3.2938359666150063</v>
      </c>
      <c r="D92" s="164">
        <v>8.65182751044631</v>
      </c>
      <c r="E92" s="165">
        <v>2.0548553997650743</v>
      </c>
      <c r="F92" s="166"/>
      <c r="G92" s="166"/>
      <c r="H92" s="149"/>
      <c r="I92" s="149"/>
      <c r="J92" s="149"/>
      <c r="K92" s="151"/>
      <c r="L92" s="162">
        <v>1</v>
      </c>
      <c r="M92" s="163">
        <v>3.5712331272661686</v>
      </c>
      <c r="N92" s="164">
        <v>6</v>
      </c>
      <c r="O92" s="165">
        <v>0</v>
      </c>
      <c r="P92" s="166"/>
      <c r="Q92" s="166"/>
      <c r="R92" s="149"/>
      <c r="S92" s="149"/>
      <c r="T92" s="149"/>
      <c r="U92" s="152"/>
      <c r="V92" s="170">
        <v>3</v>
      </c>
      <c r="W92" s="171">
        <v>6.3239720724523067</v>
      </c>
      <c r="X92" s="172">
        <v>8.2013143757358193</v>
      </c>
      <c r="Y92" s="173">
        <v>0.99726361501961946</v>
      </c>
      <c r="Z92" s="153"/>
      <c r="AA92" s="153"/>
      <c r="AB92" s="150"/>
      <c r="AC92" s="150"/>
      <c r="AD92" s="150"/>
      <c r="AE92" s="152"/>
      <c r="AF92" s="170">
        <v>0</v>
      </c>
      <c r="AG92" s="171">
        <v>3.0235163625329733</v>
      </c>
      <c r="AH92" s="172">
        <v>2</v>
      </c>
      <c r="AI92" s="173">
        <v>0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2</v>
      </c>
      <c r="C93" s="164">
        <v>2.9182612374424934</v>
      </c>
      <c r="D93" s="165">
        <v>6.8952281214296818</v>
      </c>
      <c r="E93" s="166"/>
      <c r="F93" s="166"/>
      <c r="G93" s="166"/>
      <c r="H93" s="149"/>
      <c r="I93" s="149"/>
      <c r="J93" s="149"/>
      <c r="K93" s="151"/>
      <c r="L93" s="163">
        <v>1</v>
      </c>
      <c r="M93" s="164">
        <v>3.6353912791237235</v>
      </c>
      <c r="N93" s="165">
        <v>4.6162084527313709</v>
      </c>
      <c r="O93" s="166"/>
      <c r="P93" s="166"/>
      <c r="Q93" s="166"/>
      <c r="R93" s="149"/>
      <c r="S93" s="149"/>
      <c r="T93" s="149"/>
      <c r="U93" s="152"/>
      <c r="V93" s="171">
        <v>3</v>
      </c>
      <c r="W93" s="172">
        <v>6.465983085334301</v>
      </c>
      <c r="X93" s="173">
        <v>8</v>
      </c>
      <c r="Y93" s="153"/>
      <c r="Z93" s="153"/>
      <c r="AA93" s="153"/>
      <c r="AB93" s="150"/>
      <c r="AC93" s="150"/>
      <c r="AD93" s="150"/>
      <c r="AE93" s="152"/>
      <c r="AF93" s="171">
        <v>0</v>
      </c>
      <c r="AG93" s="172">
        <v>2.7105026431381702</v>
      </c>
      <c r="AH93" s="173">
        <v>1.9387410692870617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1.3103332594037056</v>
      </c>
      <c r="C94" s="164">
        <v>3.3213755649048835</v>
      </c>
      <c r="D94" s="165">
        <v>5.0005163084715605</v>
      </c>
      <c r="E94" s="166"/>
      <c r="F94" s="166"/>
      <c r="G94" s="166"/>
      <c r="H94" s="149"/>
      <c r="I94" s="149"/>
      <c r="J94" s="149"/>
      <c r="K94" s="151"/>
      <c r="L94" s="163">
        <v>0.64093528036028147</v>
      </c>
      <c r="M94" s="164">
        <v>2.3854700839146972</v>
      </c>
      <c r="N94" s="165">
        <v>2.1052500382065773</v>
      </c>
      <c r="O94" s="166"/>
      <c r="P94" s="166"/>
      <c r="Q94" s="166"/>
      <c r="R94" s="149"/>
      <c r="S94" s="149"/>
      <c r="T94" s="149"/>
      <c r="U94" s="152"/>
      <c r="V94" s="171">
        <v>3</v>
      </c>
      <c r="W94" s="172">
        <v>6.4414749257266521</v>
      </c>
      <c r="X94" s="173">
        <v>6.7776006534695625</v>
      </c>
      <c r="Y94" s="153"/>
      <c r="Z94" s="153"/>
      <c r="AA94" s="153"/>
      <c r="AB94" s="150"/>
      <c r="AC94" s="150"/>
      <c r="AD94" s="150"/>
      <c r="AE94" s="152"/>
      <c r="AF94" s="171">
        <v>0</v>
      </c>
      <c r="AG94" s="172">
        <v>1.7884750552475452</v>
      </c>
      <c r="AH94" s="173">
        <v>1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0.87990826996974647</v>
      </c>
      <c r="C95" s="164">
        <v>3</v>
      </c>
      <c r="D95" s="165">
        <v>2.7773972321301699</v>
      </c>
      <c r="E95" s="166"/>
      <c r="F95" s="166"/>
      <c r="G95" s="166"/>
      <c r="H95" s="149"/>
      <c r="I95" s="149"/>
      <c r="J95" s="149"/>
      <c r="K95" s="151"/>
      <c r="L95" s="163">
        <v>0.46584575716406107</v>
      </c>
      <c r="M95" s="164">
        <v>2</v>
      </c>
      <c r="N95" s="165">
        <v>1.5997721515595913</v>
      </c>
      <c r="O95" s="166"/>
      <c r="P95" s="166"/>
      <c r="Q95" s="166"/>
      <c r="R95" s="149"/>
      <c r="S95" s="149"/>
      <c r="T95" s="149"/>
      <c r="U95" s="152"/>
      <c r="V95" s="171">
        <v>3</v>
      </c>
      <c r="W95" s="172">
        <v>5.5246582143008709</v>
      </c>
      <c r="X95" s="173">
        <v>1.5904134472366422</v>
      </c>
      <c r="Y95" s="153"/>
      <c r="Z95" s="153"/>
      <c r="AA95" s="153"/>
      <c r="AB95" s="150"/>
      <c r="AC95" s="150"/>
      <c r="AD95" s="150"/>
      <c r="AE95" s="152"/>
      <c r="AF95" s="171">
        <v>0</v>
      </c>
      <c r="AG95" s="172">
        <v>1.8770472467876971</v>
      </c>
      <c r="AH95" s="173">
        <v>1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0</v>
      </c>
      <c r="C96" s="164">
        <v>2.4276250302791595</v>
      </c>
      <c r="D96" s="165">
        <v>0</v>
      </c>
      <c r="E96" s="166"/>
      <c r="F96" s="166"/>
      <c r="G96" s="166"/>
      <c r="H96" s="149"/>
      <c r="I96" s="149"/>
      <c r="J96" s="149"/>
      <c r="K96" s="151"/>
      <c r="L96" s="163">
        <v>1</v>
      </c>
      <c r="M96" s="164">
        <v>1.2801361121237278</v>
      </c>
      <c r="N96" s="165">
        <v>0.3306986540555954</v>
      </c>
      <c r="O96" s="166"/>
      <c r="P96" s="166"/>
      <c r="Q96" s="166"/>
      <c r="R96" s="149"/>
      <c r="S96" s="149"/>
      <c r="T96" s="149"/>
      <c r="U96" s="152"/>
      <c r="V96" s="171">
        <v>2.1573054294567555</v>
      </c>
      <c r="W96" s="172">
        <v>5.3541107773780823</v>
      </c>
      <c r="X96" s="173">
        <v>0</v>
      </c>
      <c r="Y96" s="153"/>
      <c r="Z96" s="153"/>
      <c r="AA96" s="153"/>
      <c r="AB96" s="150"/>
      <c r="AC96" s="150"/>
      <c r="AD96" s="150"/>
      <c r="AE96" s="152"/>
      <c r="AF96" s="171">
        <v>0.46324413362890482</v>
      </c>
      <c r="AG96" s="172">
        <v>2</v>
      </c>
      <c r="AH96" s="173">
        <v>0.49338024109601974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0</v>
      </c>
      <c r="C97" s="164">
        <v>2.0000000272411853</v>
      </c>
      <c r="D97" s="165">
        <v>0</v>
      </c>
      <c r="E97" s="166"/>
      <c r="F97" s="166"/>
      <c r="G97" s="166"/>
      <c r="H97" s="166"/>
      <c r="I97" s="166"/>
      <c r="J97" s="149"/>
      <c r="K97" s="151"/>
      <c r="L97" s="163">
        <v>1</v>
      </c>
      <c r="M97" s="164">
        <v>1</v>
      </c>
      <c r="N97" s="165">
        <v>0</v>
      </c>
      <c r="O97" s="166"/>
      <c r="P97" s="166"/>
      <c r="Q97" s="166"/>
      <c r="R97" s="166"/>
      <c r="S97" s="166"/>
      <c r="T97" s="149"/>
      <c r="U97" s="152"/>
      <c r="V97" s="171">
        <v>1.0344747193157673</v>
      </c>
      <c r="W97" s="172">
        <v>3.9223480448126793</v>
      </c>
      <c r="X97" s="173">
        <v>0</v>
      </c>
      <c r="Y97" s="153"/>
      <c r="Z97" s="153"/>
      <c r="AA97" s="153"/>
      <c r="AB97" s="153"/>
      <c r="AC97" s="153"/>
      <c r="AD97" s="150"/>
      <c r="AE97" s="152"/>
      <c r="AF97" s="171">
        <v>1.3212331235408783</v>
      </c>
      <c r="AG97" s="172">
        <v>2</v>
      </c>
      <c r="AH97" s="173">
        <v>0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0</v>
      </c>
      <c r="C98" s="165">
        <v>1</v>
      </c>
      <c r="D98" s="166"/>
      <c r="E98" s="166"/>
      <c r="F98" s="166"/>
      <c r="G98" s="166"/>
      <c r="H98" s="166"/>
      <c r="I98" s="166"/>
      <c r="J98" s="149"/>
      <c r="K98" s="151"/>
      <c r="L98" s="164">
        <v>1</v>
      </c>
      <c r="M98" s="165">
        <v>1</v>
      </c>
      <c r="N98" s="166"/>
      <c r="O98" s="166"/>
      <c r="P98" s="166"/>
      <c r="Q98" s="166"/>
      <c r="R98" s="166"/>
      <c r="S98" s="166"/>
      <c r="T98" s="149"/>
      <c r="U98" s="152"/>
      <c r="V98" s="172">
        <v>1</v>
      </c>
      <c r="W98" s="173">
        <v>2.2133229859173298</v>
      </c>
      <c r="X98" s="153"/>
      <c r="Y98" s="153"/>
      <c r="Z98" s="153"/>
      <c r="AA98" s="153"/>
      <c r="AB98" s="153"/>
      <c r="AC98" s="153"/>
      <c r="AD98" s="150"/>
      <c r="AE98" s="152"/>
      <c r="AF98" s="172">
        <v>2</v>
      </c>
      <c r="AG98" s="173">
        <v>1.016438802704215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0</v>
      </c>
      <c r="C99" s="165">
        <v>0.86621096357703209</v>
      </c>
      <c r="D99" s="166"/>
      <c r="E99" s="166"/>
      <c r="F99" s="166"/>
      <c r="G99" s="166"/>
      <c r="H99" s="166"/>
      <c r="I99" s="166"/>
      <c r="J99" s="149"/>
      <c r="K99" s="151"/>
      <c r="L99" s="164">
        <v>1</v>
      </c>
      <c r="M99" s="165">
        <v>0.93858339637517929</v>
      </c>
      <c r="N99" s="166"/>
      <c r="O99" s="166"/>
      <c r="P99" s="166"/>
      <c r="Q99" s="166"/>
      <c r="R99" s="166"/>
      <c r="S99" s="166"/>
      <c r="T99" s="149"/>
      <c r="U99" s="152"/>
      <c r="V99" s="172">
        <v>1</v>
      </c>
      <c r="W99" s="173">
        <v>1.0000000298023224</v>
      </c>
      <c r="X99" s="153"/>
      <c r="Y99" s="153"/>
      <c r="Z99" s="153"/>
      <c r="AA99" s="153"/>
      <c r="AB99" s="153"/>
      <c r="AC99" s="153"/>
      <c r="AD99" s="150"/>
      <c r="AE99" s="152"/>
      <c r="AF99" s="172">
        <v>2</v>
      </c>
      <c r="AG99" s="173">
        <v>1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0</v>
      </c>
      <c r="C100" s="165">
        <v>0</v>
      </c>
      <c r="D100" s="166"/>
      <c r="E100" s="166"/>
      <c r="F100" s="166"/>
      <c r="G100" s="166"/>
      <c r="H100" s="166"/>
      <c r="I100" s="166"/>
      <c r="J100" s="149"/>
      <c r="K100" s="151"/>
      <c r="L100" s="164">
        <v>1</v>
      </c>
      <c r="M100" s="165">
        <v>0</v>
      </c>
      <c r="N100" s="166"/>
      <c r="O100" s="166"/>
      <c r="P100" s="166"/>
      <c r="Q100" s="166"/>
      <c r="R100" s="166"/>
      <c r="S100" s="166"/>
      <c r="T100" s="149"/>
      <c r="U100" s="152"/>
      <c r="V100" s="172">
        <v>1.69406383857131</v>
      </c>
      <c r="W100" s="173">
        <v>0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2</v>
      </c>
      <c r="AG100" s="173">
        <v>1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0</v>
      </c>
      <c r="C101" s="165">
        <v>0</v>
      </c>
      <c r="D101" s="166"/>
      <c r="E101" s="166"/>
      <c r="F101" s="166"/>
      <c r="G101" s="166"/>
      <c r="H101" s="166"/>
      <c r="I101" s="166"/>
      <c r="J101" s="149"/>
      <c r="K101" s="151"/>
      <c r="L101" s="164">
        <v>1</v>
      </c>
      <c r="M101" s="165">
        <v>0</v>
      </c>
      <c r="N101" s="166"/>
      <c r="O101" s="166"/>
      <c r="P101" s="166"/>
      <c r="Q101" s="166"/>
      <c r="R101" s="166"/>
      <c r="S101" s="166"/>
      <c r="T101" s="149"/>
      <c r="U101" s="152"/>
      <c r="V101" s="172">
        <v>2</v>
      </c>
      <c r="W101" s="173">
        <v>0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2</v>
      </c>
      <c r="AG101" s="173">
        <v>0.15856678783893585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0</v>
      </c>
      <c r="C102" s="165">
        <v>0</v>
      </c>
      <c r="D102" s="166"/>
      <c r="E102" s="166"/>
      <c r="F102" s="166"/>
      <c r="G102" s="166"/>
      <c r="H102" s="166"/>
      <c r="I102" s="166"/>
      <c r="J102" s="149"/>
      <c r="K102" s="151"/>
      <c r="L102" s="164">
        <v>0.53301240131258965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2</v>
      </c>
      <c r="W102" s="173">
        <v>0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2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0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0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2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1.5356165692210197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0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1.0723750088363886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0.67762503772974014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0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0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>
        <v>399.59999999999997</v>
      </c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51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52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0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1"/>
      <c r="L122" s="149">
        <v>0</v>
      </c>
      <c r="M122" s="149">
        <v>0</v>
      </c>
      <c r="N122" s="149">
        <v>0</v>
      </c>
      <c r="O122" s="149">
        <v>0</v>
      </c>
      <c r="P122" s="149">
        <v>0</v>
      </c>
      <c r="Q122" s="149">
        <v>1.7710309028625488</v>
      </c>
      <c r="R122" s="149">
        <v>5.0322480201721191</v>
      </c>
      <c r="S122" s="149">
        <v>5.1821246147155762</v>
      </c>
      <c r="T122" s="149">
        <v>4.3414778709411621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</v>
      </c>
      <c r="AC122" s="153">
        <v>0</v>
      </c>
      <c r="AD122" s="153">
        <v>1</v>
      </c>
      <c r="AE122" s="152"/>
      <c r="AF122" s="153">
        <v>0</v>
      </c>
      <c r="AG122" s="153">
        <v>0</v>
      </c>
      <c r="AH122" s="153">
        <v>0</v>
      </c>
      <c r="AI122" s="153">
        <v>0</v>
      </c>
      <c r="AJ122" s="153">
        <v>0.83669424057006836</v>
      </c>
      <c r="AK122" s="153">
        <v>0</v>
      </c>
      <c r="AL122" s="153">
        <v>2.5260276794433594</v>
      </c>
      <c r="AM122" s="153">
        <v>0.90137004852294922</v>
      </c>
      <c r="AN122" s="153">
        <v>0.86846923828125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0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0</v>
      </c>
      <c r="D125" s="149">
        <v>0</v>
      </c>
      <c r="E125" s="149">
        <v>0</v>
      </c>
      <c r="F125" s="149">
        <v>0</v>
      </c>
      <c r="G125" s="149">
        <v>9.8361015319824219E-2</v>
      </c>
      <c r="H125" s="149">
        <v>0.3081512451171875</v>
      </c>
      <c r="I125" s="149">
        <v>1.3777675628662109</v>
      </c>
      <c r="J125" s="149">
        <v>1.5592241287231445</v>
      </c>
      <c r="K125" s="151"/>
      <c r="L125" s="149">
        <v>0</v>
      </c>
      <c r="M125" s="149">
        <v>0</v>
      </c>
      <c r="N125" s="149">
        <v>0</v>
      </c>
      <c r="O125" s="149">
        <v>0</v>
      </c>
      <c r="P125" s="149">
        <v>0</v>
      </c>
      <c r="Q125" s="149">
        <v>0.99997520446777344</v>
      </c>
      <c r="R125" s="149">
        <v>0</v>
      </c>
      <c r="S125" s="149">
        <v>0.26256465911865234</v>
      </c>
      <c r="T125" s="149">
        <v>0.17897987365722656</v>
      </c>
      <c r="U125" s="152"/>
      <c r="V125" s="153">
        <v>0</v>
      </c>
      <c r="W125" s="153">
        <v>0</v>
      </c>
      <c r="X125" s="153">
        <v>0</v>
      </c>
      <c r="Y125" s="153">
        <v>0</v>
      </c>
      <c r="Z125" s="153">
        <v>0</v>
      </c>
      <c r="AA125" s="153">
        <v>0</v>
      </c>
      <c r="AB125" s="153">
        <v>0</v>
      </c>
      <c r="AC125" s="153">
        <v>1.0657129287719727</v>
      </c>
      <c r="AD125" s="153">
        <v>0.13123798370361328</v>
      </c>
      <c r="AE125" s="152"/>
      <c r="AF125" s="153">
        <v>0</v>
      </c>
      <c r="AG125" s="153">
        <v>0</v>
      </c>
      <c r="AH125" s="153">
        <v>0</v>
      </c>
      <c r="AI125" s="153">
        <v>0</v>
      </c>
      <c r="AJ125" s="153">
        <v>9.8629951477050781E-2</v>
      </c>
      <c r="AK125" s="153">
        <v>0</v>
      </c>
      <c r="AL125" s="153">
        <v>0.13150691986083984</v>
      </c>
      <c r="AM125" s="153">
        <v>0</v>
      </c>
      <c r="AN125" s="153">
        <v>0</v>
      </c>
      <c r="AO125" s="151"/>
    </row>
    <row r="126" spans="1:41" x14ac:dyDescent="0.3">
      <c r="A126" s="144" t="s">
        <v>7</v>
      </c>
      <c r="B126" s="149">
        <v>0</v>
      </c>
      <c r="C126" s="149">
        <v>0</v>
      </c>
      <c r="D126" s="149">
        <v>0</v>
      </c>
      <c r="E126" s="149">
        <v>0</v>
      </c>
      <c r="F126" s="149">
        <v>0</v>
      </c>
      <c r="G126" s="149">
        <v>1.9016389846801758</v>
      </c>
      <c r="H126" s="149">
        <v>2.6918487548828125</v>
      </c>
      <c r="I126" s="149">
        <v>6.7537364959716797</v>
      </c>
      <c r="J126" s="149">
        <v>5.4407358169555664</v>
      </c>
      <c r="K126" s="151"/>
      <c r="L126" s="149">
        <v>0</v>
      </c>
      <c r="M126" s="149">
        <v>0</v>
      </c>
      <c r="N126" s="149">
        <v>0</v>
      </c>
      <c r="O126" s="149">
        <v>0</v>
      </c>
      <c r="P126" s="149">
        <v>1</v>
      </c>
      <c r="Q126" s="149">
        <v>0</v>
      </c>
      <c r="R126" s="149">
        <v>1</v>
      </c>
      <c r="S126" s="149">
        <v>2.7868881225585938</v>
      </c>
      <c r="T126" s="149">
        <v>1.8210201263427734</v>
      </c>
      <c r="U126" s="152"/>
      <c r="V126" s="153">
        <v>0</v>
      </c>
      <c r="W126" s="153">
        <v>0</v>
      </c>
      <c r="X126" s="153">
        <v>0</v>
      </c>
      <c r="Y126" s="153">
        <v>0</v>
      </c>
      <c r="Z126" s="153">
        <v>0</v>
      </c>
      <c r="AA126" s="153">
        <v>0</v>
      </c>
      <c r="AB126" s="153">
        <v>0</v>
      </c>
      <c r="AC126" s="153">
        <v>1.9342470169067383</v>
      </c>
      <c r="AD126" s="153">
        <v>2.8687620162963867</v>
      </c>
      <c r="AE126" s="152"/>
      <c r="AF126" s="153">
        <v>0</v>
      </c>
      <c r="AG126" s="153">
        <v>0</v>
      </c>
      <c r="AH126" s="153">
        <v>0</v>
      </c>
      <c r="AI126" s="153">
        <v>1</v>
      </c>
      <c r="AJ126" s="153">
        <v>0.90137004852294922</v>
      </c>
      <c r="AK126" s="153">
        <v>0</v>
      </c>
      <c r="AL126" s="153">
        <v>1.8684930801391602</v>
      </c>
      <c r="AM126" s="153">
        <v>1</v>
      </c>
      <c r="AN126" s="153">
        <v>0</v>
      </c>
      <c r="AO126" s="151"/>
    </row>
    <row r="127" spans="1:41" x14ac:dyDescent="0.3">
      <c r="A127" s="144" t="s">
        <v>8</v>
      </c>
      <c r="B127" s="149">
        <v>0</v>
      </c>
      <c r="C127" s="149">
        <v>3.2876968383789063E-2</v>
      </c>
      <c r="D127" s="149">
        <v>0</v>
      </c>
      <c r="E127" s="149">
        <v>0</v>
      </c>
      <c r="F127" s="149">
        <v>0</v>
      </c>
      <c r="G127" s="149">
        <v>0</v>
      </c>
      <c r="H127" s="149">
        <v>0</v>
      </c>
      <c r="I127" s="149">
        <v>6.5752983093261719E-2</v>
      </c>
      <c r="J127" s="149">
        <v>0</v>
      </c>
      <c r="K127" s="151"/>
      <c r="L127" s="149">
        <v>0</v>
      </c>
      <c r="M127" s="149">
        <v>0</v>
      </c>
      <c r="N127" s="149">
        <v>0</v>
      </c>
      <c r="O127" s="149">
        <v>0.13150596618652344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52"/>
      <c r="V127" s="153">
        <v>0</v>
      </c>
      <c r="W127" s="153">
        <v>0</v>
      </c>
      <c r="X127" s="153">
        <v>0</v>
      </c>
      <c r="Y127" s="153">
        <v>0</v>
      </c>
      <c r="Z127" s="153">
        <v>0</v>
      </c>
      <c r="AA127" s="153">
        <v>0</v>
      </c>
      <c r="AB127" s="153">
        <v>0</v>
      </c>
      <c r="AC127" s="153">
        <v>0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0</v>
      </c>
      <c r="AJ127" s="153">
        <v>0</v>
      </c>
      <c r="AK127" s="153">
        <v>0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0.96712303161621094</v>
      </c>
      <c r="D128" s="149">
        <v>0</v>
      </c>
      <c r="E128" s="149">
        <v>1</v>
      </c>
      <c r="F128" s="149">
        <v>2</v>
      </c>
      <c r="G128" s="149">
        <v>1</v>
      </c>
      <c r="H128" s="149">
        <v>4.9671230316162109</v>
      </c>
      <c r="I128" s="149">
        <v>9.9342470169067383</v>
      </c>
      <c r="J128" s="149">
        <v>5.9671230316162109</v>
      </c>
      <c r="K128" s="151"/>
      <c r="L128" s="149">
        <v>0</v>
      </c>
      <c r="M128" s="149">
        <v>0</v>
      </c>
      <c r="N128" s="149">
        <v>1</v>
      </c>
      <c r="O128" s="149">
        <v>1.8684940338134766</v>
      </c>
      <c r="P128" s="149">
        <v>1</v>
      </c>
      <c r="Q128" s="149">
        <v>2.8356170654296875</v>
      </c>
      <c r="R128" s="149">
        <v>3.8009929656982422</v>
      </c>
      <c r="S128" s="149">
        <v>4.8501243591308594</v>
      </c>
      <c r="T128" s="149">
        <v>1.0336847305297852</v>
      </c>
      <c r="U128" s="152"/>
      <c r="V128" s="153">
        <v>0</v>
      </c>
      <c r="W128" s="153">
        <v>0</v>
      </c>
      <c r="X128" s="153">
        <v>0</v>
      </c>
      <c r="Y128" s="153">
        <v>0</v>
      </c>
      <c r="Z128" s="153">
        <v>1</v>
      </c>
      <c r="AA128" s="153">
        <v>3</v>
      </c>
      <c r="AB128" s="153">
        <v>1</v>
      </c>
      <c r="AC128" s="153">
        <v>2</v>
      </c>
      <c r="AD128" s="153">
        <v>1</v>
      </c>
      <c r="AE128" s="152"/>
      <c r="AF128" s="153">
        <v>0</v>
      </c>
      <c r="AG128" s="153">
        <v>0</v>
      </c>
      <c r="AH128" s="153">
        <v>0</v>
      </c>
      <c r="AI128" s="153">
        <v>2</v>
      </c>
      <c r="AJ128" s="153">
        <v>1</v>
      </c>
      <c r="AK128" s="153">
        <v>7.3289470672607422</v>
      </c>
      <c r="AL128" s="153">
        <v>1</v>
      </c>
      <c r="AM128" s="153">
        <v>1.8355274200439453</v>
      </c>
      <c r="AN128" s="153">
        <v>0.76986312866210938</v>
      </c>
      <c r="AO128" s="151"/>
    </row>
    <row r="129" spans="1:41" x14ac:dyDescent="0.3">
      <c r="A129" s="144" t="s">
        <v>10</v>
      </c>
      <c r="B129" s="149">
        <v>0</v>
      </c>
      <c r="C129" s="149">
        <v>0</v>
      </c>
      <c r="D129" s="149">
        <v>0</v>
      </c>
      <c r="E129" s="149">
        <v>0.99999046325683594</v>
      </c>
      <c r="F129" s="149">
        <v>0</v>
      </c>
      <c r="G129" s="149">
        <v>0</v>
      </c>
      <c r="H129" s="149">
        <v>3.2876968383789063E-2</v>
      </c>
      <c r="I129" s="149">
        <v>0</v>
      </c>
      <c r="J129" s="149">
        <v>6.5753936767578125E-2</v>
      </c>
      <c r="K129" s="151"/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0.96712303161621094</v>
      </c>
      <c r="R129" s="149">
        <v>0.96712303161621094</v>
      </c>
      <c r="S129" s="149">
        <v>1.9672126770019531</v>
      </c>
      <c r="T129" s="149">
        <v>2.9663152694702148</v>
      </c>
      <c r="U129" s="152"/>
      <c r="V129" s="153">
        <v>0</v>
      </c>
      <c r="W129" s="153">
        <v>0</v>
      </c>
      <c r="X129" s="153">
        <v>0</v>
      </c>
      <c r="Y129" s="153">
        <v>0</v>
      </c>
      <c r="Z129" s="153">
        <v>0</v>
      </c>
      <c r="AA129" s="153">
        <v>0</v>
      </c>
      <c r="AB129" s="153">
        <v>0</v>
      </c>
      <c r="AC129" s="153">
        <v>0</v>
      </c>
      <c r="AD129" s="153">
        <v>0.9029541015625</v>
      </c>
      <c r="AE129" s="152"/>
      <c r="AF129" s="153">
        <v>0</v>
      </c>
      <c r="AG129" s="153">
        <v>0</v>
      </c>
      <c r="AH129" s="153">
        <v>0</v>
      </c>
      <c r="AI129" s="153">
        <v>0</v>
      </c>
      <c r="AJ129" s="153">
        <v>0</v>
      </c>
      <c r="AK129" s="153">
        <v>0</v>
      </c>
      <c r="AL129" s="153">
        <v>0</v>
      </c>
      <c r="AM129" s="153">
        <v>1.0997762680053711</v>
      </c>
      <c r="AN129" s="153">
        <v>0</v>
      </c>
      <c r="AO129" s="151"/>
    </row>
    <row r="130" spans="1:41" x14ac:dyDescent="0.3">
      <c r="A130" s="144" t="s">
        <v>11</v>
      </c>
      <c r="B130" s="149">
        <v>0</v>
      </c>
      <c r="C130" s="149">
        <v>0</v>
      </c>
      <c r="D130" s="149">
        <v>0</v>
      </c>
      <c r="E130" s="149">
        <v>0</v>
      </c>
      <c r="F130" s="149">
        <v>0</v>
      </c>
      <c r="G130" s="149">
        <v>0</v>
      </c>
      <c r="H130" s="149">
        <v>6.5752983093261719E-2</v>
      </c>
      <c r="I130" s="149">
        <v>0.96721267700195313</v>
      </c>
      <c r="J130" s="149">
        <v>0.99991035461425781</v>
      </c>
      <c r="K130" s="151"/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1</v>
      </c>
      <c r="T130" s="149">
        <v>0</v>
      </c>
      <c r="U130" s="152"/>
      <c r="V130" s="153">
        <v>0</v>
      </c>
      <c r="W130" s="153">
        <v>0</v>
      </c>
      <c r="X130" s="153">
        <v>0</v>
      </c>
      <c r="Y130" s="153">
        <v>0</v>
      </c>
      <c r="Z130" s="153">
        <v>0</v>
      </c>
      <c r="AA130" s="153">
        <v>0</v>
      </c>
      <c r="AB130" s="153">
        <v>0</v>
      </c>
      <c r="AC130" s="153">
        <v>0</v>
      </c>
      <c r="AD130" s="153">
        <v>0</v>
      </c>
      <c r="AE130" s="152"/>
      <c r="AF130" s="153">
        <v>0</v>
      </c>
      <c r="AG130" s="153">
        <v>0</v>
      </c>
      <c r="AH130" s="153">
        <v>0</v>
      </c>
      <c r="AI130" s="153">
        <v>0</v>
      </c>
      <c r="AJ130" s="153">
        <v>0</v>
      </c>
      <c r="AK130" s="153">
        <v>0</v>
      </c>
      <c r="AL130" s="153">
        <v>1</v>
      </c>
      <c r="AM130" s="153">
        <v>0</v>
      </c>
      <c r="AN130" s="153">
        <v>0</v>
      </c>
      <c r="AO130" s="151"/>
    </row>
    <row r="131" spans="1:41" x14ac:dyDescent="0.3">
      <c r="A131" s="144" t="s">
        <v>12</v>
      </c>
      <c r="B131" s="149">
        <v>0</v>
      </c>
      <c r="C131" s="149">
        <v>0</v>
      </c>
      <c r="D131" s="149">
        <v>9.8361015319824219E-2</v>
      </c>
      <c r="E131" s="149">
        <v>1</v>
      </c>
      <c r="F131" s="149">
        <v>1.279047966003418</v>
      </c>
      <c r="G131" s="149">
        <v>3.0771827697753906</v>
      </c>
      <c r="H131" s="149">
        <v>2.9019889831542969</v>
      </c>
      <c r="I131" s="149">
        <v>3.065643310546875</v>
      </c>
      <c r="J131" s="149">
        <v>5.9817209243774414</v>
      </c>
      <c r="K131" s="151"/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3.2876968383789063E-2</v>
      </c>
      <c r="R131" s="149">
        <v>0</v>
      </c>
      <c r="S131" s="149">
        <v>0.13150691986083984</v>
      </c>
      <c r="T131" s="149">
        <v>0.16411399841308594</v>
      </c>
      <c r="U131" s="152"/>
      <c r="V131" s="153">
        <v>6.5752983093261719E-2</v>
      </c>
      <c r="W131" s="153">
        <v>0</v>
      </c>
      <c r="X131" s="153">
        <v>0</v>
      </c>
      <c r="Y131" s="153">
        <v>0</v>
      </c>
      <c r="Z131" s="153">
        <v>1.1617069244384766</v>
      </c>
      <c r="AA131" s="153">
        <v>9.8629951477050781E-2</v>
      </c>
      <c r="AB131" s="153">
        <v>0.19725990295410156</v>
      </c>
      <c r="AC131" s="153">
        <v>0.50891494750976563</v>
      </c>
      <c r="AD131" s="153">
        <v>1.4928159713745117</v>
      </c>
      <c r="AE131" s="152"/>
      <c r="AF131" s="153">
        <v>0</v>
      </c>
      <c r="AG131" s="153">
        <v>0</v>
      </c>
      <c r="AH131" s="153">
        <v>0</v>
      </c>
      <c r="AI131" s="153">
        <v>0</v>
      </c>
      <c r="AJ131" s="153">
        <v>0.13150691986083984</v>
      </c>
      <c r="AK131" s="153">
        <v>0.99998092651367188</v>
      </c>
      <c r="AL131" s="153">
        <v>0.13114738464355469</v>
      </c>
      <c r="AM131" s="153">
        <v>0.14682292938232422</v>
      </c>
      <c r="AN131" s="153">
        <v>0</v>
      </c>
      <c r="AO131" s="151"/>
    </row>
    <row r="132" spans="1:41" x14ac:dyDescent="0.3">
      <c r="A132" s="144" t="s">
        <v>13</v>
      </c>
      <c r="B132" s="149">
        <v>0</v>
      </c>
      <c r="C132" s="149">
        <v>0</v>
      </c>
      <c r="D132" s="149">
        <v>2.8687620162963867</v>
      </c>
      <c r="E132" s="149">
        <v>0</v>
      </c>
      <c r="F132" s="149">
        <v>6.720952033996582</v>
      </c>
      <c r="G132" s="149">
        <v>8.284459114074707</v>
      </c>
      <c r="H132" s="149">
        <v>16.867863655090332</v>
      </c>
      <c r="I132" s="149">
        <v>18.460174560546875</v>
      </c>
      <c r="J132" s="149">
        <v>29.380531311035156</v>
      </c>
      <c r="K132" s="151"/>
      <c r="L132" s="149">
        <v>0</v>
      </c>
      <c r="M132" s="149">
        <v>0</v>
      </c>
      <c r="N132" s="149">
        <v>1</v>
      </c>
      <c r="O132" s="149">
        <v>0</v>
      </c>
      <c r="P132" s="149">
        <v>0</v>
      </c>
      <c r="Q132" s="149">
        <v>0.96712303161621094</v>
      </c>
      <c r="R132" s="149">
        <v>0</v>
      </c>
      <c r="S132" s="149">
        <v>1.8684930801391602</v>
      </c>
      <c r="T132" s="149">
        <v>3.2136688232421875</v>
      </c>
      <c r="U132" s="152"/>
      <c r="V132" s="153">
        <v>0.93424701690673828</v>
      </c>
      <c r="W132" s="153">
        <v>0</v>
      </c>
      <c r="X132" s="153">
        <v>1</v>
      </c>
      <c r="Y132" s="153">
        <v>0</v>
      </c>
      <c r="Z132" s="153">
        <v>3.7410287857055664</v>
      </c>
      <c r="AA132" s="153">
        <v>2.9013700485229492</v>
      </c>
      <c r="AB132" s="153">
        <v>7.7699527740478516</v>
      </c>
      <c r="AC132" s="153">
        <v>5.8528203964233398</v>
      </c>
      <c r="AD132" s="153">
        <v>11.101134300231934</v>
      </c>
      <c r="AE132" s="152"/>
      <c r="AF132" s="153">
        <v>0</v>
      </c>
      <c r="AG132" s="153">
        <v>0</v>
      </c>
      <c r="AH132" s="153">
        <v>0</v>
      </c>
      <c r="AI132" s="153">
        <v>0</v>
      </c>
      <c r="AJ132" s="153">
        <v>0.86849308013916016</v>
      </c>
      <c r="AK132" s="153">
        <v>1</v>
      </c>
      <c r="AL132" s="153">
        <v>1.8030986785888672</v>
      </c>
      <c r="AM132" s="153">
        <v>1.8669099807739258</v>
      </c>
      <c r="AN132" s="153">
        <v>0</v>
      </c>
      <c r="AO132" s="151"/>
    </row>
    <row r="133" spans="1:41" x14ac:dyDescent="0.3">
      <c r="A133" s="144" t="s">
        <v>14</v>
      </c>
      <c r="B133" s="149">
        <v>0</v>
      </c>
      <c r="C133" s="149">
        <v>6.557464599609375E-2</v>
      </c>
      <c r="D133" s="149">
        <v>0.21572113037109375</v>
      </c>
      <c r="E133" s="149">
        <v>0</v>
      </c>
      <c r="F133" s="149">
        <v>0.19708251953125</v>
      </c>
      <c r="G133" s="149">
        <v>1.2778530120849609</v>
      </c>
      <c r="H133" s="149">
        <v>1.9045677185058594</v>
      </c>
      <c r="I133" s="149">
        <v>1.7000484466552734</v>
      </c>
      <c r="J133" s="149">
        <v>1.6066474914550781</v>
      </c>
      <c r="K133" s="151"/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0.13285446166992188</v>
      </c>
      <c r="S133" s="149">
        <v>3.2876968383789063E-2</v>
      </c>
      <c r="T133" s="149">
        <v>0.12935066223144531</v>
      </c>
      <c r="U133" s="152"/>
      <c r="V133" s="153">
        <v>0</v>
      </c>
      <c r="W133" s="153">
        <v>6.5753936767578125E-2</v>
      </c>
      <c r="X133" s="153">
        <v>0</v>
      </c>
      <c r="Y133" s="153">
        <v>3.2876968383789063E-2</v>
      </c>
      <c r="Z133" s="153">
        <v>0.165283203125</v>
      </c>
      <c r="AA133" s="153">
        <v>1.19720458984375</v>
      </c>
      <c r="AB133" s="153">
        <v>0.62753486633300781</v>
      </c>
      <c r="AC133" s="153">
        <v>1.2321052551269531</v>
      </c>
      <c r="AD133" s="153">
        <v>1.4300937652587891</v>
      </c>
      <c r="AE133" s="152"/>
      <c r="AF133" s="153">
        <v>0</v>
      </c>
      <c r="AG133" s="153">
        <v>0</v>
      </c>
      <c r="AH133" s="153">
        <v>0</v>
      </c>
      <c r="AI133" s="153">
        <v>6.557464599609375E-2</v>
      </c>
      <c r="AJ133" s="153">
        <v>0</v>
      </c>
      <c r="AK133" s="153">
        <v>0</v>
      </c>
      <c r="AL133" s="153">
        <v>0.23193550109863281</v>
      </c>
      <c r="AM133" s="153">
        <v>9.8541259765625E-2</v>
      </c>
      <c r="AN133" s="153">
        <v>0</v>
      </c>
      <c r="AO133" s="151"/>
    </row>
    <row r="134" spans="1:41" x14ac:dyDescent="0.3">
      <c r="A134" s="144" t="s">
        <v>15</v>
      </c>
      <c r="B134" s="149">
        <v>0</v>
      </c>
      <c r="C134" s="149">
        <v>9.5367431640625E-6</v>
      </c>
      <c r="D134" s="149">
        <v>3.8171558380126953</v>
      </c>
      <c r="E134" s="149">
        <v>3</v>
      </c>
      <c r="F134" s="149">
        <v>7.6708717346191406</v>
      </c>
      <c r="G134" s="149">
        <v>10.425350189208984</v>
      </c>
      <c r="H134" s="149">
        <v>24.247411727905273</v>
      </c>
      <c r="I134" s="149">
        <v>22.211032867431641</v>
      </c>
      <c r="J134" s="149">
        <v>14.518993377685547</v>
      </c>
      <c r="K134" s="151"/>
      <c r="L134" s="149">
        <v>0</v>
      </c>
      <c r="M134" s="149">
        <v>0</v>
      </c>
      <c r="N134" s="149">
        <v>0</v>
      </c>
      <c r="O134" s="149">
        <v>1.9342460632324219</v>
      </c>
      <c r="P134" s="149">
        <v>0</v>
      </c>
      <c r="Q134" s="149">
        <v>0.96712303161621094</v>
      </c>
      <c r="R134" s="149">
        <v>4.1618690490722656</v>
      </c>
      <c r="S134" s="149">
        <v>6.0657539367675781</v>
      </c>
      <c r="T134" s="149">
        <v>3.9366722106933594</v>
      </c>
      <c r="U134" s="152"/>
      <c r="V134" s="153">
        <v>0.93424606323242188</v>
      </c>
      <c r="W134" s="153">
        <v>0.93424606323242188</v>
      </c>
      <c r="X134" s="153">
        <v>0</v>
      </c>
      <c r="Y134" s="153">
        <v>2.9013690948486328</v>
      </c>
      <c r="Z134" s="153">
        <v>10.196348190307617</v>
      </c>
      <c r="AA134" s="153">
        <v>10.572061538696289</v>
      </c>
      <c r="AB134" s="153">
        <v>18.997091293334961</v>
      </c>
      <c r="AC134" s="153">
        <v>14.31300163269043</v>
      </c>
      <c r="AD134" s="153">
        <v>18.875270843505859</v>
      </c>
      <c r="AE134" s="152"/>
      <c r="AF134" s="153">
        <v>0</v>
      </c>
      <c r="AG134" s="153">
        <v>0</v>
      </c>
      <c r="AH134" s="153">
        <v>0</v>
      </c>
      <c r="AI134" s="153">
        <v>0.93442535400390625</v>
      </c>
      <c r="AJ134" s="153">
        <v>0.96713829040527344</v>
      </c>
      <c r="AK134" s="153">
        <v>1</v>
      </c>
      <c r="AL134" s="153">
        <v>3.8010768890380859</v>
      </c>
      <c r="AM134" s="153">
        <v>6.7889499664306641</v>
      </c>
      <c r="AN134" s="153">
        <v>1.9342460632324219</v>
      </c>
      <c r="AO134" s="151"/>
    </row>
    <row r="135" spans="1:41" x14ac:dyDescent="0.3">
      <c r="A135" s="144" t="s">
        <v>16</v>
      </c>
      <c r="B135" s="149">
        <v>0</v>
      </c>
      <c r="C135" s="149">
        <v>0</v>
      </c>
      <c r="D135" s="149">
        <v>0</v>
      </c>
      <c r="E135" s="149">
        <v>0</v>
      </c>
      <c r="F135" s="149">
        <v>6.6310882568359375E-2</v>
      </c>
      <c r="G135" s="149">
        <v>0.39542007446289063</v>
      </c>
      <c r="H135" s="149">
        <v>1.3276023864746094</v>
      </c>
      <c r="I135" s="149">
        <v>2.0865001678466797</v>
      </c>
      <c r="J135" s="149">
        <v>0.10321044921875</v>
      </c>
      <c r="K135" s="151"/>
      <c r="L135" s="149">
        <v>0</v>
      </c>
      <c r="M135" s="149">
        <v>0</v>
      </c>
      <c r="N135" s="149">
        <v>0</v>
      </c>
      <c r="O135" s="149">
        <v>6.5753936767578125E-2</v>
      </c>
      <c r="P135" s="149">
        <v>0</v>
      </c>
      <c r="Q135" s="149">
        <v>3.2876968383789063E-2</v>
      </c>
      <c r="R135" s="149">
        <v>0.7052764892578125</v>
      </c>
      <c r="S135" s="149">
        <v>0</v>
      </c>
      <c r="T135" s="149">
        <v>4.1961669921875E-5</v>
      </c>
      <c r="U135" s="152"/>
      <c r="V135" s="153">
        <v>6.5753936767578125E-2</v>
      </c>
      <c r="W135" s="153">
        <v>0</v>
      </c>
      <c r="X135" s="153">
        <v>0</v>
      </c>
      <c r="Y135" s="153">
        <v>6.5753936767578125E-2</v>
      </c>
      <c r="Z135" s="153">
        <v>0.32876968383789063</v>
      </c>
      <c r="AA135" s="153">
        <v>0.23067665100097656</v>
      </c>
      <c r="AB135" s="153">
        <v>0.23004913330078125</v>
      </c>
      <c r="AC135" s="153">
        <v>0.14529609680175781</v>
      </c>
      <c r="AD135" s="153">
        <v>0.69463539123535156</v>
      </c>
      <c r="AE135" s="152"/>
      <c r="AF135" s="153">
        <v>0</v>
      </c>
      <c r="AG135" s="153">
        <v>0</v>
      </c>
      <c r="AH135" s="153">
        <v>0</v>
      </c>
      <c r="AI135" s="153">
        <v>0</v>
      </c>
      <c r="AJ135" s="153">
        <v>3.2876968383789063E-2</v>
      </c>
      <c r="AK135" s="153">
        <v>0</v>
      </c>
      <c r="AL135" s="153">
        <v>3.2787322998046875E-2</v>
      </c>
      <c r="AM135" s="153">
        <v>0.11250877380371094</v>
      </c>
      <c r="AN135" s="153">
        <v>6.5753936767578125E-2</v>
      </c>
      <c r="AO135" s="151"/>
    </row>
    <row r="136" spans="1:41" x14ac:dyDescent="0.3">
      <c r="A136" s="144" t="s">
        <v>17</v>
      </c>
      <c r="B136" s="149">
        <v>0</v>
      </c>
      <c r="C136" s="149">
        <v>0</v>
      </c>
      <c r="D136" s="149">
        <v>0</v>
      </c>
      <c r="E136" s="149">
        <v>0</v>
      </c>
      <c r="F136" s="149">
        <v>1.0007190704345703</v>
      </c>
      <c r="G136" s="149">
        <v>0.49315071105957031</v>
      </c>
      <c r="H136" s="149">
        <v>3.2910404205322266</v>
      </c>
      <c r="I136" s="149">
        <v>1.4076786041259766</v>
      </c>
      <c r="J136" s="149">
        <v>0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</v>
      </c>
      <c r="X136" s="153">
        <v>0</v>
      </c>
      <c r="Y136" s="153">
        <v>0</v>
      </c>
      <c r="Z136" s="153">
        <v>0</v>
      </c>
      <c r="AA136" s="153">
        <v>0</v>
      </c>
      <c r="AB136" s="153">
        <v>0</v>
      </c>
      <c r="AC136" s="153">
        <v>0</v>
      </c>
      <c r="AD136" s="153">
        <v>0</v>
      </c>
      <c r="AE136" s="152"/>
      <c r="AF136" s="153">
        <v>0</v>
      </c>
      <c r="AG136" s="153">
        <v>0</v>
      </c>
      <c r="AH136" s="153">
        <v>0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</v>
      </c>
      <c r="AO136" s="151"/>
    </row>
    <row r="137" spans="1:41" x14ac:dyDescent="0.3">
      <c r="A137" s="144" t="s">
        <v>18</v>
      </c>
      <c r="B137" s="149">
        <v>0</v>
      </c>
      <c r="C137" s="149">
        <v>0</v>
      </c>
      <c r="D137" s="149">
        <v>0</v>
      </c>
      <c r="E137" s="149">
        <v>0</v>
      </c>
      <c r="F137" s="149">
        <v>1.5915107727050781</v>
      </c>
      <c r="G137" s="149">
        <v>1.0328769683837891</v>
      </c>
      <c r="H137" s="149">
        <v>3.7537384033203125</v>
      </c>
      <c r="I137" s="149">
        <v>2.328948974609375</v>
      </c>
      <c r="J137" s="149">
        <v>1.6879024505615234</v>
      </c>
      <c r="K137" s="151"/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0.5917816162109375</v>
      </c>
      <c r="T137" s="149">
        <v>0</v>
      </c>
      <c r="U137" s="152"/>
      <c r="V137" s="153">
        <v>0</v>
      </c>
      <c r="W137" s="153">
        <v>0</v>
      </c>
      <c r="X137" s="153">
        <v>0</v>
      </c>
      <c r="Y137" s="153">
        <v>0</v>
      </c>
      <c r="Z137" s="153">
        <v>0</v>
      </c>
      <c r="AA137" s="153">
        <v>0</v>
      </c>
      <c r="AB137" s="153">
        <v>1</v>
      </c>
      <c r="AC137" s="153">
        <v>0.16249656677246094</v>
      </c>
      <c r="AD137" s="153">
        <v>0</v>
      </c>
      <c r="AE137" s="152"/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0</v>
      </c>
      <c r="AL137" s="153">
        <v>0</v>
      </c>
      <c r="AM137" s="153">
        <v>0</v>
      </c>
      <c r="AN137" s="153">
        <v>0</v>
      </c>
      <c r="AO137" s="151"/>
    </row>
    <row r="138" spans="1:41" x14ac:dyDescent="0.3">
      <c r="A138" s="144" t="s">
        <v>19</v>
      </c>
      <c r="B138" s="149">
        <v>0</v>
      </c>
      <c r="C138" s="149">
        <v>0</v>
      </c>
      <c r="D138" s="149">
        <v>0.1643829345703125</v>
      </c>
      <c r="E138" s="149">
        <v>0</v>
      </c>
      <c r="F138" s="149">
        <v>0.40777015686035156</v>
      </c>
      <c r="G138" s="149">
        <v>0.16441726684570313</v>
      </c>
      <c r="H138" s="149">
        <v>0.90317344665527344</v>
      </c>
      <c r="I138" s="149">
        <v>2.6058368682861328</v>
      </c>
      <c r="J138" s="149">
        <v>1.3762416839599609</v>
      </c>
      <c r="K138" s="151"/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0.4082183837890625</v>
      </c>
      <c r="T138" s="149">
        <v>0</v>
      </c>
      <c r="U138" s="152"/>
      <c r="V138" s="153">
        <v>0</v>
      </c>
      <c r="W138" s="153">
        <v>0</v>
      </c>
      <c r="X138" s="153">
        <v>0</v>
      </c>
      <c r="Y138" s="153">
        <v>0</v>
      </c>
      <c r="Z138" s="153">
        <v>0</v>
      </c>
      <c r="AA138" s="153">
        <v>0</v>
      </c>
      <c r="AB138" s="153">
        <v>1</v>
      </c>
      <c r="AC138" s="153">
        <v>0.83750343322753906</v>
      </c>
      <c r="AD138" s="153">
        <v>0</v>
      </c>
      <c r="AE138" s="152"/>
      <c r="AF138" s="153">
        <v>0</v>
      </c>
      <c r="AG138" s="153">
        <v>0</v>
      </c>
      <c r="AH138" s="153">
        <v>0</v>
      </c>
      <c r="AI138" s="153">
        <v>0</v>
      </c>
      <c r="AJ138" s="153">
        <v>0</v>
      </c>
      <c r="AK138" s="153">
        <v>0</v>
      </c>
      <c r="AL138" s="153">
        <v>0</v>
      </c>
      <c r="AM138" s="153">
        <v>0</v>
      </c>
      <c r="AN138" s="153">
        <v>0</v>
      </c>
      <c r="AO138" s="151"/>
    </row>
    <row r="139" spans="1:41" x14ac:dyDescent="0.3">
      <c r="A139" s="144" t="s">
        <v>20</v>
      </c>
      <c r="B139" s="149">
        <v>0</v>
      </c>
      <c r="C139" s="149">
        <v>0</v>
      </c>
      <c r="D139" s="149">
        <v>3.2892227172851563E-2</v>
      </c>
      <c r="E139" s="149">
        <v>0.19959640502929688</v>
      </c>
      <c r="F139" s="149">
        <v>0.75598526000976563</v>
      </c>
      <c r="G139" s="149">
        <v>1.5525302886962891</v>
      </c>
      <c r="H139" s="149">
        <v>0.7553558349609375</v>
      </c>
      <c r="I139" s="149">
        <v>4.1601238250732422</v>
      </c>
      <c r="J139" s="149">
        <v>2.9400672912597656</v>
      </c>
      <c r="K139" s="151"/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1.331695556640625</v>
      </c>
      <c r="S139" s="149">
        <v>0.23013877868652344</v>
      </c>
      <c r="T139" s="149">
        <v>1.0000896453857422</v>
      </c>
      <c r="U139" s="152"/>
      <c r="V139" s="153">
        <v>0</v>
      </c>
      <c r="W139" s="153">
        <v>0.99998283386230469</v>
      </c>
      <c r="X139" s="153">
        <v>3.2876968383789063E-2</v>
      </c>
      <c r="Y139" s="153">
        <v>0</v>
      </c>
      <c r="Z139" s="153">
        <v>0.13518905639648438</v>
      </c>
      <c r="AA139" s="153">
        <v>0</v>
      </c>
      <c r="AB139" s="153">
        <v>1.16204833984375</v>
      </c>
      <c r="AC139" s="153">
        <v>2.2656707763671875</v>
      </c>
      <c r="AD139" s="153">
        <v>0.11394500732421875</v>
      </c>
      <c r="AE139" s="152"/>
      <c r="AF139" s="153">
        <v>0</v>
      </c>
      <c r="AG139" s="153">
        <v>0</v>
      </c>
      <c r="AH139" s="153">
        <v>0</v>
      </c>
      <c r="AI139" s="153">
        <v>0</v>
      </c>
      <c r="AJ139" s="153">
        <v>3.2876968383789063E-2</v>
      </c>
      <c r="AK139" s="153">
        <v>0</v>
      </c>
      <c r="AL139" s="153">
        <v>0</v>
      </c>
      <c r="AM139" s="153">
        <v>0</v>
      </c>
      <c r="AN139" s="153">
        <v>3.3596038818359375E-2</v>
      </c>
      <c r="AO139" s="151"/>
    </row>
    <row r="140" spans="1:41" x14ac:dyDescent="0.3">
      <c r="A140" s="144" t="s">
        <v>21</v>
      </c>
      <c r="B140" s="149">
        <v>1</v>
      </c>
      <c r="C140" s="149">
        <v>3</v>
      </c>
      <c r="D140" s="149">
        <v>6.9671230316162109</v>
      </c>
      <c r="E140" s="149">
        <v>8.868438720703125</v>
      </c>
      <c r="F140" s="149">
        <v>23.605569839477539</v>
      </c>
      <c r="G140" s="149">
        <v>30.467010498046875</v>
      </c>
      <c r="H140" s="149">
        <v>57.424884796142578</v>
      </c>
      <c r="I140" s="149">
        <v>81.323930740356445</v>
      </c>
      <c r="J140" s="149">
        <v>39.813302993774414</v>
      </c>
      <c r="K140" s="151"/>
      <c r="L140" s="149">
        <v>7.62939453125E-6</v>
      </c>
      <c r="M140" s="149">
        <v>0</v>
      </c>
      <c r="N140" s="149">
        <v>1</v>
      </c>
      <c r="O140" s="149">
        <v>0</v>
      </c>
      <c r="P140" s="149">
        <v>5.0000076293945313</v>
      </c>
      <c r="Q140" s="149">
        <v>20.967197418212891</v>
      </c>
      <c r="R140" s="149">
        <v>50.340883255004883</v>
      </c>
      <c r="S140" s="149">
        <v>63.841156005859375</v>
      </c>
      <c r="T140" s="149">
        <v>35.638397216796875</v>
      </c>
      <c r="U140" s="152"/>
      <c r="V140" s="153">
        <v>0</v>
      </c>
      <c r="W140" s="153">
        <v>4.0000114440917969</v>
      </c>
      <c r="X140" s="153">
        <v>6.0000171661376953</v>
      </c>
      <c r="Y140" s="153">
        <v>7.9999866485595703</v>
      </c>
      <c r="Z140" s="153">
        <v>19.864810943603516</v>
      </c>
      <c r="AA140" s="153">
        <v>36.65632438659668</v>
      </c>
      <c r="AB140" s="153">
        <v>75.870813369750977</v>
      </c>
      <c r="AC140" s="153">
        <v>63.832923889160156</v>
      </c>
      <c r="AD140" s="153">
        <v>25.886039733886719</v>
      </c>
      <c r="AE140" s="152"/>
      <c r="AF140" s="153">
        <v>1</v>
      </c>
      <c r="AG140" s="153">
        <v>1</v>
      </c>
      <c r="AH140" s="153">
        <v>2</v>
      </c>
      <c r="AI140" s="153">
        <v>3</v>
      </c>
      <c r="AJ140" s="153">
        <v>11.967124938964844</v>
      </c>
      <c r="AK140" s="153">
        <v>6.0000400543212891</v>
      </c>
      <c r="AL140" s="153">
        <v>14.920528411865234</v>
      </c>
      <c r="AM140" s="153">
        <v>19.000001907348633</v>
      </c>
      <c r="AN140" s="153">
        <v>10.966403961181641</v>
      </c>
      <c r="AO140" s="151"/>
    </row>
    <row r="141" spans="1:41" x14ac:dyDescent="0.3">
      <c r="A141" s="144" t="s">
        <v>22</v>
      </c>
      <c r="B141" s="149">
        <v>0</v>
      </c>
      <c r="C141" s="149">
        <v>0</v>
      </c>
      <c r="D141" s="149">
        <v>0</v>
      </c>
      <c r="E141" s="149">
        <v>1</v>
      </c>
      <c r="F141" s="149">
        <v>0.96721267700195313</v>
      </c>
      <c r="G141" s="149">
        <v>0.17772293090820313</v>
      </c>
      <c r="H141" s="149">
        <v>0.81976127624511719</v>
      </c>
      <c r="I141" s="149">
        <v>1.4427127838134766</v>
      </c>
      <c r="J141" s="149">
        <v>2.0998878479003906</v>
      </c>
      <c r="K141" s="151"/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3.2876968383789063E-2</v>
      </c>
      <c r="R141" s="149">
        <v>1.3931732177734375</v>
      </c>
      <c r="S141" s="149">
        <v>1</v>
      </c>
      <c r="T141" s="149">
        <v>0</v>
      </c>
      <c r="U141" s="152"/>
      <c r="V141" s="153">
        <v>0</v>
      </c>
      <c r="W141" s="153">
        <v>0</v>
      </c>
      <c r="X141" s="153">
        <v>0.96712303161621094</v>
      </c>
      <c r="Y141" s="153">
        <v>0</v>
      </c>
      <c r="Z141" s="153">
        <v>0.93424606323242188</v>
      </c>
      <c r="AA141" s="153">
        <v>2.8877601623535156</v>
      </c>
      <c r="AB141" s="153">
        <v>2.0657539367675781</v>
      </c>
      <c r="AC141" s="153">
        <v>0.23013687133789063</v>
      </c>
      <c r="AD141" s="153">
        <v>3.2876968383789063E-2</v>
      </c>
      <c r="AE141" s="152"/>
      <c r="AF141" s="153">
        <v>0</v>
      </c>
      <c r="AG141" s="153">
        <v>0</v>
      </c>
      <c r="AH141" s="153">
        <v>0</v>
      </c>
      <c r="AI141" s="153">
        <v>0</v>
      </c>
      <c r="AJ141" s="153">
        <v>1</v>
      </c>
      <c r="AK141" s="153">
        <v>1</v>
      </c>
      <c r="AL141" s="153">
        <v>0</v>
      </c>
      <c r="AM141" s="153">
        <v>1</v>
      </c>
      <c r="AN141" s="153">
        <v>0</v>
      </c>
      <c r="AO141" s="151"/>
    </row>
    <row r="142" spans="1:41" x14ac:dyDescent="0.3">
      <c r="A142" s="144" t="s">
        <v>23</v>
      </c>
      <c r="B142" s="149">
        <v>3.2876968383789063E-2</v>
      </c>
      <c r="C142" s="149">
        <v>3.2787322998046875E-2</v>
      </c>
      <c r="D142" s="149">
        <v>9.6654891967773438E-2</v>
      </c>
      <c r="E142" s="149">
        <v>1.2628250122070313</v>
      </c>
      <c r="F142" s="149">
        <v>2.3108177185058594</v>
      </c>
      <c r="G142" s="149">
        <v>1.6918373107910156</v>
      </c>
      <c r="H142" s="149">
        <v>7.8731002807617188</v>
      </c>
      <c r="I142" s="149">
        <v>9.3818950653076172</v>
      </c>
      <c r="J142" s="149">
        <v>2.0338726043701172</v>
      </c>
      <c r="K142" s="151"/>
      <c r="L142" s="149">
        <v>0</v>
      </c>
      <c r="M142" s="149">
        <v>1.3698577880859375E-2</v>
      </c>
      <c r="N142" s="149">
        <v>0.99998855590820313</v>
      </c>
      <c r="O142" s="149">
        <v>3.1709671020507813E-2</v>
      </c>
      <c r="P142" s="149">
        <v>1.0974521636962891</v>
      </c>
      <c r="Q142" s="149">
        <v>0.13132858276367188</v>
      </c>
      <c r="R142" s="149">
        <v>0.23067855834960938</v>
      </c>
      <c r="S142" s="149">
        <v>2.4080963134765625</v>
      </c>
      <c r="T142" s="149">
        <v>0.30923080444335938</v>
      </c>
      <c r="U142" s="152"/>
      <c r="V142" s="153">
        <v>0</v>
      </c>
      <c r="W142" s="150">
        <v>6.5753936767578125E-2</v>
      </c>
      <c r="X142" s="150">
        <v>1.2628173828125</v>
      </c>
      <c r="Y142" s="150">
        <v>0.26319503784179688</v>
      </c>
      <c r="Z142" s="150">
        <v>0.82497406005859375</v>
      </c>
      <c r="AA142" s="150">
        <v>3.116363525390625</v>
      </c>
      <c r="AB142" s="150">
        <v>5.4191913604736328</v>
      </c>
      <c r="AC142" s="150">
        <v>6.9757652282714844</v>
      </c>
      <c r="AD142" s="150">
        <v>1.4719085693359375</v>
      </c>
      <c r="AE142" s="152"/>
      <c r="AF142" s="153">
        <v>0</v>
      </c>
      <c r="AG142" s="150">
        <v>0</v>
      </c>
      <c r="AH142" s="150">
        <v>3.2787322998046875E-2</v>
      </c>
      <c r="AI142" s="150">
        <v>6.5753936767578125E-2</v>
      </c>
      <c r="AJ142" s="150">
        <v>6.5753936767578125E-2</v>
      </c>
      <c r="AK142" s="150">
        <v>0.2312164306640625</v>
      </c>
      <c r="AL142" s="150">
        <v>1.4930419921875</v>
      </c>
      <c r="AM142" s="150">
        <v>0.30932235717773438</v>
      </c>
      <c r="AN142" s="150">
        <v>9.8630905151367188E-2</v>
      </c>
      <c r="AO142" s="151"/>
    </row>
    <row r="143" spans="1:41" x14ac:dyDescent="0.3">
      <c r="A143" s="144" t="s">
        <v>24</v>
      </c>
      <c r="B143" s="149">
        <v>1.5245895385742188</v>
      </c>
      <c r="C143" s="149">
        <v>1.7872447967529297</v>
      </c>
      <c r="D143" s="149">
        <v>11.681768417358398</v>
      </c>
      <c r="E143" s="149">
        <v>15.90711784362793</v>
      </c>
      <c r="F143" s="149">
        <v>27.384664535522461</v>
      </c>
      <c r="G143" s="149">
        <v>62.661104202270508</v>
      </c>
      <c r="H143" s="149">
        <v>134.51883316040039</v>
      </c>
      <c r="I143" s="149">
        <v>209.52643966674805</v>
      </c>
      <c r="J143" s="149">
        <v>93.420032501220703</v>
      </c>
      <c r="K143" s="151"/>
      <c r="L143" s="149">
        <v>0</v>
      </c>
      <c r="M143" s="149">
        <v>1.9863014221191406</v>
      </c>
      <c r="N143" s="149">
        <v>1.427398681640625</v>
      </c>
      <c r="O143" s="149">
        <v>2.6917438507080078</v>
      </c>
      <c r="P143" s="149">
        <v>8.5413017272949219</v>
      </c>
      <c r="Q143" s="149">
        <v>16.827939987182617</v>
      </c>
      <c r="R143" s="149">
        <v>26.741891860961914</v>
      </c>
      <c r="S143" s="149">
        <v>39.362005233764648</v>
      </c>
      <c r="T143" s="149">
        <v>15.913642883300781</v>
      </c>
      <c r="U143" s="152"/>
      <c r="V143" s="153">
        <v>0.70411109924316406</v>
      </c>
      <c r="W143" s="150">
        <v>5.9167652130126953</v>
      </c>
      <c r="X143" s="150">
        <v>17.639867782592773</v>
      </c>
      <c r="Y143" s="150">
        <v>17.947315216064453</v>
      </c>
      <c r="Z143" s="150">
        <v>18.085075378417969</v>
      </c>
      <c r="AA143" s="150">
        <v>44.326627731323242</v>
      </c>
      <c r="AB143" s="150">
        <v>79.875616073608398</v>
      </c>
      <c r="AC143" s="150">
        <v>89.308021545410156</v>
      </c>
      <c r="AD143" s="150">
        <v>31.016979217529297</v>
      </c>
      <c r="AE143" s="152"/>
      <c r="AF143" s="153">
        <v>0</v>
      </c>
      <c r="AG143" s="150">
        <v>3.2876968383789063E-2</v>
      </c>
      <c r="AH143" s="150">
        <v>4.0983600616455078</v>
      </c>
      <c r="AI143" s="150">
        <v>4.628448486328125</v>
      </c>
      <c r="AJ143" s="150">
        <v>6.4916114807128906</v>
      </c>
      <c r="AK143" s="150">
        <v>13.931537628173828</v>
      </c>
      <c r="AL143" s="150">
        <v>20.720417022705078</v>
      </c>
      <c r="AM143" s="150">
        <v>20.222433090209961</v>
      </c>
      <c r="AN143" s="150">
        <v>7.0903911590576172</v>
      </c>
      <c r="AO143" s="151"/>
    </row>
    <row r="144" spans="1:41" x14ac:dyDescent="0.3">
      <c r="A144" s="144" t="s">
        <v>25</v>
      </c>
      <c r="B144" s="149">
        <v>2.3959579467773438</v>
      </c>
      <c r="C144" s="149">
        <v>11.277626037597656</v>
      </c>
      <c r="D144" s="149">
        <v>28.403846740722656</v>
      </c>
      <c r="E144" s="149">
        <v>50.472463607788086</v>
      </c>
      <c r="F144" s="149">
        <v>120.15850830078125</v>
      </c>
      <c r="G144" s="149">
        <v>226.00499534606934</v>
      </c>
      <c r="H144" s="149">
        <v>431.05790328979492</v>
      </c>
      <c r="I144" s="149">
        <v>695.31862449645996</v>
      </c>
      <c r="J144" s="149">
        <v>411.99337959289551</v>
      </c>
      <c r="K144" s="151"/>
      <c r="L144" s="149">
        <v>0</v>
      </c>
      <c r="M144" s="149">
        <v>2</v>
      </c>
      <c r="N144" s="149">
        <v>1.671234130859375</v>
      </c>
      <c r="O144" s="149">
        <v>10.723119735717773</v>
      </c>
      <c r="P144" s="149">
        <v>18.195335388183594</v>
      </c>
      <c r="Q144" s="149">
        <v>41.944835662841797</v>
      </c>
      <c r="R144" s="149">
        <v>74.483888626098633</v>
      </c>
      <c r="S144" s="149">
        <v>162.16926956176758</v>
      </c>
      <c r="T144" s="149">
        <v>67.713871002197266</v>
      </c>
      <c r="U144" s="152"/>
      <c r="V144" s="153">
        <v>2.1506862640380859</v>
      </c>
      <c r="W144" s="150">
        <v>4.8420867919921875</v>
      </c>
      <c r="X144" s="150">
        <v>18.09747314453125</v>
      </c>
      <c r="Y144" s="150">
        <v>49.212963104248047</v>
      </c>
      <c r="Z144" s="150">
        <v>60.974098205566406</v>
      </c>
      <c r="AA144" s="150">
        <v>130.78763198852539</v>
      </c>
      <c r="AB144" s="150">
        <v>167.31801414489746</v>
      </c>
      <c r="AC144" s="150">
        <v>204.05148315429688</v>
      </c>
      <c r="AD144" s="150">
        <v>108.74039268493652</v>
      </c>
      <c r="AE144" s="152"/>
      <c r="AF144" s="153">
        <v>1</v>
      </c>
      <c r="AG144" s="150">
        <v>3.9205474853515625</v>
      </c>
      <c r="AH144" s="150">
        <v>3.8688526153564453</v>
      </c>
      <c r="AI144" s="150">
        <v>9.1592597961425781</v>
      </c>
      <c r="AJ144" s="150">
        <v>13.114862442016602</v>
      </c>
      <c r="AK144" s="150">
        <v>21.133188247680664</v>
      </c>
      <c r="AL144" s="150">
        <v>25.412443161010742</v>
      </c>
      <c r="AM144" s="150">
        <v>30.343755722045898</v>
      </c>
      <c r="AN144" s="150">
        <v>21.486297607421875</v>
      </c>
      <c r="AO144" s="151"/>
    </row>
    <row r="145" spans="1:41" x14ac:dyDescent="0.3">
      <c r="A145" s="144" t="s">
        <v>26</v>
      </c>
      <c r="B145" s="149">
        <v>9.3151092529296875E-2</v>
      </c>
      <c r="C145" s="149">
        <v>1.3598480224609375</v>
      </c>
      <c r="D145" s="149">
        <v>1.1487979888916016</v>
      </c>
      <c r="E145" s="149">
        <v>6.7101154327392578</v>
      </c>
      <c r="F145" s="149">
        <v>7.8205108642578125</v>
      </c>
      <c r="G145" s="149">
        <v>20.260324478149414</v>
      </c>
      <c r="H145" s="149">
        <v>34.60321044921875</v>
      </c>
      <c r="I145" s="149">
        <v>43.329458236694336</v>
      </c>
      <c r="J145" s="149">
        <v>27.547958374023438</v>
      </c>
      <c r="K145" s="151"/>
      <c r="L145" s="149">
        <v>3.2876968383789063E-2</v>
      </c>
      <c r="M145" s="149">
        <v>0</v>
      </c>
      <c r="N145" s="149">
        <v>0.26301383972167969</v>
      </c>
      <c r="O145" s="149">
        <v>3.2876968383789063E-2</v>
      </c>
      <c r="P145" s="149">
        <v>0.29732894897460938</v>
      </c>
      <c r="Q145" s="149">
        <v>2.0147838592529297</v>
      </c>
      <c r="R145" s="149">
        <v>4.8796348571777344</v>
      </c>
      <c r="S145" s="149">
        <v>7.7559967041015625</v>
      </c>
      <c r="T145" s="149">
        <v>4.4277610778808594</v>
      </c>
      <c r="U145" s="152"/>
      <c r="V145" s="153">
        <v>0.45901679992675781</v>
      </c>
      <c r="W145" s="150">
        <v>2.2261829376220703</v>
      </c>
      <c r="X145" s="150">
        <v>1.7048187255859375</v>
      </c>
      <c r="Y145" s="150">
        <v>4.8083019256591797</v>
      </c>
      <c r="Z145" s="150">
        <v>6.0396881103515625</v>
      </c>
      <c r="AA145" s="150">
        <v>13.599176406860352</v>
      </c>
      <c r="AB145" s="150">
        <v>16.638717651367188</v>
      </c>
      <c r="AC145" s="150">
        <v>15.033334732055664</v>
      </c>
      <c r="AD145" s="150">
        <v>10.176782608032227</v>
      </c>
      <c r="AE145" s="152"/>
      <c r="AF145" s="153">
        <v>0</v>
      </c>
      <c r="AG145" s="150">
        <v>4.6575546264648438E-2</v>
      </c>
      <c r="AH145" s="150">
        <v>0.2629241943359375</v>
      </c>
      <c r="AI145" s="150">
        <v>0.16797637939453125</v>
      </c>
      <c r="AJ145" s="150">
        <v>0.72472381591796875</v>
      </c>
      <c r="AK145" s="150">
        <v>1.3739986419677734</v>
      </c>
      <c r="AL145" s="150">
        <v>2.557647705078125</v>
      </c>
      <c r="AM145" s="150">
        <v>3.6214065551757813</v>
      </c>
      <c r="AN145" s="150">
        <v>0.13141822814941406</v>
      </c>
      <c r="AO145" s="151"/>
    </row>
    <row r="146" spans="1:41" x14ac:dyDescent="0.3">
      <c r="A146" s="144" t="s">
        <v>27</v>
      </c>
      <c r="B146" s="149">
        <v>1.9845046997070313</v>
      </c>
      <c r="C146" s="149">
        <v>6.6401519775390625</v>
      </c>
      <c r="D146" s="149">
        <v>8.2341842651367188</v>
      </c>
      <c r="E146" s="149">
        <v>29.416074752807617</v>
      </c>
      <c r="F146" s="149">
        <v>36.323665618896484</v>
      </c>
      <c r="G146" s="149">
        <v>107.29159736633301</v>
      </c>
      <c r="H146" s="149">
        <v>210.91141510009766</v>
      </c>
      <c r="I146" s="149">
        <v>297.31915092468262</v>
      </c>
      <c r="J146" s="149">
        <v>150.51310348510742</v>
      </c>
      <c r="K146" s="151"/>
      <c r="L146" s="149">
        <v>0.96712303161621094</v>
      </c>
      <c r="M146" s="149">
        <v>0.8356170654296875</v>
      </c>
      <c r="N146" s="149">
        <v>3.5050735473632813</v>
      </c>
      <c r="O146" s="149">
        <v>2.09808349609375E-5</v>
      </c>
      <c r="P146" s="149">
        <v>5.6575336456298828</v>
      </c>
      <c r="Q146" s="149">
        <v>14.656023025512695</v>
      </c>
      <c r="R146" s="149">
        <v>28.946933746337891</v>
      </c>
      <c r="S146" s="149">
        <v>64.667329788208008</v>
      </c>
      <c r="T146" s="149">
        <v>26.634822845458984</v>
      </c>
      <c r="U146" s="152"/>
      <c r="V146" s="153">
        <v>0.54098320007324219</v>
      </c>
      <c r="W146" s="150">
        <v>6.8347187042236328</v>
      </c>
      <c r="X146" s="150">
        <v>8.3299350738525391</v>
      </c>
      <c r="Y146" s="150">
        <v>10.653402328491211</v>
      </c>
      <c r="Z146" s="150">
        <v>29.00233268737793</v>
      </c>
      <c r="AA146" s="150">
        <v>43.767110824584961</v>
      </c>
      <c r="AB146" s="150">
        <v>76.197509765625</v>
      </c>
      <c r="AC146" s="150">
        <v>79.976968765258789</v>
      </c>
      <c r="AD146" s="150">
        <v>43.00434684753418</v>
      </c>
      <c r="AE146" s="152"/>
      <c r="AF146" s="153">
        <v>0</v>
      </c>
      <c r="AG146" s="150">
        <v>0</v>
      </c>
      <c r="AH146" s="150">
        <v>2.8028411865234375</v>
      </c>
      <c r="AI146" s="150">
        <v>4.6672801971435547</v>
      </c>
      <c r="AJ146" s="150">
        <v>3.8627433776855469</v>
      </c>
      <c r="AK146" s="150">
        <v>3.9027156829833984</v>
      </c>
      <c r="AL146" s="150">
        <v>10.570894241333008</v>
      </c>
      <c r="AM146" s="150">
        <v>18.07935905456543</v>
      </c>
      <c r="AN146" s="150">
        <v>2.8684959411621094</v>
      </c>
      <c r="AO146" s="151"/>
    </row>
    <row r="147" spans="1:41" x14ac:dyDescent="0.3">
      <c r="A147" s="144" t="s">
        <v>28</v>
      </c>
      <c r="B147" s="149">
        <v>1.3287715911865234</v>
      </c>
      <c r="C147" s="149">
        <v>0</v>
      </c>
      <c r="D147" s="149">
        <v>1.9342460632324219</v>
      </c>
      <c r="E147" s="149">
        <v>0.52989387512207031</v>
      </c>
      <c r="F147" s="149">
        <v>1.2227268218994141</v>
      </c>
      <c r="G147" s="149">
        <v>7.046722412109375</v>
      </c>
      <c r="H147" s="149">
        <v>17.070981979370117</v>
      </c>
      <c r="I147" s="149">
        <v>32.775524139404297</v>
      </c>
      <c r="J147" s="149">
        <v>28.015146255493164</v>
      </c>
      <c r="K147" s="151"/>
      <c r="L147" s="149">
        <v>0</v>
      </c>
      <c r="M147" s="149">
        <v>0.1643829345703125</v>
      </c>
      <c r="N147" s="149">
        <v>0.26481056213378906</v>
      </c>
      <c r="O147" s="149">
        <v>0</v>
      </c>
      <c r="P147" s="149">
        <v>0.21095848083496094</v>
      </c>
      <c r="Q147" s="149">
        <v>1.9510898590087891</v>
      </c>
      <c r="R147" s="149">
        <v>2.6746463775634766</v>
      </c>
      <c r="S147" s="149">
        <v>5.6367454528808594</v>
      </c>
      <c r="T147" s="149">
        <v>2.1343822479248047</v>
      </c>
      <c r="U147" s="152"/>
      <c r="V147" s="153">
        <v>0</v>
      </c>
      <c r="W147" s="150">
        <v>6.7918777465820313E-2</v>
      </c>
      <c r="X147" s="150">
        <v>1.2630157470703125</v>
      </c>
      <c r="Y147" s="150">
        <v>3.0025138854980469</v>
      </c>
      <c r="Z147" s="150">
        <v>4.7044696807861328</v>
      </c>
      <c r="AA147" s="150">
        <v>6.4582996368408203</v>
      </c>
      <c r="AB147" s="150">
        <v>12.95646858215332</v>
      </c>
      <c r="AC147" s="150">
        <v>14.709949493408203</v>
      </c>
      <c r="AD147" s="150">
        <v>9.2823944091796875</v>
      </c>
      <c r="AE147" s="152"/>
      <c r="AF147" s="153">
        <v>0</v>
      </c>
      <c r="AG147" s="150">
        <v>0</v>
      </c>
      <c r="AH147" s="150">
        <v>0</v>
      </c>
      <c r="AI147" s="150">
        <v>3.51409912109375E-2</v>
      </c>
      <c r="AJ147" s="150">
        <v>1.0033245086669922</v>
      </c>
      <c r="AK147" s="150">
        <v>0.59025382995605469</v>
      </c>
      <c r="AL147" s="150">
        <v>3.4603118896484375E-2</v>
      </c>
      <c r="AM147" s="150">
        <v>1.4949493408203125</v>
      </c>
      <c r="AN147" s="150">
        <v>0.8356170654296875</v>
      </c>
      <c r="AO147" s="151"/>
    </row>
    <row r="148" spans="1:41" x14ac:dyDescent="0.3">
      <c r="A148" s="144" t="s">
        <v>29</v>
      </c>
      <c r="B148" s="149">
        <v>0.60548019409179688</v>
      </c>
      <c r="C148" s="149">
        <v>0</v>
      </c>
      <c r="D148" s="149">
        <v>0</v>
      </c>
      <c r="E148" s="149">
        <v>0</v>
      </c>
      <c r="F148" s="149">
        <v>1.2639102935791016</v>
      </c>
      <c r="G148" s="149">
        <v>2.4398403167724609</v>
      </c>
      <c r="H148" s="149">
        <v>4.8578510284423828</v>
      </c>
      <c r="I148" s="149">
        <v>8.725006103515625</v>
      </c>
      <c r="J148" s="149">
        <v>6.6495361328125</v>
      </c>
      <c r="K148" s="151"/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0.46027374267578125</v>
      </c>
      <c r="R148" s="149">
        <v>0.12935066223144531</v>
      </c>
      <c r="S148" s="149">
        <v>0.93487548828125</v>
      </c>
      <c r="T148" s="149">
        <v>3.287506103515625E-2</v>
      </c>
      <c r="U148" s="152"/>
      <c r="V148" s="153">
        <v>0</v>
      </c>
      <c r="W148" s="150">
        <v>0</v>
      </c>
      <c r="X148" s="150">
        <v>0</v>
      </c>
      <c r="Y148" s="150">
        <v>9.8630905151367188E-2</v>
      </c>
      <c r="Z148" s="150">
        <v>0</v>
      </c>
      <c r="AA148" s="150">
        <v>1.1009654998779297</v>
      </c>
      <c r="AB148" s="150">
        <v>0.2765350341796875</v>
      </c>
      <c r="AC148" s="150">
        <v>1.6557388305664063</v>
      </c>
      <c r="AD148" s="150">
        <v>1.1972599029541016</v>
      </c>
      <c r="AE148" s="152"/>
      <c r="AF148" s="153">
        <v>0</v>
      </c>
      <c r="AG148" s="150">
        <v>0</v>
      </c>
      <c r="AH148" s="150">
        <v>0</v>
      </c>
      <c r="AI148" s="150">
        <v>0</v>
      </c>
      <c r="AJ148" s="150">
        <v>0</v>
      </c>
      <c r="AK148" s="150">
        <v>0.44262313842773438</v>
      </c>
      <c r="AL148" s="150">
        <v>0</v>
      </c>
      <c r="AM148" s="150">
        <v>0</v>
      </c>
      <c r="AN148" s="150">
        <v>0.29589080810546875</v>
      </c>
      <c r="AO148" s="151"/>
    </row>
    <row r="149" spans="1:41" x14ac:dyDescent="0.3">
      <c r="A149" s="144" t="s">
        <v>30</v>
      </c>
      <c r="B149" s="149">
        <v>0</v>
      </c>
      <c r="C149" s="149">
        <v>0</v>
      </c>
      <c r="D149" s="149">
        <v>0</v>
      </c>
      <c r="E149" s="149">
        <v>0</v>
      </c>
      <c r="F149" s="149">
        <v>2.9017295837402344</v>
      </c>
      <c r="G149" s="149">
        <v>6.2594985961914063</v>
      </c>
      <c r="H149" s="149">
        <v>9.1822128295898438</v>
      </c>
      <c r="I149" s="149">
        <v>11.672206878662109</v>
      </c>
      <c r="J149" s="149">
        <v>5.826202392578125</v>
      </c>
      <c r="K149" s="151"/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1.0794525146484375</v>
      </c>
      <c r="R149" s="149">
        <v>2.2957992553710938</v>
      </c>
      <c r="S149" s="149">
        <v>1.4772987365722656</v>
      </c>
      <c r="T149" s="149">
        <v>2.0337600708007813</v>
      </c>
      <c r="U149" s="152"/>
      <c r="V149" s="153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1.5381088256835938</v>
      </c>
      <c r="AB149" s="150">
        <v>1.7234649658203125</v>
      </c>
      <c r="AC149" s="150">
        <v>0.57439804077148438</v>
      </c>
      <c r="AD149" s="150">
        <v>1.5381965637207031</v>
      </c>
      <c r="AE149" s="152"/>
      <c r="AF149" s="153">
        <v>0</v>
      </c>
      <c r="AG149" s="150">
        <v>0</v>
      </c>
      <c r="AH149" s="150">
        <v>0</v>
      </c>
      <c r="AI149" s="150">
        <v>0</v>
      </c>
      <c r="AJ149" s="150">
        <v>0</v>
      </c>
      <c r="AK149" s="150">
        <v>0</v>
      </c>
      <c r="AL149" s="150">
        <v>0</v>
      </c>
      <c r="AM149" s="150">
        <v>0</v>
      </c>
      <c r="AN149" s="150">
        <v>0</v>
      </c>
      <c r="AO149" s="151"/>
    </row>
    <row r="150" spans="1:41" x14ac:dyDescent="0.3">
      <c r="A150" s="144" t="s">
        <v>31</v>
      </c>
      <c r="B150" s="149">
        <v>0</v>
      </c>
      <c r="C150" s="149">
        <v>0</v>
      </c>
      <c r="D150" s="149">
        <v>0</v>
      </c>
      <c r="E150" s="149">
        <v>0</v>
      </c>
      <c r="F150" s="149">
        <v>0.44109725952148438</v>
      </c>
      <c r="G150" s="149">
        <v>3.5784835815429688</v>
      </c>
      <c r="H150" s="149">
        <v>5.0295066833496094</v>
      </c>
      <c r="I150" s="149">
        <v>5.3315086364746094</v>
      </c>
      <c r="J150" s="149">
        <v>0.44343185424804688</v>
      </c>
      <c r="K150" s="151"/>
      <c r="L150" s="149">
        <v>0</v>
      </c>
      <c r="M150" s="149">
        <v>0</v>
      </c>
      <c r="N150" s="149">
        <v>0</v>
      </c>
      <c r="O150" s="149">
        <v>0</v>
      </c>
      <c r="P150" s="149">
        <v>1.1643829345703125</v>
      </c>
      <c r="Q150" s="149">
        <v>0.46027374267578125</v>
      </c>
      <c r="R150" s="149">
        <v>1.7042007446289063</v>
      </c>
      <c r="S150" s="149">
        <v>1.5227012634277344</v>
      </c>
      <c r="T150" s="149">
        <v>0.40732192993164063</v>
      </c>
      <c r="U150" s="152"/>
      <c r="V150" s="153">
        <v>0</v>
      </c>
      <c r="W150" s="150">
        <v>0</v>
      </c>
      <c r="X150" s="150">
        <v>0</v>
      </c>
      <c r="Y150" s="150">
        <v>0</v>
      </c>
      <c r="Z150" s="150">
        <v>0</v>
      </c>
      <c r="AA150" s="150">
        <v>0.46027374267578125</v>
      </c>
      <c r="AB150" s="150">
        <v>0</v>
      </c>
      <c r="AC150" s="150">
        <v>0.42560195922851563</v>
      </c>
      <c r="AD150" s="150">
        <v>0.39604949951171875</v>
      </c>
      <c r="AE150" s="152"/>
      <c r="AF150" s="153">
        <v>0</v>
      </c>
      <c r="AG150" s="150">
        <v>0</v>
      </c>
      <c r="AH150" s="150">
        <v>0</v>
      </c>
      <c r="AI150" s="150">
        <v>0</v>
      </c>
      <c r="AJ150" s="150">
        <v>0</v>
      </c>
      <c r="AK150" s="150">
        <v>0</v>
      </c>
      <c r="AL150" s="150">
        <v>0</v>
      </c>
      <c r="AM150" s="150">
        <v>0</v>
      </c>
      <c r="AN150" s="150">
        <v>0</v>
      </c>
      <c r="AO150" s="151"/>
    </row>
    <row r="151" spans="1:41" x14ac:dyDescent="0.3">
      <c r="A151" s="144" t="s">
        <v>32</v>
      </c>
      <c r="B151" s="149">
        <v>0</v>
      </c>
      <c r="C151" s="149">
        <v>3.3145904541015625E-2</v>
      </c>
      <c r="D151" s="149">
        <v>0.14520263671875</v>
      </c>
      <c r="E151" s="149">
        <v>0.16635513305664063</v>
      </c>
      <c r="F151" s="149">
        <v>0.5439453125</v>
      </c>
      <c r="G151" s="149">
        <v>1.3842277526855469</v>
      </c>
      <c r="H151" s="149">
        <v>2.5435523986816406</v>
      </c>
      <c r="I151" s="149">
        <v>4.0350914001464844</v>
      </c>
      <c r="J151" s="149">
        <v>0.487579345703125</v>
      </c>
      <c r="K151" s="151"/>
      <c r="L151" s="149">
        <v>0</v>
      </c>
      <c r="M151" s="149">
        <v>0</v>
      </c>
      <c r="N151" s="149">
        <v>0</v>
      </c>
      <c r="O151" s="149">
        <v>0</v>
      </c>
      <c r="P151" s="149">
        <v>0.86849212646484375</v>
      </c>
      <c r="Q151" s="149">
        <v>0.13042449951171875</v>
      </c>
      <c r="R151" s="149">
        <v>1.7395858764648438</v>
      </c>
      <c r="S151" s="149">
        <v>0.1658172607421875</v>
      </c>
      <c r="T151" s="149">
        <v>3.287506103515625E-2</v>
      </c>
      <c r="U151" s="152"/>
      <c r="V151" s="153">
        <v>0</v>
      </c>
      <c r="W151" s="150">
        <v>0</v>
      </c>
      <c r="X151" s="150">
        <v>0</v>
      </c>
      <c r="Y151" s="150">
        <v>6.57501220703125E-2</v>
      </c>
      <c r="Z151" s="150">
        <v>0.11232757568359375</v>
      </c>
      <c r="AA151" s="150">
        <v>0.21086502075195313</v>
      </c>
      <c r="AB151" s="150">
        <v>0.19573211669921875</v>
      </c>
      <c r="AC151" s="150">
        <v>1.2478790283203125</v>
      </c>
      <c r="AD151" s="150">
        <v>0</v>
      </c>
      <c r="AE151" s="152"/>
      <c r="AF151" s="153">
        <v>0</v>
      </c>
      <c r="AG151" s="150">
        <v>0</v>
      </c>
      <c r="AH151" s="150">
        <v>0</v>
      </c>
      <c r="AI151" s="150">
        <v>0.1779937744140625</v>
      </c>
      <c r="AJ151" s="150">
        <v>0</v>
      </c>
      <c r="AK151" s="150">
        <v>0</v>
      </c>
      <c r="AL151" s="150">
        <v>0</v>
      </c>
      <c r="AM151" s="150">
        <v>0</v>
      </c>
      <c r="AN151" s="150">
        <v>6.4228057861328125E-2</v>
      </c>
      <c r="AO151" s="151"/>
    </row>
    <row r="152" spans="1:41" x14ac:dyDescent="0.3">
      <c r="A152" s="144" t="s">
        <v>33</v>
      </c>
      <c r="B152" s="149">
        <v>0</v>
      </c>
      <c r="C152" s="149">
        <v>0.96685409545898438</v>
      </c>
      <c r="D152" s="149">
        <v>1.85479736328125</v>
      </c>
      <c r="E152" s="149">
        <v>5.6017112731933594</v>
      </c>
      <c r="F152" s="149">
        <v>7.4560623168945313</v>
      </c>
      <c r="G152" s="149">
        <v>20.304027557373047</v>
      </c>
      <c r="H152" s="149">
        <v>43.164329528808594</v>
      </c>
      <c r="I152" s="149">
        <v>42.551643371582031</v>
      </c>
      <c r="J152" s="149">
        <v>15.579433441162109</v>
      </c>
      <c r="K152" s="151"/>
      <c r="L152" s="149">
        <v>0</v>
      </c>
      <c r="M152" s="149">
        <v>2.288818359375E-5</v>
      </c>
      <c r="N152" s="149">
        <v>0</v>
      </c>
      <c r="O152" s="149">
        <v>0</v>
      </c>
      <c r="P152" s="149">
        <v>0.96712493896484375</v>
      </c>
      <c r="Q152" s="149">
        <v>5.9024505615234375</v>
      </c>
      <c r="R152" s="149">
        <v>22.259788513183594</v>
      </c>
      <c r="S152" s="149">
        <v>11.834182739257813</v>
      </c>
      <c r="T152" s="149">
        <v>1.7232894897460938</v>
      </c>
      <c r="U152" s="152"/>
      <c r="V152" s="153">
        <v>0</v>
      </c>
      <c r="W152" s="150">
        <v>0</v>
      </c>
      <c r="X152" s="150">
        <v>0</v>
      </c>
      <c r="Y152" s="150">
        <v>2.9342498779296875</v>
      </c>
      <c r="Z152" s="150">
        <v>2.8876724243164063</v>
      </c>
      <c r="AA152" s="150">
        <v>4.7891349792480469</v>
      </c>
      <c r="AB152" s="150">
        <v>5.8357620239257813</v>
      </c>
      <c r="AC152" s="150">
        <v>6.1137847900390625</v>
      </c>
      <c r="AD152" s="150">
        <v>0</v>
      </c>
      <c r="AE152" s="152"/>
      <c r="AF152" s="153">
        <v>0</v>
      </c>
      <c r="AG152" s="150">
        <v>0</v>
      </c>
      <c r="AH152" s="150">
        <v>0</v>
      </c>
      <c r="AI152" s="150">
        <v>0.8220062255859375</v>
      </c>
      <c r="AJ152" s="150">
        <v>1</v>
      </c>
      <c r="AK152" s="150">
        <v>2</v>
      </c>
      <c r="AL152" s="150">
        <v>2</v>
      </c>
      <c r="AM152" s="150">
        <v>1</v>
      </c>
      <c r="AN152" s="150">
        <v>1.9357719421386719</v>
      </c>
      <c r="AO152" s="151"/>
    </row>
    <row r="153" spans="1:41" x14ac:dyDescent="0.3">
      <c r="A153" s="144" t="s">
        <v>34</v>
      </c>
      <c r="B153" s="149">
        <v>0</v>
      </c>
      <c r="C153" s="149">
        <v>0</v>
      </c>
      <c r="D153" s="149">
        <v>0</v>
      </c>
      <c r="E153" s="149">
        <v>0.23193359375</v>
      </c>
      <c r="F153" s="149">
        <v>0</v>
      </c>
      <c r="G153" s="149">
        <v>0</v>
      </c>
      <c r="H153" s="149">
        <v>0.37462234497070313</v>
      </c>
      <c r="I153" s="149">
        <v>1.6093406677246094</v>
      </c>
      <c r="J153" s="149">
        <v>0.93298721313476563</v>
      </c>
      <c r="K153" s="151"/>
      <c r="L153" s="149">
        <v>0</v>
      </c>
      <c r="M153" s="149">
        <v>0</v>
      </c>
      <c r="N153" s="149">
        <v>0</v>
      </c>
      <c r="O153" s="149">
        <v>0</v>
      </c>
      <c r="P153" s="149">
        <v>1</v>
      </c>
      <c r="Q153" s="149">
        <v>0</v>
      </c>
      <c r="R153" s="149">
        <v>0.19788742065429688</v>
      </c>
      <c r="S153" s="149">
        <v>2</v>
      </c>
      <c r="T153" s="149">
        <v>0</v>
      </c>
      <c r="U153" s="152"/>
      <c r="V153" s="153">
        <v>0</v>
      </c>
      <c r="W153" s="150">
        <v>0</v>
      </c>
      <c r="X153" s="150">
        <v>0</v>
      </c>
      <c r="Y153" s="150">
        <v>0</v>
      </c>
      <c r="Z153" s="150">
        <v>0</v>
      </c>
      <c r="AA153" s="150">
        <v>0</v>
      </c>
      <c r="AB153" s="150">
        <v>0</v>
      </c>
      <c r="AC153" s="150">
        <v>0</v>
      </c>
      <c r="AD153" s="150">
        <v>0</v>
      </c>
      <c r="AE153" s="152"/>
      <c r="AF153" s="153">
        <v>0</v>
      </c>
      <c r="AG153" s="150">
        <v>0</v>
      </c>
      <c r="AH153" s="150">
        <v>0</v>
      </c>
      <c r="AI153" s="150">
        <v>1</v>
      </c>
      <c r="AJ153" s="150">
        <v>0</v>
      </c>
      <c r="AK153" s="150">
        <v>2</v>
      </c>
      <c r="AL153" s="150">
        <v>1</v>
      </c>
      <c r="AM153" s="150">
        <v>0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</v>
      </c>
      <c r="D154" s="149">
        <v>0</v>
      </c>
      <c r="E154" s="149">
        <v>0</v>
      </c>
      <c r="F154" s="149">
        <v>0</v>
      </c>
      <c r="G154" s="149">
        <v>0</v>
      </c>
      <c r="H154" s="149">
        <v>0</v>
      </c>
      <c r="I154" s="149">
        <v>0.93487548828125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</v>
      </c>
      <c r="T154" s="149">
        <v>0</v>
      </c>
      <c r="U154" s="152"/>
      <c r="V154" s="153">
        <v>0</v>
      </c>
      <c r="W154" s="150">
        <v>0</v>
      </c>
      <c r="X154" s="150">
        <v>0</v>
      </c>
      <c r="Y154" s="150">
        <v>0</v>
      </c>
      <c r="Z154" s="150">
        <v>0</v>
      </c>
      <c r="AA154" s="150">
        <v>0</v>
      </c>
      <c r="AB154" s="150">
        <v>0</v>
      </c>
      <c r="AC154" s="150">
        <v>0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0</v>
      </c>
      <c r="AM154" s="150">
        <v>0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6424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2407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2631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1012</v>
      </c>
      <c r="AO223" s="128"/>
    </row>
    <row r="224" spans="1:41" ht="15" thickTop="1" x14ac:dyDescent="0.3">
      <c r="A224" s="251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52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1</v>
      </c>
      <c r="C230" s="186">
        <v>8</v>
      </c>
      <c r="D230" s="186">
        <v>10</v>
      </c>
      <c r="E230" s="186">
        <v>17</v>
      </c>
      <c r="F230" s="186">
        <v>37</v>
      </c>
      <c r="G230" s="186">
        <v>83</v>
      </c>
      <c r="H230" s="186">
        <v>130</v>
      </c>
      <c r="I230" s="186">
        <v>115</v>
      </c>
      <c r="J230" s="186">
        <v>91</v>
      </c>
      <c r="K230" s="151"/>
      <c r="L230" s="186">
        <v>2</v>
      </c>
      <c r="M230" s="186">
        <v>6</v>
      </c>
      <c r="N230" s="186">
        <v>7</v>
      </c>
      <c r="O230" s="186">
        <v>12</v>
      </c>
      <c r="P230" s="186">
        <v>25</v>
      </c>
      <c r="Q230" s="186">
        <v>50</v>
      </c>
      <c r="R230" s="186">
        <v>83</v>
      </c>
      <c r="S230" s="186">
        <v>87</v>
      </c>
      <c r="T230" s="186">
        <v>68</v>
      </c>
      <c r="U230" s="152"/>
      <c r="V230" s="185">
        <v>2</v>
      </c>
      <c r="W230" s="185">
        <v>3</v>
      </c>
      <c r="X230" s="185">
        <v>13</v>
      </c>
      <c r="Y230" s="185">
        <v>6</v>
      </c>
      <c r="Z230" s="185">
        <v>16</v>
      </c>
      <c r="AA230" s="185">
        <v>20</v>
      </c>
      <c r="AB230" s="185">
        <v>31</v>
      </c>
      <c r="AC230" s="185">
        <v>26</v>
      </c>
      <c r="AD230" s="185">
        <v>18</v>
      </c>
      <c r="AE230" s="152"/>
      <c r="AF230" s="185">
        <v>2</v>
      </c>
      <c r="AG230" s="185">
        <v>2</v>
      </c>
      <c r="AH230" s="185">
        <v>6</v>
      </c>
      <c r="AI230" s="185">
        <v>5</v>
      </c>
      <c r="AJ230" s="185">
        <v>8</v>
      </c>
      <c r="AK230" s="185">
        <v>15</v>
      </c>
      <c r="AL230" s="185">
        <v>22</v>
      </c>
      <c r="AM230" s="185">
        <v>29</v>
      </c>
      <c r="AN230" s="185">
        <v>13</v>
      </c>
      <c r="AO230" s="151"/>
    </row>
    <row r="231" spans="1:41" x14ac:dyDescent="0.3">
      <c r="A231" s="144" t="s">
        <v>3</v>
      </c>
      <c r="B231" s="186">
        <v>1</v>
      </c>
      <c r="C231" s="186">
        <v>5</v>
      </c>
      <c r="D231" s="186">
        <v>10</v>
      </c>
      <c r="E231" s="186">
        <v>16</v>
      </c>
      <c r="F231" s="186">
        <v>45</v>
      </c>
      <c r="G231" s="186">
        <v>76</v>
      </c>
      <c r="H231" s="186">
        <v>137</v>
      </c>
      <c r="I231" s="186">
        <v>133</v>
      </c>
      <c r="J231" s="186">
        <v>94</v>
      </c>
      <c r="K231" s="151"/>
      <c r="L231" s="186">
        <v>1</v>
      </c>
      <c r="M231" s="186">
        <v>2</v>
      </c>
      <c r="N231" s="186">
        <v>4</v>
      </c>
      <c r="O231" s="186">
        <v>11</v>
      </c>
      <c r="P231" s="186">
        <v>21</v>
      </c>
      <c r="Q231" s="186">
        <v>44</v>
      </c>
      <c r="R231" s="186">
        <v>54</v>
      </c>
      <c r="S231" s="186">
        <v>76</v>
      </c>
      <c r="T231" s="186">
        <v>49</v>
      </c>
      <c r="U231" s="152"/>
      <c r="V231" s="187">
        <v>1</v>
      </c>
      <c r="W231" s="187">
        <v>7</v>
      </c>
      <c r="X231" s="187">
        <v>11</v>
      </c>
      <c r="Y231" s="187">
        <v>8</v>
      </c>
      <c r="Z231" s="187">
        <v>15</v>
      </c>
      <c r="AA231" s="187">
        <v>25</v>
      </c>
      <c r="AB231" s="187">
        <v>40</v>
      </c>
      <c r="AC231" s="187">
        <v>34</v>
      </c>
      <c r="AD231" s="187">
        <v>16</v>
      </c>
      <c r="AE231" s="152"/>
      <c r="AF231" s="187">
        <v>3</v>
      </c>
      <c r="AG231" s="187">
        <v>5</v>
      </c>
      <c r="AH231" s="187">
        <v>11</v>
      </c>
      <c r="AI231" s="187">
        <v>8</v>
      </c>
      <c r="AJ231" s="187">
        <v>9</v>
      </c>
      <c r="AK231" s="187">
        <v>12</v>
      </c>
      <c r="AL231" s="187">
        <v>28</v>
      </c>
      <c r="AM231" s="187">
        <v>23</v>
      </c>
      <c r="AN231" s="187">
        <v>12</v>
      </c>
      <c r="AO231" s="151"/>
    </row>
    <row r="232" spans="1:41" x14ac:dyDescent="0.3">
      <c r="A232" s="144" t="s">
        <v>4</v>
      </c>
      <c r="B232" s="186">
        <v>4</v>
      </c>
      <c r="C232" s="186">
        <v>4</v>
      </c>
      <c r="D232" s="186">
        <v>8</v>
      </c>
      <c r="E232" s="186">
        <v>11</v>
      </c>
      <c r="F232" s="186">
        <v>44</v>
      </c>
      <c r="G232" s="186">
        <v>100</v>
      </c>
      <c r="H232" s="186">
        <v>145</v>
      </c>
      <c r="I232" s="186">
        <v>148</v>
      </c>
      <c r="J232" s="186">
        <v>107</v>
      </c>
      <c r="K232" s="151"/>
      <c r="L232" s="186">
        <v>2</v>
      </c>
      <c r="M232" s="186">
        <v>3</v>
      </c>
      <c r="N232" s="186">
        <v>4</v>
      </c>
      <c r="O232" s="186">
        <v>12</v>
      </c>
      <c r="P232" s="186">
        <v>25</v>
      </c>
      <c r="Q232" s="186">
        <v>44</v>
      </c>
      <c r="R232" s="186">
        <v>68</v>
      </c>
      <c r="S232" s="186">
        <v>69</v>
      </c>
      <c r="T232" s="186">
        <v>54</v>
      </c>
      <c r="U232" s="152"/>
      <c r="V232" s="187">
        <v>1</v>
      </c>
      <c r="W232" s="187">
        <v>11</v>
      </c>
      <c r="X232" s="187">
        <v>12</v>
      </c>
      <c r="Y232" s="187">
        <v>9</v>
      </c>
      <c r="Z232" s="187">
        <v>25</v>
      </c>
      <c r="AA232" s="187">
        <v>26</v>
      </c>
      <c r="AB232" s="187">
        <v>50</v>
      </c>
      <c r="AC232" s="187">
        <v>47</v>
      </c>
      <c r="AD232" s="187">
        <v>21</v>
      </c>
      <c r="AE232" s="152"/>
      <c r="AF232" s="187">
        <v>2</v>
      </c>
      <c r="AG232" s="187">
        <v>6</v>
      </c>
      <c r="AH232" s="187">
        <v>9</v>
      </c>
      <c r="AI232" s="187">
        <v>8</v>
      </c>
      <c r="AJ232" s="187">
        <v>10</v>
      </c>
      <c r="AK232" s="187">
        <v>14</v>
      </c>
      <c r="AL232" s="187">
        <v>28</v>
      </c>
      <c r="AM232" s="187">
        <v>13</v>
      </c>
      <c r="AN232" s="187">
        <v>13</v>
      </c>
      <c r="AO232" s="151"/>
    </row>
    <row r="233" spans="1:41" x14ac:dyDescent="0.3">
      <c r="A233" s="144" t="s">
        <v>5</v>
      </c>
      <c r="B233" s="186">
        <v>3</v>
      </c>
      <c r="C233" s="186">
        <v>5</v>
      </c>
      <c r="D233" s="186">
        <v>6</v>
      </c>
      <c r="E233" s="186">
        <v>16</v>
      </c>
      <c r="F233" s="186">
        <v>55</v>
      </c>
      <c r="G233" s="186">
        <v>85</v>
      </c>
      <c r="H233" s="186">
        <v>131</v>
      </c>
      <c r="I233" s="186">
        <v>134</v>
      </c>
      <c r="J233" s="186">
        <v>90</v>
      </c>
      <c r="K233" s="151"/>
      <c r="L233" s="186">
        <v>1</v>
      </c>
      <c r="M233" s="186">
        <v>3</v>
      </c>
      <c r="N233" s="186">
        <v>4</v>
      </c>
      <c r="O233" s="186">
        <v>10</v>
      </c>
      <c r="P233" s="186">
        <v>23</v>
      </c>
      <c r="Q233" s="186">
        <v>36</v>
      </c>
      <c r="R233" s="186">
        <v>54</v>
      </c>
      <c r="S233" s="186">
        <v>69</v>
      </c>
      <c r="T233" s="186">
        <v>39</v>
      </c>
      <c r="U233" s="152"/>
      <c r="V233" s="187">
        <v>6</v>
      </c>
      <c r="W233" s="187">
        <v>5</v>
      </c>
      <c r="X233" s="187">
        <v>9</v>
      </c>
      <c r="Y233" s="187">
        <v>9</v>
      </c>
      <c r="Z233" s="187">
        <v>27</v>
      </c>
      <c r="AA233" s="187">
        <v>40</v>
      </c>
      <c r="AB233" s="187">
        <v>27</v>
      </c>
      <c r="AC233" s="187">
        <v>49</v>
      </c>
      <c r="AD233" s="187">
        <v>30</v>
      </c>
      <c r="AE233" s="152"/>
      <c r="AF233" s="187">
        <v>2</v>
      </c>
      <c r="AG233" s="187">
        <v>4</v>
      </c>
      <c r="AH233" s="187">
        <v>4</v>
      </c>
      <c r="AI233" s="187">
        <v>9</v>
      </c>
      <c r="AJ233" s="187">
        <v>11</v>
      </c>
      <c r="AK233" s="187">
        <v>12</v>
      </c>
      <c r="AL233" s="187">
        <v>18</v>
      </c>
      <c r="AM233" s="187">
        <v>21</v>
      </c>
      <c r="AN233" s="187">
        <v>7</v>
      </c>
      <c r="AO233" s="151"/>
    </row>
    <row r="234" spans="1:41" x14ac:dyDescent="0.3">
      <c r="A234" s="144" t="s">
        <v>6</v>
      </c>
      <c r="B234" s="186">
        <v>4</v>
      </c>
      <c r="C234" s="186">
        <v>3</v>
      </c>
      <c r="D234" s="186">
        <v>3</v>
      </c>
      <c r="E234" s="186">
        <v>18</v>
      </c>
      <c r="F234" s="186">
        <v>32</v>
      </c>
      <c r="G234" s="186">
        <v>58</v>
      </c>
      <c r="H234" s="186">
        <v>117</v>
      </c>
      <c r="I234" s="186">
        <v>108</v>
      </c>
      <c r="J234" s="186">
        <v>65</v>
      </c>
      <c r="K234" s="151"/>
      <c r="L234" s="186">
        <v>2</v>
      </c>
      <c r="M234" s="186">
        <v>5</v>
      </c>
      <c r="N234" s="186">
        <v>8</v>
      </c>
      <c r="O234" s="186">
        <v>6</v>
      </c>
      <c r="P234" s="186">
        <v>11</v>
      </c>
      <c r="Q234" s="186">
        <v>25</v>
      </c>
      <c r="R234" s="186">
        <v>44</v>
      </c>
      <c r="S234" s="186">
        <v>39</v>
      </c>
      <c r="T234" s="186">
        <v>32</v>
      </c>
      <c r="U234" s="152"/>
      <c r="V234" s="187">
        <v>1</v>
      </c>
      <c r="W234" s="187">
        <v>10</v>
      </c>
      <c r="X234" s="187">
        <v>9</v>
      </c>
      <c r="Y234" s="187">
        <v>13</v>
      </c>
      <c r="Z234" s="187">
        <v>14</v>
      </c>
      <c r="AA234" s="187">
        <v>21</v>
      </c>
      <c r="AB234" s="187">
        <v>49</v>
      </c>
      <c r="AC234" s="187">
        <v>43</v>
      </c>
      <c r="AD234" s="187">
        <v>18</v>
      </c>
      <c r="AE234" s="152"/>
      <c r="AF234" s="187">
        <v>0</v>
      </c>
      <c r="AG234" s="187">
        <v>1</v>
      </c>
      <c r="AH234" s="187">
        <v>5</v>
      </c>
      <c r="AI234" s="187">
        <v>3</v>
      </c>
      <c r="AJ234" s="187">
        <v>7</v>
      </c>
      <c r="AK234" s="187">
        <v>15</v>
      </c>
      <c r="AL234" s="187">
        <v>18</v>
      </c>
      <c r="AM234" s="187">
        <v>20</v>
      </c>
      <c r="AN234" s="187">
        <v>6</v>
      </c>
      <c r="AO234" s="151"/>
    </row>
    <row r="235" spans="1:41" x14ac:dyDescent="0.3">
      <c r="A235" s="144" t="s">
        <v>7</v>
      </c>
      <c r="B235" s="186">
        <v>2</v>
      </c>
      <c r="C235" s="186">
        <v>3</v>
      </c>
      <c r="D235" s="186">
        <v>8</v>
      </c>
      <c r="E235" s="186">
        <v>19</v>
      </c>
      <c r="F235" s="186">
        <v>33</v>
      </c>
      <c r="G235" s="186">
        <v>68</v>
      </c>
      <c r="H235" s="186">
        <v>98</v>
      </c>
      <c r="I235" s="186">
        <v>99</v>
      </c>
      <c r="J235" s="186">
        <v>55</v>
      </c>
      <c r="K235" s="151"/>
      <c r="L235" s="186">
        <v>1</v>
      </c>
      <c r="M235" s="186">
        <v>0</v>
      </c>
      <c r="N235" s="186">
        <v>3</v>
      </c>
      <c r="O235" s="186">
        <v>9</v>
      </c>
      <c r="P235" s="186">
        <v>10</v>
      </c>
      <c r="Q235" s="186">
        <v>26</v>
      </c>
      <c r="R235" s="186">
        <v>37</v>
      </c>
      <c r="S235" s="186">
        <v>40</v>
      </c>
      <c r="T235" s="186">
        <v>22</v>
      </c>
      <c r="U235" s="152"/>
      <c r="V235" s="187">
        <v>1</v>
      </c>
      <c r="W235" s="187">
        <v>7</v>
      </c>
      <c r="X235" s="187">
        <v>9</v>
      </c>
      <c r="Y235" s="187">
        <v>14</v>
      </c>
      <c r="Z235" s="187">
        <v>12</v>
      </c>
      <c r="AA235" s="187">
        <v>27</v>
      </c>
      <c r="AB235" s="187">
        <v>30</v>
      </c>
      <c r="AC235" s="187">
        <v>34</v>
      </c>
      <c r="AD235" s="187">
        <v>22</v>
      </c>
      <c r="AE235" s="152"/>
      <c r="AF235" s="187">
        <v>0</v>
      </c>
      <c r="AG235" s="187">
        <v>4</v>
      </c>
      <c r="AH235" s="187">
        <v>4</v>
      </c>
      <c r="AI235" s="187">
        <v>7</v>
      </c>
      <c r="AJ235" s="187">
        <v>7</v>
      </c>
      <c r="AK235" s="187">
        <v>10</v>
      </c>
      <c r="AL235" s="187">
        <v>14</v>
      </c>
      <c r="AM235" s="187">
        <v>10</v>
      </c>
      <c r="AN235" s="187">
        <v>7</v>
      </c>
      <c r="AO235" s="151"/>
    </row>
    <row r="236" spans="1:41" x14ac:dyDescent="0.3">
      <c r="A236" s="144" t="s">
        <v>8</v>
      </c>
      <c r="B236" s="186">
        <v>3</v>
      </c>
      <c r="C236" s="186">
        <v>2</v>
      </c>
      <c r="D236" s="186">
        <v>5</v>
      </c>
      <c r="E236" s="186">
        <v>14</v>
      </c>
      <c r="F236" s="186">
        <v>16</v>
      </c>
      <c r="G236" s="186">
        <v>63</v>
      </c>
      <c r="H236" s="186">
        <v>74</v>
      </c>
      <c r="I236" s="186">
        <v>83</v>
      </c>
      <c r="J236" s="186">
        <v>65</v>
      </c>
      <c r="K236" s="151"/>
      <c r="L236" s="186">
        <v>1</v>
      </c>
      <c r="M236" s="186">
        <v>1</v>
      </c>
      <c r="N236" s="186">
        <v>5</v>
      </c>
      <c r="O236" s="186">
        <v>8</v>
      </c>
      <c r="P236" s="186">
        <v>5</v>
      </c>
      <c r="Q236" s="186">
        <v>25</v>
      </c>
      <c r="R236" s="186">
        <v>30</v>
      </c>
      <c r="S236" s="186">
        <v>33</v>
      </c>
      <c r="T236" s="186">
        <v>16</v>
      </c>
      <c r="U236" s="152"/>
      <c r="V236" s="187">
        <v>3</v>
      </c>
      <c r="W236" s="187">
        <v>0</v>
      </c>
      <c r="X236" s="187">
        <v>5</v>
      </c>
      <c r="Y236" s="187">
        <v>6</v>
      </c>
      <c r="Z236" s="187">
        <v>10</v>
      </c>
      <c r="AA236" s="187">
        <v>27</v>
      </c>
      <c r="AB236" s="187">
        <v>30</v>
      </c>
      <c r="AC236" s="187">
        <v>35</v>
      </c>
      <c r="AD236" s="187">
        <v>21</v>
      </c>
      <c r="AE236" s="152"/>
      <c r="AF236" s="187">
        <v>0</v>
      </c>
      <c r="AG236" s="187">
        <v>3</v>
      </c>
      <c r="AH236" s="187">
        <v>1</v>
      </c>
      <c r="AI236" s="187">
        <v>4</v>
      </c>
      <c r="AJ236" s="187">
        <v>2</v>
      </c>
      <c r="AK236" s="187">
        <v>9</v>
      </c>
      <c r="AL236" s="187">
        <v>16</v>
      </c>
      <c r="AM236" s="187">
        <v>6</v>
      </c>
      <c r="AN236" s="187">
        <v>2</v>
      </c>
      <c r="AO236" s="151"/>
    </row>
    <row r="237" spans="1:41" x14ac:dyDescent="0.3">
      <c r="A237" s="144" t="s">
        <v>9</v>
      </c>
      <c r="B237" s="186">
        <v>3</v>
      </c>
      <c r="C237" s="186">
        <v>2</v>
      </c>
      <c r="D237" s="186">
        <v>1</v>
      </c>
      <c r="E237" s="186">
        <v>12</v>
      </c>
      <c r="F237" s="186">
        <v>19</v>
      </c>
      <c r="G237" s="186">
        <v>43</v>
      </c>
      <c r="H237" s="186">
        <v>53</v>
      </c>
      <c r="I237" s="186">
        <v>70</v>
      </c>
      <c r="J237" s="186">
        <v>41</v>
      </c>
      <c r="K237" s="151"/>
      <c r="L237" s="186">
        <v>0</v>
      </c>
      <c r="M237" s="186">
        <v>0</v>
      </c>
      <c r="N237" s="186">
        <v>1</v>
      </c>
      <c r="O237" s="186">
        <v>5</v>
      </c>
      <c r="P237" s="186">
        <v>13</v>
      </c>
      <c r="Q237" s="186">
        <v>12</v>
      </c>
      <c r="R237" s="186">
        <v>21</v>
      </c>
      <c r="S237" s="186">
        <v>20</v>
      </c>
      <c r="T237" s="186">
        <v>14</v>
      </c>
      <c r="U237" s="152"/>
      <c r="V237" s="187">
        <v>1</v>
      </c>
      <c r="W237" s="187">
        <v>2</v>
      </c>
      <c r="X237" s="187">
        <v>8</v>
      </c>
      <c r="Y237" s="187">
        <v>10</v>
      </c>
      <c r="Z237" s="187">
        <v>12</v>
      </c>
      <c r="AA237" s="187">
        <v>20</v>
      </c>
      <c r="AB237" s="187">
        <v>27</v>
      </c>
      <c r="AC237" s="187">
        <v>22</v>
      </c>
      <c r="AD237" s="187">
        <v>12</v>
      </c>
      <c r="AE237" s="152"/>
      <c r="AF237" s="187">
        <v>1</v>
      </c>
      <c r="AG237" s="187">
        <v>0</v>
      </c>
      <c r="AH237" s="187">
        <v>1</v>
      </c>
      <c r="AI237" s="187">
        <v>4</v>
      </c>
      <c r="AJ237" s="187">
        <v>5</v>
      </c>
      <c r="AK237" s="187">
        <v>8</v>
      </c>
      <c r="AL237" s="187">
        <v>13</v>
      </c>
      <c r="AM237" s="187">
        <v>6</v>
      </c>
      <c r="AN237" s="187">
        <v>4</v>
      </c>
      <c r="AO237" s="151"/>
    </row>
    <row r="238" spans="1:41" x14ac:dyDescent="0.3">
      <c r="A238" s="144" t="s">
        <v>10</v>
      </c>
      <c r="B238" s="186">
        <v>1</v>
      </c>
      <c r="C238" s="186">
        <v>0</v>
      </c>
      <c r="D238" s="186">
        <v>5</v>
      </c>
      <c r="E238" s="186">
        <v>15</v>
      </c>
      <c r="F238" s="186">
        <v>26</v>
      </c>
      <c r="G238" s="186">
        <v>50</v>
      </c>
      <c r="H238" s="186">
        <v>56</v>
      </c>
      <c r="I238" s="186">
        <v>68</v>
      </c>
      <c r="J238" s="186">
        <v>34</v>
      </c>
      <c r="K238" s="151"/>
      <c r="L238" s="186">
        <v>0</v>
      </c>
      <c r="M238" s="186">
        <v>1</v>
      </c>
      <c r="N238" s="186">
        <v>1</v>
      </c>
      <c r="O238" s="186">
        <v>4</v>
      </c>
      <c r="P238" s="186">
        <v>4</v>
      </c>
      <c r="Q238" s="186">
        <v>7</v>
      </c>
      <c r="R238" s="186">
        <v>23</v>
      </c>
      <c r="S238" s="186">
        <v>15</v>
      </c>
      <c r="T238" s="186">
        <v>11</v>
      </c>
      <c r="U238" s="152"/>
      <c r="V238" s="187">
        <v>1</v>
      </c>
      <c r="W238" s="187">
        <v>1</v>
      </c>
      <c r="X238" s="187">
        <v>5</v>
      </c>
      <c r="Y238" s="187">
        <v>4</v>
      </c>
      <c r="Z238" s="187">
        <v>7</v>
      </c>
      <c r="AA238" s="187">
        <v>22</v>
      </c>
      <c r="AB238" s="187">
        <v>26</v>
      </c>
      <c r="AC238" s="187">
        <v>21</v>
      </c>
      <c r="AD238" s="187">
        <v>9</v>
      </c>
      <c r="AE238" s="152"/>
      <c r="AF238" s="187">
        <v>0</v>
      </c>
      <c r="AG238" s="187">
        <v>3</v>
      </c>
      <c r="AH238" s="187">
        <v>4</v>
      </c>
      <c r="AI238" s="187">
        <v>5</v>
      </c>
      <c r="AJ238" s="187">
        <v>2</v>
      </c>
      <c r="AK238" s="187">
        <v>6</v>
      </c>
      <c r="AL238" s="187">
        <v>15</v>
      </c>
      <c r="AM238" s="187">
        <v>5</v>
      </c>
      <c r="AN238" s="187">
        <v>5</v>
      </c>
      <c r="AO238" s="151"/>
    </row>
    <row r="239" spans="1:41" x14ac:dyDescent="0.3">
      <c r="A239" s="144" t="s">
        <v>11</v>
      </c>
      <c r="B239" s="186">
        <v>0</v>
      </c>
      <c r="C239" s="186">
        <v>1</v>
      </c>
      <c r="D239" s="186">
        <v>5</v>
      </c>
      <c r="E239" s="186">
        <v>6</v>
      </c>
      <c r="F239" s="186">
        <v>18</v>
      </c>
      <c r="G239" s="186">
        <v>45</v>
      </c>
      <c r="H239" s="186">
        <v>52</v>
      </c>
      <c r="I239" s="186">
        <v>67</v>
      </c>
      <c r="J239" s="186">
        <v>24</v>
      </c>
      <c r="K239" s="151"/>
      <c r="L239" s="186">
        <v>0</v>
      </c>
      <c r="M239" s="186">
        <v>1</v>
      </c>
      <c r="N239" s="186">
        <v>0</v>
      </c>
      <c r="O239" s="186">
        <v>6</v>
      </c>
      <c r="P239" s="186">
        <v>5</v>
      </c>
      <c r="Q239" s="186">
        <v>16</v>
      </c>
      <c r="R239" s="186">
        <v>18</v>
      </c>
      <c r="S239" s="186">
        <v>21</v>
      </c>
      <c r="T239" s="186">
        <v>11</v>
      </c>
      <c r="U239" s="152"/>
      <c r="V239" s="187">
        <v>0</v>
      </c>
      <c r="W239" s="187">
        <v>3</v>
      </c>
      <c r="X239" s="187">
        <v>6</v>
      </c>
      <c r="Y239" s="187">
        <v>3</v>
      </c>
      <c r="Z239" s="187">
        <v>14</v>
      </c>
      <c r="AA239" s="187">
        <v>16</v>
      </c>
      <c r="AB239" s="187">
        <v>27</v>
      </c>
      <c r="AC239" s="187">
        <v>11</v>
      </c>
      <c r="AD239" s="187">
        <v>9</v>
      </c>
      <c r="AE239" s="152"/>
      <c r="AF239" s="187">
        <v>1</v>
      </c>
      <c r="AG239" s="187">
        <v>0</v>
      </c>
      <c r="AH239" s="187">
        <v>1</v>
      </c>
      <c r="AI239" s="187">
        <v>1</v>
      </c>
      <c r="AJ239" s="187">
        <v>2</v>
      </c>
      <c r="AK239" s="187">
        <v>4</v>
      </c>
      <c r="AL239" s="187">
        <v>3</v>
      </c>
      <c r="AM239" s="187">
        <v>8</v>
      </c>
      <c r="AN239" s="187">
        <v>1</v>
      </c>
      <c r="AO239" s="151"/>
    </row>
    <row r="240" spans="1:41" x14ac:dyDescent="0.3">
      <c r="A240" s="144" t="s">
        <v>12</v>
      </c>
      <c r="B240" s="186">
        <v>1</v>
      </c>
      <c r="C240" s="186">
        <v>2</v>
      </c>
      <c r="D240" s="186">
        <v>4</v>
      </c>
      <c r="E240" s="186">
        <v>9</v>
      </c>
      <c r="F240" s="186">
        <v>16</v>
      </c>
      <c r="G240" s="186">
        <v>33</v>
      </c>
      <c r="H240" s="186">
        <v>50</v>
      </c>
      <c r="I240" s="186">
        <v>55</v>
      </c>
      <c r="J240" s="186">
        <v>23</v>
      </c>
      <c r="K240" s="151"/>
      <c r="L240" s="186">
        <v>0</v>
      </c>
      <c r="M240" s="186">
        <v>1</v>
      </c>
      <c r="N240" s="186">
        <v>1</v>
      </c>
      <c r="O240" s="186">
        <v>8</v>
      </c>
      <c r="P240" s="186">
        <v>5</v>
      </c>
      <c r="Q240" s="186">
        <v>9</v>
      </c>
      <c r="R240" s="186">
        <v>24</v>
      </c>
      <c r="S240" s="186">
        <v>16</v>
      </c>
      <c r="T240" s="186">
        <v>6</v>
      </c>
      <c r="U240" s="152"/>
      <c r="V240" s="187">
        <v>2</v>
      </c>
      <c r="W240" s="187">
        <v>3</v>
      </c>
      <c r="X240" s="187">
        <v>6</v>
      </c>
      <c r="Y240" s="187">
        <v>3</v>
      </c>
      <c r="Z240" s="187">
        <v>6</v>
      </c>
      <c r="AA240" s="187">
        <v>20</v>
      </c>
      <c r="AB240" s="187">
        <v>18</v>
      </c>
      <c r="AC240" s="187">
        <v>18</v>
      </c>
      <c r="AD240" s="187">
        <v>10</v>
      </c>
      <c r="AE240" s="152"/>
      <c r="AF240" s="187">
        <v>1</v>
      </c>
      <c r="AG240" s="187">
        <v>0</v>
      </c>
      <c r="AH240" s="187">
        <v>5</v>
      </c>
      <c r="AI240" s="187">
        <v>3</v>
      </c>
      <c r="AJ240" s="187">
        <v>7</v>
      </c>
      <c r="AK240" s="187">
        <v>7</v>
      </c>
      <c r="AL240" s="187">
        <v>8</v>
      </c>
      <c r="AM240" s="187">
        <v>3</v>
      </c>
      <c r="AN240" s="187">
        <v>3</v>
      </c>
      <c r="AO240" s="151"/>
    </row>
    <row r="241" spans="1:41" x14ac:dyDescent="0.3">
      <c r="A241" s="144" t="s">
        <v>13</v>
      </c>
      <c r="B241" s="186">
        <v>1</v>
      </c>
      <c r="C241" s="186">
        <v>1</v>
      </c>
      <c r="D241" s="186">
        <v>3</v>
      </c>
      <c r="E241" s="186">
        <v>7</v>
      </c>
      <c r="F241" s="186">
        <v>15</v>
      </c>
      <c r="G241" s="186">
        <v>33</v>
      </c>
      <c r="H241" s="186">
        <v>56</v>
      </c>
      <c r="I241" s="186">
        <v>50</v>
      </c>
      <c r="J241" s="186">
        <v>18</v>
      </c>
      <c r="K241" s="151"/>
      <c r="L241" s="186">
        <v>1</v>
      </c>
      <c r="M241" s="186">
        <v>0</v>
      </c>
      <c r="N241" s="186">
        <v>3</v>
      </c>
      <c r="O241" s="186">
        <v>2</v>
      </c>
      <c r="P241" s="186">
        <v>7</v>
      </c>
      <c r="Q241" s="186">
        <v>14</v>
      </c>
      <c r="R241" s="186">
        <v>11</v>
      </c>
      <c r="S241" s="186">
        <v>14</v>
      </c>
      <c r="T241" s="186">
        <v>5</v>
      </c>
      <c r="U241" s="152"/>
      <c r="V241" s="187">
        <v>0</v>
      </c>
      <c r="W241" s="187">
        <v>3</v>
      </c>
      <c r="X241" s="187">
        <v>2</v>
      </c>
      <c r="Y241" s="187">
        <v>5</v>
      </c>
      <c r="Z241" s="187">
        <v>8</v>
      </c>
      <c r="AA241" s="187">
        <v>17</v>
      </c>
      <c r="AB241" s="187">
        <v>22</v>
      </c>
      <c r="AC241" s="187">
        <v>12</v>
      </c>
      <c r="AD241" s="187">
        <v>7</v>
      </c>
      <c r="AE241" s="152"/>
      <c r="AF241" s="187">
        <v>1</v>
      </c>
      <c r="AG241" s="187">
        <v>0</v>
      </c>
      <c r="AH241" s="187">
        <v>0</v>
      </c>
      <c r="AI241" s="187">
        <v>3</v>
      </c>
      <c r="AJ241" s="187">
        <v>3</v>
      </c>
      <c r="AK241" s="187">
        <v>6</v>
      </c>
      <c r="AL241" s="187">
        <v>4</v>
      </c>
      <c r="AM241" s="187">
        <v>6</v>
      </c>
      <c r="AN241" s="187">
        <v>2</v>
      </c>
      <c r="AO241" s="151"/>
    </row>
    <row r="242" spans="1:41" x14ac:dyDescent="0.3">
      <c r="A242" s="144" t="s">
        <v>14</v>
      </c>
      <c r="B242" s="186">
        <v>0</v>
      </c>
      <c r="C242" s="186">
        <v>2</v>
      </c>
      <c r="D242" s="186">
        <v>5</v>
      </c>
      <c r="E242" s="186">
        <v>6</v>
      </c>
      <c r="F242" s="186">
        <v>15</v>
      </c>
      <c r="G242" s="186">
        <v>17</v>
      </c>
      <c r="H242" s="186">
        <v>41</v>
      </c>
      <c r="I242" s="186">
        <v>41</v>
      </c>
      <c r="J242" s="186">
        <v>27</v>
      </c>
      <c r="K242" s="151"/>
      <c r="L242" s="186">
        <v>0</v>
      </c>
      <c r="M242" s="186">
        <v>1</v>
      </c>
      <c r="N242" s="186">
        <v>1</v>
      </c>
      <c r="O242" s="186">
        <v>2</v>
      </c>
      <c r="P242" s="186">
        <v>5</v>
      </c>
      <c r="Q242" s="186">
        <v>7</v>
      </c>
      <c r="R242" s="186">
        <v>14</v>
      </c>
      <c r="S242" s="186">
        <v>9</v>
      </c>
      <c r="T242" s="186">
        <v>7</v>
      </c>
      <c r="U242" s="152"/>
      <c r="V242" s="187">
        <v>1</v>
      </c>
      <c r="W242" s="187">
        <v>1</v>
      </c>
      <c r="X242" s="187">
        <v>0</v>
      </c>
      <c r="Y242" s="187">
        <v>6</v>
      </c>
      <c r="Z242" s="187">
        <v>5</v>
      </c>
      <c r="AA242" s="187">
        <v>12</v>
      </c>
      <c r="AB242" s="187">
        <v>18</v>
      </c>
      <c r="AC242" s="187">
        <v>18</v>
      </c>
      <c r="AD242" s="187">
        <v>10</v>
      </c>
      <c r="AE242" s="152"/>
      <c r="AF242" s="187">
        <v>0</v>
      </c>
      <c r="AG242" s="187">
        <v>1</v>
      </c>
      <c r="AH242" s="187">
        <v>2</v>
      </c>
      <c r="AI242" s="187">
        <v>2</v>
      </c>
      <c r="AJ242" s="187">
        <v>1</v>
      </c>
      <c r="AK242" s="187">
        <v>3</v>
      </c>
      <c r="AL242" s="187">
        <v>6</v>
      </c>
      <c r="AM242" s="187">
        <v>2</v>
      </c>
      <c r="AN242" s="187">
        <v>3</v>
      </c>
      <c r="AO242" s="151"/>
    </row>
    <row r="243" spans="1:41" x14ac:dyDescent="0.3">
      <c r="A243" s="144" t="s">
        <v>15</v>
      </c>
      <c r="B243" s="186">
        <v>0</v>
      </c>
      <c r="C243" s="186">
        <v>3</v>
      </c>
      <c r="D243" s="186">
        <v>5</v>
      </c>
      <c r="E243" s="186">
        <v>5</v>
      </c>
      <c r="F243" s="186">
        <v>12</v>
      </c>
      <c r="G243" s="186">
        <v>20</v>
      </c>
      <c r="H243" s="186">
        <v>36</v>
      </c>
      <c r="I243" s="186">
        <v>39</v>
      </c>
      <c r="J243" s="186">
        <v>13</v>
      </c>
      <c r="K243" s="151"/>
      <c r="L243" s="186">
        <v>0</v>
      </c>
      <c r="M243" s="186">
        <v>0</v>
      </c>
      <c r="N243" s="186">
        <v>0</v>
      </c>
      <c r="O243" s="186">
        <v>6</v>
      </c>
      <c r="P243" s="186">
        <v>1</v>
      </c>
      <c r="Q243" s="186">
        <v>9</v>
      </c>
      <c r="R243" s="186">
        <v>9</v>
      </c>
      <c r="S243" s="186">
        <v>7</v>
      </c>
      <c r="T243" s="186">
        <v>3</v>
      </c>
      <c r="U243" s="152"/>
      <c r="V243" s="187">
        <v>0</v>
      </c>
      <c r="W243" s="187">
        <v>0</v>
      </c>
      <c r="X243" s="187">
        <v>3</v>
      </c>
      <c r="Y243" s="187">
        <v>10</v>
      </c>
      <c r="Z243" s="187">
        <v>5</v>
      </c>
      <c r="AA243" s="187">
        <v>13</v>
      </c>
      <c r="AB243" s="187">
        <v>13</v>
      </c>
      <c r="AC243" s="187">
        <v>8</v>
      </c>
      <c r="AD243" s="187">
        <v>5</v>
      </c>
      <c r="AE243" s="152"/>
      <c r="AF243" s="187">
        <v>0</v>
      </c>
      <c r="AG243" s="187">
        <v>0</v>
      </c>
      <c r="AH243" s="187">
        <v>2</v>
      </c>
      <c r="AI243" s="187">
        <v>2</v>
      </c>
      <c r="AJ243" s="187">
        <v>5</v>
      </c>
      <c r="AK243" s="187">
        <v>2</v>
      </c>
      <c r="AL243" s="187">
        <v>9</v>
      </c>
      <c r="AM243" s="187">
        <v>5</v>
      </c>
      <c r="AN243" s="187">
        <v>3</v>
      </c>
      <c r="AO243" s="151"/>
    </row>
    <row r="244" spans="1:41" x14ac:dyDescent="0.3">
      <c r="A244" s="144" t="s">
        <v>16</v>
      </c>
      <c r="B244" s="186">
        <v>0</v>
      </c>
      <c r="C244" s="186">
        <v>2</v>
      </c>
      <c r="D244" s="186">
        <v>2</v>
      </c>
      <c r="E244" s="186">
        <v>9</v>
      </c>
      <c r="F244" s="186">
        <v>11</v>
      </c>
      <c r="G244" s="186">
        <v>17</v>
      </c>
      <c r="H244" s="186">
        <v>32</v>
      </c>
      <c r="I244" s="186">
        <v>33</v>
      </c>
      <c r="J244" s="186">
        <v>8</v>
      </c>
      <c r="K244" s="151"/>
      <c r="L244" s="186">
        <v>0</v>
      </c>
      <c r="M244" s="186">
        <v>0</v>
      </c>
      <c r="N244" s="186">
        <v>2</v>
      </c>
      <c r="O244" s="186">
        <v>1</v>
      </c>
      <c r="P244" s="186">
        <v>3</v>
      </c>
      <c r="Q244" s="186">
        <v>5</v>
      </c>
      <c r="R244" s="186">
        <v>10</v>
      </c>
      <c r="S244" s="186">
        <v>4</v>
      </c>
      <c r="T244" s="186">
        <v>3</v>
      </c>
      <c r="U244" s="152"/>
      <c r="V244" s="187">
        <v>0</v>
      </c>
      <c r="W244" s="187">
        <v>0</v>
      </c>
      <c r="X244" s="187">
        <v>2</v>
      </c>
      <c r="Y244" s="187">
        <v>5</v>
      </c>
      <c r="Z244" s="187">
        <v>9</v>
      </c>
      <c r="AA244" s="187">
        <v>13</v>
      </c>
      <c r="AB244" s="187">
        <v>12</v>
      </c>
      <c r="AC244" s="187">
        <v>15</v>
      </c>
      <c r="AD244" s="187">
        <v>6</v>
      </c>
      <c r="AE244" s="152"/>
      <c r="AF244" s="187">
        <v>0</v>
      </c>
      <c r="AG244" s="187">
        <v>0</v>
      </c>
      <c r="AH244" s="187">
        <v>1</v>
      </c>
      <c r="AI244" s="187">
        <v>1</v>
      </c>
      <c r="AJ244" s="187">
        <v>1</v>
      </c>
      <c r="AK244" s="187">
        <v>1</v>
      </c>
      <c r="AL244" s="187">
        <v>4</v>
      </c>
      <c r="AM244" s="187">
        <v>2</v>
      </c>
      <c r="AN244" s="187">
        <v>2</v>
      </c>
      <c r="AO244" s="151"/>
    </row>
    <row r="245" spans="1:41" x14ac:dyDescent="0.3">
      <c r="A245" s="144" t="s">
        <v>17</v>
      </c>
      <c r="B245" s="186">
        <v>1</v>
      </c>
      <c r="C245" s="186">
        <v>0</v>
      </c>
      <c r="D245" s="186">
        <v>6</v>
      </c>
      <c r="E245" s="186">
        <v>3</v>
      </c>
      <c r="F245" s="186">
        <v>7</v>
      </c>
      <c r="G245" s="186">
        <v>28</v>
      </c>
      <c r="H245" s="186">
        <v>18</v>
      </c>
      <c r="I245" s="186">
        <v>24</v>
      </c>
      <c r="J245" s="186">
        <v>13</v>
      </c>
      <c r="K245" s="151"/>
      <c r="L245" s="186">
        <v>0</v>
      </c>
      <c r="M245" s="186">
        <v>0</v>
      </c>
      <c r="N245" s="186">
        <v>1</v>
      </c>
      <c r="O245" s="186">
        <v>0</v>
      </c>
      <c r="P245" s="186">
        <v>3</v>
      </c>
      <c r="Q245" s="186">
        <v>9</v>
      </c>
      <c r="R245" s="186">
        <v>7</v>
      </c>
      <c r="S245" s="186">
        <v>9</v>
      </c>
      <c r="T245" s="186">
        <v>4</v>
      </c>
      <c r="U245" s="152"/>
      <c r="V245" s="187">
        <v>0</v>
      </c>
      <c r="W245" s="187">
        <v>0</v>
      </c>
      <c r="X245" s="187">
        <v>1</v>
      </c>
      <c r="Y245" s="187">
        <v>5</v>
      </c>
      <c r="Z245" s="187">
        <v>6</v>
      </c>
      <c r="AA245" s="187">
        <v>12</v>
      </c>
      <c r="AB245" s="187">
        <v>8</v>
      </c>
      <c r="AC245" s="187">
        <v>13</v>
      </c>
      <c r="AD245" s="187">
        <v>9</v>
      </c>
      <c r="AE245" s="152"/>
      <c r="AF245" s="187">
        <v>1</v>
      </c>
      <c r="AG245" s="187">
        <v>0</v>
      </c>
      <c r="AH245" s="187">
        <v>1</v>
      </c>
      <c r="AI245" s="187">
        <v>1</v>
      </c>
      <c r="AJ245" s="187">
        <v>3</v>
      </c>
      <c r="AK245" s="187">
        <v>2</v>
      </c>
      <c r="AL245" s="187">
        <v>6</v>
      </c>
      <c r="AM245" s="187">
        <v>1</v>
      </c>
      <c r="AN245" s="187">
        <v>1</v>
      </c>
      <c r="AO245" s="151"/>
    </row>
    <row r="246" spans="1:41" x14ac:dyDescent="0.3">
      <c r="A246" s="144" t="s">
        <v>18</v>
      </c>
      <c r="B246" s="186">
        <v>1</v>
      </c>
      <c r="C246" s="186">
        <v>0</v>
      </c>
      <c r="D246" s="186">
        <v>3</v>
      </c>
      <c r="E246" s="186">
        <v>5</v>
      </c>
      <c r="F246" s="186">
        <v>11</v>
      </c>
      <c r="G246" s="186">
        <v>15</v>
      </c>
      <c r="H246" s="186">
        <v>15</v>
      </c>
      <c r="I246" s="186">
        <v>36</v>
      </c>
      <c r="J246" s="186">
        <v>10</v>
      </c>
      <c r="K246" s="151"/>
      <c r="L246" s="186">
        <v>0</v>
      </c>
      <c r="M246" s="186">
        <v>0</v>
      </c>
      <c r="N246" s="186">
        <v>0</v>
      </c>
      <c r="O246" s="186">
        <v>1</v>
      </c>
      <c r="P246" s="186">
        <v>2</v>
      </c>
      <c r="Q246" s="186">
        <v>2</v>
      </c>
      <c r="R246" s="186">
        <v>6</v>
      </c>
      <c r="S246" s="186">
        <v>5</v>
      </c>
      <c r="T246" s="186">
        <v>5</v>
      </c>
      <c r="U246" s="152"/>
      <c r="V246" s="187">
        <v>0</v>
      </c>
      <c r="W246" s="187">
        <v>0</v>
      </c>
      <c r="X246" s="187">
        <v>0</v>
      </c>
      <c r="Y246" s="187">
        <v>3</v>
      </c>
      <c r="Z246" s="187">
        <v>4</v>
      </c>
      <c r="AA246" s="187">
        <v>4</v>
      </c>
      <c r="AB246" s="187">
        <v>13</v>
      </c>
      <c r="AC246" s="187">
        <v>7</v>
      </c>
      <c r="AD246" s="187">
        <v>4</v>
      </c>
      <c r="AE246" s="152"/>
      <c r="AF246" s="187">
        <v>0</v>
      </c>
      <c r="AG246" s="187">
        <v>0</v>
      </c>
      <c r="AH246" s="187">
        <v>1</v>
      </c>
      <c r="AI246" s="187">
        <v>0</v>
      </c>
      <c r="AJ246" s="187">
        <v>0</v>
      </c>
      <c r="AK246" s="187">
        <v>4</v>
      </c>
      <c r="AL246" s="187">
        <v>3</v>
      </c>
      <c r="AM246" s="187">
        <v>1</v>
      </c>
      <c r="AN246" s="187">
        <v>2</v>
      </c>
      <c r="AO246" s="151"/>
    </row>
    <row r="247" spans="1:41" x14ac:dyDescent="0.3">
      <c r="A247" s="144" t="s">
        <v>19</v>
      </c>
      <c r="B247" s="186">
        <v>0</v>
      </c>
      <c r="C247" s="186">
        <v>0</v>
      </c>
      <c r="D247" s="186">
        <v>3</v>
      </c>
      <c r="E247" s="186">
        <v>3</v>
      </c>
      <c r="F247" s="186">
        <v>10</v>
      </c>
      <c r="G247" s="186">
        <v>16</v>
      </c>
      <c r="H247" s="186">
        <v>29</v>
      </c>
      <c r="I247" s="186">
        <v>20</v>
      </c>
      <c r="J247" s="186">
        <v>10</v>
      </c>
      <c r="K247" s="151"/>
      <c r="L247" s="186">
        <v>0</v>
      </c>
      <c r="M247" s="186">
        <v>0</v>
      </c>
      <c r="N247" s="186">
        <v>0</v>
      </c>
      <c r="O247" s="186">
        <v>2</v>
      </c>
      <c r="P247" s="186">
        <v>1</v>
      </c>
      <c r="Q247" s="186">
        <v>3</v>
      </c>
      <c r="R247" s="186">
        <v>9</v>
      </c>
      <c r="S247" s="186">
        <v>4</v>
      </c>
      <c r="T247" s="186">
        <v>0</v>
      </c>
      <c r="U247" s="152"/>
      <c r="V247" s="187">
        <v>0</v>
      </c>
      <c r="W247" s="187">
        <v>1</v>
      </c>
      <c r="X247" s="187">
        <v>3</v>
      </c>
      <c r="Y247" s="187">
        <v>2</v>
      </c>
      <c r="Z247" s="187">
        <v>3</v>
      </c>
      <c r="AA247" s="187">
        <v>13</v>
      </c>
      <c r="AB247" s="187">
        <v>9</v>
      </c>
      <c r="AC247" s="187">
        <v>13</v>
      </c>
      <c r="AD247" s="187">
        <v>3</v>
      </c>
      <c r="AE247" s="152"/>
      <c r="AF247" s="187">
        <v>0</v>
      </c>
      <c r="AG247" s="187">
        <v>0</v>
      </c>
      <c r="AH247" s="187">
        <v>0</v>
      </c>
      <c r="AI247" s="187">
        <v>0</v>
      </c>
      <c r="AJ247" s="187">
        <v>3</v>
      </c>
      <c r="AK247" s="187">
        <v>1</v>
      </c>
      <c r="AL247" s="187">
        <v>4</v>
      </c>
      <c r="AM247" s="187">
        <v>3</v>
      </c>
      <c r="AN247" s="187">
        <v>0</v>
      </c>
      <c r="AO247" s="151"/>
    </row>
    <row r="248" spans="1:41" x14ac:dyDescent="0.3">
      <c r="A248" s="144" t="s">
        <v>20</v>
      </c>
      <c r="B248" s="186">
        <v>3</v>
      </c>
      <c r="C248" s="186">
        <v>3</v>
      </c>
      <c r="D248" s="186">
        <v>3</v>
      </c>
      <c r="E248" s="186">
        <v>5</v>
      </c>
      <c r="F248" s="186">
        <v>7</v>
      </c>
      <c r="G248" s="186">
        <v>20</v>
      </c>
      <c r="H248" s="186">
        <v>18</v>
      </c>
      <c r="I248" s="186">
        <v>20</v>
      </c>
      <c r="J248" s="186">
        <v>13</v>
      </c>
      <c r="K248" s="151"/>
      <c r="L248" s="186">
        <v>0</v>
      </c>
      <c r="M248" s="186">
        <v>0</v>
      </c>
      <c r="N248" s="186">
        <v>1</v>
      </c>
      <c r="O248" s="186">
        <v>0</v>
      </c>
      <c r="P248" s="186">
        <v>4</v>
      </c>
      <c r="Q248" s="186">
        <v>1</v>
      </c>
      <c r="R248" s="186">
        <v>9</v>
      </c>
      <c r="S248" s="186">
        <v>2</v>
      </c>
      <c r="T248" s="186">
        <v>2</v>
      </c>
      <c r="U248" s="152"/>
      <c r="V248" s="187">
        <v>0</v>
      </c>
      <c r="W248" s="187">
        <v>1</v>
      </c>
      <c r="X248" s="187">
        <v>4</v>
      </c>
      <c r="Y248" s="187">
        <v>5</v>
      </c>
      <c r="Z248" s="187">
        <v>4</v>
      </c>
      <c r="AA248" s="187">
        <v>9</v>
      </c>
      <c r="AB248" s="187">
        <v>9</v>
      </c>
      <c r="AC248" s="187">
        <v>5</v>
      </c>
      <c r="AD248" s="187">
        <v>2</v>
      </c>
      <c r="AE248" s="152"/>
      <c r="AF248" s="187">
        <v>0</v>
      </c>
      <c r="AG248" s="187">
        <v>1</v>
      </c>
      <c r="AH248" s="187">
        <v>1</v>
      </c>
      <c r="AI248" s="187">
        <v>0</v>
      </c>
      <c r="AJ248" s="187">
        <v>0</v>
      </c>
      <c r="AK248" s="187">
        <v>3</v>
      </c>
      <c r="AL248" s="187">
        <v>4</v>
      </c>
      <c r="AM248" s="187">
        <v>4</v>
      </c>
      <c r="AN248" s="187">
        <v>0</v>
      </c>
      <c r="AO248" s="151"/>
    </row>
    <row r="249" spans="1:41" x14ac:dyDescent="0.3">
      <c r="A249" s="144" t="s">
        <v>21</v>
      </c>
      <c r="B249" s="186">
        <v>0</v>
      </c>
      <c r="C249" s="186">
        <v>0</v>
      </c>
      <c r="D249" s="186">
        <v>0</v>
      </c>
      <c r="E249" s="186">
        <v>7</v>
      </c>
      <c r="F249" s="186">
        <v>9</v>
      </c>
      <c r="G249" s="186">
        <v>19</v>
      </c>
      <c r="H249" s="186">
        <v>25</v>
      </c>
      <c r="I249" s="186">
        <v>31</v>
      </c>
      <c r="J249" s="186">
        <v>7</v>
      </c>
      <c r="K249" s="151"/>
      <c r="L249" s="186">
        <v>1</v>
      </c>
      <c r="M249" s="186">
        <v>1</v>
      </c>
      <c r="N249" s="186">
        <v>2</v>
      </c>
      <c r="O249" s="186">
        <v>1</v>
      </c>
      <c r="P249" s="186">
        <v>1</v>
      </c>
      <c r="Q249" s="186">
        <v>5</v>
      </c>
      <c r="R249" s="186">
        <v>14</v>
      </c>
      <c r="S249" s="186">
        <v>16</v>
      </c>
      <c r="T249" s="186">
        <v>6</v>
      </c>
      <c r="U249" s="152"/>
      <c r="V249" s="187">
        <v>0</v>
      </c>
      <c r="W249" s="187">
        <v>4</v>
      </c>
      <c r="X249" s="187">
        <v>3</v>
      </c>
      <c r="Y249" s="187">
        <v>3</v>
      </c>
      <c r="Z249" s="187">
        <v>4</v>
      </c>
      <c r="AA249" s="187">
        <v>11</v>
      </c>
      <c r="AB249" s="187">
        <v>10</v>
      </c>
      <c r="AC249" s="187">
        <v>8</v>
      </c>
      <c r="AD249" s="187">
        <v>1</v>
      </c>
      <c r="AE249" s="152"/>
      <c r="AF249" s="187">
        <v>1</v>
      </c>
      <c r="AG249" s="187">
        <v>2</v>
      </c>
      <c r="AH249" s="187">
        <v>0</v>
      </c>
      <c r="AI249" s="187">
        <v>0</v>
      </c>
      <c r="AJ249" s="187">
        <v>4</v>
      </c>
      <c r="AK249" s="187">
        <v>4</v>
      </c>
      <c r="AL249" s="187">
        <v>6</v>
      </c>
      <c r="AM249" s="187">
        <v>2</v>
      </c>
      <c r="AN249" s="187">
        <v>0</v>
      </c>
      <c r="AO249" s="151"/>
    </row>
    <row r="250" spans="1:41" x14ac:dyDescent="0.3">
      <c r="A250" s="144" t="s">
        <v>22</v>
      </c>
      <c r="B250" s="186">
        <v>0</v>
      </c>
      <c r="C250" s="186">
        <v>2</v>
      </c>
      <c r="D250" s="186">
        <v>2</v>
      </c>
      <c r="E250" s="186">
        <v>4</v>
      </c>
      <c r="F250" s="186">
        <v>6</v>
      </c>
      <c r="G250" s="186">
        <v>16</v>
      </c>
      <c r="H250" s="186">
        <v>17</v>
      </c>
      <c r="I250" s="186">
        <v>19</v>
      </c>
      <c r="J250" s="186">
        <v>0</v>
      </c>
      <c r="K250" s="151"/>
      <c r="L250" s="186">
        <v>0</v>
      </c>
      <c r="M250" s="186">
        <v>0</v>
      </c>
      <c r="N250" s="186">
        <v>1</v>
      </c>
      <c r="O250" s="186">
        <v>0</v>
      </c>
      <c r="P250" s="186">
        <v>0</v>
      </c>
      <c r="Q250" s="186">
        <v>2</v>
      </c>
      <c r="R250" s="186">
        <v>5</v>
      </c>
      <c r="S250" s="186">
        <v>2</v>
      </c>
      <c r="T250" s="186">
        <v>0</v>
      </c>
      <c r="U250" s="152"/>
      <c r="V250" s="187">
        <v>0</v>
      </c>
      <c r="W250" s="187">
        <v>0</v>
      </c>
      <c r="X250" s="187">
        <v>2</v>
      </c>
      <c r="Y250" s="187">
        <v>2</v>
      </c>
      <c r="Z250" s="187">
        <v>4</v>
      </c>
      <c r="AA250" s="187">
        <v>6</v>
      </c>
      <c r="AB250" s="187">
        <v>17</v>
      </c>
      <c r="AC250" s="187">
        <v>7</v>
      </c>
      <c r="AD250" s="187">
        <v>3</v>
      </c>
      <c r="AE250" s="152"/>
      <c r="AF250" s="187">
        <v>1</v>
      </c>
      <c r="AG250" s="187">
        <v>1</v>
      </c>
      <c r="AH250" s="187">
        <v>0</v>
      </c>
      <c r="AI250" s="187">
        <v>0</v>
      </c>
      <c r="AJ250" s="187">
        <v>1</v>
      </c>
      <c r="AK250" s="187">
        <v>0</v>
      </c>
      <c r="AL250" s="187">
        <v>4</v>
      </c>
      <c r="AM250" s="187">
        <v>6</v>
      </c>
      <c r="AN250" s="187">
        <v>1</v>
      </c>
      <c r="AO250" s="151"/>
    </row>
    <row r="251" spans="1:41" x14ac:dyDescent="0.3">
      <c r="A251" s="144" t="s">
        <v>23</v>
      </c>
      <c r="B251" s="186">
        <v>0</v>
      </c>
      <c r="C251" s="186">
        <v>1</v>
      </c>
      <c r="D251" s="186">
        <v>0</v>
      </c>
      <c r="E251" s="186">
        <v>4</v>
      </c>
      <c r="F251" s="186">
        <v>8</v>
      </c>
      <c r="G251" s="186">
        <v>14</v>
      </c>
      <c r="H251" s="186">
        <v>21</v>
      </c>
      <c r="I251" s="186">
        <v>22</v>
      </c>
      <c r="J251" s="186">
        <v>4</v>
      </c>
      <c r="K251" s="151"/>
      <c r="L251" s="186">
        <v>0</v>
      </c>
      <c r="M251" s="186">
        <v>1</v>
      </c>
      <c r="N251" s="186">
        <v>0</v>
      </c>
      <c r="O251" s="186">
        <v>1</v>
      </c>
      <c r="P251" s="186">
        <v>2</v>
      </c>
      <c r="Q251" s="186">
        <v>0</v>
      </c>
      <c r="R251" s="186">
        <v>3</v>
      </c>
      <c r="S251" s="186">
        <v>2</v>
      </c>
      <c r="T251" s="186">
        <v>2</v>
      </c>
      <c r="U251" s="152"/>
      <c r="V251" s="187">
        <v>1</v>
      </c>
      <c r="W251" s="185">
        <v>3</v>
      </c>
      <c r="X251" s="185">
        <v>4</v>
      </c>
      <c r="Y251" s="185">
        <v>3</v>
      </c>
      <c r="Z251" s="185">
        <v>1</v>
      </c>
      <c r="AA251" s="185">
        <v>12</v>
      </c>
      <c r="AB251" s="185">
        <v>9</v>
      </c>
      <c r="AC251" s="185">
        <v>8</v>
      </c>
      <c r="AD251" s="185">
        <v>1</v>
      </c>
      <c r="AE251" s="152"/>
      <c r="AF251" s="187">
        <v>0</v>
      </c>
      <c r="AG251" s="185">
        <v>0</v>
      </c>
      <c r="AH251" s="185">
        <v>0</v>
      </c>
      <c r="AI251" s="185">
        <v>1</v>
      </c>
      <c r="AJ251" s="185">
        <v>2</v>
      </c>
      <c r="AK251" s="185">
        <v>3</v>
      </c>
      <c r="AL251" s="185">
        <v>3</v>
      </c>
      <c r="AM251" s="185">
        <v>0</v>
      </c>
      <c r="AN251" s="185">
        <v>0</v>
      </c>
      <c r="AO251" s="151"/>
    </row>
    <row r="252" spans="1:41" x14ac:dyDescent="0.3">
      <c r="A252" s="144" t="s">
        <v>24</v>
      </c>
      <c r="B252" s="186">
        <v>0</v>
      </c>
      <c r="C252" s="186">
        <v>2</v>
      </c>
      <c r="D252" s="186">
        <v>1</v>
      </c>
      <c r="E252" s="186">
        <v>6</v>
      </c>
      <c r="F252" s="186">
        <v>8</v>
      </c>
      <c r="G252" s="186">
        <v>18</v>
      </c>
      <c r="H252" s="186">
        <v>29</v>
      </c>
      <c r="I252" s="186">
        <v>27</v>
      </c>
      <c r="J252" s="186">
        <v>9</v>
      </c>
      <c r="K252" s="151"/>
      <c r="L252" s="186">
        <v>0</v>
      </c>
      <c r="M252" s="186">
        <v>0</v>
      </c>
      <c r="N252" s="186">
        <v>2</v>
      </c>
      <c r="O252" s="186">
        <v>0</v>
      </c>
      <c r="P252" s="186">
        <v>2</v>
      </c>
      <c r="Q252" s="186">
        <v>8</v>
      </c>
      <c r="R252" s="186">
        <v>3</v>
      </c>
      <c r="S252" s="186">
        <v>4</v>
      </c>
      <c r="T252" s="186">
        <v>1</v>
      </c>
      <c r="U252" s="152"/>
      <c r="V252" s="187">
        <v>0</v>
      </c>
      <c r="W252" s="185">
        <v>1</v>
      </c>
      <c r="X252" s="185">
        <v>5</v>
      </c>
      <c r="Y252" s="185">
        <v>3</v>
      </c>
      <c r="Z252" s="185">
        <v>12</v>
      </c>
      <c r="AA252" s="185">
        <v>10</v>
      </c>
      <c r="AB252" s="185">
        <v>13</v>
      </c>
      <c r="AC252" s="185">
        <v>14</v>
      </c>
      <c r="AD252" s="185">
        <v>3</v>
      </c>
      <c r="AE252" s="152"/>
      <c r="AF252" s="187">
        <v>0</v>
      </c>
      <c r="AG252" s="185">
        <v>0</v>
      </c>
      <c r="AH252" s="185">
        <v>1</v>
      </c>
      <c r="AI252" s="185">
        <v>1</v>
      </c>
      <c r="AJ252" s="185">
        <v>3</v>
      </c>
      <c r="AK252" s="185">
        <v>1</v>
      </c>
      <c r="AL252" s="185">
        <v>5</v>
      </c>
      <c r="AM252" s="185">
        <v>0</v>
      </c>
      <c r="AN252" s="185">
        <v>0</v>
      </c>
      <c r="AO252" s="151"/>
    </row>
    <row r="253" spans="1:41" x14ac:dyDescent="0.3">
      <c r="A253" s="144" t="s">
        <v>25</v>
      </c>
      <c r="B253" s="186">
        <v>0</v>
      </c>
      <c r="C253" s="186">
        <v>1</v>
      </c>
      <c r="D253" s="186">
        <v>13</v>
      </c>
      <c r="E253" s="186">
        <v>13</v>
      </c>
      <c r="F253" s="186">
        <v>15</v>
      </c>
      <c r="G253" s="186">
        <v>38</v>
      </c>
      <c r="H253" s="186">
        <v>53</v>
      </c>
      <c r="I253" s="186">
        <v>83</v>
      </c>
      <c r="J253" s="186">
        <v>25</v>
      </c>
      <c r="K253" s="151"/>
      <c r="L253" s="186">
        <v>0</v>
      </c>
      <c r="M253" s="186">
        <v>1</v>
      </c>
      <c r="N253" s="186">
        <v>4</v>
      </c>
      <c r="O253" s="186">
        <v>2</v>
      </c>
      <c r="P253" s="186">
        <v>6</v>
      </c>
      <c r="Q253" s="186">
        <v>8</v>
      </c>
      <c r="R253" s="186">
        <v>8</v>
      </c>
      <c r="S253" s="186">
        <v>11</v>
      </c>
      <c r="T253" s="186">
        <v>2</v>
      </c>
      <c r="U253" s="152"/>
      <c r="V253" s="187">
        <v>0</v>
      </c>
      <c r="W253" s="185">
        <v>2</v>
      </c>
      <c r="X253" s="185">
        <v>6</v>
      </c>
      <c r="Y253" s="185">
        <v>5</v>
      </c>
      <c r="Z253" s="185">
        <v>15</v>
      </c>
      <c r="AA253" s="185">
        <v>15</v>
      </c>
      <c r="AB253" s="185">
        <v>22</v>
      </c>
      <c r="AC253" s="185">
        <v>25</v>
      </c>
      <c r="AD253" s="185">
        <v>7</v>
      </c>
      <c r="AE253" s="152"/>
      <c r="AF253" s="187">
        <v>0</v>
      </c>
      <c r="AG253" s="185">
        <v>0</v>
      </c>
      <c r="AH253" s="185">
        <v>0</v>
      </c>
      <c r="AI253" s="185">
        <v>1</v>
      </c>
      <c r="AJ253" s="185">
        <v>3</v>
      </c>
      <c r="AK253" s="185">
        <v>6</v>
      </c>
      <c r="AL253" s="185">
        <v>4</v>
      </c>
      <c r="AM253" s="185">
        <v>7</v>
      </c>
      <c r="AN253" s="185">
        <v>0</v>
      </c>
      <c r="AO253" s="151"/>
    </row>
    <row r="254" spans="1:41" x14ac:dyDescent="0.3">
      <c r="A254" s="144" t="s">
        <v>26</v>
      </c>
      <c r="B254" s="186">
        <v>1</v>
      </c>
      <c r="C254" s="186">
        <v>0</v>
      </c>
      <c r="D254" s="186">
        <v>3</v>
      </c>
      <c r="E254" s="186">
        <v>4</v>
      </c>
      <c r="F254" s="186">
        <v>14</v>
      </c>
      <c r="G254" s="186">
        <v>18</v>
      </c>
      <c r="H254" s="186">
        <v>29</v>
      </c>
      <c r="I254" s="186">
        <v>25</v>
      </c>
      <c r="J254" s="186">
        <v>11</v>
      </c>
      <c r="K254" s="151"/>
      <c r="L254" s="186">
        <v>0</v>
      </c>
      <c r="M254" s="186">
        <v>1</v>
      </c>
      <c r="N254" s="186">
        <v>1</v>
      </c>
      <c r="O254" s="186">
        <v>2</v>
      </c>
      <c r="P254" s="186">
        <v>3</v>
      </c>
      <c r="Q254" s="186">
        <v>2</v>
      </c>
      <c r="R254" s="186">
        <v>4</v>
      </c>
      <c r="S254" s="186">
        <v>1</v>
      </c>
      <c r="T254" s="186">
        <v>1</v>
      </c>
      <c r="U254" s="152"/>
      <c r="V254" s="187">
        <v>0</v>
      </c>
      <c r="W254" s="185">
        <v>0</v>
      </c>
      <c r="X254" s="185">
        <v>0</v>
      </c>
      <c r="Y254" s="185">
        <v>4</v>
      </c>
      <c r="Z254" s="185">
        <v>3</v>
      </c>
      <c r="AA254" s="185">
        <v>5</v>
      </c>
      <c r="AB254" s="185">
        <v>10</v>
      </c>
      <c r="AC254" s="185">
        <v>13</v>
      </c>
      <c r="AD254" s="185">
        <v>3</v>
      </c>
      <c r="AE254" s="152"/>
      <c r="AF254" s="187">
        <v>0</v>
      </c>
      <c r="AG254" s="185">
        <v>0</v>
      </c>
      <c r="AH254" s="185">
        <v>0</v>
      </c>
      <c r="AI254" s="185">
        <v>2</v>
      </c>
      <c r="AJ254" s="185">
        <v>0</v>
      </c>
      <c r="AK254" s="185">
        <v>1</v>
      </c>
      <c r="AL254" s="185">
        <v>2</v>
      </c>
      <c r="AM254" s="185">
        <v>1</v>
      </c>
      <c r="AN254" s="185">
        <v>0</v>
      </c>
      <c r="AO254" s="151"/>
    </row>
    <row r="255" spans="1:41" x14ac:dyDescent="0.3">
      <c r="A255" s="144" t="s">
        <v>27</v>
      </c>
      <c r="B255" s="186">
        <v>0</v>
      </c>
      <c r="C255" s="186">
        <v>0</v>
      </c>
      <c r="D255" s="186">
        <v>0</v>
      </c>
      <c r="E255" s="186">
        <v>6</v>
      </c>
      <c r="F255" s="186">
        <v>8</v>
      </c>
      <c r="G255" s="186">
        <v>25</v>
      </c>
      <c r="H255" s="186">
        <v>30</v>
      </c>
      <c r="I255" s="186">
        <v>25</v>
      </c>
      <c r="J255" s="186">
        <v>8</v>
      </c>
      <c r="K255" s="151"/>
      <c r="L255" s="186">
        <v>1</v>
      </c>
      <c r="M255" s="186">
        <v>1</v>
      </c>
      <c r="N255" s="186">
        <v>1</v>
      </c>
      <c r="O255" s="186">
        <v>1</v>
      </c>
      <c r="P255" s="186">
        <v>2</v>
      </c>
      <c r="Q255" s="186">
        <v>2</v>
      </c>
      <c r="R255" s="186">
        <v>2</v>
      </c>
      <c r="S255" s="186">
        <v>6</v>
      </c>
      <c r="T255" s="186">
        <v>3</v>
      </c>
      <c r="U255" s="152"/>
      <c r="V255" s="187">
        <v>1</v>
      </c>
      <c r="W255" s="185">
        <v>1</v>
      </c>
      <c r="X255" s="185">
        <v>3</v>
      </c>
      <c r="Y255" s="185">
        <v>6</v>
      </c>
      <c r="Z255" s="185">
        <v>5</v>
      </c>
      <c r="AA255" s="185">
        <v>9</v>
      </c>
      <c r="AB255" s="185">
        <v>12</v>
      </c>
      <c r="AC255" s="185">
        <v>6</v>
      </c>
      <c r="AD255" s="185">
        <v>0</v>
      </c>
      <c r="AE255" s="152"/>
      <c r="AF255" s="187">
        <v>0</v>
      </c>
      <c r="AG255" s="185">
        <v>0</v>
      </c>
      <c r="AH255" s="185">
        <v>1</v>
      </c>
      <c r="AI255" s="185">
        <v>2</v>
      </c>
      <c r="AJ255" s="185">
        <v>0</v>
      </c>
      <c r="AK255" s="185">
        <v>3</v>
      </c>
      <c r="AL255" s="185">
        <v>3</v>
      </c>
      <c r="AM255" s="185">
        <v>2</v>
      </c>
      <c r="AN255" s="185">
        <v>2</v>
      </c>
      <c r="AO255" s="151"/>
    </row>
    <row r="256" spans="1:41" x14ac:dyDescent="0.3">
      <c r="A256" s="144" t="s">
        <v>28</v>
      </c>
      <c r="B256" s="186">
        <v>1</v>
      </c>
      <c r="C256" s="186">
        <v>1</v>
      </c>
      <c r="D256" s="186">
        <v>1</v>
      </c>
      <c r="E256" s="186">
        <v>5</v>
      </c>
      <c r="F256" s="186">
        <v>9</v>
      </c>
      <c r="G256" s="186">
        <v>11</v>
      </c>
      <c r="H256" s="186">
        <v>20</v>
      </c>
      <c r="I256" s="186">
        <v>17</v>
      </c>
      <c r="J256" s="186">
        <v>7</v>
      </c>
      <c r="K256" s="151"/>
      <c r="L256" s="186">
        <v>0</v>
      </c>
      <c r="M256" s="186">
        <v>0</v>
      </c>
      <c r="N256" s="186">
        <v>1</v>
      </c>
      <c r="O256" s="186">
        <v>0</v>
      </c>
      <c r="P256" s="186">
        <v>0</v>
      </c>
      <c r="Q256" s="186">
        <v>4</v>
      </c>
      <c r="R256" s="186">
        <v>5</v>
      </c>
      <c r="S256" s="186">
        <v>2</v>
      </c>
      <c r="T256" s="186">
        <v>0</v>
      </c>
      <c r="U256" s="152"/>
      <c r="V256" s="187">
        <v>0</v>
      </c>
      <c r="W256" s="185">
        <v>1</v>
      </c>
      <c r="X256" s="185">
        <v>2</v>
      </c>
      <c r="Y256" s="185">
        <v>1</v>
      </c>
      <c r="Z256" s="185">
        <v>4</v>
      </c>
      <c r="AA256" s="185">
        <v>6</v>
      </c>
      <c r="AB256" s="185">
        <v>5</v>
      </c>
      <c r="AC256" s="185">
        <v>7</v>
      </c>
      <c r="AD256" s="185">
        <v>0</v>
      </c>
      <c r="AE256" s="152"/>
      <c r="AF256" s="187">
        <v>0</v>
      </c>
      <c r="AG256" s="185">
        <v>0</v>
      </c>
      <c r="AH256" s="185">
        <v>0</v>
      </c>
      <c r="AI256" s="185">
        <v>1</v>
      </c>
      <c r="AJ256" s="185">
        <v>0</v>
      </c>
      <c r="AK256" s="185">
        <v>0</v>
      </c>
      <c r="AL256" s="185">
        <v>1</v>
      </c>
      <c r="AM256" s="185">
        <v>0</v>
      </c>
      <c r="AN256" s="185">
        <v>0</v>
      </c>
      <c r="AO256" s="151"/>
    </row>
    <row r="257" spans="1:41" x14ac:dyDescent="0.3">
      <c r="A257" s="144" t="s">
        <v>29</v>
      </c>
      <c r="B257" s="186">
        <v>0</v>
      </c>
      <c r="C257" s="186">
        <v>1</v>
      </c>
      <c r="D257" s="186">
        <v>0</v>
      </c>
      <c r="E257" s="186">
        <v>2</v>
      </c>
      <c r="F257" s="186">
        <v>5</v>
      </c>
      <c r="G257" s="186">
        <v>3</v>
      </c>
      <c r="H257" s="186">
        <v>11</v>
      </c>
      <c r="I257" s="186">
        <v>11</v>
      </c>
      <c r="J257" s="186">
        <v>0</v>
      </c>
      <c r="K257" s="151"/>
      <c r="L257" s="186">
        <v>0</v>
      </c>
      <c r="M257" s="186">
        <v>1</v>
      </c>
      <c r="N257" s="186">
        <v>0</v>
      </c>
      <c r="O257" s="186">
        <v>2</v>
      </c>
      <c r="P257" s="186">
        <v>2</v>
      </c>
      <c r="Q257" s="186">
        <v>0</v>
      </c>
      <c r="R257" s="186">
        <v>6</v>
      </c>
      <c r="S257" s="186">
        <v>4</v>
      </c>
      <c r="T257" s="186">
        <v>1</v>
      </c>
      <c r="U257" s="152"/>
      <c r="V257" s="187">
        <v>0</v>
      </c>
      <c r="W257" s="185">
        <v>0</v>
      </c>
      <c r="X257" s="185">
        <v>1</v>
      </c>
      <c r="Y257" s="185">
        <v>1</v>
      </c>
      <c r="Z257" s="185">
        <v>2</v>
      </c>
      <c r="AA257" s="185">
        <v>0</v>
      </c>
      <c r="AB257" s="185">
        <v>8</v>
      </c>
      <c r="AC257" s="185">
        <v>0</v>
      </c>
      <c r="AD257" s="185">
        <v>1</v>
      </c>
      <c r="AE257" s="152"/>
      <c r="AF257" s="187">
        <v>0</v>
      </c>
      <c r="AG257" s="185">
        <v>0</v>
      </c>
      <c r="AH257" s="185">
        <v>0</v>
      </c>
      <c r="AI257" s="185">
        <v>0</v>
      </c>
      <c r="AJ257" s="185">
        <v>0</v>
      </c>
      <c r="AK257" s="185">
        <v>2</v>
      </c>
      <c r="AL257" s="185">
        <v>0</v>
      </c>
      <c r="AM257" s="185">
        <v>0</v>
      </c>
      <c r="AN257" s="185">
        <v>0</v>
      </c>
      <c r="AO257" s="151"/>
    </row>
    <row r="258" spans="1:41" x14ac:dyDescent="0.3">
      <c r="A258" s="144" t="s">
        <v>30</v>
      </c>
      <c r="B258" s="186">
        <v>0</v>
      </c>
      <c r="C258" s="186">
        <v>0</v>
      </c>
      <c r="D258" s="186">
        <v>1</v>
      </c>
      <c r="E258" s="186">
        <v>1</v>
      </c>
      <c r="F258" s="186">
        <v>5</v>
      </c>
      <c r="G258" s="186">
        <v>4</v>
      </c>
      <c r="H258" s="186">
        <v>9</v>
      </c>
      <c r="I258" s="186">
        <v>9</v>
      </c>
      <c r="J258" s="186">
        <v>4</v>
      </c>
      <c r="K258" s="151"/>
      <c r="L258" s="186">
        <v>0</v>
      </c>
      <c r="M258" s="186">
        <v>0</v>
      </c>
      <c r="N258" s="186">
        <v>2</v>
      </c>
      <c r="O258" s="186">
        <v>1</v>
      </c>
      <c r="P258" s="186">
        <v>1</v>
      </c>
      <c r="Q258" s="186">
        <v>0</v>
      </c>
      <c r="R258" s="186">
        <v>3</v>
      </c>
      <c r="S258" s="186">
        <v>4</v>
      </c>
      <c r="T258" s="186">
        <v>0</v>
      </c>
      <c r="U258" s="152"/>
      <c r="V258" s="187">
        <v>0</v>
      </c>
      <c r="W258" s="185">
        <v>1</v>
      </c>
      <c r="X258" s="185">
        <v>2</v>
      </c>
      <c r="Y258" s="185">
        <v>2</v>
      </c>
      <c r="Z258" s="185">
        <v>2</v>
      </c>
      <c r="AA258" s="185">
        <v>6</v>
      </c>
      <c r="AB258" s="185">
        <v>6</v>
      </c>
      <c r="AC258" s="185">
        <v>4</v>
      </c>
      <c r="AD258" s="185">
        <v>2</v>
      </c>
      <c r="AE258" s="152"/>
      <c r="AF258" s="187">
        <v>2</v>
      </c>
      <c r="AG258" s="185">
        <v>0</v>
      </c>
      <c r="AH258" s="185">
        <v>1</v>
      </c>
      <c r="AI258" s="185">
        <v>2</v>
      </c>
      <c r="AJ258" s="185">
        <v>1</v>
      </c>
      <c r="AK258" s="185">
        <v>0</v>
      </c>
      <c r="AL258" s="185">
        <v>2</v>
      </c>
      <c r="AM258" s="185">
        <v>0</v>
      </c>
      <c r="AN258" s="185">
        <v>0</v>
      </c>
      <c r="AO258" s="151"/>
    </row>
    <row r="259" spans="1:41" x14ac:dyDescent="0.3">
      <c r="A259" s="144" t="s">
        <v>31</v>
      </c>
      <c r="B259" s="186">
        <v>0</v>
      </c>
      <c r="C259" s="186">
        <v>0</v>
      </c>
      <c r="D259" s="186">
        <v>0</v>
      </c>
      <c r="E259" s="186">
        <v>0</v>
      </c>
      <c r="F259" s="186">
        <v>3</v>
      </c>
      <c r="G259" s="186">
        <v>8</v>
      </c>
      <c r="H259" s="186">
        <v>7</v>
      </c>
      <c r="I259" s="186">
        <v>11</v>
      </c>
      <c r="J259" s="186">
        <v>5</v>
      </c>
      <c r="K259" s="151"/>
      <c r="L259" s="186">
        <v>0</v>
      </c>
      <c r="M259" s="186">
        <v>0</v>
      </c>
      <c r="N259" s="186">
        <v>0</v>
      </c>
      <c r="O259" s="186">
        <v>0</v>
      </c>
      <c r="P259" s="186">
        <v>0</v>
      </c>
      <c r="Q259" s="186">
        <v>0</v>
      </c>
      <c r="R259" s="186">
        <v>1</v>
      </c>
      <c r="S259" s="186">
        <v>2</v>
      </c>
      <c r="T259" s="186">
        <v>0</v>
      </c>
      <c r="U259" s="152"/>
      <c r="V259" s="187">
        <v>0</v>
      </c>
      <c r="W259" s="185">
        <v>0</v>
      </c>
      <c r="X259" s="185">
        <v>2</v>
      </c>
      <c r="Y259" s="185">
        <v>1</v>
      </c>
      <c r="Z259" s="185">
        <v>1</v>
      </c>
      <c r="AA259" s="185">
        <v>4</v>
      </c>
      <c r="AB259" s="185">
        <v>2</v>
      </c>
      <c r="AC259" s="185">
        <v>3</v>
      </c>
      <c r="AD259" s="185">
        <v>2</v>
      </c>
      <c r="AE259" s="152"/>
      <c r="AF259" s="187">
        <v>0</v>
      </c>
      <c r="AG259" s="185">
        <v>0</v>
      </c>
      <c r="AH259" s="185">
        <v>1</v>
      </c>
      <c r="AI259" s="185">
        <v>0</v>
      </c>
      <c r="AJ259" s="185">
        <v>0</v>
      </c>
      <c r="AK259" s="185">
        <v>1</v>
      </c>
      <c r="AL259" s="185">
        <v>0</v>
      </c>
      <c r="AM259" s="185">
        <v>0</v>
      </c>
      <c r="AN259" s="185">
        <v>1</v>
      </c>
      <c r="AO259" s="151"/>
    </row>
    <row r="260" spans="1:41" x14ac:dyDescent="0.3">
      <c r="A260" s="144" t="s">
        <v>32</v>
      </c>
      <c r="B260" s="186">
        <v>0</v>
      </c>
      <c r="C260" s="186">
        <v>1</v>
      </c>
      <c r="D260" s="186">
        <v>1</v>
      </c>
      <c r="E260" s="186">
        <v>0</v>
      </c>
      <c r="F260" s="186">
        <v>5</v>
      </c>
      <c r="G260" s="186">
        <v>5</v>
      </c>
      <c r="H260" s="186">
        <v>4</v>
      </c>
      <c r="I260" s="186">
        <v>8</v>
      </c>
      <c r="J260" s="186">
        <v>2</v>
      </c>
      <c r="K260" s="151"/>
      <c r="L260" s="186">
        <v>0</v>
      </c>
      <c r="M260" s="186">
        <v>1</v>
      </c>
      <c r="N260" s="186">
        <v>0</v>
      </c>
      <c r="O260" s="186">
        <v>0</v>
      </c>
      <c r="P260" s="186">
        <v>1</v>
      </c>
      <c r="Q260" s="186">
        <v>0</v>
      </c>
      <c r="R260" s="186">
        <v>1</v>
      </c>
      <c r="S260" s="186">
        <v>4</v>
      </c>
      <c r="T260" s="186">
        <v>0</v>
      </c>
      <c r="U260" s="152"/>
      <c r="V260" s="187">
        <v>0</v>
      </c>
      <c r="W260" s="185">
        <v>0</v>
      </c>
      <c r="X260" s="185">
        <v>1</v>
      </c>
      <c r="Y260" s="185">
        <v>1</v>
      </c>
      <c r="Z260" s="185">
        <v>1</v>
      </c>
      <c r="AA260" s="185">
        <v>3</v>
      </c>
      <c r="AB260" s="185">
        <v>5</v>
      </c>
      <c r="AC260" s="185">
        <v>6</v>
      </c>
      <c r="AD260" s="185">
        <v>2</v>
      </c>
      <c r="AE260" s="152"/>
      <c r="AF260" s="187">
        <v>1</v>
      </c>
      <c r="AG260" s="185">
        <v>0</v>
      </c>
      <c r="AH260" s="185">
        <v>0</v>
      </c>
      <c r="AI260" s="185">
        <v>0</v>
      </c>
      <c r="AJ260" s="185">
        <v>1</v>
      </c>
      <c r="AK260" s="185">
        <v>1</v>
      </c>
      <c r="AL260" s="185">
        <v>1</v>
      </c>
      <c r="AM260" s="185">
        <v>0</v>
      </c>
      <c r="AN260" s="185">
        <v>2</v>
      </c>
      <c r="AO260" s="151"/>
    </row>
    <row r="261" spans="1:41" x14ac:dyDescent="0.3">
      <c r="A261" s="144" t="s">
        <v>33</v>
      </c>
      <c r="B261" s="186">
        <v>0</v>
      </c>
      <c r="C261" s="186">
        <v>0</v>
      </c>
      <c r="D261" s="186">
        <v>1</v>
      </c>
      <c r="E261" s="186">
        <v>0</v>
      </c>
      <c r="F261" s="186">
        <v>4</v>
      </c>
      <c r="G261" s="186">
        <v>4</v>
      </c>
      <c r="H261" s="186">
        <v>3</v>
      </c>
      <c r="I261" s="186">
        <v>5</v>
      </c>
      <c r="J261" s="186">
        <v>1</v>
      </c>
      <c r="K261" s="151"/>
      <c r="L261" s="186">
        <v>0</v>
      </c>
      <c r="M261" s="186">
        <v>2</v>
      </c>
      <c r="N261" s="186">
        <v>0</v>
      </c>
      <c r="O261" s="186">
        <v>0</v>
      </c>
      <c r="P261" s="186">
        <v>1</v>
      </c>
      <c r="Q261" s="186">
        <v>1</v>
      </c>
      <c r="R261" s="186">
        <v>0</v>
      </c>
      <c r="S261" s="186">
        <v>2</v>
      </c>
      <c r="T261" s="186">
        <v>0</v>
      </c>
      <c r="U261" s="152"/>
      <c r="V261" s="187">
        <v>0</v>
      </c>
      <c r="W261" s="185">
        <v>0</v>
      </c>
      <c r="X261" s="185">
        <v>3</v>
      </c>
      <c r="Y261" s="185">
        <v>0</v>
      </c>
      <c r="Z261" s="185">
        <v>5</v>
      </c>
      <c r="AA261" s="185">
        <v>0</v>
      </c>
      <c r="AB261" s="185">
        <v>5</v>
      </c>
      <c r="AC261" s="185">
        <v>1</v>
      </c>
      <c r="AD261" s="185">
        <v>1</v>
      </c>
      <c r="AE261" s="152"/>
      <c r="AF261" s="187">
        <v>0</v>
      </c>
      <c r="AG261" s="185">
        <v>0</v>
      </c>
      <c r="AH261" s="185">
        <v>0</v>
      </c>
      <c r="AI261" s="185">
        <v>0</v>
      </c>
      <c r="AJ261" s="185">
        <v>0</v>
      </c>
      <c r="AK261" s="185">
        <v>0</v>
      </c>
      <c r="AL261" s="185">
        <v>0</v>
      </c>
      <c r="AM261" s="185">
        <v>1</v>
      </c>
      <c r="AN261" s="185">
        <v>0</v>
      </c>
      <c r="AO261" s="151"/>
    </row>
    <row r="262" spans="1:41" x14ac:dyDescent="0.3">
      <c r="A262" s="144" t="s">
        <v>34</v>
      </c>
      <c r="B262" s="186">
        <v>1</v>
      </c>
      <c r="C262" s="186">
        <v>0</v>
      </c>
      <c r="D262" s="186">
        <v>3</v>
      </c>
      <c r="E262" s="186">
        <v>0</v>
      </c>
      <c r="F262" s="186">
        <v>2</v>
      </c>
      <c r="G262" s="186">
        <v>3</v>
      </c>
      <c r="H262" s="186">
        <v>7</v>
      </c>
      <c r="I262" s="186">
        <v>4</v>
      </c>
      <c r="J262" s="186">
        <v>0</v>
      </c>
      <c r="K262" s="151"/>
      <c r="L262" s="186">
        <v>0</v>
      </c>
      <c r="M262" s="186">
        <v>0</v>
      </c>
      <c r="N262" s="186">
        <v>0</v>
      </c>
      <c r="O262" s="186">
        <v>0</v>
      </c>
      <c r="P262" s="186">
        <v>0</v>
      </c>
      <c r="Q262" s="186">
        <v>2</v>
      </c>
      <c r="R262" s="186">
        <v>3</v>
      </c>
      <c r="S262" s="186">
        <v>1</v>
      </c>
      <c r="T262" s="186">
        <v>1</v>
      </c>
      <c r="U262" s="152"/>
      <c r="V262" s="187">
        <v>0</v>
      </c>
      <c r="W262" s="185">
        <v>0</v>
      </c>
      <c r="X262" s="185">
        <v>0</v>
      </c>
      <c r="Y262" s="185">
        <v>0</v>
      </c>
      <c r="Z262" s="185">
        <v>2</v>
      </c>
      <c r="AA262" s="185">
        <v>0</v>
      </c>
      <c r="AB262" s="185">
        <v>1</v>
      </c>
      <c r="AC262" s="185">
        <v>1</v>
      </c>
      <c r="AD262" s="185">
        <v>0</v>
      </c>
      <c r="AE262" s="152"/>
      <c r="AF262" s="187">
        <v>0</v>
      </c>
      <c r="AG262" s="185">
        <v>0</v>
      </c>
      <c r="AH262" s="185">
        <v>0</v>
      </c>
      <c r="AI262" s="185">
        <v>1</v>
      </c>
      <c r="AJ262" s="185">
        <v>0</v>
      </c>
      <c r="AK262" s="185">
        <v>1</v>
      </c>
      <c r="AL262" s="185">
        <v>1</v>
      </c>
      <c r="AM262" s="185">
        <v>1</v>
      </c>
      <c r="AN262" s="185">
        <v>0</v>
      </c>
      <c r="AO262" s="151"/>
    </row>
    <row r="263" spans="1:41" x14ac:dyDescent="0.3">
      <c r="A263" s="144" t="s">
        <v>35</v>
      </c>
      <c r="B263" s="186">
        <v>0</v>
      </c>
      <c r="C263" s="186">
        <v>0</v>
      </c>
      <c r="D263" s="186">
        <v>1</v>
      </c>
      <c r="E263" s="186">
        <v>0</v>
      </c>
      <c r="F263" s="186">
        <v>0</v>
      </c>
      <c r="G263" s="186">
        <v>2</v>
      </c>
      <c r="H263" s="186">
        <v>4</v>
      </c>
      <c r="I263" s="186">
        <v>2</v>
      </c>
      <c r="J263" s="186">
        <v>0</v>
      </c>
      <c r="K263" s="151"/>
      <c r="L263" s="186">
        <v>0</v>
      </c>
      <c r="M263" s="186">
        <v>0</v>
      </c>
      <c r="N263" s="186">
        <v>0</v>
      </c>
      <c r="O263" s="186">
        <v>0</v>
      </c>
      <c r="P263" s="186">
        <v>0</v>
      </c>
      <c r="Q263" s="186">
        <v>0</v>
      </c>
      <c r="R263" s="186">
        <v>0</v>
      </c>
      <c r="S263" s="186">
        <v>0</v>
      </c>
      <c r="T263" s="186">
        <v>0</v>
      </c>
      <c r="U263" s="152"/>
      <c r="V263" s="187">
        <v>0</v>
      </c>
      <c r="W263" s="185">
        <v>0</v>
      </c>
      <c r="X263" s="185">
        <v>1</v>
      </c>
      <c r="Y263" s="185">
        <v>0</v>
      </c>
      <c r="Z263" s="185">
        <v>0</v>
      </c>
      <c r="AA263" s="185">
        <v>1</v>
      </c>
      <c r="AB263" s="185">
        <v>5</v>
      </c>
      <c r="AC263" s="185">
        <v>4</v>
      </c>
      <c r="AD263" s="185">
        <v>0</v>
      </c>
      <c r="AE263" s="152"/>
      <c r="AF263" s="187">
        <v>0</v>
      </c>
      <c r="AG263" s="185">
        <v>0</v>
      </c>
      <c r="AH263" s="185">
        <v>0</v>
      </c>
      <c r="AI263" s="185">
        <v>1</v>
      </c>
      <c r="AJ263" s="185">
        <v>0</v>
      </c>
      <c r="AK263" s="185">
        <v>1</v>
      </c>
      <c r="AL263" s="185">
        <v>0</v>
      </c>
      <c r="AM263" s="185">
        <v>0</v>
      </c>
      <c r="AN263" s="185">
        <v>0</v>
      </c>
      <c r="AO263" s="151"/>
    </row>
    <row r="264" spans="1:41" x14ac:dyDescent="0.3">
      <c r="A264" s="144" t="s">
        <v>36</v>
      </c>
      <c r="B264" s="186">
        <v>0</v>
      </c>
      <c r="C264" s="186">
        <v>0</v>
      </c>
      <c r="D264" s="186">
        <v>2</v>
      </c>
      <c r="E264" s="186">
        <v>0</v>
      </c>
      <c r="F264" s="186">
        <v>5</v>
      </c>
      <c r="G264" s="186">
        <v>0</v>
      </c>
      <c r="H264" s="186">
        <v>4</v>
      </c>
      <c r="I264" s="186">
        <v>3</v>
      </c>
      <c r="J264" s="186">
        <v>1</v>
      </c>
      <c r="K264" s="151"/>
      <c r="L264" s="186">
        <v>0</v>
      </c>
      <c r="M264" s="186">
        <v>0</v>
      </c>
      <c r="N264" s="186">
        <v>0</v>
      </c>
      <c r="O264" s="186">
        <v>0</v>
      </c>
      <c r="P264" s="186">
        <v>0</v>
      </c>
      <c r="Q264" s="186">
        <v>1</v>
      </c>
      <c r="R264" s="186">
        <v>3</v>
      </c>
      <c r="S264" s="186">
        <v>1</v>
      </c>
      <c r="T264" s="186">
        <v>0</v>
      </c>
      <c r="U264" s="152"/>
      <c r="V264" s="187">
        <v>0</v>
      </c>
      <c r="W264" s="185">
        <v>0</v>
      </c>
      <c r="X264" s="185">
        <v>0</v>
      </c>
      <c r="Y264" s="185">
        <v>1</v>
      </c>
      <c r="Z264" s="185">
        <v>3</v>
      </c>
      <c r="AA264" s="185">
        <v>3</v>
      </c>
      <c r="AB264" s="185">
        <v>1</v>
      </c>
      <c r="AC264" s="185">
        <v>3</v>
      </c>
      <c r="AD264" s="185">
        <v>0</v>
      </c>
      <c r="AE264" s="152"/>
      <c r="AF264" s="187">
        <v>0</v>
      </c>
      <c r="AG264" s="185">
        <v>0</v>
      </c>
      <c r="AH264" s="185">
        <v>1</v>
      </c>
      <c r="AI264" s="185">
        <v>0</v>
      </c>
      <c r="AJ264" s="185">
        <v>0</v>
      </c>
      <c r="AK264" s="185">
        <v>0</v>
      </c>
      <c r="AL264" s="185">
        <v>0</v>
      </c>
      <c r="AM264" s="185">
        <v>0</v>
      </c>
      <c r="AN264" s="185">
        <v>0</v>
      </c>
      <c r="AO264" s="151"/>
    </row>
    <row r="265" spans="1:41" x14ac:dyDescent="0.3">
      <c r="A265" s="144" t="s">
        <v>37</v>
      </c>
      <c r="B265" s="186">
        <v>0</v>
      </c>
      <c r="C265" s="186">
        <v>0</v>
      </c>
      <c r="D265" s="186">
        <v>0</v>
      </c>
      <c r="E265" s="186">
        <v>1</v>
      </c>
      <c r="F265" s="186">
        <v>1</v>
      </c>
      <c r="G265" s="186">
        <v>1</v>
      </c>
      <c r="H265" s="186">
        <v>4</v>
      </c>
      <c r="I265" s="186">
        <v>3</v>
      </c>
      <c r="J265" s="186">
        <v>2</v>
      </c>
      <c r="K265" s="151"/>
      <c r="L265" s="186">
        <v>0</v>
      </c>
      <c r="M265" s="186">
        <v>0</v>
      </c>
      <c r="N265" s="186">
        <v>1</v>
      </c>
      <c r="O265" s="186">
        <v>0</v>
      </c>
      <c r="P265" s="186">
        <v>0</v>
      </c>
      <c r="Q265" s="186">
        <v>0</v>
      </c>
      <c r="R265" s="186">
        <v>4</v>
      </c>
      <c r="S265" s="186">
        <v>0</v>
      </c>
      <c r="T265" s="186">
        <v>0</v>
      </c>
      <c r="U265" s="152"/>
      <c r="V265" s="187">
        <v>0</v>
      </c>
      <c r="W265" s="185">
        <v>0</v>
      </c>
      <c r="X265" s="185">
        <v>0</v>
      </c>
      <c r="Y265" s="185">
        <v>0</v>
      </c>
      <c r="Z265" s="185">
        <v>0</v>
      </c>
      <c r="AA265" s="185">
        <v>1</v>
      </c>
      <c r="AB265" s="185">
        <v>2</v>
      </c>
      <c r="AC265" s="185">
        <v>3</v>
      </c>
      <c r="AD265" s="185">
        <v>0</v>
      </c>
      <c r="AE265" s="152"/>
      <c r="AF265" s="187">
        <v>0</v>
      </c>
      <c r="AG265" s="185">
        <v>0</v>
      </c>
      <c r="AH265" s="185">
        <v>0</v>
      </c>
      <c r="AI265" s="185">
        <v>0</v>
      </c>
      <c r="AJ265" s="185">
        <v>0</v>
      </c>
      <c r="AK265" s="185">
        <v>0</v>
      </c>
      <c r="AL265" s="185">
        <v>1</v>
      </c>
      <c r="AM265" s="185">
        <v>0</v>
      </c>
      <c r="AN265" s="185">
        <v>0</v>
      </c>
      <c r="AO265" s="151"/>
    </row>
    <row r="266" spans="1:41" x14ac:dyDescent="0.3">
      <c r="A266" s="144" t="s">
        <v>38</v>
      </c>
      <c r="B266" s="186">
        <v>0</v>
      </c>
      <c r="C266" s="186">
        <v>0</v>
      </c>
      <c r="D266" s="186">
        <v>1</v>
      </c>
      <c r="E266" s="186">
        <v>2</v>
      </c>
      <c r="F266" s="186">
        <v>1</v>
      </c>
      <c r="G266" s="186">
        <v>3</v>
      </c>
      <c r="H266" s="186">
        <v>5</v>
      </c>
      <c r="I266" s="186">
        <v>3</v>
      </c>
      <c r="J266" s="186">
        <v>0</v>
      </c>
      <c r="K266" s="151"/>
      <c r="L266" s="186">
        <v>0</v>
      </c>
      <c r="M266" s="186">
        <v>0</v>
      </c>
      <c r="N266" s="186">
        <v>1</v>
      </c>
      <c r="O266" s="186">
        <v>0</v>
      </c>
      <c r="P266" s="186">
        <v>1</v>
      </c>
      <c r="Q266" s="186">
        <v>1</v>
      </c>
      <c r="R266" s="186">
        <v>0</v>
      </c>
      <c r="S266" s="186">
        <v>1</v>
      </c>
      <c r="T266" s="186">
        <v>0</v>
      </c>
      <c r="U266" s="152"/>
      <c r="V266" s="187">
        <v>0</v>
      </c>
      <c r="W266" s="185">
        <v>0</v>
      </c>
      <c r="X266" s="185">
        <v>1</v>
      </c>
      <c r="Y266" s="185">
        <v>0</v>
      </c>
      <c r="Z266" s="185">
        <v>0</v>
      </c>
      <c r="AA266" s="185">
        <v>1</v>
      </c>
      <c r="AB266" s="185">
        <v>0</v>
      </c>
      <c r="AC266" s="185">
        <v>0</v>
      </c>
      <c r="AD266" s="185">
        <v>0</v>
      </c>
      <c r="AE266" s="152"/>
      <c r="AF266" s="187">
        <v>0</v>
      </c>
      <c r="AG266" s="185">
        <v>0</v>
      </c>
      <c r="AH266" s="185">
        <v>0</v>
      </c>
      <c r="AI266" s="185">
        <v>0</v>
      </c>
      <c r="AJ266" s="185">
        <v>0</v>
      </c>
      <c r="AK266" s="185">
        <v>0</v>
      </c>
      <c r="AL266" s="185">
        <v>0</v>
      </c>
      <c r="AM266" s="185">
        <v>0</v>
      </c>
      <c r="AN266" s="185">
        <v>0</v>
      </c>
      <c r="AO266" s="151"/>
    </row>
    <row r="267" spans="1:41" x14ac:dyDescent="0.3">
      <c r="A267" s="144" t="s">
        <v>39</v>
      </c>
      <c r="B267" s="186">
        <v>0</v>
      </c>
      <c r="C267" s="186">
        <v>0</v>
      </c>
      <c r="D267" s="186">
        <v>0</v>
      </c>
      <c r="E267" s="186">
        <v>2</v>
      </c>
      <c r="F267" s="186">
        <v>0</v>
      </c>
      <c r="G267" s="186">
        <v>5</v>
      </c>
      <c r="H267" s="186">
        <v>3</v>
      </c>
      <c r="I267" s="186">
        <v>4</v>
      </c>
      <c r="J267" s="186">
        <v>0</v>
      </c>
      <c r="K267" s="151"/>
      <c r="L267" s="186">
        <v>0</v>
      </c>
      <c r="M267" s="186">
        <v>0</v>
      </c>
      <c r="N267" s="186">
        <v>0</v>
      </c>
      <c r="O267" s="186">
        <v>0</v>
      </c>
      <c r="P267" s="186">
        <v>0</v>
      </c>
      <c r="Q267" s="186">
        <v>0</v>
      </c>
      <c r="R267" s="186">
        <v>0</v>
      </c>
      <c r="S267" s="186">
        <v>0</v>
      </c>
      <c r="T267" s="186">
        <v>0</v>
      </c>
      <c r="U267" s="152"/>
      <c r="V267" s="187">
        <v>0</v>
      </c>
      <c r="W267" s="185">
        <v>0</v>
      </c>
      <c r="X267" s="185">
        <v>0</v>
      </c>
      <c r="Y267" s="185">
        <v>0</v>
      </c>
      <c r="Z267" s="185">
        <v>1</v>
      </c>
      <c r="AA267" s="185">
        <v>2</v>
      </c>
      <c r="AB267" s="185">
        <v>0</v>
      </c>
      <c r="AC267" s="185">
        <v>0</v>
      </c>
      <c r="AD267" s="185">
        <v>1</v>
      </c>
      <c r="AE267" s="152"/>
      <c r="AF267" s="187">
        <v>0</v>
      </c>
      <c r="AG267" s="185">
        <v>0</v>
      </c>
      <c r="AH267" s="185">
        <v>0</v>
      </c>
      <c r="AI267" s="185">
        <v>0</v>
      </c>
      <c r="AJ267" s="185">
        <v>0</v>
      </c>
      <c r="AK267" s="185">
        <v>0</v>
      </c>
      <c r="AL267" s="185">
        <v>1</v>
      </c>
      <c r="AM267" s="185">
        <v>0</v>
      </c>
      <c r="AN267" s="185">
        <v>0</v>
      </c>
      <c r="AO267" s="151"/>
    </row>
    <row r="268" spans="1:41" x14ac:dyDescent="0.3">
      <c r="A268" s="144" t="s">
        <v>40</v>
      </c>
      <c r="B268" s="186">
        <v>0</v>
      </c>
      <c r="C268" s="186">
        <v>0</v>
      </c>
      <c r="D268" s="186">
        <v>0</v>
      </c>
      <c r="E268" s="186">
        <v>0</v>
      </c>
      <c r="F268" s="186">
        <v>2</v>
      </c>
      <c r="G268" s="186">
        <v>1</v>
      </c>
      <c r="H268" s="186">
        <v>1</v>
      </c>
      <c r="I268" s="186">
        <v>1</v>
      </c>
      <c r="J268" s="186">
        <v>2</v>
      </c>
      <c r="K268" s="151"/>
      <c r="L268" s="186">
        <v>0</v>
      </c>
      <c r="M268" s="186">
        <v>0</v>
      </c>
      <c r="N268" s="186">
        <v>1</v>
      </c>
      <c r="O268" s="186">
        <v>0</v>
      </c>
      <c r="P268" s="186">
        <v>1</v>
      </c>
      <c r="Q268" s="186">
        <v>0</v>
      </c>
      <c r="R268" s="186">
        <v>0</v>
      </c>
      <c r="S268" s="186">
        <v>0</v>
      </c>
      <c r="T268" s="186">
        <v>0</v>
      </c>
      <c r="U268" s="152"/>
      <c r="V268" s="187">
        <v>0</v>
      </c>
      <c r="W268" s="185">
        <v>0</v>
      </c>
      <c r="X268" s="185">
        <v>1</v>
      </c>
      <c r="Y268" s="185">
        <v>0</v>
      </c>
      <c r="Z268" s="185">
        <v>1</v>
      </c>
      <c r="AA268" s="185">
        <v>2</v>
      </c>
      <c r="AB268" s="185">
        <v>1</v>
      </c>
      <c r="AC268" s="185">
        <v>0</v>
      </c>
      <c r="AD268" s="185">
        <v>0</v>
      </c>
      <c r="AE268" s="152"/>
      <c r="AF268" s="187">
        <v>0</v>
      </c>
      <c r="AG268" s="185">
        <v>0</v>
      </c>
      <c r="AH268" s="185">
        <v>0</v>
      </c>
      <c r="AI268" s="185">
        <v>0</v>
      </c>
      <c r="AJ268" s="185">
        <v>0</v>
      </c>
      <c r="AK268" s="185">
        <v>1</v>
      </c>
      <c r="AL268" s="185">
        <v>0</v>
      </c>
      <c r="AM268" s="185">
        <v>0</v>
      </c>
      <c r="AN268" s="185">
        <v>0</v>
      </c>
      <c r="AO268" s="151"/>
    </row>
    <row r="269" spans="1:41" x14ac:dyDescent="0.3">
      <c r="A269" s="144" t="s">
        <v>41</v>
      </c>
      <c r="B269" s="186">
        <v>0</v>
      </c>
      <c r="C269" s="186">
        <v>0</v>
      </c>
      <c r="D269" s="186">
        <v>0</v>
      </c>
      <c r="E269" s="186">
        <v>1</v>
      </c>
      <c r="F269" s="186">
        <v>2</v>
      </c>
      <c r="G269" s="186">
        <v>3</v>
      </c>
      <c r="H269" s="186">
        <v>1</v>
      </c>
      <c r="I269" s="186">
        <v>3</v>
      </c>
      <c r="J269" s="186">
        <v>0</v>
      </c>
      <c r="K269" s="151"/>
      <c r="L269" s="186">
        <v>0</v>
      </c>
      <c r="M269" s="186">
        <v>0</v>
      </c>
      <c r="N269" s="186">
        <v>0</v>
      </c>
      <c r="O269" s="186">
        <v>0</v>
      </c>
      <c r="P269" s="186">
        <v>0</v>
      </c>
      <c r="Q269" s="186">
        <v>0</v>
      </c>
      <c r="R269" s="186">
        <v>0</v>
      </c>
      <c r="S269" s="186">
        <v>1</v>
      </c>
      <c r="T269" s="186">
        <v>0</v>
      </c>
      <c r="U269" s="152"/>
      <c r="V269" s="187">
        <v>1</v>
      </c>
      <c r="W269" s="185">
        <v>0</v>
      </c>
      <c r="X269" s="185">
        <v>0</v>
      </c>
      <c r="Y269" s="185">
        <v>1</v>
      </c>
      <c r="Z269" s="185">
        <v>0</v>
      </c>
      <c r="AA269" s="185">
        <v>1</v>
      </c>
      <c r="AB269" s="185">
        <v>0</v>
      </c>
      <c r="AC269" s="185">
        <v>1</v>
      </c>
      <c r="AD269" s="185">
        <v>0</v>
      </c>
      <c r="AE269" s="152"/>
      <c r="AF269" s="187">
        <v>0</v>
      </c>
      <c r="AG269" s="185">
        <v>0</v>
      </c>
      <c r="AH269" s="185">
        <v>0</v>
      </c>
      <c r="AI269" s="185">
        <v>0</v>
      </c>
      <c r="AJ269" s="185">
        <v>1</v>
      </c>
      <c r="AK269" s="185">
        <v>0</v>
      </c>
      <c r="AL269" s="185">
        <v>0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0</v>
      </c>
      <c r="C270" s="186">
        <v>0</v>
      </c>
      <c r="D270" s="186">
        <v>0</v>
      </c>
      <c r="E270" s="186">
        <v>1</v>
      </c>
      <c r="F270" s="186">
        <v>0</v>
      </c>
      <c r="G270" s="186">
        <v>0</v>
      </c>
      <c r="H270" s="186">
        <v>1</v>
      </c>
      <c r="I270" s="186">
        <v>1</v>
      </c>
      <c r="J270" s="186">
        <v>0</v>
      </c>
      <c r="K270" s="151"/>
      <c r="L270" s="186">
        <v>0</v>
      </c>
      <c r="M270" s="186">
        <v>0</v>
      </c>
      <c r="N270" s="186">
        <v>0</v>
      </c>
      <c r="O270" s="186">
        <v>0</v>
      </c>
      <c r="P270" s="186">
        <v>0</v>
      </c>
      <c r="Q270" s="186">
        <v>1</v>
      </c>
      <c r="R270" s="186">
        <v>0</v>
      </c>
      <c r="S270" s="186">
        <v>0</v>
      </c>
      <c r="T270" s="186">
        <v>0</v>
      </c>
      <c r="U270" s="152"/>
      <c r="V270" s="187">
        <v>0</v>
      </c>
      <c r="W270" s="185">
        <v>0</v>
      </c>
      <c r="X270" s="185">
        <v>0</v>
      </c>
      <c r="Y270" s="185">
        <v>1</v>
      </c>
      <c r="Z270" s="185">
        <v>1</v>
      </c>
      <c r="AA270" s="185">
        <v>1</v>
      </c>
      <c r="AB270" s="185">
        <v>0</v>
      </c>
      <c r="AC270" s="185">
        <v>0</v>
      </c>
      <c r="AD270" s="185">
        <v>0</v>
      </c>
      <c r="AE270" s="152"/>
      <c r="AF270" s="187">
        <v>0</v>
      </c>
      <c r="AG270" s="185">
        <v>0</v>
      </c>
      <c r="AH270" s="185">
        <v>0</v>
      </c>
      <c r="AI270" s="185">
        <v>0</v>
      </c>
      <c r="AJ270" s="185">
        <v>0</v>
      </c>
      <c r="AK270" s="185">
        <v>0</v>
      </c>
      <c r="AL270" s="185">
        <v>0</v>
      </c>
      <c r="AM270" s="185">
        <v>0</v>
      </c>
      <c r="AN270" s="185">
        <v>0</v>
      </c>
      <c r="AO270" s="151"/>
    </row>
    <row r="271" spans="1:41" x14ac:dyDescent="0.3">
      <c r="A271" s="144" t="s">
        <v>43</v>
      </c>
      <c r="B271" s="186">
        <v>0</v>
      </c>
      <c r="C271" s="186">
        <v>0</v>
      </c>
      <c r="D271" s="186">
        <v>0</v>
      </c>
      <c r="E271" s="186">
        <v>1</v>
      </c>
      <c r="F271" s="186">
        <v>1</v>
      </c>
      <c r="G271" s="186">
        <v>2</v>
      </c>
      <c r="H271" s="186">
        <v>2</v>
      </c>
      <c r="I271" s="186">
        <v>5</v>
      </c>
      <c r="J271" s="186">
        <v>1</v>
      </c>
      <c r="K271" s="151"/>
      <c r="L271" s="186">
        <v>0</v>
      </c>
      <c r="M271" s="186">
        <v>0</v>
      </c>
      <c r="N271" s="186">
        <v>0</v>
      </c>
      <c r="O271" s="186">
        <v>0</v>
      </c>
      <c r="P271" s="186">
        <v>0</v>
      </c>
      <c r="Q271" s="186">
        <v>0</v>
      </c>
      <c r="R271" s="186">
        <v>0</v>
      </c>
      <c r="S271" s="186">
        <v>0</v>
      </c>
      <c r="T271" s="186">
        <v>0</v>
      </c>
      <c r="U271" s="152"/>
      <c r="V271" s="187">
        <v>0</v>
      </c>
      <c r="W271" s="185">
        <v>0</v>
      </c>
      <c r="X271" s="185">
        <v>0</v>
      </c>
      <c r="Y271" s="185">
        <v>0</v>
      </c>
      <c r="Z271" s="185">
        <v>0</v>
      </c>
      <c r="AA271" s="185">
        <v>1</v>
      </c>
      <c r="AB271" s="185">
        <v>1</v>
      </c>
      <c r="AC271" s="185">
        <v>0</v>
      </c>
      <c r="AD271" s="185">
        <v>0</v>
      </c>
      <c r="AE271" s="152"/>
      <c r="AF271" s="187">
        <v>0</v>
      </c>
      <c r="AG271" s="185">
        <v>0</v>
      </c>
      <c r="AH271" s="185">
        <v>0</v>
      </c>
      <c r="AI271" s="185">
        <v>0</v>
      </c>
      <c r="AJ271" s="185">
        <v>0</v>
      </c>
      <c r="AK271" s="185">
        <v>0</v>
      </c>
      <c r="AL271" s="185">
        <v>0</v>
      </c>
      <c r="AM271" s="185">
        <v>0</v>
      </c>
      <c r="AN271" s="185">
        <v>0</v>
      </c>
      <c r="AO271" s="151"/>
    </row>
    <row r="272" spans="1:41" x14ac:dyDescent="0.3">
      <c r="A272" s="144" t="s">
        <v>44</v>
      </c>
      <c r="B272" s="186">
        <v>0</v>
      </c>
      <c r="C272" s="186">
        <v>0</v>
      </c>
      <c r="D272" s="186">
        <v>0</v>
      </c>
      <c r="E272" s="186">
        <v>0</v>
      </c>
      <c r="F272" s="186">
        <v>0</v>
      </c>
      <c r="G272" s="186">
        <v>2</v>
      </c>
      <c r="H272" s="186">
        <v>4</v>
      </c>
      <c r="I272" s="186">
        <v>1</v>
      </c>
      <c r="J272" s="186">
        <v>0</v>
      </c>
      <c r="K272" s="151"/>
      <c r="L272" s="186">
        <v>0</v>
      </c>
      <c r="M272" s="186">
        <v>0</v>
      </c>
      <c r="N272" s="186">
        <v>0</v>
      </c>
      <c r="O272" s="186">
        <v>0</v>
      </c>
      <c r="P272" s="186">
        <v>0</v>
      </c>
      <c r="Q272" s="186">
        <v>0</v>
      </c>
      <c r="R272" s="186">
        <v>0</v>
      </c>
      <c r="S272" s="186">
        <v>0</v>
      </c>
      <c r="T272" s="186">
        <v>0</v>
      </c>
      <c r="U272" s="152"/>
      <c r="V272" s="187">
        <v>0</v>
      </c>
      <c r="W272" s="185">
        <v>0</v>
      </c>
      <c r="X272" s="185">
        <v>0</v>
      </c>
      <c r="Y272" s="185">
        <v>0</v>
      </c>
      <c r="Z272" s="185">
        <v>0</v>
      </c>
      <c r="AA272" s="185">
        <v>0</v>
      </c>
      <c r="AB272" s="185">
        <v>0</v>
      </c>
      <c r="AC272" s="185">
        <v>0</v>
      </c>
      <c r="AD272" s="185">
        <v>0</v>
      </c>
      <c r="AE272" s="152"/>
      <c r="AF272" s="187">
        <v>0</v>
      </c>
      <c r="AG272" s="185">
        <v>0</v>
      </c>
      <c r="AH272" s="185">
        <v>0</v>
      </c>
      <c r="AI272" s="185">
        <v>0</v>
      </c>
      <c r="AJ272" s="185">
        <v>0</v>
      </c>
      <c r="AK272" s="185">
        <v>0</v>
      </c>
      <c r="AL272" s="185">
        <v>0</v>
      </c>
      <c r="AM272" s="185">
        <v>0</v>
      </c>
      <c r="AN272" s="185">
        <v>0</v>
      </c>
      <c r="AO272" s="151"/>
    </row>
    <row r="273" spans="1:41" x14ac:dyDescent="0.3">
      <c r="A273" s="144" t="s">
        <v>45</v>
      </c>
      <c r="B273" s="186">
        <v>0</v>
      </c>
      <c r="C273" s="186">
        <v>0</v>
      </c>
      <c r="D273" s="186">
        <v>0</v>
      </c>
      <c r="E273" s="186">
        <v>0</v>
      </c>
      <c r="F273" s="186">
        <v>0</v>
      </c>
      <c r="G273" s="186">
        <v>2</v>
      </c>
      <c r="H273" s="186">
        <v>0</v>
      </c>
      <c r="I273" s="186">
        <v>0</v>
      </c>
      <c r="J273" s="186">
        <v>0</v>
      </c>
      <c r="K273" s="151"/>
      <c r="L273" s="186">
        <v>0</v>
      </c>
      <c r="M273" s="186">
        <v>0</v>
      </c>
      <c r="N273" s="186">
        <v>0</v>
      </c>
      <c r="O273" s="186">
        <v>1</v>
      </c>
      <c r="P273" s="186">
        <v>0</v>
      </c>
      <c r="Q273" s="186">
        <v>0</v>
      </c>
      <c r="R273" s="186">
        <v>0</v>
      </c>
      <c r="S273" s="186">
        <v>0</v>
      </c>
      <c r="T273" s="186">
        <v>0</v>
      </c>
      <c r="U273" s="152"/>
      <c r="V273" s="187">
        <v>0</v>
      </c>
      <c r="W273" s="185">
        <v>0</v>
      </c>
      <c r="X273" s="185">
        <v>0</v>
      </c>
      <c r="Y273" s="185">
        <v>0</v>
      </c>
      <c r="Z273" s="185">
        <v>0</v>
      </c>
      <c r="AA273" s="185">
        <v>1</v>
      </c>
      <c r="AB273" s="185">
        <v>0</v>
      </c>
      <c r="AC273" s="185">
        <v>1</v>
      </c>
      <c r="AD273" s="185">
        <v>0</v>
      </c>
      <c r="AE273" s="152"/>
      <c r="AF273" s="187">
        <v>0</v>
      </c>
      <c r="AG273" s="185">
        <v>0</v>
      </c>
      <c r="AH273" s="185">
        <v>0</v>
      </c>
      <c r="AI273" s="185">
        <v>0</v>
      </c>
      <c r="AJ273" s="185">
        <v>0</v>
      </c>
      <c r="AK273" s="185">
        <v>0</v>
      </c>
      <c r="AL273" s="185">
        <v>0</v>
      </c>
      <c r="AM273" s="185">
        <v>0</v>
      </c>
      <c r="AN273" s="185">
        <v>0</v>
      </c>
      <c r="AO273" s="151"/>
    </row>
    <row r="274" spans="1:41" x14ac:dyDescent="0.3">
      <c r="A274" s="144" t="s">
        <v>46</v>
      </c>
      <c r="B274" s="186">
        <v>0</v>
      </c>
      <c r="C274" s="186">
        <v>0</v>
      </c>
      <c r="D274" s="186">
        <v>0</v>
      </c>
      <c r="E274" s="186">
        <v>0</v>
      </c>
      <c r="F274" s="186">
        <v>1</v>
      </c>
      <c r="G274" s="186">
        <v>1</v>
      </c>
      <c r="H274" s="186">
        <v>1</v>
      </c>
      <c r="I274" s="186">
        <v>1</v>
      </c>
      <c r="J274" s="186">
        <v>1</v>
      </c>
      <c r="K274" s="151"/>
      <c r="L274" s="186">
        <v>0</v>
      </c>
      <c r="M274" s="186">
        <v>0</v>
      </c>
      <c r="N274" s="186">
        <v>1</v>
      </c>
      <c r="O274" s="186">
        <v>0</v>
      </c>
      <c r="P274" s="186">
        <v>0</v>
      </c>
      <c r="Q274" s="186">
        <v>1</v>
      </c>
      <c r="R274" s="186">
        <v>0</v>
      </c>
      <c r="S274" s="186">
        <v>0</v>
      </c>
      <c r="T274" s="186">
        <v>0</v>
      </c>
      <c r="U274" s="152"/>
      <c r="V274" s="187">
        <v>0</v>
      </c>
      <c r="W274" s="185">
        <v>0</v>
      </c>
      <c r="X274" s="185">
        <v>0</v>
      </c>
      <c r="Y274" s="185">
        <v>0</v>
      </c>
      <c r="Z274" s="185">
        <v>0</v>
      </c>
      <c r="AA274" s="185">
        <v>2</v>
      </c>
      <c r="AB274" s="185">
        <v>0</v>
      </c>
      <c r="AC274" s="185">
        <v>1</v>
      </c>
      <c r="AD274" s="185">
        <v>0</v>
      </c>
      <c r="AE274" s="152"/>
      <c r="AF274" s="187">
        <v>0</v>
      </c>
      <c r="AG274" s="185">
        <v>0</v>
      </c>
      <c r="AH274" s="185">
        <v>0</v>
      </c>
      <c r="AI274" s="185">
        <v>0</v>
      </c>
      <c r="AJ274" s="185">
        <v>0</v>
      </c>
      <c r="AK274" s="185">
        <v>0</v>
      </c>
      <c r="AL274" s="185">
        <v>0</v>
      </c>
      <c r="AM274" s="185">
        <v>0</v>
      </c>
      <c r="AN274" s="185">
        <v>0</v>
      </c>
      <c r="AO274" s="151"/>
    </row>
    <row r="275" spans="1:41" x14ac:dyDescent="0.3">
      <c r="A275" s="144" t="s">
        <v>47</v>
      </c>
      <c r="B275" s="186">
        <v>0</v>
      </c>
      <c r="C275" s="186">
        <v>0</v>
      </c>
      <c r="D275" s="186">
        <v>0</v>
      </c>
      <c r="E275" s="186">
        <v>0</v>
      </c>
      <c r="F275" s="186">
        <v>1</v>
      </c>
      <c r="G275" s="186">
        <v>1</v>
      </c>
      <c r="H275" s="186">
        <v>2</v>
      </c>
      <c r="I275" s="186">
        <v>0</v>
      </c>
      <c r="J275" s="186">
        <v>0</v>
      </c>
      <c r="K275" s="151"/>
      <c r="L275" s="186">
        <v>0</v>
      </c>
      <c r="M275" s="186">
        <v>0</v>
      </c>
      <c r="N275" s="186">
        <v>0</v>
      </c>
      <c r="O275" s="186">
        <v>0</v>
      </c>
      <c r="P275" s="186">
        <v>0</v>
      </c>
      <c r="Q275" s="186">
        <v>1</v>
      </c>
      <c r="R275" s="186">
        <v>1</v>
      </c>
      <c r="S275" s="186">
        <v>0</v>
      </c>
      <c r="T275" s="186">
        <v>0</v>
      </c>
      <c r="U275" s="152"/>
      <c r="V275" s="187">
        <v>0</v>
      </c>
      <c r="W275" s="185">
        <v>0</v>
      </c>
      <c r="X275" s="185">
        <v>0</v>
      </c>
      <c r="Y275" s="185">
        <v>0</v>
      </c>
      <c r="Z275" s="185">
        <v>0</v>
      </c>
      <c r="AA275" s="185">
        <v>1</v>
      </c>
      <c r="AB275" s="185">
        <v>0</v>
      </c>
      <c r="AC275" s="185">
        <v>1</v>
      </c>
      <c r="AD275" s="185">
        <v>0</v>
      </c>
      <c r="AE275" s="152"/>
      <c r="AF275" s="187">
        <v>0</v>
      </c>
      <c r="AG275" s="185">
        <v>0</v>
      </c>
      <c r="AH275" s="185">
        <v>1</v>
      </c>
      <c r="AI275" s="185">
        <v>0</v>
      </c>
      <c r="AJ275" s="185">
        <v>0</v>
      </c>
      <c r="AK275" s="185">
        <v>1</v>
      </c>
      <c r="AL275" s="185">
        <v>0</v>
      </c>
      <c r="AM275" s="185">
        <v>0</v>
      </c>
      <c r="AN275" s="185">
        <v>0</v>
      </c>
      <c r="AO275" s="151"/>
    </row>
    <row r="276" spans="1:41" x14ac:dyDescent="0.3">
      <c r="A276" s="144" t="s">
        <v>48</v>
      </c>
      <c r="B276" s="186">
        <v>0</v>
      </c>
      <c r="C276" s="186">
        <v>0</v>
      </c>
      <c r="D276" s="186">
        <v>1</v>
      </c>
      <c r="E276" s="186">
        <v>0</v>
      </c>
      <c r="F276" s="186">
        <v>1</v>
      </c>
      <c r="G276" s="186">
        <v>2</v>
      </c>
      <c r="H276" s="186">
        <v>1</v>
      </c>
      <c r="I276" s="186">
        <v>2</v>
      </c>
      <c r="J276" s="186">
        <v>0</v>
      </c>
      <c r="K276" s="151"/>
      <c r="L276" s="186">
        <v>0</v>
      </c>
      <c r="M276" s="186">
        <v>0</v>
      </c>
      <c r="N276" s="186">
        <v>0</v>
      </c>
      <c r="O276" s="186">
        <v>0</v>
      </c>
      <c r="P276" s="186">
        <v>0</v>
      </c>
      <c r="Q276" s="186">
        <v>0</v>
      </c>
      <c r="R276" s="186">
        <v>0</v>
      </c>
      <c r="S276" s="186">
        <v>0</v>
      </c>
      <c r="T276" s="186">
        <v>0</v>
      </c>
      <c r="U276" s="152"/>
      <c r="V276" s="187">
        <v>0</v>
      </c>
      <c r="W276" s="185">
        <v>0</v>
      </c>
      <c r="X276" s="185">
        <v>0</v>
      </c>
      <c r="Y276" s="185">
        <v>0</v>
      </c>
      <c r="Z276" s="185">
        <v>0</v>
      </c>
      <c r="AA276" s="185">
        <v>0</v>
      </c>
      <c r="AB276" s="185">
        <v>0</v>
      </c>
      <c r="AC276" s="185">
        <v>0</v>
      </c>
      <c r="AD276" s="185">
        <v>0</v>
      </c>
      <c r="AE276" s="152"/>
      <c r="AF276" s="187">
        <v>0</v>
      </c>
      <c r="AG276" s="185">
        <v>0</v>
      </c>
      <c r="AH276" s="185">
        <v>0</v>
      </c>
      <c r="AI276" s="185">
        <v>0</v>
      </c>
      <c r="AJ276" s="185">
        <v>0</v>
      </c>
      <c r="AK276" s="185">
        <v>0</v>
      </c>
      <c r="AL276" s="185">
        <v>0</v>
      </c>
      <c r="AM276" s="185">
        <v>0</v>
      </c>
      <c r="AN276" s="185">
        <v>0</v>
      </c>
      <c r="AO276" s="151"/>
    </row>
    <row r="277" spans="1:41" x14ac:dyDescent="0.3">
      <c r="A277" s="144" t="s">
        <v>49</v>
      </c>
      <c r="B277" s="186">
        <v>0</v>
      </c>
      <c r="C277" s="186">
        <v>0</v>
      </c>
      <c r="D277" s="186">
        <v>0</v>
      </c>
      <c r="E277" s="186">
        <v>0</v>
      </c>
      <c r="F277" s="186">
        <v>0</v>
      </c>
      <c r="G277" s="186">
        <v>2</v>
      </c>
      <c r="H277" s="186">
        <v>2</v>
      </c>
      <c r="I277" s="186">
        <v>0</v>
      </c>
      <c r="J277" s="186">
        <v>0</v>
      </c>
      <c r="K277" s="151"/>
      <c r="L277" s="186">
        <v>0</v>
      </c>
      <c r="M277" s="186">
        <v>0</v>
      </c>
      <c r="N277" s="186">
        <v>0</v>
      </c>
      <c r="O277" s="186">
        <v>0</v>
      </c>
      <c r="P277" s="186">
        <v>0</v>
      </c>
      <c r="Q277" s="186">
        <v>0</v>
      </c>
      <c r="R277" s="186">
        <v>0</v>
      </c>
      <c r="S277" s="186">
        <v>0</v>
      </c>
      <c r="T277" s="186">
        <v>0</v>
      </c>
      <c r="U277" s="152"/>
      <c r="V277" s="187">
        <v>0</v>
      </c>
      <c r="W277" s="185">
        <v>0</v>
      </c>
      <c r="X277" s="185">
        <v>2</v>
      </c>
      <c r="Y277" s="185">
        <v>0</v>
      </c>
      <c r="Z277" s="185">
        <v>0</v>
      </c>
      <c r="AA277" s="185">
        <v>1</v>
      </c>
      <c r="AB277" s="185">
        <v>2</v>
      </c>
      <c r="AC277" s="185">
        <v>2</v>
      </c>
      <c r="AD277" s="185">
        <v>0</v>
      </c>
      <c r="AE277" s="152"/>
      <c r="AF277" s="187">
        <v>0</v>
      </c>
      <c r="AG277" s="185">
        <v>0</v>
      </c>
      <c r="AH277" s="185">
        <v>0</v>
      </c>
      <c r="AI277" s="185">
        <v>0</v>
      </c>
      <c r="AJ277" s="185">
        <v>0</v>
      </c>
      <c r="AK277" s="185">
        <v>0</v>
      </c>
      <c r="AL277" s="185">
        <v>0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0</v>
      </c>
      <c r="C278" s="186">
        <v>1</v>
      </c>
      <c r="D278" s="186">
        <v>0</v>
      </c>
      <c r="E278" s="186">
        <v>0</v>
      </c>
      <c r="F278" s="186">
        <v>0</v>
      </c>
      <c r="G278" s="186">
        <v>3</v>
      </c>
      <c r="H278" s="186">
        <v>2</v>
      </c>
      <c r="I278" s="186">
        <v>4</v>
      </c>
      <c r="J278" s="186">
        <v>0</v>
      </c>
      <c r="K278" s="151"/>
      <c r="L278" s="186">
        <v>0</v>
      </c>
      <c r="M278" s="186">
        <v>0</v>
      </c>
      <c r="N278" s="186">
        <v>0</v>
      </c>
      <c r="O278" s="186">
        <v>0</v>
      </c>
      <c r="P278" s="186">
        <v>0</v>
      </c>
      <c r="Q278" s="186">
        <v>0</v>
      </c>
      <c r="R278" s="186">
        <v>0</v>
      </c>
      <c r="S278" s="186">
        <v>0</v>
      </c>
      <c r="T278" s="186">
        <v>0</v>
      </c>
      <c r="U278" s="152"/>
      <c r="V278" s="187">
        <v>0</v>
      </c>
      <c r="W278" s="185">
        <v>0</v>
      </c>
      <c r="X278" s="185">
        <v>0</v>
      </c>
      <c r="Y278" s="185">
        <v>0</v>
      </c>
      <c r="Z278" s="185">
        <v>0</v>
      </c>
      <c r="AA278" s="185">
        <v>1</v>
      </c>
      <c r="AB278" s="185">
        <v>0</v>
      </c>
      <c r="AC278" s="185">
        <v>0</v>
      </c>
      <c r="AD278" s="185">
        <v>0</v>
      </c>
      <c r="AE278" s="152"/>
      <c r="AF278" s="187">
        <v>0</v>
      </c>
      <c r="AG278" s="185">
        <v>0</v>
      </c>
      <c r="AH278" s="185">
        <v>0</v>
      </c>
      <c r="AI278" s="185">
        <v>0</v>
      </c>
      <c r="AJ278" s="185">
        <v>2</v>
      </c>
      <c r="AK278" s="185">
        <v>0</v>
      </c>
      <c r="AL278" s="185">
        <v>0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0</v>
      </c>
      <c r="D279" s="186">
        <v>1</v>
      </c>
      <c r="E279" s="186">
        <v>0</v>
      </c>
      <c r="F279" s="186">
        <v>1</v>
      </c>
      <c r="G279" s="186">
        <v>0</v>
      </c>
      <c r="H279" s="186">
        <v>2</v>
      </c>
      <c r="I279" s="186">
        <v>1</v>
      </c>
      <c r="J279" s="186">
        <v>0</v>
      </c>
      <c r="K279" s="151"/>
      <c r="L279" s="186">
        <v>0</v>
      </c>
      <c r="M279" s="186">
        <v>1</v>
      </c>
      <c r="N279" s="186">
        <v>0</v>
      </c>
      <c r="O279" s="186">
        <v>1</v>
      </c>
      <c r="P279" s="186">
        <v>0</v>
      </c>
      <c r="Q279" s="186">
        <v>0</v>
      </c>
      <c r="R279" s="186">
        <v>0</v>
      </c>
      <c r="S279" s="186">
        <v>0</v>
      </c>
      <c r="T279" s="186">
        <v>0</v>
      </c>
      <c r="U279" s="152"/>
      <c r="V279" s="187">
        <v>0</v>
      </c>
      <c r="W279" s="185">
        <v>0</v>
      </c>
      <c r="X279" s="185">
        <v>1</v>
      </c>
      <c r="Y279" s="185">
        <v>0</v>
      </c>
      <c r="Z279" s="185">
        <v>0</v>
      </c>
      <c r="AA279" s="185">
        <v>0</v>
      </c>
      <c r="AB279" s="185">
        <v>0</v>
      </c>
      <c r="AC279" s="185">
        <v>0</v>
      </c>
      <c r="AD279" s="185">
        <v>0</v>
      </c>
      <c r="AE279" s="152"/>
      <c r="AF279" s="187">
        <v>0</v>
      </c>
      <c r="AG279" s="185">
        <v>0</v>
      </c>
      <c r="AH279" s="185">
        <v>0</v>
      </c>
      <c r="AI279" s="185">
        <v>0</v>
      </c>
      <c r="AJ279" s="185">
        <v>0</v>
      </c>
      <c r="AK279" s="185">
        <v>0</v>
      </c>
      <c r="AL279" s="185">
        <v>0</v>
      </c>
      <c r="AM279" s="185">
        <v>0</v>
      </c>
      <c r="AN279" s="185">
        <v>0</v>
      </c>
      <c r="AO279" s="151"/>
    </row>
    <row r="280" spans="1:41" x14ac:dyDescent="0.3">
      <c r="A280" s="144" t="s">
        <v>52</v>
      </c>
      <c r="B280" s="186">
        <v>0</v>
      </c>
      <c r="C280" s="186">
        <v>0</v>
      </c>
      <c r="D280" s="186">
        <v>0</v>
      </c>
      <c r="E280" s="186">
        <v>1</v>
      </c>
      <c r="F280" s="186">
        <v>0</v>
      </c>
      <c r="G280" s="186">
        <v>1</v>
      </c>
      <c r="H280" s="186">
        <v>1</v>
      </c>
      <c r="I280" s="186">
        <v>4</v>
      </c>
      <c r="J280" s="186">
        <v>0</v>
      </c>
      <c r="K280" s="151"/>
      <c r="L280" s="186">
        <v>0</v>
      </c>
      <c r="M280" s="186">
        <v>0</v>
      </c>
      <c r="N280" s="186">
        <v>0</v>
      </c>
      <c r="O280" s="186">
        <v>0</v>
      </c>
      <c r="P280" s="186">
        <v>0</v>
      </c>
      <c r="Q280" s="186">
        <v>1</v>
      </c>
      <c r="R280" s="186">
        <v>1</v>
      </c>
      <c r="S280" s="186">
        <v>0</v>
      </c>
      <c r="T280" s="186">
        <v>0</v>
      </c>
      <c r="U280" s="152"/>
      <c r="V280" s="187">
        <v>0</v>
      </c>
      <c r="W280" s="185">
        <v>0</v>
      </c>
      <c r="X280" s="185">
        <v>0</v>
      </c>
      <c r="Y280" s="185">
        <v>0</v>
      </c>
      <c r="Z280" s="185">
        <v>3</v>
      </c>
      <c r="AA280" s="185">
        <v>1</v>
      </c>
      <c r="AB280" s="185">
        <v>2</v>
      </c>
      <c r="AC280" s="185">
        <v>1</v>
      </c>
      <c r="AD280" s="185">
        <v>0</v>
      </c>
      <c r="AE280" s="152"/>
      <c r="AF280" s="187">
        <v>0</v>
      </c>
      <c r="AG280" s="185">
        <v>0</v>
      </c>
      <c r="AH280" s="185">
        <v>0</v>
      </c>
      <c r="AI280" s="185">
        <v>1</v>
      </c>
      <c r="AJ280" s="185">
        <v>0</v>
      </c>
      <c r="AK280" s="185">
        <v>0</v>
      </c>
      <c r="AL280" s="185">
        <v>0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0</v>
      </c>
      <c r="C281" s="186">
        <v>0</v>
      </c>
      <c r="D281" s="186">
        <v>0</v>
      </c>
      <c r="E281" s="186">
        <v>0</v>
      </c>
      <c r="F281" s="186">
        <v>0</v>
      </c>
      <c r="G281" s="186">
        <v>0</v>
      </c>
      <c r="H281" s="186">
        <v>1</v>
      </c>
      <c r="I281" s="186">
        <v>0</v>
      </c>
      <c r="J281" s="186">
        <v>0</v>
      </c>
      <c r="K281" s="151"/>
      <c r="L281" s="186">
        <v>0</v>
      </c>
      <c r="M281" s="186">
        <v>0</v>
      </c>
      <c r="N281" s="186">
        <v>0</v>
      </c>
      <c r="O281" s="186">
        <v>0</v>
      </c>
      <c r="P281" s="186">
        <v>0</v>
      </c>
      <c r="Q281" s="186">
        <v>1</v>
      </c>
      <c r="R281" s="186">
        <v>0</v>
      </c>
      <c r="S281" s="186">
        <v>0</v>
      </c>
      <c r="T281" s="186">
        <v>0</v>
      </c>
      <c r="U281" s="152"/>
      <c r="V281" s="187">
        <v>1</v>
      </c>
      <c r="W281" s="185">
        <v>0</v>
      </c>
      <c r="X281" s="185">
        <v>0</v>
      </c>
      <c r="Y281" s="185">
        <v>0</v>
      </c>
      <c r="Z281" s="185">
        <v>1</v>
      </c>
      <c r="AA281" s="185">
        <v>1</v>
      </c>
      <c r="AB281" s="185">
        <v>0</v>
      </c>
      <c r="AC281" s="185">
        <v>0</v>
      </c>
      <c r="AD281" s="185">
        <v>0</v>
      </c>
      <c r="AE281" s="152"/>
      <c r="AF281" s="187">
        <v>0</v>
      </c>
      <c r="AG281" s="185">
        <v>0</v>
      </c>
      <c r="AH281" s="185">
        <v>0</v>
      </c>
      <c r="AI281" s="185">
        <v>0</v>
      </c>
      <c r="AJ281" s="185">
        <v>0</v>
      </c>
      <c r="AK281" s="185">
        <v>0</v>
      </c>
      <c r="AL281" s="185">
        <v>1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0</v>
      </c>
      <c r="C282" s="186">
        <v>0</v>
      </c>
      <c r="D282" s="186">
        <v>0</v>
      </c>
      <c r="E282" s="186">
        <v>0</v>
      </c>
      <c r="F282" s="186">
        <v>0</v>
      </c>
      <c r="G282" s="186">
        <v>1</v>
      </c>
      <c r="H282" s="186">
        <v>1</v>
      </c>
      <c r="I282" s="186">
        <v>0</v>
      </c>
      <c r="J282" s="186">
        <v>0</v>
      </c>
      <c r="K282" s="151"/>
      <c r="L282" s="186">
        <v>0</v>
      </c>
      <c r="M282" s="186">
        <v>0</v>
      </c>
      <c r="N282" s="186">
        <v>0</v>
      </c>
      <c r="O282" s="186">
        <v>0</v>
      </c>
      <c r="P282" s="186">
        <v>0</v>
      </c>
      <c r="Q282" s="186">
        <v>0</v>
      </c>
      <c r="R282" s="186">
        <v>0</v>
      </c>
      <c r="S282" s="186">
        <v>0</v>
      </c>
      <c r="T282" s="186">
        <v>0</v>
      </c>
      <c r="U282" s="152"/>
      <c r="V282" s="187">
        <v>0</v>
      </c>
      <c r="W282" s="185">
        <v>0</v>
      </c>
      <c r="X282" s="185">
        <v>1</v>
      </c>
      <c r="Y282" s="185">
        <v>1</v>
      </c>
      <c r="Z282" s="185">
        <v>1</v>
      </c>
      <c r="AA282" s="185">
        <v>1</v>
      </c>
      <c r="AB282" s="185">
        <v>0</v>
      </c>
      <c r="AC282" s="185">
        <v>0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0</v>
      </c>
      <c r="AJ282" s="185">
        <v>0</v>
      </c>
      <c r="AK282" s="185">
        <v>0</v>
      </c>
      <c r="AL282" s="185">
        <v>0</v>
      </c>
      <c r="AM282" s="185">
        <v>0</v>
      </c>
      <c r="AN282" s="185">
        <v>0</v>
      </c>
      <c r="AO282" s="151"/>
    </row>
    <row r="283" spans="1:41" x14ac:dyDescent="0.3">
      <c r="A283" s="144" t="s">
        <v>55</v>
      </c>
      <c r="B283" s="186">
        <v>0</v>
      </c>
      <c r="C283" s="186">
        <v>0</v>
      </c>
      <c r="D283" s="186">
        <v>0</v>
      </c>
      <c r="E283" s="186">
        <v>0</v>
      </c>
      <c r="F283" s="186">
        <v>0</v>
      </c>
      <c r="G283" s="186">
        <v>0</v>
      </c>
      <c r="H283" s="186">
        <v>1</v>
      </c>
      <c r="I283" s="186">
        <v>2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0</v>
      </c>
      <c r="P283" s="186">
        <v>0</v>
      </c>
      <c r="Q283" s="186">
        <v>0</v>
      </c>
      <c r="R283" s="186">
        <v>0</v>
      </c>
      <c r="S283" s="186">
        <v>0</v>
      </c>
      <c r="T283" s="186">
        <v>0</v>
      </c>
      <c r="U283" s="152"/>
      <c r="V283" s="187">
        <v>0</v>
      </c>
      <c r="W283" s="185">
        <v>0</v>
      </c>
      <c r="X283" s="185">
        <v>0</v>
      </c>
      <c r="Y283" s="185">
        <v>0</v>
      </c>
      <c r="Z283" s="185">
        <v>0</v>
      </c>
      <c r="AA283" s="185">
        <v>1</v>
      </c>
      <c r="AB283" s="185">
        <v>0</v>
      </c>
      <c r="AC283" s="185">
        <v>0</v>
      </c>
      <c r="AD283" s="185">
        <v>0</v>
      </c>
      <c r="AE283" s="152"/>
      <c r="AF283" s="187">
        <v>0</v>
      </c>
      <c r="AG283" s="185">
        <v>0</v>
      </c>
      <c r="AH283" s="185">
        <v>0</v>
      </c>
      <c r="AI283" s="185">
        <v>0</v>
      </c>
      <c r="AJ283" s="185">
        <v>0</v>
      </c>
      <c r="AK283" s="185">
        <v>0</v>
      </c>
      <c r="AL283" s="185">
        <v>1</v>
      </c>
      <c r="AM283" s="185">
        <v>0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0</v>
      </c>
      <c r="D284" s="186">
        <v>0</v>
      </c>
      <c r="E284" s="186">
        <v>0</v>
      </c>
      <c r="F284" s="186">
        <v>0</v>
      </c>
      <c r="G284" s="186">
        <v>0</v>
      </c>
      <c r="H284" s="186">
        <v>2</v>
      </c>
      <c r="I284" s="186">
        <v>2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0</v>
      </c>
      <c r="P284" s="186">
        <v>0</v>
      </c>
      <c r="Q284" s="186">
        <v>0</v>
      </c>
      <c r="R284" s="186">
        <v>0</v>
      </c>
      <c r="S284" s="186">
        <v>0</v>
      </c>
      <c r="T284" s="186">
        <v>0</v>
      </c>
      <c r="U284" s="152"/>
      <c r="V284" s="187">
        <v>0</v>
      </c>
      <c r="W284" s="185">
        <v>0</v>
      </c>
      <c r="X284" s="185">
        <v>0</v>
      </c>
      <c r="Y284" s="185">
        <v>0</v>
      </c>
      <c r="Z284" s="185">
        <v>0</v>
      </c>
      <c r="AA284" s="185">
        <v>0</v>
      </c>
      <c r="AB284" s="185">
        <v>0</v>
      </c>
      <c r="AC284" s="185">
        <v>0</v>
      </c>
      <c r="AD284" s="185">
        <v>0</v>
      </c>
      <c r="AE284" s="152"/>
      <c r="AF284" s="187">
        <v>0</v>
      </c>
      <c r="AG284" s="185">
        <v>0</v>
      </c>
      <c r="AH284" s="185">
        <v>0</v>
      </c>
      <c r="AI284" s="185">
        <v>0</v>
      </c>
      <c r="AJ284" s="185">
        <v>0</v>
      </c>
      <c r="AK284" s="185">
        <v>0</v>
      </c>
      <c r="AL284" s="185">
        <v>0</v>
      </c>
      <c r="AM284" s="185">
        <v>0</v>
      </c>
      <c r="AN284" s="185">
        <v>0</v>
      </c>
      <c r="AO284" s="151"/>
    </row>
    <row r="285" spans="1:41" x14ac:dyDescent="0.3">
      <c r="A285" s="144" t="s">
        <v>57</v>
      </c>
      <c r="B285" s="186">
        <v>0</v>
      </c>
      <c r="C285" s="186">
        <v>0</v>
      </c>
      <c r="D285" s="186">
        <v>0</v>
      </c>
      <c r="E285" s="186">
        <v>0</v>
      </c>
      <c r="F285" s="186">
        <v>0</v>
      </c>
      <c r="G285" s="186">
        <v>0</v>
      </c>
      <c r="H285" s="186">
        <v>0</v>
      </c>
      <c r="I285" s="186">
        <v>1</v>
      </c>
      <c r="J285" s="186">
        <v>0</v>
      </c>
      <c r="K285" s="151"/>
      <c r="L285" s="186">
        <v>0</v>
      </c>
      <c r="M285" s="186">
        <v>0</v>
      </c>
      <c r="N285" s="186">
        <v>0</v>
      </c>
      <c r="O285" s="186">
        <v>0</v>
      </c>
      <c r="P285" s="186">
        <v>0</v>
      </c>
      <c r="Q285" s="186">
        <v>0</v>
      </c>
      <c r="R285" s="186">
        <v>0</v>
      </c>
      <c r="S285" s="186">
        <v>0</v>
      </c>
      <c r="T285" s="186">
        <v>0</v>
      </c>
      <c r="U285" s="152"/>
      <c r="V285" s="187">
        <v>0</v>
      </c>
      <c r="W285" s="185">
        <v>0</v>
      </c>
      <c r="X285" s="185">
        <v>0</v>
      </c>
      <c r="Y285" s="185">
        <v>0</v>
      </c>
      <c r="Z285" s="185">
        <v>0</v>
      </c>
      <c r="AA285" s="185">
        <v>0</v>
      </c>
      <c r="AB285" s="185">
        <v>0</v>
      </c>
      <c r="AC285" s="185">
        <v>0</v>
      </c>
      <c r="AD285" s="185">
        <v>0</v>
      </c>
      <c r="AE285" s="152"/>
      <c r="AF285" s="187">
        <v>0</v>
      </c>
      <c r="AG285" s="185">
        <v>0</v>
      </c>
      <c r="AH285" s="185">
        <v>0</v>
      </c>
      <c r="AI285" s="185">
        <v>0</v>
      </c>
      <c r="AJ285" s="185">
        <v>0</v>
      </c>
      <c r="AK285" s="185">
        <v>0</v>
      </c>
      <c r="AL285" s="185">
        <v>0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1</v>
      </c>
      <c r="C286" s="189">
        <v>0</v>
      </c>
      <c r="D286" s="189">
        <v>1</v>
      </c>
      <c r="E286" s="189">
        <v>2</v>
      </c>
      <c r="F286" s="189">
        <v>9</v>
      </c>
      <c r="G286" s="189">
        <v>7</v>
      </c>
      <c r="H286" s="189">
        <v>13</v>
      </c>
      <c r="I286" s="189">
        <v>13</v>
      </c>
      <c r="J286" s="149"/>
      <c r="K286" s="151"/>
      <c r="L286" s="188">
        <v>0</v>
      </c>
      <c r="M286" s="189">
        <v>0</v>
      </c>
      <c r="N286" s="189">
        <v>1</v>
      </c>
      <c r="O286" s="189">
        <v>0</v>
      </c>
      <c r="P286" s="189">
        <v>0</v>
      </c>
      <c r="Q286" s="189">
        <v>3</v>
      </c>
      <c r="R286" s="189">
        <v>2</v>
      </c>
      <c r="S286" s="189">
        <v>2</v>
      </c>
      <c r="T286" s="149"/>
      <c r="U286" s="152"/>
      <c r="V286" s="190">
        <v>0</v>
      </c>
      <c r="W286" s="191">
        <v>1</v>
      </c>
      <c r="X286" s="191">
        <v>2</v>
      </c>
      <c r="Y286" s="191">
        <v>2</v>
      </c>
      <c r="Z286" s="191">
        <v>1</v>
      </c>
      <c r="AA286" s="191">
        <v>1</v>
      </c>
      <c r="AB286" s="191">
        <v>9</v>
      </c>
      <c r="AC286" s="191">
        <v>5</v>
      </c>
      <c r="AD286" s="185"/>
      <c r="AE286" s="152"/>
      <c r="AF286" s="190">
        <v>0</v>
      </c>
      <c r="AG286" s="191">
        <v>0</v>
      </c>
      <c r="AH286" s="191">
        <v>0</v>
      </c>
      <c r="AI286" s="191">
        <v>1</v>
      </c>
      <c r="AJ286" s="191">
        <v>0</v>
      </c>
      <c r="AK286" s="191">
        <v>1</v>
      </c>
      <c r="AL286" s="191">
        <v>1</v>
      </c>
      <c r="AM286" s="191">
        <v>1</v>
      </c>
      <c r="AN286" s="185"/>
      <c r="AO286" s="151"/>
    </row>
    <row r="287" spans="1:41" x14ac:dyDescent="0.3">
      <c r="A287" s="154" t="s">
        <v>260</v>
      </c>
      <c r="B287" s="188">
        <v>1</v>
      </c>
      <c r="C287" s="189">
        <v>0</v>
      </c>
      <c r="D287" s="189">
        <v>0</v>
      </c>
      <c r="E287" s="189">
        <v>2</v>
      </c>
      <c r="F287" s="189">
        <v>1</v>
      </c>
      <c r="G287" s="189">
        <v>5</v>
      </c>
      <c r="H287" s="189">
        <v>11</v>
      </c>
      <c r="I287" s="189">
        <v>6</v>
      </c>
      <c r="J287" s="149"/>
      <c r="K287" s="151"/>
      <c r="L287" s="188">
        <v>0</v>
      </c>
      <c r="M287" s="189">
        <v>0</v>
      </c>
      <c r="N287" s="189">
        <v>0</v>
      </c>
      <c r="O287" s="189">
        <v>0</v>
      </c>
      <c r="P287" s="189">
        <v>0</v>
      </c>
      <c r="Q287" s="189">
        <v>0</v>
      </c>
      <c r="R287" s="189">
        <v>4</v>
      </c>
      <c r="S287" s="189">
        <v>4</v>
      </c>
      <c r="T287" s="149"/>
      <c r="U287" s="152"/>
      <c r="V287" s="190">
        <v>0</v>
      </c>
      <c r="W287" s="191">
        <v>0</v>
      </c>
      <c r="X287" s="191">
        <v>1</v>
      </c>
      <c r="Y287" s="191">
        <v>0</v>
      </c>
      <c r="Z287" s="191">
        <v>2</v>
      </c>
      <c r="AA287" s="191">
        <v>6</v>
      </c>
      <c r="AB287" s="191">
        <v>4</v>
      </c>
      <c r="AC287" s="191">
        <v>0</v>
      </c>
      <c r="AD287" s="185"/>
      <c r="AE287" s="152"/>
      <c r="AF287" s="190">
        <v>0</v>
      </c>
      <c r="AG287" s="191">
        <v>0</v>
      </c>
      <c r="AH287" s="191">
        <v>0</v>
      </c>
      <c r="AI287" s="191">
        <v>0</v>
      </c>
      <c r="AJ287" s="191">
        <v>0</v>
      </c>
      <c r="AK287" s="191">
        <v>0</v>
      </c>
      <c r="AL287" s="191">
        <v>0</v>
      </c>
      <c r="AM287" s="191">
        <v>0</v>
      </c>
      <c r="AN287" s="185"/>
      <c r="AO287" s="151"/>
    </row>
    <row r="288" spans="1:41" x14ac:dyDescent="0.3">
      <c r="A288" s="154" t="s">
        <v>261</v>
      </c>
      <c r="B288" s="188">
        <v>0</v>
      </c>
      <c r="C288" s="189">
        <v>0</v>
      </c>
      <c r="D288" s="189">
        <v>0</v>
      </c>
      <c r="E288" s="189">
        <v>1</v>
      </c>
      <c r="F288" s="189">
        <v>2</v>
      </c>
      <c r="G288" s="189">
        <v>8</v>
      </c>
      <c r="H288" s="189">
        <v>3</v>
      </c>
      <c r="I288" s="189">
        <v>2</v>
      </c>
      <c r="J288" s="149"/>
      <c r="K288" s="151"/>
      <c r="L288" s="188">
        <v>0</v>
      </c>
      <c r="M288" s="189">
        <v>0</v>
      </c>
      <c r="N288" s="189">
        <v>0</v>
      </c>
      <c r="O288" s="189">
        <v>0</v>
      </c>
      <c r="P288" s="189">
        <v>0</v>
      </c>
      <c r="Q288" s="189">
        <v>1</v>
      </c>
      <c r="R288" s="189">
        <v>2</v>
      </c>
      <c r="S288" s="189">
        <v>1</v>
      </c>
      <c r="T288" s="149"/>
      <c r="U288" s="152"/>
      <c r="V288" s="190">
        <v>0</v>
      </c>
      <c r="W288" s="191">
        <v>2</v>
      </c>
      <c r="X288" s="191">
        <v>1</v>
      </c>
      <c r="Y288" s="191">
        <v>0</v>
      </c>
      <c r="Z288" s="191">
        <v>2</v>
      </c>
      <c r="AA288" s="191">
        <v>6</v>
      </c>
      <c r="AB288" s="191">
        <v>5</v>
      </c>
      <c r="AC288" s="191">
        <v>1</v>
      </c>
      <c r="AD288" s="185"/>
      <c r="AE288" s="152"/>
      <c r="AF288" s="190">
        <v>0</v>
      </c>
      <c r="AG288" s="191">
        <v>1</v>
      </c>
      <c r="AH288" s="191">
        <v>1</v>
      </c>
      <c r="AI288" s="191">
        <v>0</v>
      </c>
      <c r="AJ288" s="191">
        <v>0</v>
      </c>
      <c r="AK288" s="191">
        <v>0</v>
      </c>
      <c r="AL288" s="191">
        <v>0</v>
      </c>
      <c r="AM288" s="191">
        <v>0</v>
      </c>
      <c r="AN288" s="185"/>
      <c r="AO288" s="151"/>
    </row>
    <row r="289" spans="1:41" x14ac:dyDescent="0.3">
      <c r="A289" s="154" t="s">
        <v>262</v>
      </c>
      <c r="B289" s="188">
        <v>1</v>
      </c>
      <c r="C289" s="189">
        <v>0</v>
      </c>
      <c r="D289" s="189">
        <v>0</v>
      </c>
      <c r="E289" s="189">
        <v>3</v>
      </c>
      <c r="F289" s="189">
        <v>0</v>
      </c>
      <c r="G289" s="189">
        <v>1</v>
      </c>
      <c r="H289" s="189">
        <v>8</v>
      </c>
      <c r="I289" s="189">
        <v>0</v>
      </c>
      <c r="J289" s="149"/>
      <c r="K289" s="151"/>
      <c r="L289" s="188">
        <v>0</v>
      </c>
      <c r="M289" s="189">
        <v>0</v>
      </c>
      <c r="N289" s="189">
        <v>1</v>
      </c>
      <c r="O289" s="189">
        <v>0</v>
      </c>
      <c r="P289" s="189">
        <v>0</v>
      </c>
      <c r="Q289" s="189">
        <v>0</v>
      </c>
      <c r="R289" s="189">
        <v>1</v>
      </c>
      <c r="S289" s="189">
        <v>0</v>
      </c>
      <c r="T289" s="149"/>
      <c r="U289" s="152"/>
      <c r="V289" s="190">
        <v>0</v>
      </c>
      <c r="W289" s="191">
        <v>0</v>
      </c>
      <c r="X289" s="191">
        <v>0</v>
      </c>
      <c r="Y289" s="191">
        <v>0</v>
      </c>
      <c r="Z289" s="191">
        <v>0</v>
      </c>
      <c r="AA289" s="191">
        <v>2</v>
      </c>
      <c r="AB289" s="191">
        <v>2</v>
      </c>
      <c r="AC289" s="191">
        <v>1</v>
      </c>
      <c r="AD289" s="185"/>
      <c r="AE289" s="152"/>
      <c r="AF289" s="190">
        <v>0</v>
      </c>
      <c r="AG289" s="191">
        <v>0</v>
      </c>
      <c r="AH289" s="191">
        <v>0</v>
      </c>
      <c r="AI289" s="191">
        <v>0</v>
      </c>
      <c r="AJ289" s="191">
        <v>0</v>
      </c>
      <c r="AK289" s="191">
        <v>0</v>
      </c>
      <c r="AL289" s="191">
        <v>1</v>
      </c>
      <c r="AM289" s="191">
        <v>0</v>
      </c>
      <c r="AN289" s="185"/>
      <c r="AO289" s="151"/>
    </row>
    <row r="290" spans="1:41" x14ac:dyDescent="0.3">
      <c r="A290" s="154" t="s">
        <v>263</v>
      </c>
      <c r="B290" s="188">
        <v>0</v>
      </c>
      <c r="C290" s="189">
        <v>0</v>
      </c>
      <c r="D290" s="189">
        <v>0</v>
      </c>
      <c r="E290" s="189">
        <v>2</v>
      </c>
      <c r="F290" s="189">
        <v>1</v>
      </c>
      <c r="G290" s="189">
        <v>2</v>
      </c>
      <c r="H290" s="189">
        <v>4</v>
      </c>
      <c r="I290" s="189">
        <v>0</v>
      </c>
      <c r="J290" s="149"/>
      <c r="K290" s="151"/>
      <c r="L290" s="188">
        <v>0</v>
      </c>
      <c r="M290" s="189">
        <v>0</v>
      </c>
      <c r="N290" s="189">
        <v>0</v>
      </c>
      <c r="O290" s="189">
        <v>0</v>
      </c>
      <c r="P290" s="189">
        <v>0</v>
      </c>
      <c r="Q290" s="189">
        <v>0</v>
      </c>
      <c r="R290" s="189">
        <v>0</v>
      </c>
      <c r="S290" s="189">
        <v>0</v>
      </c>
      <c r="T290" s="149"/>
      <c r="U290" s="152"/>
      <c r="V290" s="190">
        <v>0</v>
      </c>
      <c r="W290" s="191">
        <v>0</v>
      </c>
      <c r="X290" s="191">
        <v>0</v>
      </c>
      <c r="Y290" s="191">
        <v>0</v>
      </c>
      <c r="Z290" s="191">
        <v>0</v>
      </c>
      <c r="AA290" s="191">
        <v>0</v>
      </c>
      <c r="AB290" s="191">
        <v>1</v>
      </c>
      <c r="AC290" s="191">
        <v>0</v>
      </c>
      <c r="AD290" s="185"/>
      <c r="AE290" s="152"/>
      <c r="AF290" s="190">
        <v>0</v>
      </c>
      <c r="AG290" s="191">
        <v>0</v>
      </c>
      <c r="AH290" s="191">
        <v>0</v>
      </c>
      <c r="AI290" s="191">
        <v>0</v>
      </c>
      <c r="AJ290" s="191">
        <v>0</v>
      </c>
      <c r="AK290" s="191">
        <v>0</v>
      </c>
      <c r="AL290" s="191">
        <v>2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0</v>
      </c>
      <c r="C291" s="193">
        <v>0</v>
      </c>
      <c r="D291" s="194">
        <v>0</v>
      </c>
      <c r="E291" s="195">
        <v>1</v>
      </c>
      <c r="F291" s="196">
        <v>2</v>
      </c>
      <c r="G291" s="197">
        <v>1</v>
      </c>
      <c r="H291" s="198">
        <v>6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1</v>
      </c>
      <c r="P291" s="196">
        <v>0</v>
      </c>
      <c r="Q291" s="197">
        <v>0</v>
      </c>
      <c r="R291" s="198">
        <v>0</v>
      </c>
      <c r="S291" s="149"/>
      <c r="T291" s="166"/>
      <c r="U291" s="152"/>
      <c r="V291" s="199">
        <v>0</v>
      </c>
      <c r="W291" s="200">
        <v>0</v>
      </c>
      <c r="X291" s="201">
        <v>1</v>
      </c>
      <c r="Y291" s="202">
        <v>0</v>
      </c>
      <c r="Z291" s="203">
        <v>0</v>
      </c>
      <c r="AA291" s="204">
        <v>1</v>
      </c>
      <c r="AB291" s="205">
        <v>0</v>
      </c>
      <c r="AC291" s="187"/>
      <c r="AD291" s="187"/>
      <c r="AE291" s="152"/>
      <c r="AF291" s="199">
        <v>0</v>
      </c>
      <c r="AG291" s="200">
        <v>0</v>
      </c>
      <c r="AH291" s="201">
        <v>0</v>
      </c>
      <c r="AI291" s="202">
        <v>0</v>
      </c>
      <c r="AJ291" s="203">
        <v>0</v>
      </c>
      <c r="AK291" s="204">
        <v>1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0</v>
      </c>
      <c r="C292" s="193">
        <v>0</v>
      </c>
      <c r="D292" s="194">
        <v>0</v>
      </c>
      <c r="E292" s="195">
        <v>2</v>
      </c>
      <c r="F292" s="196">
        <v>1</v>
      </c>
      <c r="G292" s="197">
        <v>0</v>
      </c>
      <c r="H292" s="198">
        <v>2</v>
      </c>
      <c r="I292" s="149"/>
      <c r="J292" s="166"/>
      <c r="K292" s="151"/>
      <c r="L292" s="192">
        <v>0</v>
      </c>
      <c r="M292" s="193">
        <v>0</v>
      </c>
      <c r="N292" s="194">
        <v>0</v>
      </c>
      <c r="O292" s="195">
        <v>0</v>
      </c>
      <c r="P292" s="196">
        <v>0</v>
      </c>
      <c r="Q292" s="197">
        <v>0</v>
      </c>
      <c r="R292" s="198">
        <v>0</v>
      </c>
      <c r="S292" s="149"/>
      <c r="T292" s="166"/>
      <c r="U292" s="152"/>
      <c r="V292" s="199">
        <v>0</v>
      </c>
      <c r="W292" s="200">
        <v>0</v>
      </c>
      <c r="X292" s="201">
        <v>0</v>
      </c>
      <c r="Y292" s="202">
        <v>1</v>
      </c>
      <c r="Z292" s="203">
        <v>0</v>
      </c>
      <c r="AA292" s="204">
        <v>1</v>
      </c>
      <c r="AB292" s="205">
        <v>1</v>
      </c>
      <c r="AC292" s="206"/>
      <c r="AD292" s="187"/>
      <c r="AE292" s="152"/>
      <c r="AF292" s="199">
        <v>0</v>
      </c>
      <c r="AG292" s="200">
        <v>0</v>
      </c>
      <c r="AH292" s="201">
        <v>0</v>
      </c>
      <c r="AI292" s="202">
        <v>0</v>
      </c>
      <c r="AJ292" s="203">
        <v>1</v>
      </c>
      <c r="AK292" s="204">
        <v>0</v>
      </c>
      <c r="AL292" s="205">
        <v>0</v>
      </c>
      <c r="AM292" s="206"/>
      <c r="AN292" s="187"/>
      <c r="AO292" s="151"/>
    </row>
    <row r="293" spans="1:41" x14ac:dyDescent="0.3">
      <c r="A293" s="154" t="s">
        <v>266</v>
      </c>
      <c r="B293" s="192">
        <v>0</v>
      </c>
      <c r="C293" s="193">
        <v>0</v>
      </c>
      <c r="D293" s="194">
        <v>1</v>
      </c>
      <c r="E293" s="195">
        <v>0</v>
      </c>
      <c r="F293" s="196">
        <v>0</v>
      </c>
      <c r="G293" s="197">
        <v>2</v>
      </c>
      <c r="H293" s="198">
        <v>1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0</v>
      </c>
      <c r="P293" s="196">
        <v>0</v>
      </c>
      <c r="Q293" s="197">
        <v>1</v>
      </c>
      <c r="R293" s="198">
        <v>1</v>
      </c>
      <c r="S293" s="149"/>
      <c r="T293" s="166"/>
      <c r="U293" s="152"/>
      <c r="V293" s="199">
        <v>0</v>
      </c>
      <c r="W293" s="200">
        <v>0</v>
      </c>
      <c r="X293" s="201">
        <v>0</v>
      </c>
      <c r="Y293" s="202">
        <v>0</v>
      </c>
      <c r="Z293" s="203">
        <v>0</v>
      </c>
      <c r="AA293" s="204">
        <v>3</v>
      </c>
      <c r="AB293" s="205">
        <v>1</v>
      </c>
      <c r="AC293" s="206"/>
      <c r="AD293" s="187"/>
      <c r="AE293" s="152"/>
      <c r="AF293" s="199">
        <v>0</v>
      </c>
      <c r="AG293" s="200">
        <v>0</v>
      </c>
      <c r="AH293" s="201">
        <v>0</v>
      </c>
      <c r="AI293" s="202">
        <v>0</v>
      </c>
      <c r="AJ293" s="203">
        <v>0</v>
      </c>
      <c r="AK293" s="204">
        <v>0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0</v>
      </c>
      <c r="D294" s="194">
        <v>0</v>
      </c>
      <c r="E294" s="195">
        <v>0</v>
      </c>
      <c r="F294" s="196">
        <v>1</v>
      </c>
      <c r="G294" s="197">
        <v>1</v>
      </c>
      <c r="H294" s="198">
        <v>0</v>
      </c>
      <c r="I294" s="149"/>
      <c r="J294" s="166"/>
      <c r="K294" s="151"/>
      <c r="L294" s="192">
        <v>0</v>
      </c>
      <c r="M294" s="193">
        <v>0</v>
      </c>
      <c r="N294" s="194">
        <v>1</v>
      </c>
      <c r="O294" s="195">
        <v>0</v>
      </c>
      <c r="P294" s="196">
        <v>0</v>
      </c>
      <c r="Q294" s="197">
        <v>1</v>
      </c>
      <c r="R294" s="198">
        <v>0</v>
      </c>
      <c r="S294" s="149"/>
      <c r="T294" s="166"/>
      <c r="U294" s="152"/>
      <c r="V294" s="199">
        <v>0</v>
      </c>
      <c r="W294" s="200">
        <v>0</v>
      </c>
      <c r="X294" s="201">
        <v>0</v>
      </c>
      <c r="Y294" s="202">
        <v>0</v>
      </c>
      <c r="Z294" s="203">
        <v>2</v>
      </c>
      <c r="AA294" s="204">
        <v>1</v>
      </c>
      <c r="AB294" s="205">
        <v>0</v>
      </c>
      <c r="AC294" s="206"/>
      <c r="AD294" s="187"/>
      <c r="AE294" s="152"/>
      <c r="AF294" s="199">
        <v>0</v>
      </c>
      <c r="AG294" s="200">
        <v>0</v>
      </c>
      <c r="AH294" s="201">
        <v>0</v>
      </c>
      <c r="AI294" s="202">
        <v>0</v>
      </c>
      <c r="AJ294" s="203">
        <v>1</v>
      </c>
      <c r="AK294" s="204">
        <v>0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0</v>
      </c>
      <c r="C295" s="193">
        <v>0</v>
      </c>
      <c r="D295" s="194">
        <v>0</v>
      </c>
      <c r="E295" s="195">
        <v>1</v>
      </c>
      <c r="F295" s="196">
        <v>0</v>
      </c>
      <c r="G295" s="197">
        <v>0</v>
      </c>
      <c r="H295" s="198">
        <v>0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0</v>
      </c>
      <c r="R295" s="198">
        <v>0</v>
      </c>
      <c r="S295" s="149"/>
      <c r="T295" s="166"/>
      <c r="U295" s="152"/>
      <c r="V295" s="199">
        <v>0</v>
      </c>
      <c r="W295" s="200">
        <v>0</v>
      </c>
      <c r="X295" s="201">
        <v>0</v>
      </c>
      <c r="Y295" s="202">
        <v>0</v>
      </c>
      <c r="Z295" s="203">
        <v>0</v>
      </c>
      <c r="AA295" s="204">
        <v>1</v>
      </c>
      <c r="AB295" s="205">
        <v>0</v>
      </c>
      <c r="AC295" s="206"/>
      <c r="AD295" s="187"/>
      <c r="AE295" s="152"/>
      <c r="AF295" s="199">
        <v>0</v>
      </c>
      <c r="AG295" s="200">
        <v>0</v>
      </c>
      <c r="AH295" s="201">
        <v>0</v>
      </c>
      <c r="AI295" s="202">
        <v>0</v>
      </c>
      <c r="AJ295" s="203">
        <v>0</v>
      </c>
      <c r="AK295" s="204">
        <v>0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0</v>
      </c>
      <c r="E296" s="196">
        <v>0</v>
      </c>
      <c r="F296" s="197">
        <v>2</v>
      </c>
      <c r="G296" s="198">
        <v>0</v>
      </c>
      <c r="H296" s="166"/>
      <c r="I296" s="149"/>
      <c r="J296" s="166"/>
      <c r="K296" s="151"/>
      <c r="L296" s="193">
        <v>0</v>
      </c>
      <c r="M296" s="194">
        <v>0</v>
      </c>
      <c r="N296" s="195">
        <v>0</v>
      </c>
      <c r="O296" s="196">
        <v>0</v>
      </c>
      <c r="P296" s="197">
        <v>0</v>
      </c>
      <c r="Q296" s="198">
        <v>0</v>
      </c>
      <c r="R296" s="166"/>
      <c r="S296" s="149"/>
      <c r="T296" s="166"/>
      <c r="U296" s="152"/>
      <c r="V296" s="200">
        <v>0</v>
      </c>
      <c r="W296" s="201">
        <v>0</v>
      </c>
      <c r="X296" s="202">
        <v>0</v>
      </c>
      <c r="Y296" s="203">
        <v>1</v>
      </c>
      <c r="Z296" s="204">
        <v>0</v>
      </c>
      <c r="AA296" s="205">
        <v>0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0</v>
      </c>
      <c r="AJ296" s="204">
        <v>0</v>
      </c>
      <c r="AK296" s="205">
        <v>0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0</v>
      </c>
      <c r="E297" s="196">
        <v>0</v>
      </c>
      <c r="F297" s="197">
        <v>1</v>
      </c>
      <c r="G297" s="198">
        <v>2</v>
      </c>
      <c r="H297" s="166"/>
      <c r="I297" s="149"/>
      <c r="J297" s="166"/>
      <c r="K297" s="151"/>
      <c r="L297" s="193">
        <v>0</v>
      </c>
      <c r="M297" s="194">
        <v>0</v>
      </c>
      <c r="N297" s="195">
        <v>0</v>
      </c>
      <c r="O297" s="196">
        <v>0</v>
      </c>
      <c r="P297" s="197">
        <v>0</v>
      </c>
      <c r="Q297" s="198">
        <v>0</v>
      </c>
      <c r="R297" s="166"/>
      <c r="S297" s="149"/>
      <c r="T297" s="166"/>
      <c r="U297" s="152"/>
      <c r="V297" s="200">
        <v>0</v>
      </c>
      <c r="W297" s="201">
        <v>0</v>
      </c>
      <c r="X297" s="202">
        <v>0</v>
      </c>
      <c r="Y297" s="203">
        <v>1</v>
      </c>
      <c r="Z297" s="204">
        <v>0</v>
      </c>
      <c r="AA297" s="205">
        <v>0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0</v>
      </c>
      <c r="AJ297" s="204">
        <v>0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0</v>
      </c>
      <c r="D298" s="195">
        <v>0</v>
      </c>
      <c r="E298" s="196">
        <v>0</v>
      </c>
      <c r="F298" s="197">
        <v>2</v>
      </c>
      <c r="G298" s="198">
        <v>0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0</v>
      </c>
      <c r="P298" s="197">
        <v>0</v>
      </c>
      <c r="Q298" s="198">
        <v>0</v>
      </c>
      <c r="R298" s="166"/>
      <c r="S298" s="149"/>
      <c r="T298" s="149"/>
      <c r="U298" s="152"/>
      <c r="V298" s="200">
        <v>0</v>
      </c>
      <c r="W298" s="201">
        <v>0</v>
      </c>
      <c r="X298" s="202">
        <v>0</v>
      </c>
      <c r="Y298" s="203">
        <v>1</v>
      </c>
      <c r="Z298" s="204">
        <v>0</v>
      </c>
      <c r="AA298" s="205">
        <v>0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0</v>
      </c>
      <c r="AI298" s="203">
        <v>0</v>
      </c>
      <c r="AJ298" s="204">
        <v>0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0</v>
      </c>
      <c r="D299" s="195">
        <v>0</v>
      </c>
      <c r="E299" s="196">
        <v>0</v>
      </c>
      <c r="F299" s="197">
        <v>1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0</v>
      </c>
      <c r="X299" s="202">
        <v>0</v>
      </c>
      <c r="Y299" s="203">
        <v>0</v>
      </c>
      <c r="Z299" s="204">
        <v>0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0</v>
      </c>
      <c r="AK299" s="205">
        <v>0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0</v>
      </c>
      <c r="E300" s="196">
        <v>0</v>
      </c>
      <c r="F300" s="197">
        <v>0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0</v>
      </c>
      <c r="Q300" s="198">
        <v>0</v>
      </c>
      <c r="R300" s="166"/>
      <c r="S300" s="149"/>
      <c r="T300" s="149"/>
      <c r="U300" s="152"/>
      <c r="V300" s="200">
        <v>0</v>
      </c>
      <c r="W300" s="201">
        <v>0</v>
      </c>
      <c r="X300" s="202">
        <v>0</v>
      </c>
      <c r="Y300" s="203">
        <v>0</v>
      </c>
      <c r="Z300" s="204">
        <v>0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0</v>
      </c>
      <c r="AH300" s="202">
        <v>0</v>
      </c>
      <c r="AI300" s="203">
        <v>0</v>
      </c>
      <c r="AJ300" s="204">
        <v>1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0</v>
      </c>
      <c r="D301" s="196">
        <v>0</v>
      </c>
      <c r="E301" s="197">
        <v>0</v>
      </c>
      <c r="F301" s="198">
        <v>2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0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0</v>
      </c>
      <c r="X301" s="203">
        <v>0</v>
      </c>
      <c r="Y301" s="204">
        <v>0</v>
      </c>
      <c r="Z301" s="205">
        <v>0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0</v>
      </c>
      <c r="AJ301" s="205">
        <v>0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0</v>
      </c>
      <c r="D302" s="196">
        <v>0</v>
      </c>
      <c r="E302" s="197">
        <v>0</v>
      </c>
      <c r="F302" s="198">
        <v>2</v>
      </c>
      <c r="G302" s="166"/>
      <c r="H302" s="166"/>
      <c r="I302" s="149"/>
      <c r="J302" s="149"/>
      <c r="K302" s="151"/>
      <c r="L302" s="194">
        <v>0</v>
      </c>
      <c r="M302" s="195">
        <v>0</v>
      </c>
      <c r="N302" s="196">
        <v>0</v>
      </c>
      <c r="O302" s="197">
        <v>0</v>
      </c>
      <c r="P302" s="198">
        <v>1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0</v>
      </c>
      <c r="Y302" s="204">
        <v>0</v>
      </c>
      <c r="Z302" s="205">
        <v>0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0</v>
      </c>
      <c r="C303" s="195">
        <v>0</v>
      </c>
      <c r="D303" s="196">
        <v>0</v>
      </c>
      <c r="E303" s="197">
        <v>0</v>
      </c>
      <c r="F303" s="198">
        <v>0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0</v>
      </c>
      <c r="P303" s="198">
        <v>0</v>
      </c>
      <c r="Q303" s="166"/>
      <c r="R303" s="166"/>
      <c r="S303" s="166"/>
      <c r="T303" s="149"/>
      <c r="U303" s="152"/>
      <c r="V303" s="201">
        <v>0</v>
      </c>
      <c r="W303" s="202">
        <v>0</v>
      </c>
      <c r="X303" s="203">
        <v>1</v>
      </c>
      <c r="Y303" s="204">
        <v>0</v>
      </c>
      <c r="Z303" s="205">
        <v>0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0</v>
      </c>
      <c r="AI303" s="204">
        <v>0</v>
      </c>
      <c r="AJ303" s="205">
        <v>0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0</v>
      </c>
      <c r="E304" s="197">
        <v>1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0</v>
      </c>
      <c r="X304" s="203">
        <v>0</v>
      </c>
      <c r="Y304" s="204">
        <v>0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0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0</v>
      </c>
      <c r="E305" s="197">
        <v>0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1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0</v>
      </c>
      <c r="X305" s="203">
        <v>0</v>
      </c>
      <c r="Y305" s="204">
        <v>0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0</v>
      </c>
      <c r="C306" s="196">
        <v>0</v>
      </c>
      <c r="D306" s="197">
        <v>0</v>
      </c>
      <c r="E306" s="198">
        <v>0</v>
      </c>
      <c r="F306" s="166"/>
      <c r="G306" s="166"/>
      <c r="H306" s="166"/>
      <c r="I306" s="166"/>
      <c r="J306" s="149"/>
      <c r="K306" s="151"/>
      <c r="L306" s="195">
        <v>0</v>
      </c>
      <c r="M306" s="196">
        <v>0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0</v>
      </c>
      <c r="Y306" s="205">
        <v>0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0</v>
      </c>
      <c r="D307" s="197">
        <v>0</v>
      </c>
      <c r="E307" s="198">
        <v>0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1</v>
      </c>
      <c r="W307" s="203">
        <v>0</v>
      </c>
      <c r="X307" s="204">
        <v>1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1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0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0</v>
      </c>
      <c r="AH308" s="204">
        <v>0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0</v>
      </c>
      <c r="Y309" s="205">
        <v>0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0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0</v>
      </c>
      <c r="C311" s="197">
        <v>0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0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0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0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0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0</v>
      </c>
      <c r="W313" s="204">
        <v>0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0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0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0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1070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285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352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78</v>
      </c>
      <c r="AO332" s="128"/>
    </row>
    <row r="333" spans="1:41" ht="15" thickTop="1" x14ac:dyDescent="0.3">
      <c r="A333" s="251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52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0</v>
      </c>
      <c r="C339" s="186">
        <v>0</v>
      </c>
      <c r="D339" s="186">
        <v>0</v>
      </c>
      <c r="E339" s="186">
        <v>0</v>
      </c>
      <c r="F339" s="186">
        <v>2</v>
      </c>
      <c r="G339" s="186">
        <v>1</v>
      </c>
      <c r="H339" s="186">
        <v>1</v>
      </c>
      <c r="I339" s="186">
        <v>2</v>
      </c>
      <c r="J339" s="186">
        <v>5</v>
      </c>
      <c r="K339" s="210"/>
      <c r="L339" s="186">
        <v>0</v>
      </c>
      <c r="M339" s="186">
        <v>0</v>
      </c>
      <c r="N339" s="186">
        <v>1</v>
      </c>
      <c r="O339" s="186">
        <v>0</v>
      </c>
      <c r="P339" s="186">
        <v>0</v>
      </c>
      <c r="Q339" s="186">
        <v>0</v>
      </c>
      <c r="R339" s="186">
        <v>0</v>
      </c>
      <c r="S339" s="186">
        <v>0</v>
      </c>
      <c r="T339" s="186">
        <v>2</v>
      </c>
      <c r="U339" s="211"/>
      <c r="V339" s="185">
        <v>0</v>
      </c>
      <c r="W339" s="185">
        <v>0</v>
      </c>
      <c r="X339" s="185">
        <v>0</v>
      </c>
      <c r="Y339" s="185">
        <v>0</v>
      </c>
      <c r="Z339" s="185">
        <v>0</v>
      </c>
      <c r="AA339" s="185">
        <v>0</v>
      </c>
      <c r="AB339" s="185">
        <v>0</v>
      </c>
      <c r="AC339" s="185">
        <v>0</v>
      </c>
      <c r="AD339" s="185">
        <v>1</v>
      </c>
      <c r="AE339" s="211"/>
      <c r="AF339" s="185">
        <v>0</v>
      </c>
      <c r="AG339" s="185">
        <v>0</v>
      </c>
      <c r="AH339" s="185">
        <v>0</v>
      </c>
      <c r="AI339" s="185">
        <v>1</v>
      </c>
      <c r="AJ339" s="185">
        <v>2</v>
      </c>
      <c r="AK339" s="185">
        <v>0</v>
      </c>
      <c r="AL339" s="185">
        <v>1</v>
      </c>
      <c r="AM339" s="185">
        <v>1</v>
      </c>
      <c r="AN339" s="185">
        <v>0</v>
      </c>
      <c r="AO339" s="210"/>
    </row>
    <row r="340" spans="1:41" x14ac:dyDescent="0.3">
      <c r="A340" s="144" t="s">
        <v>3</v>
      </c>
      <c r="B340" s="212">
        <v>0</v>
      </c>
      <c r="C340" s="212">
        <v>1</v>
      </c>
      <c r="D340" s="212">
        <v>0</v>
      </c>
      <c r="E340" s="212">
        <v>0</v>
      </c>
      <c r="F340" s="212">
        <v>1</v>
      </c>
      <c r="G340" s="212">
        <v>3</v>
      </c>
      <c r="H340" s="212">
        <v>4</v>
      </c>
      <c r="I340" s="212">
        <v>3</v>
      </c>
      <c r="J340" s="212">
        <v>5</v>
      </c>
      <c r="K340" s="210"/>
      <c r="L340" s="212">
        <v>0</v>
      </c>
      <c r="M340" s="212">
        <v>0</v>
      </c>
      <c r="N340" s="212">
        <v>0</v>
      </c>
      <c r="O340" s="212">
        <v>0</v>
      </c>
      <c r="P340" s="212">
        <v>0</v>
      </c>
      <c r="Q340" s="212">
        <v>0</v>
      </c>
      <c r="R340" s="212">
        <v>1</v>
      </c>
      <c r="S340" s="212">
        <v>1</v>
      </c>
      <c r="T340" s="212">
        <v>2</v>
      </c>
      <c r="U340" s="211"/>
      <c r="V340" s="187">
        <v>0</v>
      </c>
      <c r="W340" s="187">
        <v>0</v>
      </c>
      <c r="X340" s="187">
        <v>1</v>
      </c>
      <c r="Y340" s="187">
        <v>0</v>
      </c>
      <c r="Z340" s="187">
        <v>0</v>
      </c>
      <c r="AA340" s="187">
        <v>1</v>
      </c>
      <c r="AB340" s="187">
        <v>1</v>
      </c>
      <c r="AC340" s="187">
        <v>2</v>
      </c>
      <c r="AD340" s="187">
        <v>0</v>
      </c>
      <c r="AE340" s="211"/>
      <c r="AF340" s="187">
        <v>0</v>
      </c>
      <c r="AG340" s="187">
        <v>0</v>
      </c>
      <c r="AH340" s="187">
        <v>0</v>
      </c>
      <c r="AI340" s="187">
        <v>0</v>
      </c>
      <c r="AJ340" s="187">
        <v>0</v>
      </c>
      <c r="AK340" s="187">
        <v>0</v>
      </c>
      <c r="AL340" s="187">
        <v>0</v>
      </c>
      <c r="AM340" s="187">
        <v>0</v>
      </c>
      <c r="AN340" s="187">
        <v>0</v>
      </c>
      <c r="AO340" s="210"/>
    </row>
    <row r="341" spans="1:41" x14ac:dyDescent="0.3">
      <c r="A341" s="144" t="s">
        <v>4</v>
      </c>
      <c r="B341" s="212">
        <v>0</v>
      </c>
      <c r="C341" s="212">
        <v>2</v>
      </c>
      <c r="D341" s="212">
        <v>0</v>
      </c>
      <c r="E341" s="212">
        <v>1</v>
      </c>
      <c r="F341" s="212">
        <v>1</v>
      </c>
      <c r="G341" s="212">
        <v>2</v>
      </c>
      <c r="H341" s="212">
        <v>3</v>
      </c>
      <c r="I341" s="212">
        <v>4</v>
      </c>
      <c r="J341" s="212">
        <v>7</v>
      </c>
      <c r="K341" s="210"/>
      <c r="L341" s="212">
        <v>0</v>
      </c>
      <c r="M341" s="212">
        <v>0</v>
      </c>
      <c r="N341" s="212">
        <v>0</v>
      </c>
      <c r="O341" s="212">
        <v>0</v>
      </c>
      <c r="P341" s="212">
        <v>0</v>
      </c>
      <c r="Q341" s="212">
        <v>0</v>
      </c>
      <c r="R341" s="212">
        <v>2</v>
      </c>
      <c r="S341" s="212">
        <v>1</v>
      </c>
      <c r="T341" s="212">
        <v>0</v>
      </c>
      <c r="U341" s="211"/>
      <c r="V341" s="187">
        <v>1</v>
      </c>
      <c r="W341" s="187">
        <v>0</v>
      </c>
      <c r="X341" s="187">
        <v>0</v>
      </c>
      <c r="Y341" s="187">
        <v>0</v>
      </c>
      <c r="Z341" s="187">
        <v>0</v>
      </c>
      <c r="AA341" s="187">
        <v>0</v>
      </c>
      <c r="AB341" s="187">
        <v>0</v>
      </c>
      <c r="AC341" s="187">
        <v>2</v>
      </c>
      <c r="AD341" s="187">
        <v>1</v>
      </c>
      <c r="AE341" s="211"/>
      <c r="AF341" s="187">
        <v>0</v>
      </c>
      <c r="AG341" s="187">
        <v>0</v>
      </c>
      <c r="AH341" s="187">
        <v>0</v>
      </c>
      <c r="AI341" s="187">
        <v>0</v>
      </c>
      <c r="AJ341" s="187">
        <v>0</v>
      </c>
      <c r="AK341" s="187">
        <v>0</v>
      </c>
      <c r="AL341" s="187">
        <v>0</v>
      </c>
      <c r="AM341" s="187">
        <v>0</v>
      </c>
      <c r="AN341" s="187">
        <v>0</v>
      </c>
      <c r="AO341" s="210"/>
    </row>
    <row r="342" spans="1:41" x14ac:dyDescent="0.3">
      <c r="A342" s="144" t="s">
        <v>5</v>
      </c>
      <c r="B342" s="212">
        <v>1</v>
      </c>
      <c r="C342" s="212">
        <v>0</v>
      </c>
      <c r="D342" s="212">
        <v>0</v>
      </c>
      <c r="E342" s="212">
        <v>0</v>
      </c>
      <c r="F342" s="212">
        <v>1</v>
      </c>
      <c r="G342" s="212">
        <v>1</v>
      </c>
      <c r="H342" s="212">
        <v>6</v>
      </c>
      <c r="I342" s="212">
        <v>4</v>
      </c>
      <c r="J342" s="212">
        <v>8</v>
      </c>
      <c r="K342" s="210"/>
      <c r="L342" s="212">
        <v>0</v>
      </c>
      <c r="M342" s="212">
        <v>0</v>
      </c>
      <c r="N342" s="212">
        <v>0</v>
      </c>
      <c r="O342" s="212">
        <v>0</v>
      </c>
      <c r="P342" s="212">
        <v>2</v>
      </c>
      <c r="Q342" s="212">
        <v>1</v>
      </c>
      <c r="R342" s="212">
        <v>1</v>
      </c>
      <c r="S342" s="212">
        <v>1</v>
      </c>
      <c r="T342" s="212">
        <v>1</v>
      </c>
      <c r="U342" s="211"/>
      <c r="V342" s="187">
        <v>0</v>
      </c>
      <c r="W342" s="187">
        <v>0</v>
      </c>
      <c r="X342" s="187">
        <v>1</v>
      </c>
      <c r="Y342" s="187">
        <v>0</v>
      </c>
      <c r="Z342" s="187">
        <v>1</v>
      </c>
      <c r="AA342" s="187">
        <v>0</v>
      </c>
      <c r="AB342" s="187">
        <v>2</v>
      </c>
      <c r="AC342" s="187">
        <v>0</v>
      </c>
      <c r="AD342" s="187">
        <v>1</v>
      </c>
      <c r="AE342" s="211"/>
      <c r="AF342" s="187">
        <v>0</v>
      </c>
      <c r="AG342" s="187">
        <v>0</v>
      </c>
      <c r="AH342" s="187">
        <v>0</v>
      </c>
      <c r="AI342" s="187">
        <v>0</v>
      </c>
      <c r="AJ342" s="187">
        <v>1</v>
      </c>
      <c r="AK342" s="187">
        <v>0</v>
      </c>
      <c r="AL342" s="187">
        <v>1</v>
      </c>
      <c r="AM342" s="187">
        <v>0</v>
      </c>
      <c r="AN342" s="187">
        <v>0</v>
      </c>
      <c r="AO342" s="210"/>
    </row>
    <row r="343" spans="1:41" x14ac:dyDescent="0.3">
      <c r="A343" s="144" t="s">
        <v>6</v>
      </c>
      <c r="B343" s="212">
        <v>0</v>
      </c>
      <c r="C343" s="212">
        <v>0</v>
      </c>
      <c r="D343" s="212">
        <v>0</v>
      </c>
      <c r="E343" s="212">
        <v>0</v>
      </c>
      <c r="F343" s="212">
        <v>2</v>
      </c>
      <c r="G343" s="212">
        <v>0</v>
      </c>
      <c r="H343" s="212">
        <v>5</v>
      </c>
      <c r="I343" s="212">
        <v>4</v>
      </c>
      <c r="J343" s="212">
        <v>5</v>
      </c>
      <c r="K343" s="210"/>
      <c r="L343" s="212">
        <v>0</v>
      </c>
      <c r="M343" s="212">
        <v>0</v>
      </c>
      <c r="N343" s="212">
        <v>0</v>
      </c>
      <c r="O343" s="212">
        <v>0</v>
      </c>
      <c r="P343" s="212">
        <v>0</v>
      </c>
      <c r="Q343" s="212">
        <v>3</v>
      </c>
      <c r="R343" s="212">
        <v>0</v>
      </c>
      <c r="S343" s="212">
        <v>4</v>
      </c>
      <c r="T343" s="212">
        <v>0</v>
      </c>
      <c r="U343" s="211"/>
      <c r="V343" s="187">
        <v>0</v>
      </c>
      <c r="W343" s="187">
        <v>0</v>
      </c>
      <c r="X343" s="187">
        <v>1</v>
      </c>
      <c r="Y343" s="187">
        <v>0</v>
      </c>
      <c r="Z343" s="187">
        <v>1</v>
      </c>
      <c r="AA343" s="187">
        <v>0</v>
      </c>
      <c r="AB343" s="187">
        <v>2</v>
      </c>
      <c r="AC343" s="187">
        <v>0</v>
      </c>
      <c r="AD343" s="187">
        <v>3</v>
      </c>
      <c r="AE343" s="211"/>
      <c r="AF343" s="187">
        <v>0</v>
      </c>
      <c r="AG343" s="187">
        <v>0</v>
      </c>
      <c r="AH343" s="187">
        <v>0</v>
      </c>
      <c r="AI343" s="187">
        <v>0</v>
      </c>
      <c r="AJ343" s="187">
        <v>0</v>
      </c>
      <c r="AK343" s="187">
        <v>0</v>
      </c>
      <c r="AL343" s="187">
        <v>0</v>
      </c>
      <c r="AM343" s="187">
        <v>0</v>
      </c>
      <c r="AN343" s="187">
        <v>0</v>
      </c>
      <c r="AO343" s="210"/>
    </row>
    <row r="344" spans="1:41" x14ac:dyDescent="0.3">
      <c r="A344" s="144" t="s">
        <v>7</v>
      </c>
      <c r="B344" s="212">
        <v>0</v>
      </c>
      <c r="C344" s="212">
        <v>0</v>
      </c>
      <c r="D344" s="212">
        <v>0</v>
      </c>
      <c r="E344" s="212">
        <v>1</v>
      </c>
      <c r="F344" s="212">
        <v>0</v>
      </c>
      <c r="G344" s="212">
        <v>0</v>
      </c>
      <c r="H344" s="212">
        <v>4</v>
      </c>
      <c r="I344" s="212">
        <v>1</v>
      </c>
      <c r="J344" s="212">
        <v>4</v>
      </c>
      <c r="K344" s="210"/>
      <c r="L344" s="212">
        <v>0</v>
      </c>
      <c r="M344" s="212">
        <v>0</v>
      </c>
      <c r="N344" s="212">
        <v>0</v>
      </c>
      <c r="O344" s="212">
        <v>0</v>
      </c>
      <c r="P344" s="212">
        <v>0</v>
      </c>
      <c r="Q344" s="212">
        <v>0</v>
      </c>
      <c r="R344" s="212">
        <v>0</v>
      </c>
      <c r="S344" s="212">
        <v>1</v>
      </c>
      <c r="T344" s="212">
        <v>3</v>
      </c>
      <c r="U344" s="211"/>
      <c r="V344" s="187">
        <v>0</v>
      </c>
      <c r="W344" s="187">
        <v>0</v>
      </c>
      <c r="X344" s="187">
        <v>0</v>
      </c>
      <c r="Y344" s="187">
        <v>0</v>
      </c>
      <c r="Z344" s="187">
        <v>0</v>
      </c>
      <c r="AA344" s="187">
        <v>1</v>
      </c>
      <c r="AB344" s="187">
        <v>1</v>
      </c>
      <c r="AC344" s="187">
        <v>0</v>
      </c>
      <c r="AD344" s="187">
        <v>0</v>
      </c>
      <c r="AE344" s="211"/>
      <c r="AF344" s="187">
        <v>0</v>
      </c>
      <c r="AG344" s="187">
        <v>0</v>
      </c>
      <c r="AH344" s="187">
        <v>0</v>
      </c>
      <c r="AI344" s="187">
        <v>0</v>
      </c>
      <c r="AJ344" s="187">
        <v>0</v>
      </c>
      <c r="AK344" s="187">
        <v>0</v>
      </c>
      <c r="AL344" s="187">
        <v>0</v>
      </c>
      <c r="AM344" s="187">
        <v>0</v>
      </c>
      <c r="AN344" s="187">
        <v>0</v>
      </c>
      <c r="AO344" s="210"/>
    </row>
    <row r="345" spans="1:41" x14ac:dyDescent="0.3">
      <c r="A345" s="144" t="s">
        <v>8</v>
      </c>
      <c r="B345" s="212">
        <v>0</v>
      </c>
      <c r="C345" s="212">
        <v>0</v>
      </c>
      <c r="D345" s="212">
        <v>1</v>
      </c>
      <c r="E345" s="212">
        <v>1</v>
      </c>
      <c r="F345" s="212">
        <v>0</v>
      </c>
      <c r="G345" s="212">
        <v>0</v>
      </c>
      <c r="H345" s="212">
        <v>1</v>
      </c>
      <c r="I345" s="212">
        <v>4</v>
      </c>
      <c r="J345" s="212">
        <v>5</v>
      </c>
      <c r="K345" s="210"/>
      <c r="L345" s="212">
        <v>0</v>
      </c>
      <c r="M345" s="212">
        <v>0</v>
      </c>
      <c r="N345" s="212">
        <v>0</v>
      </c>
      <c r="O345" s="212">
        <v>0</v>
      </c>
      <c r="P345" s="212">
        <v>0</v>
      </c>
      <c r="Q345" s="212">
        <v>0</v>
      </c>
      <c r="R345" s="212">
        <v>1</v>
      </c>
      <c r="S345" s="212">
        <v>3</v>
      </c>
      <c r="T345" s="212">
        <v>2</v>
      </c>
      <c r="U345" s="211"/>
      <c r="V345" s="187">
        <v>0</v>
      </c>
      <c r="W345" s="187">
        <v>0</v>
      </c>
      <c r="X345" s="187">
        <v>0</v>
      </c>
      <c r="Y345" s="187">
        <v>0</v>
      </c>
      <c r="Z345" s="187">
        <v>0</v>
      </c>
      <c r="AA345" s="187">
        <v>1</v>
      </c>
      <c r="AB345" s="187">
        <v>3</v>
      </c>
      <c r="AC345" s="187">
        <v>0</v>
      </c>
      <c r="AD345" s="187">
        <v>1</v>
      </c>
      <c r="AE345" s="211"/>
      <c r="AF345" s="187">
        <v>0</v>
      </c>
      <c r="AG345" s="187">
        <v>0</v>
      </c>
      <c r="AH345" s="187">
        <v>0</v>
      </c>
      <c r="AI345" s="187">
        <v>0</v>
      </c>
      <c r="AJ345" s="187">
        <v>0</v>
      </c>
      <c r="AK345" s="187">
        <v>0</v>
      </c>
      <c r="AL345" s="187">
        <v>0</v>
      </c>
      <c r="AM345" s="187">
        <v>0</v>
      </c>
      <c r="AN345" s="187">
        <v>0</v>
      </c>
      <c r="AO345" s="210"/>
    </row>
    <row r="346" spans="1:41" x14ac:dyDescent="0.3">
      <c r="A346" s="144" t="s">
        <v>9</v>
      </c>
      <c r="B346" s="212">
        <v>0</v>
      </c>
      <c r="C346" s="212">
        <v>0</v>
      </c>
      <c r="D346" s="212">
        <v>0</v>
      </c>
      <c r="E346" s="212">
        <v>1</v>
      </c>
      <c r="F346" s="212">
        <v>1</v>
      </c>
      <c r="G346" s="212">
        <v>2</v>
      </c>
      <c r="H346" s="212">
        <v>1</v>
      </c>
      <c r="I346" s="212">
        <v>11</v>
      </c>
      <c r="J346" s="212">
        <v>7</v>
      </c>
      <c r="K346" s="210"/>
      <c r="L346" s="212">
        <v>0</v>
      </c>
      <c r="M346" s="212">
        <v>0</v>
      </c>
      <c r="N346" s="212">
        <v>0</v>
      </c>
      <c r="O346" s="212">
        <v>0</v>
      </c>
      <c r="P346" s="212">
        <v>0</v>
      </c>
      <c r="Q346" s="212">
        <v>0</v>
      </c>
      <c r="R346" s="212">
        <v>2</v>
      </c>
      <c r="S346" s="212">
        <v>2</v>
      </c>
      <c r="T346" s="212">
        <v>2</v>
      </c>
      <c r="U346" s="211"/>
      <c r="V346" s="187">
        <v>0</v>
      </c>
      <c r="W346" s="187">
        <v>0</v>
      </c>
      <c r="X346" s="187">
        <v>0</v>
      </c>
      <c r="Y346" s="187">
        <v>0</v>
      </c>
      <c r="Z346" s="187">
        <v>0</v>
      </c>
      <c r="AA346" s="187">
        <v>4</v>
      </c>
      <c r="AB346" s="187">
        <v>1</v>
      </c>
      <c r="AC346" s="187">
        <v>2</v>
      </c>
      <c r="AD346" s="187">
        <v>2</v>
      </c>
      <c r="AE346" s="211"/>
      <c r="AF346" s="187">
        <v>0</v>
      </c>
      <c r="AG346" s="187">
        <v>0</v>
      </c>
      <c r="AH346" s="187">
        <v>0</v>
      </c>
      <c r="AI346" s="187">
        <v>1</v>
      </c>
      <c r="AJ346" s="187">
        <v>0</v>
      </c>
      <c r="AK346" s="187">
        <v>0</v>
      </c>
      <c r="AL346" s="187">
        <v>0</v>
      </c>
      <c r="AM346" s="187">
        <v>0</v>
      </c>
      <c r="AN346" s="187">
        <v>0</v>
      </c>
      <c r="AO346" s="210"/>
    </row>
    <row r="347" spans="1:41" x14ac:dyDescent="0.3">
      <c r="A347" s="144" t="s">
        <v>10</v>
      </c>
      <c r="B347" s="212">
        <v>0</v>
      </c>
      <c r="C347" s="212">
        <v>0</v>
      </c>
      <c r="D347" s="212">
        <v>0</v>
      </c>
      <c r="E347" s="212">
        <v>0</v>
      </c>
      <c r="F347" s="212">
        <v>0</v>
      </c>
      <c r="G347" s="212">
        <v>0</v>
      </c>
      <c r="H347" s="212">
        <v>5</v>
      </c>
      <c r="I347" s="212">
        <v>4</v>
      </c>
      <c r="J347" s="212">
        <v>4</v>
      </c>
      <c r="K347" s="210"/>
      <c r="L347" s="212">
        <v>0</v>
      </c>
      <c r="M347" s="212">
        <v>0</v>
      </c>
      <c r="N347" s="212">
        <v>0</v>
      </c>
      <c r="O347" s="212">
        <v>0</v>
      </c>
      <c r="P347" s="212">
        <v>0</v>
      </c>
      <c r="Q347" s="212">
        <v>1</v>
      </c>
      <c r="R347" s="212">
        <v>0</v>
      </c>
      <c r="S347" s="212">
        <v>1</v>
      </c>
      <c r="T347" s="212">
        <v>1</v>
      </c>
      <c r="U347" s="211"/>
      <c r="V347" s="187">
        <v>0</v>
      </c>
      <c r="W347" s="187">
        <v>0</v>
      </c>
      <c r="X347" s="187">
        <v>0</v>
      </c>
      <c r="Y347" s="187">
        <v>1</v>
      </c>
      <c r="Z347" s="187">
        <v>0</v>
      </c>
      <c r="AA347" s="187">
        <v>1</v>
      </c>
      <c r="AB347" s="187">
        <v>1</v>
      </c>
      <c r="AC347" s="187">
        <v>0</v>
      </c>
      <c r="AD347" s="187">
        <v>1</v>
      </c>
      <c r="AE347" s="211"/>
      <c r="AF347" s="187">
        <v>0</v>
      </c>
      <c r="AG347" s="187">
        <v>0</v>
      </c>
      <c r="AH347" s="187">
        <v>0</v>
      </c>
      <c r="AI347" s="187">
        <v>0</v>
      </c>
      <c r="AJ347" s="187">
        <v>0</v>
      </c>
      <c r="AK347" s="187">
        <v>0</v>
      </c>
      <c r="AL347" s="187">
        <v>0</v>
      </c>
      <c r="AM347" s="187">
        <v>0</v>
      </c>
      <c r="AN347" s="187">
        <v>0</v>
      </c>
      <c r="AO347" s="210"/>
    </row>
    <row r="348" spans="1:41" x14ac:dyDescent="0.3">
      <c r="A348" s="144" t="s">
        <v>11</v>
      </c>
      <c r="B348" s="212">
        <v>0</v>
      </c>
      <c r="C348" s="212">
        <v>0</v>
      </c>
      <c r="D348" s="212">
        <v>1</v>
      </c>
      <c r="E348" s="212">
        <v>0</v>
      </c>
      <c r="F348" s="212">
        <v>1</v>
      </c>
      <c r="G348" s="212">
        <v>0</v>
      </c>
      <c r="H348" s="212">
        <v>2</v>
      </c>
      <c r="I348" s="212">
        <v>3</v>
      </c>
      <c r="J348" s="212">
        <v>4</v>
      </c>
      <c r="K348" s="210"/>
      <c r="L348" s="212">
        <v>0</v>
      </c>
      <c r="M348" s="212">
        <v>0</v>
      </c>
      <c r="N348" s="212">
        <v>0</v>
      </c>
      <c r="O348" s="212">
        <v>0</v>
      </c>
      <c r="P348" s="212">
        <v>0</v>
      </c>
      <c r="Q348" s="212">
        <v>0</v>
      </c>
      <c r="R348" s="212">
        <v>0</v>
      </c>
      <c r="S348" s="212">
        <v>3</v>
      </c>
      <c r="T348" s="212">
        <v>2</v>
      </c>
      <c r="U348" s="211"/>
      <c r="V348" s="187">
        <v>0</v>
      </c>
      <c r="W348" s="187">
        <v>0</v>
      </c>
      <c r="X348" s="187">
        <v>0</v>
      </c>
      <c r="Y348" s="187">
        <v>1</v>
      </c>
      <c r="Z348" s="187">
        <v>0</v>
      </c>
      <c r="AA348" s="187">
        <v>1</v>
      </c>
      <c r="AB348" s="187">
        <v>0</v>
      </c>
      <c r="AC348" s="187">
        <v>1</v>
      </c>
      <c r="AD348" s="187">
        <v>0</v>
      </c>
      <c r="AE348" s="211"/>
      <c r="AF348" s="187">
        <v>0</v>
      </c>
      <c r="AG348" s="187">
        <v>0</v>
      </c>
      <c r="AH348" s="187">
        <v>0</v>
      </c>
      <c r="AI348" s="187">
        <v>0</v>
      </c>
      <c r="AJ348" s="187">
        <v>0</v>
      </c>
      <c r="AK348" s="187">
        <v>0</v>
      </c>
      <c r="AL348" s="187">
        <v>0</v>
      </c>
      <c r="AM348" s="187">
        <v>0</v>
      </c>
      <c r="AN348" s="187">
        <v>1</v>
      </c>
      <c r="AO348" s="210"/>
    </row>
    <row r="349" spans="1:41" x14ac:dyDescent="0.3">
      <c r="A349" s="144" t="s">
        <v>12</v>
      </c>
      <c r="B349" s="212">
        <v>0</v>
      </c>
      <c r="C349" s="212">
        <v>0</v>
      </c>
      <c r="D349" s="212">
        <v>0</v>
      </c>
      <c r="E349" s="212">
        <v>0</v>
      </c>
      <c r="F349" s="212">
        <v>2</v>
      </c>
      <c r="G349" s="212">
        <v>0</v>
      </c>
      <c r="H349" s="212">
        <v>4</v>
      </c>
      <c r="I349" s="212">
        <v>9</v>
      </c>
      <c r="J349" s="212">
        <v>2</v>
      </c>
      <c r="K349" s="210"/>
      <c r="L349" s="212">
        <v>0</v>
      </c>
      <c r="M349" s="212">
        <v>0</v>
      </c>
      <c r="N349" s="212">
        <v>0</v>
      </c>
      <c r="O349" s="212">
        <v>0</v>
      </c>
      <c r="P349" s="212">
        <v>0</v>
      </c>
      <c r="Q349" s="212">
        <v>0</v>
      </c>
      <c r="R349" s="212">
        <v>4</v>
      </c>
      <c r="S349" s="212">
        <v>4</v>
      </c>
      <c r="T349" s="212">
        <v>1</v>
      </c>
      <c r="U349" s="211"/>
      <c r="V349" s="187">
        <v>0</v>
      </c>
      <c r="W349" s="187">
        <v>0</v>
      </c>
      <c r="X349" s="187">
        <v>1</v>
      </c>
      <c r="Y349" s="187">
        <v>0</v>
      </c>
      <c r="Z349" s="187">
        <v>0</v>
      </c>
      <c r="AA349" s="187">
        <v>0</v>
      </c>
      <c r="AB349" s="187">
        <v>0</v>
      </c>
      <c r="AC349" s="187">
        <v>2</v>
      </c>
      <c r="AD349" s="187">
        <v>0</v>
      </c>
      <c r="AE349" s="211"/>
      <c r="AF349" s="187">
        <v>0</v>
      </c>
      <c r="AG349" s="187">
        <v>0</v>
      </c>
      <c r="AH349" s="187">
        <v>0</v>
      </c>
      <c r="AI349" s="187">
        <v>0</v>
      </c>
      <c r="AJ349" s="187">
        <v>1</v>
      </c>
      <c r="AK349" s="187">
        <v>0</v>
      </c>
      <c r="AL349" s="187">
        <v>0</v>
      </c>
      <c r="AM349" s="187">
        <v>1</v>
      </c>
      <c r="AN349" s="187">
        <v>0</v>
      </c>
      <c r="AO349" s="210"/>
    </row>
    <row r="350" spans="1:41" x14ac:dyDescent="0.3">
      <c r="A350" s="144" t="s">
        <v>13</v>
      </c>
      <c r="B350" s="212">
        <v>0</v>
      </c>
      <c r="C350" s="212">
        <v>0</v>
      </c>
      <c r="D350" s="212">
        <v>1</v>
      </c>
      <c r="E350" s="212">
        <v>0</v>
      </c>
      <c r="F350" s="212">
        <v>1</v>
      </c>
      <c r="G350" s="212">
        <v>3</v>
      </c>
      <c r="H350" s="212">
        <v>4</v>
      </c>
      <c r="I350" s="212">
        <v>3</v>
      </c>
      <c r="J350" s="212">
        <v>1</v>
      </c>
      <c r="K350" s="210"/>
      <c r="L350" s="212">
        <v>0</v>
      </c>
      <c r="M350" s="212">
        <v>0</v>
      </c>
      <c r="N350" s="212">
        <v>0</v>
      </c>
      <c r="O350" s="212">
        <v>0</v>
      </c>
      <c r="P350" s="212">
        <v>0</v>
      </c>
      <c r="Q350" s="212">
        <v>2</v>
      </c>
      <c r="R350" s="212">
        <v>0</v>
      </c>
      <c r="S350" s="212">
        <v>3</v>
      </c>
      <c r="T350" s="212">
        <v>0</v>
      </c>
      <c r="U350" s="211"/>
      <c r="V350" s="187">
        <v>0</v>
      </c>
      <c r="W350" s="187">
        <v>0</v>
      </c>
      <c r="X350" s="187">
        <v>0</v>
      </c>
      <c r="Y350" s="187">
        <v>0</v>
      </c>
      <c r="Z350" s="187">
        <v>0</v>
      </c>
      <c r="AA350" s="187">
        <v>1</v>
      </c>
      <c r="AB350" s="187">
        <v>0</v>
      </c>
      <c r="AC350" s="187">
        <v>0</v>
      </c>
      <c r="AD350" s="187">
        <v>4</v>
      </c>
      <c r="AE350" s="211"/>
      <c r="AF350" s="187">
        <v>0</v>
      </c>
      <c r="AG350" s="187">
        <v>0</v>
      </c>
      <c r="AH350" s="187">
        <v>0</v>
      </c>
      <c r="AI350" s="187">
        <v>0</v>
      </c>
      <c r="AJ350" s="187">
        <v>0</v>
      </c>
      <c r="AK350" s="187">
        <v>0</v>
      </c>
      <c r="AL350" s="187">
        <v>0</v>
      </c>
      <c r="AM350" s="187">
        <v>1</v>
      </c>
      <c r="AN350" s="187">
        <v>0</v>
      </c>
      <c r="AO350" s="210"/>
    </row>
    <row r="351" spans="1:41" x14ac:dyDescent="0.3">
      <c r="A351" s="144" t="s">
        <v>14</v>
      </c>
      <c r="B351" s="212">
        <v>0</v>
      </c>
      <c r="C351" s="212">
        <v>0</v>
      </c>
      <c r="D351" s="212">
        <v>0</v>
      </c>
      <c r="E351" s="212">
        <v>0</v>
      </c>
      <c r="F351" s="212">
        <v>2</v>
      </c>
      <c r="G351" s="212">
        <v>0</v>
      </c>
      <c r="H351" s="212">
        <v>0</v>
      </c>
      <c r="I351" s="212">
        <v>4</v>
      </c>
      <c r="J351" s="212">
        <v>5</v>
      </c>
      <c r="K351" s="210"/>
      <c r="L351" s="212">
        <v>1</v>
      </c>
      <c r="M351" s="212">
        <v>0</v>
      </c>
      <c r="N351" s="212">
        <v>0</v>
      </c>
      <c r="O351" s="212">
        <v>0</v>
      </c>
      <c r="P351" s="212">
        <v>0</v>
      </c>
      <c r="Q351" s="212">
        <v>1</v>
      </c>
      <c r="R351" s="212">
        <v>0</v>
      </c>
      <c r="S351" s="212">
        <v>1</v>
      </c>
      <c r="T351" s="212">
        <v>0</v>
      </c>
      <c r="U351" s="211"/>
      <c r="V351" s="187">
        <v>0</v>
      </c>
      <c r="W351" s="187">
        <v>0</v>
      </c>
      <c r="X351" s="187">
        <v>0</v>
      </c>
      <c r="Y351" s="187">
        <v>0</v>
      </c>
      <c r="Z351" s="187">
        <v>0</v>
      </c>
      <c r="AA351" s="187">
        <v>0</v>
      </c>
      <c r="AB351" s="187">
        <v>1</v>
      </c>
      <c r="AC351" s="187">
        <v>1</v>
      </c>
      <c r="AD351" s="187">
        <v>0</v>
      </c>
      <c r="AE351" s="211"/>
      <c r="AF351" s="187">
        <v>0</v>
      </c>
      <c r="AG351" s="187">
        <v>0</v>
      </c>
      <c r="AH351" s="187">
        <v>0</v>
      </c>
      <c r="AI351" s="187">
        <v>0</v>
      </c>
      <c r="AJ351" s="187">
        <v>0</v>
      </c>
      <c r="AK351" s="187">
        <v>0</v>
      </c>
      <c r="AL351" s="187">
        <v>0</v>
      </c>
      <c r="AM351" s="187">
        <v>0</v>
      </c>
      <c r="AN351" s="187">
        <v>0</v>
      </c>
      <c r="AO351" s="210"/>
    </row>
    <row r="352" spans="1:41" x14ac:dyDescent="0.3">
      <c r="A352" s="144" t="s">
        <v>15</v>
      </c>
      <c r="B352" s="212">
        <v>0</v>
      </c>
      <c r="C352" s="212">
        <v>0</v>
      </c>
      <c r="D352" s="212">
        <v>1</v>
      </c>
      <c r="E352" s="212">
        <v>0</v>
      </c>
      <c r="F352" s="212">
        <v>1</v>
      </c>
      <c r="G352" s="212">
        <v>0</v>
      </c>
      <c r="H352" s="212">
        <v>2</v>
      </c>
      <c r="I352" s="212">
        <v>6</v>
      </c>
      <c r="J352" s="212">
        <v>3</v>
      </c>
      <c r="K352" s="210"/>
      <c r="L352" s="212">
        <v>0</v>
      </c>
      <c r="M352" s="212">
        <v>0</v>
      </c>
      <c r="N352" s="212">
        <v>0</v>
      </c>
      <c r="O352" s="212">
        <v>0</v>
      </c>
      <c r="P352" s="212">
        <v>0</v>
      </c>
      <c r="Q352" s="212">
        <v>1</v>
      </c>
      <c r="R352" s="212">
        <v>0</v>
      </c>
      <c r="S352" s="212">
        <v>3</v>
      </c>
      <c r="T352" s="212">
        <v>1</v>
      </c>
      <c r="U352" s="211"/>
      <c r="V352" s="187">
        <v>0</v>
      </c>
      <c r="W352" s="187">
        <v>0</v>
      </c>
      <c r="X352" s="187">
        <v>0</v>
      </c>
      <c r="Y352" s="187">
        <v>0</v>
      </c>
      <c r="Z352" s="187">
        <v>0</v>
      </c>
      <c r="AA352" s="187">
        <v>0</v>
      </c>
      <c r="AB352" s="187">
        <v>2</v>
      </c>
      <c r="AC352" s="187">
        <v>0</v>
      </c>
      <c r="AD352" s="187">
        <v>1</v>
      </c>
      <c r="AE352" s="211"/>
      <c r="AF352" s="187">
        <v>0</v>
      </c>
      <c r="AG352" s="187">
        <v>0</v>
      </c>
      <c r="AH352" s="187">
        <v>0</v>
      </c>
      <c r="AI352" s="187">
        <v>0</v>
      </c>
      <c r="AJ352" s="187">
        <v>0</v>
      </c>
      <c r="AK352" s="187">
        <v>0</v>
      </c>
      <c r="AL352" s="187">
        <v>0</v>
      </c>
      <c r="AM352" s="187">
        <v>0</v>
      </c>
      <c r="AN352" s="187">
        <v>0</v>
      </c>
      <c r="AO352" s="210"/>
    </row>
    <row r="353" spans="1:41" x14ac:dyDescent="0.3">
      <c r="A353" s="144" t="s">
        <v>16</v>
      </c>
      <c r="B353" s="212">
        <v>0</v>
      </c>
      <c r="C353" s="212">
        <v>0</v>
      </c>
      <c r="D353" s="212">
        <v>0</v>
      </c>
      <c r="E353" s="212">
        <v>0</v>
      </c>
      <c r="F353" s="212">
        <v>0</v>
      </c>
      <c r="G353" s="212">
        <v>2</v>
      </c>
      <c r="H353" s="212">
        <v>2</v>
      </c>
      <c r="I353" s="212">
        <v>2</v>
      </c>
      <c r="J353" s="212">
        <v>2</v>
      </c>
      <c r="K353" s="210"/>
      <c r="L353" s="212">
        <v>0</v>
      </c>
      <c r="M353" s="212">
        <v>0</v>
      </c>
      <c r="N353" s="212">
        <v>0</v>
      </c>
      <c r="O353" s="212">
        <v>0</v>
      </c>
      <c r="P353" s="212">
        <v>0</v>
      </c>
      <c r="Q353" s="212">
        <v>0</v>
      </c>
      <c r="R353" s="212">
        <v>0</v>
      </c>
      <c r="S353" s="212">
        <v>0</v>
      </c>
      <c r="T353" s="212">
        <v>0</v>
      </c>
      <c r="U353" s="211"/>
      <c r="V353" s="187">
        <v>0</v>
      </c>
      <c r="W353" s="187">
        <v>0</v>
      </c>
      <c r="X353" s="187">
        <v>0</v>
      </c>
      <c r="Y353" s="187">
        <v>0</v>
      </c>
      <c r="Z353" s="187">
        <v>0</v>
      </c>
      <c r="AA353" s="187">
        <v>0</v>
      </c>
      <c r="AB353" s="187">
        <v>2</v>
      </c>
      <c r="AC353" s="187">
        <v>1</v>
      </c>
      <c r="AD353" s="187">
        <v>2</v>
      </c>
      <c r="AE353" s="211"/>
      <c r="AF353" s="187">
        <v>0</v>
      </c>
      <c r="AG353" s="187">
        <v>0</v>
      </c>
      <c r="AH353" s="187">
        <v>0</v>
      </c>
      <c r="AI353" s="187">
        <v>0</v>
      </c>
      <c r="AJ353" s="187">
        <v>0</v>
      </c>
      <c r="AK353" s="187">
        <v>0</v>
      </c>
      <c r="AL353" s="187">
        <v>0</v>
      </c>
      <c r="AM353" s="187">
        <v>0</v>
      </c>
      <c r="AN353" s="187">
        <v>0</v>
      </c>
      <c r="AO353" s="210"/>
    </row>
    <row r="354" spans="1:41" x14ac:dyDescent="0.3">
      <c r="A354" s="144" t="s">
        <v>17</v>
      </c>
      <c r="B354" s="212">
        <v>0</v>
      </c>
      <c r="C354" s="212">
        <v>0</v>
      </c>
      <c r="D354" s="212">
        <v>0</v>
      </c>
      <c r="E354" s="212">
        <v>0</v>
      </c>
      <c r="F354" s="212">
        <v>2</v>
      </c>
      <c r="G354" s="212">
        <v>1</v>
      </c>
      <c r="H354" s="212">
        <v>5</v>
      </c>
      <c r="I354" s="212">
        <v>5</v>
      </c>
      <c r="J354" s="212">
        <v>5</v>
      </c>
      <c r="K354" s="210"/>
      <c r="L354" s="212">
        <v>0</v>
      </c>
      <c r="M354" s="212">
        <v>0</v>
      </c>
      <c r="N354" s="212">
        <v>0</v>
      </c>
      <c r="O354" s="212">
        <v>1</v>
      </c>
      <c r="P354" s="212">
        <v>0</v>
      </c>
      <c r="Q354" s="212">
        <v>0</v>
      </c>
      <c r="R354" s="212">
        <v>0</v>
      </c>
      <c r="S354" s="212">
        <v>1</v>
      </c>
      <c r="T354" s="212">
        <v>0</v>
      </c>
      <c r="U354" s="211"/>
      <c r="V354" s="187">
        <v>1</v>
      </c>
      <c r="W354" s="187">
        <v>0</v>
      </c>
      <c r="X354" s="187">
        <v>0</v>
      </c>
      <c r="Y354" s="187">
        <v>0</v>
      </c>
      <c r="Z354" s="187">
        <v>0</v>
      </c>
      <c r="AA354" s="187">
        <v>0</v>
      </c>
      <c r="AB354" s="187">
        <v>0</v>
      </c>
      <c r="AC354" s="187">
        <v>0</v>
      </c>
      <c r="AD354" s="187">
        <v>0</v>
      </c>
      <c r="AE354" s="211"/>
      <c r="AF354" s="187">
        <v>0</v>
      </c>
      <c r="AG354" s="187">
        <v>0</v>
      </c>
      <c r="AH354" s="187">
        <v>0</v>
      </c>
      <c r="AI354" s="187">
        <v>0</v>
      </c>
      <c r="AJ354" s="187">
        <v>0</v>
      </c>
      <c r="AK354" s="187">
        <v>1</v>
      </c>
      <c r="AL354" s="187">
        <v>1</v>
      </c>
      <c r="AM354" s="187">
        <v>0</v>
      </c>
      <c r="AN354" s="187">
        <v>1</v>
      </c>
      <c r="AO354" s="210"/>
    </row>
    <row r="355" spans="1:41" x14ac:dyDescent="0.3">
      <c r="A355" s="144" t="s">
        <v>18</v>
      </c>
      <c r="B355" s="212">
        <v>0</v>
      </c>
      <c r="C355" s="212">
        <v>0</v>
      </c>
      <c r="D355" s="212">
        <v>0</v>
      </c>
      <c r="E355" s="212">
        <v>0</v>
      </c>
      <c r="F355" s="212">
        <v>0</v>
      </c>
      <c r="G355" s="212">
        <v>1</v>
      </c>
      <c r="H355" s="212">
        <v>1</v>
      </c>
      <c r="I355" s="212">
        <v>5</v>
      </c>
      <c r="J355" s="212">
        <v>0</v>
      </c>
      <c r="K355" s="210"/>
      <c r="L355" s="212">
        <v>0</v>
      </c>
      <c r="M355" s="212">
        <v>0</v>
      </c>
      <c r="N355" s="212">
        <v>0</v>
      </c>
      <c r="O355" s="212">
        <v>0</v>
      </c>
      <c r="P355" s="212">
        <v>0</v>
      </c>
      <c r="Q355" s="212">
        <v>0</v>
      </c>
      <c r="R355" s="212">
        <v>0</v>
      </c>
      <c r="S355" s="212">
        <v>1</v>
      </c>
      <c r="T355" s="212">
        <v>2</v>
      </c>
      <c r="U355" s="211"/>
      <c r="V355" s="187">
        <v>0</v>
      </c>
      <c r="W355" s="187">
        <v>0</v>
      </c>
      <c r="X355" s="187">
        <v>0</v>
      </c>
      <c r="Y355" s="187">
        <v>0</v>
      </c>
      <c r="Z355" s="187">
        <v>0</v>
      </c>
      <c r="AA355" s="187">
        <v>0</v>
      </c>
      <c r="AB355" s="187">
        <v>1</v>
      </c>
      <c r="AC355" s="187">
        <v>2</v>
      </c>
      <c r="AD355" s="187">
        <v>1</v>
      </c>
      <c r="AE355" s="211"/>
      <c r="AF355" s="187">
        <v>0</v>
      </c>
      <c r="AG355" s="187">
        <v>0</v>
      </c>
      <c r="AH355" s="187">
        <v>0</v>
      </c>
      <c r="AI355" s="187">
        <v>0</v>
      </c>
      <c r="AJ355" s="187">
        <v>0</v>
      </c>
      <c r="AK355" s="187">
        <v>0</v>
      </c>
      <c r="AL355" s="187">
        <v>0</v>
      </c>
      <c r="AM355" s="187">
        <v>0</v>
      </c>
      <c r="AN355" s="187">
        <v>0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0</v>
      </c>
      <c r="E356" s="212">
        <v>0</v>
      </c>
      <c r="F356" s="212">
        <v>1</v>
      </c>
      <c r="G356" s="212">
        <v>0</v>
      </c>
      <c r="H356" s="212">
        <v>5</v>
      </c>
      <c r="I356" s="212">
        <v>3</v>
      </c>
      <c r="J356" s="212">
        <v>3</v>
      </c>
      <c r="K356" s="210"/>
      <c r="L356" s="212">
        <v>0</v>
      </c>
      <c r="M356" s="212">
        <v>0</v>
      </c>
      <c r="N356" s="212">
        <v>0</v>
      </c>
      <c r="O356" s="212">
        <v>0</v>
      </c>
      <c r="P356" s="212">
        <v>0</v>
      </c>
      <c r="Q356" s="212">
        <v>1</v>
      </c>
      <c r="R356" s="212">
        <v>0</v>
      </c>
      <c r="S356" s="212">
        <v>0</v>
      </c>
      <c r="T356" s="212">
        <v>1</v>
      </c>
      <c r="U356" s="211"/>
      <c r="V356" s="187">
        <v>0</v>
      </c>
      <c r="W356" s="187">
        <v>0</v>
      </c>
      <c r="X356" s="187">
        <v>1</v>
      </c>
      <c r="Y356" s="187">
        <v>0</v>
      </c>
      <c r="Z356" s="187">
        <v>0</v>
      </c>
      <c r="AA356" s="187">
        <v>0</v>
      </c>
      <c r="AB356" s="187">
        <v>3</v>
      </c>
      <c r="AC356" s="187">
        <v>3</v>
      </c>
      <c r="AD356" s="187">
        <v>0</v>
      </c>
      <c r="AE356" s="211"/>
      <c r="AF356" s="187">
        <v>0</v>
      </c>
      <c r="AG356" s="187">
        <v>0</v>
      </c>
      <c r="AH356" s="187">
        <v>0</v>
      </c>
      <c r="AI356" s="187">
        <v>0</v>
      </c>
      <c r="AJ356" s="187">
        <v>0</v>
      </c>
      <c r="AK356" s="187">
        <v>0</v>
      </c>
      <c r="AL356" s="187">
        <v>1</v>
      </c>
      <c r="AM356" s="187">
        <v>0</v>
      </c>
      <c r="AN356" s="187">
        <v>0</v>
      </c>
      <c r="AO356" s="210"/>
    </row>
    <row r="357" spans="1:41" x14ac:dyDescent="0.3">
      <c r="A357" s="144" t="s">
        <v>20</v>
      </c>
      <c r="B357" s="212">
        <v>0</v>
      </c>
      <c r="C357" s="212">
        <v>0</v>
      </c>
      <c r="D357" s="212">
        <v>0</v>
      </c>
      <c r="E357" s="212">
        <v>0</v>
      </c>
      <c r="F357" s="212">
        <v>0</v>
      </c>
      <c r="G357" s="212">
        <v>3</v>
      </c>
      <c r="H357" s="212">
        <v>2</v>
      </c>
      <c r="I357" s="212">
        <v>3</v>
      </c>
      <c r="J357" s="212">
        <v>3</v>
      </c>
      <c r="K357" s="210"/>
      <c r="L357" s="212">
        <v>0</v>
      </c>
      <c r="M357" s="212">
        <v>0</v>
      </c>
      <c r="N357" s="212">
        <v>0</v>
      </c>
      <c r="O357" s="212">
        <v>0</v>
      </c>
      <c r="P357" s="212">
        <v>0</v>
      </c>
      <c r="Q357" s="212">
        <v>0</v>
      </c>
      <c r="R357" s="212">
        <v>0</v>
      </c>
      <c r="S357" s="212">
        <v>1</v>
      </c>
      <c r="T357" s="212">
        <v>0</v>
      </c>
      <c r="U357" s="211"/>
      <c r="V357" s="187">
        <v>0</v>
      </c>
      <c r="W357" s="187">
        <v>0</v>
      </c>
      <c r="X357" s="187">
        <v>0</v>
      </c>
      <c r="Y357" s="187">
        <v>0</v>
      </c>
      <c r="Z357" s="187">
        <v>0</v>
      </c>
      <c r="AA357" s="187">
        <v>0</v>
      </c>
      <c r="AB357" s="187">
        <v>0</v>
      </c>
      <c r="AC357" s="187">
        <v>0</v>
      </c>
      <c r="AD357" s="187">
        <v>1</v>
      </c>
      <c r="AE357" s="211"/>
      <c r="AF357" s="187">
        <v>0</v>
      </c>
      <c r="AG357" s="187">
        <v>0</v>
      </c>
      <c r="AH357" s="187">
        <v>0</v>
      </c>
      <c r="AI357" s="187">
        <v>0</v>
      </c>
      <c r="AJ357" s="187">
        <v>0</v>
      </c>
      <c r="AK357" s="187">
        <v>1</v>
      </c>
      <c r="AL357" s="187">
        <v>0</v>
      </c>
      <c r="AM357" s="187">
        <v>0</v>
      </c>
      <c r="AN357" s="187">
        <v>0</v>
      </c>
      <c r="AO357" s="210"/>
    </row>
    <row r="358" spans="1:41" x14ac:dyDescent="0.3">
      <c r="A358" s="144" t="s">
        <v>21</v>
      </c>
      <c r="B358" s="212">
        <v>0</v>
      </c>
      <c r="C358" s="212">
        <v>0</v>
      </c>
      <c r="D358" s="212">
        <v>0</v>
      </c>
      <c r="E358" s="212">
        <v>0</v>
      </c>
      <c r="F358" s="212">
        <v>0</v>
      </c>
      <c r="G358" s="212">
        <v>0</v>
      </c>
      <c r="H358" s="212">
        <v>3</v>
      </c>
      <c r="I358" s="212">
        <v>3</v>
      </c>
      <c r="J358" s="212">
        <v>1</v>
      </c>
      <c r="K358" s="210"/>
      <c r="L358" s="212">
        <v>0</v>
      </c>
      <c r="M358" s="212">
        <v>0</v>
      </c>
      <c r="N358" s="212">
        <v>0</v>
      </c>
      <c r="O358" s="212">
        <v>1</v>
      </c>
      <c r="P358" s="212">
        <v>0</v>
      </c>
      <c r="Q358" s="212">
        <v>0</v>
      </c>
      <c r="R358" s="212">
        <v>2</v>
      </c>
      <c r="S358" s="212">
        <v>2</v>
      </c>
      <c r="T358" s="212">
        <v>2</v>
      </c>
      <c r="U358" s="211"/>
      <c r="V358" s="187">
        <v>0</v>
      </c>
      <c r="W358" s="187">
        <v>0</v>
      </c>
      <c r="X358" s="187">
        <v>0</v>
      </c>
      <c r="Y358" s="187">
        <v>0</v>
      </c>
      <c r="Z358" s="187">
        <v>0</v>
      </c>
      <c r="AA358" s="187">
        <v>1</v>
      </c>
      <c r="AB358" s="187">
        <v>1</v>
      </c>
      <c r="AC358" s="187">
        <v>1</v>
      </c>
      <c r="AD358" s="187">
        <v>0</v>
      </c>
      <c r="AE358" s="211"/>
      <c r="AF358" s="187">
        <v>0</v>
      </c>
      <c r="AG358" s="187">
        <v>0</v>
      </c>
      <c r="AH358" s="187">
        <v>0</v>
      </c>
      <c r="AI358" s="187">
        <v>0</v>
      </c>
      <c r="AJ358" s="187">
        <v>0</v>
      </c>
      <c r="AK358" s="187">
        <v>0</v>
      </c>
      <c r="AL358" s="187">
        <v>0</v>
      </c>
      <c r="AM358" s="187">
        <v>0</v>
      </c>
      <c r="AN358" s="187">
        <v>0</v>
      </c>
      <c r="AO358" s="210"/>
    </row>
    <row r="359" spans="1:41" x14ac:dyDescent="0.3">
      <c r="A359" s="144" t="s">
        <v>22</v>
      </c>
      <c r="B359" s="212">
        <v>0</v>
      </c>
      <c r="C359" s="212">
        <v>0</v>
      </c>
      <c r="D359" s="212">
        <v>0</v>
      </c>
      <c r="E359" s="212">
        <v>1</v>
      </c>
      <c r="F359" s="212">
        <v>0</v>
      </c>
      <c r="G359" s="212">
        <v>1</v>
      </c>
      <c r="H359" s="212">
        <v>3</v>
      </c>
      <c r="I359" s="212">
        <v>2</v>
      </c>
      <c r="J359" s="212">
        <v>3</v>
      </c>
      <c r="K359" s="210"/>
      <c r="L359" s="212">
        <v>0</v>
      </c>
      <c r="M359" s="212">
        <v>0</v>
      </c>
      <c r="N359" s="212">
        <v>0</v>
      </c>
      <c r="O359" s="212">
        <v>0</v>
      </c>
      <c r="P359" s="212">
        <v>1</v>
      </c>
      <c r="Q359" s="212">
        <v>0</v>
      </c>
      <c r="R359" s="212">
        <v>0</v>
      </c>
      <c r="S359" s="212">
        <v>2</v>
      </c>
      <c r="T359" s="212">
        <v>0</v>
      </c>
      <c r="U359" s="211"/>
      <c r="V359" s="187">
        <v>0</v>
      </c>
      <c r="W359" s="187">
        <v>0</v>
      </c>
      <c r="X359" s="187">
        <v>0</v>
      </c>
      <c r="Y359" s="187">
        <v>0</v>
      </c>
      <c r="Z359" s="187">
        <v>0</v>
      </c>
      <c r="AA359" s="187">
        <v>1</v>
      </c>
      <c r="AB359" s="187">
        <v>0</v>
      </c>
      <c r="AC359" s="187">
        <v>1</v>
      </c>
      <c r="AD359" s="187">
        <v>0</v>
      </c>
      <c r="AE359" s="211"/>
      <c r="AF359" s="187">
        <v>0</v>
      </c>
      <c r="AG359" s="187">
        <v>0</v>
      </c>
      <c r="AH359" s="187">
        <v>0</v>
      </c>
      <c r="AI359" s="187">
        <v>0</v>
      </c>
      <c r="AJ359" s="187">
        <v>0</v>
      </c>
      <c r="AK359" s="187">
        <v>1</v>
      </c>
      <c r="AL359" s="187">
        <v>0</v>
      </c>
      <c r="AM359" s="187">
        <v>0</v>
      </c>
      <c r="AN359" s="187">
        <v>0</v>
      </c>
      <c r="AO359" s="210"/>
    </row>
    <row r="360" spans="1:41" x14ac:dyDescent="0.3">
      <c r="A360" s="144" t="s">
        <v>23</v>
      </c>
      <c r="B360" s="212">
        <v>0</v>
      </c>
      <c r="C360" s="186">
        <v>0</v>
      </c>
      <c r="D360" s="186">
        <v>0</v>
      </c>
      <c r="E360" s="186">
        <v>0</v>
      </c>
      <c r="F360" s="186">
        <v>0</v>
      </c>
      <c r="G360" s="186">
        <v>0</v>
      </c>
      <c r="H360" s="186">
        <v>4</v>
      </c>
      <c r="I360" s="186">
        <v>5</v>
      </c>
      <c r="J360" s="186">
        <v>1</v>
      </c>
      <c r="K360" s="210"/>
      <c r="L360" s="212">
        <v>0</v>
      </c>
      <c r="M360" s="186">
        <v>0</v>
      </c>
      <c r="N360" s="186">
        <v>0</v>
      </c>
      <c r="O360" s="186">
        <v>0</v>
      </c>
      <c r="P360" s="186">
        <v>0</v>
      </c>
      <c r="Q360" s="186">
        <v>1</v>
      </c>
      <c r="R360" s="186">
        <v>1</v>
      </c>
      <c r="S360" s="186">
        <v>1</v>
      </c>
      <c r="T360" s="186">
        <v>0</v>
      </c>
      <c r="U360" s="211"/>
      <c r="V360" s="187">
        <v>0</v>
      </c>
      <c r="W360" s="185">
        <v>0</v>
      </c>
      <c r="X360" s="185">
        <v>0</v>
      </c>
      <c r="Y360" s="185">
        <v>0</v>
      </c>
      <c r="Z360" s="185">
        <v>0</v>
      </c>
      <c r="AA360" s="185">
        <v>0</v>
      </c>
      <c r="AB360" s="185">
        <v>0</v>
      </c>
      <c r="AC360" s="185">
        <v>1</v>
      </c>
      <c r="AD360" s="185">
        <v>1</v>
      </c>
      <c r="AE360" s="211"/>
      <c r="AF360" s="187">
        <v>0</v>
      </c>
      <c r="AG360" s="185">
        <v>0</v>
      </c>
      <c r="AH360" s="185">
        <v>0</v>
      </c>
      <c r="AI360" s="185">
        <v>0</v>
      </c>
      <c r="AJ360" s="185">
        <v>0</v>
      </c>
      <c r="AK360" s="185">
        <v>0</v>
      </c>
      <c r="AL360" s="185">
        <v>1</v>
      </c>
      <c r="AM360" s="185">
        <v>0</v>
      </c>
      <c r="AN360" s="185">
        <v>0</v>
      </c>
      <c r="AO360" s="210"/>
    </row>
    <row r="361" spans="1:41" x14ac:dyDescent="0.3">
      <c r="A361" s="144" t="s">
        <v>24</v>
      </c>
      <c r="B361" s="212">
        <v>0</v>
      </c>
      <c r="C361" s="186">
        <v>0</v>
      </c>
      <c r="D361" s="186">
        <v>0</v>
      </c>
      <c r="E361" s="186">
        <v>0</v>
      </c>
      <c r="F361" s="186">
        <v>0</v>
      </c>
      <c r="G361" s="186">
        <v>0</v>
      </c>
      <c r="H361" s="186">
        <v>4</v>
      </c>
      <c r="I361" s="186">
        <v>5</v>
      </c>
      <c r="J361" s="186">
        <v>3</v>
      </c>
      <c r="K361" s="210"/>
      <c r="L361" s="212">
        <v>0</v>
      </c>
      <c r="M361" s="186">
        <v>0</v>
      </c>
      <c r="N361" s="186">
        <v>0</v>
      </c>
      <c r="O361" s="186">
        <v>0</v>
      </c>
      <c r="P361" s="186">
        <v>0</v>
      </c>
      <c r="Q361" s="186">
        <v>0</v>
      </c>
      <c r="R361" s="186">
        <v>0</v>
      </c>
      <c r="S361" s="186">
        <v>0</v>
      </c>
      <c r="T361" s="186">
        <v>0</v>
      </c>
      <c r="U361" s="211"/>
      <c r="V361" s="187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1</v>
      </c>
      <c r="AB361" s="185">
        <v>0</v>
      </c>
      <c r="AC361" s="185">
        <v>2</v>
      </c>
      <c r="AD361" s="185">
        <v>0</v>
      </c>
      <c r="AE361" s="211"/>
      <c r="AF361" s="187">
        <v>0</v>
      </c>
      <c r="AG361" s="185">
        <v>0</v>
      </c>
      <c r="AH361" s="185">
        <v>1</v>
      </c>
      <c r="AI361" s="185">
        <v>0</v>
      </c>
      <c r="AJ361" s="185">
        <v>0</v>
      </c>
      <c r="AK361" s="185">
        <v>0</v>
      </c>
      <c r="AL361" s="185">
        <v>0</v>
      </c>
      <c r="AM361" s="185">
        <v>0</v>
      </c>
      <c r="AN361" s="185">
        <v>1</v>
      </c>
      <c r="AO361" s="210"/>
    </row>
    <row r="362" spans="1:41" x14ac:dyDescent="0.3">
      <c r="A362" s="144" t="s">
        <v>25</v>
      </c>
      <c r="B362" s="212">
        <v>0</v>
      </c>
      <c r="C362" s="186">
        <v>1</v>
      </c>
      <c r="D362" s="186">
        <v>0</v>
      </c>
      <c r="E362" s="186">
        <v>0</v>
      </c>
      <c r="F362" s="186">
        <v>1</v>
      </c>
      <c r="G362" s="186">
        <v>0</v>
      </c>
      <c r="H362" s="186">
        <v>1</v>
      </c>
      <c r="I362" s="186">
        <v>3</v>
      </c>
      <c r="J362" s="186">
        <v>5</v>
      </c>
      <c r="K362" s="210"/>
      <c r="L362" s="212">
        <v>0</v>
      </c>
      <c r="M362" s="186">
        <v>0</v>
      </c>
      <c r="N362" s="186">
        <v>0</v>
      </c>
      <c r="O362" s="186">
        <v>0</v>
      </c>
      <c r="P362" s="186">
        <v>0</v>
      </c>
      <c r="Q362" s="186">
        <v>0</v>
      </c>
      <c r="R362" s="186">
        <v>0</v>
      </c>
      <c r="S362" s="186">
        <v>3</v>
      </c>
      <c r="T362" s="186">
        <v>0</v>
      </c>
      <c r="U362" s="211"/>
      <c r="V362" s="187">
        <v>0</v>
      </c>
      <c r="W362" s="185">
        <v>0</v>
      </c>
      <c r="X362" s="185">
        <v>1</v>
      </c>
      <c r="Y362" s="185">
        <v>1</v>
      </c>
      <c r="Z362" s="185">
        <v>0</v>
      </c>
      <c r="AA362" s="185">
        <v>0</v>
      </c>
      <c r="AB362" s="185">
        <v>1</v>
      </c>
      <c r="AC362" s="185">
        <v>1</v>
      </c>
      <c r="AD362" s="185">
        <v>1</v>
      </c>
      <c r="AE362" s="211"/>
      <c r="AF362" s="187">
        <v>0</v>
      </c>
      <c r="AG362" s="185">
        <v>0</v>
      </c>
      <c r="AH362" s="185">
        <v>0</v>
      </c>
      <c r="AI362" s="185">
        <v>0</v>
      </c>
      <c r="AJ362" s="185">
        <v>0</v>
      </c>
      <c r="AK362" s="185">
        <v>0</v>
      </c>
      <c r="AL362" s="185">
        <v>0</v>
      </c>
      <c r="AM362" s="185">
        <v>1</v>
      </c>
      <c r="AN362" s="185">
        <v>0</v>
      </c>
      <c r="AO362" s="210"/>
    </row>
    <row r="363" spans="1:41" x14ac:dyDescent="0.3">
      <c r="A363" s="144" t="s">
        <v>26</v>
      </c>
      <c r="B363" s="212">
        <v>0</v>
      </c>
      <c r="C363" s="186">
        <v>0</v>
      </c>
      <c r="D363" s="186">
        <v>1</v>
      </c>
      <c r="E363" s="186">
        <v>0</v>
      </c>
      <c r="F363" s="186">
        <v>0</v>
      </c>
      <c r="G363" s="186">
        <v>1</v>
      </c>
      <c r="H363" s="186">
        <v>3</v>
      </c>
      <c r="I363" s="186">
        <v>4</v>
      </c>
      <c r="J363" s="186">
        <v>1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0</v>
      </c>
      <c r="Q363" s="186">
        <v>0</v>
      </c>
      <c r="R363" s="186">
        <v>0</v>
      </c>
      <c r="S363" s="186">
        <v>1</v>
      </c>
      <c r="T363" s="186">
        <v>1</v>
      </c>
      <c r="U363" s="211"/>
      <c r="V363" s="187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0</v>
      </c>
      <c r="AB363" s="185">
        <v>0</v>
      </c>
      <c r="AC363" s="185">
        <v>1</v>
      </c>
      <c r="AD363" s="185">
        <v>0</v>
      </c>
      <c r="AE363" s="211"/>
      <c r="AF363" s="187">
        <v>0</v>
      </c>
      <c r="AG363" s="185">
        <v>0</v>
      </c>
      <c r="AH363" s="185">
        <v>0</v>
      </c>
      <c r="AI363" s="185">
        <v>0</v>
      </c>
      <c r="AJ363" s="185">
        <v>0</v>
      </c>
      <c r="AK363" s="185">
        <v>0</v>
      </c>
      <c r="AL363" s="185">
        <v>0</v>
      </c>
      <c r="AM363" s="185">
        <v>0</v>
      </c>
      <c r="AN363" s="185">
        <v>0</v>
      </c>
      <c r="AO363" s="210"/>
    </row>
    <row r="364" spans="1:41" x14ac:dyDescent="0.3">
      <c r="A364" s="144" t="s">
        <v>27</v>
      </c>
      <c r="B364" s="212">
        <v>0</v>
      </c>
      <c r="C364" s="186">
        <v>0</v>
      </c>
      <c r="D364" s="186">
        <v>1</v>
      </c>
      <c r="E364" s="186">
        <v>0</v>
      </c>
      <c r="F364" s="186">
        <v>0</v>
      </c>
      <c r="G364" s="186">
        <v>1</v>
      </c>
      <c r="H364" s="186">
        <v>1</v>
      </c>
      <c r="I364" s="186">
        <v>1</v>
      </c>
      <c r="J364" s="186">
        <v>1</v>
      </c>
      <c r="K364" s="210"/>
      <c r="L364" s="212">
        <v>0</v>
      </c>
      <c r="M364" s="186">
        <v>0</v>
      </c>
      <c r="N364" s="186">
        <v>0</v>
      </c>
      <c r="O364" s="186">
        <v>0</v>
      </c>
      <c r="P364" s="186">
        <v>0</v>
      </c>
      <c r="Q364" s="186">
        <v>0</v>
      </c>
      <c r="R364" s="186">
        <v>0</v>
      </c>
      <c r="S364" s="186">
        <v>2</v>
      </c>
      <c r="T364" s="186">
        <v>1</v>
      </c>
      <c r="U364" s="211"/>
      <c r="V364" s="187">
        <v>0</v>
      </c>
      <c r="W364" s="185">
        <v>0</v>
      </c>
      <c r="X364" s="185">
        <v>0</v>
      </c>
      <c r="Y364" s="185">
        <v>0</v>
      </c>
      <c r="Z364" s="185">
        <v>0</v>
      </c>
      <c r="AA364" s="185">
        <v>1</v>
      </c>
      <c r="AB364" s="185">
        <v>0</v>
      </c>
      <c r="AC364" s="185">
        <v>2</v>
      </c>
      <c r="AD364" s="185">
        <v>0</v>
      </c>
      <c r="AE364" s="211"/>
      <c r="AF364" s="187">
        <v>0</v>
      </c>
      <c r="AG364" s="185">
        <v>0</v>
      </c>
      <c r="AH364" s="185">
        <v>0</v>
      </c>
      <c r="AI364" s="185">
        <v>0</v>
      </c>
      <c r="AJ364" s="185">
        <v>0</v>
      </c>
      <c r="AK364" s="185">
        <v>0</v>
      </c>
      <c r="AL364" s="185">
        <v>0</v>
      </c>
      <c r="AM364" s="185">
        <v>0</v>
      </c>
      <c r="AN364" s="185">
        <v>0</v>
      </c>
      <c r="AO364" s="210"/>
    </row>
    <row r="365" spans="1:41" x14ac:dyDescent="0.3">
      <c r="A365" s="144" t="s">
        <v>28</v>
      </c>
      <c r="B365" s="212">
        <v>0</v>
      </c>
      <c r="C365" s="186">
        <v>0</v>
      </c>
      <c r="D365" s="186">
        <v>0</v>
      </c>
      <c r="E365" s="186">
        <v>0</v>
      </c>
      <c r="F365" s="186">
        <v>0</v>
      </c>
      <c r="G365" s="186">
        <v>0</v>
      </c>
      <c r="H365" s="186">
        <v>1</v>
      </c>
      <c r="I365" s="186">
        <v>6</v>
      </c>
      <c r="J365" s="186">
        <v>3</v>
      </c>
      <c r="K365" s="210"/>
      <c r="L365" s="212">
        <v>0</v>
      </c>
      <c r="M365" s="186">
        <v>0</v>
      </c>
      <c r="N365" s="186">
        <v>0</v>
      </c>
      <c r="O365" s="186">
        <v>0</v>
      </c>
      <c r="P365" s="186">
        <v>0</v>
      </c>
      <c r="Q365" s="186">
        <v>0</v>
      </c>
      <c r="R365" s="186">
        <v>0</v>
      </c>
      <c r="S365" s="186">
        <v>0</v>
      </c>
      <c r="T365" s="186">
        <v>1</v>
      </c>
      <c r="U365" s="211"/>
      <c r="V365" s="187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0</v>
      </c>
      <c r="AB365" s="185">
        <v>1</v>
      </c>
      <c r="AC365" s="185">
        <v>1</v>
      </c>
      <c r="AD365" s="185">
        <v>0</v>
      </c>
      <c r="AE365" s="211"/>
      <c r="AF365" s="187">
        <v>0</v>
      </c>
      <c r="AG365" s="185">
        <v>0</v>
      </c>
      <c r="AH365" s="185">
        <v>0</v>
      </c>
      <c r="AI365" s="185">
        <v>0</v>
      </c>
      <c r="AJ365" s="185">
        <v>0</v>
      </c>
      <c r="AK365" s="185">
        <v>0</v>
      </c>
      <c r="AL365" s="185">
        <v>1</v>
      </c>
      <c r="AM365" s="185">
        <v>0</v>
      </c>
      <c r="AN365" s="185">
        <v>0</v>
      </c>
      <c r="AO365" s="210"/>
    </row>
    <row r="366" spans="1:41" x14ac:dyDescent="0.3">
      <c r="A366" s="144" t="s">
        <v>29</v>
      </c>
      <c r="B366" s="212">
        <v>0</v>
      </c>
      <c r="C366" s="186">
        <v>0</v>
      </c>
      <c r="D366" s="186">
        <v>0</v>
      </c>
      <c r="E366" s="186">
        <v>0</v>
      </c>
      <c r="F366" s="186">
        <v>0</v>
      </c>
      <c r="G366" s="186">
        <v>0</v>
      </c>
      <c r="H366" s="186">
        <v>1</v>
      </c>
      <c r="I366" s="186">
        <v>5</v>
      </c>
      <c r="J366" s="186">
        <v>1</v>
      </c>
      <c r="K366" s="210"/>
      <c r="L366" s="212">
        <v>0</v>
      </c>
      <c r="M366" s="186">
        <v>0</v>
      </c>
      <c r="N366" s="186">
        <v>0</v>
      </c>
      <c r="O366" s="186">
        <v>0</v>
      </c>
      <c r="P366" s="186">
        <v>1</v>
      </c>
      <c r="Q366" s="186">
        <v>0</v>
      </c>
      <c r="R366" s="186">
        <v>1</v>
      </c>
      <c r="S366" s="186">
        <v>2</v>
      </c>
      <c r="T366" s="186">
        <v>0</v>
      </c>
      <c r="U366" s="211"/>
      <c r="V366" s="187">
        <v>0</v>
      </c>
      <c r="W366" s="185">
        <v>0</v>
      </c>
      <c r="X366" s="185">
        <v>0</v>
      </c>
      <c r="Y366" s="185">
        <v>0</v>
      </c>
      <c r="Z366" s="185">
        <v>0</v>
      </c>
      <c r="AA366" s="185">
        <v>0</v>
      </c>
      <c r="AB366" s="185">
        <v>1</v>
      </c>
      <c r="AC366" s="185">
        <v>1</v>
      </c>
      <c r="AD366" s="185">
        <v>0</v>
      </c>
      <c r="AE366" s="211"/>
      <c r="AF366" s="187">
        <v>0</v>
      </c>
      <c r="AG366" s="185">
        <v>0</v>
      </c>
      <c r="AH366" s="185">
        <v>0</v>
      </c>
      <c r="AI366" s="185">
        <v>0</v>
      </c>
      <c r="AJ366" s="185">
        <v>0</v>
      </c>
      <c r="AK366" s="185">
        <v>0</v>
      </c>
      <c r="AL366" s="185">
        <v>0</v>
      </c>
      <c r="AM366" s="185">
        <v>1</v>
      </c>
      <c r="AN366" s="185">
        <v>0</v>
      </c>
      <c r="AO366" s="210"/>
    </row>
    <row r="367" spans="1:41" x14ac:dyDescent="0.3">
      <c r="A367" s="144" t="s">
        <v>30</v>
      </c>
      <c r="B367" s="212">
        <v>0</v>
      </c>
      <c r="C367" s="186">
        <v>0</v>
      </c>
      <c r="D367" s="186">
        <v>0</v>
      </c>
      <c r="E367" s="186">
        <v>0</v>
      </c>
      <c r="F367" s="186">
        <v>1</v>
      </c>
      <c r="G367" s="186">
        <v>0</v>
      </c>
      <c r="H367" s="186">
        <v>2</v>
      </c>
      <c r="I367" s="186">
        <v>3</v>
      </c>
      <c r="J367" s="186">
        <v>1</v>
      </c>
      <c r="K367" s="210"/>
      <c r="L367" s="212">
        <v>0</v>
      </c>
      <c r="M367" s="186">
        <v>0</v>
      </c>
      <c r="N367" s="186">
        <v>0</v>
      </c>
      <c r="O367" s="186">
        <v>0</v>
      </c>
      <c r="P367" s="186">
        <v>0</v>
      </c>
      <c r="Q367" s="186">
        <v>0</v>
      </c>
      <c r="R367" s="186">
        <v>2</v>
      </c>
      <c r="S367" s="186">
        <v>0</v>
      </c>
      <c r="T367" s="186">
        <v>1</v>
      </c>
      <c r="U367" s="211"/>
      <c r="V367" s="187">
        <v>0</v>
      </c>
      <c r="W367" s="185">
        <v>0</v>
      </c>
      <c r="X367" s="185">
        <v>0</v>
      </c>
      <c r="Y367" s="185">
        <v>0</v>
      </c>
      <c r="Z367" s="185">
        <v>1</v>
      </c>
      <c r="AA367" s="185">
        <v>0</v>
      </c>
      <c r="AB367" s="185">
        <v>1</v>
      </c>
      <c r="AC367" s="185">
        <v>4</v>
      </c>
      <c r="AD367" s="185">
        <v>1</v>
      </c>
      <c r="AE367" s="211"/>
      <c r="AF367" s="187">
        <v>0</v>
      </c>
      <c r="AG367" s="185">
        <v>0</v>
      </c>
      <c r="AH367" s="185">
        <v>0</v>
      </c>
      <c r="AI367" s="185">
        <v>0</v>
      </c>
      <c r="AJ367" s="185">
        <v>0</v>
      </c>
      <c r="AK367" s="185">
        <v>0</v>
      </c>
      <c r="AL367" s="185">
        <v>0</v>
      </c>
      <c r="AM367" s="185">
        <v>0</v>
      </c>
      <c r="AN367" s="185">
        <v>0</v>
      </c>
      <c r="AO367" s="210"/>
    </row>
    <row r="368" spans="1:41" x14ac:dyDescent="0.3">
      <c r="A368" s="144" t="s">
        <v>31</v>
      </c>
      <c r="B368" s="212">
        <v>0</v>
      </c>
      <c r="C368" s="186">
        <v>0</v>
      </c>
      <c r="D368" s="186">
        <v>0</v>
      </c>
      <c r="E368" s="186">
        <v>0</v>
      </c>
      <c r="F368" s="186">
        <v>0</v>
      </c>
      <c r="G368" s="186">
        <v>4</v>
      </c>
      <c r="H368" s="186">
        <v>3</v>
      </c>
      <c r="I368" s="186">
        <v>4</v>
      </c>
      <c r="J368" s="186">
        <v>0</v>
      </c>
      <c r="K368" s="210"/>
      <c r="L368" s="212">
        <v>0</v>
      </c>
      <c r="M368" s="186">
        <v>0</v>
      </c>
      <c r="N368" s="186">
        <v>0</v>
      </c>
      <c r="O368" s="186">
        <v>0</v>
      </c>
      <c r="P368" s="186">
        <v>0</v>
      </c>
      <c r="Q368" s="186">
        <v>1</v>
      </c>
      <c r="R368" s="186">
        <v>1</v>
      </c>
      <c r="S368" s="186">
        <v>0</v>
      </c>
      <c r="T368" s="186">
        <v>1</v>
      </c>
      <c r="U368" s="211"/>
      <c r="V368" s="187">
        <v>0</v>
      </c>
      <c r="W368" s="185">
        <v>0</v>
      </c>
      <c r="X368" s="185">
        <v>0</v>
      </c>
      <c r="Y368" s="185">
        <v>0</v>
      </c>
      <c r="Z368" s="185">
        <v>0</v>
      </c>
      <c r="AA368" s="185">
        <v>0</v>
      </c>
      <c r="AB368" s="185">
        <v>1</v>
      </c>
      <c r="AC368" s="185">
        <v>0</v>
      </c>
      <c r="AD368" s="185">
        <v>1</v>
      </c>
      <c r="AE368" s="211"/>
      <c r="AF368" s="187">
        <v>0</v>
      </c>
      <c r="AG368" s="185">
        <v>0</v>
      </c>
      <c r="AH368" s="185">
        <v>0</v>
      </c>
      <c r="AI368" s="185">
        <v>1</v>
      </c>
      <c r="AJ368" s="185">
        <v>0</v>
      </c>
      <c r="AK368" s="185">
        <v>0</v>
      </c>
      <c r="AL368" s="185">
        <v>0</v>
      </c>
      <c r="AM368" s="185">
        <v>0</v>
      </c>
      <c r="AN368" s="185">
        <v>0</v>
      </c>
      <c r="AO368" s="210"/>
    </row>
    <row r="369" spans="1:41" x14ac:dyDescent="0.3">
      <c r="A369" s="144" t="s">
        <v>32</v>
      </c>
      <c r="B369" s="212">
        <v>0</v>
      </c>
      <c r="C369" s="186">
        <v>1</v>
      </c>
      <c r="D369" s="186">
        <v>0</v>
      </c>
      <c r="E369" s="186">
        <v>0</v>
      </c>
      <c r="F369" s="186">
        <v>0</v>
      </c>
      <c r="G369" s="186">
        <v>1</v>
      </c>
      <c r="H369" s="186">
        <v>2</v>
      </c>
      <c r="I369" s="186">
        <v>3</v>
      </c>
      <c r="J369" s="186">
        <v>1</v>
      </c>
      <c r="K369" s="210"/>
      <c r="L369" s="212">
        <v>0</v>
      </c>
      <c r="M369" s="186">
        <v>0</v>
      </c>
      <c r="N369" s="186">
        <v>0</v>
      </c>
      <c r="O369" s="186">
        <v>0</v>
      </c>
      <c r="P369" s="186">
        <v>0</v>
      </c>
      <c r="Q369" s="186">
        <v>0</v>
      </c>
      <c r="R369" s="186">
        <v>0</v>
      </c>
      <c r="S369" s="186">
        <v>2</v>
      </c>
      <c r="T369" s="186">
        <v>1</v>
      </c>
      <c r="U369" s="211"/>
      <c r="V369" s="187">
        <v>0</v>
      </c>
      <c r="W369" s="185">
        <v>0</v>
      </c>
      <c r="X369" s="185">
        <v>1</v>
      </c>
      <c r="Y369" s="185">
        <v>1</v>
      </c>
      <c r="Z369" s="185">
        <v>0</v>
      </c>
      <c r="AA369" s="185">
        <v>0</v>
      </c>
      <c r="AB369" s="185">
        <v>0</v>
      </c>
      <c r="AC369" s="185">
        <v>0</v>
      </c>
      <c r="AD369" s="185">
        <v>1</v>
      </c>
      <c r="AE369" s="211"/>
      <c r="AF369" s="187">
        <v>0</v>
      </c>
      <c r="AG369" s="185">
        <v>0</v>
      </c>
      <c r="AH369" s="185">
        <v>0</v>
      </c>
      <c r="AI369" s="185">
        <v>0</v>
      </c>
      <c r="AJ369" s="185">
        <v>0</v>
      </c>
      <c r="AK369" s="185">
        <v>0</v>
      </c>
      <c r="AL369" s="185">
        <v>1</v>
      </c>
      <c r="AM369" s="185">
        <v>1</v>
      </c>
      <c r="AN369" s="185">
        <v>0</v>
      </c>
      <c r="AO369" s="210"/>
    </row>
    <row r="370" spans="1:41" x14ac:dyDescent="0.3">
      <c r="A370" s="144" t="s">
        <v>33</v>
      </c>
      <c r="B370" s="212">
        <v>0</v>
      </c>
      <c r="C370" s="186">
        <v>0</v>
      </c>
      <c r="D370" s="186">
        <v>1</v>
      </c>
      <c r="E370" s="186">
        <v>0</v>
      </c>
      <c r="F370" s="186">
        <v>0</v>
      </c>
      <c r="G370" s="186">
        <v>1</v>
      </c>
      <c r="H370" s="186">
        <v>1</v>
      </c>
      <c r="I370" s="186">
        <v>4</v>
      </c>
      <c r="J370" s="186">
        <v>3</v>
      </c>
      <c r="K370" s="210"/>
      <c r="L370" s="212">
        <v>0</v>
      </c>
      <c r="M370" s="186">
        <v>0</v>
      </c>
      <c r="N370" s="186">
        <v>0</v>
      </c>
      <c r="O370" s="186">
        <v>0</v>
      </c>
      <c r="P370" s="186">
        <v>1</v>
      </c>
      <c r="Q370" s="186">
        <v>0</v>
      </c>
      <c r="R370" s="186">
        <v>1</v>
      </c>
      <c r="S370" s="186">
        <v>1</v>
      </c>
      <c r="T370" s="186">
        <v>0</v>
      </c>
      <c r="U370" s="211"/>
      <c r="V370" s="187">
        <v>0</v>
      </c>
      <c r="W370" s="185">
        <v>0</v>
      </c>
      <c r="X370" s="185">
        <v>0</v>
      </c>
      <c r="Y370" s="185">
        <v>0</v>
      </c>
      <c r="Z370" s="185">
        <v>0</v>
      </c>
      <c r="AA370" s="185">
        <v>1</v>
      </c>
      <c r="AB370" s="185">
        <v>0</v>
      </c>
      <c r="AC370" s="185">
        <v>0</v>
      </c>
      <c r="AD370" s="185">
        <v>2</v>
      </c>
      <c r="AE370" s="211"/>
      <c r="AF370" s="187">
        <v>0</v>
      </c>
      <c r="AG370" s="185">
        <v>0</v>
      </c>
      <c r="AH370" s="185">
        <v>0</v>
      </c>
      <c r="AI370" s="185">
        <v>0</v>
      </c>
      <c r="AJ370" s="185">
        <v>0</v>
      </c>
      <c r="AK370" s="185">
        <v>0</v>
      </c>
      <c r="AL370" s="185">
        <v>0</v>
      </c>
      <c r="AM370" s="185">
        <v>0</v>
      </c>
      <c r="AN370" s="185">
        <v>0</v>
      </c>
      <c r="AO370" s="210"/>
    </row>
    <row r="371" spans="1:41" x14ac:dyDescent="0.3">
      <c r="A371" s="144" t="s">
        <v>34</v>
      </c>
      <c r="B371" s="212">
        <v>0</v>
      </c>
      <c r="C371" s="186">
        <v>0</v>
      </c>
      <c r="D371" s="186">
        <v>0</v>
      </c>
      <c r="E371" s="186">
        <v>1</v>
      </c>
      <c r="F371" s="186">
        <v>0</v>
      </c>
      <c r="G371" s="186">
        <v>1</v>
      </c>
      <c r="H371" s="186">
        <v>4</v>
      </c>
      <c r="I371" s="186">
        <v>2</v>
      </c>
      <c r="J371" s="186">
        <v>0</v>
      </c>
      <c r="K371" s="210"/>
      <c r="L371" s="212">
        <v>0</v>
      </c>
      <c r="M371" s="186">
        <v>0</v>
      </c>
      <c r="N371" s="186">
        <v>0</v>
      </c>
      <c r="O371" s="186">
        <v>0</v>
      </c>
      <c r="P371" s="186">
        <v>0</v>
      </c>
      <c r="Q371" s="186">
        <v>0</v>
      </c>
      <c r="R371" s="186">
        <v>1</v>
      </c>
      <c r="S371" s="186">
        <v>1</v>
      </c>
      <c r="T371" s="186">
        <v>1</v>
      </c>
      <c r="U371" s="211"/>
      <c r="V371" s="187">
        <v>0</v>
      </c>
      <c r="W371" s="185">
        <v>0</v>
      </c>
      <c r="X371" s="185">
        <v>1</v>
      </c>
      <c r="Y371" s="185">
        <v>0</v>
      </c>
      <c r="Z371" s="185">
        <v>0</v>
      </c>
      <c r="AA371" s="185">
        <v>1</v>
      </c>
      <c r="AB371" s="185">
        <v>1</v>
      </c>
      <c r="AC371" s="185">
        <v>0</v>
      </c>
      <c r="AD371" s="185">
        <v>0</v>
      </c>
      <c r="AE371" s="211"/>
      <c r="AF371" s="187">
        <v>0</v>
      </c>
      <c r="AG371" s="185">
        <v>0</v>
      </c>
      <c r="AH371" s="185">
        <v>0</v>
      </c>
      <c r="AI371" s="185">
        <v>0</v>
      </c>
      <c r="AJ371" s="185">
        <v>0</v>
      </c>
      <c r="AK371" s="185">
        <v>0</v>
      </c>
      <c r="AL371" s="185">
        <v>0</v>
      </c>
      <c r="AM371" s="185">
        <v>0</v>
      </c>
      <c r="AN371" s="185">
        <v>0</v>
      </c>
      <c r="AO371" s="210"/>
    </row>
    <row r="372" spans="1:41" x14ac:dyDescent="0.3">
      <c r="A372" s="144" t="s">
        <v>35</v>
      </c>
      <c r="B372" s="212">
        <v>0</v>
      </c>
      <c r="C372" s="186">
        <v>0</v>
      </c>
      <c r="D372" s="186">
        <v>0</v>
      </c>
      <c r="E372" s="186">
        <v>0</v>
      </c>
      <c r="F372" s="186">
        <v>2</v>
      </c>
      <c r="G372" s="186">
        <v>1</v>
      </c>
      <c r="H372" s="186">
        <v>1</v>
      </c>
      <c r="I372" s="186">
        <v>4</v>
      </c>
      <c r="J372" s="186">
        <v>1</v>
      </c>
      <c r="K372" s="210"/>
      <c r="L372" s="212">
        <v>0</v>
      </c>
      <c r="M372" s="186">
        <v>0</v>
      </c>
      <c r="N372" s="186">
        <v>0</v>
      </c>
      <c r="O372" s="186">
        <v>0</v>
      </c>
      <c r="P372" s="186">
        <v>0</v>
      </c>
      <c r="Q372" s="186">
        <v>0</v>
      </c>
      <c r="R372" s="186">
        <v>0</v>
      </c>
      <c r="S372" s="186">
        <v>0</v>
      </c>
      <c r="T372" s="186">
        <v>0</v>
      </c>
      <c r="U372" s="211"/>
      <c r="V372" s="187">
        <v>0</v>
      </c>
      <c r="W372" s="185">
        <v>0</v>
      </c>
      <c r="X372" s="185">
        <v>0</v>
      </c>
      <c r="Y372" s="185">
        <v>0</v>
      </c>
      <c r="Z372" s="185">
        <v>0</v>
      </c>
      <c r="AA372" s="185">
        <v>2</v>
      </c>
      <c r="AB372" s="185">
        <v>2</v>
      </c>
      <c r="AC372" s="185">
        <v>1</v>
      </c>
      <c r="AD372" s="185">
        <v>0</v>
      </c>
      <c r="AE372" s="211"/>
      <c r="AF372" s="187">
        <v>0</v>
      </c>
      <c r="AG372" s="185">
        <v>0</v>
      </c>
      <c r="AH372" s="185">
        <v>0</v>
      </c>
      <c r="AI372" s="185">
        <v>0</v>
      </c>
      <c r="AJ372" s="185">
        <v>0</v>
      </c>
      <c r="AK372" s="185">
        <v>0</v>
      </c>
      <c r="AL372" s="185">
        <v>0</v>
      </c>
      <c r="AM372" s="185">
        <v>0</v>
      </c>
      <c r="AN372" s="185">
        <v>0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0</v>
      </c>
      <c r="E373" s="186">
        <v>0</v>
      </c>
      <c r="F373" s="186">
        <v>1</v>
      </c>
      <c r="G373" s="186">
        <v>1</v>
      </c>
      <c r="H373" s="186">
        <v>2</v>
      </c>
      <c r="I373" s="186">
        <v>5</v>
      </c>
      <c r="J373" s="186">
        <v>0</v>
      </c>
      <c r="K373" s="210"/>
      <c r="L373" s="212">
        <v>0</v>
      </c>
      <c r="M373" s="186">
        <v>0</v>
      </c>
      <c r="N373" s="186">
        <v>0</v>
      </c>
      <c r="O373" s="186">
        <v>0</v>
      </c>
      <c r="P373" s="186">
        <v>0</v>
      </c>
      <c r="Q373" s="186">
        <v>0</v>
      </c>
      <c r="R373" s="186">
        <v>0</v>
      </c>
      <c r="S373" s="186">
        <v>1</v>
      </c>
      <c r="T373" s="186">
        <v>0</v>
      </c>
      <c r="U373" s="211"/>
      <c r="V373" s="187">
        <v>0</v>
      </c>
      <c r="W373" s="185">
        <v>0</v>
      </c>
      <c r="X373" s="185">
        <v>0</v>
      </c>
      <c r="Y373" s="185">
        <v>0</v>
      </c>
      <c r="Z373" s="185">
        <v>0</v>
      </c>
      <c r="AA373" s="185">
        <v>0</v>
      </c>
      <c r="AB373" s="185">
        <v>0</v>
      </c>
      <c r="AC373" s="185">
        <v>1</v>
      </c>
      <c r="AD373" s="185">
        <v>0</v>
      </c>
      <c r="AE373" s="211"/>
      <c r="AF373" s="187">
        <v>0</v>
      </c>
      <c r="AG373" s="185">
        <v>0</v>
      </c>
      <c r="AH373" s="185">
        <v>0</v>
      </c>
      <c r="AI373" s="185">
        <v>0</v>
      </c>
      <c r="AJ373" s="185">
        <v>0</v>
      </c>
      <c r="AK373" s="185">
        <v>0</v>
      </c>
      <c r="AL373" s="185">
        <v>0</v>
      </c>
      <c r="AM373" s="185">
        <v>0</v>
      </c>
      <c r="AN373" s="185">
        <v>0</v>
      </c>
      <c r="AO373" s="210"/>
    </row>
    <row r="374" spans="1:41" x14ac:dyDescent="0.3">
      <c r="A374" s="144" t="s">
        <v>37</v>
      </c>
      <c r="B374" s="212">
        <v>0</v>
      </c>
      <c r="C374" s="186">
        <v>0</v>
      </c>
      <c r="D374" s="186">
        <v>0</v>
      </c>
      <c r="E374" s="186">
        <v>0</v>
      </c>
      <c r="F374" s="186">
        <v>1</v>
      </c>
      <c r="G374" s="186">
        <v>3</v>
      </c>
      <c r="H374" s="186">
        <v>2</v>
      </c>
      <c r="I374" s="186">
        <v>7</v>
      </c>
      <c r="J374" s="186">
        <v>1</v>
      </c>
      <c r="K374" s="210"/>
      <c r="L374" s="212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0</v>
      </c>
      <c r="R374" s="186">
        <v>2</v>
      </c>
      <c r="S374" s="186">
        <v>1</v>
      </c>
      <c r="T374" s="186">
        <v>0</v>
      </c>
      <c r="U374" s="211"/>
      <c r="V374" s="187">
        <v>0</v>
      </c>
      <c r="W374" s="185">
        <v>0</v>
      </c>
      <c r="X374" s="185">
        <v>0</v>
      </c>
      <c r="Y374" s="185">
        <v>0</v>
      </c>
      <c r="Z374" s="185">
        <v>0</v>
      </c>
      <c r="AA374" s="185">
        <v>0</v>
      </c>
      <c r="AB374" s="185">
        <v>0</v>
      </c>
      <c r="AC374" s="185">
        <v>1</v>
      </c>
      <c r="AD374" s="185">
        <v>0</v>
      </c>
      <c r="AE374" s="211"/>
      <c r="AF374" s="187">
        <v>0</v>
      </c>
      <c r="AG374" s="185">
        <v>0</v>
      </c>
      <c r="AH374" s="185">
        <v>0</v>
      </c>
      <c r="AI374" s="185">
        <v>0</v>
      </c>
      <c r="AJ374" s="185">
        <v>0</v>
      </c>
      <c r="AK374" s="185">
        <v>0</v>
      </c>
      <c r="AL374" s="185">
        <v>0</v>
      </c>
      <c r="AM374" s="185">
        <v>0</v>
      </c>
      <c r="AN374" s="185">
        <v>0</v>
      </c>
      <c r="AO374" s="210"/>
    </row>
    <row r="375" spans="1:41" x14ac:dyDescent="0.3">
      <c r="A375" s="144" t="s">
        <v>38</v>
      </c>
      <c r="B375" s="212">
        <v>0</v>
      </c>
      <c r="C375" s="186">
        <v>0</v>
      </c>
      <c r="D375" s="186">
        <v>0</v>
      </c>
      <c r="E375" s="186">
        <v>0</v>
      </c>
      <c r="F375" s="186">
        <v>1</v>
      </c>
      <c r="G375" s="186">
        <v>0</v>
      </c>
      <c r="H375" s="186">
        <v>1</v>
      </c>
      <c r="I375" s="186">
        <v>3</v>
      </c>
      <c r="J375" s="186">
        <v>2</v>
      </c>
      <c r="K375" s="210"/>
      <c r="L375" s="212">
        <v>0</v>
      </c>
      <c r="M375" s="186">
        <v>0</v>
      </c>
      <c r="N375" s="186">
        <v>0</v>
      </c>
      <c r="O375" s="186">
        <v>0</v>
      </c>
      <c r="P375" s="186">
        <v>0</v>
      </c>
      <c r="Q375" s="186">
        <v>0</v>
      </c>
      <c r="R375" s="186">
        <v>0</v>
      </c>
      <c r="S375" s="186">
        <v>0</v>
      </c>
      <c r="T375" s="186">
        <v>0</v>
      </c>
      <c r="U375" s="211"/>
      <c r="V375" s="187">
        <v>0</v>
      </c>
      <c r="W375" s="185">
        <v>0</v>
      </c>
      <c r="X375" s="185">
        <v>0</v>
      </c>
      <c r="Y375" s="185">
        <v>0</v>
      </c>
      <c r="Z375" s="185">
        <v>0</v>
      </c>
      <c r="AA375" s="185">
        <v>0</v>
      </c>
      <c r="AB375" s="185">
        <v>2</v>
      </c>
      <c r="AC375" s="185">
        <v>1</v>
      </c>
      <c r="AD375" s="185">
        <v>0</v>
      </c>
      <c r="AE375" s="211"/>
      <c r="AF375" s="187">
        <v>0</v>
      </c>
      <c r="AG375" s="185">
        <v>0</v>
      </c>
      <c r="AH375" s="185">
        <v>0</v>
      </c>
      <c r="AI375" s="185">
        <v>0</v>
      </c>
      <c r="AJ375" s="185">
        <v>0</v>
      </c>
      <c r="AK375" s="185">
        <v>0</v>
      </c>
      <c r="AL375" s="185">
        <v>0</v>
      </c>
      <c r="AM375" s="185">
        <v>0</v>
      </c>
      <c r="AN375" s="185">
        <v>1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0</v>
      </c>
      <c r="F376" s="186">
        <v>0</v>
      </c>
      <c r="G376" s="186">
        <v>1</v>
      </c>
      <c r="H376" s="186">
        <v>0</v>
      </c>
      <c r="I376" s="186">
        <v>1</v>
      </c>
      <c r="J376" s="186">
        <v>0</v>
      </c>
      <c r="K376" s="210"/>
      <c r="L376" s="212">
        <v>0</v>
      </c>
      <c r="M376" s="186">
        <v>0</v>
      </c>
      <c r="N376" s="186">
        <v>0</v>
      </c>
      <c r="O376" s="186">
        <v>0</v>
      </c>
      <c r="P376" s="186">
        <v>0</v>
      </c>
      <c r="Q376" s="186">
        <v>0</v>
      </c>
      <c r="R376" s="186">
        <v>2</v>
      </c>
      <c r="S376" s="186">
        <v>1</v>
      </c>
      <c r="T376" s="186">
        <v>0</v>
      </c>
      <c r="U376" s="211"/>
      <c r="V376" s="187">
        <v>0</v>
      </c>
      <c r="W376" s="185">
        <v>0</v>
      </c>
      <c r="X376" s="185">
        <v>0</v>
      </c>
      <c r="Y376" s="185">
        <v>0</v>
      </c>
      <c r="Z376" s="185">
        <v>0</v>
      </c>
      <c r="AA376" s="185">
        <v>1</v>
      </c>
      <c r="AB376" s="185">
        <v>0</v>
      </c>
      <c r="AC376" s="185">
        <v>2</v>
      </c>
      <c r="AD376" s="185">
        <v>0</v>
      </c>
      <c r="AE376" s="211"/>
      <c r="AF376" s="187">
        <v>0</v>
      </c>
      <c r="AG376" s="185">
        <v>0</v>
      </c>
      <c r="AH376" s="185">
        <v>0</v>
      </c>
      <c r="AI376" s="185">
        <v>0</v>
      </c>
      <c r="AJ376" s="185">
        <v>0</v>
      </c>
      <c r="AK376" s="185">
        <v>0</v>
      </c>
      <c r="AL376" s="185">
        <v>0</v>
      </c>
      <c r="AM376" s="185">
        <v>0</v>
      </c>
      <c r="AN376" s="185">
        <v>0</v>
      </c>
      <c r="AO376" s="210"/>
    </row>
    <row r="377" spans="1:41" x14ac:dyDescent="0.3">
      <c r="A377" s="144" t="s">
        <v>40</v>
      </c>
      <c r="B377" s="212">
        <v>0</v>
      </c>
      <c r="C377" s="186">
        <v>0</v>
      </c>
      <c r="D377" s="186">
        <v>0</v>
      </c>
      <c r="E377" s="186">
        <v>1</v>
      </c>
      <c r="F377" s="186">
        <v>0</v>
      </c>
      <c r="G377" s="186">
        <v>1</v>
      </c>
      <c r="H377" s="186">
        <v>3</v>
      </c>
      <c r="I377" s="186">
        <v>2</v>
      </c>
      <c r="J377" s="186">
        <v>1</v>
      </c>
      <c r="K377" s="210"/>
      <c r="L377" s="212">
        <v>0</v>
      </c>
      <c r="M377" s="186">
        <v>0</v>
      </c>
      <c r="N377" s="186">
        <v>0</v>
      </c>
      <c r="O377" s="186">
        <v>0</v>
      </c>
      <c r="P377" s="186">
        <v>0</v>
      </c>
      <c r="Q377" s="186">
        <v>1</v>
      </c>
      <c r="R377" s="186">
        <v>1</v>
      </c>
      <c r="S377" s="186">
        <v>2</v>
      </c>
      <c r="T377" s="186">
        <v>0</v>
      </c>
      <c r="U377" s="211"/>
      <c r="V377" s="187">
        <v>0</v>
      </c>
      <c r="W377" s="185">
        <v>0</v>
      </c>
      <c r="X377" s="185">
        <v>0</v>
      </c>
      <c r="Y377" s="185">
        <v>0</v>
      </c>
      <c r="Z377" s="185">
        <v>0</v>
      </c>
      <c r="AA377" s="185">
        <v>0</v>
      </c>
      <c r="AB377" s="185">
        <v>0</v>
      </c>
      <c r="AC377" s="185">
        <v>1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0</v>
      </c>
      <c r="AJ377" s="185">
        <v>0</v>
      </c>
      <c r="AK377" s="185">
        <v>0</v>
      </c>
      <c r="AL377" s="185">
        <v>0</v>
      </c>
      <c r="AM377" s="185">
        <v>0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0</v>
      </c>
      <c r="E378" s="186">
        <v>0</v>
      </c>
      <c r="F378" s="186">
        <v>0</v>
      </c>
      <c r="G378" s="186">
        <v>1</v>
      </c>
      <c r="H378" s="186">
        <v>3</v>
      </c>
      <c r="I378" s="186">
        <v>3</v>
      </c>
      <c r="J378" s="186">
        <v>1</v>
      </c>
      <c r="K378" s="210"/>
      <c r="L378" s="212">
        <v>0</v>
      </c>
      <c r="M378" s="186">
        <v>0</v>
      </c>
      <c r="N378" s="186">
        <v>0</v>
      </c>
      <c r="O378" s="186">
        <v>0</v>
      </c>
      <c r="P378" s="186">
        <v>0</v>
      </c>
      <c r="Q378" s="186">
        <v>0</v>
      </c>
      <c r="R378" s="186">
        <v>0</v>
      </c>
      <c r="S378" s="186">
        <v>1</v>
      </c>
      <c r="T378" s="186">
        <v>0</v>
      </c>
      <c r="U378" s="211"/>
      <c r="V378" s="187">
        <v>0</v>
      </c>
      <c r="W378" s="185">
        <v>0</v>
      </c>
      <c r="X378" s="185">
        <v>0</v>
      </c>
      <c r="Y378" s="185">
        <v>1</v>
      </c>
      <c r="Z378" s="185">
        <v>0</v>
      </c>
      <c r="AA378" s="185">
        <v>0</v>
      </c>
      <c r="AB378" s="185">
        <v>1</v>
      </c>
      <c r="AC378" s="185">
        <v>0</v>
      </c>
      <c r="AD378" s="185">
        <v>0</v>
      </c>
      <c r="AE378" s="211"/>
      <c r="AF378" s="187">
        <v>0</v>
      </c>
      <c r="AG378" s="185">
        <v>0</v>
      </c>
      <c r="AH378" s="185">
        <v>0</v>
      </c>
      <c r="AI378" s="185">
        <v>0</v>
      </c>
      <c r="AJ378" s="185">
        <v>0</v>
      </c>
      <c r="AK378" s="185">
        <v>0</v>
      </c>
      <c r="AL378" s="185">
        <v>0</v>
      </c>
      <c r="AM378" s="185">
        <v>1</v>
      </c>
      <c r="AN378" s="185">
        <v>0</v>
      </c>
      <c r="AO378" s="210"/>
    </row>
    <row r="379" spans="1:41" x14ac:dyDescent="0.3">
      <c r="A379" s="144" t="s">
        <v>42</v>
      </c>
      <c r="B379" s="212">
        <v>0</v>
      </c>
      <c r="C379" s="186">
        <v>0</v>
      </c>
      <c r="D379" s="186">
        <v>0</v>
      </c>
      <c r="E379" s="186">
        <v>0</v>
      </c>
      <c r="F379" s="186">
        <v>0</v>
      </c>
      <c r="G379" s="186">
        <v>0</v>
      </c>
      <c r="H379" s="186">
        <v>4</v>
      </c>
      <c r="I379" s="186">
        <v>4</v>
      </c>
      <c r="J379" s="186">
        <v>1</v>
      </c>
      <c r="K379" s="210"/>
      <c r="L379" s="212">
        <v>0</v>
      </c>
      <c r="M379" s="186">
        <v>0</v>
      </c>
      <c r="N379" s="186">
        <v>0</v>
      </c>
      <c r="O379" s="186">
        <v>0</v>
      </c>
      <c r="P379" s="186">
        <v>0</v>
      </c>
      <c r="Q379" s="186">
        <v>0</v>
      </c>
      <c r="R379" s="186">
        <v>0</v>
      </c>
      <c r="S379" s="186">
        <v>0</v>
      </c>
      <c r="T379" s="186">
        <v>0</v>
      </c>
      <c r="U379" s="211"/>
      <c r="V379" s="187">
        <v>0</v>
      </c>
      <c r="W379" s="185">
        <v>0</v>
      </c>
      <c r="X379" s="185">
        <v>0</v>
      </c>
      <c r="Y379" s="185">
        <v>0</v>
      </c>
      <c r="Z379" s="185">
        <v>0</v>
      </c>
      <c r="AA379" s="185">
        <v>0</v>
      </c>
      <c r="AB379" s="185">
        <v>1</v>
      </c>
      <c r="AC379" s="185">
        <v>1</v>
      </c>
      <c r="AD379" s="185">
        <v>0</v>
      </c>
      <c r="AE379" s="211"/>
      <c r="AF379" s="187">
        <v>0</v>
      </c>
      <c r="AG379" s="185">
        <v>0</v>
      </c>
      <c r="AH379" s="185">
        <v>0</v>
      </c>
      <c r="AI379" s="185">
        <v>0</v>
      </c>
      <c r="AJ379" s="185">
        <v>0</v>
      </c>
      <c r="AK379" s="185">
        <v>0</v>
      </c>
      <c r="AL379" s="185">
        <v>1</v>
      </c>
      <c r="AM379" s="185">
        <v>0</v>
      </c>
      <c r="AN379" s="185">
        <v>0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0</v>
      </c>
      <c r="E380" s="186">
        <v>1</v>
      </c>
      <c r="F380" s="186">
        <v>0</v>
      </c>
      <c r="G380" s="186">
        <v>1</v>
      </c>
      <c r="H380" s="186">
        <v>2</v>
      </c>
      <c r="I380" s="186">
        <v>2</v>
      </c>
      <c r="J380" s="186">
        <v>1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0</v>
      </c>
      <c r="Q380" s="186">
        <v>0</v>
      </c>
      <c r="R380" s="186">
        <v>0</v>
      </c>
      <c r="S380" s="186">
        <v>1</v>
      </c>
      <c r="T380" s="186">
        <v>0</v>
      </c>
      <c r="U380" s="211"/>
      <c r="V380" s="187">
        <v>0</v>
      </c>
      <c r="W380" s="185">
        <v>0</v>
      </c>
      <c r="X380" s="185">
        <v>0</v>
      </c>
      <c r="Y380" s="185">
        <v>0</v>
      </c>
      <c r="Z380" s="185">
        <v>0</v>
      </c>
      <c r="AA380" s="185">
        <v>1</v>
      </c>
      <c r="AB380" s="185">
        <v>0</v>
      </c>
      <c r="AC380" s="185">
        <v>0</v>
      </c>
      <c r="AD380" s="185">
        <v>0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0</v>
      </c>
      <c r="AK380" s="185">
        <v>1</v>
      </c>
      <c r="AL380" s="185">
        <v>0</v>
      </c>
      <c r="AM380" s="185">
        <v>0</v>
      </c>
      <c r="AN380" s="185">
        <v>0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0</v>
      </c>
      <c r="E381" s="186">
        <v>1</v>
      </c>
      <c r="F381" s="186">
        <v>0</v>
      </c>
      <c r="G381" s="186">
        <v>1</v>
      </c>
      <c r="H381" s="186">
        <v>3</v>
      </c>
      <c r="I381" s="186">
        <v>2</v>
      </c>
      <c r="J381" s="186">
        <v>0</v>
      </c>
      <c r="K381" s="210"/>
      <c r="L381" s="212">
        <v>0</v>
      </c>
      <c r="M381" s="186">
        <v>0</v>
      </c>
      <c r="N381" s="186">
        <v>0</v>
      </c>
      <c r="O381" s="186">
        <v>0</v>
      </c>
      <c r="P381" s="186">
        <v>0</v>
      </c>
      <c r="Q381" s="186">
        <v>0</v>
      </c>
      <c r="R381" s="186">
        <v>0</v>
      </c>
      <c r="S381" s="186">
        <v>0</v>
      </c>
      <c r="T381" s="186">
        <v>0</v>
      </c>
      <c r="U381" s="211"/>
      <c r="V381" s="187">
        <v>0</v>
      </c>
      <c r="W381" s="185">
        <v>0</v>
      </c>
      <c r="X381" s="185">
        <v>0</v>
      </c>
      <c r="Y381" s="185">
        <v>0</v>
      </c>
      <c r="Z381" s="185">
        <v>0</v>
      </c>
      <c r="AA381" s="185">
        <v>0</v>
      </c>
      <c r="AB381" s="185">
        <v>0</v>
      </c>
      <c r="AC381" s="185">
        <v>3</v>
      </c>
      <c r="AD381" s="185">
        <v>0</v>
      </c>
      <c r="AE381" s="211"/>
      <c r="AF381" s="187">
        <v>0</v>
      </c>
      <c r="AG381" s="185">
        <v>0</v>
      </c>
      <c r="AH381" s="185">
        <v>0</v>
      </c>
      <c r="AI381" s="185">
        <v>0</v>
      </c>
      <c r="AJ381" s="185">
        <v>0</v>
      </c>
      <c r="AK381" s="185">
        <v>0</v>
      </c>
      <c r="AL381" s="185">
        <v>0</v>
      </c>
      <c r="AM381" s="185">
        <v>0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0</v>
      </c>
      <c r="D382" s="186">
        <v>0</v>
      </c>
      <c r="E382" s="186">
        <v>0</v>
      </c>
      <c r="F382" s="186">
        <v>0</v>
      </c>
      <c r="G382" s="186">
        <v>1</v>
      </c>
      <c r="H382" s="186">
        <v>2</v>
      </c>
      <c r="I382" s="186">
        <v>3</v>
      </c>
      <c r="J382" s="186">
        <v>0</v>
      </c>
      <c r="K382" s="210"/>
      <c r="L382" s="212">
        <v>0</v>
      </c>
      <c r="M382" s="186">
        <v>0</v>
      </c>
      <c r="N382" s="186">
        <v>0</v>
      </c>
      <c r="O382" s="186">
        <v>0</v>
      </c>
      <c r="P382" s="186">
        <v>0</v>
      </c>
      <c r="Q382" s="186">
        <v>1</v>
      </c>
      <c r="R382" s="186">
        <v>1</v>
      </c>
      <c r="S382" s="186">
        <v>1</v>
      </c>
      <c r="T382" s="186">
        <v>0</v>
      </c>
      <c r="U382" s="211"/>
      <c r="V382" s="187">
        <v>0</v>
      </c>
      <c r="W382" s="185">
        <v>0</v>
      </c>
      <c r="X382" s="185">
        <v>0</v>
      </c>
      <c r="Y382" s="185">
        <v>0</v>
      </c>
      <c r="Z382" s="185">
        <v>0</v>
      </c>
      <c r="AA382" s="185">
        <v>0</v>
      </c>
      <c r="AB382" s="185">
        <v>1</v>
      </c>
      <c r="AC382" s="185">
        <v>2</v>
      </c>
      <c r="AD382" s="185">
        <v>0</v>
      </c>
      <c r="AE382" s="211"/>
      <c r="AF382" s="187">
        <v>0</v>
      </c>
      <c r="AG382" s="185">
        <v>0</v>
      </c>
      <c r="AH382" s="185">
        <v>0</v>
      </c>
      <c r="AI382" s="185">
        <v>0</v>
      </c>
      <c r="AJ382" s="185">
        <v>0</v>
      </c>
      <c r="AK382" s="185">
        <v>0</v>
      </c>
      <c r="AL382" s="185">
        <v>0</v>
      </c>
      <c r="AM382" s="185">
        <v>0</v>
      </c>
      <c r="AN382" s="185">
        <v>0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1</v>
      </c>
      <c r="E383" s="186">
        <v>1</v>
      </c>
      <c r="F383" s="186">
        <v>0</v>
      </c>
      <c r="G383" s="186">
        <v>0</v>
      </c>
      <c r="H383" s="186">
        <v>1</v>
      </c>
      <c r="I383" s="186">
        <v>5</v>
      </c>
      <c r="J383" s="186">
        <v>1</v>
      </c>
      <c r="K383" s="210"/>
      <c r="L383" s="212">
        <v>0</v>
      </c>
      <c r="M383" s="186">
        <v>0</v>
      </c>
      <c r="N383" s="186">
        <v>0</v>
      </c>
      <c r="O383" s="186">
        <v>0</v>
      </c>
      <c r="P383" s="186">
        <v>0</v>
      </c>
      <c r="Q383" s="186">
        <v>0</v>
      </c>
      <c r="R383" s="186">
        <v>0</v>
      </c>
      <c r="S383" s="186">
        <v>1</v>
      </c>
      <c r="T383" s="186">
        <v>0</v>
      </c>
      <c r="U383" s="211"/>
      <c r="V383" s="187">
        <v>0</v>
      </c>
      <c r="W383" s="185">
        <v>0</v>
      </c>
      <c r="X383" s="185">
        <v>0</v>
      </c>
      <c r="Y383" s="185">
        <v>0</v>
      </c>
      <c r="Z383" s="185">
        <v>0</v>
      </c>
      <c r="AA383" s="185">
        <v>0</v>
      </c>
      <c r="AB383" s="185">
        <v>1</v>
      </c>
      <c r="AC383" s="185">
        <v>1</v>
      </c>
      <c r="AD383" s="185">
        <v>0</v>
      </c>
      <c r="AE383" s="211"/>
      <c r="AF383" s="187">
        <v>0</v>
      </c>
      <c r="AG383" s="185">
        <v>0</v>
      </c>
      <c r="AH383" s="185">
        <v>0</v>
      </c>
      <c r="AI383" s="185">
        <v>0</v>
      </c>
      <c r="AJ383" s="185">
        <v>0</v>
      </c>
      <c r="AK383" s="185">
        <v>0</v>
      </c>
      <c r="AL383" s="185">
        <v>1</v>
      </c>
      <c r="AM383" s="185">
        <v>0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0</v>
      </c>
      <c r="G384" s="186">
        <v>1</v>
      </c>
      <c r="H384" s="186">
        <v>2</v>
      </c>
      <c r="I384" s="186">
        <v>5</v>
      </c>
      <c r="J384" s="186">
        <v>1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0</v>
      </c>
      <c r="R384" s="186">
        <v>0</v>
      </c>
      <c r="S384" s="186">
        <v>1</v>
      </c>
      <c r="T384" s="186">
        <v>0</v>
      </c>
      <c r="U384" s="211"/>
      <c r="V384" s="187">
        <v>0</v>
      </c>
      <c r="W384" s="185">
        <v>0</v>
      </c>
      <c r="X384" s="185">
        <v>0</v>
      </c>
      <c r="Y384" s="185">
        <v>0</v>
      </c>
      <c r="Z384" s="185">
        <v>0</v>
      </c>
      <c r="AA384" s="185">
        <v>0</v>
      </c>
      <c r="AB384" s="185">
        <v>0</v>
      </c>
      <c r="AC384" s="185">
        <v>0</v>
      </c>
      <c r="AD384" s="185">
        <v>0</v>
      </c>
      <c r="AE384" s="211"/>
      <c r="AF384" s="187">
        <v>0</v>
      </c>
      <c r="AG384" s="185">
        <v>0</v>
      </c>
      <c r="AH384" s="185">
        <v>0</v>
      </c>
      <c r="AI384" s="185">
        <v>0</v>
      </c>
      <c r="AJ384" s="185">
        <v>0</v>
      </c>
      <c r="AK384" s="185">
        <v>0</v>
      </c>
      <c r="AL384" s="185">
        <v>1</v>
      </c>
      <c r="AM384" s="185">
        <v>0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0</v>
      </c>
      <c r="D385" s="186">
        <v>0</v>
      </c>
      <c r="E385" s="186">
        <v>1</v>
      </c>
      <c r="F385" s="186">
        <v>0</v>
      </c>
      <c r="G385" s="186">
        <v>1</v>
      </c>
      <c r="H385" s="186">
        <v>3</v>
      </c>
      <c r="I385" s="186">
        <v>6</v>
      </c>
      <c r="J385" s="186">
        <v>1</v>
      </c>
      <c r="K385" s="210"/>
      <c r="L385" s="212">
        <v>0</v>
      </c>
      <c r="M385" s="186">
        <v>0</v>
      </c>
      <c r="N385" s="186">
        <v>0</v>
      </c>
      <c r="O385" s="186">
        <v>0</v>
      </c>
      <c r="P385" s="186">
        <v>0</v>
      </c>
      <c r="Q385" s="186">
        <v>0</v>
      </c>
      <c r="R385" s="186">
        <v>1</v>
      </c>
      <c r="S385" s="186">
        <v>0</v>
      </c>
      <c r="T385" s="186">
        <v>0</v>
      </c>
      <c r="U385" s="211"/>
      <c r="V385" s="187">
        <v>0</v>
      </c>
      <c r="W385" s="185">
        <v>0</v>
      </c>
      <c r="X385" s="185">
        <v>0</v>
      </c>
      <c r="Y385" s="185">
        <v>0</v>
      </c>
      <c r="Z385" s="185">
        <v>0</v>
      </c>
      <c r="AA385" s="185">
        <v>0</v>
      </c>
      <c r="AB385" s="185">
        <v>0</v>
      </c>
      <c r="AC385" s="185">
        <v>1</v>
      </c>
      <c r="AD385" s="185">
        <v>0</v>
      </c>
      <c r="AE385" s="211"/>
      <c r="AF385" s="187">
        <v>0</v>
      </c>
      <c r="AG385" s="185">
        <v>0</v>
      </c>
      <c r="AH385" s="185">
        <v>0</v>
      </c>
      <c r="AI385" s="185">
        <v>0</v>
      </c>
      <c r="AJ385" s="185">
        <v>0</v>
      </c>
      <c r="AK385" s="185">
        <v>0</v>
      </c>
      <c r="AL385" s="185">
        <v>0</v>
      </c>
      <c r="AM385" s="185">
        <v>2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1</v>
      </c>
      <c r="F386" s="186">
        <v>0</v>
      </c>
      <c r="G386" s="186">
        <v>1</v>
      </c>
      <c r="H386" s="186">
        <v>1</v>
      </c>
      <c r="I386" s="186">
        <v>1</v>
      </c>
      <c r="J386" s="186">
        <v>2</v>
      </c>
      <c r="K386" s="210"/>
      <c r="L386" s="212">
        <v>0</v>
      </c>
      <c r="M386" s="186">
        <v>0</v>
      </c>
      <c r="N386" s="186">
        <v>0</v>
      </c>
      <c r="O386" s="186">
        <v>0</v>
      </c>
      <c r="P386" s="186">
        <v>0</v>
      </c>
      <c r="Q386" s="186">
        <v>0</v>
      </c>
      <c r="R386" s="186">
        <v>0</v>
      </c>
      <c r="S386" s="186">
        <v>2</v>
      </c>
      <c r="T386" s="186">
        <v>0</v>
      </c>
      <c r="U386" s="211"/>
      <c r="V386" s="187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0</v>
      </c>
      <c r="AB386" s="185">
        <v>0</v>
      </c>
      <c r="AC386" s="185">
        <v>1</v>
      </c>
      <c r="AD386" s="185">
        <v>0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0</v>
      </c>
      <c r="AK386" s="185">
        <v>0</v>
      </c>
      <c r="AL386" s="185">
        <v>0</v>
      </c>
      <c r="AM386" s="185">
        <v>0</v>
      </c>
      <c r="AN386" s="185">
        <v>0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0</v>
      </c>
      <c r="F387" s="186">
        <v>0</v>
      </c>
      <c r="G387" s="186">
        <v>1</v>
      </c>
      <c r="H387" s="186">
        <v>2</v>
      </c>
      <c r="I387" s="186">
        <v>2</v>
      </c>
      <c r="J387" s="186">
        <v>0</v>
      </c>
      <c r="K387" s="210"/>
      <c r="L387" s="212">
        <v>0</v>
      </c>
      <c r="M387" s="186">
        <v>0</v>
      </c>
      <c r="N387" s="186">
        <v>0</v>
      </c>
      <c r="O387" s="186">
        <v>0</v>
      </c>
      <c r="P387" s="186">
        <v>0</v>
      </c>
      <c r="Q387" s="186">
        <v>1</v>
      </c>
      <c r="R387" s="186">
        <v>1</v>
      </c>
      <c r="S387" s="186">
        <v>1</v>
      </c>
      <c r="T387" s="186">
        <v>0</v>
      </c>
      <c r="U387" s="211"/>
      <c r="V387" s="187">
        <v>0</v>
      </c>
      <c r="W387" s="185">
        <v>0</v>
      </c>
      <c r="X387" s="185">
        <v>0</v>
      </c>
      <c r="Y387" s="185">
        <v>0</v>
      </c>
      <c r="Z387" s="185">
        <v>0</v>
      </c>
      <c r="AA387" s="185">
        <v>1</v>
      </c>
      <c r="AB387" s="185">
        <v>1</v>
      </c>
      <c r="AC387" s="185">
        <v>2</v>
      </c>
      <c r="AD387" s="185">
        <v>0</v>
      </c>
      <c r="AE387" s="211"/>
      <c r="AF387" s="187">
        <v>0</v>
      </c>
      <c r="AG387" s="185">
        <v>0</v>
      </c>
      <c r="AH387" s="185">
        <v>0</v>
      </c>
      <c r="AI387" s="185">
        <v>0</v>
      </c>
      <c r="AJ387" s="185">
        <v>0</v>
      </c>
      <c r="AK387" s="185">
        <v>0</v>
      </c>
      <c r="AL387" s="185">
        <v>0</v>
      </c>
      <c r="AM387" s="185">
        <v>0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0</v>
      </c>
      <c r="D388" s="186">
        <v>0</v>
      </c>
      <c r="E388" s="186">
        <v>0</v>
      </c>
      <c r="F388" s="186">
        <v>1</v>
      </c>
      <c r="G388" s="186">
        <v>0</v>
      </c>
      <c r="H388" s="186">
        <v>1</v>
      </c>
      <c r="I388" s="186">
        <v>3</v>
      </c>
      <c r="J388" s="186">
        <v>0</v>
      </c>
      <c r="K388" s="210"/>
      <c r="L388" s="212">
        <v>0</v>
      </c>
      <c r="M388" s="186">
        <v>0</v>
      </c>
      <c r="N388" s="186">
        <v>0</v>
      </c>
      <c r="O388" s="186">
        <v>0</v>
      </c>
      <c r="P388" s="186">
        <v>0</v>
      </c>
      <c r="Q388" s="186">
        <v>0</v>
      </c>
      <c r="R388" s="186">
        <v>0</v>
      </c>
      <c r="S388" s="186">
        <v>1</v>
      </c>
      <c r="T388" s="186">
        <v>1</v>
      </c>
      <c r="U388" s="211"/>
      <c r="V388" s="187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0</v>
      </c>
      <c r="AB388" s="185">
        <v>0</v>
      </c>
      <c r="AC388" s="185">
        <v>0</v>
      </c>
      <c r="AD388" s="185">
        <v>1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0</v>
      </c>
      <c r="AK388" s="185">
        <v>0</v>
      </c>
      <c r="AL388" s="185">
        <v>0</v>
      </c>
      <c r="AM388" s="185">
        <v>0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0</v>
      </c>
      <c r="D389" s="186">
        <v>0</v>
      </c>
      <c r="E389" s="186">
        <v>0</v>
      </c>
      <c r="F389" s="186">
        <v>1</v>
      </c>
      <c r="G389" s="186">
        <v>2</v>
      </c>
      <c r="H389" s="186">
        <v>2</v>
      </c>
      <c r="I389" s="186">
        <v>0</v>
      </c>
      <c r="J389" s="186">
        <v>0</v>
      </c>
      <c r="K389" s="210"/>
      <c r="L389" s="212">
        <v>0</v>
      </c>
      <c r="M389" s="186">
        <v>0</v>
      </c>
      <c r="N389" s="186">
        <v>0</v>
      </c>
      <c r="O389" s="186">
        <v>0</v>
      </c>
      <c r="P389" s="186">
        <v>0</v>
      </c>
      <c r="Q389" s="186">
        <v>0</v>
      </c>
      <c r="R389" s="186">
        <v>2</v>
      </c>
      <c r="S389" s="186">
        <v>0</v>
      </c>
      <c r="T389" s="186">
        <v>0</v>
      </c>
      <c r="U389" s="211"/>
      <c r="V389" s="187">
        <v>0</v>
      </c>
      <c r="W389" s="185">
        <v>0</v>
      </c>
      <c r="X389" s="185">
        <v>0</v>
      </c>
      <c r="Y389" s="185">
        <v>0</v>
      </c>
      <c r="Z389" s="185">
        <v>0</v>
      </c>
      <c r="AA389" s="185">
        <v>0</v>
      </c>
      <c r="AB389" s="185">
        <v>1</v>
      </c>
      <c r="AC389" s="185">
        <v>0</v>
      </c>
      <c r="AD389" s="185">
        <v>1</v>
      </c>
      <c r="AE389" s="211"/>
      <c r="AF389" s="187">
        <v>0</v>
      </c>
      <c r="AG389" s="185">
        <v>0</v>
      </c>
      <c r="AH389" s="185">
        <v>0</v>
      </c>
      <c r="AI389" s="185">
        <v>0</v>
      </c>
      <c r="AJ389" s="185">
        <v>0</v>
      </c>
      <c r="AK389" s="185">
        <v>0</v>
      </c>
      <c r="AL389" s="185">
        <v>1</v>
      </c>
      <c r="AM389" s="185">
        <v>0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0</v>
      </c>
      <c r="F390" s="186">
        <v>0</v>
      </c>
      <c r="G390" s="186">
        <v>2</v>
      </c>
      <c r="H390" s="186">
        <v>2</v>
      </c>
      <c r="I390" s="186">
        <v>5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0</v>
      </c>
      <c r="Q390" s="186">
        <v>0</v>
      </c>
      <c r="R390" s="186">
        <v>1</v>
      </c>
      <c r="S390" s="186">
        <v>0</v>
      </c>
      <c r="T390" s="186">
        <v>0</v>
      </c>
      <c r="U390" s="211"/>
      <c r="V390" s="187">
        <v>0</v>
      </c>
      <c r="W390" s="185">
        <v>0</v>
      </c>
      <c r="X390" s="185">
        <v>0</v>
      </c>
      <c r="Y390" s="185">
        <v>0</v>
      </c>
      <c r="Z390" s="185">
        <v>0</v>
      </c>
      <c r="AA390" s="185">
        <v>0</v>
      </c>
      <c r="AB390" s="185">
        <v>0</v>
      </c>
      <c r="AC390" s="185">
        <v>1</v>
      </c>
      <c r="AD390" s="185">
        <v>0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1</v>
      </c>
      <c r="AL390" s="185">
        <v>0</v>
      </c>
      <c r="AM390" s="185">
        <v>1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0</v>
      </c>
      <c r="E391" s="186">
        <v>0</v>
      </c>
      <c r="F391" s="186">
        <v>0</v>
      </c>
      <c r="G391" s="186">
        <v>1</v>
      </c>
      <c r="H391" s="186">
        <v>4</v>
      </c>
      <c r="I391" s="186">
        <v>4</v>
      </c>
      <c r="J391" s="186">
        <v>0</v>
      </c>
      <c r="K391" s="210"/>
      <c r="L391" s="212">
        <v>0</v>
      </c>
      <c r="M391" s="186">
        <v>0</v>
      </c>
      <c r="N391" s="186">
        <v>0</v>
      </c>
      <c r="O391" s="186">
        <v>0</v>
      </c>
      <c r="P391" s="186">
        <v>0</v>
      </c>
      <c r="Q391" s="186">
        <v>0</v>
      </c>
      <c r="R391" s="186">
        <v>1</v>
      </c>
      <c r="S391" s="186">
        <v>1</v>
      </c>
      <c r="T391" s="186">
        <v>1</v>
      </c>
      <c r="U391" s="211"/>
      <c r="V391" s="187">
        <v>0</v>
      </c>
      <c r="W391" s="185">
        <v>0</v>
      </c>
      <c r="X391" s="185">
        <v>0</v>
      </c>
      <c r="Y391" s="185">
        <v>0</v>
      </c>
      <c r="Z391" s="185">
        <v>0</v>
      </c>
      <c r="AA391" s="185">
        <v>0</v>
      </c>
      <c r="AB391" s="185">
        <v>0</v>
      </c>
      <c r="AC391" s="185">
        <v>0</v>
      </c>
      <c r="AD391" s="185">
        <v>0</v>
      </c>
      <c r="AE391" s="211"/>
      <c r="AF391" s="187">
        <v>0</v>
      </c>
      <c r="AG391" s="185">
        <v>0</v>
      </c>
      <c r="AH391" s="185">
        <v>0</v>
      </c>
      <c r="AI391" s="185">
        <v>0</v>
      </c>
      <c r="AJ391" s="185">
        <v>0</v>
      </c>
      <c r="AK391" s="185">
        <v>0</v>
      </c>
      <c r="AL391" s="185">
        <v>0</v>
      </c>
      <c r="AM391" s="185">
        <v>1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0</v>
      </c>
      <c r="E392" s="186">
        <v>0</v>
      </c>
      <c r="F392" s="186">
        <v>0</v>
      </c>
      <c r="G392" s="186">
        <v>0</v>
      </c>
      <c r="H392" s="186">
        <v>2</v>
      </c>
      <c r="I392" s="186">
        <v>2</v>
      </c>
      <c r="J392" s="186">
        <v>0</v>
      </c>
      <c r="K392" s="210"/>
      <c r="L392" s="212">
        <v>0</v>
      </c>
      <c r="M392" s="186">
        <v>0</v>
      </c>
      <c r="N392" s="186">
        <v>0</v>
      </c>
      <c r="O392" s="186">
        <v>0</v>
      </c>
      <c r="P392" s="186">
        <v>0</v>
      </c>
      <c r="Q392" s="186">
        <v>0</v>
      </c>
      <c r="R392" s="186">
        <v>0</v>
      </c>
      <c r="S392" s="186">
        <v>0</v>
      </c>
      <c r="T392" s="186">
        <v>0</v>
      </c>
      <c r="U392" s="211"/>
      <c r="V392" s="187">
        <v>0</v>
      </c>
      <c r="W392" s="185">
        <v>0</v>
      </c>
      <c r="X392" s="185">
        <v>0</v>
      </c>
      <c r="Y392" s="185">
        <v>0</v>
      </c>
      <c r="Z392" s="185">
        <v>0</v>
      </c>
      <c r="AA392" s="185">
        <v>0</v>
      </c>
      <c r="AB392" s="185">
        <v>1</v>
      </c>
      <c r="AC392" s="185">
        <v>0</v>
      </c>
      <c r="AD392" s="185">
        <v>0</v>
      </c>
      <c r="AE392" s="211"/>
      <c r="AF392" s="187">
        <v>0</v>
      </c>
      <c r="AG392" s="185">
        <v>0</v>
      </c>
      <c r="AH392" s="185">
        <v>0</v>
      </c>
      <c r="AI392" s="185">
        <v>0</v>
      </c>
      <c r="AJ392" s="185">
        <v>1</v>
      </c>
      <c r="AK392" s="185">
        <v>0</v>
      </c>
      <c r="AL392" s="185">
        <v>0</v>
      </c>
      <c r="AM392" s="185">
        <v>0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0</v>
      </c>
      <c r="D393" s="186">
        <v>0</v>
      </c>
      <c r="E393" s="186">
        <v>0</v>
      </c>
      <c r="F393" s="186">
        <v>0</v>
      </c>
      <c r="G393" s="186">
        <v>1</v>
      </c>
      <c r="H393" s="186">
        <v>1</v>
      </c>
      <c r="I393" s="186">
        <v>4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0</v>
      </c>
      <c r="P393" s="186">
        <v>0</v>
      </c>
      <c r="Q393" s="186">
        <v>0</v>
      </c>
      <c r="R393" s="186">
        <v>0</v>
      </c>
      <c r="S393" s="186">
        <v>2</v>
      </c>
      <c r="T393" s="186">
        <v>0</v>
      </c>
      <c r="U393" s="211"/>
      <c r="V393" s="187">
        <v>0</v>
      </c>
      <c r="W393" s="185">
        <v>0</v>
      </c>
      <c r="X393" s="185">
        <v>0</v>
      </c>
      <c r="Y393" s="185">
        <v>0</v>
      </c>
      <c r="Z393" s="185">
        <v>1</v>
      </c>
      <c r="AA393" s="185">
        <v>0</v>
      </c>
      <c r="AB393" s="185">
        <v>0</v>
      </c>
      <c r="AC393" s="185">
        <v>0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0</v>
      </c>
      <c r="AL393" s="185">
        <v>0</v>
      </c>
      <c r="AM393" s="185">
        <v>0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0</v>
      </c>
      <c r="D394" s="186">
        <v>0</v>
      </c>
      <c r="E394" s="186">
        <v>1</v>
      </c>
      <c r="F394" s="186">
        <v>1</v>
      </c>
      <c r="G394" s="186">
        <v>0</v>
      </c>
      <c r="H394" s="186">
        <v>2</v>
      </c>
      <c r="I394" s="186">
        <v>3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0</v>
      </c>
      <c r="R394" s="186">
        <v>1</v>
      </c>
      <c r="S394" s="186">
        <v>2</v>
      </c>
      <c r="T394" s="186">
        <v>0</v>
      </c>
      <c r="U394" s="211"/>
      <c r="V394" s="187">
        <v>0</v>
      </c>
      <c r="W394" s="185">
        <v>0</v>
      </c>
      <c r="X394" s="185">
        <v>0</v>
      </c>
      <c r="Y394" s="185">
        <v>0</v>
      </c>
      <c r="Z394" s="185">
        <v>0</v>
      </c>
      <c r="AA394" s="185">
        <v>1</v>
      </c>
      <c r="AB394" s="185">
        <v>0</v>
      </c>
      <c r="AC394" s="185">
        <v>2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0</v>
      </c>
      <c r="AJ394" s="185">
        <v>0</v>
      </c>
      <c r="AK394" s="185">
        <v>0</v>
      </c>
      <c r="AL394" s="185">
        <v>1</v>
      </c>
      <c r="AM394" s="185">
        <v>1</v>
      </c>
      <c r="AN394" s="185">
        <v>0</v>
      </c>
      <c r="AO394" s="210"/>
    </row>
    <row r="395" spans="1:41" x14ac:dyDescent="0.3">
      <c r="A395" s="154" t="s">
        <v>259</v>
      </c>
      <c r="B395" s="188">
        <v>0</v>
      </c>
      <c r="C395" s="189">
        <v>0</v>
      </c>
      <c r="D395" s="189">
        <v>0</v>
      </c>
      <c r="E395" s="189">
        <v>1</v>
      </c>
      <c r="F395" s="189">
        <v>5</v>
      </c>
      <c r="G395" s="189">
        <v>3</v>
      </c>
      <c r="H395" s="189">
        <v>21</v>
      </c>
      <c r="I395" s="189">
        <v>38</v>
      </c>
      <c r="J395" s="149"/>
      <c r="K395" s="210"/>
      <c r="L395" s="188">
        <v>0</v>
      </c>
      <c r="M395" s="189">
        <v>0</v>
      </c>
      <c r="N395" s="189">
        <v>0</v>
      </c>
      <c r="O395" s="189">
        <v>0</v>
      </c>
      <c r="P395" s="189">
        <v>1</v>
      </c>
      <c r="Q395" s="189">
        <v>1</v>
      </c>
      <c r="R395" s="189">
        <v>7</v>
      </c>
      <c r="S395" s="189">
        <v>7</v>
      </c>
      <c r="T395" s="149"/>
      <c r="U395" s="211"/>
      <c r="V395" s="190">
        <v>0</v>
      </c>
      <c r="W395" s="191">
        <v>0</v>
      </c>
      <c r="X395" s="191">
        <v>0</v>
      </c>
      <c r="Y395" s="191">
        <v>1</v>
      </c>
      <c r="Z395" s="191">
        <v>4</v>
      </c>
      <c r="AA395" s="191">
        <v>5</v>
      </c>
      <c r="AB395" s="191">
        <v>7</v>
      </c>
      <c r="AC395" s="191">
        <v>9</v>
      </c>
      <c r="AD395" s="185"/>
      <c r="AE395" s="211"/>
      <c r="AF395" s="190">
        <v>0</v>
      </c>
      <c r="AG395" s="191">
        <v>0</v>
      </c>
      <c r="AH395" s="191">
        <v>0</v>
      </c>
      <c r="AI395" s="191">
        <v>1</v>
      </c>
      <c r="AJ395" s="191">
        <v>0</v>
      </c>
      <c r="AK395" s="191">
        <v>2</v>
      </c>
      <c r="AL395" s="191">
        <v>2</v>
      </c>
      <c r="AM395" s="191">
        <v>1</v>
      </c>
      <c r="AN395" s="185"/>
      <c r="AO395" s="210"/>
    </row>
    <row r="396" spans="1:41" x14ac:dyDescent="0.3">
      <c r="A396" s="154" t="s">
        <v>260</v>
      </c>
      <c r="B396" s="188">
        <v>0</v>
      </c>
      <c r="C396" s="189">
        <v>0</v>
      </c>
      <c r="D396" s="189">
        <v>1</v>
      </c>
      <c r="E396" s="189">
        <v>1</v>
      </c>
      <c r="F396" s="189">
        <v>4</v>
      </c>
      <c r="G396" s="189">
        <v>9</v>
      </c>
      <c r="H396" s="189">
        <v>30</v>
      </c>
      <c r="I396" s="189">
        <v>19</v>
      </c>
      <c r="J396" s="149"/>
      <c r="K396" s="210"/>
      <c r="L396" s="188">
        <v>0</v>
      </c>
      <c r="M396" s="189">
        <v>0</v>
      </c>
      <c r="N396" s="189">
        <v>0</v>
      </c>
      <c r="O396" s="189">
        <v>0</v>
      </c>
      <c r="P396" s="189">
        <v>0</v>
      </c>
      <c r="Q396" s="189">
        <v>1</v>
      </c>
      <c r="R396" s="189">
        <v>6</v>
      </c>
      <c r="S396" s="189">
        <v>7</v>
      </c>
      <c r="T396" s="149"/>
      <c r="U396" s="211"/>
      <c r="V396" s="190">
        <v>0</v>
      </c>
      <c r="W396" s="191">
        <v>0</v>
      </c>
      <c r="X396" s="191">
        <v>0</v>
      </c>
      <c r="Y396" s="191">
        <v>3</v>
      </c>
      <c r="Z396" s="191">
        <v>0</v>
      </c>
      <c r="AA396" s="191">
        <v>3</v>
      </c>
      <c r="AB396" s="191">
        <v>10</v>
      </c>
      <c r="AC396" s="191">
        <v>9</v>
      </c>
      <c r="AD396" s="185"/>
      <c r="AE396" s="211"/>
      <c r="AF396" s="190">
        <v>0</v>
      </c>
      <c r="AG396" s="191">
        <v>0</v>
      </c>
      <c r="AH396" s="191">
        <v>0</v>
      </c>
      <c r="AI396" s="191">
        <v>0</v>
      </c>
      <c r="AJ396" s="191">
        <v>0</v>
      </c>
      <c r="AK396" s="191">
        <v>0</v>
      </c>
      <c r="AL396" s="191">
        <v>0</v>
      </c>
      <c r="AM396" s="191">
        <v>1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0</v>
      </c>
      <c r="D397" s="189">
        <v>1</v>
      </c>
      <c r="E397" s="189">
        <v>1</v>
      </c>
      <c r="F397" s="189">
        <v>3</v>
      </c>
      <c r="G397" s="189">
        <v>8</v>
      </c>
      <c r="H397" s="189">
        <v>23</v>
      </c>
      <c r="I397" s="189">
        <v>24</v>
      </c>
      <c r="J397" s="149"/>
      <c r="K397" s="210"/>
      <c r="L397" s="188">
        <v>0</v>
      </c>
      <c r="M397" s="189">
        <v>0</v>
      </c>
      <c r="N397" s="189">
        <v>0</v>
      </c>
      <c r="O397" s="189">
        <v>0</v>
      </c>
      <c r="P397" s="189">
        <v>3</v>
      </c>
      <c r="Q397" s="189">
        <v>1</v>
      </c>
      <c r="R397" s="189">
        <v>3</v>
      </c>
      <c r="S397" s="189">
        <v>7</v>
      </c>
      <c r="T397" s="149"/>
      <c r="U397" s="211"/>
      <c r="V397" s="190">
        <v>0</v>
      </c>
      <c r="W397" s="191">
        <v>0</v>
      </c>
      <c r="X397" s="191">
        <v>0</v>
      </c>
      <c r="Y397" s="191">
        <v>0</v>
      </c>
      <c r="Z397" s="191">
        <v>2</v>
      </c>
      <c r="AA397" s="191">
        <v>1</v>
      </c>
      <c r="AB397" s="191">
        <v>11</v>
      </c>
      <c r="AC397" s="191">
        <v>6</v>
      </c>
      <c r="AD397" s="185"/>
      <c r="AE397" s="211"/>
      <c r="AF397" s="190">
        <v>0</v>
      </c>
      <c r="AG397" s="191">
        <v>0</v>
      </c>
      <c r="AH397" s="191">
        <v>0</v>
      </c>
      <c r="AI397" s="191">
        <v>1</v>
      </c>
      <c r="AJ397" s="191">
        <v>0</v>
      </c>
      <c r="AK397" s="191">
        <v>1</v>
      </c>
      <c r="AL397" s="191">
        <v>3</v>
      </c>
      <c r="AM397" s="191">
        <v>1</v>
      </c>
      <c r="AN397" s="185"/>
      <c r="AO397" s="210"/>
    </row>
    <row r="398" spans="1:41" x14ac:dyDescent="0.3">
      <c r="A398" s="154" t="s">
        <v>262</v>
      </c>
      <c r="B398" s="188">
        <v>0</v>
      </c>
      <c r="C398" s="189">
        <v>1</v>
      </c>
      <c r="D398" s="189">
        <v>1</v>
      </c>
      <c r="E398" s="189">
        <v>0</v>
      </c>
      <c r="F398" s="189">
        <v>4</v>
      </c>
      <c r="G398" s="189">
        <v>7</v>
      </c>
      <c r="H398" s="189">
        <v>30</v>
      </c>
      <c r="I398" s="189">
        <v>10</v>
      </c>
      <c r="J398" s="149"/>
      <c r="K398" s="210"/>
      <c r="L398" s="188">
        <v>0</v>
      </c>
      <c r="M398" s="189">
        <v>0</v>
      </c>
      <c r="N398" s="189">
        <v>0</v>
      </c>
      <c r="O398" s="189">
        <v>0</v>
      </c>
      <c r="P398" s="189">
        <v>3</v>
      </c>
      <c r="Q398" s="189">
        <v>3</v>
      </c>
      <c r="R398" s="189">
        <v>5</v>
      </c>
      <c r="S398" s="189">
        <v>3</v>
      </c>
      <c r="T398" s="149"/>
      <c r="U398" s="211"/>
      <c r="V398" s="190">
        <v>0</v>
      </c>
      <c r="W398" s="191">
        <v>1</v>
      </c>
      <c r="X398" s="191">
        <v>1</v>
      </c>
      <c r="Y398" s="191">
        <v>2</v>
      </c>
      <c r="Z398" s="191">
        <v>2</v>
      </c>
      <c r="AA398" s="191">
        <v>3</v>
      </c>
      <c r="AB398" s="191">
        <v>5</v>
      </c>
      <c r="AC398" s="191">
        <v>4</v>
      </c>
      <c r="AD398" s="185"/>
      <c r="AE398" s="211"/>
      <c r="AF398" s="190">
        <v>0</v>
      </c>
      <c r="AG398" s="191">
        <v>0</v>
      </c>
      <c r="AH398" s="191">
        <v>0</v>
      </c>
      <c r="AI398" s="191">
        <v>0</v>
      </c>
      <c r="AJ398" s="191">
        <v>0</v>
      </c>
      <c r="AK398" s="191">
        <v>0</v>
      </c>
      <c r="AL398" s="191">
        <v>2</v>
      </c>
      <c r="AM398" s="191">
        <v>0</v>
      </c>
      <c r="AN398" s="185"/>
      <c r="AO398" s="210"/>
    </row>
    <row r="399" spans="1:41" x14ac:dyDescent="0.3">
      <c r="A399" s="154" t="s">
        <v>263</v>
      </c>
      <c r="B399" s="188">
        <v>0</v>
      </c>
      <c r="C399" s="189">
        <v>0</v>
      </c>
      <c r="D399" s="189">
        <v>0</v>
      </c>
      <c r="E399" s="189">
        <v>1</v>
      </c>
      <c r="F399" s="189">
        <v>2</v>
      </c>
      <c r="G399" s="189">
        <v>9</v>
      </c>
      <c r="H399" s="189">
        <v>26</v>
      </c>
      <c r="I399" s="189">
        <v>1</v>
      </c>
      <c r="J399" s="149"/>
      <c r="K399" s="210"/>
      <c r="L399" s="188">
        <v>0</v>
      </c>
      <c r="M399" s="189">
        <v>0</v>
      </c>
      <c r="N399" s="189">
        <v>1</v>
      </c>
      <c r="O399" s="189">
        <v>0</v>
      </c>
      <c r="P399" s="189">
        <v>0</v>
      </c>
      <c r="Q399" s="189">
        <v>3</v>
      </c>
      <c r="R399" s="189">
        <v>9</v>
      </c>
      <c r="S399" s="189">
        <v>0</v>
      </c>
      <c r="T399" s="149"/>
      <c r="U399" s="211"/>
      <c r="V399" s="190">
        <v>0</v>
      </c>
      <c r="W399" s="191">
        <v>0</v>
      </c>
      <c r="X399" s="191">
        <v>0</v>
      </c>
      <c r="Y399" s="191">
        <v>2</v>
      </c>
      <c r="Z399" s="191">
        <v>1</v>
      </c>
      <c r="AA399" s="191">
        <v>4</v>
      </c>
      <c r="AB399" s="191">
        <v>6</v>
      </c>
      <c r="AC399" s="191">
        <v>0</v>
      </c>
      <c r="AD399" s="185"/>
      <c r="AE399" s="211"/>
      <c r="AF399" s="190">
        <v>0</v>
      </c>
      <c r="AG399" s="191">
        <v>0</v>
      </c>
      <c r="AH399" s="191">
        <v>0</v>
      </c>
      <c r="AI399" s="191">
        <v>0</v>
      </c>
      <c r="AJ399" s="191">
        <v>0</v>
      </c>
      <c r="AK399" s="191">
        <v>2</v>
      </c>
      <c r="AL399" s="191">
        <v>2</v>
      </c>
      <c r="AM399" s="191">
        <v>0</v>
      </c>
      <c r="AN399" s="185"/>
      <c r="AO399" s="210"/>
    </row>
    <row r="400" spans="1:41" x14ac:dyDescent="0.3">
      <c r="A400" s="154" t="s">
        <v>264</v>
      </c>
      <c r="B400" s="192">
        <v>0</v>
      </c>
      <c r="C400" s="193">
        <v>0</v>
      </c>
      <c r="D400" s="194">
        <v>2</v>
      </c>
      <c r="E400" s="195">
        <v>3</v>
      </c>
      <c r="F400" s="196">
        <v>3</v>
      </c>
      <c r="G400" s="197">
        <v>9</v>
      </c>
      <c r="H400" s="198">
        <v>17</v>
      </c>
      <c r="I400" s="166"/>
      <c r="J400" s="166"/>
      <c r="K400" s="210"/>
      <c r="L400" s="192">
        <v>0</v>
      </c>
      <c r="M400" s="193">
        <v>0</v>
      </c>
      <c r="N400" s="194">
        <v>0</v>
      </c>
      <c r="O400" s="195">
        <v>0</v>
      </c>
      <c r="P400" s="196">
        <v>1</v>
      </c>
      <c r="Q400" s="197">
        <v>2</v>
      </c>
      <c r="R400" s="198">
        <v>6</v>
      </c>
      <c r="S400" s="166"/>
      <c r="T400" s="166"/>
      <c r="U400" s="211"/>
      <c r="V400" s="199">
        <v>0</v>
      </c>
      <c r="W400" s="200">
        <v>0</v>
      </c>
      <c r="X400" s="201">
        <v>0</v>
      </c>
      <c r="Y400" s="202">
        <v>0</v>
      </c>
      <c r="Z400" s="203">
        <v>6</v>
      </c>
      <c r="AA400" s="204">
        <v>6</v>
      </c>
      <c r="AB400" s="205">
        <v>2</v>
      </c>
      <c r="AC400" s="187"/>
      <c r="AD400" s="187"/>
      <c r="AE400" s="211"/>
      <c r="AF400" s="199">
        <v>0</v>
      </c>
      <c r="AG400" s="200">
        <v>0</v>
      </c>
      <c r="AH400" s="201">
        <v>0</v>
      </c>
      <c r="AI400" s="202">
        <v>0</v>
      </c>
      <c r="AJ400" s="203">
        <v>1</v>
      </c>
      <c r="AK400" s="204">
        <v>1</v>
      </c>
      <c r="AL400" s="205">
        <v>2</v>
      </c>
      <c r="AM400" s="187"/>
      <c r="AN400" s="187"/>
      <c r="AO400" s="210"/>
    </row>
    <row r="401" spans="1:41" x14ac:dyDescent="0.3">
      <c r="A401" s="154" t="s">
        <v>265</v>
      </c>
      <c r="B401" s="192">
        <v>0</v>
      </c>
      <c r="C401" s="193">
        <v>0</v>
      </c>
      <c r="D401" s="194">
        <v>0</v>
      </c>
      <c r="E401" s="195">
        <v>1</v>
      </c>
      <c r="F401" s="196">
        <v>4</v>
      </c>
      <c r="G401" s="197">
        <v>11</v>
      </c>
      <c r="H401" s="198">
        <v>15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2</v>
      </c>
      <c r="P401" s="196">
        <v>0</v>
      </c>
      <c r="Q401" s="197">
        <v>3</v>
      </c>
      <c r="R401" s="198">
        <v>6</v>
      </c>
      <c r="S401" s="213"/>
      <c r="T401" s="166"/>
      <c r="U401" s="211"/>
      <c r="V401" s="199">
        <v>0</v>
      </c>
      <c r="W401" s="200">
        <v>0</v>
      </c>
      <c r="X401" s="201">
        <v>1</v>
      </c>
      <c r="Y401" s="202">
        <v>0</v>
      </c>
      <c r="Z401" s="203">
        <v>4</v>
      </c>
      <c r="AA401" s="204">
        <v>3</v>
      </c>
      <c r="AB401" s="205">
        <v>6</v>
      </c>
      <c r="AC401" s="206"/>
      <c r="AD401" s="187"/>
      <c r="AE401" s="211"/>
      <c r="AF401" s="199">
        <v>0</v>
      </c>
      <c r="AG401" s="200">
        <v>0</v>
      </c>
      <c r="AH401" s="201">
        <v>0</v>
      </c>
      <c r="AI401" s="202">
        <v>0</v>
      </c>
      <c r="AJ401" s="203">
        <v>1</v>
      </c>
      <c r="AK401" s="204">
        <v>0</v>
      </c>
      <c r="AL401" s="205">
        <v>1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0</v>
      </c>
      <c r="D402" s="194">
        <v>0</v>
      </c>
      <c r="E402" s="195">
        <v>2</v>
      </c>
      <c r="F402" s="196">
        <v>4</v>
      </c>
      <c r="G402" s="197">
        <v>12</v>
      </c>
      <c r="H402" s="198">
        <v>13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0</v>
      </c>
      <c r="P402" s="196">
        <v>1</v>
      </c>
      <c r="Q402" s="197">
        <v>0</v>
      </c>
      <c r="R402" s="198">
        <v>3</v>
      </c>
      <c r="S402" s="213"/>
      <c r="T402" s="166"/>
      <c r="U402" s="211"/>
      <c r="V402" s="199">
        <v>0</v>
      </c>
      <c r="W402" s="200">
        <v>0</v>
      </c>
      <c r="X402" s="201">
        <v>1</v>
      </c>
      <c r="Y402" s="202">
        <v>2</v>
      </c>
      <c r="Z402" s="203">
        <v>1</v>
      </c>
      <c r="AA402" s="204">
        <v>5</v>
      </c>
      <c r="AB402" s="205">
        <v>5</v>
      </c>
      <c r="AC402" s="206"/>
      <c r="AD402" s="187"/>
      <c r="AE402" s="211"/>
      <c r="AF402" s="199">
        <v>0</v>
      </c>
      <c r="AG402" s="200">
        <v>0</v>
      </c>
      <c r="AH402" s="201">
        <v>0</v>
      </c>
      <c r="AI402" s="202">
        <v>0</v>
      </c>
      <c r="AJ402" s="203">
        <v>0</v>
      </c>
      <c r="AK402" s="204">
        <v>0</v>
      </c>
      <c r="AL402" s="205">
        <v>0</v>
      </c>
      <c r="AM402" s="206"/>
      <c r="AN402" s="187"/>
      <c r="AO402" s="210"/>
    </row>
    <row r="403" spans="1:41" x14ac:dyDescent="0.3">
      <c r="A403" s="154" t="s">
        <v>267</v>
      </c>
      <c r="B403" s="192">
        <v>0</v>
      </c>
      <c r="C403" s="193">
        <v>0</v>
      </c>
      <c r="D403" s="194">
        <v>0</v>
      </c>
      <c r="E403" s="195">
        <v>1</v>
      </c>
      <c r="F403" s="196">
        <v>6</v>
      </c>
      <c r="G403" s="197">
        <v>7</v>
      </c>
      <c r="H403" s="198">
        <v>9</v>
      </c>
      <c r="I403" s="213"/>
      <c r="J403" s="166"/>
      <c r="K403" s="210"/>
      <c r="L403" s="192">
        <v>0</v>
      </c>
      <c r="M403" s="193">
        <v>0</v>
      </c>
      <c r="N403" s="194">
        <v>0</v>
      </c>
      <c r="O403" s="195">
        <v>0</v>
      </c>
      <c r="P403" s="196">
        <v>0</v>
      </c>
      <c r="Q403" s="197">
        <v>0</v>
      </c>
      <c r="R403" s="198">
        <v>1</v>
      </c>
      <c r="S403" s="213"/>
      <c r="T403" s="166"/>
      <c r="U403" s="211"/>
      <c r="V403" s="199">
        <v>0</v>
      </c>
      <c r="W403" s="200">
        <v>1</v>
      </c>
      <c r="X403" s="201">
        <v>1</v>
      </c>
      <c r="Y403" s="202">
        <v>0</v>
      </c>
      <c r="Z403" s="203">
        <v>0</v>
      </c>
      <c r="AA403" s="204">
        <v>2</v>
      </c>
      <c r="AB403" s="205">
        <v>0</v>
      </c>
      <c r="AC403" s="206"/>
      <c r="AD403" s="187"/>
      <c r="AE403" s="211"/>
      <c r="AF403" s="199">
        <v>0</v>
      </c>
      <c r="AG403" s="200">
        <v>0</v>
      </c>
      <c r="AH403" s="201">
        <v>0</v>
      </c>
      <c r="AI403" s="202">
        <v>0</v>
      </c>
      <c r="AJ403" s="203">
        <v>0</v>
      </c>
      <c r="AK403" s="204">
        <v>1</v>
      </c>
      <c r="AL403" s="205">
        <v>0</v>
      </c>
      <c r="AM403" s="206"/>
      <c r="AN403" s="187"/>
      <c r="AO403" s="210"/>
    </row>
    <row r="404" spans="1:41" x14ac:dyDescent="0.3">
      <c r="A404" s="154" t="s">
        <v>268</v>
      </c>
      <c r="B404" s="192">
        <v>0</v>
      </c>
      <c r="C404" s="193">
        <v>0</v>
      </c>
      <c r="D404" s="194">
        <v>0</v>
      </c>
      <c r="E404" s="195">
        <v>0</v>
      </c>
      <c r="F404" s="196">
        <v>3</v>
      </c>
      <c r="G404" s="197">
        <v>18</v>
      </c>
      <c r="H404" s="198">
        <v>4</v>
      </c>
      <c r="I404" s="213"/>
      <c r="J404" s="166"/>
      <c r="K404" s="210"/>
      <c r="L404" s="192">
        <v>0</v>
      </c>
      <c r="M404" s="193">
        <v>0</v>
      </c>
      <c r="N404" s="194">
        <v>0</v>
      </c>
      <c r="O404" s="195">
        <v>1</v>
      </c>
      <c r="P404" s="196">
        <v>0</v>
      </c>
      <c r="Q404" s="197">
        <v>4</v>
      </c>
      <c r="R404" s="198">
        <v>0</v>
      </c>
      <c r="S404" s="213"/>
      <c r="T404" s="166"/>
      <c r="U404" s="211"/>
      <c r="V404" s="199">
        <v>0</v>
      </c>
      <c r="W404" s="200">
        <v>0</v>
      </c>
      <c r="X404" s="201">
        <v>0</v>
      </c>
      <c r="Y404" s="202">
        <v>0</v>
      </c>
      <c r="Z404" s="203">
        <v>1</v>
      </c>
      <c r="AA404" s="204">
        <v>6</v>
      </c>
      <c r="AB404" s="205">
        <v>0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0</v>
      </c>
      <c r="AJ404" s="203">
        <v>0</v>
      </c>
      <c r="AK404" s="204">
        <v>1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0</v>
      </c>
      <c r="C405" s="194">
        <v>0</v>
      </c>
      <c r="D405" s="195">
        <v>0</v>
      </c>
      <c r="E405" s="196">
        <v>1</v>
      </c>
      <c r="F405" s="197">
        <v>8</v>
      </c>
      <c r="G405" s="198">
        <v>12</v>
      </c>
      <c r="H405" s="166"/>
      <c r="I405" s="213"/>
      <c r="J405" s="166"/>
      <c r="K405" s="210"/>
      <c r="L405" s="193">
        <v>0</v>
      </c>
      <c r="M405" s="194">
        <v>0</v>
      </c>
      <c r="N405" s="195">
        <v>0</v>
      </c>
      <c r="O405" s="196">
        <v>0</v>
      </c>
      <c r="P405" s="197">
        <v>1</v>
      </c>
      <c r="Q405" s="198">
        <v>4</v>
      </c>
      <c r="R405" s="166"/>
      <c r="S405" s="213"/>
      <c r="T405" s="166"/>
      <c r="U405" s="211"/>
      <c r="V405" s="200">
        <v>0</v>
      </c>
      <c r="W405" s="201">
        <v>0</v>
      </c>
      <c r="X405" s="202">
        <v>0</v>
      </c>
      <c r="Y405" s="203">
        <v>0</v>
      </c>
      <c r="Z405" s="204">
        <v>5</v>
      </c>
      <c r="AA405" s="205">
        <v>1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0</v>
      </c>
      <c r="AJ405" s="204">
        <v>0</v>
      </c>
      <c r="AK405" s="205">
        <v>0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0</v>
      </c>
      <c r="D406" s="195">
        <v>0</v>
      </c>
      <c r="E406" s="196">
        <v>1</v>
      </c>
      <c r="F406" s="197">
        <v>4</v>
      </c>
      <c r="G406" s="198">
        <v>6</v>
      </c>
      <c r="H406" s="166"/>
      <c r="I406" s="213"/>
      <c r="J406" s="166"/>
      <c r="K406" s="210"/>
      <c r="L406" s="193">
        <v>0</v>
      </c>
      <c r="M406" s="194">
        <v>0</v>
      </c>
      <c r="N406" s="195">
        <v>0</v>
      </c>
      <c r="O406" s="196">
        <v>1</v>
      </c>
      <c r="P406" s="197">
        <v>1</v>
      </c>
      <c r="Q406" s="198">
        <v>1</v>
      </c>
      <c r="R406" s="166"/>
      <c r="S406" s="213"/>
      <c r="T406" s="166"/>
      <c r="U406" s="211"/>
      <c r="V406" s="200">
        <v>0</v>
      </c>
      <c r="W406" s="201">
        <v>0</v>
      </c>
      <c r="X406" s="202">
        <v>0</v>
      </c>
      <c r="Y406" s="203">
        <v>0</v>
      </c>
      <c r="Z406" s="204">
        <v>5</v>
      </c>
      <c r="AA406" s="205">
        <v>0</v>
      </c>
      <c r="AB406" s="187"/>
      <c r="AC406" s="206"/>
      <c r="AD406" s="187"/>
      <c r="AE406" s="211"/>
      <c r="AF406" s="200">
        <v>0</v>
      </c>
      <c r="AG406" s="201">
        <v>0</v>
      </c>
      <c r="AH406" s="202">
        <v>0</v>
      </c>
      <c r="AI406" s="203">
        <v>0</v>
      </c>
      <c r="AJ406" s="204">
        <v>1</v>
      </c>
      <c r="AK406" s="205">
        <v>0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0</v>
      </c>
      <c r="C407" s="194">
        <v>0</v>
      </c>
      <c r="D407" s="195">
        <v>0</v>
      </c>
      <c r="E407" s="196">
        <v>4</v>
      </c>
      <c r="F407" s="197">
        <v>0</v>
      </c>
      <c r="G407" s="198">
        <v>3</v>
      </c>
      <c r="H407" s="166"/>
      <c r="I407" s="149"/>
      <c r="J407" s="149"/>
      <c r="K407" s="210"/>
      <c r="L407" s="193">
        <v>0</v>
      </c>
      <c r="M407" s="194">
        <v>0</v>
      </c>
      <c r="N407" s="195">
        <v>1</v>
      </c>
      <c r="O407" s="196">
        <v>0</v>
      </c>
      <c r="P407" s="197">
        <v>2</v>
      </c>
      <c r="Q407" s="198">
        <v>0</v>
      </c>
      <c r="R407" s="166"/>
      <c r="S407" s="149"/>
      <c r="T407" s="149"/>
      <c r="U407" s="211"/>
      <c r="V407" s="200">
        <v>0</v>
      </c>
      <c r="W407" s="201">
        <v>0</v>
      </c>
      <c r="X407" s="202">
        <v>1</v>
      </c>
      <c r="Y407" s="203">
        <v>0</v>
      </c>
      <c r="Z407" s="204">
        <v>2</v>
      </c>
      <c r="AA407" s="205">
        <v>2</v>
      </c>
      <c r="AB407" s="187"/>
      <c r="AC407" s="185"/>
      <c r="AD407" s="185"/>
      <c r="AE407" s="211"/>
      <c r="AF407" s="200">
        <v>0</v>
      </c>
      <c r="AG407" s="201">
        <v>0</v>
      </c>
      <c r="AH407" s="202">
        <v>0</v>
      </c>
      <c r="AI407" s="203">
        <v>0</v>
      </c>
      <c r="AJ407" s="204">
        <v>0</v>
      </c>
      <c r="AK407" s="205">
        <v>1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0</v>
      </c>
      <c r="C408" s="194">
        <v>0</v>
      </c>
      <c r="D408" s="195">
        <v>1</v>
      </c>
      <c r="E408" s="196">
        <v>1</v>
      </c>
      <c r="F408" s="197">
        <v>5</v>
      </c>
      <c r="G408" s="198">
        <v>4</v>
      </c>
      <c r="H408" s="166"/>
      <c r="I408" s="149"/>
      <c r="J408" s="149"/>
      <c r="K408" s="210"/>
      <c r="L408" s="193">
        <v>0</v>
      </c>
      <c r="M408" s="194">
        <v>0</v>
      </c>
      <c r="N408" s="195">
        <v>0</v>
      </c>
      <c r="O408" s="196">
        <v>1</v>
      </c>
      <c r="P408" s="197">
        <v>0</v>
      </c>
      <c r="Q408" s="198">
        <v>1</v>
      </c>
      <c r="R408" s="166"/>
      <c r="S408" s="149"/>
      <c r="T408" s="149"/>
      <c r="U408" s="211"/>
      <c r="V408" s="200">
        <v>0</v>
      </c>
      <c r="W408" s="201">
        <v>0</v>
      </c>
      <c r="X408" s="202">
        <v>0</v>
      </c>
      <c r="Y408" s="203">
        <v>0</v>
      </c>
      <c r="Z408" s="204">
        <v>5</v>
      </c>
      <c r="AA408" s="205">
        <v>0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0</v>
      </c>
      <c r="AI408" s="203">
        <v>0</v>
      </c>
      <c r="AJ408" s="204">
        <v>0</v>
      </c>
      <c r="AK408" s="205">
        <v>1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0</v>
      </c>
      <c r="D409" s="195">
        <v>3</v>
      </c>
      <c r="E409" s="196">
        <v>0</v>
      </c>
      <c r="F409" s="197">
        <v>2</v>
      </c>
      <c r="G409" s="198">
        <v>0</v>
      </c>
      <c r="H409" s="166"/>
      <c r="I409" s="149"/>
      <c r="J409" s="149"/>
      <c r="K409" s="210"/>
      <c r="L409" s="193">
        <v>0</v>
      </c>
      <c r="M409" s="194">
        <v>0</v>
      </c>
      <c r="N409" s="195">
        <v>0</v>
      </c>
      <c r="O409" s="196">
        <v>1</v>
      </c>
      <c r="P409" s="197">
        <v>1</v>
      </c>
      <c r="Q409" s="198">
        <v>2</v>
      </c>
      <c r="R409" s="166"/>
      <c r="S409" s="149"/>
      <c r="T409" s="149"/>
      <c r="U409" s="211"/>
      <c r="V409" s="200">
        <v>1</v>
      </c>
      <c r="W409" s="201">
        <v>1</v>
      </c>
      <c r="X409" s="202">
        <v>2</v>
      </c>
      <c r="Y409" s="203">
        <v>0</v>
      </c>
      <c r="Z409" s="204">
        <v>0</v>
      </c>
      <c r="AA409" s="205">
        <v>0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0</v>
      </c>
      <c r="AI409" s="203">
        <v>0</v>
      </c>
      <c r="AJ409" s="204">
        <v>0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0</v>
      </c>
      <c r="C410" s="195">
        <v>0</v>
      </c>
      <c r="D410" s="196">
        <v>0</v>
      </c>
      <c r="E410" s="197">
        <v>3</v>
      </c>
      <c r="F410" s="198">
        <v>2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0</v>
      </c>
      <c r="P410" s="198">
        <v>1</v>
      </c>
      <c r="Q410" s="166"/>
      <c r="R410" s="166"/>
      <c r="S410" s="149"/>
      <c r="T410" s="149"/>
      <c r="U410" s="211"/>
      <c r="V410" s="201">
        <v>0</v>
      </c>
      <c r="W410" s="202">
        <v>0</v>
      </c>
      <c r="X410" s="203">
        <v>1</v>
      </c>
      <c r="Y410" s="204">
        <v>0</v>
      </c>
      <c r="Z410" s="205">
        <v>2</v>
      </c>
      <c r="AA410" s="187"/>
      <c r="AB410" s="187"/>
      <c r="AC410" s="185"/>
      <c r="AD410" s="185"/>
      <c r="AE410" s="211"/>
      <c r="AF410" s="201">
        <v>0</v>
      </c>
      <c r="AG410" s="202">
        <v>0</v>
      </c>
      <c r="AH410" s="203">
        <v>0</v>
      </c>
      <c r="AI410" s="204">
        <v>0</v>
      </c>
      <c r="AJ410" s="205">
        <v>1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0</v>
      </c>
      <c r="D411" s="196">
        <v>1</v>
      </c>
      <c r="E411" s="197">
        <v>3</v>
      </c>
      <c r="F411" s="198">
        <v>1</v>
      </c>
      <c r="G411" s="166"/>
      <c r="H411" s="166"/>
      <c r="I411" s="149"/>
      <c r="J411" s="149"/>
      <c r="K411" s="210"/>
      <c r="L411" s="194">
        <v>0</v>
      </c>
      <c r="M411" s="195">
        <v>0</v>
      </c>
      <c r="N411" s="196">
        <v>0</v>
      </c>
      <c r="O411" s="197">
        <v>1</v>
      </c>
      <c r="P411" s="198">
        <v>2</v>
      </c>
      <c r="Q411" s="166"/>
      <c r="R411" s="166"/>
      <c r="S411" s="149"/>
      <c r="T411" s="149"/>
      <c r="U411" s="211"/>
      <c r="V411" s="201">
        <v>0</v>
      </c>
      <c r="W411" s="202">
        <v>1</v>
      </c>
      <c r="X411" s="203">
        <v>0</v>
      </c>
      <c r="Y411" s="204">
        <v>0</v>
      </c>
      <c r="Z411" s="205">
        <v>0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1</v>
      </c>
      <c r="AI411" s="204">
        <v>2</v>
      </c>
      <c r="AJ411" s="205">
        <v>0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0</v>
      </c>
      <c r="C412" s="195">
        <v>0</v>
      </c>
      <c r="D412" s="196">
        <v>0</v>
      </c>
      <c r="E412" s="197">
        <v>1</v>
      </c>
      <c r="F412" s="198">
        <v>1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2</v>
      </c>
      <c r="P412" s="198">
        <v>1</v>
      </c>
      <c r="Q412" s="166"/>
      <c r="R412" s="166"/>
      <c r="S412" s="166"/>
      <c r="T412" s="149"/>
      <c r="U412" s="211"/>
      <c r="V412" s="201">
        <v>0</v>
      </c>
      <c r="W412" s="202">
        <v>2</v>
      </c>
      <c r="X412" s="203">
        <v>0</v>
      </c>
      <c r="Y412" s="204">
        <v>0</v>
      </c>
      <c r="Z412" s="205">
        <v>0</v>
      </c>
      <c r="AA412" s="187"/>
      <c r="AB412" s="187"/>
      <c r="AC412" s="187"/>
      <c r="AD412" s="185"/>
      <c r="AE412" s="211"/>
      <c r="AF412" s="201">
        <v>0</v>
      </c>
      <c r="AG412" s="202">
        <v>0</v>
      </c>
      <c r="AH412" s="203">
        <v>1</v>
      </c>
      <c r="AI412" s="204">
        <v>1</v>
      </c>
      <c r="AJ412" s="205">
        <v>0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0</v>
      </c>
      <c r="D413" s="196">
        <v>0</v>
      </c>
      <c r="E413" s="197">
        <v>2</v>
      </c>
      <c r="F413" s="198">
        <v>0</v>
      </c>
      <c r="G413" s="166"/>
      <c r="H413" s="166"/>
      <c r="I413" s="166"/>
      <c r="J413" s="149"/>
      <c r="K413" s="210"/>
      <c r="L413" s="194">
        <v>0</v>
      </c>
      <c r="M413" s="195">
        <v>0</v>
      </c>
      <c r="N413" s="196">
        <v>0</v>
      </c>
      <c r="O413" s="197">
        <v>1</v>
      </c>
      <c r="P413" s="198">
        <v>0</v>
      </c>
      <c r="Q413" s="166"/>
      <c r="R413" s="166"/>
      <c r="S413" s="166"/>
      <c r="T413" s="149"/>
      <c r="U413" s="211"/>
      <c r="V413" s="201">
        <v>0</v>
      </c>
      <c r="W413" s="202">
        <v>0</v>
      </c>
      <c r="X413" s="203">
        <v>0</v>
      </c>
      <c r="Y413" s="204">
        <v>0</v>
      </c>
      <c r="Z413" s="205">
        <v>1</v>
      </c>
      <c r="AA413" s="187"/>
      <c r="AB413" s="187"/>
      <c r="AC413" s="187"/>
      <c r="AD413" s="185"/>
      <c r="AE413" s="211"/>
      <c r="AF413" s="201">
        <v>0</v>
      </c>
      <c r="AG413" s="202">
        <v>0</v>
      </c>
      <c r="AH413" s="203">
        <v>0</v>
      </c>
      <c r="AI413" s="204">
        <v>0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0</v>
      </c>
      <c r="C414" s="195">
        <v>0</v>
      </c>
      <c r="D414" s="196">
        <v>1</v>
      </c>
      <c r="E414" s="197">
        <v>3</v>
      </c>
      <c r="F414" s="198">
        <v>1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2</v>
      </c>
      <c r="P414" s="198">
        <v>0</v>
      </c>
      <c r="Q414" s="166"/>
      <c r="R414" s="166"/>
      <c r="S414" s="166"/>
      <c r="T414" s="149"/>
      <c r="U414" s="211"/>
      <c r="V414" s="201">
        <v>0</v>
      </c>
      <c r="W414" s="202">
        <v>1</v>
      </c>
      <c r="X414" s="203">
        <v>0</v>
      </c>
      <c r="Y414" s="204">
        <v>0</v>
      </c>
      <c r="Z414" s="205">
        <v>0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0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0</v>
      </c>
      <c r="C415" s="196">
        <v>0</v>
      </c>
      <c r="D415" s="197">
        <v>1</v>
      </c>
      <c r="E415" s="198">
        <v>1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0</v>
      </c>
      <c r="O415" s="198">
        <v>0</v>
      </c>
      <c r="P415" s="166"/>
      <c r="Q415" s="166"/>
      <c r="R415" s="166"/>
      <c r="S415" s="166"/>
      <c r="T415" s="149"/>
      <c r="U415" s="211"/>
      <c r="V415" s="202">
        <v>0</v>
      </c>
      <c r="W415" s="203">
        <v>0</v>
      </c>
      <c r="X415" s="204">
        <v>0</v>
      </c>
      <c r="Y415" s="205">
        <v>1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0</v>
      </c>
      <c r="C416" s="196">
        <v>0</v>
      </c>
      <c r="D416" s="197">
        <v>0</v>
      </c>
      <c r="E416" s="198">
        <v>1</v>
      </c>
      <c r="F416" s="166"/>
      <c r="G416" s="166"/>
      <c r="H416" s="166"/>
      <c r="I416" s="166"/>
      <c r="J416" s="149"/>
      <c r="K416" s="210"/>
      <c r="L416" s="195">
        <v>0</v>
      </c>
      <c r="M416" s="196">
        <v>0</v>
      </c>
      <c r="N416" s="197">
        <v>0</v>
      </c>
      <c r="O416" s="198">
        <v>0</v>
      </c>
      <c r="P416" s="166"/>
      <c r="Q416" s="166"/>
      <c r="R416" s="166"/>
      <c r="S416" s="166"/>
      <c r="T416" s="149"/>
      <c r="U416" s="211"/>
      <c r="V416" s="202">
        <v>0</v>
      </c>
      <c r="W416" s="203">
        <v>0</v>
      </c>
      <c r="X416" s="204">
        <v>1</v>
      </c>
      <c r="Y416" s="205">
        <v>0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0</v>
      </c>
      <c r="AI416" s="205">
        <v>0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0</v>
      </c>
      <c r="C417" s="196">
        <v>0</v>
      </c>
      <c r="D417" s="197">
        <v>0</v>
      </c>
      <c r="E417" s="198">
        <v>1</v>
      </c>
      <c r="F417" s="166"/>
      <c r="G417" s="166"/>
      <c r="H417" s="149"/>
      <c r="I417" s="149"/>
      <c r="J417" s="149"/>
      <c r="K417" s="210"/>
      <c r="L417" s="195">
        <v>0</v>
      </c>
      <c r="M417" s="196">
        <v>0</v>
      </c>
      <c r="N417" s="197">
        <v>0</v>
      </c>
      <c r="O417" s="198">
        <v>1</v>
      </c>
      <c r="P417" s="166"/>
      <c r="Q417" s="166"/>
      <c r="R417" s="149"/>
      <c r="S417" s="149"/>
      <c r="T417" s="149"/>
      <c r="U417" s="211"/>
      <c r="V417" s="202">
        <v>0</v>
      </c>
      <c r="W417" s="203">
        <v>0</v>
      </c>
      <c r="X417" s="204">
        <v>0</v>
      </c>
      <c r="Y417" s="205">
        <v>0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0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0</v>
      </c>
      <c r="C418" s="196">
        <v>0</v>
      </c>
      <c r="D418" s="197">
        <v>0</v>
      </c>
      <c r="E418" s="198">
        <v>0</v>
      </c>
      <c r="F418" s="166"/>
      <c r="G418" s="166"/>
      <c r="H418" s="149"/>
      <c r="I418" s="149"/>
      <c r="J418" s="149"/>
      <c r="K418" s="210"/>
      <c r="L418" s="195">
        <v>0</v>
      </c>
      <c r="M418" s="196">
        <v>0</v>
      </c>
      <c r="N418" s="197">
        <v>0</v>
      </c>
      <c r="O418" s="198">
        <v>0</v>
      </c>
      <c r="P418" s="166"/>
      <c r="Q418" s="166"/>
      <c r="R418" s="149"/>
      <c r="S418" s="149"/>
      <c r="T418" s="149"/>
      <c r="U418" s="211"/>
      <c r="V418" s="202">
        <v>0</v>
      </c>
      <c r="W418" s="203">
        <v>0</v>
      </c>
      <c r="X418" s="204">
        <v>0</v>
      </c>
      <c r="Y418" s="205">
        <v>0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0</v>
      </c>
      <c r="C419" s="196">
        <v>0</v>
      </c>
      <c r="D419" s="197">
        <v>0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0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0</v>
      </c>
      <c r="Y419" s="205">
        <v>1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0</v>
      </c>
      <c r="AH419" s="204">
        <v>0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0</v>
      </c>
      <c r="C420" s="197">
        <v>0</v>
      </c>
      <c r="D420" s="198">
        <v>0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1</v>
      </c>
      <c r="N420" s="198">
        <v>0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0</v>
      </c>
      <c r="X420" s="205">
        <v>0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0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0</v>
      </c>
      <c r="C421" s="197">
        <v>0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0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0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0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0</v>
      </c>
      <c r="C422" s="197">
        <v>0</v>
      </c>
      <c r="D422" s="198">
        <v>1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0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0</v>
      </c>
      <c r="Y422" s="187"/>
      <c r="Z422" s="187"/>
      <c r="AA422" s="187"/>
      <c r="AB422" s="185"/>
      <c r="AC422" s="185"/>
      <c r="AD422" s="185"/>
      <c r="AE422" s="211"/>
      <c r="AF422" s="203">
        <v>0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0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0</v>
      </c>
      <c r="W423" s="204">
        <v>1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1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0</v>
      </c>
      <c r="M424" s="197">
        <v>0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0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0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0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1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0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0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0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0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  <row r="436" spans="1:41" x14ac:dyDescent="0.3">
      <c r="B436" s="166"/>
      <c r="C436" s="149"/>
      <c r="D436" s="149"/>
      <c r="E436" s="149"/>
      <c r="F436" s="149"/>
      <c r="G436" s="149"/>
      <c r="H436" s="149"/>
      <c r="I436" s="149"/>
      <c r="J436" s="149"/>
      <c r="K436" s="210"/>
      <c r="L436" s="166"/>
      <c r="M436" s="149"/>
      <c r="N436" s="149"/>
      <c r="O436" s="149"/>
      <c r="P436" s="149"/>
      <c r="Q436" s="149"/>
      <c r="R436" s="149"/>
      <c r="S436" s="149"/>
      <c r="T436" s="149"/>
      <c r="U436" s="211"/>
      <c r="V436" s="187"/>
      <c r="W436" s="185"/>
      <c r="X436" s="185"/>
      <c r="Y436" s="185"/>
      <c r="Z436" s="185"/>
      <c r="AA436" s="185"/>
      <c r="AB436" s="185"/>
      <c r="AC436" s="185"/>
      <c r="AD436" s="185"/>
      <c r="AE436" s="211"/>
      <c r="AF436" s="187"/>
      <c r="AG436" s="185"/>
      <c r="AH436" s="185"/>
      <c r="AI436" s="185"/>
      <c r="AJ436" s="185"/>
      <c r="AK436" s="185"/>
      <c r="AL436" s="185"/>
      <c r="AM436" s="185"/>
      <c r="AN436" s="185"/>
      <c r="AO436" s="210"/>
    </row>
  </sheetData>
  <mergeCells count="4">
    <mergeCell ref="A6:A7"/>
    <mergeCell ref="A115:A116"/>
    <mergeCell ref="A224:A225"/>
    <mergeCell ref="A333:A33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AO435"/>
  <sheetViews>
    <sheetView workbookViewId="0">
      <selection sqref="A1:XFD1048576"/>
    </sheetView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73765.257188112388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19730.171682443506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91678.982705336777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18916.419429412723</v>
      </c>
      <c r="AO5" s="128"/>
    </row>
    <row r="6" spans="1:41" ht="15" thickTop="1" x14ac:dyDescent="0.3">
      <c r="A6" s="251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52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21.667682687441484</v>
      </c>
      <c r="C12" s="149">
        <v>46.798196077346887</v>
      </c>
      <c r="D12" s="149">
        <v>72.163634618123567</v>
      </c>
      <c r="E12" s="149">
        <v>96.524149974186614</v>
      </c>
      <c r="F12" s="149">
        <v>133.73512252171651</v>
      </c>
      <c r="G12" s="149">
        <v>183.58979229132541</v>
      </c>
      <c r="H12" s="149">
        <v>249.0635455449507</v>
      </c>
      <c r="I12" s="149">
        <v>278.30944367250385</v>
      </c>
      <c r="J12" s="149">
        <v>201.49221829573685</v>
      </c>
      <c r="K12" s="151"/>
      <c r="L12" s="149">
        <v>9.8402635256449322</v>
      </c>
      <c r="M12" s="149">
        <v>22.456686774889594</v>
      </c>
      <c r="N12" s="149">
        <v>43.946025133133055</v>
      </c>
      <c r="O12" s="149">
        <v>56.557902534803212</v>
      </c>
      <c r="P12" s="149">
        <v>71.058470606804207</v>
      </c>
      <c r="Q12" s="149">
        <v>92.00842150052317</v>
      </c>
      <c r="R12" s="149">
        <v>121.05779532591271</v>
      </c>
      <c r="S12" s="149">
        <v>124.93936212857309</v>
      </c>
      <c r="T12" s="149">
        <v>83.26348753770182</v>
      </c>
      <c r="U12" s="152"/>
      <c r="V12" s="150">
        <v>10.167604843775425</v>
      </c>
      <c r="W12" s="150">
        <v>36.771418253580649</v>
      </c>
      <c r="X12" s="150">
        <v>58.855793317159424</v>
      </c>
      <c r="Y12" s="150">
        <v>96.35318974653822</v>
      </c>
      <c r="Z12" s="150">
        <v>142.83263127008928</v>
      </c>
      <c r="AA12" s="150">
        <v>210.59729592005942</v>
      </c>
      <c r="AB12" s="150">
        <v>284.94531555971082</v>
      </c>
      <c r="AC12" s="150">
        <v>266.93967672189893</v>
      </c>
      <c r="AD12" s="150">
        <v>164.6306440035508</v>
      </c>
      <c r="AE12" s="152"/>
      <c r="AF12" s="150">
        <v>5.4902407328287728</v>
      </c>
      <c r="AG12" s="150">
        <v>18.606147766113295</v>
      </c>
      <c r="AH12" s="150">
        <v>41.840114394823793</v>
      </c>
      <c r="AI12" s="150">
        <v>58.909691055616264</v>
      </c>
      <c r="AJ12" s="150">
        <v>74.421929041544857</v>
      </c>
      <c r="AK12" s="150">
        <v>107.86778863270912</v>
      </c>
      <c r="AL12" s="150">
        <v>126.5386427243524</v>
      </c>
      <c r="AM12" s="150">
        <v>108.62262245019107</v>
      </c>
      <c r="AN12" s="150">
        <v>55.423485914866575</v>
      </c>
      <c r="AO12" s="151"/>
    </row>
    <row r="13" spans="1:41" x14ac:dyDescent="0.3">
      <c r="A13" s="144" t="s">
        <v>3</v>
      </c>
      <c r="B13" s="149">
        <v>21.855455954869559</v>
      </c>
      <c r="C13" s="149">
        <v>46.685410936673719</v>
      </c>
      <c r="D13" s="149">
        <v>71.315488258997888</v>
      </c>
      <c r="E13" s="149">
        <v>94.304660638172479</v>
      </c>
      <c r="F13" s="149">
        <v>132.09120257695298</v>
      </c>
      <c r="G13" s="149">
        <v>183.02884840965561</v>
      </c>
      <c r="H13" s="149">
        <v>246.11301147938735</v>
      </c>
      <c r="I13" s="149">
        <v>278.75461669763547</v>
      </c>
      <c r="J13" s="149">
        <v>200.57784620921274</v>
      </c>
      <c r="K13" s="151"/>
      <c r="L13" s="149">
        <v>8.6543662548065114</v>
      </c>
      <c r="M13" s="149">
        <v>20.08474961916604</v>
      </c>
      <c r="N13" s="149">
        <v>41.770137310028183</v>
      </c>
      <c r="O13" s="149">
        <v>54.566965699196288</v>
      </c>
      <c r="P13" s="149">
        <v>66.482154528300526</v>
      </c>
      <c r="Q13" s="149">
        <v>88.368281284967438</v>
      </c>
      <c r="R13" s="149">
        <v>116.32283906141694</v>
      </c>
      <c r="S13" s="149">
        <v>121.11763715743778</v>
      </c>
      <c r="T13" s="149">
        <v>80.326156377792188</v>
      </c>
      <c r="U13" s="152"/>
      <c r="V13" s="153">
        <v>10.2907159725825</v>
      </c>
      <c r="W13" s="153">
        <v>36.394781907399462</v>
      </c>
      <c r="X13" s="153">
        <v>58.605054696401496</v>
      </c>
      <c r="Y13" s="153">
        <v>98.170528491337123</v>
      </c>
      <c r="Z13" s="153">
        <v>145.7368503808969</v>
      </c>
      <c r="AA13" s="153">
        <v>217.91990419229563</v>
      </c>
      <c r="AB13" s="153">
        <v>288.27816931407057</v>
      </c>
      <c r="AC13" s="153">
        <v>270.59587172668012</v>
      </c>
      <c r="AD13" s="153">
        <v>167.38273974259809</v>
      </c>
      <c r="AE13" s="152"/>
      <c r="AF13" s="153">
        <v>4.872039794921875</v>
      </c>
      <c r="AG13" s="153">
        <v>18.105681697527583</v>
      </c>
      <c r="AH13" s="153">
        <v>40.423727949460421</v>
      </c>
      <c r="AI13" s="153">
        <v>55.52674655119624</v>
      </c>
      <c r="AJ13" s="153">
        <v>69.863955418269228</v>
      </c>
      <c r="AK13" s="153">
        <v>103.74945123990226</v>
      </c>
      <c r="AL13" s="153">
        <v>119.55319996674619</v>
      </c>
      <c r="AM13" s="153">
        <v>102.63555558522405</v>
      </c>
      <c r="AN13" s="153">
        <v>52.174221833547364</v>
      </c>
      <c r="AO13" s="151"/>
    </row>
    <row r="14" spans="1:41" x14ac:dyDescent="0.3">
      <c r="A14" s="144" t="s">
        <v>4</v>
      </c>
      <c r="B14" s="149">
        <v>21.76411533355709</v>
      </c>
      <c r="C14" s="149">
        <v>55.716988325119445</v>
      </c>
      <c r="D14" s="149">
        <v>90.142653902371009</v>
      </c>
      <c r="E14" s="149">
        <v>126.06753977139556</v>
      </c>
      <c r="F14" s="149">
        <v>172.3861418167771</v>
      </c>
      <c r="G14" s="149">
        <v>246.17268212637256</v>
      </c>
      <c r="H14" s="149">
        <v>323.49817824363402</v>
      </c>
      <c r="I14" s="149">
        <v>367.19105529783985</v>
      </c>
      <c r="J14" s="149">
        <v>258.791735132545</v>
      </c>
      <c r="K14" s="151"/>
      <c r="L14" s="149">
        <v>10.165760040283208</v>
      </c>
      <c r="M14" s="149">
        <v>24.221707661946546</v>
      </c>
      <c r="N14" s="149">
        <v>51.089856743812874</v>
      </c>
      <c r="O14" s="149">
        <v>67.574705322583981</v>
      </c>
      <c r="P14" s="149">
        <v>84.25027473767561</v>
      </c>
      <c r="Q14" s="149">
        <v>114.04374539851952</v>
      </c>
      <c r="R14" s="149">
        <v>156.12523702780436</v>
      </c>
      <c r="S14" s="149">
        <v>160.71538694699683</v>
      </c>
      <c r="T14" s="149">
        <v>94.520393252371832</v>
      </c>
      <c r="U14" s="152"/>
      <c r="V14" s="153">
        <v>12.964181860288001</v>
      </c>
      <c r="W14" s="153">
        <v>47.363823135694027</v>
      </c>
      <c r="X14" s="153">
        <v>81.784615119298053</v>
      </c>
      <c r="Y14" s="153">
        <v>128.28853519757359</v>
      </c>
      <c r="Z14" s="153">
        <v>191.67737877369257</v>
      </c>
      <c r="AA14" s="153">
        <v>291.71298944950445</v>
      </c>
      <c r="AB14" s="153">
        <v>380.85915521779475</v>
      </c>
      <c r="AC14" s="153">
        <v>360.18179372945622</v>
      </c>
      <c r="AD14" s="153">
        <v>223.54749548435871</v>
      </c>
      <c r="AE14" s="152"/>
      <c r="AF14" s="153">
        <v>5.7540708382924377</v>
      </c>
      <c r="AG14" s="153">
        <v>20.502797802289304</v>
      </c>
      <c r="AH14" s="153">
        <v>46.953706860542496</v>
      </c>
      <c r="AI14" s="153">
        <v>65.125980973244339</v>
      </c>
      <c r="AJ14" s="153">
        <v>88.152255853016612</v>
      </c>
      <c r="AK14" s="153">
        <v>130.59165930747739</v>
      </c>
      <c r="AL14" s="153">
        <v>149.89307304223345</v>
      </c>
      <c r="AM14" s="153">
        <v>120.81361130873131</v>
      </c>
      <c r="AN14" s="153">
        <v>60.629762053490268</v>
      </c>
      <c r="AO14" s="151"/>
    </row>
    <row r="15" spans="1:41" x14ac:dyDescent="0.3">
      <c r="A15" s="144" t="s">
        <v>5</v>
      </c>
      <c r="B15" s="149">
        <v>19.764092246691376</v>
      </c>
      <c r="C15" s="149">
        <v>51.75720739364661</v>
      </c>
      <c r="D15" s="149">
        <v>85.570995012918615</v>
      </c>
      <c r="E15" s="149">
        <v>121.34064221381892</v>
      </c>
      <c r="F15" s="149">
        <v>165.58024624983605</v>
      </c>
      <c r="G15" s="149">
        <v>242.43382259210927</v>
      </c>
      <c r="H15" s="149">
        <v>323.45236933231001</v>
      </c>
      <c r="I15" s="149">
        <v>363.81112062929822</v>
      </c>
      <c r="J15" s="149">
        <v>251.1449123223727</v>
      </c>
      <c r="K15" s="151"/>
      <c r="L15" s="149">
        <v>9.2504565318425467</v>
      </c>
      <c r="M15" s="149">
        <v>22.001126607259078</v>
      </c>
      <c r="N15" s="149">
        <v>45.289799571037491</v>
      </c>
      <c r="O15" s="149">
        <v>63.15177698930173</v>
      </c>
      <c r="P15" s="149">
        <v>79.415804505348078</v>
      </c>
      <c r="Q15" s="149">
        <v>106.82444445291988</v>
      </c>
      <c r="R15" s="149">
        <v>146.33585274219431</v>
      </c>
      <c r="S15" s="149">
        <v>150.84814858436556</v>
      </c>
      <c r="T15" s="149">
        <v>87.702753027279556</v>
      </c>
      <c r="U15" s="152"/>
      <c r="V15" s="153">
        <v>12.31974156697593</v>
      </c>
      <c r="W15" s="153">
        <v>44.602601846059329</v>
      </c>
      <c r="X15" s="153">
        <v>83.188882430394116</v>
      </c>
      <c r="Y15" s="153">
        <v>132.83592164516222</v>
      </c>
      <c r="Z15" s="153">
        <v>198.78850237528985</v>
      </c>
      <c r="AA15" s="153">
        <v>302.70739547411688</v>
      </c>
      <c r="AB15" s="153">
        <v>402.99886182941884</v>
      </c>
      <c r="AC15" s="153">
        <v>385.3387877543596</v>
      </c>
      <c r="AD15" s="153">
        <v>229.45631293456583</v>
      </c>
      <c r="AE15" s="152"/>
      <c r="AF15" s="153">
        <v>5.2691256205240871</v>
      </c>
      <c r="AG15" s="153">
        <v>17.968452453613299</v>
      </c>
      <c r="AH15" s="153">
        <v>43.904741247495174</v>
      </c>
      <c r="AI15" s="153">
        <v>60.268493016561486</v>
      </c>
      <c r="AJ15" s="153">
        <v>82.503318826357201</v>
      </c>
      <c r="AK15" s="153">
        <v>122.77191686629992</v>
      </c>
      <c r="AL15" s="153">
        <v>140.50091890493889</v>
      </c>
      <c r="AM15" s="153">
        <v>114.22335644562834</v>
      </c>
      <c r="AN15" s="153">
        <v>56.593265096347018</v>
      </c>
      <c r="AO15" s="151"/>
    </row>
    <row r="16" spans="1:41" x14ac:dyDescent="0.3">
      <c r="A16" s="144" t="s">
        <v>6</v>
      </c>
      <c r="B16" s="149">
        <v>18.169914881388365</v>
      </c>
      <c r="C16" s="149">
        <v>47.434594154358166</v>
      </c>
      <c r="D16" s="149">
        <v>80.203766981760481</v>
      </c>
      <c r="E16" s="149">
        <v>113.84474571545712</v>
      </c>
      <c r="F16" s="149">
        <v>156.73859953880347</v>
      </c>
      <c r="G16" s="149">
        <v>227.72487775485553</v>
      </c>
      <c r="H16" s="149">
        <v>309.79200744628849</v>
      </c>
      <c r="I16" s="149">
        <v>349.54973467190121</v>
      </c>
      <c r="J16" s="149">
        <v>237.12815141678777</v>
      </c>
      <c r="K16" s="151"/>
      <c r="L16" s="149">
        <v>8.0288237730661915</v>
      </c>
      <c r="M16" s="149">
        <v>19.437411387761429</v>
      </c>
      <c r="N16" s="149">
        <v>39.759901762008703</v>
      </c>
      <c r="O16" s="149">
        <v>56.380134185155747</v>
      </c>
      <c r="P16" s="149">
        <v>71.274746417999594</v>
      </c>
      <c r="Q16" s="149">
        <v>97.408915360767494</v>
      </c>
      <c r="R16" s="149">
        <v>130.47980109850309</v>
      </c>
      <c r="S16" s="149">
        <v>141.30282656351591</v>
      </c>
      <c r="T16" s="149">
        <v>81.293163458506015</v>
      </c>
      <c r="U16" s="152"/>
      <c r="V16" s="153">
        <v>11.319787502288829</v>
      </c>
      <c r="W16" s="153">
        <v>41.399685223897386</v>
      </c>
      <c r="X16" s="153">
        <v>78.80019267400094</v>
      </c>
      <c r="Y16" s="153">
        <v>127.38470260301948</v>
      </c>
      <c r="Z16" s="153">
        <v>191.3636187712394</v>
      </c>
      <c r="AA16" s="153">
        <v>288.29751475652478</v>
      </c>
      <c r="AB16" s="153">
        <v>384.17337187129533</v>
      </c>
      <c r="AC16" s="153">
        <v>368.97943488755448</v>
      </c>
      <c r="AD16" s="153">
        <v>217.77525591850994</v>
      </c>
      <c r="AE16" s="152"/>
      <c r="AF16" s="153">
        <v>4.9659817218780509</v>
      </c>
      <c r="AG16" s="153">
        <v>16.300674915313763</v>
      </c>
      <c r="AH16" s="153">
        <v>39.701524257659941</v>
      </c>
      <c r="AI16" s="153">
        <v>55.428282101949542</v>
      </c>
      <c r="AJ16" s="153">
        <v>75.073270479838143</v>
      </c>
      <c r="AK16" s="153">
        <v>114.56005922953078</v>
      </c>
      <c r="AL16" s="153">
        <v>127.15185848871585</v>
      </c>
      <c r="AM16" s="153">
        <v>103.56334177652847</v>
      </c>
      <c r="AN16" s="153">
        <v>51.734941720962894</v>
      </c>
      <c r="AO16" s="151"/>
    </row>
    <row r="17" spans="1:41" x14ac:dyDescent="0.3">
      <c r="A17" s="144" t="s">
        <v>7</v>
      </c>
      <c r="B17" s="149">
        <v>16.793661673863763</v>
      </c>
      <c r="C17" s="149">
        <v>43.205812374750913</v>
      </c>
      <c r="D17" s="149">
        <v>75.602108319600475</v>
      </c>
      <c r="E17" s="149">
        <v>109.20741605758488</v>
      </c>
      <c r="F17" s="149">
        <v>151.65735546747814</v>
      </c>
      <c r="G17" s="149">
        <v>218.66271702449225</v>
      </c>
      <c r="H17" s="149">
        <v>302.23510861396869</v>
      </c>
      <c r="I17" s="149">
        <v>337.38123448689129</v>
      </c>
      <c r="J17" s="149">
        <v>227.32002576193025</v>
      </c>
      <c r="K17" s="151"/>
      <c r="L17" s="149">
        <v>7.6997369925180985</v>
      </c>
      <c r="M17" s="149">
        <v>17.808648347854632</v>
      </c>
      <c r="N17" s="149">
        <v>35.620381116866987</v>
      </c>
      <c r="O17" s="149">
        <v>51.646886666616162</v>
      </c>
      <c r="P17" s="149">
        <v>66.953711191813696</v>
      </c>
      <c r="Q17" s="149">
        <v>89.395715634027397</v>
      </c>
      <c r="R17" s="149">
        <v>121.75918777783465</v>
      </c>
      <c r="S17" s="149">
        <v>132.70072325070467</v>
      </c>
      <c r="T17" s="149">
        <v>77.409807364145877</v>
      </c>
      <c r="U17" s="152"/>
      <c r="V17" s="153">
        <v>11.065841515858978</v>
      </c>
      <c r="W17" s="153">
        <v>39.454914569854758</v>
      </c>
      <c r="X17" s="153">
        <v>74.933303117752175</v>
      </c>
      <c r="Y17" s="153">
        <v>120.6521473725612</v>
      </c>
      <c r="Z17" s="153">
        <v>184.57896510760338</v>
      </c>
      <c r="AA17" s="153">
        <v>276.8964794476895</v>
      </c>
      <c r="AB17" s="153">
        <v>369.76046013830705</v>
      </c>
      <c r="AC17" s="153">
        <v>356.31363717713879</v>
      </c>
      <c r="AD17" s="153">
        <v>208.68394533793742</v>
      </c>
      <c r="AE17" s="152"/>
      <c r="AF17" s="153">
        <v>4.3743184407552098</v>
      </c>
      <c r="AG17" s="153">
        <v>14.781735181808507</v>
      </c>
      <c r="AH17" s="153">
        <v>35.08626866340628</v>
      </c>
      <c r="AI17" s="153">
        <v>50.732565323512105</v>
      </c>
      <c r="AJ17" s="153">
        <v>68.703060388565532</v>
      </c>
      <c r="AK17" s="153">
        <v>106.55288267135452</v>
      </c>
      <c r="AL17" s="153">
        <v>118.74767279624703</v>
      </c>
      <c r="AM17" s="153">
        <v>93.905589501062067</v>
      </c>
      <c r="AN17" s="153">
        <v>48.953034718831667</v>
      </c>
      <c r="AO17" s="151"/>
    </row>
    <row r="18" spans="1:41" x14ac:dyDescent="0.3">
      <c r="A18" s="144" t="s">
        <v>8</v>
      </c>
      <c r="B18" s="149">
        <v>15.979507446289107</v>
      </c>
      <c r="C18" s="149">
        <v>39.990214109420826</v>
      </c>
      <c r="D18" s="149">
        <v>70.604108572006552</v>
      </c>
      <c r="E18" s="149">
        <v>102.83570122718668</v>
      </c>
      <c r="F18" s="149">
        <v>144.47864961624049</v>
      </c>
      <c r="G18" s="149">
        <v>208.78125087420764</v>
      </c>
      <c r="H18" s="149">
        <v>292.32529489199646</v>
      </c>
      <c r="I18" s="149">
        <v>323.08747704823446</v>
      </c>
      <c r="J18" s="149">
        <v>219.55202158292872</v>
      </c>
      <c r="K18" s="151"/>
      <c r="L18" s="149">
        <v>6.4331049919128356</v>
      </c>
      <c r="M18" s="149">
        <v>15.937188466390019</v>
      </c>
      <c r="N18" s="149">
        <v>32.660096168517903</v>
      </c>
      <c r="O18" s="149">
        <v>47.152382214864339</v>
      </c>
      <c r="P18" s="149">
        <v>63.092699209849712</v>
      </c>
      <c r="Q18" s="149">
        <v>83.242117881774547</v>
      </c>
      <c r="R18" s="149">
        <v>112.78443590799768</v>
      </c>
      <c r="S18" s="149">
        <v>124.42693901061746</v>
      </c>
      <c r="T18" s="149">
        <v>72.380718866984324</v>
      </c>
      <c r="U18" s="152"/>
      <c r="V18" s="153">
        <v>10.244755665461225</v>
      </c>
      <c r="W18" s="153">
        <v>38.362317641576126</v>
      </c>
      <c r="X18" s="153">
        <v>72.249742507934812</v>
      </c>
      <c r="Y18" s="153">
        <v>115.43608148892503</v>
      </c>
      <c r="Z18" s="153">
        <v>177.04505316416675</v>
      </c>
      <c r="AA18" s="153">
        <v>265.72945221266087</v>
      </c>
      <c r="AB18" s="153">
        <v>354.196333646764</v>
      </c>
      <c r="AC18" s="153">
        <v>342.71886920928193</v>
      </c>
      <c r="AD18" s="153">
        <v>199.26850970586648</v>
      </c>
      <c r="AE18" s="152"/>
      <c r="AF18" s="153">
        <v>4.2855199178059911</v>
      </c>
      <c r="AG18" s="153">
        <v>13.173565546671574</v>
      </c>
      <c r="AH18" s="153">
        <v>32.075295448303038</v>
      </c>
      <c r="AI18" s="153">
        <v>46.048709789912124</v>
      </c>
      <c r="AJ18" s="153">
        <v>64.557688554128688</v>
      </c>
      <c r="AK18" s="153">
        <v>99.468444744744602</v>
      </c>
      <c r="AL18" s="153">
        <v>109.88669133186154</v>
      </c>
      <c r="AM18" s="153">
        <v>86.572829484939007</v>
      </c>
      <c r="AN18" s="153">
        <v>45.255484819412416</v>
      </c>
      <c r="AO18" s="151"/>
    </row>
    <row r="19" spans="1:41" x14ac:dyDescent="0.3">
      <c r="A19" s="144" t="s">
        <v>9</v>
      </c>
      <c r="B19" s="149">
        <v>14.974076191584306</v>
      </c>
      <c r="C19" s="149">
        <v>36.567433834075878</v>
      </c>
      <c r="D19" s="149">
        <v>66.873855272929418</v>
      </c>
      <c r="E19" s="149">
        <v>97.411472161609794</v>
      </c>
      <c r="F19" s="149">
        <v>138.56190482775207</v>
      </c>
      <c r="G19" s="149">
        <v>199.29098979632562</v>
      </c>
      <c r="H19" s="149">
        <v>280.74389227231882</v>
      </c>
      <c r="I19" s="149">
        <v>310.27104036013219</v>
      </c>
      <c r="J19" s="149">
        <v>210.43067280452067</v>
      </c>
      <c r="K19" s="151"/>
      <c r="L19" s="149">
        <v>5.5027389526367161</v>
      </c>
      <c r="M19" s="149">
        <v>14.986127217610715</v>
      </c>
      <c r="N19" s="149">
        <v>29.744977951049663</v>
      </c>
      <c r="O19" s="149">
        <v>43.027770439783865</v>
      </c>
      <c r="P19" s="149">
        <v>58.415544589361112</v>
      </c>
      <c r="Q19" s="149">
        <v>77.772753794987921</v>
      </c>
      <c r="R19" s="149">
        <v>106.88633863131035</v>
      </c>
      <c r="S19" s="149">
        <v>117.10736306508159</v>
      </c>
      <c r="T19" s="149">
        <v>68.371493657430477</v>
      </c>
      <c r="U19" s="152"/>
      <c r="V19" s="153">
        <v>9.6379356384277344</v>
      </c>
      <c r="W19" s="153">
        <v>36.17937064170831</v>
      </c>
      <c r="X19" s="153">
        <v>68.395161390305006</v>
      </c>
      <c r="Y19" s="153">
        <v>110.44983561833511</v>
      </c>
      <c r="Z19" s="153">
        <v>169.41068482399169</v>
      </c>
      <c r="AA19" s="153">
        <v>258.24097537995476</v>
      </c>
      <c r="AB19" s="153">
        <v>340.94245839118213</v>
      </c>
      <c r="AC19" s="153">
        <v>330.66690723100788</v>
      </c>
      <c r="AD19" s="153">
        <v>190.34761460622565</v>
      </c>
      <c r="AE19" s="152"/>
      <c r="AF19" s="153">
        <v>3.6887257893880232</v>
      </c>
      <c r="AG19" s="153">
        <v>11.791152954101577</v>
      </c>
      <c r="AH19" s="153">
        <v>30.205771207809285</v>
      </c>
      <c r="AI19" s="153">
        <v>42.59923005104077</v>
      </c>
      <c r="AJ19" s="153">
        <v>59.458701690038637</v>
      </c>
      <c r="AK19" s="153">
        <v>91.938542048135503</v>
      </c>
      <c r="AL19" s="153">
        <v>101.48527693748336</v>
      </c>
      <c r="AM19" s="153">
        <v>79.845139106114544</v>
      </c>
      <c r="AN19" s="153">
        <v>41.708965857823777</v>
      </c>
      <c r="AO19" s="151"/>
    </row>
    <row r="20" spans="1:41" x14ac:dyDescent="0.3">
      <c r="A20" s="144" t="s">
        <v>10</v>
      </c>
      <c r="B20" s="149">
        <v>14.178528308868442</v>
      </c>
      <c r="C20" s="149">
        <v>35.596345663070601</v>
      </c>
      <c r="D20" s="149">
        <v>65.412741263708114</v>
      </c>
      <c r="E20" s="149">
        <v>98.099166870116022</v>
      </c>
      <c r="F20" s="149">
        <v>140.71217942237715</v>
      </c>
      <c r="G20" s="149">
        <v>207.51223246257118</v>
      </c>
      <c r="H20" s="149">
        <v>296.68234332402767</v>
      </c>
      <c r="I20" s="149">
        <v>327.90159042675833</v>
      </c>
      <c r="J20" s="149">
        <v>214.79461805026418</v>
      </c>
      <c r="K20" s="151"/>
      <c r="L20" s="149">
        <v>5.6600465774536106</v>
      </c>
      <c r="M20" s="149">
        <v>14.001597007115713</v>
      </c>
      <c r="N20" s="149">
        <v>28.867394606272246</v>
      </c>
      <c r="O20" s="149">
        <v>41.867287635803308</v>
      </c>
      <c r="P20" s="149">
        <v>56.107666730881242</v>
      </c>
      <c r="Q20" s="149">
        <v>79.814721028009899</v>
      </c>
      <c r="R20" s="149">
        <v>109.94957256316951</v>
      </c>
      <c r="S20" s="149">
        <v>120.91692535082248</v>
      </c>
      <c r="T20" s="149">
        <v>67.378272533417274</v>
      </c>
      <c r="U20" s="152"/>
      <c r="V20" s="153">
        <v>9.6955064137776699</v>
      </c>
      <c r="W20" s="153">
        <v>35.709974924723234</v>
      </c>
      <c r="X20" s="153">
        <v>67.623412688573723</v>
      </c>
      <c r="Y20" s="153">
        <v>110.57036630312413</v>
      </c>
      <c r="Z20" s="153">
        <v>168.04465349515442</v>
      </c>
      <c r="AA20" s="153">
        <v>258.07597430548179</v>
      </c>
      <c r="AB20" s="153">
        <v>340.94588367143513</v>
      </c>
      <c r="AC20" s="153">
        <v>329.0021409988355</v>
      </c>
      <c r="AD20" s="153">
        <v>187.42179536819836</v>
      </c>
      <c r="AE20" s="152"/>
      <c r="AF20" s="153">
        <v>3.7883561452229841</v>
      </c>
      <c r="AG20" s="153">
        <v>11.16536577542624</v>
      </c>
      <c r="AH20" s="153">
        <v>29.983800888061371</v>
      </c>
      <c r="AI20" s="153">
        <v>42.507757584254065</v>
      </c>
      <c r="AJ20" s="153">
        <v>59.109413703283259</v>
      </c>
      <c r="AK20" s="153">
        <v>93.423375368117377</v>
      </c>
      <c r="AL20" s="153">
        <v>103.94190120696864</v>
      </c>
      <c r="AM20" s="153">
        <v>81.708749691644982</v>
      </c>
      <c r="AN20" s="153">
        <v>41.703555901845391</v>
      </c>
      <c r="AO20" s="151"/>
    </row>
    <row r="21" spans="1:41" x14ac:dyDescent="0.3">
      <c r="A21" s="144" t="s">
        <v>11</v>
      </c>
      <c r="B21" s="149">
        <v>13.337671200434393</v>
      </c>
      <c r="C21" s="149">
        <v>33.275570472081363</v>
      </c>
      <c r="D21" s="149">
        <v>62.023742596309049</v>
      </c>
      <c r="E21" s="149">
        <v>93.346351146697074</v>
      </c>
      <c r="F21" s="149">
        <v>135.03675651550083</v>
      </c>
      <c r="G21" s="149">
        <v>200.06418538094081</v>
      </c>
      <c r="H21" s="149">
        <v>285.40690906843037</v>
      </c>
      <c r="I21" s="149">
        <v>317.07958626746904</v>
      </c>
      <c r="J21" s="149">
        <v>205.01197695732685</v>
      </c>
      <c r="K21" s="151"/>
      <c r="L21" s="149">
        <v>5.2187220255533839</v>
      </c>
      <c r="M21" s="149">
        <v>12.842008590698265</v>
      </c>
      <c r="N21" s="149">
        <v>27.250829140345147</v>
      </c>
      <c r="O21" s="149">
        <v>38.207990010579422</v>
      </c>
      <c r="P21" s="149">
        <v>51.971690813700732</v>
      </c>
      <c r="Q21" s="149">
        <v>73.755709568659626</v>
      </c>
      <c r="R21" s="149">
        <v>103.04794637362015</v>
      </c>
      <c r="S21" s="149">
        <v>114.72911540667</v>
      </c>
      <c r="T21" s="149">
        <v>64.025759776434043</v>
      </c>
      <c r="U21" s="152"/>
      <c r="V21" s="153">
        <v>9.2488584518432582</v>
      </c>
      <c r="W21" s="153">
        <v>34.036531368891275</v>
      </c>
      <c r="X21" s="153">
        <v>65.279224872589751</v>
      </c>
      <c r="Y21" s="153">
        <v>107.63585098584318</v>
      </c>
      <c r="Z21" s="153">
        <v>160.45611540476548</v>
      </c>
      <c r="AA21" s="153">
        <v>248.59598787626697</v>
      </c>
      <c r="AB21" s="153">
        <v>331.67729234694889</v>
      </c>
      <c r="AC21" s="153">
        <v>320.01826079686197</v>
      </c>
      <c r="AD21" s="153">
        <v>179.44139003753961</v>
      </c>
      <c r="AE21" s="152"/>
      <c r="AF21" s="153">
        <v>3.5000000000000018</v>
      </c>
      <c r="AG21" s="153">
        <v>10.433105468750005</v>
      </c>
      <c r="AH21" s="153">
        <v>27.240640799204396</v>
      </c>
      <c r="AI21" s="153">
        <v>39.721228440602658</v>
      </c>
      <c r="AJ21" s="153">
        <v>55.811137994130938</v>
      </c>
      <c r="AK21" s="153">
        <v>89.070474863051672</v>
      </c>
      <c r="AL21" s="153">
        <v>97.311417420703989</v>
      </c>
      <c r="AM21" s="153">
        <v>77.45251234372455</v>
      </c>
      <c r="AN21" s="153">
        <v>39.502009312311849</v>
      </c>
      <c r="AO21" s="151"/>
    </row>
    <row r="22" spans="1:41" x14ac:dyDescent="0.3">
      <c r="A22" s="144" t="s">
        <v>12</v>
      </c>
      <c r="B22" s="149">
        <v>12.18356172243756</v>
      </c>
      <c r="C22" s="149">
        <v>31.40593449274682</v>
      </c>
      <c r="D22" s="149">
        <v>59.221149365107806</v>
      </c>
      <c r="E22" s="149">
        <v>87.82123462359047</v>
      </c>
      <c r="F22" s="149">
        <v>128.27602426210757</v>
      </c>
      <c r="G22" s="149">
        <v>192.42847935359109</v>
      </c>
      <c r="H22" s="149">
        <v>275.47236943245645</v>
      </c>
      <c r="I22" s="149">
        <v>307.8537658850351</v>
      </c>
      <c r="J22" s="149">
        <v>195.56786664327439</v>
      </c>
      <c r="K22" s="151"/>
      <c r="L22" s="149">
        <v>4.6776255766550703</v>
      </c>
      <c r="M22" s="149">
        <v>11.917123317718522</v>
      </c>
      <c r="N22" s="149">
        <v>24.318948745727468</v>
      </c>
      <c r="O22" s="149">
        <v>34.637267192204682</v>
      </c>
      <c r="P22" s="149">
        <v>48.22558069229153</v>
      </c>
      <c r="Q22" s="149">
        <v>69.02374680837039</v>
      </c>
      <c r="R22" s="149">
        <v>95.112251758574359</v>
      </c>
      <c r="S22" s="149">
        <v>108.27086893717272</v>
      </c>
      <c r="T22" s="149">
        <v>60.499056736628837</v>
      </c>
      <c r="U22" s="152"/>
      <c r="V22" s="153">
        <v>8.449574073155711</v>
      </c>
      <c r="W22" s="153">
        <v>31.994292974471865</v>
      </c>
      <c r="X22" s="153">
        <v>62.355482180913967</v>
      </c>
      <c r="Y22" s="153">
        <v>102.94556673367671</v>
      </c>
      <c r="Z22" s="153">
        <v>154.31804339090985</v>
      </c>
      <c r="AA22" s="153">
        <v>239.73817578952486</v>
      </c>
      <c r="AB22" s="153">
        <v>319.87095785140696</v>
      </c>
      <c r="AC22" s="153">
        <v>310.13172070185277</v>
      </c>
      <c r="AD22" s="153">
        <v>172.3836567401907</v>
      </c>
      <c r="AE22" s="152"/>
      <c r="AF22" s="153">
        <v>3.3963470458984393</v>
      </c>
      <c r="AG22" s="153">
        <v>9.930821895599367</v>
      </c>
      <c r="AH22" s="153">
        <v>25.97191484769176</v>
      </c>
      <c r="AI22" s="153">
        <v>37.202053070068324</v>
      </c>
      <c r="AJ22" s="153">
        <v>52.509586811066072</v>
      </c>
      <c r="AK22" s="153">
        <v>83.44793574015263</v>
      </c>
      <c r="AL22" s="153">
        <v>92.031655629475068</v>
      </c>
      <c r="AM22" s="153">
        <v>73.290176391601776</v>
      </c>
      <c r="AN22" s="153">
        <v>37.364567756652797</v>
      </c>
      <c r="AO22" s="151"/>
    </row>
    <row r="23" spans="1:41" x14ac:dyDescent="0.3">
      <c r="A23" s="144" t="s">
        <v>13</v>
      </c>
      <c r="B23" s="149">
        <v>11.342010577519746</v>
      </c>
      <c r="C23" s="149">
        <v>28.792007923126082</v>
      </c>
      <c r="D23" s="149">
        <v>55.371460755666568</v>
      </c>
      <c r="E23" s="149">
        <v>83.450917482375715</v>
      </c>
      <c r="F23" s="149">
        <v>121.77122012773894</v>
      </c>
      <c r="G23" s="149">
        <v>186.49163071314865</v>
      </c>
      <c r="H23" s="149">
        <v>266.09582114220575</v>
      </c>
      <c r="I23" s="149">
        <v>297.87205672264304</v>
      </c>
      <c r="J23" s="149">
        <v>186.30866456032155</v>
      </c>
      <c r="K23" s="151"/>
      <c r="L23" s="149">
        <v>4.4796803792317723</v>
      </c>
      <c r="M23" s="149">
        <v>10.813013712565111</v>
      </c>
      <c r="N23" s="149">
        <v>22.511871735254875</v>
      </c>
      <c r="O23" s="149">
        <v>32.201598644256421</v>
      </c>
      <c r="P23" s="149">
        <v>45.753954728444619</v>
      </c>
      <c r="Q23" s="149">
        <v>65.9901909828192</v>
      </c>
      <c r="R23" s="149">
        <v>89.448086102802804</v>
      </c>
      <c r="S23" s="149">
        <v>103.8513790766383</v>
      </c>
      <c r="T23" s="149">
        <v>57.747893492381316</v>
      </c>
      <c r="U23" s="152"/>
      <c r="V23" s="153">
        <v>8.2105000813801983</v>
      </c>
      <c r="W23" s="153">
        <v>30.059310833612926</v>
      </c>
      <c r="X23" s="153">
        <v>59.955188194911294</v>
      </c>
      <c r="Y23" s="153">
        <v>99.956598440804783</v>
      </c>
      <c r="Z23" s="153">
        <v>148.56573208173054</v>
      </c>
      <c r="AA23" s="153">
        <v>231.17946298918014</v>
      </c>
      <c r="AB23" s="153">
        <v>309.92784674962292</v>
      </c>
      <c r="AC23" s="153">
        <v>300.5111800829585</v>
      </c>
      <c r="AD23" s="153">
        <v>164.95418167114386</v>
      </c>
      <c r="AE23" s="152"/>
      <c r="AF23" s="153">
        <v>3.0833333333333344</v>
      </c>
      <c r="AG23" s="153">
        <v>8.8990877469380631</v>
      </c>
      <c r="AH23" s="153">
        <v>24.560047785441004</v>
      </c>
      <c r="AI23" s="153">
        <v>34.731735229492088</v>
      </c>
      <c r="AJ23" s="153">
        <v>49.931506315867431</v>
      </c>
      <c r="AK23" s="153">
        <v>78.735846122105812</v>
      </c>
      <c r="AL23" s="153">
        <v>86.620093107222971</v>
      </c>
      <c r="AM23" s="153">
        <v>69.837444623311782</v>
      </c>
      <c r="AN23" s="153">
        <v>35.333092610041213</v>
      </c>
      <c r="AO23" s="151"/>
    </row>
    <row r="24" spans="1:41" x14ac:dyDescent="0.3">
      <c r="A24" s="144" t="s">
        <v>14</v>
      </c>
      <c r="B24" s="149">
        <v>10.26823711395264</v>
      </c>
      <c r="C24" s="149">
        <v>26.618518352508445</v>
      </c>
      <c r="D24" s="149">
        <v>52.551366647084961</v>
      </c>
      <c r="E24" s="149">
        <v>78.622973601023276</v>
      </c>
      <c r="F24" s="149">
        <v>115.75753084818299</v>
      </c>
      <c r="G24" s="149">
        <v>177.81889390945707</v>
      </c>
      <c r="H24" s="149">
        <v>256.4392706553254</v>
      </c>
      <c r="I24" s="149">
        <v>289.55161237717067</v>
      </c>
      <c r="J24" s="149">
        <v>179.40133857727341</v>
      </c>
      <c r="K24" s="151"/>
      <c r="L24" s="149">
        <v>3.7296803792317732</v>
      </c>
      <c r="M24" s="149">
        <v>9.6189497311909999</v>
      </c>
      <c r="N24" s="149">
        <v>19.854566097259514</v>
      </c>
      <c r="O24" s="149">
        <v>28.722831726074091</v>
      </c>
      <c r="P24" s="149">
        <v>42.717802842458212</v>
      </c>
      <c r="Q24" s="149">
        <v>61.14663362503115</v>
      </c>
      <c r="R24" s="149">
        <v>84.778780937194369</v>
      </c>
      <c r="S24" s="149">
        <v>99.029445489246385</v>
      </c>
      <c r="T24" s="149">
        <v>54.569472789764838</v>
      </c>
      <c r="U24" s="152"/>
      <c r="V24" s="153">
        <v>7.5793406168619688</v>
      </c>
      <c r="W24" s="153">
        <v>28.380363623301061</v>
      </c>
      <c r="X24" s="153">
        <v>57.192423820496145</v>
      </c>
      <c r="Y24" s="153">
        <v>96.488588015237369</v>
      </c>
      <c r="Z24" s="153">
        <v>143.37140830357757</v>
      </c>
      <c r="AA24" s="153">
        <v>223.81764109930191</v>
      </c>
      <c r="AB24" s="153">
        <v>297.43139410019131</v>
      </c>
      <c r="AC24" s="153">
        <v>288.88230832418219</v>
      </c>
      <c r="AD24" s="153">
        <v>157.52039893468259</v>
      </c>
      <c r="AE24" s="152"/>
      <c r="AF24" s="153">
        <v>2.8333333333333339</v>
      </c>
      <c r="AG24" s="153">
        <v>8.4358444213867099</v>
      </c>
      <c r="AH24" s="153">
        <v>22.279451370239212</v>
      </c>
      <c r="AI24" s="153">
        <v>32.647255738576085</v>
      </c>
      <c r="AJ24" s="153">
        <v>47.196577866872396</v>
      </c>
      <c r="AK24" s="153">
        <v>74.831024646759133</v>
      </c>
      <c r="AL24" s="153">
        <v>81.40890630086237</v>
      </c>
      <c r="AM24" s="153">
        <v>66.70887517929134</v>
      </c>
      <c r="AN24" s="153">
        <v>33.39566246668484</v>
      </c>
      <c r="AO24" s="151"/>
    </row>
    <row r="25" spans="1:41" x14ac:dyDescent="0.3">
      <c r="A25" s="144" t="s">
        <v>15</v>
      </c>
      <c r="B25" s="149">
        <v>9.9785386721293143</v>
      </c>
      <c r="C25" s="149">
        <v>25.089271545410075</v>
      </c>
      <c r="D25" s="149">
        <v>50.055239677429526</v>
      </c>
      <c r="E25" s="149">
        <v>74.538663387298712</v>
      </c>
      <c r="F25" s="149">
        <v>111.88333686192634</v>
      </c>
      <c r="G25" s="149">
        <v>171.532685438794</v>
      </c>
      <c r="H25" s="149">
        <v>247.54916461309844</v>
      </c>
      <c r="I25" s="149">
        <v>281.84429772695484</v>
      </c>
      <c r="J25" s="149">
        <v>173.75093348821224</v>
      </c>
      <c r="K25" s="151"/>
      <c r="L25" s="149">
        <v>3.4632415771484393</v>
      </c>
      <c r="M25" s="149">
        <v>8.3858442306518466</v>
      </c>
      <c r="N25" s="149">
        <v>18.666894753774017</v>
      </c>
      <c r="O25" s="149">
        <v>26.234474023183086</v>
      </c>
      <c r="P25" s="149">
        <v>40.23240137100224</v>
      </c>
      <c r="Q25" s="149">
        <v>56.76096296310476</v>
      </c>
      <c r="R25" s="149">
        <v>80.859891732533541</v>
      </c>
      <c r="S25" s="149">
        <v>96.23561970392754</v>
      </c>
      <c r="T25" s="149">
        <v>52.252928256988909</v>
      </c>
      <c r="U25" s="152"/>
      <c r="V25" s="153">
        <v>7.1831054687499911</v>
      </c>
      <c r="W25" s="153">
        <v>27.006852785746148</v>
      </c>
      <c r="X25" s="153">
        <v>54.753344217936665</v>
      </c>
      <c r="Y25" s="153">
        <v>93.49467229843043</v>
      </c>
      <c r="Z25" s="153">
        <v>138.77275164921912</v>
      </c>
      <c r="AA25" s="153">
        <v>216.70242659251602</v>
      </c>
      <c r="AB25" s="153">
        <v>286.64318021138979</v>
      </c>
      <c r="AC25" s="153">
        <v>280.47398789724321</v>
      </c>
      <c r="AD25" s="153">
        <v>150.92755524317403</v>
      </c>
      <c r="AE25" s="152"/>
      <c r="AF25" s="153">
        <v>2.5833333333333335</v>
      </c>
      <c r="AG25" s="153">
        <v>7.789954344431548</v>
      </c>
      <c r="AH25" s="153">
        <v>20.146347045898423</v>
      </c>
      <c r="AI25" s="153">
        <v>31.00091552734359</v>
      </c>
      <c r="AJ25" s="153">
        <v>44.76940584182757</v>
      </c>
      <c r="AK25" s="153">
        <v>71.585155010223687</v>
      </c>
      <c r="AL25" s="153">
        <v>78.055708408355642</v>
      </c>
      <c r="AM25" s="153">
        <v>64.31095329920521</v>
      </c>
      <c r="AN25" s="153">
        <v>31.898263454437082</v>
      </c>
      <c r="AO25" s="151"/>
    </row>
    <row r="26" spans="1:41" x14ac:dyDescent="0.3">
      <c r="A26" s="144" t="s">
        <v>16</v>
      </c>
      <c r="B26" s="149">
        <v>9.5826500256856271</v>
      </c>
      <c r="C26" s="149">
        <v>23.850027084350522</v>
      </c>
      <c r="D26" s="149">
        <v>47.919174194336208</v>
      </c>
      <c r="E26" s="149">
        <v>70.605473359426213</v>
      </c>
      <c r="F26" s="149">
        <v>107.40630976358875</v>
      </c>
      <c r="G26" s="149">
        <v>166.62681070963686</v>
      </c>
      <c r="H26" s="149">
        <v>239.27594089509014</v>
      </c>
      <c r="I26" s="149">
        <v>275.33475494385493</v>
      </c>
      <c r="J26" s="149">
        <v>166.3213071823134</v>
      </c>
      <c r="K26" s="151"/>
      <c r="L26" s="149">
        <v>3.4166666666666683</v>
      </c>
      <c r="M26" s="149">
        <v>7.619405269622793</v>
      </c>
      <c r="N26" s="149">
        <v>17.180822213490831</v>
      </c>
      <c r="O26" s="149">
        <v>23.703198750813741</v>
      </c>
      <c r="P26" s="149">
        <v>37.509128093719454</v>
      </c>
      <c r="Q26" s="149">
        <v>53.663697401682953</v>
      </c>
      <c r="R26" s="149">
        <v>77.13927300771077</v>
      </c>
      <c r="S26" s="149">
        <v>93.397953033446342</v>
      </c>
      <c r="T26" s="149">
        <v>49.948584715525627</v>
      </c>
      <c r="U26" s="152"/>
      <c r="V26" s="153">
        <v>6.8299088478088308</v>
      </c>
      <c r="W26" s="153">
        <v>25.312328974405837</v>
      </c>
      <c r="X26" s="153">
        <v>51.936070283254352</v>
      </c>
      <c r="Y26" s="153">
        <v>89.36529668172129</v>
      </c>
      <c r="Z26" s="153">
        <v>132.96412754058605</v>
      </c>
      <c r="AA26" s="153">
        <v>208.98152049383148</v>
      </c>
      <c r="AB26" s="153">
        <v>277.89949623744354</v>
      </c>
      <c r="AC26" s="153">
        <v>271.0717433293741</v>
      </c>
      <c r="AD26" s="153">
        <v>144.11381785074761</v>
      </c>
      <c r="AE26" s="152"/>
      <c r="AF26" s="153">
        <v>2.4166666666666665</v>
      </c>
      <c r="AG26" s="153">
        <v>7.4166666666666572</v>
      </c>
      <c r="AH26" s="153">
        <v>19.220774173736569</v>
      </c>
      <c r="AI26" s="153">
        <v>29.25251038869208</v>
      </c>
      <c r="AJ26" s="153">
        <v>42.772830009460563</v>
      </c>
      <c r="AK26" s="153">
        <v>67.276483217875679</v>
      </c>
      <c r="AL26" s="153">
        <v>74.380593299865865</v>
      </c>
      <c r="AM26" s="153">
        <v>60.664605140686646</v>
      </c>
      <c r="AN26" s="153">
        <v>30.258758703867439</v>
      </c>
      <c r="AO26" s="151"/>
    </row>
    <row r="27" spans="1:41" x14ac:dyDescent="0.3">
      <c r="A27" s="144" t="s">
        <v>17</v>
      </c>
      <c r="B27" s="149">
        <v>9.1326484680175746</v>
      </c>
      <c r="C27" s="149">
        <v>22.584930737813263</v>
      </c>
      <c r="D27" s="149">
        <v>45.564873059590866</v>
      </c>
      <c r="E27" s="149">
        <v>67.207763830821278</v>
      </c>
      <c r="F27" s="149">
        <v>103.34179178873551</v>
      </c>
      <c r="G27" s="149">
        <v>161.05206060409628</v>
      </c>
      <c r="H27" s="149">
        <v>231.40993674597024</v>
      </c>
      <c r="I27" s="149">
        <v>268.61426877976328</v>
      </c>
      <c r="J27" s="149">
        <v>159.92061249415153</v>
      </c>
      <c r="K27" s="151"/>
      <c r="L27" s="149">
        <v>3.3130137125651058</v>
      </c>
      <c r="M27" s="149">
        <v>6.9194056193033777</v>
      </c>
      <c r="N27" s="149">
        <v>15.985159873962447</v>
      </c>
      <c r="O27" s="149">
        <v>22.472373485565136</v>
      </c>
      <c r="P27" s="149">
        <v>34.95547835032135</v>
      </c>
      <c r="Q27" s="149">
        <v>50.74846267700228</v>
      </c>
      <c r="R27" s="149">
        <v>73.572064081827975</v>
      </c>
      <c r="S27" s="149">
        <v>89.999091148375726</v>
      </c>
      <c r="T27" s="149">
        <v>47.781417528788509</v>
      </c>
      <c r="U27" s="152"/>
      <c r="V27" s="153">
        <v>6.4675801595052027</v>
      </c>
      <c r="W27" s="153">
        <v>23.765753110249772</v>
      </c>
      <c r="X27" s="153">
        <v>49.492693265279449</v>
      </c>
      <c r="Y27" s="153">
        <v>87.007539749144925</v>
      </c>
      <c r="Z27" s="153">
        <v>128.52225685119348</v>
      </c>
      <c r="AA27" s="153">
        <v>203.09430964788359</v>
      </c>
      <c r="AB27" s="153">
        <v>270.30468050639661</v>
      </c>
      <c r="AC27" s="153">
        <v>263.8051007588802</v>
      </c>
      <c r="AD27" s="153">
        <v>138.61802005767655</v>
      </c>
      <c r="AE27" s="152"/>
      <c r="AF27" s="153">
        <v>2.4045662879943843</v>
      </c>
      <c r="AG27" s="153">
        <v>7.151824951171867</v>
      </c>
      <c r="AH27" s="153">
        <v>18.130365371704116</v>
      </c>
      <c r="AI27" s="153">
        <v>26.631961504618221</v>
      </c>
      <c r="AJ27" s="153">
        <v>41.03424898783372</v>
      </c>
      <c r="AK27" s="153">
        <v>63.344978173574511</v>
      </c>
      <c r="AL27" s="153">
        <v>71.221684614817619</v>
      </c>
      <c r="AM27" s="153">
        <v>57.897955099742163</v>
      </c>
      <c r="AN27" s="153">
        <v>28.938565889994173</v>
      </c>
      <c r="AO27" s="151"/>
    </row>
    <row r="28" spans="1:41" x14ac:dyDescent="0.3">
      <c r="A28" s="144" t="s">
        <v>18</v>
      </c>
      <c r="B28" s="149">
        <v>8.5114161173502527</v>
      </c>
      <c r="C28" s="149">
        <v>21.2849311828613</v>
      </c>
      <c r="D28" s="149">
        <v>43.512787342071661</v>
      </c>
      <c r="E28" s="149">
        <v>64.657625516256374</v>
      </c>
      <c r="F28" s="149">
        <v>99.582191308338153</v>
      </c>
      <c r="G28" s="149">
        <v>156.70775890350373</v>
      </c>
      <c r="H28" s="149">
        <v>225.585390885679</v>
      </c>
      <c r="I28" s="149">
        <v>263.15596501033508</v>
      </c>
      <c r="J28" s="149">
        <v>153.63748788833624</v>
      </c>
      <c r="K28" s="151"/>
      <c r="L28" s="149">
        <v>3.1819636027018241</v>
      </c>
      <c r="M28" s="149">
        <v>6.3744292259216255</v>
      </c>
      <c r="N28" s="149">
        <v>14.331048806508415</v>
      </c>
      <c r="O28" s="149">
        <v>21.044294357299787</v>
      </c>
      <c r="P28" s="149">
        <v>33.497493584950632</v>
      </c>
      <c r="Q28" s="149">
        <v>47.74617942174303</v>
      </c>
      <c r="R28" s="149">
        <v>71.472592194875347</v>
      </c>
      <c r="S28" s="149">
        <v>87.88716316223082</v>
      </c>
      <c r="T28" s="149">
        <v>45.539180278778268</v>
      </c>
      <c r="U28" s="152"/>
      <c r="V28" s="153">
        <v>6.4390436808268179</v>
      </c>
      <c r="W28" s="153">
        <v>22.508677323659214</v>
      </c>
      <c r="X28" s="153">
        <v>47.468033313751476</v>
      </c>
      <c r="Y28" s="153">
        <v>84.357880274454331</v>
      </c>
      <c r="Z28" s="153">
        <v>125.84474213917773</v>
      </c>
      <c r="AA28" s="153">
        <v>198.67627064387511</v>
      </c>
      <c r="AB28" s="153">
        <v>261.63448270162962</v>
      </c>
      <c r="AC28" s="153">
        <v>256.32352352143482</v>
      </c>
      <c r="AD28" s="153">
        <v>134.40977096557413</v>
      </c>
      <c r="AE28" s="152"/>
      <c r="AF28" s="153">
        <v>2.0833333333333326</v>
      </c>
      <c r="AG28" s="153">
        <v>6.9018274943033777</v>
      </c>
      <c r="AH28" s="153">
        <v>17.127625624338812</v>
      </c>
      <c r="AI28" s="153">
        <v>24.980134487152018</v>
      </c>
      <c r="AJ28" s="153">
        <v>38.612097422281906</v>
      </c>
      <c r="AK28" s="153">
        <v>59.433330853780703</v>
      </c>
      <c r="AL28" s="153">
        <v>68.21164814631193</v>
      </c>
      <c r="AM28" s="153">
        <v>54.936530272166401</v>
      </c>
      <c r="AN28" s="153">
        <v>27.833247343699018</v>
      </c>
      <c r="AO28" s="151"/>
    </row>
    <row r="29" spans="1:41" x14ac:dyDescent="0.3">
      <c r="A29" s="144" t="s">
        <v>19</v>
      </c>
      <c r="B29" s="149">
        <v>7.8525110880533742</v>
      </c>
      <c r="C29" s="149">
        <v>20.394064744313539</v>
      </c>
      <c r="D29" s="149">
        <v>41.9203192392986</v>
      </c>
      <c r="E29" s="149">
        <v>61.86644124984808</v>
      </c>
      <c r="F29" s="149">
        <v>95.886319001514678</v>
      </c>
      <c r="G29" s="149">
        <v>152.42399295171091</v>
      </c>
      <c r="H29" s="149">
        <v>219.14737908046186</v>
      </c>
      <c r="I29" s="149">
        <v>257.21323569616817</v>
      </c>
      <c r="J29" s="149">
        <v>148.06296523412016</v>
      </c>
      <c r="K29" s="151"/>
      <c r="L29" s="149">
        <v>2.94132423400879</v>
      </c>
      <c r="M29" s="149">
        <v>6.1737421353657993</v>
      </c>
      <c r="N29" s="149">
        <v>13.686226209004747</v>
      </c>
      <c r="O29" s="149">
        <v>19.326027393341064</v>
      </c>
      <c r="P29" s="149">
        <v>31.355024655659818</v>
      </c>
      <c r="Q29" s="149">
        <v>46.609359423319731</v>
      </c>
      <c r="R29" s="149">
        <v>68.356890996297679</v>
      </c>
      <c r="S29" s="149">
        <v>85.668030261992939</v>
      </c>
      <c r="T29" s="149">
        <v>43.557355562845999</v>
      </c>
      <c r="U29" s="152"/>
      <c r="V29" s="153">
        <v>6.038356145222977</v>
      </c>
      <c r="W29" s="153">
        <v>21.436301708221404</v>
      </c>
      <c r="X29" s="153">
        <v>46.214838663737204</v>
      </c>
      <c r="Y29" s="153">
        <v>81.738585631052359</v>
      </c>
      <c r="Z29" s="153">
        <v>122.55364624658961</v>
      </c>
      <c r="AA29" s="153">
        <v>191.69550450643322</v>
      </c>
      <c r="AB29" s="153">
        <v>254.62097930909343</v>
      </c>
      <c r="AC29" s="153">
        <v>250.13766225180109</v>
      </c>
      <c r="AD29" s="153">
        <v>129.31946897506444</v>
      </c>
      <c r="AE29" s="152"/>
      <c r="AF29" s="153">
        <v>1.7554794947306309</v>
      </c>
      <c r="AG29" s="153">
        <v>6.1831054687499947</v>
      </c>
      <c r="AH29" s="153">
        <v>15.973516305287726</v>
      </c>
      <c r="AI29" s="153">
        <v>24.273288091023698</v>
      </c>
      <c r="AJ29" s="153">
        <v>36.881962458292605</v>
      </c>
      <c r="AK29" s="153">
        <v>56.694055557251481</v>
      </c>
      <c r="AL29" s="153">
        <v>65.674048423767729</v>
      </c>
      <c r="AM29" s="153">
        <v>52.012329737345752</v>
      </c>
      <c r="AN29" s="153">
        <v>26.268623669942126</v>
      </c>
      <c r="AO29" s="151"/>
    </row>
    <row r="30" spans="1:41" x14ac:dyDescent="0.3">
      <c r="A30" s="144" t="s">
        <v>20</v>
      </c>
      <c r="B30" s="149">
        <v>7.9248859087626027</v>
      </c>
      <c r="C30" s="149">
        <v>19.092007478078209</v>
      </c>
      <c r="D30" s="149">
        <v>40.03972578048711</v>
      </c>
      <c r="E30" s="149">
        <v>58.907076199850025</v>
      </c>
      <c r="F30" s="149">
        <v>92.895203431446461</v>
      </c>
      <c r="G30" s="149">
        <v>148.1833410263055</v>
      </c>
      <c r="H30" s="149">
        <v>211.89270480474497</v>
      </c>
      <c r="I30" s="149">
        <v>251.72590827942997</v>
      </c>
      <c r="J30" s="149">
        <v>141.60024595260489</v>
      </c>
      <c r="K30" s="151"/>
      <c r="L30" s="149">
        <v>2.7433789571126308</v>
      </c>
      <c r="M30" s="149">
        <v>5.8420092264811165</v>
      </c>
      <c r="N30" s="149">
        <v>12.408905506134053</v>
      </c>
      <c r="O30" s="149">
        <v>18.111642996470149</v>
      </c>
      <c r="P30" s="149">
        <v>29.125344117482364</v>
      </c>
      <c r="Q30" s="149">
        <v>43.526030222575024</v>
      </c>
      <c r="R30" s="149">
        <v>65.1078260739651</v>
      </c>
      <c r="S30" s="149">
        <v>83.157272497812542</v>
      </c>
      <c r="T30" s="149">
        <v>41.142082214355554</v>
      </c>
      <c r="U30" s="152"/>
      <c r="V30" s="153">
        <v>5.5481754938761361</v>
      </c>
      <c r="W30" s="153">
        <v>20.786527156829809</v>
      </c>
      <c r="X30" s="153">
        <v>45.021231015523462</v>
      </c>
      <c r="Y30" s="153">
        <v>79.262558937072612</v>
      </c>
      <c r="Z30" s="153">
        <v>118.90432214736703</v>
      </c>
      <c r="AA30" s="153">
        <v>186.82833433151615</v>
      </c>
      <c r="AB30" s="153">
        <v>249.300930658987</v>
      </c>
      <c r="AC30" s="153">
        <v>245.06446615855913</v>
      </c>
      <c r="AD30" s="153">
        <v>124.6650110880507</v>
      </c>
      <c r="AE30" s="152"/>
      <c r="AF30" s="153">
        <v>1.6666666666666661</v>
      </c>
      <c r="AG30" s="153">
        <v>5.7668967247009242</v>
      </c>
      <c r="AH30" s="153">
        <v>14.764154911041295</v>
      </c>
      <c r="AI30" s="153">
        <v>22.001597722371375</v>
      </c>
      <c r="AJ30" s="153">
        <v>34.488355477650849</v>
      </c>
      <c r="AK30" s="153">
        <v>54.317119121551961</v>
      </c>
      <c r="AL30" s="153">
        <v>62.926598548889842</v>
      </c>
      <c r="AM30" s="153">
        <v>50.222376664479903</v>
      </c>
      <c r="AN30" s="153">
        <v>25.307810624440428</v>
      </c>
      <c r="AO30" s="151"/>
    </row>
    <row r="31" spans="1:41" x14ac:dyDescent="0.3">
      <c r="A31" s="144" t="s">
        <v>21</v>
      </c>
      <c r="B31" s="149">
        <v>7.7175820668538311</v>
      </c>
      <c r="C31" s="149">
        <v>17.940638542175311</v>
      </c>
      <c r="D31" s="149">
        <v>37.894326210021966</v>
      </c>
      <c r="E31" s="149">
        <v>56.383535544078057</v>
      </c>
      <c r="F31" s="149">
        <v>88.619567076364476</v>
      </c>
      <c r="G31" s="149">
        <v>143.50081586837663</v>
      </c>
      <c r="H31" s="149">
        <v>205.89632797241794</v>
      </c>
      <c r="I31" s="149">
        <v>246.8274612426861</v>
      </c>
      <c r="J31" s="149">
        <v>135.18385155995483</v>
      </c>
      <c r="K31" s="151"/>
      <c r="L31" s="149">
        <v>2.666666666666667</v>
      </c>
      <c r="M31" s="149">
        <v>5.6479458808898899</v>
      </c>
      <c r="N31" s="149">
        <v>11.924200375874852</v>
      </c>
      <c r="O31" s="149">
        <v>16.78197352091475</v>
      </c>
      <c r="P31" s="149">
        <v>27.472391764322797</v>
      </c>
      <c r="Q31" s="149">
        <v>41.75069125493377</v>
      </c>
      <c r="R31" s="149">
        <v>62.819383303325054</v>
      </c>
      <c r="S31" s="149">
        <v>81.065270900726048</v>
      </c>
      <c r="T31" s="149">
        <v>39.598668893178342</v>
      </c>
      <c r="U31" s="152"/>
      <c r="V31" s="153">
        <v>4.9999999999999991</v>
      </c>
      <c r="W31" s="153">
        <v>19.657306353251133</v>
      </c>
      <c r="X31" s="153">
        <v>43.299086411794164</v>
      </c>
      <c r="Y31" s="153">
        <v>77.179905096689836</v>
      </c>
      <c r="Z31" s="153">
        <v>115.89738178252956</v>
      </c>
      <c r="AA31" s="153">
        <v>182.17124446233427</v>
      </c>
      <c r="AB31" s="153">
        <v>242.43016306560244</v>
      </c>
      <c r="AC31" s="153">
        <v>240.36010837555907</v>
      </c>
      <c r="AD31" s="153">
        <v>120.73131624857342</v>
      </c>
      <c r="AE31" s="152"/>
      <c r="AF31" s="153">
        <v>1.6666666666666661</v>
      </c>
      <c r="AG31" s="153">
        <v>5.3565940856933567</v>
      </c>
      <c r="AH31" s="153">
        <v>14.482650915781692</v>
      </c>
      <c r="AI31" s="153">
        <v>21.440211455027235</v>
      </c>
      <c r="AJ31" s="153">
        <v>33.018895785013683</v>
      </c>
      <c r="AK31" s="153">
        <v>52.906172275543625</v>
      </c>
      <c r="AL31" s="153">
        <v>60.617485205333061</v>
      </c>
      <c r="AM31" s="153">
        <v>49.449823379516914</v>
      </c>
      <c r="AN31" s="153">
        <v>23.771206855773865</v>
      </c>
      <c r="AO31" s="151"/>
    </row>
    <row r="32" spans="1:41" x14ac:dyDescent="0.3">
      <c r="A32" s="144" t="s">
        <v>22</v>
      </c>
      <c r="B32" s="149">
        <v>7.083333333333325</v>
      </c>
      <c r="C32" s="149">
        <v>17.104111194610624</v>
      </c>
      <c r="D32" s="149">
        <v>36.629225254058781</v>
      </c>
      <c r="E32" s="149">
        <v>53.193150520325105</v>
      </c>
      <c r="F32" s="149">
        <v>85.565305233001226</v>
      </c>
      <c r="G32" s="149">
        <v>140.03447596231939</v>
      </c>
      <c r="H32" s="149">
        <v>200.44509744644691</v>
      </c>
      <c r="I32" s="149">
        <v>242.91793155671166</v>
      </c>
      <c r="J32" s="149">
        <v>130.84070316950238</v>
      </c>
      <c r="K32" s="151"/>
      <c r="L32" s="149">
        <v>2.2499999999999996</v>
      </c>
      <c r="M32" s="149">
        <v>4.6611887613932295</v>
      </c>
      <c r="N32" s="149">
        <v>10.137910683949793</v>
      </c>
      <c r="O32" s="149">
        <v>14.201227823893262</v>
      </c>
      <c r="P32" s="149">
        <v>23.527845223744645</v>
      </c>
      <c r="Q32" s="149">
        <v>37.462602456410707</v>
      </c>
      <c r="R32" s="149">
        <v>56.524644056956483</v>
      </c>
      <c r="S32" s="149">
        <v>75.514626502990794</v>
      </c>
      <c r="T32" s="149">
        <v>37.534630298614474</v>
      </c>
      <c r="U32" s="152"/>
      <c r="V32" s="153">
        <v>4.5833333333333339</v>
      </c>
      <c r="W32" s="153">
        <v>18.855252583821621</v>
      </c>
      <c r="X32" s="153">
        <v>41.286528110504229</v>
      </c>
      <c r="Y32" s="153">
        <v>73.855478763580493</v>
      </c>
      <c r="Z32" s="153">
        <v>111.33447329203092</v>
      </c>
      <c r="AA32" s="153">
        <v>176.11735073725637</v>
      </c>
      <c r="AB32" s="153">
        <v>234.59303331376029</v>
      </c>
      <c r="AC32" s="153">
        <v>234.38805230459488</v>
      </c>
      <c r="AD32" s="153">
        <v>116.27407725651841</v>
      </c>
      <c r="AE32" s="152"/>
      <c r="AF32" s="153">
        <v>2.2935066223144531</v>
      </c>
      <c r="AG32" s="153">
        <v>6.2103786468505788</v>
      </c>
      <c r="AH32" s="153">
        <v>15.556593736012831</v>
      </c>
      <c r="AI32" s="153">
        <v>23.908476352691558</v>
      </c>
      <c r="AJ32" s="153">
        <v>35.649046579996686</v>
      </c>
      <c r="AK32" s="153">
        <v>55.350048542023281</v>
      </c>
      <c r="AL32" s="153">
        <v>67.433690230052051</v>
      </c>
      <c r="AM32" s="153">
        <v>55.994950294495233</v>
      </c>
      <c r="AN32" s="153">
        <v>24.238015015919927</v>
      </c>
      <c r="AO32" s="151"/>
    </row>
    <row r="33" spans="1:41" x14ac:dyDescent="0.3">
      <c r="A33" s="144" t="s">
        <v>23</v>
      </c>
      <c r="B33" s="149">
        <v>6.5833333333333268</v>
      </c>
      <c r="C33" s="149">
        <v>15.831050554911339</v>
      </c>
      <c r="D33" s="149">
        <v>35.025570869445708</v>
      </c>
      <c r="E33" s="149">
        <v>50.307305018107414</v>
      </c>
      <c r="F33" s="149">
        <v>81.036290486653385</v>
      </c>
      <c r="G33" s="149">
        <v>134.61941067377515</v>
      </c>
      <c r="H33" s="149">
        <v>193.38265101115351</v>
      </c>
      <c r="I33" s="149">
        <v>237.10783116023688</v>
      </c>
      <c r="J33" s="149">
        <v>124.80523729324071</v>
      </c>
      <c r="K33" s="151"/>
      <c r="L33" s="149">
        <v>2.1025114059448238</v>
      </c>
      <c r="M33" s="149">
        <v>4.2609588305155448</v>
      </c>
      <c r="N33" s="149">
        <v>9.534475485483803</v>
      </c>
      <c r="O33" s="149">
        <v>13.886988321940136</v>
      </c>
      <c r="P33" s="149">
        <v>21.977396170298217</v>
      </c>
      <c r="Q33" s="149">
        <v>35.328769048054923</v>
      </c>
      <c r="R33" s="149">
        <v>54.171237309774206</v>
      </c>
      <c r="S33" s="149">
        <v>73.611093839009797</v>
      </c>
      <c r="T33" s="149">
        <v>35.545447031656813</v>
      </c>
      <c r="U33" s="152"/>
      <c r="V33" s="153">
        <v>4.4073058764139823</v>
      </c>
      <c r="W33" s="150">
        <v>18.206620852152522</v>
      </c>
      <c r="X33" s="150">
        <v>40.080361684163456</v>
      </c>
      <c r="Y33" s="150">
        <v>70.489648660024372</v>
      </c>
      <c r="Z33" s="150">
        <v>106.83676862716503</v>
      </c>
      <c r="AA33" s="150">
        <v>168.61299371719531</v>
      </c>
      <c r="AB33" s="150">
        <v>226.35145394008177</v>
      </c>
      <c r="AC33" s="150">
        <v>228.15502389272888</v>
      </c>
      <c r="AD33" s="150">
        <v>111.695253054299</v>
      </c>
      <c r="AE33" s="152"/>
      <c r="AF33" s="153">
        <v>2.2269414265950518</v>
      </c>
      <c r="AG33" s="150">
        <v>5.9522830645243285</v>
      </c>
      <c r="AH33" s="150">
        <v>15.340412457784058</v>
      </c>
      <c r="AI33" s="150">
        <v>22.931278864542591</v>
      </c>
      <c r="AJ33" s="150">
        <v>34.603422641754044</v>
      </c>
      <c r="AK33" s="150">
        <v>53.07922808329306</v>
      </c>
      <c r="AL33" s="150">
        <v>65.596115907033919</v>
      </c>
      <c r="AM33" s="150">
        <v>55.04520750045824</v>
      </c>
      <c r="AN33" s="150">
        <v>23.030380090077664</v>
      </c>
      <c r="AO33" s="151"/>
    </row>
    <row r="34" spans="1:41" x14ac:dyDescent="0.3">
      <c r="A34" s="144" t="s">
        <v>24</v>
      </c>
      <c r="B34" s="149">
        <v>5.9999999999999956</v>
      </c>
      <c r="C34" s="149">
        <v>15.280590057373088</v>
      </c>
      <c r="D34" s="149">
        <v>32.790412108103276</v>
      </c>
      <c r="E34" s="149">
        <v>47.668036301930997</v>
      </c>
      <c r="F34" s="149">
        <v>78.309704303741384</v>
      </c>
      <c r="G34" s="149">
        <v>131.24314800897983</v>
      </c>
      <c r="H34" s="149">
        <v>187.34113995234546</v>
      </c>
      <c r="I34" s="149">
        <v>233.37254095078413</v>
      </c>
      <c r="J34" s="149">
        <v>119.7619511286394</v>
      </c>
      <c r="K34" s="151"/>
      <c r="L34" s="149">
        <v>1.9166666666666659</v>
      </c>
      <c r="M34" s="149">
        <v>3.8333333333333357</v>
      </c>
      <c r="N34" s="149">
        <v>8.8365300496419223</v>
      </c>
      <c r="O34" s="149">
        <v>13.40068403879804</v>
      </c>
      <c r="P34" s="149">
        <v>21.503648440043101</v>
      </c>
      <c r="Q34" s="149">
        <v>33.839272658030062</v>
      </c>
      <c r="R34" s="149">
        <v>52.490310509999986</v>
      </c>
      <c r="S34" s="149">
        <v>72.506195227305327</v>
      </c>
      <c r="T34" s="149">
        <v>33.630324522654078</v>
      </c>
      <c r="U34" s="152"/>
      <c r="V34" s="153">
        <v>4.1408678690592469</v>
      </c>
      <c r="W34" s="150">
        <v>17.272374788920111</v>
      </c>
      <c r="X34" s="150">
        <v>38.530358950297035</v>
      </c>
      <c r="Y34" s="150">
        <v>68.276481787364176</v>
      </c>
      <c r="Z34" s="150">
        <v>103.61438322067109</v>
      </c>
      <c r="AA34" s="150">
        <v>163.06484349568788</v>
      </c>
      <c r="AB34" s="150">
        <v>218.23993810018621</v>
      </c>
      <c r="AC34" s="150">
        <v>221.67536560695143</v>
      </c>
      <c r="AD34" s="150">
        <v>107.29464260736933</v>
      </c>
      <c r="AE34" s="152"/>
      <c r="AF34" s="153">
        <v>2.097031911214192</v>
      </c>
      <c r="AG34" s="150">
        <v>5.7038809458414681</v>
      </c>
      <c r="AH34" s="150">
        <v>14.976253032684362</v>
      </c>
      <c r="AI34" s="150">
        <v>21.69269180297848</v>
      </c>
      <c r="AJ34" s="150">
        <v>33.52054564158108</v>
      </c>
      <c r="AK34" s="150">
        <v>50.634481112162618</v>
      </c>
      <c r="AL34" s="150">
        <v>62.094295819601072</v>
      </c>
      <c r="AM34" s="150">
        <v>53.619320551554786</v>
      </c>
      <c r="AN34" s="150">
        <v>22.057306448618522</v>
      </c>
      <c r="AO34" s="151"/>
    </row>
    <row r="35" spans="1:41" x14ac:dyDescent="0.3">
      <c r="A35" s="144" t="s">
        <v>25</v>
      </c>
      <c r="B35" s="149">
        <v>5.7883580525716107</v>
      </c>
      <c r="C35" s="149">
        <v>14.307534217834506</v>
      </c>
      <c r="D35" s="149">
        <v>31.643379847208482</v>
      </c>
      <c r="E35" s="149">
        <v>44.944292704264498</v>
      </c>
      <c r="F35" s="149">
        <v>74.924887975057089</v>
      </c>
      <c r="G35" s="149">
        <v>126.91287581125613</v>
      </c>
      <c r="H35" s="149">
        <v>182.33220275243445</v>
      </c>
      <c r="I35" s="149">
        <v>229.14842367173091</v>
      </c>
      <c r="J35" s="149">
        <v>114.52991374333497</v>
      </c>
      <c r="K35" s="151"/>
      <c r="L35" s="149">
        <v>1.7499999999999993</v>
      </c>
      <c r="M35" s="149">
        <v>3.729469299316408</v>
      </c>
      <c r="N35" s="149">
        <v>8.3173510233561103</v>
      </c>
      <c r="O35" s="149">
        <v>12.659362475077334</v>
      </c>
      <c r="P35" s="149">
        <v>19.722376664479569</v>
      </c>
      <c r="Q35" s="149">
        <v>32.200132211049215</v>
      </c>
      <c r="R35" s="149">
        <v>50.125913937886864</v>
      </c>
      <c r="S35" s="149">
        <v>70.926636060079247</v>
      </c>
      <c r="T35" s="149">
        <v>32.560404618580975</v>
      </c>
      <c r="U35" s="152"/>
      <c r="V35" s="153">
        <v>3.9166666666666692</v>
      </c>
      <c r="W35" s="150">
        <v>16.913700421651235</v>
      </c>
      <c r="X35" s="150">
        <v>36.155023574829038</v>
      </c>
      <c r="Y35" s="150">
        <v>64.084704399109583</v>
      </c>
      <c r="Z35" s="150">
        <v>97.893382390338971</v>
      </c>
      <c r="AA35" s="150">
        <v>155.67100063959785</v>
      </c>
      <c r="AB35" s="150">
        <v>208.53708871206265</v>
      </c>
      <c r="AC35" s="150">
        <v>214.71830987930983</v>
      </c>
      <c r="AD35" s="150">
        <v>103.13424301147323</v>
      </c>
      <c r="AE35" s="152"/>
      <c r="AF35" s="153">
        <v>2.0767135620117179</v>
      </c>
      <c r="AG35" s="150">
        <v>5.650685310363766</v>
      </c>
      <c r="AH35" s="150">
        <v>13.484019279480007</v>
      </c>
      <c r="AI35" s="150">
        <v>20.135388215382878</v>
      </c>
      <c r="AJ35" s="150">
        <v>31.944984753926416</v>
      </c>
      <c r="AK35" s="150">
        <v>47.949776013692485</v>
      </c>
      <c r="AL35" s="150">
        <v>59.307868162791515</v>
      </c>
      <c r="AM35" s="150">
        <v>51.66561206181882</v>
      </c>
      <c r="AN35" s="150">
        <v>20.895612557729063</v>
      </c>
      <c r="AO35" s="151"/>
    </row>
    <row r="36" spans="1:41" x14ac:dyDescent="0.3">
      <c r="A36" s="144" t="s">
        <v>26</v>
      </c>
      <c r="B36" s="149">
        <v>4.0888112386067732</v>
      </c>
      <c r="C36" s="149">
        <v>10.746118704477954</v>
      </c>
      <c r="D36" s="149">
        <v>25.509135882059645</v>
      </c>
      <c r="E36" s="149">
        <v>39.721692879994741</v>
      </c>
      <c r="F36" s="149">
        <v>65.427618821462644</v>
      </c>
      <c r="G36" s="149">
        <v>114.38105408350415</v>
      </c>
      <c r="H36" s="149">
        <v>167.37224690119578</v>
      </c>
      <c r="I36" s="149">
        <v>215.58480803172492</v>
      </c>
      <c r="J36" s="149">
        <v>106.36065069834233</v>
      </c>
      <c r="K36" s="151"/>
      <c r="L36" s="149">
        <v>1.4166666666666663</v>
      </c>
      <c r="M36" s="149">
        <v>3.2093607584635424</v>
      </c>
      <c r="N36" s="149">
        <v>6.2269406318664497</v>
      </c>
      <c r="O36" s="149">
        <v>10.550913333892828</v>
      </c>
      <c r="P36" s="149">
        <v>15.798177083333377</v>
      </c>
      <c r="Q36" s="149">
        <v>26.882417996724346</v>
      </c>
      <c r="R36" s="149">
        <v>43.338580926259482</v>
      </c>
      <c r="S36" s="149">
        <v>64.93835926055975</v>
      </c>
      <c r="T36" s="149">
        <v>29.798696358998466</v>
      </c>
      <c r="U36" s="152"/>
      <c r="V36" s="153">
        <v>3.0833333333333344</v>
      </c>
      <c r="W36" s="150">
        <v>15.040408770243365</v>
      </c>
      <c r="X36" s="150">
        <v>32.67305946350082</v>
      </c>
      <c r="Y36" s="150">
        <v>58.261872132619786</v>
      </c>
      <c r="Z36" s="150">
        <v>88.800463517506259</v>
      </c>
      <c r="AA36" s="150">
        <v>144.28311204910173</v>
      </c>
      <c r="AB36" s="150">
        <v>193.80911191304975</v>
      </c>
      <c r="AC36" s="150">
        <v>202.15046135585064</v>
      </c>
      <c r="AD36" s="150">
        <v>96.855611960092119</v>
      </c>
      <c r="AE36" s="152"/>
      <c r="AF36" s="153">
        <v>1.554794629414876</v>
      </c>
      <c r="AG36" s="150">
        <v>4.8744303385416661</v>
      </c>
      <c r="AH36" s="150">
        <v>10.974655787150073</v>
      </c>
      <c r="AI36" s="150">
        <v>17.121607144673693</v>
      </c>
      <c r="AJ36" s="150">
        <v>28.447260061899691</v>
      </c>
      <c r="AK36" s="150">
        <v>40.768493493398097</v>
      </c>
      <c r="AL36" s="150">
        <v>52.375555356343973</v>
      </c>
      <c r="AM36" s="150">
        <v>48.008393764496113</v>
      </c>
      <c r="AN36" s="150">
        <v>19.125509262084968</v>
      </c>
      <c r="AO36" s="151"/>
    </row>
    <row r="37" spans="1:41" x14ac:dyDescent="0.3">
      <c r="A37" s="144" t="s">
        <v>27</v>
      </c>
      <c r="B37" s="149">
        <v>3.6666666666666687</v>
      </c>
      <c r="C37" s="149">
        <v>9.4495433171590157</v>
      </c>
      <c r="D37" s="149">
        <v>22.950911839803005</v>
      </c>
      <c r="E37" s="149">
        <v>37.097948551177943</v>
      </c>
      <c r="F37" s="149">
        <v>60.821466922760635</v>
      </c>
      <c r="G37" s="149">
        <v>106.44254461924069</v>
      </c>
      <c r="H37" s="149">
        <v>160.41268984476801</v>
      </c>
      <c r="I37" s="149">
        <v>208.0289093653422</v>
      </c>
      <c r="J37" s="149">
        <v>100.63098303476839</v>
      </c>
      <c r="K37" s="151"/>
      <c r="L37" s="149">
        <v>1.0602739651997886</v>
      </c>
      <c r="M37" s="149">
        <v>2.9194064140319833</v>
      </c>
      <c r="N37" s="149">
        <v>5.9210057258605913</v>
      </c>
      <c r="O37" s="149">
        <v>8.7860741615295357</v>
      </c>
      <c r="P37" s="149">
        <v>14.339269002278678</v>
      </c>
      <c r="Q37" s="149">
        <v>24.133101304372083</v>
      </c>
      <c r="R37" s="149">
        <v>40.589732805887913</v>
      </c>
      <c r="S37" s="149">
        <v>62.448628584544537</v>
      </c>
      <c r="T37" s="149">
        <v>28.525308767954375</v>
      </c>
      <c r="U37" s="152"/>
      <c r="V37" s="153">
        <v>2.5136998494466147</v>
      </c>
      <c r="W37" s="150">
        <v>13.828310012817413</v>
      </c>
      <c r="X37" s="150">
        <v>31.141779899597005</v>
      </c>
      <c r="Y37" s="150">
        <v>54.137213389079214</v>
      </c>
      <c r="Z37" s="150">
        <v>83.169871171315137</v>
      </c>
      <c r="AA37" s="150">
        <v>137.36530510584333</v>
      </c>
      <c r="AB37" s="150">
        <v>183.93231201172219</v>
      </c>
      <c r="AC37" s="150">
        <v>196.13627370199049</v>
      </c>
      <c r="AD37" s="150">
        <v>91.855659008025299</v>
      </c>
      <c r="AE37" s="152"/>
      <c r="AF37" s="153">
        <v>1.4166666666666663</v>
      </c>
      <c r="AG37" s="150">
        <v>3.9659818013509143</v>
      </c>
      <c r="AH37" s="150">
        <v>10.101827462514246</v>
      </c>
      <c r="AI37" s="150">
        <v>14.759817282358842</v>
      </c>
      <c r="AJ37" s="150">
        <v>26.155022939046123</v>
      </c>
      <c r="AK37" s="150">
        <v>37.933562278747544</v>
      </c>
      <c r="AL37" s="150">
        <v>49.322054227193505</v>
      </c>
      <c r="AM37" s="150">
        <v>46.101597468058486</v>
      </c>
      <c r="AN37" s="150">
        <v>18.134012381235781</v>
      </c>
      <c r="AO37" s="151"/>
    </row>
    <row r="38" spans="1:41" x14ac:dyDescent="0.3">
      <c r="A38" s="144" t="s">
        <v>28</v>
      </c>
      <c r="B38" s="149">
        <v>2.9166666666666674</v>
      </c>
      <c r="C38" s="149">
        <v>8.4824188550313231</v>
      </c>
      <c r="D38" s="149">
        <v>19.863831361134839</v>
      </c>
      <c r="E38" s="149">
        <v>33.384016354878597</v>
      </c>
      <c r="F38" s="149">
        <v>56.812792619069931</v>
      </c>
      <c r="G38" s="149">
        <v>99.922154903410572</v>
      </c>
      <c r="H38" s="149">
        <v>150.97235679626428</v>
      </c>
      <c r="I38" s="149">
        <v>199.09611018499243</v>
      </c>
      <c r="J38" s="149">
        <v>94.693240960438061</v>
      </c>
      <c r="K38" s="151"/>
      <c r="L38" s="149">
        <v>1</v>
      </c>
      <c r="M38" s="149">
        <v>2.4961166381835938</v>
      </c>
      <c r="N38" s="149">
        <v>5.3189500172932922</v>
      </c>
      <c r="O38" s="149">
        <v>7.7872145970662334</v>
      </c>
      <c r="P38" s="149">
        <v>12.899087587992375</v>
      </c>
      <c r="Q38" s="149">
        <v>22.235611438751178</v>
      </c>
      <c r="R38" s="149">
        <v>37.950455665588365</v>
      </c>
      <c r="S38" s="149">
        <v>59.921914895376176</v>
      </c>
      <c r="T38" s="149">
        <v>27.293118158976124</v>
      </c>
      <c r="U38" s="152"/>
      <c r="V38" s="153">
        <v>2.2499999999999996</v>
      </c>
      <c r="W38" s="150">
        <v>12.031047185262063</v>
      </c>
      <c r="X38" s="150">
        <v>28.181281089782594</v>
      </c>
      <c r="Y38" s="150">
        <v>50.177823225657484</v>
      </c>
      <c r="Z38" s="150">
        <v>76.818493366241441</v>
      </c>
      <c r="AA38" s="150">
        <v>129.04931879043303</v>
      </c>
      <c r="AB38" s="150">
        <v>171.45115582148429</v>
      </c>
      <c r="AC38" s="150">
        <v>185.53388992945699</v>
      </c>
      <c r="AD38" s="150">
        <v>85.365414619445346</v>
      </c>
      <c r="AE38" s="152"/>
      <c r="AF38" s="153">
        <v>1.4659818013509112</v>
      </c>
      <c r="AG38" s="150">
        <v>3.7500000000000022</v>
      </c>
      <c r="AH38" s="150">
        <v>9.4248859087626133</v>
      </c>
      <c r="AI38" s="150">
        <v>13.512557188669867</v>
      </c>
      <c r="AJ38" s="150">
        <v>24.734468301137209</v>
      </c>
      <c r="AK38" s="150">
        <v>35.434022585550856</v>
      </c>
      <c r="AL38" s="150">
        <v>46.670321464538809</v>
      </c>
      <c r="AM38" s="150">
        <v>44.396575133005946</v>
      </c>
      <c r="AN38" s="150">
        <v>17.210687955220568</v>
      </c>
      <c r="AO38" s="151"/>
    </row>
    <row r="39" spans="1:41" x14ac:dyDescent="0.3">
      <c r="A39" s="144" t="s">
        <v>29</v>
      </c>
      <c r="B39" s="149">
        <v>2.7500000000000004</v>
      </c>
      <c r="C39" s="149">
        <v>8.2817349433898837</v>
      </c>
      <c r="D39" s="149">
        <v>17.807532310485858</v>
      </c>
      <c r="E39" s="149">
        <v>30.93128283818546</v>
      </c>
      <c r="F39" s="149">
        <v>54.550910790761783</v>
      </c>
      <c r="G39" s="149">
        <v>96.10183572769057</v>
      </c>
      <c r="H39" s="149">
        <v>144.97053718566795</v>
      </c>
      <c r="I39" s="149">
        <v>194.01738818486979</v>
      </c>
      <c r="J39" s="149">
        <v>90.2468649546298</v>
      </c>
      <c r="K39" s="151"/>
      <c r="L39" s="149">
        <v>0.91666666666666674</v>
      </c>
      <c r="M39" s="149">
        <v>2.5</v>
      </c>
      <c r="N39" s="149">
        <v>4.5865310033162441</v>
      </c>
      <c r="O39" s="149">
        <v>6.7433765729268327</v>
      </c>
      <c r="P39" s="149">
        <v>12.099087079366065</v>
      </c>
      <c r="Q39" s="149">
        <v>20.857424736022928</v>
      </c>
      <c r="R39" s="149">
        <v>36.345650672912541</v>
      </c>
      <c r="S39" s="149">
        <v>57.715973377228316</v>
      </c>
      <c r="T39" s="149">
        <v>26.172156492868961</v>
      </c>
      <c r="U39" s="152"/>
      <c r="V39" s="153">
        <v>2.1490859985351558</v>
      </c>
      <c r="W39" s="150">
        <v>11.361187299092622</v>
      </c>
      <c r="X39" s="150">
        <v>26.665750503539936</v>
      </c>
      <c r="Y39" s="150">
        <v>47.400291601817059</v>
      </c>
      <c r="Z39" s="150">
        <v>73.889975070953511</v>
      </c>
      <c r="AA39" s="150">
        <v>123.36621809005477</v>
      </c>
      <c r="AB39" s="150">
        <v>166.2520662943536</v>
      </c>
      <c r="AC39" s="150">
        <v>182.15726788839021</v>
      </c>
      <c r="AD39" s="150">
        <v>81.132395108540649</v>
      </c>
      <c r="AE39" s="152"/>
      <c r="AF39" s="153">
        <v>1.4413248697916663</v>
      </c>
      <c r="AG39" s="150">
        <v>3.3552511533101415</v>
      </c>
      <c r="AH39" s="150">
        <v>9.0442927678426059</v>
      </c>
      <c r="AI39" s="150">
        <v>12.837672392527285</v>
      </c>
      <c r="AJ39" s="150">
        <v>23.142920494079537</v>
      </c>
      <c r="AK39" s="150">
        <v>33.660966714223086</v>
      </c>
      <c r="AL39" s="150">
        <v>44.695432821909769</v>
      </c>
      <c r="AM39" s="150">
        <v>42.465305487314978</v>
      </c>
      <c r="AN39" s="150">
        <v>16.509559472401971</v>
      </c>
      <c r="AO39" s="151"/>
    </row>
    <row r="40" spans="1:41" x14ac:dyDescent="0.3">
      <c r="A40" s="144" t="s">
        <v>30</v>
      </c>
      <c r="B40" s="149">
        <v>2.7500000000000004</v>
      </c>
      <c r="C40" s="149">
        <v>7.677625656127919</v>
      </c>
      <c r="D40" s="149">
        <v>17.208220799764025</v>
      </c>
      <c r="E40" s="149">
        <v>29.871919631957862</v>
      </c>
      <c r="F40" s="149">
        <v>53.454109827677826</v>
      </c>
      <c r="G40" s="149">
        <v>94.17123730977282</v>
      </c>
      <c r="H40" s="149">
        <v>141.67969640095899</v>
      </c>
      <c r="I40" s="149">
        <v>190.46075948079834</v>
      </c>
      <c r="J40" s="149">
        <v>86.909385999043266</v>
      </c>
      <c r="K40" s="151"/>
      <c r="L40" s="149">
        <v>0.91666666666666674</v>
      </c>
      <c r="M40" s="149">
        <v>2.0833333333333326</v>
      </c>
      <c r="N40" s="149">
        <v>4.2965749104817723</v>
      </c>
      <c r="O40" s="149">
        <v>6.49063873291015</v>
      </c>
      <c r="P40" s="149">
        <v>11.964841842651381</v>
      </c>
      <c r="Q40" s="149">
        <v>19.958677927652982</v>
      </c>
      <c r="R40" s="149">
        <v>35.947714487711515</v>
      </c>
      <c r="S40" s="149">
        <v>56.524432500203957</v>
      </c>
      <c r="T40" s="149">
        <v>25.429695129394442</v>
      </c>
      <c r="U40" s="152"/>
      <c r="V40" s="153">
        <v>2.0833333333333326</v>
      </c>
      <c r="W40" s="150">
        <v>11.029451052347827</v>
      </c>
      <c r="X40" s="150">
        <v>25.29703076680493</v>
      </c>
      <c r="Y40" s="150">
        <v>46.193158467610893</v>
      </c>
      <c r="Z40" s="150">
        <v>72.197812716166453</v>
      </c>
      <c r="AA40" s="150">
        <v>120.55896504719801</v>
      </c>
      <c r="AB40" s="150">
        <v>162.89793427785344</v>
      </c>
      <c r="AC40" s="150">
        <v>179.89360682169885</v>
      </c>
      <c r="AD40" s="150">
        <v>77.434774080912234</v>
      </c>
      <c r="AE40" s="152"/>
      <c r="AF40" s="153">
        <v>1.4999999999999996</v>
      </c>
      <c r="AG40" s="150">
        <v>3.3130137125651058</v>
      </c>
      <c r="AH40" s="150">
        <v>8.4358447392781493</v>
      </c>
      <c r="AI40" s="150">
        <v>12.421460469563819</v>
      </c>
      <c r="AJ40" s="150">
        <v>22.167585055033324</v>
      </c>
      <c r="AK40" s="150">
        <v>31.82489045461001</v>
      </c>
      <c r="AL40" s="150">
        <v>43.811189969380848</v>
      </c>
      <c r="AM40" s="150">
        <v>42.091326713562118</v>
      </c>
      <c r="AN40" s="150">
        <v>16.167497316996297</v>
      </c>
      <c r="AO40" s="151"/>
    </row>
    <row r="41" spans="1:41" x14ac:dyDescent="0.3">
      <c r="A41" s="144" t="s">
        <v>31</v>
      </c>
      <c r="B41" s="149">
        <v>2.5164388020833335</v>
      </c>
      <c r="C41" s="149">
        <v>7.1463470458984295</v>
      </c>
      <c r="D41" s="149">
        <v>16.546665191650426</v>
      </c>
      <c r="E41" s="149">
        <v>28.638584454854193</v>
      </c>
      <c r="F41" s="149">
        <v>51.58377138773637</v>
      </c>
      <c r="G41" s="149">
        <v>92.577181816100179</v>
      </c>
      <c r="H41" s="149">
        <v>138.4081023534122</v>
      </c>
      <c r="I41" s="149">
        <v>187.86745166778951</v>
      </c>
      <c r="J41" s="149">
        <v>83.306917826334256</v>
      </c>
      <c r="K41" s="151"/>
      <c r="L41" s="149">
        <v>0.75</v>
      </c>
      <c r="M41" s="149">
        <v>1.8333333333333326</v>
      </c>
      <c r="N41" s="149">
        <v>4.2746575673421239</v>
      </c>
      <c r="O41" s="149">
        <v>6.2878144582112574</v>
      </c>
      <c r="P41" s="149">
        <v>11.843149820963557</v>
      </c>
      <c r="Q41" s="149">
        <v>18.723531087239593</v>
      </c>
      <c r="R41" s="149">
        <v>35.107350667317604</v>
      </c>
      <c r="S41" s="149">
        <v>55.564399083455889</v>
      </c>
      <c r="T41" s="149">
        <v>24.454823176066014</v>
      </c>
      <c r="U41" s="152"/>
      <c r="V41" s="153">
        <v>2.1162083943684888</v>
      </c>
      <c r="W41" s="150">
        <v>10.553766568501796</v>
      </c>
      <c r="X41" s="150">
        <v>24.53664938608798</v>
      </c>
      <c r="Y41" s="150">
        <v>45.389425913493028</v>
      </c>
      <c r="Z41" s="150">
        <v>70.167756398519273</v>
      </c>
      <c r="AA41" s="150">
        <v>118.29709434509044</v>
      </c>
      <c r="AB41" s="150">
        <v>160.90559705098551</v>
      </c>
      <c r="AC41" s="150">
        <v>177.37444845835626</v>
      </c>
      <c r="AD41" s="150">
        <v>74.870729128519812</v>
      </c>
      <c r="AE41" s="152"/>
      <c r="AF41" s="153">
        <v>1.4166666666666663</v>
      </c>
      <c r="AG41" s="150">
        <v>2.9385843276977548</v>
      </c>
      <c r="AH41" s="150">
        <v>8.3936055501301983</v>
      </c>
      <c r="AI41" s="150">
        <v>11.727398554484065</v>
      </c>
      <c r="AJ41" s="150">
        <v>21.203881263732882</v>
      </c>
      <c r="AK41" s="150">
        <v>30.652358055114583</v>
      </c>
      <c r="AL41" s="150">
        <v>42.603884061177695</v>
      </c>
      <c r="AM41" s="150">
        <v>41.754568735758554</v>
      </c>
      <c r="AN41" s="150">
        <v>15.884365717570031</v>
      </c>
      <c r="AO41" s="151"/>
    </row>
    <row r="42" spans="1:41" x14ac:dyDescent="0.3">
      <c r="A42" s="144" t="s">
        <v>32</v>
      </c>
      <c r="B42" s="149">
        <v>2.4166666666666665</v>
      </c>
      <c r="C42" s="149">
        <v>6.7767635981241803</v>
      </c>
      <c r="D42" s="149">
        <v>15.823971430460656</v>
      </c>
      <c r="E42" s="149">
        <v>27.607470194498578</v>
      </c>
      <c r="F42" s="149">
        <v>50.233043034871763</v>
      </c>
      <c r="G42" s="149">
        <v>90.891978263854156</v>
      </c>
      <c r="H42" s="149">
        <v>136.06372038523153</v>
      </c>
      <c r="I42" s="149">
        <v>185.03112665812526</v>
      </c>
      <c r="J42" s="149">
        <v>79.224734624226755</v>
      </c>
      <c r="K42" s="151"/>
      <c r="L42" s="149">
        <v>0.67374451955159509</v>
      </c>
      <c r="M42" s="149">
        <v>1.8239727020263665</v>
      </c>
      <c r="N42" s="149">
        <v>3.8552509943644231</v>
      </c>
      <c r="O42" s="149">
        <v>5.8333333333333295</v>
      </c>
      <c r="P42" s="149">
        <v>11.649635314941419</v>
      </c>
      <c r="Q42" s="149">
        <v>17.848794937133807</v>
      </c>
      <c r="R42" s="149">
        <v>33.870497385660684</v>
      </c>
      <c r="S42" s="149">
        <v>54.314381599426724</v>
      </c>
      <c r="T42" s="149">
        <v>23.15516058603917</v>
      </c>
      <c r="U42" s="152"/>
      <c r="V42" s="153">
        <v>2.1666666666666661</v>
      </c>
      <c r="W42" s="150">
        <v>10.16940561930339</v>
      </c>
      <c r="X42" s="150">
        <v>24.231935818990003</v>
      </c>
      <c r="Y42" s="150">
        <v>44.958900133768893</v>
      </c>
      <c r="Z42" s="150">
        <v>68.627928733826138</v>
      </c>
      <c r="AA42" s="150">
        <v>116.29214477538841</v>
      </c>
      <c r="AB42" s="150">
        <v>158.28301048278863</v>
      </c>
      <c r="AC42" s="150">
        <v>175.3091754913354</v>
      </c>
      <c r="AD42" s="150">
        <v>71.875762303670498</v>
      </c>
      <c r="AE42" s="152"/>
      <c r="AF42" s="153">
        <v>1.333333333333333</v>
      </c>
      <c r="AG42" s="150">
        <v>2.8497721354166674</v>
      </c>
      <c r="AH42" s="150">
        <v>8.0739720662434795</v>
      </c>
      <c r="AI42" s="150">
        <v>11.570092837015801</v>
      </c>
      <c r="AJ42" s="150">
        <v>20.086530367533353</v>
      </c>
      <c r="AK42" s="150">
        <v>28.853333155313987</v>
      </c>
      <c r="AL42" s="150">
        <v>41.385186513265062</v>
      </c>
      <c r="AM42" s="150">
        <v>40.981871604919505</v>
      </c>
      <c r="AN42" s="150">
        <v>15.342151641845742</v>
      </c>
      <c r="AO42" s="151"/>
    </row>
    <row r="43" spans="1:41" x14ac:dyDescent="0.3">
      <c r="A43" s="144" t="s">
        <v>33</v>
      </c>
      <c r="B43" s="149">
        <v>2.2499999999999996</v>
      </c>
      <c r="C43" s="149">
        <v>6.415524800618484</v>
      </c>
      <c r="D43" s="149">
        <v>15.735614776611371</v>
      </c>
      <c r="E43" s="149">
        <v>27.271932284037156</v>
      </c>
      <c r="F43" s="149">
        <v>49.868369102478347</v>
      </c>
      <c r="G43" s="149">
        <v>90.072158813475852</v>
      </c>
      <c r="H43" s="149">
        <v>135.42540073394568</v>
      </c>
      <c r="I43" s="149">
        <v>182.26810455322587</v>
      </c>
      <c r="J43" s="149">
        <v>75.385669390360619</v>
      </c>
      <c r="K43" s="151"/>
      <c r="L43" s="149">
        <v>0.49999999999999994</v>
      </c>
      <c r="M43" s="149">
        <v>1.7499999999999993</v>
      </c>
      <c r="N43" s="149">
        <v>3.8047946294148787</v>
      </c>
      <c r="O43" s="149">
        <v>5.3990853627522766</v>
      </c>
      <c r="P43" s="149">
        <v>11.337669054667169</v>
      </c>
      <c r="Q43" s="149">
        <v>17.392469406127955</v>
      </c>
      <c r="R43" s="149">
        <v>32.928541501362965</v>
      </c>
      <c r="S43" s="149">
        <v>53.618115743001745</v>
      </c>
      <c r="T43" s="149">
        <v>22.556104977925575</v>
      </c>
      <c r="U43" s="152"/>
      <c r="V43" s="153">
        <v>1.9933789571126295</v>
      </c>
      <c r="W43" s="150">
        <v>10.039008458455408</v>
      </c>
      <c r="X43" s="150">
        <v>23.941291809081964</v>
      </c>
      <c r="Y43" s="150">
        <v>43.540368398030743</v>
      </c>
      <c r="Z43" s="150">
        <v>67.927984873454264</v>
      </c>
      <c r="AA43" s="150">
        <v>114.95047028859244</v>
      </c>
      <c r="AB43" s="150">
        <v>156.37668927510603</v>
      </c>
      <c r="AC43" s="150">
        <v>173.64379946390997</v>
      </c>
      <c r="AD43" s="150">
        <v>69.224057197571199</v>
      </c>
      <c r="AE43" s="152"/>
      <c r="AF43" s="153">
        <v>1.333333333333333</v>
      </c>
      <c r="AG43" s="150">
        <v>2.8333333333333339</v>
      </c>
      <c r="AH43" s="150">
        <v>7.9522832234700411</v>
      </c>
      <c r="AI43" s="150">
        <v>11.135843912760427</v>
      </c>
      <c r="AJ43" s="150">
        <v>19.624886194864903</v>
      </c>
      <c r="AK43" s="150">
        <v>28.528309822082388</v>
      </c>
      <c r="AL43" s="150">
        <v>40.321692784627331</v>
      </c>
      <c r="AM43" s="150">
        <v>40.523288726806697</v>
      </c>
      <c r="AN43" s="150">
        <v>14.597024917602575</v>
      </c>
      <c r="AO43" s="151"/>
    </row>
    <row r="44" spans="1:41" x14ac:dyDescent="0.3">
      <c r="A44" s="144" t="s">
        <v>34</v>
      </c>
      <c r="B44" s="149">
        <v>2.0833333333333326</v>
      </c>
      <c r="C44" s="149">
        <v>5.8925027847290004</v>
      </c>
      <c r="D44" s="149">
        <v>15.060991605122924</v>
      </c>
      <c r="E44" s="149">
        <v>26.004877408345443</v>
      </c>
      <c r="F44" s="149">
        <v>49.57113202412954</v>
      </c>
      <c r="G44" s="149">
        <v>88.738567988077136</v>
      </c>
      <c r="H44" s="149">
        <v>132.85237248738372</v>
      </c>
      <c r="I44" s="149">
        <v>179.84682877858776</v>
      </c>
      <c r="J44" s="149">
        <v>70.954081535339668</v>
      </c>
      <c r="K44" s="151"/>
      <c r="L44" s="149">
        <v>0.49999999999999994</v>
      </c>
      <c r="M44" s="149">
        <v>1.6666666666666661</v>
      </c>
      <c r="N44" s="149">
        <v>3.3526837031046566</v>
      </c>
      <c r="O44" s="149">
        <v>4.8079910278320304</v>
      </c>
      <c r="P44" s="149">
        <v>10.964853286743175</v>
      </c>
      <c r="Q44" s="149">
        <v>16.812012354532911</v>
      </c>
      <c r="R44" s="149">
        <v>32.478849411010579</v>
      </c>
      <c r="S44" s="149">
        <v>52.432285626729715</v>
      </c>
      <c r="T44" s="149">
        <v>21.768167813618941</v>
      </c>
      <c r="U44" s="152"/>
      <c r="V44" s="153">
        <v>1.9166666666666659</v>
      </c>
      <c r="W44" s="150">
        <v>9.5833333333333321</v>
      </c>
      <c r="X44" s="150">
        <v>23.423666318257592</v>
      </c>
      <c r="Y44" s="150">
        <v>42.498004913330192</v>
      </c>
      <c r="Z44" s="150">
        <v>66.469507535299243</v>
      </c>
      <c r="AA44" s="150">
        <v>112.77081616719362</v>
      </c>
      <c r="AB44" s="150">
        <v>155.30625597635918</v>
      </c>
      <c r="AC44" s="150">
        <v>172.12879880269574</v>
      </c>
      <c r="AD44" s="150">
        <v>65.882170359294207</v>
      </c>
      <c r="AE44" s="152"/>
      <c r="AF44" s="153">
        <v>1.333333333333333</v>
      </c>
      <c r="AG44" s="150">
        <v>2.6831054687500004</v>
      </c>
      <c r="AH44" s="150">
        <v>7.2545474370320555</v>
      </c>
      <c r="AI44" s="150">
        <v>10.47722498575847</v>
      </c>
      <c r="AJ44" s="150">
        <v>19.047436714172367</v>
      </c>
      <c r="AK44" s="150">
        <v>27.501730918884157</v>
      </c>
      <c r="AL44" s="150">
        <v>40.301956494649303</v>
      </c>
      <c r="AM44" s="150">
        <v>40.483631451924701</v>
      </c>
      <c r="AN44" s="150">
        <v>14.032423655192087</v>
      </c>
      <c r="AO44" s="151"/>
    </row>
    <row r="45" spans="1:41" x14ac:dyDescent="0.3">
      <c r="A45" s="144" t="s">
        <v>35</v>
      </c>
      <c r="B45" s="149">
        <v>1.9332847595214837</v>
      </c>
      <c r="C45" s="149">
        <v>5.7499999999999964</v>
      </c>
      <c r="D45" s="149">
        <v>14.422871271769237</v>
      </c>
      <c r="E45" s="149">
        <v>25.759587287902743</v>
      </c>
      <c r="F45" s="149">
        <v>48.491014162699678</v>
      </c>
      <c r="G45" s="149">
        <v>86.50892480214381</v>
      </c>
      <c r="H45" s="149">
        <v>130.42207972208402</v>
      </c>
      <c r="I45" s="149">
        <v>178.43412526448844</v>
      </c>
      <c r="J45" s="149">
        <v>67.34219773610485</v>
      </c>
      <c r="K45" s="151"/>
      <c r="L45" s="149">
        <v>0.49999999999999994</v>
      </c>
      <c r="M45" s="149">
        <v>1.6666666666666661</v>
      </c>
      <c r="N45" s="149">
        <v>3.3239949544270848</v>
      </c>
      <c r="O45" s="149">
        <v>4.6575098037719727</v>
      </c>
      <c r="P45" s="149">
        <v>10.668436368306486</v>
      </c>
      <c r="Q45" s="149">
        <v>16.667385737101274</v>
      </c>
      <c r="R45" s="149">
        <v>31.529597282409494</v>
      </c>
      <c r="S45" s="149">
        <v>51.970697720845934</v>
      </c>
      <c r="T45" s="149">
        <v>21.112682024637831</v>
      </c>
      <c r="U45" s="152"/>
      <c r="V45" s="153">
        <v>1.7965749104817703</v>
      </c>
      <c r="W45" s="150">
        <v>9.512691179911295</v>
      </c>
      <c r="X45" s="150">
        <v>22.526622454325313</v>
      </c>
      <c r="Y45" s="150">
        <v>42.317957560221458</v>
      </c>
      <c r="Z45" s="150">
        <v>65.426688512166976</v>
      </c>
      <c r="AA45" s="150">
        <v>111.70869445800585</v>
      </c>
      <c r="AB45" s="150">
        <v>153.74697875976557</v>
      </c>
      <c r="AC45" s="150">
        <v>171.36890284220573</v>
      </c>
      <c r="AD45" s="150">
        <v>62.695209503174489</v>
      </c>
      <c r="AE45" s="152"/>
      <c r="AF45" s="153">
        <v>1.333333333333333</v>
      </c>
      <c r="AG45" s="150">
        <v>2.666666666666667</v>
      </c>
      <c r="AH45" s="150">
        <v>6.8403523763020759</v>
      </c>
      <c r="AI45" s="150">
        <v>10.205022176106775</v>
      </c>
      <c r="AJ45" s="150">
        <v>18.267713864644382</v>
      </c>
      <c r="AK45" s="150">
        <v>27.516145388285207</v>
      </c>
      <c r="AL45" s="150">
        <v>39.533469835917188</v>
      </c>
      <c r="AM45" s="150">
        <v>39.78902467091882</v>
      </c>
      <c r="AN45" s="150">
        <v>13.409276008605984</v>
      </c>
      <c r="AO45" s="151"/>
    </row>
    <row r="46" spans="1:41" x14ac:dyDescent="0.3">
      <c r="A46" s="144" t="s">
        <v>36</v>
      </c>
      <c r="B46" s="149">
        <v>1.8333333333333326</v>
      </c>
      <c r="C46" s="149">
        <v>5.4999999999999973</v>
      </c>
      <c r="D46" s="149">
        <v>14.160277684529655</v>
      </c>
      <c r="E46" s="149">
        <v>25.398694356282466</v>
      </c>
      <c r="F46" s="149">
        <v>48.36341126759875</v>
      </c>
      <c r="G46" s="149">
        <v>86.206822395324181</v>
      </c>
      <c r="H46" s="149">
        <v>129.14666493733446</v>
      </c>
      <c r="I46" s="149">
        <v>176.28872235616299</v>
      </c>
      <c r="J46" s="149">
        <v>64.536341031393093</v>
      </c>
      <c r="K46" s="151"/>
      <c r="L46" s="149">
        <v>0.49999999999999994</v>
      </c>
      <c r="M46" s="149">
        <v>1.6327381134033199</v>
      </c>
      <c r="N46" s="149">
        <v>3.0000000000000009</v>
      </c>
      <c r="O46" s="149">
        <v>4.5646270116170253</v>
      </c>
      <c r="P46" s="149">
        <v>10.708237648010261</v>
      </c>
      <c r="Q46" s="149">
        <v>16.208564440409386</v>
      </c>
      <c r="R46" s="149">
        <v>30.632791837056313</v>
      </c>
      <c r="S46" s="149">
        <v>51.436165173848842</v>
      </c>
      <c r="T46" s="149">
        <v>20.245406150817857</v>
      </c>
      <c r="U46" s="152"/>
      <c r="V46" s="153">
        <v>1.8333333333333326</v>
      </c>
      <c r="W46" s="150">
        <v>9.2691777547200491</v>
      </c>
      <c r="X46" s="150">
        <v>21.910793622334761</v>
      </c>
      <c r="Y46" s="150">
        <v>41.859833081563401</v>
      </c>
      <c r="Z46" s="150">
        <v>64.745166778565135</v>
      </c>
      <c r="AA46" s="150">
        <v>111.52633571624561</v>
      </c>
      <c r="AB46" s="150">
        <v>152.56292470296205</v>
      </c>
      <c r="AC46" s="150">
        <v>169.43070665995467</v>
      </c>
      <c r="AD46" s="150">
        <v>59.396513938904398</v>
      </c>
      <c r="AE46" s="152"/>
      <c r="AF46" s="153">
        <v>1.1666666666666665</v>
      </c>
      <c r="AG46" s="150">
        <v>2.5833333333333335</v>
      </c>
      <c r="AH46" s="150">
        <v>6.9621976216634041</v>
      </c>
      <c r="AI46" s="150">
        <v>9.6445220311482753</v>
      </c>
      <c r="AJ46" s="150">
        <v>17.424805323282904</v>
      </c>
      <c r="AK46" s="150">
        <v>27.137973149617402</v>
      </c>
      <c r="AL46" s="150">
        <v>38.617134412129737</v>
      </c>
      <c r="AM46" s="150">
        <v>39.127367019653335</v>
      </c>
      <c r="AN46" s="150">
        <v>12.786949475606304</v>
      </c>
      <c r="AO46" s="151"/>
    </row>
    <row r="47" spans="1:41" x14ac:dyDescent="0.3">
      <c r="A47" s="144" t="s">
        <v>37</v>
      </c>
      <c r="B47" s="149">
        <v>1.8075358072916661</v>
      </c>
      <c r="C47" s="149">
        <v>5.0739949544270821</v>
      </c>
      <c r="D47" s="149">
        <v>13.202996889750187</v>
      </c>
      <c r="E47" s="149">
        <v>24.677457173665289</v>
      </c>
      <c r="F47" s="149">
        <v>46.289024988810439</v>
      </c>
      <c r="G47" s="149">
        <v>82.496978759765298</v>
      </c>
      <c r="H47" s="149">
        <v>125.02471256255831</v>
      </c>
      <c r="I47" s="149">
        <v>168.55503336588714</v>
      </c>
      <c r="J47" s="149">
        <v>59.188771247864324</v>
      </c>
      <c r="K47" s="151"/>
      <c r="L47" s="149">
        <v>0.49999999999999994</v>
      </c>
      <c r="M47" s="149">
        <v>1.4166666666666663</v>
      </c>
      <c r="N47" s="149">
        <v>2.5</v>
      </c>
      <c r="O47" s="149">
        <v>3.8333333333333357</v>
      </c>
      <c r="P47" s="149">
        <v>8.583333333333325</v>
      </c>
      <c r="Q47" s="149">
        <v>14.413793563842802</v>
      </c>
      <c r="R47" s="149">
        <v>26.814208984374893</v>
      </c>
      <c r="S47" s="149">
        <v>45.648534456889031</v>
      </c>
      <c r="T47" s="149">
        <v>17.83437410990399</v>
      </c>
      <c r="U47" s="152"/>
      <c r="V47" s="153">
        <v>1.6655251185099278</v>
      </c>
      <c r="W47" s="150">
        <v>8.9430720011393188</v>
      </c>
      <c r="X47" s="150">
        <v>21.343750953674284</v>
      </c>
      <c r="Y47" s="150">
        <v>40.322026570638066</v>
      </c>
      <c r="Z47" s="150">
        <v>62.813626607259792</v>
      </c>
      <c r="AA47" s="150">
        <v>108.25043106078925</v>
      </c>
      <c r="AB47" s="150">
        <v>147.46612834930357</v>
      </c>
      <c r="AC47" s="150">
        <v>164.95342985789097</v>
      </c>
      <c r="AD47" s="150">
        <v>55.767580668132005</v>
      </c>
      <c r="AE47" s="152"/>
      <c r="AF47" s="153">
        <v>0.58333333333333326</v>
      </c>
      <c r="AG47" s="150">
        <v>1.6381276448567705</v>
      </c>
      <c r="AH47" s="150">
        <v>4.1666666666666687</v>
      </c>
      <c r="AI47" s="150">
        <v>6.4430424372355084</v>
      </c>
      <c r="AJ47" s="150">
        <v>10.828835169474292</v>
      </c>
      <c r="AK47" s="150">
        <v>19.403869946797688</v>
      </c>
      <c r="AL47" s="150">
        <v>23.750681241353288</v>
      </c>
      <c r="AM47" s="150">
        <v>26.826896031697487</v>
      </c>
      <c r="AN47" s="150">
        <v>10.059237162272138</v>
      </c>
      <c r="AO47" s="151"/>
    </row>
    <row r="48" spans="1:41" x14ac:dyDescent="0.3">
      <c r="A48" s="144" t="s">
        <v>38</v>
      </c>
      <c r="B48" s="149">
        <v>1.6666666666666661</v>
      </c>
      <c r="C48" s="149">
        <v>4.9166666666666661</v>
      </c>
      <c r="D48" s="149">
        <v>13.132738113403345</v>
      </c>
      <c r="E48" s="149">
        <v>23.657198270161885</v>
      </c>
      <c r="F48" s="149">
        <v>45.660929997762253</v>
      </c>
      <c r="G48" s="149">
        <v>82.176367441812829</v>
      </c>
      <c r="H48" s="149">
        <v>124.16829109191625</v>
      </c>
      <c r="I48" s="149">
        <v>167.93528111775873</v>
      </c>
      <c r="J48" s="149">
        <v>55.926188151042147</v>
      </c>
      <c r="K48" s="151"/>
      <c r="L48" s="149">
        <v>0.49999999999999994</v>
      </c>
      <c r="M48" s="149">
        <v>1.4166666666666663</v>
      </c>
      <c r="N48" s="149">
        <v>2.4194056193033853</v>
      </c>
      <c r="O48" s="149">
        <v>3.7500000000000022</v>
      </c>
      <c r="P48" s="149">
        <v>8.4566192626953036</v>
      </c>
      <c r="Q48" s="149">
        <v>13.833333333333362</v>
      </c>
      <c r="R48" s="149">
        <v>26.158145904540916</v>
      </c>
      <c r="S48" s="149">
        <v>45.086001714070825</v>
      </c>
      <c r="T48" s="149">
        <v>17.221975008646673</v>
      </c>
      <c r="U48" s="152"/>
      <c r="V48" s="153">
        <v>1.5029567082722979</v>
      </c>
      <c r="W48" s="150">
        <v>8.6097904841105066</v>
      </c>
      <c r="X48" s="150">
        <v>20.907675425211561</v>
      </c>
      <c r="Y48" s="150">
        <v>39.99835427602136</v>
      </c>
      <c r="Z48" s="150">
        <v>62.08205668131577</v>
      </c>
      <c r="AA48" s="150">
        <v>106.7951329549137</v>
      </c>
      <c r="AB48" s="150">
        <v>145.11650880177712</v>
      </c>
      <c r="AC48" s="150">
        <v>164.72754383087289</v>
      </c>
      <c r="AD48" s="150">
        <v>53.116544087728258</v>
      </c>
      <c r="AE48" s="152"/>
      <c r="AF48" s="153">
        <v>0.65182495117187489</v>
      </c>
      <c r="AG48" s="150">
        <v>1.6666666666666661</v>
      </c>
      <c r="AH48" s="150">
        <v>4.0000000000000027</v>
      </c>
      <c r="AI48" s="150">
        <v>6.2215360005696567</v>
      </c>
      <c r="AJ48" s="150">
        <v>10.592220624287929</v>
      </c>
      <c r="AK48" s="150">
        <v>19.273673057556152</v>
      </c>
      <c r="AL48" s="150">
        <v>23.351843833923279</v>
      </c>
      <c r="AM48" s="150">
        <v>26.393709500630596</v>
      </c>
      <c r="AN48" s="150">
        <v>9.5046138763427734</v>
      </c>
      <c r="AO48" s="151"/>
    </row>
    <row r="49" spans="1:41" x14ac:dyDescent="0.3">
      <c r="A49" s="144" t="s">
        <v>39</v>
      </c>
      <c r="B49" s="149">
        <v>1.4999999999999996</v>
      </c>
      <c r="C49" s="149">
        <v>4.75</v>
      </c>
      <c r="D49" s="149">
        <v>12.973217010498072</v>
      </c>
      <c r="E49" s="149">
        <v>23.429845174153584</v>
      </c>
      <c r="F49" s="149">
        <v>44.931872367859079</v>
      </c>
      <c r="G49" s="149">
        <v>81.710663477579473</v>
      </c>
      <c r="H49" s="149">
        <v>122.79565397898099</v>
      </c>
      <c r="I49" s="149">
        <v>165.74800777435439</v>
      </c>
      <c r="J49" s="149">
        <v>52.401181221008677</v>
      </c>
      <c r="K49" s="151"/>
      <c r="L49" s="149">
        <v>0.49999999999999994</v>
      </c>
      <c r="M49" s="149">
        <v>1.333333333333333</v>
      </c>
      <c r="N49" s="149">
        <v>2.5</v>
      </c>
      <c r="O49" s="149">
        <v>3.6915016174316428</v>
      </c>
      <c r="P49" s="149">
        <v>8.2721236546834209</v>
      </c>
      <c r="Q49" s="149">
        <v>13.642576853434273</v>
      </c>
      <c r="R49" s="149">
        <v>26.076253573099677</v>
      </c>
      <c r="S49" s="149">
        <v>44.36753463745135</v>
      </c>
      <c r="T49" s="149">
        <v>16.485950152079305</v>
      </c>
      <c r="U49" s="152"/>
      <c r="V49" s="153">
        <v>1.4999999999999996</v>
      </c>
      <c r="W49" s="150">
        <v>8.4321508407592702</v>
      </c>
      <c r="X49" s="150">
        <v>20.177097956339502</v>
      </c>
      <c r="Y49" s="150">
        <v>39.123171170552588</v>
      </c>
      <c r="Z49" s="150">
        <v>61.855298042298017</v>
      </c>
      <c r="AA49" s="150">
        <v>105.95186742146646</v>
      </c>
      <c r="AB49" s="150">
        <v>143.78855609893688</v>
      </c>
      <c r="AC49" s="150">
        <v>163.30531628926698</v>
      </c>
      <c r="AD49" s="150">
        <v>50.711211840312011</v>
      </c>
      <c r="AE49" s="152"/>
      <c r="AF49" s="153">
        <v>0.66666666666666663</v>
      </c>
      <c r="AG49" s="150">
        <v>1.4999999999999996</v>
      </c>
      <c r="AH49" s="150">
        <v>3.8333333333333357</v>
      </c>
      <c r="AI49" s="150">
        <v>6.1244277954101518</v>
      </c>
      <c r="AJ49" s="150">
        <v>10.365091959635421</v>
      </c>
      <c r="AK49" s="150">
        <v>18.928896903991703</v>
      </c>
      <c r="AL49" s="150">
        <v>23.185407956441189</v>
      </c>
      <c r="AM49" s="150">
        <v>25.925919532775787</v>
      </c>
      <c r="AN49" s="150">
        <v>8.9824371337890572</v>
      </c>
      <c r="AO49" s="151"/>
    </row>
    <row r="50" spans="1:41" x14ac:dyDescent="0.3">
      <c r="A50" s="144" t="s">
        <v>40</v>
      </c>
      <c r="B50" s="149">
        <v>1.4851973851521807</v>
      </c>
      <c r="C50" s="149">
        <v>4.5767135620117196</v>
      </c>
      <c r="D50" s="149">
        <v>12.833963076273625</v>
      </c>
      <c r="E50" s="149">
        <v>22.843879063924103</v>
      </c>
      <c r="F50" s="149">
        <v>44.110311508178867</v>
      </c>
      <c r="G50" s="149">
        <v>81.222312609354404</v>
      </c>
      <c r="H50" s="149">
        <v>121.16682783762364</v>
      </c>
      <c r="I50" s="149">
        <v>164.43837070465207</v>
      </c>
      <c r="J50" s="149">
        <v>49.051719983419069</v>
      </c>
      <c r="K50" s="151"/>
      <c r="L50" s="149">
        <v>0.49999999999999994</v>
      </c>
      <c r="M50" s="149">
        <v>1.0833333333333333</v>
      </c>
      <c r="N50" s="149">
        <v>2.4166666666666665</v>
      </c>
      <c r="O50" s="149">
        <v>3.6666666666666687</v>
      </c>
      <c r="P50" s="149">
        <v>8.3212626775105694</v>
      </c>
      <c r="Q50" s="149">
        <v>13.55918534596764</v>
      </c>
      <c r="R50" s="149">
        <v>25.623288472493396</v>
      </c>
      <c r="S50" s="149">
        <v>43.55751609802261</v>
      </c>
      <c r="T50" s="149">
        <v>15.542036056518594</v>
      </c>
      <c r="U50" s="152"/>
      <c r="V50" s="153">
        <v>1.333333333333333</v>
      </c>
      <c r="W50" s="150">
        <v>8.3476384480794188</v>
      </c>
      <c r="X50" s="150">
        <v>20.106261253356919</v>
      </c>
      <c r="Y50" s="150">
        <v>38.630558967590332</v>
      </c>
      <c r="Z50" s="150">
        <v>61.815687497457532</v>
      </c>
      <c r="AA50" s="150">
        <v>104.84940687815195</v>
      </c>
      <c r="AB50" s="150">
        <v>143.32036050160616</v>
      </c>
      <c r="AC50" s="150">
        <v>162.3183291753142</v>
      </c>
      <c r="AD50" s="150">
        <v>48.355275789896929</v>
      </c>
      <c r="AE50" s="152"/>
      <c r="AF50" s="153">
        <v>0.66666666666666663</v>
      </c>
      <c r="AG50" s="150">
        <v>1.4999999999999996</v>
      </c>
      <c r="AH50" s="150">
        <v>3.7500000000000022</v>
      </c>
      <c r="AI50" s="150">
        <v>6.1874440511067661</v>
      </c>
      <c r="AJ50" s="150">
        <v>10.042782465616865</v>
      </c>
      <c r="AK50" s="150">
        <v>18.361524264017749</v>
      </c>
      <c r="AL50" s="150">
        <v>23.068974812825466</v>
      </c>
      <c r="AM50" s="150">
        <v>25.651693344116122</v>
      </c>
      <c r="AN50" s="150">
        <v>8.4862340291341045</v>
      </c>
      <c r="AO50" s="151"/>
    </row>
    <row r="51" spans="1:41" x14ac:dyDescent="0.3">
      <c r="A51" s="144" t="s">
        <v>41</v>
      </c>
      <c r="B51" s="149">
        <v>1.3554159800211585</v>
      </c>
      <c r="C51" s="149">
        <v>4.3991317749023446</v>
      </c>
      <c r="D51" s="149">
        <v>12.826713562011742</v>
      </c>
      <c r="E51" s="149">
        <v>22.264102935790969</v>
      </c>
      <c r="F51" s="149">
        <v>43.791925430298008</v>
      </c>
      <c r="G51" s="149">
        <v>80.358923912048155</v>
      </c>
      <c r="H51" s="149">
        <v>119.63221359252691</v>
      </c>
      <c r="I51" s="149">
        <v>164.16177972157917</v>
      </c>
      <c r="J51" s="149">
        <v>45.452101071675827</v>
      </c>
      <c r="K51" s="151"/>
      <c r="L51" s="149">
        <v>0.44694582621256507</v>
      </c>
      <c r="M51" s="149">
        <v>1</v>
      </c>
      <c r="N51" s="149">
        <v>2.4166666666666665</v>
      </c>
      <c r="O51" s="149">
        <v>3.6645612716674827</v>
      </c>
      <c r="P51" s="149">
        <v>8.1535196304321182</v>
      </c>
      <c r="Q51" s="149">
        <v>13.429219563802111</v>
      </c>
      <c r="R51" s="149">
        <v>25.061901410420656</v>
      </c>
      <c r="S51" s="149">
        <v>43.738028208414867</v>
      </c>
      <c r="T51" s="149">
        <v>14.72190570831302</v>
      </c>
      <c r="U51" s="152"/>
      <c r="V51" s="153">
        <v>1.3678849538167317</v>
      </c>
      <c r="W51" s="150">
        <v>8.2560564676920496</v>
      </c>
      <c r="X51" s="150">
        <v>20.024826685587552</v>
      </c>
      <c r="Y51" s="150">
        <v>38.210316975911439</v>
      </c>
      <c r="Z51" s="150">
        <v>61.689921061198575</v>
      </c>
      <c r="AA51" s="150">
        <v>103.71427694956309</v>
      </c>
      <c r="AB51" s="150">
        <v>142.31061681111527</v>
      </c>
      <c r="AC51" s="150">
        <v>161.78928724924813</v>
      </c>
      <c r="AD51" s="150">
        <v>45.742846806844263</v>
      </c>
      <c r="AE51" s="152"/>
      <c r="AF51" s="153">
        <v>0.58333333333333326</v>
      </c>
      <c r="AG51" s="150">
        <v>1.333333333333333</v>
      </c>
      <c r="AH51" s="150">
        <v>3.6712067921956399</v>
      </c>
      <c r="AI51" s="150">
        <v>6.3607304890950465</v>
      </c>
      <c r="AJ51" s="150">
        <v>10.08219146728516</v>
      </c>
      <c r="AK51" s="150">
        <v>18.165558497111018</v>
      </c>
      <c r="AL51" s="150">
        <v>22.919639905293735</v>
      </c>
      <c r="AM51" s="150">
        <v>25.707247416178294</v>
      </c>
      <c r="AN51" s="150">
        <v>7.9480797449747609</v>
      </c>
      <c r="AO51" s="151"/>
    </row>
    <row r="52" spans="1:41" x14ac:dyDescent="0.3">
      <c r="A52" s="144" t="s">
        <v>42</v>
      </c>
      <c r="B52" s="149">
        <v>1.333333333333333</v>
      </c>
      <c r="C52" s="149">
        <v>4.1438919703165711</v>
      </c>
      <c r="D52" s="149">
        <v>12.895237286885603</v>
      </c>
      <c r="E52" s="149">
        <v>22.202733357747352</v>
      </c>
      <c r="F52" s="149">
        <v>43.640612284342595</v>
      </c>
      <c r="G52" s="149">
        <v>79.617449124654001</v>
      </c>
      <c r="H52" s="149">
        <v>118.75830109913906</v>
      </c>
      <c r="I52" s="149">
        <v>161.85283088684173</v>
      </c>
      <c r="J52" s="149">
        <v>42.382430712382124</v>
      </c>
      <c r="K52" s="151"/>
      <c r="L52" s="149">
        <v>0.41666666666666663</v>
      </c>
      <c r="M52" s="149">
        <v>1</v>
      </c>
      <c r="N52" s="149">
        <v>2.333333333333333</v>
      </c>
      <c r="O52" s="149">
        <v>3.5000000000000018</v>
      </c>
      <c r="P52" s="149">
        <v>7.8375854492187385</v>
      </c>
      <c r="Q52" s="149">
        <v>13.425080617268906</v>
      </c>
      <c r="R52" s="149">
        <v>24.606848080952883</v>
      </c>
      <c r="S52" s="149">
        <v>43.318280537923322</v>
      </c>
      <c r="T52" s="149">
        <v>13.955972353617378</v>
      </c>
      <c r="U52" s="152"/>
      <c r="V52" s="153">
        <v>1.333333333333333</v>
      </c>
      <c r="W52" s="150">
        <v>7.9906616210937385</v>
      </c>
      <c r="X52" s="150">
        <v>19.725890477498368</v>
      </c>
      <c r="Y52" s="150">
        <v>37.489273071289041</v>
      </c>
      <c r="Z52" s="150">
        <v>61.12803649902407</v>
      </c>
      <c r="AA52" s="150">
        <v>102.56920083363704</v>
      </c>
      <c r="AB52" s="150">
        <v>141.63452148437369</v>
      </c>
      <c r="AC52" s="150">
        <v>161.56573104858489</v>
      </c>
      <c r="AD52" s="150">
        <v>43.180490175883101</v>
      </c>
      <c r="AE52" s="152"/>
      <c r="AF52" s="153">
        <v>0.58333333333333326</v>
      </c>
      <c r="AG52" s="150">
        <v>1.1805524826049805</v>
      </c>
      <c r="AH52" s="150">
        <v>3.4610036214192728</v>
      </c>
      <c r="AI52" s="150">
        <v>6.3542741139729761</v>
      </c>
      <c r="AJ52" s="150">
        <v>9.7219775517781581</v>
      </c>
      <c r="AK52" s="150">
        <v>17.50658734639488</v>
      </c>
      <c r="AL52" s="150">
        <v>22.378092765808059</v>
      </c>
      <c r="AM52" s="150">
        <v>25.626031239827384</v>
      </c>
      <c r="AN52" s="150">
        <v>7.4468027750650947</v>
      </c>
      <c r="AO52" s="151"/>
    </row>
    <row r="53" spans="1:41" x14ac:dyDescent="0.3">
      <c r="A53" s="144" t="s">
        <v>43</v>
      </c>
      <c r="B53" s="149">
        <v>1.333333333333333</v>
      </c>
      <c r="C53" s="149">
        <v>4.0833333333333357</v>
      </c>
      <c r="D53" s="149">
        <v>12.693146705627463</v>
      </c>
      <c r="E53" s="149">
        <v>22.191929817199661</v>
      </c>
      <c r="F53" s="149">
        <v>43.427262624104962</v>
      </c>
      <c r="G53" s="149">
        <v>78.977090517679727</v>
      </c>
      <c r="H53" s="149">
        <v>117.79683558145929</v>
      </c>
      <c r="I53" s="149">
        <v>160.5166931152352</v>
      </c>
      <c r="J53" s="149">
        <v>40.286362012227443</v>
      </c>
      <c r="K53" s="151"/>
      <c r="L53" s="149">
        <v>0.41666666666666663</v>
      </c>
      <c r="M53" s="149">
        <v>1</v>
      </c>
      <c r="N53" s="149">
        <v>2.2499999999999996</v>
      </c>
      <c r="O53" s="149">
        <v>3.482419967651369</v>
      </c>
      <c r="P53" s="149">
        <v>7.8442942301432179</v>
      </c>
      <c r="Q53" s="149">
        <v>13.068849881490095</v>
      </c>
      <c r="R53" s="149">
        <v>24.613169987996343</v>
      </c>
      <c r="S53" s="149">
        <v>42.904989878336714</v>
      </c>
      <c r="T53" s="149">
        <v>13.15279547373456</v>
      </c>
      <c r="U53" s="152"/>
      <c r="V53" s="153">
        <v>1.2966725031534829</v>
      </c>
      <c r="W53" s="150">
        <v>7.8744277954101447</v>
      </c>
      <c r="X53" s="150">
        <v>19.877753893534333</v>
      </c>
      <c r="Y53" s="150">
        <v>37.07477982838946</v>
      </c>
      <c r="Z53" s="150">
        <v>60.732570966085433</v>
      </c>
      <c r="AA53" s="150">
        <v>101.87071069081485</v>
      </c>
      <c r="AB53" s="150">
        <v>140.91568756103374</v>
      </c>
      <c r="AC53" s="150">
        <v>159.45504919687963</v>
      </c>
      <c r="AD53" s="150">
        <v>39.375863075256376</v>
      </c>
      <c r="AE53" s="152"/>
      <c r="AF53" s="153">
        <v>0.49999999999999994</v>
      </c>
      <c r="AG53" s="150">
        <v>1.1666666666666665</v>
      </c>
      <c r="AH53" s="150">
        <v>3.3991317749023451</v>
      </c>
      <c r="AI53" s="150">
        <v>6.2077611287434848</v>
      </c>
      <c r="AJ53" s="150">
        <v>9.5412123998006191</v>
      </c>
      <c r="AK53" s="150">
        <v>16.990536053975458</v>
      </c>
      <c r="AL53" s="150">
        <v>21.805438041686976</v>
      </c>
      <c r="AM53" s="150">
        <v>25.613419850667228</v>
      </c>
      <c r="AN53" s="150">
        <v>6.9551954269409109</v>
      </c>
      <c r="AO53" s="151"/>
    </row>
    <row r="54" spans="1:41" x14ac:dyDescent="0.3">
      <c r="A54" s="144" t="s">
        <v>44</v>
      </c>
      <c r="B54" s="149">
        <v>1.333333333333333</v>
      </c>
      <c r="C54" s="149">
        <v>4.0833333333333357</v>
      </c>
      <c r="D54" s="149">
        <v>12.56745688120526</v>
      </c>
      <c r="E54" s="149">
        <v>22.186947186787883</v>
      </c>
      <c r="F54" s="149">
        <v>43.055908521016562</v>
      </c>
      <c r="G54" s="149">
        <v>78.31477419535311</v>
      </c>
      <c r="H54" s="149">
        <v>116.91438929239685</v>
      </c>
      <c r="I54" s="149">
        <v>159.56690724690816</v>
      </c>
      <c r="J54" s="149">
        <v>37.970427831013993</v>
      </c>
      <c r="K54" s="151"/>
      <c r="L54" s="149">
        <v>0.41666666666666663</v>
      </c>
      <c r="M54" s="149">
        <v>0.9228048324584962</v>
      </c>
      <c r="N54" s="149">
        <v>2.1694062550862623</v>
      </c>
      <c r="O54" s="149">
        <v>3.307534217834474</v>
      </c>
      <c r="P54" s="149">
        <v>7.8936096827189015</v>
      </c>
      <c r="Q54" s="149">
        <v>12.959465662638369</v>
      </c>
      <c r="R54" s="149">
        <v>24.208959579467702</v>
      </c>
      <c r="S54" s="149">
        <v>42.364295323689895</v>
      </c>
      <c r="T54" s="149">
        <v>11.772119839986178</v>
      </c>
      <c r="U54" s="152"/>
      <c r="V54" s="153">
        <v>1.2499999999999998</v>
      </c>
      <c r="W54" s="150">
        <v>7.8064142862955626</v>
      </c>
      <c r="X54" s="150">
        <v>19.643712679545079</v>
      </c>
      <c r="Y54" s="150">
        <v>36.737594286600697</v>
      </c>
      <c r="Z54" s="150">
        <v>60.406619389852509</v>
      </c>
      <c r="AA54" s="150">
        <v>101.22094821929792</v>
      </c>
      <c r="AB54" s="150">
        <v>140.44144725799413</v>
      </c>
      <c r="AC54" s="150">
        <v>158.11508687337277</v>
      </c>
      <c r="AD54" s="150">
        <v>36.422686258951785</v>
      </c>
      <c r="AE54" s="152"/>
      <c r="AF54" s="153">
        <v>0.41666666666666663</v>
      </c>
      <c r="AG54" s="150">
        <v>1.1666666666666665</v>
      </c>
      <c r="AH54" s="150">
        <v>3.3333333333333348</v>
      </c>
      <c r="AI54" s="150">
        <v>6.3294525146484322</v>
      </c>
      <c r="AJ54" s="150">
        <v>9.504395167032877</v>
      </c>
      <c r="AK54" s="150">
        <v>16.559983571370481</v>
      </c>
      <c r="AL54" s="150">
        <v>21.601619402567515</v>
      </c>
      <c r="AM54" s="150">
        <v>25.33479595184318</v>
      </c>
      <c r="AN54" s="150">
        <v>6.4345833460489859</v>
      </c>
      <c r="AO54" s="151"/>
    </row>
    <row r="55" spans="1:41" x14ac:dyDescent="0.3">
      <c r="A55" s="144" t="s">
        <v>45</v>
      </c>
      <c r="B55" s="149">
        <v>1.333333333333333</v>
      </c>
      <c r="C55" s="149">
        <v>3.8689498901367214</v>
      </c>
      <c r="D55" s="149">
        <v>12.404566446940123</v>
      </c>
      <c r="E55" s="149">
        <v>21.817538261413535</v>
      </c>
      <c r="F55" s="149">
        <v>42.498203595479445</v>
      </c>
      <c r="G55" s="149">
        <v>77.604706446329715</v>
      </c>
      <c r="H55" s="149">
        <v>116.12015597025329</v>
      </c>
      <c r="I55" s="149">
        <v>158.55242697397918</v>
      </c>
      <c r="J55" s="149">
        <v>35.208175341288175</v>
      </c>
      <c r="K55" s="151"/>
      <c r="L55" s="149">
        <v>0.41666666666666663</v>
      </c>
      <c r="M55" s="149">
        <v>0.75</v>
      </c>
      <c r="N55" s="149">
        <v>2.1682662963867183</v>
      </c>
      <c r="O55" s="149">
        <v>3.2500000000000013</v>
      </c>
      <c r="P55" s="149">
        <v>7.952285766601551</v>
      </c>
      <c r="Q55" s="149">
        <v>12.575807253519715</v>
      </c>
      <c r="R55" s="149">
        <v>23.974147796630785</v>
      </c>
      <c r="S55" s="149">
        <v>41.376316070556733</v>
      </c>
      <c r="T55" s="149">
        <v>10.560356140136724</v>
      </c>
      <c r="U55" s="152"/>
      <c r="V55" s="153">
        <v>1.1666666666666665</v>
      </c>
      <c r="W55" s="150">
        <v>7.9867579142252492</v>
      </c>
      <c r="X55" s="150">
        <v>19.310126622517906</v>
      </c>
      <c r="Y55" s="150">
        <v>36.323254585266056</v>
      </c>
      <c r="Z55" s="150">
        <v>60.348585446676239</v>
      </c>
      <c r="AA55" s="150">
        <v>100.6100282669054</v>
      </c>
      <c r="AB55" s="150">
        <v>139.04999128977298</v>
      </c>
      <c r="AC55" s="150">
        <v>157.25182755788202</v>
      </c>
      <c r="AD55" s="150">
        <v>33.298047701517604</v>
      </c>
      <c r="AE55" s="152"/>
      <c r="AF55" s="153">
        <v>0.41666666666666663</v>
      </c>
      <c r="AG55" s="150">
        <v>1.1666666666666665</v>
      </c>
      <c r="AH55" s="150">
        <v>3.3239720662434911</v>
      </c>
      <c r="AI55" s="150">
        <v>6.281794865926102</v>
      </c>
      <c r="AJ55" s="150">
        <v>9.524658203125</v>
      </c>
      <c r="AK55" s="150">
        <v>16.296750068664593</v>
      </c>
      <c r="AL55" s="150">
        <v>21.19134044647214</v>
      </c>
      <c r="AM55" s="150">
        <v>25.062567710876383</v>
      </c>
      <c r="AN55" s="150">
        <v>5.9425633748372357</v>
      </c>
      <c r="AO55" s="151"/>
    </row>
    <row r="56" spans="1:41" x14ac:dyDescent="0.3">
      <c r="A56" s="144" t="s">
        <v>46</v>
      </c>
      <c r="B56" s="149">
        <v>1.2691780726114907</v>
      </c>
      <c r="C56" s="149">
        <v>3.8320700327555364</v>
      </c>
      <c r="D56" s="149">
        <v>12.231046040852881</v>
      </c>
      <c r="E56" s="149">
        <v>21.661592801411913</v>
      </c>
      <c r="F56" s="149">
        <v>41.772830963134865</v>
      </c>
      <c r="G56" s="149">
        <v>76.875837961832673</v>
      </c>
      <c r="H56" s="149">
        <v>116.06723244984727</v>
      </c>
      <c r="I56" s="149">
        <v>157.8753172556564</v>
      </c>
      <c r="J56" s="149">
        <v>32.46551005045557</v>
      </c>
      <c r="K56" s="151"/>
      <c r="L56" s="149">
        <v>0.41666666666666663</v>
      </c>
      <c r="M56" s="149">
        <v>0.66666666666666663</v>
      </c>
      <c r="N56" s="149">
        <v>2.2499999999999996</v>
      </c>
      <c r="O56" s="149">
        <v>3.1639270782470712</v>
      </c>
      <c r="P56" s="149">
        <v>7.9166666666666554</v>
      </c>
      <c r="Q56" s="149">
        <v>12.389672279357928</v>
      </c>
      <c r="R56" s="149">
        <v>23.918305079142186</v>
      </c>
      <c r="S56" s="149">
        <v>40.961341857910227</v>
      </c>
      <c r="T56" s="149">
        <v>9.8869867324829119</v>
      </c>
      <c r="U56" s="152"/>
      <c r="V56" s="153">
        <v>1.1666666666666665</v>
      </c>
      <c r="W56" s="150">
        <v>7.9714612960815314</v>
      </c>
      <c r="X56" s="150">
        <v>18.989702860514324</v>
      </c>
      <c r="Y56" s="150">
        <v>36.496215184529561</v>
      </c>
      <c r="Z56" s="150">
        <v>60.519303003947563</v>
      </c>
      <c r="AA56" s="150">
        <v>100.09895737965773</v>
      </c>
      <c r="AB56" s="150">
        <v>138.10798390706205</v>
      </c>
      <c r="AC56" s="150">
        <v>155.57518164316835</v>
      </c>
      <c r="AD56" s="150">
        <v>30.50990295410142</v>
      </c>
      <c r="AE56" s="152"/>
      <c r="AF56" s="153">
        <v>0.41666666666666663</v>
      </c>
      <c r="AG56" s="150">
        <v>1.1666666666666665</v>
      </c>
      <c r="AH56" s="150">
        <v>3.199543317159018</v>
      </c>
      <c r="AI56" s="150">
        <v>6.1803283691406197</v>
      </c>
      <c r="AJ56" s="150">
        <v>9.3607304890950509</v>
      </c>
      <c r="AK56" s="150">
        <v>16.119253794352257</v>
      </c>
      <c r="AL56" s="150">
        <v>20.970059394836401</v>
      </c>
      <c r="AM56" s="150">
        <v>25.248980840047121</v>
      </c>
      <c r="AN56" s="150">
        <v>5.4399970372517892</v>
      </c>
      <c r="AO56" s="151"/>
    </row>
    <row r="57" spans="1:41" x14ac:dyDescent="0.3">
      <c r="A57" s="144" t="s">
        <v>47</v>
      </c>
      <c r="B57" s="149">
        <v>1.2499999999999998</v>
      </c>
      <c r="C57" s="149">
        <v>3.9576492309570339</v>
      </c>
      <c r="D57" s="149">
        <v>11.960847854614274</v>
      </c>
      <c r="E57" s="149">
        <v>21.594743092854781</v>
      </c>
      <c r="F57" s="149">
        <v>40.720328013102282</v>
      </c>
      <c r="G57" s="149">
        <v>76.496698061625196</v>
      </c>
      <c r="H57" s="149">
        <v>115.29678503672068</v>
      </c>
      <c r="I57" s="149">
        <v>157.66347058614141</v>
      </c>
      <c r="J57" s="149">
        <v>29.424425760904811</v>
      </c>
      <c r="K57" s="151"/>
      <c r="L57" s="149">
        <v>0.33333333333333331</v>
      </c>
      <c r="M57" s="149">
        <v>0.66666666666666663</v>
      </c>
      <c r="N57" s="149">
        <v>2.1666666666666661</v>
      </c>
      <c r="O57" s="149">
        <v>3.1857884724934902</v>
      </c>
      <c r="P57" s="149">
        <v>7.7540995279947813</v>
      </c>
      <c r="Q57" s="149">
        <v>12.201079686482766</v>
      </c>
      <c r="R57" s="149">
        <v>23.991945266723565</v>
      </c>
      <c r="S57" s="149">
        <v>40.708869934082102</v>
      </c>
      <c r="T57" s="149">
        <v>8.9931411743164027</v>
      </c>
      <c r="U57" s="152"/>
      <c r="V57" s="153">
        <v>0.97146129608154308</v>
      </c>
      <c r="W57" s="150">
        <v>7.7691411972045792</v>
      </c>
      <c r="X57" s="150">
        <v>19.020614306132</v>
      </c>
      <c r="Y57" s="150">
        <v>36.500582695007267</v>
      </c>
      <c r="Z57" s="150">
        <v>60.150427818298958</v>
      </c>
      <c r="AA57" s="150">
        <v>99.810876846312183</v>
      </c>
      <c r="AB57" s="150">
        <v>137.60433260599589</v>
      </c>
      <c r="AC57" s="150">
        <v>154.96470705668148</v>
      </c>
      <c r="AD57" s="150">
        <v>27.995408693949273</v>
      </c>
      <c r="AE57" s="152"/>
      <c r="AF57" s="153">
        <v>0.41666666666666663</v>
      </c>
      <c r="AG57" s="150">
        <v>1.091552416483561</v>
      </c>
      <c r="AH57" s="150">
        <v>3.1666666666666679</v>
      </c>
      <c r="AI57" s="150">
        <v>6.2499999999999947</v>
      </c>
      <c r="AJ57" s="150">
        <v>9.1257629394531214</v>
      </c>
      <c r="AK57" s="150">
        <v>15.803715070088748</v>
      </c>
      <c r="AL57" s="150">
        <v>20.93337694803871</v>
      </c>
      <c r="AM57" s="150">
        <v>24.974768638610758</v>
      </c>
      <c r="AN57" s="150">
        <v>5.0848925908406564</v>
      </c>
      <c r="AO57" s="151"/>
    </row>
    <row r="58" spans="1:41" x14ac:dyDescent="0.3">
      <c r="A58" s="144" t="s">
        <v>48</v>
      </c>
      <c r="B58" s="149">
        <v>1.2499999999999998</v>
      </c>
      <c r="C58" s="149">
        <v>4.0000000000000027</v>
      </c>
      <c r="D58" s="149">
        <v>11.790985107421891</v>
      </c>
      <c r="E58" s="149">
        <v>21.457850774129199</v>
      </c>
      <c r="F58" s="149">
        <v>40.276079495747929</v>
      </c>
      <c r="G58" s="149">
        <v>76.606543858846052</v>
      </c>
      <c r="H58" s="149">
        <v>115.09745343525988</v>
      </c>
      <c r="I58" s="149">
        <v>157.34004497528113</v>
      </c>
      <c r="J58" s="149">
        <v>26.188460667927959</v>
      </c>
      <c r="K58" s="151"/>
      <c r="L58" s="149">
        <v>0.33333333333333331</v>
      </c>
      <c r="M58" s="149">
        <v>0.65449237823486317</v>
      </c>
      <c r="N58" s="149">
        <v>2.2213109334309893</v>
      </c>
      <c r="O58" s="149">
        <v>3.1764243443806981</v>
      </c>
      <c r="P58" s="149">
        <v>7.8770497639973849</v>
      </c>
      <c r="Q58" s="149">
        <v>12.228370984395363</v>
      </c>
      <c r="R58" s="149">
        <v>23.899132092793717</v>
      </c>
      <c r="S58" s="149">
        <v>40.488359451294002</v>
      </c>
      <c r="T58" s="149">
        <v>7.9766737620035704</v>
      </c>
      <c r="U58" s="152"/>
      <c r="V58" s="153">
        <v>0.91666666666666674</v>
      </c>
      <c r="W58" s="150">
        <v>7.7652514775593966</v>
      </c>
      <c r="X58" s="150">
        <v>19.405738830566403</v>
      </c>
      <c r="Y58" s="150">
        <v>36.053718249003026</v>
      </c>
      <c r="Z58" s="150">
        <v>59.56927394867003</v>
      </c>
      <c r="AA58" s="150">
        <v>99.351101557412491</v>
      </c>
      <c r="AB58" s="150">
        <v>136.82365862528295</v>
      </c>
      <c r="AC58" s="150">
        <v>154.6992171605429</v>
      </c>
      <c r="AD58" s="150">
        <v>24.940130233764581</v>
      </c>
      <c r="AE58" s="152"/>
      <c r="AF58" s="153">
        <v>0.37168947855631507</v>
      </c>
      <c r="AG58" s="150">
        <v>1.0833333333333333</v>
      </c>
      <c r="AH58" s="150">
        <v>3.11232884724935</v>
      </c>
      <c r="AI58" s="150">
        <v>6.273419380187983</v>
      </c>
      <c r="AJ58" s="150">
        <v>9.2199478149414009</v>
      </c>
      <c r="AK58" s="150">
        <v>15.910000483195031</v>
      </c>
      <c r="AL58" s="150">
        <v>20.620403925577779</v>
      </c>
      <c r="AM58" s="150">
        <v>24.685910224914473</v>
      </c>
      <c r="AN58" s="150">
        <v>4.8634703954060869</v>
      </c>
      <c r="AO58" s="151"/>
    </row>
    <row r="59" spans="1:41" x14ac:dyDescent="0.3">
      <c r="A59" s="144" t="s">
        <v>49</v>
      </c>
      <c r="B59" s="149">
        <v>1.1079909006754558</v>
      </c>
      <c r="C59" s="149">
        <v>4.0000000000000027</v>
      </c>
      <c r="D59" s="149">
        <v>11.750000000000014</v>
      </c>
      <c r="E59" s="149">
        <v>21.525006294250456</v>
      </c>
      <c r="F59" s="149">
        <v>40.437987645467182</v>
      </c>
      <c r="G59" s="149">
        <v>75.912017822265682</v>
      </c>
      <c r="H59" s="149">
        <v>114.20461781819455</v>
      </c>
      <c r="I59" s="149">
        <v>156.52691491444932</v>
      </c>
      <c r="J59" s="149">
        <v>23.557575225830018</v>
      </c>
      <c r="K59" s="151"/>
      <c r="L59" s="149">
        <v>0.33333333333333331</v>
      </c>
      <c r="M59" s="149">
        <v>0.66666666666666663</v>
      </c>
      <c r="N59" s="149">
        <v>2.2499999999999996</v>
      </c>
      <c r="O59" s="149">
        <v>3.1666666666666679</v>
      </c>
      <c r="P59" s="149">
        <v>7.924885749816883</v>
      </c>
      <c r="Q59" s="149">
        <v>12.344273885091164</v>
      </c>
      <c r="R59" s="149">
        <v>23.791498502095475</v>
      </c>
      <c r="S59" s="149">
        <v>40.560364405314189</v>
      </c>
      <c r="T59" s="149">
        <v>7.4389216105143134</v>
      </c>
      <c r="U59" s="152"/>
      <c r="V59" s="153">
        <v>0.91666666666666674</v>
      </c>
      <c r="W59" s="150">
        <v>7.7909851074218643</v>
      </c>
      <c r="X59" s="150">
        <v>19.545314788818352</v>
      </c>
      <c r="Y59" s="150">
        <v>35.698282877604093</v>
      </c>
      <c r="Z59" s="150">
        <v>59.703959782918893</v>
      </c>
      <c r="AA59" s="150">
        <v>99.151245117186249</v>
      </c>
      <c r="AB59" s="150">
        <v>135.84921264648233</v>
      </c>
      <c r="AC59" s="150">
        <v>154.0956048965455</v>
      </c>
      <c r="AD59" s="150">
        <v>22.270623842875121</v>
      </c>
      <c r="AE59" s="152"/>
      <c r="AF59" s="153">
        <v>0.33333333333333331</v>
      </c>
      <c r="AG59" s="150">
        <v>1.0833333333333333</v>
      </c>
      <c r="AH59" s="150">
        <v>2.8623288472493496</v>
      </c>
      <c r="AI59" s="150">
        <v>6.2732264200846295</v>
      </c>
      <c r="AJ59" s="150">
        <v>9.1942437489827444</v>
      </c>
      <c r="AK59" s="150">
        <v>16.085038820902547</v>
      </c>
      <c r="AL59" s="150">
        <v>20.155022621154771</v>
      </c>
      <c r="AM59" s="150">
        <v>24.72187582651766</v>
      </c>
      <c r="AN59" s="150">
        <v>4.5942920049031581</v>
      </c>
      <c r="AO59" s="151"/>
    </row>
    <row r="60" spans="1:41" x14ac:dyDescent="0.3">
      <c r="A60" s="144" t="s">
        <v>50</v>
      </c>
      <c r="B60" s="149">
        <v>1.0833333333333333</v>
      </c>
      <c r="C60" s="149">
        <v>3.9920956293741887</v>
      </c>
      <c r="D60" s="149">
        <v>11.591552416483575</v>
      </c>
      <c r="E60" s="149">
        <v>21.407345453898078</v>
      </c>
      <c r="F60" s="149">
        <v>40.096417744954472</v>
      </c>
      <c r="G60" s="149">
        <v>75.214180946350183</v>
      </c>
      <c r="H60" s="149">
        <v>113.32491779327185</v>
      </c>
      <c r="I60" s="149">
        <v>154.98085689544698</v>
      </c>
      <c r="J60" s="149">
        <v>20.663907368977846</v>
      </c>
      <c r="K60" s="151"/>
      <c r="L60" s="149">
        <v>0.33333333333333331</v>
      </c>
      <c r="M60" s="149">
        <v>0.41666666666666663</v>
      </c>
      <c r="N60" s="149">
        <v>1.9166666666666659</v>
      </c>
      <c r="O60" s="149">
        <v>3.2131169637044286</v>
      </c>
      <c r="P60" s="149">
        <v>7.9562835693359268</v>
      </c>
      <c r="Q60" s="149">
        <v>12.366209983825703</v>
      </c>
      <c r="R60" s="149">
        <v>23.859693209330175</v>
      </c>
      <c r="S60" s="149">
        <v>40.555349032084195</v>
      </c>
      <c r="T60" s="149">
        <v>6.3920688629150346</v>
      </c>
      <c r="U60" s="152"/>
      <c r="V60" s="153">
        <v>0.91666666666666674</v>
      </c>
      <c r="W60" s="150">
        <v>7.802330017089834</v>
      </c>
      <c r="X60" s="150">
        <v>19.209403355916344</v>
      </c>
      <c r="Y60" s="150">
        <v>34.935086886087959</v>
      </c>
      <c r="Z60" s="150">
        <v>59.499499956767373</v>
      </c>
      <c r="AA60" s="150">
        <v>98.588495572406828</v>
      </c>
      <c r="AB60" s="150">
        <v>134.92927233377881</v>
      </c>
      <c r="AC60" s="150">
        <v>153.35160477956137</v>
      </c>
      <c r="AD60" s="150">
        <v>19.811033566792798</v>
      </c>
      <c r="AE60" s="152"/>
      <c r="AF60" s="153">
        <v>0.33333333333333331</v>
      </c>
      <c r="AG60" s="150">
        <v>1.0833333333333333</v>
      </c>
      <c r="AH60" s="150">
        <v>2.6463470458984379</v>
      </c>
      <c r="AI60" s="150">
        <v>6.2214612960815376</v>
      </c>
      <c r="AJ60" s="150">
        <v>9.1489028930664027</v>
      </c>
      <c r="AK60" s="150">
        <v>15.952283223470095</v>
      </c>
      <c r="AL60" s="150">
        <v>19.833333333333321</v>
      </c>
      <c r="AM60" s="150">
        <v>24.64897600809725</v>
      </c>
      <c r="AN60" s="150">
        <v>4.1809050242106141</v>
      </c>
      <c r="AO60" s="151"/>
    </row>
    <row r="61" spans="1:41" x14ac:dyDescent="0.3">
      <c r="A61" s="144" t="s">
        <v>51</v>
      </c>
      <c r="B61" s="149">
        <v>1</v>
      </c>
      <c r="C61" s="149">
        <v>3.8019129435221379</v>
      </c>
      <c r="D61" s="149">
        <v>11.411465009053559</v>
      </c>
      <c r="E61" s="149">
        <v>21.109753608703585</v>
      </c>
      <c r="F61" s="149">
        <v>40.19157600402837</v>
      </c>
      <c r="G61" s="149">
        <v>74.253266652425282</v>
      </c>
      <c r="H61" s="149">
        <v>112.73763688405148</v>
      </c>
      <c r="I61" s="149">
        <v>154.262934366862</v>
      </c>
      <c r="J61" s="149">
        <v>17.680606842041033</v>
      </c>
      <c r="K61" s="151"/>
      <c r="L61" s="149">
        <v>0.33333333333333331</v>
      </c>
      <c r="M61" s="149">
        <v>0.41666666666666663</v>
      </c>
      <c r="N61" s="149">
        <v>1.8429861068725579</v>
      </c>
      <c r="O61" s="149">
        <v>3.2500000000000013</v>
      </c>
      <c r="P61" s="149">
        <v>7.8689498901367081</v>
      </c>
      <c r="Q61" s="149">
        <v>12.19265047709149</v>
      </c>
      <c r="R61" s="149">
        <v>23.63184420267735</v>
      </c>
      <c r="S61" s="149">
        <v>40.392514546712299</v>
      </c>
      <c r="T61" s="149">
        <v>5.4117256800333644</v>
      </c>
      <c r="U61" s="152"/>
      <c r="V61" s="153">
        <v>0.91666666666666674</v>
      </c>
      <c r="W61" s="150">
        <v>7.8688532511393117</v>
      </c>
      <c r="X61" s="150">
        <v>19.308741251627602</v>
      </c>
      <c r="Y61" s="150">
        <v>35.09330081939688</v>
      </c>
      <c r="Z61" s="150">
        <v>59.376163800558054</v>
      </c>
      <c r="AA61" s="150">
        <v>98.694970448810594</v>
      </c>
      <c r="AB61" s="150">
        <v>134.07080936431666</v>
      </c>
      <c r="AC61" s="150">
        <v>152.61381912231428</v>
      </c>
      <c r="AD61" s="150">
        <v>17.173232078552275</v>
      </c>
      <c r="AE61" s="152"/>
      <c r="AF61" s="153">
        <v>0.33333333333333331</v>
      </c>
      <c r="AG61" s="150">
        <v>1.0833333333333333</v>
      </c>
      <c r="AH61" s="150">
        <v>2.4988584518432617</v>
      </c>
      <c r="AI61" s="150">
        <v>6.0136699676513619</v>
      </c>
      <c r="AJ61" s="150">
        <v>9.4590829213460275</v>
      </c>
      <c r="AK61" s="150">
        <v>15.900315602620488</v>
      </c>
      <c r="AL61" s="150">
        <v>19.491552670796708</v>
      </c>
      <c r="AM61" s="150">
        <v>24.695702552795332</v>
      </c>
      <c r="AN61" s="150">
        <v>3.6945206324259465</v>
      </c>
      <c r="AO61" s="151"/>
    </row>
    <row r="62" spans="1:41" x14ac:dyDescent="0.3">
      <c r="A62" s="144" t="s">
        <v>52</v>
      </c>
      <c r="B62" s="149">
        <v>1</v>
      </c>
      <c r="C62" s="149">
        <v>3.8704373041788762</v>
      </c>
      <c r="D62" s="149">
        <v>11.109387397766124</v>
      </c>
      <c r="E62" s="149">
        <v>20.769412994384741</v>
      </c>
      <c r="F62" s="149">
        <v>40.27132288614915</v>
      </c>
      <c r="G62" s="149">
        <v>73.748427073160997</v>
      </c>
      <c r="H62" s="149">
        <v>112.29462560017701</v>
      </c>
      <c r="I62" s="149">
        <v>153.1269658406575</v>
      </c>
      <c r="J62" s="149">
        <v>15.237035115559934</v>
      </c>
      <c r="K62" s="151"/>
      <c r="L62" s="149">
        <v>0.33333333333333331</v>
      </c>
      <c r="M62" s="149">
        <v>0.41666666666666663</v>
      </c>
      <c r="N62" s="149">
        <v>1.8047946294148758</v>
      </c>
      <c r="O62" s="149">
        <v>3.0833333333333344</v>
      </c>
      <c r="P62" s="149">
        <v>7.7144749959309795</v>
      </c>
      <c r="Q62" s="149">
        <v>12.261143684387227</v>
      </c>
      <c r="R62" s="149">
        <v>23.240002950032491</v>
      </c>
      <c r="S62" s="149">
        <v>40.19361623128259</v>
      </c>
      <c r="T62" s="149">
        <v>4.3977807362874373</v>
      </c>
      <c r="U62" s="152"/>
      <c r="V62" s="153">
        <v>0.91666666666666674</v>
      </c>
      <c r="W62" s="150">
        <v>7.7515983581542862</v>
      </c>
      <c r="X62" s="150">
        <v>19.299091657002766</v>
      </c>
      <c r="Y62" s="150">
        <v>35.220415433247794</v>
      </c>
      <c r="Z62" s="150">
        <v>59.634796142578722</v>
      </c>
      <c r="AA62" s="150">
        <v>98.723593076068894</v>
      </c>
      <c r="AB62" s="150">
        <v>133.08028539021575</v>
      </c>
      <c r="AC62" s="150">
        <v>151.70968087514225</v>
      </c>
      <c r="AD62" s="150">
        <v>13.723111152648951</v>
      </c>
      <c r="AE62" s="152"/>
      <c r="AF62" s="153">
        <v>0.33333333333333331</v>
      </c>
      <c r="AG62" s="150">
        <v>1.0833333333333333</v>
      </c>
      <c r="AH62" s="150">
        <v>2.4385223388671875</v>
      </c>
      <c r="AI62" s="150">
        <v>6.0792338053385366</v>
      </c>
      <c r="AJ62" s="150">
        <v>9.369281450907387</v>
      </c>
      <c r="AK62" s="150">
        <v>15.865068435668988</v>
      </c>
      <c r="AL62" s="150">
        <v>18.949966430664066</v>
      </c>
      <c r="AM62" s="150">
        <v>24.559453010559007</v>
      </c>
      <c r="AN62" s="150">
        <v>3.239123662312827</v>
      </c>
      <c r="AO62" s="151"/>
    </row>
    <row r="63" spans="1:41" x14ac:dyDescent="0.3">
      <c r="A63" s="144" t="s">
        <v>53</v>
      </c>
      <c r="B63" s="149">
        <v>1</v>
      </c>
      <c r="C63" s="149">
        <v>3.8333333333333357</v>
      </c>
      <c r="D63" s="149">
        <v>10.773515701293954</v>
      </c>
      <c r="E63" s="149">
        <v>20.858561515808081</v>
      </c>
      <c r="F63" s="149">
        <v>40.279122670491589</v>
      </c>
      <c r="G63" s="149">
        <v>73.711595217387043</v>
      </c>
      <c r="H63" s="149">
        <v>111.48484007517301</v>
      </c>
      <c r="I63" s="149">
        <v>152.7610845565795</v>
      </c>
      <c r="J63" s="149">
        <v>12.055981636047381</v>
      </c>
      <c r="K63" s="151"/>
      <c r="L63" s="149">
        <v>0.16666666666666666</v>
      </c>
      <c r="M63" s="149">
        <v>0.41666666666666663</v>
      </c>
      <c r="N63" s="149">
        <v>1.7499999999999993</v>
      </c>
      <c r="O63" s="149">
        <v>3.1177117029825858</v>
      </c>
      <c r="P63" s="149">
        <v>7.7499999999999893</v>
      </c>
      <c r="Q63" s="149">
        <v>12.393795331319192</v>
      </c>
      <c r="R63" s="149">
        <v>23.027054468790638</v>
      </c>
      <c r="S63" s="149">
        <v>39.882221539815312</v>
      </c>
      <c r="T63" s="149">
        <v>3.7363090515136737</v>
      </c>
      <c r="U63" s="152"/>
      <c r="V63" s="153">
        <v>0.91666666666666674</v>
      </c>
      <c r="W63" s="150">
        <v>7.6216894785563047</v>
      </c>
      <c r="X63" s="150">
        <v>19.43204307556152</v>
      </c>
      <c r="Y63" s="150">
        <v>35.12630303700756</v>
      </c>
      <c r="Z63" s="150">
        <v>59.431632677714617</v>
      </c>
      <c r="AA63" s="150">
        <v>98.32044823964317</v>
      </c>
      <c r="AB63" s="150">
        <v>132.14626344044763</v>
      </c>
      <c r="AC63" s="150">
        <v>151.04916826883928</v>
      </c>
      <c r="AD63" s="150">
        <v>11.466506640116386</v>
      </c>
      <c r="AE63" s="152"/>
      <c r="AF63" s="153">
        <v>0.33333333333333331</v>
      </c>
      <c r="AG63" s="150">
        <v>1</v>
      </c>
      <c r="AH63" s="150">
        <v>2.5152969360351563</v>
      </c>
      <c r="AI63" s="150">
        <v>6.0493151346842406</v>
      </c>
      <c r="AJ63" s="150">
        <v>9.2543128331502267</v>
      </c>
      <c r="AK63" s="150">
        <v>15.631408373514853</v>
      </c>
      <c r="AL63" s="150">
        <v>18.781508445739753</v>
      </c>
      <c r="AM63" s="150">
        <v>24.189078013102147</v>
      </c>
      <c r="AN63" s="150">
        <v>2.7148103713989258</v>
      </c>
      <c r="AO63" s="151"/>
    </row>
    <row r="64" spans="1:41" x14ac:dyDescent="0.3">
      <c r="A64" s="144" t="s">
        <v>54</v>
      </c>
      <c r="B64" s="149">
        <v>0.9904352823893231</v>
      </c>
      <c r="C64" s="149">
        <v>3.6490866343180359</v>
      </c>
      <c r="D64" s="149">
        <v>10.551949818929042</v>
      </c>
      <c r="E64" s="149">
        <v>20.724487304687479</v>
      </c>
      <c r="F64" s="149">
        <v>39.91854604085291</v>
      </c>
      <c r="G64" s="149">
        <v>73.18976465861023</v>
      </c>
      <c r="H64" s="149">
        <v>111.0019350051861</v>
      </c>
      <c r="I64" s="149">
        <v>151.92608197530095</v>
      </c>
      <c r="J64" s="149">
        <v>9.109424273173012</v>
      </c>
      <c r="K64" s="151"/>
      <c r="L64" s="149">
        <v>8.3333333333333329E-2</v>
      </c>
      <c r="M64" s="149">
        <v>0.41666666666666663</v>
      </c>
      <c r="N64" s="149">
        <v>1.7718582153320306</v>
      </c>
      <c r="O64" s="149">
        <v>2.9166666666666674</v>
      </c>
      <c r="P64" s="149">
        <v>7.7909851074218643</v>
      </c>
      <c r="Q64" s="149">
        <v>12.392133394877135</v>
      </c>
      <c r="R64" s="149">
        <v>22.616431872049919</v>
      </c>
      <c r="S64" s="149">
        <v>39.445918718973829</v>
      </c>
      <c r="T64" s="149">
        <v>2.8663673400878915</v>
      </c>
      <c r="U64" s="152"/>
      <c r="V64" s="153">
        <v>0.91666666666666674</v>
      </c>
      <c r="W64" s="150">
        <v>7.490525881449372</v>
      </c>
      <c r="X64" s="150">
        <v>19.377409934997555</v>
      </c>
      <c r="Y64" s="150">
        <v>34.901849428812568</v>
      </c>
      <c r="Z64" s="150">
        <v>59.206387201945567</v>
      </c>
      <c r="AA64" s="150">
        <v>97.404117902118813</v>
      </c>
      <c r="AB64" s="150">
        <v>130.97788174946851</v>
      </c>
      <c r="AC64" s="150">
        <v>149.96721553802456</v>
      </c>
      <c r="AD64" s="150">
        <v>9.4120848973592128</v>
      </c>
      <c r="AE64" s="152"/>
      <c r="AF64" s="153">
        <v>0.33333333333333331</v>
      </c>
      <c r="AG64" s="150">
        <v>0.96324189503987645</v>
      </c>
      <c r="AH64" s="150">
        <v>2.4166666666666665</v>
      </c>
      <c r="AI64" s="150">
        <v>5.9999999999999956</v>
      </c>
      <c r="AJ64" s="150">
        <v>9.3483606974283848</v>
      </c>
      <c r="AK64" s="150">
        <v>15.563129425048871</v>
      </c>
      <c r="AL64" s="150">
        <v>18.632722218831386</v>
      </c>
      <c r="AM64" s="150">
        <v>23.994833310445085</v>
      </c>
      <c r="AN64" s="150">
        <v>2.3400780359903974</v>
      </c>
      <c r="AO64" s="151"/>
    </row>
    <row r="65" spans="1:41" x14ac:dyDescent="0.3">
      <c r="A65" s="144" t="s">
        <v>55</v>
      </c>
      <c r="B65" s="149">
        <v>0.91666666666666674</v>
      </c>
      <c r="C65" s="149">
        <v>3.5942637125651062</v>
      </c>
      <c r="D65" s="149">
        <v>10.483922004699714</v>
      </c>
      <c r="E65" s="149">
        <v>20.80200449625649</v>
      </c>
      <c r="F65" s="149">
        <v>39.794558842976933</v>
      </c>
      <c r="G65" s="149">
        <v>72.254861513773861</v>
      </c>
      <c r="H65" s="149">
        <v>109.19490146636778</v>
      </c>
      <c r="I65" s="149">
        <v>150.89576307932506</v>
      </c>
      <c r="J65" s="149">
        <v>6.574857711791986</v>
      </c>
      <c r="K65" s="151"/>
      <c r="L65" s="149">
        <v>8.3333333333333329E-2</v>
      </c>
      <c r="M65" s="149">
        <v>0.41666666666666663</v>
      </c>
      <c r="N65" s="149">
        <v>1.7499999999999993</v>
      </c>
      <c r="O65" s="149">
        <v>2.9603830973307299</v>
      </c>
      <c r="P65" s="149">
        <v>7.7855342229207256</v>
      </c>
      <c r="Q65" s="149">
        <v>12.438527425130228</v>
      </c>
      <c r="R65" s="149">
        <v>22.595808029174755</v>
      </c>
      <c r="S65" s="149">
        <v>39.379102706909208</v>
      </c>
      <c r="T65" s="149">
        <v>1.5763228734334309</v>
      </c>
      <c r="U65" s="152"/>
      <c r="V65" s="153">
        <v>0.91666666666666674</v>
      </c>
      <c r="W65" s="150">
        <v>7.4034248987833573</v>
      </c>
      <c r="X65" s="150">
        <v>18.975589434305828</v>
      </c>
      <c r="Y65" s="150">
        <v>34.676957130432022</v>
      </c>
      <c r="Z65" s="150">
        <v>58.663743019104565</v>
      </c>
      <c r="AA65" s="150">
        <v>96.679586410521324</v>
      </c>
      <c r="AB65" s="150">
        <v>130.75496514638013</v>
      </c>
      <c r="AC65" s="150">
        <v>149.81788762410432</v>
      </c>
      <c r="AD65" s="150">
        <v>6.6395686467488551</v>
      </c>
      <c r="AE65" s="152"/>
      <c r="AF65" s="153">
        <v>0.33333333333333331</v>
      </c>
      <c r="AG65" s="150">
        <v>0.91666666666666674</v>
      </c>
      <c r="AH65" s="150">
        <v>2.4412562052408857</v>
      </c>
      <c r="AI65" s="150">
        <v>5.9756514231363891</v>
      </c>
      <c r="AJ65" s="150">
        <v>9.2585601806640607</v>
      </c>
      <c r="AK65" s="150">
        <v>15.500000000000041</v>
      </c>
      <c r="AL65" s="150">
        <v>18.447614351908374</v>
      </c>
      <c r="AM65" s="150">
        <v>23.937232971191339</v>
      </c>
      <c r="AN65" s="150">
        <v>1.6995134353637691</v>
      </c>
      <c r="AO65" s="151"/>
    </row>
    <row r="66" spans="1:41" x14ac:dyDescent="0.3">
      <c r="A66" s="144" t="s">
        <v>56</v>
      </c>
      <c r="B66" s="149">
        <v>0.91666666666666674</v>
      </c>
      <c r="C66" s="149">
        <v>3.7103830973307312</v>
      </c>
      <c r="D66" s="149">
        <v>10.416666666666671</v>
      </c>
      <c r="E66" s="149">
        <v>21.164215723673475</v>
      </c>
      <c r="F66" s="149">
        <v>39.401439030965186</v>
      </c>
      <c r="G66" s="149">
        <v>71.522996584574699</v>
      </c>
      <c r="H66" s="149">
        <v>108.06660620371323</v>
      </c>
      <c r="I66" s="149">
        <v>148.92193953196153</v>
      </c>
      <c r="J66" s="149">
        <v>4.1155217488606795</v>
      </c>
      <c r="K66" s="151"/>
      <c r="L66" s="149">
        <v>8.3333333333333329E-2</v>
      </c>
      <c r="M66" s="149">
        <v>0.41666666666666663</v>
      </c>
      <c r="N66" s="149">
        <v>1.7499999999999993</v>
      </c>
      <c r="O66" s="149">
        <v>2.9303652445475268</v>
      </c>
      <c r="P66" s="149">
        <v>7.7187213897704972</v>
      </c>
      <c r="Q66" s="149">
        <v>12.423502604166684</v>
      </c>
      <c r="R66" s="149">
        <v>22.572992006937621</v>
      </c>
      <c r="S66" s="149">
        <v>39.021421432495131</v>
      </c>
      <c r="T66" s="149">
        <v>1.0507259368896484</v>
      </c>
      <c r="U66" s="152"/>
      <c r="V66" s="153">
        <v>0.91666666666666674</v>
      </c>
      <c r="W66" s="150">
        <v>7.1026617685953699</v>
      </c>
      <c r="X66" s="150">
        <v>18.631319681803394</v>
      </c>
      <c r="Y66" s="150">
        <v>34.429640769958382</v>
      </c>
      <c r="Z66" s="150">
        <v>58.458631515503484</v>
      </c>
      <c r="AA66" s="150">
        <v>95.831090927122986</v>
      </c>
      <c r="AB66" s="150">
        <v>130.15816688537336</v>
      </c>
      <c r="AC66" s="150">
        <v>148.94469038645377</v>
      </c>
      <c r="AD66" s="150">
        <v>4.5779895782470721</v>
      </c>
      <c r="AE66" s="152"/>
      <c r="AF66" s="153">
        <v>0.25</v>
      </c>
      <c r="AG66" s="150">
        <v>0.91666666666666674</v>
      </c>
      <c r="AH66" s="150">
        <v>2.4166666666666665</v>
      </c>
      <c r="AI66" s="150">
        <v>6.1079228719075473</v>
      </c>
      <c r="AJ66" s="150">
        <v>8.9357992808024029</v>
      </c>
      <c r="AK66" s="150">
        <v>15.471378962198933</v>
      </c>
      <c r="AL66" s="150">
        <v>18.127489725748713</v>
      </c>
      <c r="AM66" s="150">
        <v>23.877546628316178</v>
      </c>
      <c r="AN66" s="150">
        <v>0.88149197896321607</v>
      </c>
      <c r="AO66" s="151"/>
    </row>
    <row r="67" spans="1:41" x14ac:dyDescent="0.3">
      <c r="A67" s="144" t="s">
        <v>57</v>
      </c>
      <c r="B67" s="149">
        <v>0.91666666666666674</v>
      </c>
      <c r="C67" s="149">
        <v>3.6995433171590189</v>
      </c>
      <c r="D67" s="149">
        <v>10.446797688802089</v>
      </c>
      <c r="E67" s="149">
        <v>21.30612913767494</v>
      </c>
      <c r="F67" s="149">
        <v>39.121083259582534</v>
      </c>
      <c r="G67" s="149">
        <v>70.519238471985204</v>
      </c>
      <c r="H67" s="149">
        <v>107.01135794321526</v>
      </c>
      <c r="I67" s="149">
        <v>148.13001410166365</v>
      </c>
      <c r="J67" s="149">
        <v>1.3520402908325198</v>
      </c>
      <c r="K67" s="151"/>
      <c r="L67" s="149">
        <v>8.3333333333333329E-2</v>
      </c>
      <c r="M67" s="149">
        <v>0.41666666666666663</v>
      </c>
      <c r="N67" s="149">
        <v>1.7499999999999993</v>
      </c>
      <c r="O67" s="149">
        <v>3.0478185017903656</v>
      </c>
      <c r="P67" s="149">
        <v>7.5607302983601787</v>
      </c>
      <c r="Q67" s="149">
        <v>12.307990709940611</v>
      </c>
      <c r="R67" s="149">
        <v>22.458193461100219</v>
      </c>
      <c r="S67" s="149">
        <v>38.843890825907401</v>
      </c>
      <c r="T67" s="149">
        <v>0.47811953226725262</v>
      </c>
      <c r="U67" s="152"/>
      <c r="V67" s="153">
        <v>0.91666666666666674</v>
      </c>
      <c r="W67" s="150">
        <v>7.0493151346842371</v>
      </c>
      <c r="X67" s="150">
        <v>18.331328074137382</v>
      </c>
      <c r="Y67" s="150">
        <v>34.072932243347047</v>
      </c>
      <c r="Z67" s="150">
        <v>58.606306076050359</v>
      </c>
      <c r="AA67" s="150">
        <v>95.314270337421632</v>
      </c>
      <c r="AB67" s="150">
        <v>129.40654786427547</v>
      </c>
      <c r="AC67" s="150">
        <v>148.37496248880967</v>
      </c>
      <c r="AD67" s="150">
        <v>1.7368857065836583</v>
      </c>
      <c r="AE67" s="152"/>
      <c r="AF67" s="153">
        <v>0.31830596923828125</v>
      </c>
      <c r="AG67" s="150">
        <v>0.91666666666666674</v>
      </c>
      <c r="AH67" s="150">
        <v>2.4166666666666665</v>
      </c>
      <c r="AI67" s="150">
        <v>6.1666666666666616</v>
      </c>
      <c r="AJ67" s="150">
        <v>8.9880978266398071</v>
      </c>
      <c r="AK67" s="150">
        <v>15.70242754618331</v>
      </c>
      <c r="AL67" s="150">
        <v>18.058127085367854</v>
      </c>
      <c r="AM67" s="150">
        <v>23.784406344095803</v>
      </c>
      <c r="AN67" s="150">
        <v>0.21234734853108728</v>
      </c>
      <c r="AO67" s="151"/>
    </row>
    <row r="68" spans="1:41" x14ac:dyDescent="0.3">
      <c r="A68" s="154" t="s">
        <v>259</v>
      </c>
      <c r="B68" s="155">
        <v>11.195662903599441</v>
      </c>
      <c r="C68" s="156">
        <v>43.506849687779322</v>
      </c>
      <c r="D68" s="156">
        <v>117.81826054770499</v>
      </c>
      <c r="E68" s="156">
        <v>248.01484275027178</v>
      </c>
      <c r="F68" s="156">
        <v>469.24810173238325</v>
      </c>
      <c r="G68" s="156">
        <v>810.90052277967334</v>
      </c>
      <c r="H68" s="156">
        <v>1253.0363202459775</v>
      </c>
      <c r="I68" s="156">
        <v>1562.0998115298084</v>
      </c>
      <c r="J68" s="149"/>
      <c r="K68" s="151"/>
      <c r="L68" s="155">
        <v>1.0000000260770321</v>
      </c>
      <c r="M68" s="156">
        <v>4.5273971874266863</v>
      </c>
      <c r="N68" s="156">
        <v>21.930821863003075</v>
      </c>
      <c r="O68" s="156">
        <v>35.475108999526128</v>
      </c>
      <c r="P68" s="156">
        <v>87.319634468760341</v>
      </c>
      <c r="Q68" s="156">
        <v>146.11210935283452</v>
      </c>
      <c r="R68" s="156">
        <v>259.57775089377537</v>
      </c>
      <c r="S68" s="156">
        <v>384.70349796884699</v>
      </c>
      <c r="T68" s="149"/>
      <c r="U68" s="152"/>
      <c r="V68" s="157">
        <v>10.971461351029575</v>
      </c>
      <c r="W68" s="158">
        <v>78.918493356788531</v>
      </c>
      <c r="X68" s="158">
        <v>217.08105152565986</v>
      </c>
      <c r="Y68" s="158">
        <v>409.61459883108432</v>
      </c>
      <c r="Z68" s="158">
        <v>708.78106272654759</v>
      </c>
      <c r="AA68" s="158">
        <v>1117.3315865066834</v>
      </c>
      <c r="AB68" s="158">
        <v>1494.7263351520501</v>
      </c>
      <c r="AC68" s="158">
        <v>1525.2858340886064</v>
      </c>
      <c r="AD68" s="150"/>
      <c r="AE68" s="152"/>
      <c r="AF68" s="157">
        <v>4</v>
      </c>
      <c r="AG68" s="158">
        <v>11.310274161398411</v>
      </c>
      <c r="AH68" s="158">
        <v>27.268362522125244</v>
      </c>
      <c r="AI68" s="158">
        <v>75.394744363613427</v>
      </c>
      <c r="AJ68" s="158">
        <v>105.50153501867317</v>
      </c>
      <c r="AK68" s="158">
        <v>186.11278094304726</v>
      </c>
      <c r="AL68" s="158">
        <v>206.01621922431514</v>
      </c>
      <c r="AM68" s="158">
        <v>237.3786322999901</v>
      </c>
      <c r="AN68" s="150"/>
      <c r="AO68" s="151"/>
    </row>
    <row r="69" spans="1:41" x14ac:dyDescent="0.3">
      <c r="A69" s="154" t="s">
        <v>260</v>
      </c>
      <c r="B69" s="155">
        <v>7.0235163569450378</v>
      </c>
      <c r="C69" s="156">
        <v>34.917581106768921</v>
      </c>
      <c r="D69" s="156">
        <v>102.67673484492116</v>
      </c>
      <c r="E69" s="156">
        <v>229.81639771163464</v>
      </c>
      <c r="F69" s="156">
        <v>451.05353664024733</v>
      </c>
      <c r="G69" s="156">
        <v>721.1516738706996</v>
      </c>
      <c r="H69" s="156">
        <v>1157.653508057585</v>
      </c>
      <c r="I69" s="156">
        <v>1079.0266194679571</v>
      </c>
      <c r="J69" s="149"/>
      <c r="K69" s="151"/>
      <c r="L69" s="155">
        <v>0</v>
      </c>
      <c r="M69" s="156">
        <v>3.8552526049315929</v>
      </c>
      <c r="N69" s="156">
        <v>18.565753399161622</v>
      </c>
      <c r="O69" s="156">
        <v>34.511861314065754</v>
      </c>
      <c r="P69" s="156">
        <v>80.201485542347655</v>
      </c>
      <c r="Q69" s="156">
        <v>142.40446403995156</v>
      </c>
      <c r="R69" s="156">
        <v>246.22856711052987</v>
      </c>
      <c r="S69" s="156">
        <v>250.00806384114077</v>
      </c>
      <c r="T69" s="149"/>
      <c r="U69" s="152"/>
      <c r="V69" s="157">
        <v>10.572832152247429</v>
      </c>
      <c r="W69" s="158">
        <v>69.215530158020556</v>
      </c>
      <c r="X69" s="158">
        <v>201.43789316387847</v>
      </c>
      <c r="Y69" s="158">
        <v>390.18573995221959</v>
      </c>
      <c r="Z69" s="158">
        <v>675.92956857429817</v>
      </c>
      <c r="AA69" s="158">
        <v>1014.7002358983736</v>
      </c>
      <c r="AB69" s="158">
        <v>1408.122807900887</v>
      </c>
      <c r="AC69" s="158">
        <v>1070.5976073374065</v>
      </c>
      <c r="AD69" s="150"/>
      <c r="AE69" s="152"/>
      <c r="AF69" s="157">
        <v>3.0942923463881016</v>
      </c>
      <c r="AG69" s="158">
        <v>10.912785895168781</v>
      </c>
      <c r="AH69" s="158">
        <v>24.527169068809599</v>
      </c>
      <c r="AI69" s="158">
        <v>68.066445397834059</v>
      </c>
      <c r="AJ69" s="158">
        <v>98.121230263961479</v>
      </c>
      <c r="AK69" s="158">
        <v>159.56575901969336</v>
      </c>
      <c r="AL69" s="158">
        <v>181.02962751779705</v>
      </c>
      <c r="AM69" s="158">
        <v>148.6479041299317</v>
      </c>
      <c r="AN69" s="150"/>
      <c r="AO69" s="151"/>
    </row>
    <row r="70" spans="1:41" x14ac:dyDescent="0.3">
      <c r="A70" s="154" t="s">
        <v>261</v>
      </c>
      <c r="B70" s="155">
        <v>5.6969458721578121</v>
      </c>
      <c r="C70" s="156">
        <v>33.710215341299772</v>
      </c>
      <c r="D70" s="156">
        <v>91.937867940403521</v>
      </c>
      <c r="E70" s="156">
        <v>231.67773837433197</v>
      </c>
      <c r="F70" s="156">
        <v>430.70831040572375</v>
      </c>
      <c r="G70" s="156">
        <v>658.44760964352463</v>
      </c>
      <c r="H70" s="156">
        <v>1075.8250138384733</v>
      </c>
      <c r="I70" s="156">
        <v>661.84666988307686</v>
      </c>
      <c r="J70" s="149"/>
      <c r="K70" s="151"/>
      <c r="L70" s="155">
        <v>0</v>
      </c>
      <c r="M70" s="156">
        <v>4.7554779276251793</v>
      </c>
      <c r="N70" s="156">
        <v>15.667206494603306</v>
      </c>
      <c r="O70" s="156">
        <v>36.073261979734525</v>
      </c>
      <c r="P70" s="156">
        <v>80.21509647462517</v>
      </c>
      <c r="Q70" s="156">
        <v>132.85393889714032</v>
      </c>
      <c r="R70" s="156">
        <v>218.46113033615984</v>
      </c>
      <c r="S70" s="156">
        <v>150.41483254574996</v>
      </c>
      <c r="T70" s="149"/>
      <c r="U70" s="152"/>
      <c r="V70" s="157">
        <v>11.327453114790842</v>
      </c>
      <c r="W70" s="158">
        <v>65.785581886768341</v>
      </c>
      <c r="X70" s="158">
        <v>186.89655007701367</v>
      </c>
      <c r="Y70" s="158">
        <v>378.72758707737876</v>
      </c>
      <c r="Z70" s="158">
        <v>653.59220834534312</v>
      </c>
      <c r="AA70" s="158">
        <v>932.23507070245978</v>
      </c>
      <c r="AB70" s="158">
        <v>1327.9172444971434</v>
      </c>
      <c r="AC70" s="158">
        <v>691.43727588017646</v>
      </c>
      <c r="AD70" s="150"/>
      <c r="AE70" s="152"/>
      <c r="AF70" s="157">
        <v>1.0767275504767895</v>
      </c>
      <c r="AG70" s="158">
        <v>9.2012691833078861</v>
      </c>
      <c r="AH70" s="158">
        <v>23.484528336208314</v>
      </c>
      <c r="AI70" s="158">
        <v>65.426743535790592</v>
      </c>
      <c r="AJ70" s="158">
        <v>93.579108225181699</v>
      </c>
      <c r="AK70" s="158">
        <v>144.06438699612772</v>
      </c>
      <c r="AL70" s="158">
        <v>169.47598708420992</v>
      </c>
      <c r="AM70" s="158">
        <v>86.786241622719331</v>
      </c>
      <c r="AN70" s="150"/>
      <c r="AO70" s="151"/>
    </row>
    <row r="71" spans="1:41" x14ac:dyDescent="0.3">
      <c r="A71" s="154" t="s">
        <v>262</v>
      </c>
      <c r="B71" s="155">
        <v>2.8020407769363374</v>
      </c>
      <c r="C71" s="156">
        <v>34.440211093984544</v>
      </c>
      <c r="D71" s="156">
        <v>84.777439517667517</v>
      </c>
      <c r="E71" s="156">
        <v>235.30134748426894</v>
      </c>
      <c r="F71" s="156">
        <v>411.87683669338003</v>
      </c>
      <c r="G71" s="156">
        <v>608.62587940995581</v>
      </c>
      <c r="H71" s="156">
        <v>998.29841613979079</v>
      </c>
      <c r="I71" s="156">
        <v>343.76109770902985</v>
      </c>
      <c r="J71" s="149"/>
      <c r="K71" s="151"/>
      <c r="L71" s="155">
        <v>0</v>
      </c>
      <c r="M71" s="156">
        <v>3.8979447931051254</v>
      </c>
      <c r="N71" s="156">
        <v>12.773515742272139</v>
      </c>
      <c r="O71" s="156">
        <v>36.55921505112201</v>
      </c>
      <c r="P71" s="156">
        <v>80.398646378424019</v>
      </c>
      <c r="Q71" s="156">
        <v>115.80846887570806</v>
      </c>
      <c r="R71" s="156">
        <v>207.14131179847755</v>
      </c>
      <c r="S71" s="156">
        <v>83.436765341481077</v>
      </c>
      <c r="T71" s="149"/>
      <c r="U71" s="152"/>
      <c r="V71" s="157">
        <v>8.3770498032681644</v>
      </c>
      <c r="W71" s="158">
        <v>64.456260276958346</v>
      </c>
      <c r="X71" s="158">
        <v>165.99886761652306</v>
      </c>
      <c r="Y71" s="158">
        <v>372.73663458150509</v>
      </c>
      <c r="Z71" s="158">
        <v>628.6013987169913</v>
      </c>
      <c r="AA71" s="158">
        <v>864.31488089892082</v>
      </c>
      <c r="AB71" s="158">
        <v>1218.4612473975867</v>
      </c>
      <c r="AC71" s="158">
        <v>397.23332137995266</v>
      </c>
      <c r="AD71" s="150"/>
      <c r="AE71" s="152"/>
      <c r="AF71" s="157">
        <v>1</v>
      </c>
      <c r="AG71" s="158">
        <v>8.6490720547735691</v>
      </c>
      <c r="AH71" s="158">
        <v>19.370374721474946</v>
      </c>
      <c r="AI71" s="158">
        <v>55.322944266488776</v>
      </c>
      <c r="AJ71" s="158">
        <v>95.140641222707927</v>
      </c>
      <c r="AK71" s="158">
        <v>127.80209084693342</v>
      </c>
      <c r="AL71" s="158">
        <v>155.70011270442046</v>
      </c>
      <c r="AM71" s="158">
        <v>45.532794843195006</v>
      </c>
      <c r="AN71" s="150"/>
      <c r="AO71" s="151"/>
    </row>
    <row r="72" spans="1:41" x14ac:dyDescent="0.3">
      <c r="A72" s="154" t="s">
        <v>263</v>
      </c>
      <c r="B72" s="155">
        <v>2.0000000298023224</v>
      </c>
      <c r="C72" s="156">
        <v>34.744289545342326</v>
      </c>
      <c r="D72" s="156">
        <v>85.398858056403697</v>
      </c>
      <c r="E72" s="156">
        <v>216.25387164065614</v>
      </c>
      <c r="F72" s="156">
        <v>376.24259727207641</v>
      </c>
      <c r="G72" s="156">
        <v>551.01712536020204</v>
      </c>
      <c r="H72" s="156">
        <v>910.83819921291433</v>
      </c>
      <c r="I72" s="156">
        <v>102.70677249753749</v>
      </c>
      <c r="J72" s="149"/>
      <c r="K72" s="151"/>
      <c r="L72" s="155">
        <v>0</v>
      </c>
      <c r="M72" s="156">
        <v>3</v>
      </c>
      <c r="N72" s="156">
        <v>12.451600484549999</v>
      </c>
      <c r="O72" s="156">
        <v>33.757986831478775</v>
      </c>
      <c r="P72" s="156">
        <v>70.239956927252933</v>
      </c>
      <c r="Q72" s="156">
        <v>100.76147750671953</v>
      </c>
      <c r="R72" s="156">
        <v>189.59864621818997</v>
      </c>
      <c r="S72" s="156">
        <v>24.495893448819231</v>
      </c>
      <c r="T72" s="149"/>
      <c r="U72" s="152"/>
      <c r="V72" s="157">
        <v>8.952740422450006</v>
      </c>
      <c r="W72" s="158">
        <v>58.842926191166043</v>
      </c>
      <c r="X72" s="158">
        <v>147.03057671431452</v>
      </c>
      <c r="Y72" s="158">
        <v>355.71670227319555</v>
      </c>
      <c r="Z72" s="158">
        <v>596.05574336578138</v>
      </c>
      <c r="AA72" s="158">
        <v>817.52402519574389</v>
      </c>
      <c r="AB72" s="158">
        <v>1099.0972433353309</v>
      </c>
      <c r="AC72" s="158">
        <v>120.32927293384762</v>
      </c>
      <c r="AD72" s="150"/>
      <c r="AE72" s="152"/>
      <c r="AF72" s="157">
        <v>1</v>
      </c>
      <c r="AG72" s="158">
        <v>8.4143829736858606</v>
      </c>
      <c r="AH72" s="158">
        <v>17.050912884995341</v>
      </c>
      <c r="AI72" s="158">
        <v>53.492243614047766</v>
      </c>
      <c r="AJ72" s="158">
        <v>96.860727663772877</v>
      </c>
      <c r="AK72" s="158">
        <v>117.81621601176448</v>
      </c>
      <c r="AL72" s="158">
        <v>133.6269478907343</v>
      </c>
      <c r="AM72" s="158">
        <v>15.067668639741896</v>
      </c>
      <c r="AN72" s="150"/>
      <c r="AO72" s="151"/>
    </row>
    <row r="73" spans="1:41" x14ac:dyDescent="0.3">
      <c r="A73" s="154" t="s">
        <v>264</v>
      </c>
      <c r="B73" s="159">
        <v>1.2500000037252903</v>
      </c>
      <c r="C73" s="160">
        <v>32.802977395243943</v>
      </c>
      <c r="D73" s="161">
        <v>83.282963153207675</v>
      </c>
      <c r="E73" s="162">
        <v>196.42259538592771</v>
      </c>
      <c r="F73" s="163">
        <v>338.52220429363661</v>
      </c>
      <c r="G73" s="164">
        <v>503.10814377758413</v>
      </c>
      <c r="H73" s="165">
        <v>710.71268425772973</v>
      </c>
      <c r="I73" s="149"/>
      <c r="J73" s="166"/>
      <c r="K73" s="151"/>
      <c r="L73" s="159">
        <v>0</v>
      </c>
      <c r="M73" s="160">
        <v>3</v>
      </c>
      <c r="N73" s="161">
        <v>12.822832155972719</v>
      </c>
      <c r="O73" s="162">
        <v>29.760467618703842</v>
      </c>
      <c r="P73" s="163">
        <v>61.069178520934656</v>
      </c>
      <c r="Q73" s="164">
        <v>86.900004318449646</v>
      </c>
      <c r="R73" s="165">
        <v>143.52661428111605</v>
      </c>
      <c r="S73" s="149"/>
      <c r="T73" s="166"/>
      <c r="U73" s="152"/>
      <c r="V73" s="167">
        <v>8.2844740822911263</v>
      </c>
      <c r="W73" s="168">
        <v>54.6253422931768</v>
      </c>
      <c r="X73" s="169">
        <v>143.01244294759817</v>
      </c>
      <c r="Y73" s="170">
        <v>326.91177308924193</v>
      </c>
      <c r="Z73" s="171">
        <v>550.11636764455284</v>
      </c>
      <c r="AA73" s="172">
        <v>737.77113654883578</v>
      </c>
      <c r="AB73" s="173">
        <v>864.82988518530101</v>
      </c>
      <c r="AC73" s="153"/>
      <c r="AD73" s="153"/>
      <c r="AE73" s="152"/>
      <c r="AF73" s="167">
        <v>1</v>
      </c>
      <c r="AG73" s="168">
        <v>5.6753425728529692</v>
      </c>
      <c r="AH73" s="169">
        <v>15.374887580052018</v>
      </c>
      <c r="AI73" s="170">
        <v>50.510600022738799</v>
      </c>
      <c r="AJ73" s="171">
        <v>89.791197830811143</v>
      </c>
      <c r="AK73" s="172">
        <v>106.06527504068799</v>
      </c>
      <c r="AL73" s="173">
        <v>94.926429780200124</v>
      </c>
      <c r="AM73" s="153"/>
      <c r="AN73" s="153"/>
      <c r="AO73" s="151"/>
    </row>
    <row r="74" spans="1:41" x14ac:dyDescent="0.3">
      <c r="A74" s="154" t="s">
        <v>265</v>
      </c>
      <c r="B74" s="159">
        <v>3.5509135341271758</v>
      </c>
      <c r="C74" s="160">
        <v>29.37787760887295</v>
      </c>
      <c r="D74" s="161">
        <v>81.010811288996365</v>
      </c>
      <c r="E74" s="162">
        <v>189.54487689677626</v>
      </c>
      <c r="F74" s="163">
        <v>320.58676932612434</v>
      </c>
      <c r="G74" s="164">
        <v>461.93414139359572</v>
      </c>
      <c r="H74" s="165">
        <v>467.41891858788108</v>
      </c>
      <c r="I74" s="149"/>
      <c r="J74" s="166"/>
      <c r="K74" s="151"/>
      <c r="L74" s="159">
        <v>0</v>
      </c>
      <c r="M74" s="160">
        <v>2.8267860636115074</v>
      </c>
      <c r="N74" s="161">
        <v>11.347862306982279</v>
      </c>
      <c r="O74" s="162">
        <v>28.775762090692297</v>
      </c>
      <c r="P74" s="163">
        <v>51.127826846204698</v>
      </c>
      <c r="Q74" s="164">
        <v>77.311730955727398</v>
      </c>
      <c r="R74" s="165">
        <v>82.913590256124735</v>
      </c>
      <c r="S74" s="149"/>
      <c r="T74" s="166"/>
      <c r="U74" s="152"/>
      <c r="V74" s="167">
        <v>8.0849304497241974</v>
      </c>
      <c r="W74" s="168">
        <v>46.160414572106674</v>
      </c>
      <c r="X74" s="169">
        <v>137.42323358915746</v>
      </c>
      <c r="Y74" s="170">
        <v>302.25634502821049</v>
      </c>
      <c r="Z74" s="171">
        <v>490.02482678609522</v>
      </c>
      <c r="AA74" s="172">
        <v>694.5640634548181</v>
      </c>
      <c r="AB74" s="173">
        <v>586.81163445719983</v>
      </c>
      <c r="AC74" s="174"/>
      <c r="AD74" s="153"/>
      <c r="AE74" s="152"/>
      <c r="AF74" s="167">
        <v>0.93055218830704689</v>
      </c>
      <c r="AG74" s="168">
        <v>6.2680359221994877</v>
      </c>
      <c r="AH74" s="169">
        <v>12.431992886587977</v>
      </c>
      <c r="AI74" s="170">
        <v>44.415283424314111</v>
      </c>
      <c r="AJ74" s="171">
        <v>74.649055764231889</v>
      </c>
      <c r="AK74" s="172">
        <v>87.589037835132331</v>
      </c>
      <c r="AL74" s="173">
        <v>60.727965517668054</v>
      </c>
      <c r="AM74" s="174"/>
      <c r="AN74" s="153"/>
      <c r="AO74" s="151"/>
    </row>
    <row r="75" spans="1:41" x14ac:dyDescent="0.3">
      <c r="A75" s="154" t="s">
        <v>266</v>
      </c>
      <c r="B75" s="159">
        <v>5.0000000270083547</v>
      </c>
      <c r="C75" s="160">
        <v>27.584249003790319</v>
      </c>
      <c r="D75" s="161">
        <v>79.346493093064055</v>
      </c>
      <c r="E75" s="162">
        <v>187.21503013046458</v>
      </c>
      <c r="F75" s="163">
        <v>290.99791072239168</v>
      </c>
      <c r="G75" s="164">
        <v>422.54279625834897</v>
      </c>
      <c r="H75" s="165">
        <v>293.70447927069006</v>
      </c>
      <c r="I75" s="149"/>
      <c r="J75" s="166"/>
      <c r="K75" s="151"/>
      <c r="L75" s="159">
        <v>1.5601120442152023</v>
      </c>
      <c r="M75" s="160">
        <v>3</v>
      </c>
      <c r="N75" s="161">
        <v>10.262645807117224</v>
      </c>
      <c r="O75" s="162">
        <v>31.93632656452246</v>
      </c>
      <c r="P75" s="163">
        <v>46.524246467743069</v>
      </c>
      <c r="Q75" s="164">
        <v>68.931255782488734</v>
      </c>
      <c r="R75" s="165">
        <v>43.473031723558961</v>
      </c>
      <c r="S75" s="149"/>
      <c r="T75" s="166"/>
      <c r="U75" s="152"/>
      <c r="V75" s="167">
        <v>8</v>
      </c>
      <c r="W75" s="168">
        <v>46.186273102648556</v>
      </c>
      <c r="X75" s="169">
        <v>137.81759323412552</v>
      </c>
      <c r="Y75" s="170">
        <v>294.22398363938555</v>
      </c>
      <c r="Z75" s="171">
        <v>445.74049973976798</v>
      </c>
      <c r="AA75" s="172">
        <v>654.09224806268082</v>
      </c>
      <c r="AB75" s="173">
        <v>389.81980489838577</v>
      </c>
      <c r="AC75" s="174"/>
      <c r="AD75" s="153"/>
      <c r="AE75" s="152"/>
      <c r="AF75" s="167">
        <v>0</v>
      </c>
      <c r="AG75" s="168">
        <v>7.2324142772704363</v>
      </c>
      <c r="AH75" s="169">
        <v>13.53979626018554</v>
      </c>
      <c r="AI75" s="170">
        <v>36.720326888374984</v>
      </c>
      <c r="AJ75" s="171">
        <v>62.476562701398507</v>
      </c>
      <c r="AK75" s="172">
        <v>74.761473658261821</v>
      </c>
      <c r="AL75" s="173">
        <v>31.754401128506288</v>
      </c>
      <c r="AM75" s="174"/>
      <c r="AN75" s="153"/>
      <c r="AO75" s="151"/>
    </row>
    <row r="76" spans="1:41" x14ac:dyDescent="0.3">
      <c r="A76" s="154" t="s">
        <v>267</v>
      </c>
      <c r="B76" s="159">
        <v>4</v>
      </c>
      <c r="C76" s="160">
        <v>24.677396258339286</v>
      </c>
      <c r="D76" s="161">
        <v>80.126481763087213</v>
      </c>
      <c r="E76" s="162">
        <v>174.5465731696072</v>
      </c>
      <c r="F76" s="163">
        <v>268.34452693769708</v>
      </c>
      <c r="G76" s="164">
        <v>385.66365699640789</v>
      </c>
      <c r="H76" s="165">
        <v>160.97462789465499</v>
      </c>
      <c r="I76" s="149"/>
      <c r="J76" s="166"/>
      <c r="K76" s="151"/>
      <c r="L76" s="159">
        <v>2</v>
      </c>
      <c r="M76" s="160">
        <v>2.1436068248003721</v>
      </c>
      <c r="N76" s="161">
        <v>10.333333343267441</v>
      </c>
      <c r="O76" s="162">
        <v>27.402284054085612</v>
      </c>
      <c r="P76" s="163">
        <v>45.688820095732808</v>
      </c>
      <c r="Q76" s="164">
        <v>54.890865687280893</v>
      </c>
      <c r="R76" s="165">
        <v>21.173149343034311</v>
      </c>
      <c r="S76" s="149"/>
      <c r="T76" s="166"/>
      <c r="U76" s="152"/>
      <c r="V76" s="167">
        <v>7.5383567959070206</v>
      </c>
      <c r="W76" s="168">
        <v>41.824199874109354</v>
      </c>
      <c r="X76" s="169">
        <v>134.07807460380718</v>
      </c>
      <c r="Y76" s="170">
        <v>280.57124194363132</v>
      </c>
      <c r="Z76" s="171">
        <v>420.24997510085814</v>
      </c>
      <c r="AA76" s="172">
        <v>634.62678693211637</v>
      </c>
      <c r="AB76" s="173">
        <v>200.79074825742293</v>
      </c>
      <c r="AC76" s="174"/>
      <c r="AD76" s="153"/>
      <c r="AE76" s="152"/>
      <c r="AF76" s="167">
        <v>0</v>
      </c>
      <c r="AG76" s="168">
        <v>6.0383567810058594</v>
      </c>
      <c r="AH76" s="169">
        <v>13.722374123521149</v>
      </c>
      <c r="AI76" s="170">
        <v>33.823237217031419</v>
      </c>
      <c r="AJ76" s="171">
        <v>52.646576096303761</v>
      </c>
      <c r="AK76" s="172">
        <v>67.913935691351071</v>
      </c>
      <c r="AL76" s="173">
        <v>17.460844796150923</v>
      </c>
      <c r="AM76" s="174"/>
      <c r="AN76" s="153"/>
      <c r="AO76" s="151"/>
    </row>
    <row r="77" spans="1:41" x14ac:dyDescent="0.3">
      <c r="A77" s="154" t="s">
        <v>268</v>
      </c>
      <c r="B77" s="159">
        <v>4</v>
      </c>
      <c r="C77" s="160">
        <v>23.267091196263209</v>
      </c>
      <c r="D77" s="161">
        <v>85.997412806143984</v>
      </c>
      <c r="E77" s="162">
        <v>160.13924618375563</v>
      </c>
      <c r="F77" s="163">
        <v>255.10526290365192</v>
      </c>
      <c r="G77" s="164">
        <v>363.81267505395226</v>
      </c>
      <c r="H77" s="165">
        <v>46.379967894019501</v>
      </c>
      <c r="I77" s="149"/>
      <c r="J77" s="166"/>
      <c r="K77" s="151"/>
      <c r="L77" s="159">
        <v>2</v>
      </c>
      <c r="M77" s="160">
        <v>2.1710040085017681</v>
      </c>
      <c r="N77" s="161">
        <v>12.101370548829436</v>
      </c>
      <c r="O77" s="162">
        <v>24.738356313668191</v>
      </c>
      <c r="P77" s="163">
        <v>39.836298835230991</v>
      </c>
      <c r="Q77" s="164">
        <v>49.039281408302486</v>
      </c>
      <c r="R77" s="165">
        <v>5.8089244915172458</v>
      </c>
      <c r="S77" s="149"/>
      <c r="T77" s="166"/>
      <c r="U77" s="152"/>
      <c r="V77" s="167">
        <v>7.4550234563648701</v>
      </c>
      <c r="W77" s="168">
        <v>37.381731967829865</v>
      </c>
      <c r="X77" s="169">
        <v>137.98297687643208</v>
      </c>
      <c r="Y77" s="170">
        <v>273.62617632048205</v>
      </c>
      <c r="Z77" s="171">
        <v>413.06679481035098</v>
      </c>
      <c r="AA77" s="172">
        <v>619.21343134832568</v>
      </c>
      <c r="AB77" s="173">
        <v>65.99929200981569</v>
      </c>
      <c r="AC77" s="174"/>
      <c r="AD77" s="153"/>
      <c r="AE77" s="152"/>
      <c r="AF77" s="167">
        <v>0</v>
      </c>
      <c r="AG77" s="168">
        <v>6.3963470570743084</v>
      </c>
      <c r="AH77" s="169">
        <v>12.731280056759715</v>
      </c>
      <c r="AI77" s="170">
        <v>30.808451429630395</v>
      </c>
      <c r="AJ77" s="171">
        <v>45.111599220428616</v>
      </c>
      <c r="AK77" s="172">
        <v>68.806483301334083</v>
      </c>
      <c r="AL77" s="173">
        <v>4.3310916739671939</v>
      </c>
      <c r="AM77" s="174"/>
      <c r="AN77" s="153"/>
      <c r="AO77" s="151"/>
    </row>
    <row r="78" spans="1:41" x14ac:dyDescent="0.3">
      <c r="A78" s="154" t="s">
        <v>269</v>
      </c>
      <c r="B78" s="160">
        <v>3.6600609011948109</v>
      </c>
      <c r="C78" s="161">
        <v>19.712907282169908</v>
      </c>
      <c r="D78" s="162">
        <v>81.013308487599716</v>
      </c>
      <c r="E78" s="163">
        <v>150.14850051701069</v>
      </c>
      <c r="F78" s="164">
        <v>232.84142248192802</v>
      </c>
      <c r="G78" s="165">
        <v>290.99237804495112</v>
      </c>
      <c r="H78" s="166"/>
      <c r="I78" s="149"/>
      <c r="J78" s="166"/>
      <c r="K78" s="151"/>
      <c r="L78" s="160">
        <v>2</v>
      </c>
      <c r="M78" s="161">
        <v>2</v>
      </c>
      <c r="N78" s="162">
        <v>12.893608147278428</v>
      </c>
      <c r="O78" s="163">
        <v>22.196028470993042</v>
      </c>
      <c r="P78" s="164">
        <v>35.932403715327382</v>
      </c>
      <c r="Q78" s="165">
        <v>41.055577903520316</v>
      </c>
      <c r="R78" s="166"/>
      <c r="S78" s="149"/>
      <c r="T78" s="166"/>
      <c r="U78" s="152"/>
      <c r="V78" s="168">
        <v>6.4101664300542325</v>
      </c>
      <c r="W78" s="169">
        <v>39.263015994258922</v>
      </c>
      <c r="X78" s="170">
        <v>143.1206199391745</v>
      </c>
      <c r="Y78" s="171">
        <v>263.115033343204</v>
      </c>
      <c r="Z78" s="172">
        <v>393.30768227351655</v>
      </c>
      <c r="AA78" s="173">
        <v>536.56429176001018</v>
      </c>
      <c r="AB78" s="153"/>
      <c r="AC78" s="174"/>
      <c r="AD78" s="153"/>
      <c r="AE78" s="152"/>
      <c r="AF78" s="168">
        <v>0</v>
      </c>
      <c r="AG78" s="169">
        <v>6.7614593934267759</v>
      </c>
      <c r="AH78" s="170">
        <v>16.16501631463575</v>
      </c>
      <c r="AI78" s="171">
        <v>27.998617881210521</v>
      </c>
      <c r="AJ78" s="172">
        <v>37.924323078557791</v>
      </c>
      <c r="AK78" s="173">
        <v>59.271463091718033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3</v>
      </c>
      <c r="C79" s="161">
        <v>16.594512981362641</v>
      </c>
      <c r="D79" s="162">
        <v>79.814110119827092</v>
      </c>
      <c r="E79" s="163">
        <v>148.59135623439215</v>
      </c>
      <c r="F79" s="164">
        <v>225.4027516354497</v>
      </c>
      <c r="G79" s="165">
        <v>215.99911014301097</v>
      </c>
      <c r="H79" s="166"/>
      <c r="I79" s="149"/>
      <c r="J79" s="166"/>
      <c r="K79" s="151"/>
      <c r="L79" s="160">
        <v>2</v>
      </c>
      <c r="M79" s="161">
        <v>2.9221293404698372</v>
      </c>
      <c r="N79" s="162">
        <v>10.906162314116955</v>
      </c>
      <c r="O79" s="163">
        <v>18.95092524215579</v>
      </c>
      <c r="P79" s="164">
        <v>33.007649893173948</v>
      </c>
      <c r="Q79" s="165">
        <v>37.47578071244061</v>
      </c>
      <c r="R79" s="166"/>
      <c r="S79" s="149"/>
      <c r="T79" s="166"/>
      <c r="U79" s="152"/>
      <c r="V79" s="168">
        <v>7.0220134193077683</v>
      </c>
      <c r="W79" s="169">
        <v>42.768420011736453</v>
      </c>
      <c r="X79" s="170">
        <v>149.89990031858906</v>
      </c>
      <c r="Y79" s="171">
        <v>265.06450868281536</v>
      </c>
      <c r="Z79" s="172">
        <v>390.7538775911089</v>
      </c>
      <c r="AA79" s="173">
        <v>382.59459199795435</v>
      </c>
      <c r="AB79" s="153"/>
      <c r="AC79" s="174"/>
      <c r="AD79" s="153"/>
      <c r="AE79" s="152"/>
      <c r="AF79" s="168">
        <v>0</v>
      </c>
      <c r="AG79" s="169">
        <v>7.2499974891543388</v>
      </c>
      <c r="AH79" s="170">
        <v>20.200815891847014</v>
      </c>
      <c r="AI79" s="171">
        <v>25.299972587265074</v>
      </c>
      <c r="AJ79" s="172">
        <v>30.430211547296494</v>
      </c>
      <c r="AK79" s="173">
        <v>50.369485428091139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2.4961191937327385</v>
      </c>
      <c r="C80" s="161">
        <v>17.431279584765434</v>
      </c>
      <c r="D80" s="162">
        <v>86.613284188089892</v>
      </c>
      <c r="E80" s="163">
        <v>145.32653491641395</v>
      </c>
      <c r="F80" s="164">
        <v>225.47004567637759</v>
      </c>
      <c r="G80" s="165">
        <v>140.16828684120276</v>
      </c>
      <c r="H80" s="166"/>
      <c r="I80" s="149"/>
      <c r="J80" s="149"/>
      <c r="K80" s="151"/>
      <c r="L80" s="160">
        <v>2</v>
      </c>
      <c r="M80" s="161">
        <v>3</v>
      </c>
      <c r="N80" s="162">
        <v>10.843151169829071</v>
      </c>
      <c r="O80" s="163">
        <v>17.419864743947983</v>
      </c>
      <c r="P80" s="164">
        <v>32.009311832487583</v>
      </c>
      <c r="Q80" s="165">
        <v>25.913340469589457</v>
      </c>
      <c r="R80" s="166"/>
      <c r="S80" s="149"/>
      <c r="T80" s="149"/>
      <c r="U80" s="152"/>
      <c r="V80" s="168">
        <v>7.0794512685388327</v>
      </c>
      <c r="W80" s="169">
        <v>48.353885843418539</v>
      </c>
      <c r="X80" s="170">
        <v>151.0154004606884</v>
      </c>
      <c r="Y80" s="171">
        <v>269.40845084609464</v>
      </c>
      <c r="Z80" s="172">
        <v>384.19016537140124</v>
      </c>
      <c r="AA80" s="173">
        <v>261.5607372876209</v>
      </c>
      <c r="AB80" s="153"/>
      <c r="AC80" s="150"/>
      <c r="AD80" s="150"/>
      <c r="AE80" s="152"/>
      <c r="AF80" s="168">
        <v>0</v>
      </c>
      <c r="AG80" s="169">
        <v>7.502738993614912</v>
      </c>
      <c r="AH80" s="170">
        <v>22.522379565984011</v>
      </c>
      <c r="AI80" s="171">
        <v>22.788812126964331</v>
      </c>
      <c r="AJ80" s="172">
        <v>25.920316179515794</v>
      </c>
      <c r="AK80" s="173">
        <v>33.393661703681573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2.0207774359732866</v>
      </c>
      <c r="C81" s="161">
        <v>21.494979958049953</v>
      </c>
      <c r="D81" s="162">
        <v>84.816433266270906</v>
      </c>
      <c r="E81" s="163">
        <v>143.89252907782793</v>
      </c>
      <c r="F81" s="164">
        <v>221.68917160520027</v>
      </c>
      <c r="G81" s="165">
        <v>76.433187748613705</v>
      </c>
      <c r="H81" s="166"/>
      <c r="I81" s="149"/>
      <c r="J81" s="149"/>
      <c r="K81" s="151"/>
      <c r="L81" s="160">
        <v>2.3442916944622993</v>
      </c>
      <c r="M81" s="161">
        <v>2.5876706559211016</v>
      </c>
      <c r="N81" s="162">
        <v>10.698402423411608</v>
      </c>
      <c r="O81" s="163">
        <v>12.160503470571712</v>
      </c>
      <c r="P81" s="164">
        <v>31.078308162279427</v>
      </c>
      <c r="Q81" s="165">
        <v>14.189083232777193</v>
      </c>
      <c r="R81" s="166"/>
      <c r="S81" s="149"/>
      <c r="T81" s="149"/>
      <c r="U81" s="152"/>
      <c r="V81" s="168">
        <v>6.8267123140394688</v>
      </c>
      <c r="W81" s="169">
        <v>53.266213835372355</v>
      </c>
      <c r="X81" s="170">
        <v>152.57194979372434</v>
      </c>
      <c r="Y81" s="171">
        <v>279.56629534764215</v>
      </c>
      <c r="Z81" s="172">
        <v>398.36040402320214</v>
      </c>
      <c r="AA81" s="173">
        <v>133.39420082070865</v>
      </c>
      <c r="AB81" s="153"/>
      <c r="AC81" s="150"/>
      <c r="AD81" s="150"/>
      <c r="AE81" s="152"/>
      <c r="AF81" s="168">
        <v>0</v>
      </c>
      <c r="AG81" s="169">
        <v>4.4769414383918047</v>
      </c>
      <c r="AH81" s="170">
        <v>25.011380565352738</v>
      </c>
      <c r="AI81" s="171">
        <v>18.214837427251041</v>
      </c>
      <c r="AJ81" s="172">
        <v>23.935310464352369</v>
      </c>
      <c r="AK81" s="173">
        <v>20.616534070111811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1</v>
      </c>
      <c r="C82" s="161">
        <v>24.624197795987129</v>
      </c>
      <c r="D82" s="162">
        <v>81.614248024920698</v>
      </c>
      <c r="E82" s="163">
        <v>139.53140837466344</v>
      </c>
      <c r="F82" s="164">
        <v>218.1896511274366</v>
      </c>
      <c r="G82" s="165">
        <v>25.197460815470549</v>
      </c>
      <c r="H82" s="166"/>
      <c r="I82" s="149"/>
      <c r="J82" s="149"/>
      <c r="K82" s="151"/>
      <c r="L82" s="160">
        <v>1.4376080930233002</v>
      </c>
      <c r="M82" s="161">
        <v>3</v>
      </c>
      <c r="N82" s="162">
        <v>10.403790824115276</v>
      </c>
      <c r="O82" s="163">
        <v>9.670753600075841</v>
      </c>
      <c r="P82" s="164">
        <v>30.263925047591329</v>
      </c>
      <c r="Q82" s="165">
        <v>7.9852945576421916</v>
      </c>
      <c r="R82" s="166"/>
      <c r="S82" s="149"/>
      <c r="T82" s="149"/>
      <c r="U82" s="152"/>
      <c r="V82" s="168">
        <v>7.0015983879566193</v>
      </c>
      <c r="W82" s="169">
        <v>59.503916639834642</v>
      </c>
      <c r="X82" s="170">
        <v>149.53591595077887</v>
      </c>
      <c r="Y82" s="171">
        <v>268.31562533982651</v>
      </c>
      <c r="Z82" s="172">
        <v>383.83499796766409</v>
      </c>
      <c r="AA82" s="173">
        <v>43.198842173755111</v>
      </c>
      <c r="AB82" s="153"/>
      <c r="AC82" s="150"/>
      <c r="AD82" s="150"/>
      <c r="AE82" s="152"/>
      <c r="AF82" s="168">
        <v>1.643880270421505E-2</v>
      </c>
      <c r="AG82" s="169">
        <v>4.0000025431315862</v>
      </c>
      <c r="AH82" s="170">
        <v>23.790582090616226</v>
      </c>
      <c r="AI82" s="171">
        <v>18.404327506199479</v>
      </c>
      <c r="AJ82" s="172">
        <v>23.883106283843517</v>
      </c>
      <c r="AK82" s="173">
        <v>7.8225557373370975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2.4986318349838257</v>
      </c>
      <c r="C83" s="162">
        <v>25.673882968723774</v>
      </c>
      <c r="D83" s="163">
        <v>73.338644930627197</v>
      </c>
      <c r="E83" s="164">
        <v>137.34617920421692</v>
      </c>
      <c r="F83" s="165">
        <v>190.79693244902114</v>
      </c>
      <c r="G83" s="166"/>
      <c r="H83" s="166"/>
      <c r="I83" s="149"/>
      <c r="J83" s="149"/>
      <c r="K83" s="151"/>
      <c r="L83" s="161">
        <v>1</v>
      </c>
      <c r="M83" s="162">
        <v>3</v>
      </c>
      <c r="N83" s="163">
        <v>10.7160619571805</v>
      </c>
      <c r="O83" s="164">
        <v>10.859420850872993</v>
      </c>
      <c r="P83" s="165">
        <v>24.870641277870163</v>
      </c>
      <c r="Q83" s="166"/>
      <c r="R83" s="166"/>
      <c r="S83" s="149"/>
      <c r="T83" s="149"/>
      <c r="U83" s="152"/>
      <c r="V83" s="169">
        <v>7.8868357576429844</v>
      </c>
      <c r="W83" s="170">
        <v>60.862784217810258</v>
      </c>
      <c r="X83" s="171">
        <v>141.12262899754569</v>
      </c>
      <c r="Y83" s="172">
        <v>249.10208969376981</v>
      </c>
      <c r="Z83" s="173">
        <v>317.74279486644082</v>
      </c>
      <c r="AA83" s="153"/>
      <c r="AB83" s="153"/>
      <c r="AC83" s="150"/>
      <c r="AD83" s="150"/>
      <c r="AE83" s="152"/>
      <c r="AF83" s="169">
        <v>1</v>
      </c>
      <c r="AG83" s="170">
        <v>5</v>
      </c>
      <c r="AH83" s="171">
        <v>20.491948455572128</v>
      </c>
      <c r="AI83" s="172">
        <v>16.245229144580662</v>
      </c>
      <c r="AJ83" s="173">
        <v>22.416825778549537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3.7954330677166581</v>
      </c>
      <c r="C84" s="162">
        <v>26.246119213523343</v>
      </c>
      <c r="D84" s="163">
        <v>64.573055463843048</v>
      </c>
      <c r="E84" s="164">
        <v>125.84086529701017</v>
      </c>
      <c r="F84" s="165">
        <v>122.69778280355968</v>
      </c>
      <c r="G84" s="166"/>
      <c r="H84" s="166"/>
      <c r="I84" s="149"/>
      <c r="J84" s="149"/>
      <c r="K84" s="151"/>
      <c r="L84" s="161">
        <v>1</v>
      </c>
      <c r="M84" s="162">
        <v>2.8091354556381702</v>
      </c>
      <c r="N84" s="163">
        <v>10.157305400818586</v>
      </c>
      <c r="O84" s="164">
        <v>12.127169314771891</v>
      </c>
      <c r="P84" s="165">
        <v>17.22659317147918</v>
      </c>
      <c r="Q84" s="166"/>
      <c r="R84" s="166"/>
      <c r="S84" s="149"/>
      <c r="T84" s="149"/>
      <c r="U84" s="152"/>
      <c r="V84" s="169">
        <v>9.0000000204890966</v>
      </c>
      <c r="W84" s="170">
        <v>58.53196617634967</v>
      </c>
      <c r="X84" s="171">
        <v>131.01301613675128</v>
      </c>
      <c r="Y84" s="172">
        <v>227.75640321724745</v>
      </c>
      <c r="Z84" s="173">
        <v>215.80882303199178</v>
      </c>
      <c r="AA84" s="153"/>
      <c r="AB84" s="153"/>
      <c r="AC84" s="150"/>
      <c r="AD84" s="150"/>
      <c r="AE84" s="152"/>
      <c r="AF84" s="169">
        <v>1</v>
      </c>
      <c r="AG84" s="170">
        <v>5.135388720780611</v>
      </c>
      <c r="AH84" s="171">
        <v>21.26529188384302</v>
      </c>
      <c r="AI84" s="172">
        <v>13.869407701306045</v>
      </c>
      <c r="AJ84" s="173">
        <v>16.381574076134712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5</v>
      </c>
      <c r="C85" s="162">
        <v>25.131505385041237</v>
      </c>
      <c r="D85" s="163">
        <v>60.766749245114625</v>
      </c>
      <c r="E85" s="164">
        <v>113.24100796715356</v>
      </c>
      <c r="F85" s="165">
        <v>81.788267307216302</v>
      </c>
      <c r="G85" s="166"/>
      <c r="H85" s="166"/>
      <c r="I85" s="166"/>
      <c r="J85" s="149"/>
      <c r="K85" s="151"/>
      <c r="L85" s="161">
        <v>1.5630137287080288</v>
      </c>
      <c r="M85" s="162">
        <v>3</v>
      </c>
      <c r="N85" s="163">
        <v>8.9374415278434753</v>
      </c>
      <c r="O85" s="164">
        <v>13.695671126246452</v>
      </c>
      <c r="P85" s="165">
        <v>9.8034134595654905</v>
      </c>
      <c r="Q85" s="166"/>
      <c r="R85" s="166"/>
      <c r="S85" s="166"/>
      <c r="T85" s="149"/>
      <c r="U85" s="152"/>
      <c r="V85" s="169">
        <v>8.661669482011348</v>
      </c>
      <c r="W85" s="170">
        <v>57.009356474503875</v>
      </c>
      <c r="X85" s="171">
        <v>126.15740761750703</v>
      </c>
      <c r="Y85" s="172">
        <v>203.49882618011907</v>
      </c>
      <c r="Z85" s="173">
        <v>134.30237706494768</v>
      </c>
      <c r="AA85" s="153"/>
      <c r="AB85" s="153"/>
      <c r="AC85" s="153"/>
      <c r="AD85" s="150"/>
      <c r="AE85" s="152"/>
      <c r="AF85" s="169">
        <v>1</v>
      </c>
      <c r="AG85" s="170">
        <v>4.1342468550428748</v>
      </c>
      <c r="AH85" s="171">
        <v>18.923060218105093</v>
      </c>
      <c r="AI85" s="172">
        <v>11.214836153201759</v>
      </c>
      <c r="AJ85" s="173">
        <v>11.674825093243271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6.0000000298023224</v>
      </c>
      <c r="C86" s="162">
        <v>24.56474819406867</v>
      </c>
      <c r="D86" s="163">
        <v>56.647926732897758</v>
      </c>
      <c r="E86" s="164">
        <v>105.4679798791185</v>
      </c>
      <c r="F86" s="165">
        <v>43.967059397917183</v>
      </c>
      <c r="G86" s="166"/>
      <c r="H86" s="166"/>
      <c r="I86" s="166"/>
      <c r="J86" s="149"/>
      <c r="K86" s="151"/>
      <c r="L86" s="161">
        <v>2</v>
      </c>
      <c r="M86" s="162">
        <v>2.0767262801527977</v>
      </c>
      <c r="N86" s="163">
        <v>7.2939402349293232</v>
      </c>
      <c r="O86" s="164">
        <v>15.002957661869004</v>
      </c>
      <c r="P86" s="165">
        <v>5.7559357117861509</v>
      </c>
      <c r="Q86" s="166"/>
      <c r="R86" s="166"/>
      <c r="S86" s="166"/>
      <c r="T86" s="149"/>
      <c r="U86" s="152"/>
      <c r="V86" s="169">
        <v>7.2080993913114071</v>
      </c>
      <c r="W86" s="170">
        <v>56.215611877851188</v>
      </c>
      <c r="X86" s="171">
        <v>121.15323432892183</v>
      </c>
      <c r="Y86" s="172">
        <v>176.75801140085241</v>
      </c>
      <c r="Z86" s="173">
        <v>61.938810532526986</v>
      </c>
      <c r="AA86" s="153"/>
      <c r="AB86" s="153"/>
      <c r="AC86" s="153"/>
      <c r="AD86" s="150"/>
      <c r="AE86" s="152"/>
      <c r="AF86" s="169">
        <v>1</v>
      </c>
      <c r="AG86" s="170">
        <v>3.4867579564452171</v>
      </c>
      <c r="AH86" s="171">
        <v>13.25620532152243</v>
      </c>
      <c r="AI86" s="172">
        <v>10.823084563016891</v>
      </c>
      <c r="AJ86" s="173">
        <v>7.0907364590093493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6.7937189959920943</v>
      </c>
      <c r="C87" s="162">
        <v>23.410855730064213</v>
      </c>
      <c r="D87" s="163">
        <v>45.660776984567519</v>
      </c>
      <c r="E87" s="164">
        <v>97.297137561021373</v>
      </c>
      <c r="F87" s="165">
        <v>11.868294061549705</v>
      </c>
      <c r="G87" s="166"/>
      <c r="H87" s="166"/>
      <c r="I87" s="166"/>
      <c r="J87" s="149"/>
      <c r="K87" s="151"/>
      <c r="L87" s="161">
        <v>2</v>
      </c>
      <c r="M87" s="162">
        <v>2</v>
      </c>
      <c r="N87" s="163">
        <v>5.5890731941908598</v>
      </c>
      <c r="O87" s="164">
        <v>14.57671363465488</v>
      </c>
      <c r="P87" s="165">
        <v>3.2709173478651792</v>
      </c>
      <c r="Q87" s="166"/>
      <c r="R87" s="166"/>
      <c r="S87" s="166"/>
      <c r="T87" s="149"/>
      <c r="U87" s="152"/>
      <c r="V87" s="169">
        <v>6.2077001221477985</v>
      </c>
      <c r="W87" s="170">
        <v>50.502896836493164</v>
      </c>
      <c r="X87" s="171">
        <v>106.49564402457327</v>
      </c>
      <c r="Y87" s="172">
        <v>153.19608901441097</v>
      </c>
      <c r="Z87" s="173">
        <v>18.991302959235327</v>
      </c>
      <c r="AA87" s="153"/>
      <c r="AB87" s="153"/>
      <c r="AC87" s="153"/>
      <c r="AD87" s="150"/>
      <c r="AE87" s="152"/>
      <c r="AF87" s="169">
        <v>1</v>
      </c>
      <c r="AG87" s="170">
        <v>3</v>
      </c>
      <c r="AH87" s="171">
        <v>10.877423709258437</v>
      </c>
      <c r="AI87" s="172">
        <v>10.248631801456213</v>
      </c>
      <c r="AJ87" s="173">
        <v>1.66949467593804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6.1436080951243639</v>
      </c>
      <c r="C88" s="163">
        <v>20.460963035933673</v>
      </c>
      <c r="D88" s="164">
        <v>40.894518712535501</v>
      </c>
      <c r="E88" s="165">
        <v>79.735820099478588</v>
      </c>
      <c r="F88" s="166"/>
      <c r="G88" s="166"/>
      <c r="H88" s="166"/>
      <c r="I88" s="166"/>
      <c r="J88" s="149"/>
      <c r="K88" s="151"/>
      <c r="L88" s="162">
        <v>1.6545664649456739</v>
      </c>
      <c r="M88" s="163">
        <v>1.8047943329438567</v>
      </c>
      <c r="N88" s="164">
        <v>6.194524185732007</v>
      </c>
      <c r="O88" s="165">
        <v>11.979677861556411</v>
      </c>
      <c r="P88" s="166"/>
      <c r="Q88" s="166"/>
      <c r="R88" s="166"/>
      <c r="S88" s="166"/>
      <c r="T88" s="149"/>
      <c r="U88" s="152"/>
      <c r="V88" s="170">
        <v>6.5821940265595913</v>
      </c>
      <c r="W88" s="171">
        <v>47.322599016129971</v>
      </c>
      <c r="X88" s="172">
        <v>87.240646770456806</v>
      </c>
      <c r="Y88" s="173">
        <v>117.913778539747</v>
      </c>
      <c r="Z88" s="153"/>
      <c r="AA88" s="153"/>
      <c r="AB88" s="153"/>
      <c r="AC88" s="153"/>
      <c r="AD88" s="150"/>
      <c r="AE88" s="152"/>
      <c r="AF88" s="170">
        <v>1</v>
      </c>
      <c r="AG88" s="171">
        <v>3</v>
      </c>
      <c r="AH88" s="172">
        <v>7.151827497407794</v>
      </c>
      <c r="AI88" s="173">
        <v>9.7011439413763583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6.127332080155611</v>
      </c>
      <c r="C89" s="163">
        <v>17.778996856883168</v>
      </c>
      <c r="D89" s="164">
        <v>37.477089120075107</v>
      </c>
      <c r="E89" s="165">
        <v>56.892649821393888</v>
      </c>
      <c r="F89" s="166"/>
      <c r="G89" s="166"/>
      <c r="H89" s="166"/>
      <c r="I89" s="166"/>
      <c r="J89" s="149"/>
      <c r="K89" s="151"/>
      <c r="L89" s="162">
        <v>1</v>
      </c>
      <c r="M89" s="163">
        <v>1</v>
      </c>
      <c r="N89" s="164">
        <v>6.2817332297563553</v>
      </c>
      <c r="O89" s="165">
        <v>6.887430924924729</v>
      </c>
      <c r="P89" s="166"/>
      <c r="Q89" s="166"/>
      <c r="R89" s="166"/>
      <c r="S89" s="166"/>
      <c r="T89" s="149"/>
      <c r="U89" s="152"/>
      <c r="V89" s="170">
        <v>7.1748860701918602</v>
      </c>
      <c r="W89" s="171">
        <v>40.285845718113706</v>
      </c>
      <c r="X89" s="172">
        <v>69.990183781366795</v>
      </c>
      <c r="Y89" s="173">
        <v>77.430626335941952</v>
      </c>
      <c r="Z89" s="153"/>
      <c r="AA89" s="153"/>
      <c r="AB89" s="153"/>
      <c r="AC89" s="153"/>
      <c r="AD89" s="150"/>
      <c r="AE89" s="152"/>
      <c r="AF89" s="170">
        <v>0.72968039847910404</v>
      </c>
      <c r="AG89" s="171">
        <v>2.7461192011833191</v>
      </c>
      <c r="AH89" s="172">
        <v>6.7105026431381702</v>
      </c>
      <c r="AI89" s="173">
        <v>7.0554581666365266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5.4769999291747808</v>
      </c>
      <c r="C90" s="163">
        <v>12.669372658943757</v>
      </c>
      <c r="D90" s="164">
        <v>35.68709067767486</v>
      </c>
      <c r="E90" s="165">
        <v>30.66191878690006</v>
      </c>
      <c r="F90" s="166"/>
      <c r="G90" s="166"/>
      <c r="H90" s="149"/>
      <c r="I90" s="149"/>
      <c r="J90" s="149"/>
      <c r="K90" s="151"/>
      <c r="L90" s="162">
        <v>1</v>
      </c>
      <c r="M90" s="163">
        <v>1</v>
      </c>
      <c r="N90" s="164">
        <v>6.1236623688600957</v>
      </c>
      <c r="O90" s="165">
        <v>2.8690770920366049</v>
      </c>
      <c r="P90" s="166"/>
      <c r="Q90" s="166"/>
      <c r="R90" s="149"/>
      <c r="S90" s="149"/>
      <c r="T90" s="149"/>
      <c r="U90" s="152"/>
      <c r="V90" s="170">
        <v>6.4403330869972706</v>
      </c>
      <c r="W90" s="171">
        <v>34.936304803937674</v>
      </c>
      <c r="X90" s="172">
        <v>62.142802173427071</v>
      </c>
      <c r="Y90" s="173">
        <v>48.626309966668487</v>
      </c>
      <c r="Z90" s="153"/>
      <c r="AA90" s="153"/>
      <c r="AB90" s="150"/>
      <c r="AC90" s="150"/>
      <c r="AD90" s="150"/>
      <c r="AE90" s="152"/>
      <c r="AF90" s="170">
        <v>0</v>
      </c>
      <c r="AG90" s="171">
        <v>2</v>
      </c>
      <c r="AH90" s="172">
        <v>6.1354930140078068</v>
      </c>
      <c r="AI90" s="173">
        <v>2.8004582906141877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4.6380615644156933</v>
      </c>
      <c r="C91" s="163">
        <v>9.1639048550277948</v>
      </c>
      <c r="D91" s="164">
        <v>33.67242181673646</v>
      </c>
      <c r="E91" s="165">
        <v>17.729988301172853</v>
      </c>
      <c r="F91" s="166"/>
      <c r="G91" s="166"/>
      <c r="H91" s="149"/>
      <c r="I91" s="149"/>
      <c r="J91" s="149"/>
      <c r="K91" s="151"/>
      <c r="L91" s="162">
        <v>1</v>
      </c>
      <c r="M91" s="163">
        <v>0.72406770847737789</v>
      </c>
      <c r="N91" s="164">
        <v>6</v>
      </c>
      <c r="O91" s="165">
        <v>1</v>
      </c>
      <c r="P91" s="166"/>
      <c r="Q91" s="166"/>
      <c r="R91" s="149"/>
      <c r="S91" s="149"/>
      <c r="T91" s="149"/>
      <c r="U91" s="152"/>
      <c r="V91" s="170">
        <v>5.7773208804428577</v>
      </c>
      <c r="W91" s="171">
        <v>29.268432663753629</v>
      </c>
      <c r="X91" s="172">
        <v>52.307101111548718</v>
      </c>
      <c r="Y91" s="173">
        <v>25.093653785530478</v>
      </c>
      <c r="Z91" s="153"/>
      <c r="AA91" s="153"/>
      <c r="AB91" s="150"/>
      <c r="AC91" s="150"/>
      <c r="AD91" s="150"/>
      <c r="AE91" s="152"/>
      <c r="AF91" s="170">
        <v>0</v>
      </c>
      <c r="AG91" s="171">
        <v>1.2132415808737278</v>
      </c>
      <c r="AH91" s="172">
        <v>3.4922384042292833</v>
      </c>
      <c r="AI91" s="173">
        <v>0.96294913813471794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3.9988581612706184</v>
      </c>
      <c r="C92" s="163">
        <v>8.70114391669631</v>
      </c>
      <c r="D92" s="164">
        <v>30.756396091543138</v>
      </c>
      <c r="E92" s="165">
        <v>4.0971833243966103</v>
      </c>
      <c r="F92" s="166"/>
      <c r="G92" s="166"/>
      <c r="H92" s="149"/>
      <c r="I92" s="149"/>
      <c r="J92" s="149"/>
      <c r="K92" s="151"/>
      <c r="L92" s="162">
        <v>0.5794550683349371</v>
      </c>
      <c r="M92" s="163">
        <v>1</v>
      </c>
      <c r="N92" s="164">
        <v>6</v>
      </c>
      <c r="O92" s="165">
        <v>5.3965249098837376E-3</v>
      </c>
      <c r="P92" s="166"/>
      <c r="Q92" s="166"/>
      <c r="R92" s="149"/>
      <c r="S92" s="149"/>
      <c r="T92" s="149"/>
      <c r="U92" s="152"/>
      <c r="V92" s="170">
        <v>5.5289942864328623</v>
      </c>
      <c r="W92" s="171">
        <v>23.09954591630958</v>
      </c>
      <c r="X92" s="172">
        <v>37.808225205168128</v>
      </c>
      <c r="Y92" s="173">
        <v>1.9473826496396214</v>
      </c>
      <c r="Z92" s="153"/>
      <c r="AA92" s="153"/>
      <c r="AB92" s="150"/>
      <c r="AC92" s="150"/>
      <c r="AD92" s="150"/>
      <c r="AE92" s="152"/>
      <c r="AF92" s="170">
        <v>0</v>
      </c>
      <c r="AG92" s="171">
        <v>1</v>
      </c>
      <c r="AH92" s="172">
        <v>2</v>
      </c>
      <c r="AI92" s="173">
        <v>0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2.9524027742445469</v>
      </c>
      <c r="C93" s="164">
        <v>7.2680358942598104</v>
      </c>
      <c r="D93" s="165">
        <v>19.305292897159234</v>
      </c>
      <c r="E93" s="166"/>
      <c r="F93" s="166"/>
      <c r="G93" s="166"/>
      <c r="H93" s="149"/>
      <c r="I93" s="149"/>
      <c r="J93" s="149"/>
      <c r="K93" s="151"/>
      <c r="L93" s="163">
        <v>1</v>
      </c>
      <c r="M93" s="164">
        <v>1</v>
      </c>
      <c r="N93" s="165">
        <v>5.0367584228515625</v>
      </c>
      <c r="O93" s="166"/>
      <c r="P93" s="166"/>
      <c r="Q93" s="166"/>
      <c r="R93" s="149"/>
      <c r="S93" s="149"/>
      <c r="T93" s="149"/>
      <c r="U93" s="152"/>
      <c r="V93" s="171">
        <v>5</v>
      </c>
      <c r="W93" s="172">
        <v>17.721918786410242</v>
      </c>
      <c r="X93" s="173">
        <v>22.198722976259887</v>
      </c>
      <c r="Y93" s="153"/>
      <c r="Z93" s="153"/>
      <c r="AA93" s="153"/>
      <c r="AB93" s="150"/>
      <c r="AC93" s="150"/>
      <c r="AD93" s="150"/>
      <c r="AE93" s="152"/>
      <c r="AF93" s="171">
        <v>0</v>
      </c>
      <c r="AG93" s="172">
        <v>8.2194013521075249E-3</v>
      </c>
      <c r="AH93" s="173">
        <v>2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2</v>
      </c>
      <c r="C94" s="164">
        <v>5.7900594261809601</v>
      </c>
      <c r="D94" s="165">
        <v>10.569224155820848</v>
      </c>
      <c r="E94" s="166"/>
      <c r="F94" s="166"/>
      <c r="G94" s="166"/>
      <c r="H94" s="149"/>
      <c r="I94" s="149"/>
      <c r="J94" s="149"/>
      <c r="K94" s="151"/>
      <c r="L94" s="163">
        <v>0.4385833851993084</v>
      </c>
      <c r="M94" s="164">
        <v>1.363469447940588</v>
      </c>
      <c r="N94" s="165">
        <v>3.5874074760358781</v>
      </c>
      <c r="O94" s="166"/>
      <c r="P94" s="166"/>
      <c r="Q94" s="166"/>
      <c r="R94" s="149"/>
      <c r="S94" s="149"/>
      <c r="T94" s="149"/>
      <c r="U94" s="152"/>
      <c r="V94" s="171">
        <v>4.1436665896326303</v>
      </c>
      <c r="W94" s="172">
        <v>15.381347827613354</v>
      </c>
      <c r="X94" s="173">
        <v>11.33798225899227</v>
      </c>
      <c r="Y94" s="153"/>
      <c r="Z94" s="153"/>
      <c r="AA94" s="153"/>
      <c r="AB94" s="150"/>
      <c r="AC94" s="150"/>
      <c r="AD94" s="150"/>
      <c r="AE94" s="152"/>
      <c r="AF94" s="171">
        <v>0</v>
      </c>
      <c r="AG94" s="172">
        <v>0</v>
      </c>
      <c r="AH94" s="173">
        <v>1.121785506606102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2</v>
      </c>
      <c r="C95" s="164">
        <v>4.5399526399560273</v>
      </c>
      <c r="D95" s="165">
        <v>4.0794525370001793</v>
      </c>
      <c r="E95" s="166"/>
      <c r="F95" s="166"/>
      <c r="G95" s="166"/>
      <c r="H95" s="149"/>
      <c r="I95" s="149"/>
      <c r="J95" s="149"/>
      <c r="K95" s="151"/>
      <c r="L95" s="163">
        <v>0</v>
      </c>
      <c r="M95" s="164">
        <v>2</v>
      </c>
      <c r="N95" s="165">
        <v>2</v>
      </c>
      <c r="O95" s="166"/>
      <c r="P95" s="166"/>
      <c r="Q95" s="166"/>
      <c r="R95" s="149"/>
      <c r="S95" s="149"/>
      <c r="T95" s="149"/>
      <c r="U95" s="152"/>
      <c r="V95" s="171">
        <v>3.4495443142950535</v>
      </c>
      <c r="W95" s="172">
        <v>10.571210287511349</v>
      </c>
      <c r="X95" s="173">
        <v>6.6953100394457579</v>
      </c>
      <c r="Y95" s="153"/>
      <c r="Z95" s="153"/>
      <c r="AA95" s="153"/>
      <c r="AB95" s="150"/>
      <c r="AC95" s="150"/>
      <c r="AD95" s="150"/>
      <c r="AE95" s="152"/>
      <c r="AF95" s="171">
        <v>0</v>
      </c>
      <c r="AG95" s="172">
        <v>0</v>
      </c>
      <c r="AH95" s="173">
        <v>0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1.3881276557222009</v>
      </c>
      <c r="C96" s="164">
        <v>2.399086007848382</v>
      </c>
      <c r="D96" s="165">
        <v>1.9622803265228868</v>
      </c>
      <c r="E96" s="166"/>
      <c r="F96" s="166"/>
      <c r="G96" s="166"/>
      <c r="H96" s="149"/>
      <c r="I96" s="149"/>
      <c r="J96" s="149"/>
      <c r="K96" s="151"/>
      <c r="L96" s="163">
        <v>0</v>
      </c>
      <c r="M96" s="164">
        <v>2</v>
      </c>
      <c r="N96" s="165">
        <v>1.3388137891888618</v>
      </c>
      <c r="O96" s="166"/>
      <c r="P96" s="166"/>
      <c r="Q96" s="166"/>
      <c r="R96" s="149"/>
      <c r="S96" s="149"/>
      <c r="T96" s="149"/>
      <c r="U96" s="152"/>
      <c r="V96" s="171">
        <v>2</v>
      </c>
      <c r="W96" s="172">
        <v>7.9468027986586094</v>
      </c>
      <c r="X96" s="173">
        <v>1.9467366728931665</v>
      </c>
      <c r="Y96" s="153"/>
      <c r="Z96" s="153"/>
      <c r="AA96" s="153"/>
      <c r="AB96" s="150"/>
      <c r="AC96" s="150"/>
      <c r="AD96" s="150"/>
      <c r="AE96" s="152"/>
      <c r="AF96" s="171">
        <v>0.32945506647229195</v>
      </c>
      <c r="AG96" s="172">
        <v>0</v>
      </c>
      <c r="AH96" s="173">
        <v>0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0.80486299935728312</v>
      </c>
      <c r="C97" s="164">
        <v>2</v>
      </c>
      <c r="D97" s="165">
        <v>0</v>
      </c>
      <c r="E97" s="166"/>
      <c r="F97" s="166"/>
      <c r="G97" s="166"/>
      <c r="H97" s="166"/>
      <c r="I97" s="166"/>
      <c r="J97" s="149"/>
      <c r="K97" s="151"/>
      <c r="L97" s="163">
        <v>0</v>
      </c>
      <c r="M97" s="164">
        <v>2.0000000251457095</v>
      </c>
      <c r="N97" s="165">
        <v>0.11894988641142845</v>
      </c>
      <c r="O97" s="166"/>
      <c r="P97" s="166"/>
      <c r="Q97" s="166"/>
      <c r="R97" s="166"/>
      <c r="S97" s="166"/>
      <c r="T97" s="149"/>
      <c r="U97" s="152"/>
      <c r="V97" s="171">
        <v>2</v>
      </c>
      <c r="W97" s="172">
        <v>6.8075332874432206</v>
      </c>
      <c r="X97" s="173">
        <v>0.47419994417577982</v>
      </c>
      <c r="Y97" s="153"/>
      <c r="Z97" s="153"/>
      <c r="AA97" s="153"/>
      <c r="AB97" s="153"/>
      <c r="AC97" s="153"/>
      <c r="AD97" s="150"/>
      <c r="AE97" s="152"/>
      <c r="AF97" s="171">
        <v>1</v>
      </c>
      <c r="AG97" s="172">
        <v>0</v>
      </c>
      <c r="AH97" s="173">
        <v>0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0</v>
      </c>
      <c r="C98" s="165">
        <v>1.7488581538200378</v>
      </c>
      <c r="D98" s="166"/>
      <c r="E98" s="166"/>
      <c r="F98" s="166"/>
      <c r="G98" s="166"/>
      <c r="H98" s="166"/>
      <c r="I98" s="166"/>
      <c r="J98" s="149"/>
      <c r="K98" s="151"/>
      <c r="L98" s="164">
        <v>0</v>
      </c>
      <c r="M98" s="165">
        <v>3.02708949893713E-2</v>
      </c>
      <c r="N98" s="166"/>
      <c r="O98" s="166"/>
      <c r="P98" s="166"/>
      <c r="Q98" s="166"/>
      <c r="R98" s="166"/>
      <c r="S98" s="166"/>
      <c r="T98" s="149"/>
      <c r="U98" s="152"/>
      <c r="V98" s="172">
        <v>1.1315841963514686</v>
      </c>
      <c r="W98" s="173">
        <v>5.7066803462803364</v>
      </c>
      <c r="X98" s="153"/>
      <c r="Y98" s="153"/>
      <c r="Z98" s="153"/>
      <c r="AA98" s="153"/>
      <c r="AB98" s="153"/>
      <c r="AC98" s="153"/>
      <c r="AD98" s="150"/>
      <c r="AE98" s="152"/>
      <c r="AF98" s="172">
        <v>1</v>
      </c>
      <c r="AG98" s="173">
        <v>0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0</v>
      </c>
      <c r="C99" s="165">
        <v>0.16940562054514885</v>
      </c>
      <c r="D99" s="166"/>
      <c r="E99" s="166"/>
      <c r="F99" s="166"/>
      <c r="G99" s="166"/>
      <c r="H99" s="166"/>
      <c r="I99" s="166"/>
      <c r="J99" s="149"/>
      <c r="K99" s="151"/>
      <c r="L99" s="164">
        <v>0</v>
      </c>
      <c r="M99" s="165">
        <v>0</v>
      </c>
      <c r="N99" s="166"/>
      <c r="O99" s="166"/>
      <c r="P99" s="166"/>
      <c r="Q99" s="166"/>
      <c r="R99" s="166"/>
      <c r="S99" s="166"/>
      <c r="T99" s="149"/>
      <c r="U99" s="152"/>
      <c r="V99" s="172">
        <v>0</v>
      </c>
      <c r="W99" s="173">
        <v>3.4851608388125896</v>
      </c>
      <c r="X99" s="153"/>
      <c r="Y99" s="153"/>
      <c r="Z99" s="153"/>
      <c r="AA99" s="153"/>
      <c r="AB99" s="153"/>
      <c r="AC99" s="153"/>
      <c r="AD99" s="150"/>
      <c r="AE99" s="152"/>
      <c r="AF99" s="172">
        <v>1</v>
      </c>
      <c r="AG99" s="173">
        <v>0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0</v>
      </c>
      <c r="C100" s="165">
        <v>0</v>
      </c>
      <c r="D100" s="166"/>
      <c r="E100" s="166"/>
      <c r="F100" s="166"/>
      <c r="G100" s="166"/>
      <c r="H100" s="166"/>
      <c r="I100" s="166"/>
      <c r="J100" s="149"/>
      <c r="K100" s="151"/>
      <c r="L100" s="164">
        <v>0</v>
      </c>
      <c r="M100" s="165">
        <v>0</v>
      </c>
      <c r="N100" s="166"/>
      <c r="O100" s="166"/>
      <c r="P100" s="166"/>
      <c r="Q100" s="166"/>
      <c r="R100" s="166"/>
      <c r="S100" s="166"/>
      <c r="T100" s="149"/>
      <c r="U100" s="152"/>
      <c r="V100" s="172">
        <v>0</v>
      </c>
      <c r="W100" s="173">
        <v>3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1</v>
      </c>
      <c r="AG100" s="173">
        <v>0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0</v>
      </c>
      <c r="C101" s="165">
        <v>0</v>
      </c>
      <c r="D101" s="166"/>
      <c r="E101" s="166"/>
      <c r="F101" s="166"/>
      <c r="G101" s="166"/>
      <c r="H101" s="166"/>
      <c r="I101" s="166"/>
      <c r="J101" s="149"/>
      <c r="K101" s="151"/>
      <c r="L101" s="164">
        <v>0</v>
      </c>
      <c r="M101" s="165">
        <v>0</v>
      </c>
      <c r="N101" s="166"/>
      <c r="O101" s="166"/>
      <c r="P101" s="166"/>
      <c r="Q101" s="166"/>
      <c r="R101" s="166"/>
      <c r="S101" s="166"/>
      <c r="T101" s="149"/>
      <c r="U101" s="152"/>
      <c r="V101" s="172">
        <v>0</v>
      </c>
      <c r="W101" s="173">
        <v>2.0372060399968177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1</v>
      </c>
      <c r="AG101" s="173">
        <v>0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0</v>
      </c>
      <c r="C102" s="165">
        <v>0</v>
      </c>
      <c r="D102" s="166"/>
      <c r="E102" s="166"/>
      <c r="F102" s="166"/>
      <c r="G102" s="166"/>
      <c r="H102" s="166"/>
      <c r="I102" s="166"/>
      <c r="J102" s="149"/>
      <c r="K102" s="151"/>
      <c r="L102" s="164">
        <v>0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0</v>
      </c>
      <c r="W102" s="173">
        <v>0.70390321686863899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1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0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0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0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0.66940563917160034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0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0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0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0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>
        <v>399.59999999999997</v>
      </c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51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52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0</v>
      </c>
      <c r="I121" s="149">
        <v>0</v>
      </c>
      <c r="J121" s="149">
        <v>1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0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1"/>
      <c r="L122" s="149">
        <v>0</v>
      </c>
      <c r="M122" s="149">
        <v>0.90137004852294922</v>
      </c>
      <c r="N122" s="149">
        <v>0.9013671875</v>
      </c>
      <c r="O122" s="149">
        <v>0</v>
      </c>
      <c r="P122" s="149">
        <v>7.5353240966796875</v>
      </c>
      <c r="Q122" s="149">
        <v>9.9679980278015137</v>
      </c>
      <c r="R122" s="149">
        <v>10.459172248840332</v>
      </c>
      <c r="S122" s="149">
        <v>13.444689750671387</v>
      </c>
      <c r="T122" s="149">
        <v>5.0468449592590332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</v>
      </c>
      <c r="AC122" s="153">
        <v>1</v>
      </c>
      <c r="AD122" s="153">
        <v>1</v>
      </c>
      <c r="AE122" s="152"/>
      <c r="AF122" s="153">
        <v>0</v>
      </c>
      <c r="AG122" s="153">
        <v>0</v>
      </c>
      <c r="AH122" s="153">
        <v>1.6037726402282715</v>
      </c>
      <c r="AI122" s="153">
        <v>0.86849308013916016</v>
      </c>
      <c r="AJ122" s="153">
        <v>4.0311698913574219</v>
      </c>
      <c r="AK122" s="153">
        <v>5.9349660873413086</v>
      </c>
      <c r="AL122" s="153">
        <v>5.9375176429748535</v>
      </c>
      <c r="AM122" s="153">
        <v>9.3756132125854492</v>
      </c>
      <c r="AN122" s="153">
        <v>0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0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3.2876968383789063E-2</v>
      </c>
      <c r="D125" s="149">
        <v>0</v>
      </c>
      <c r="E125" s="149">
        <v>3.2876968383789063E-2</v>
      </c>
      <c r="F125" s="149">
        <v>9.8629951477050781E-2</v>
      </c>
      <c r="G125" s="149">
        <v>0.63772678375244141</v>
      </c>
      <c r="H125" s="149">
        <v>0.71969413757324219</v>
      </c>
      <c r="I125" s="149">
        <v>1.9025344848632813</v>
      </c>
      <c r="J125" s="149">
        <v>0.29544162750244141</v>
      </c>
      <c r="K125" s="151"/>
      <c r="L125" s="149">
        <v>0.13294410705566406</v>
      </c>
      <c r="M125" s="149">
        <v>0</v>
      </c>
      <c r="N125" s="149">
        <v>0.11232852935791016</v>
      </c>
      <c r="O125" s="149">
        <v>6.5753936767578125E-2</v>
      </c>
      <c r="P125" s="149">
        <v>3.2876968383789063E-2</v>
      </c>
      <c r="Q125" s="149">
        <v>9.8450660705566406E-2</v>
      </c>
      <c r="R125" s="149">
        <v>0.37749767303466797</v>
      </c>
      <c r="S125" s="149">
        <v>0.22977733612060547</v>
      </c>
      <c r="T125" s="149">
        <v>0.32849788665771484</v>
      </c>
      <c r="U125" s="152"/>
      <c r="V125" s="153">
        <v>0</v>
      </c>
      <c r="W125" s="153">
        <v>0.13150691986083984</v>
      </c>
      <c r="X125" s="153">
        <v>0</v>
      </c>
      <c r="Y125" s="153">
        <v>0</v>
      </c>
      <c r="Z125" s="153">
        <v>9.8629951477050781E-2</v>
      </c>
      <c r="AA125" s="153">
        <v>0.32831859588623047</v>
      </c>
      <c r="AB125" s="153">
        <v>1.2625207901000977</v>
      </c>
      <c r="AC125" s="153">
        <v>0.1008758544921875</v>
      </c>
      <c r="AD125" s="153">
        <v>1.1315040588378906</v>
      </c>
      <c r="AE125" s="152"/>
      <c r="AF125" s="153">
        <v>0</v>
      </c>
      <c r="AG125" s="153">
        <v>0</v>
      </c>
      <c r="AH125" s="153">
        <v>9.8629951477050781E-2</v>
      </c>
      <c r="AI125" s="153">
        <v>0</v>
      </c>
      <c r="AJ125" s="153">
        <v>0.16438388824462891</v>
      </c>
      <c r="AK125" s="153">
        <v>0.36119365692138672</v>
      </c>
      <c r="AL125" s="153">
        <v>1.2952384948730469</v>
      </c>
      <c r="AM125" s="153">
        <v>0.22986793518066406</v>
      </c>
      <c r="AN125" s="153">
        <v>0</v>
      </c>
      <c r="AO125" s="151"/>
    </row>
    <row r="126" spans="1:41" x14ac:dyDescent="0.3">
      <c r="A126" s="144" t="s">
        <v>7</v>
      </c>
      <c r="B126" s="149">
        <v>0</v>
      </c>
      <c r="C126" s="149">
        <v>0.96712303161621094</v>
      </c>
      <c r="D126" s="149">
        <v>0</v>
      </c>
      <c r="E126" s="149">
        <v>1.9671230316162109</v>
      </c>
      <c r="F126" s="149">
        <v>0.90137004852294922</v>
      </c>
      <c r="G126" s="149">
        <v>3.6906919479370117</v>
      </c>
      <c r="H126" s="149">
        <v>6.2314271926879883</v>
      </c>
      <c r="I126" s="149">
        <v>10.09746265411377</v>
      </c>
      <c r="J126" s="149">
        <v>3.7045583724975586</v>
      </c>
      <c r="K126" s="151"/>
      <c r="L126" s="149">
        <v>2.09808349609375E-5</v>
      </c>
      <c r="M126" s="149">
        <v>0</v>
      </c>
      <c r="N126" s="149">
        <v>6.67572021484375E-6</v>
      </c>
      <c r="O126" s="149">
        <v>1.9342460632324219</v>
      </c>
      <c r="P126" s="149">
        <v>0.96712303161621094</v>
      </c>
      <c r="Q126" s="149">
        <v>1.9015493392944336</v>
      </c>
      <c r="R126" s="149">
        <v>3.622502326965332</v>
      </c>
      <c r="S126" s="149">
        <v>4.7702226638793945</v>
      </c>
      <c r="T126" s="149">
        <v>3.6715021133422852</v>
      </c>
      <c r="U126" s="152"/>
      <c r="V126" s="153">
        <v>0</v>
      </c>
      <c r="W126" s="153">
        <v>0.86849308013916016</v>
      </c>
      <c r="X126" s="153">
        <v>0</v>
      </c>
      <c r="Y126" s="153">
        <v>0</v>
      </c>
      <c r="Z126" s="153">
        <v>0.90137004852294922</v>
      </c>
      <c r="AA126" s="153">
        <v>3.6716814041137695</v>
      </c>
      <c r="AB126" s="153">
        <v>3.7374353408813477</v>
      </c>
      <c r="AC126" s="153">
        <v>2.8991241455078125</v>
      </c>
      <c r="AD126" s="153">
        <v>6.8684930801391602</v>
      </c>
      <c r="AE126" s="152"/>
      <c r="AF126" s="153">
        <v>0</v>
      </c>
      <c r="AG126" s="153">
        <v>0</v>
      </c>
      <c r="AH126" s="153">
        <v>0.90137004852294922</v>
      </c>
      <c r="AI126" s="153">
        <v>0</v>
      </c>
      <c r="AJ126" s="153">
        <v>1.8356161117553711</v>
      </c>
      <c r="AK126" s="153">
        <v>2.8375949859619141</v>
      </c>
      <c r="AL126" s="153">
        <v>4.704737663269043</v>
      </c>
      <c r="AM126" s="153">
        <v>5.7701320648193359</v>
      </c>
      <c r="AN126" s="153">
        <v>0</v>
      </c>
      <c r="AO126" s="151"/>
    </row>
    <row r="127" spans="1:41" x14ac:dyDescent="0.3">
      <c r="A127" s="144" t="s">
        <v>8</v>
      </c>
      <c r="B127" s="149">
        <v>0</v>
      </c>
      <c r="C127" s="149">
        <v>0</v>
      </c>
      <c r="D127" s="149">
        <v>0</v>
      </c>
      <c r="E127" s="149">
        <v>6.5752983093261719E-2</v>
      </c>
      <c r="F127" s="149">
        <v>3.2876968383789063E-2</v>
      </c>
      <c r="G127" s="149">
        <v>6.5752983093261719E-2</v>
      </c>
      <c r="H127" s="149">
        <v>0.19860649108886719</v>
      </c>
      <c r="I127" s="149">
        <v>0.13096714019775391</v>
      </c>
      <c r="J127" s="149">
        <v>6.6920280456542969E-2</v>
      </c>
      <c r="K127" s="151"/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52"/>
      <c r="V127" s="153">
        <v>0</v>
      </c>
      <c r="W127" s="153">
        <v>0</v>
      </c>
      <c r="X127" s="153">
        <v>0</v>
      </c>
      <c r="Y127" s="153">
        <v>0</v>
      </c>
      <c r="Z127" s="153">
        <v>0</v>
      </c>
      <c r="AA127" s="153">
        <v>0</v>
      </c>
      <c r="AB127" s="153">
        <v>0</v>
      </c>
      <c r="AC127" s="153">
        <v>6.5573692321777344E-2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6.5573692321777344E-2</v>
      </c>
      <c r="AJ127" s="153">
        <v>0</v>
      </c>
      <c r="AK127" s="153">
        <v>2.86102294921875E-6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0</v>
      </c>
      <c r="D128" s="149">
        <v>2.09808349609375E-5</v>
      </c>
      <c r="E128" s="149">
        <v>2.9342470169067383</v>
      </c>
      <c r="F128" s="149">
        <v>8.9342460632324219</v>
      </c>
      <c r="G128" s="149">
        <v>2.9671831130981445</v>
      </c>
      <c r="H128" s="149">
        <v>17.867188453674316</v>
      </c>
      <c r="I128" s="149">
        <v>14.901909828186035</v>
      </c>
      <c r="J128" s="149">
        <v>12.899125099182129</v>
      </c>
      <c r="K128" s="151"/>
      <c r="L128" s="149">
        <v>0</v>
      </c>
      <c r="M128" s="149">
        <v>1</v>
      </c>
      <c r="N128" s="149">
        <v>5.5735912322998047</v>
      </c>
      <c r="O128" s="149">
        <v>2.8027400970458984</v>
      </c>
      <c r="P128" s="149">
        <v>8.572627067565918</v>
      </c>
      <c r="Q128" s="149">
        <v>7.5725812911987305</v>
      </c>
      <c r="R128" s="149">
        <v>27.095560073852539</v>
      </c>
      <c r="S128" s="149">
        <v>24.629961013793945</v>
      </c>
      <c r="T128" s="149">
        <v>5.0986309051513672</v>
      </c>
      <c r="U128" s="152"/>
      <c r="V128" s="153">
        <v>0</v>
      </c>
      <c r="W128" s="153">
        <v>0</v>
      </c>
      <c r="X128" s="153">
        <v>2</v>
      </c>
      <c r="Y128" s="153">
        <v>3</v>
      </c>
      <c r="Z128" s="153">
        <v>3</v>
      </c>
      <c r="AA128" s="153">
        <v>5.9999599456787109</v>
      </c>
      <c r="AB128" s="153">
        <v>2.9671230316162109</v>
      </c>
      <c r="AC128" s="153">
        <v>4.9344263076782227</v>
      </c>
      <c r="AD128" s="153">
        <v>2.0328769683837891</v>
      </c>
      <c r="AE128" s="152"/>
      <c r="AF128" s="153">
        <v>0</v>
      </c>
      <c r="AG128" s="153">
        <v>0</v>
      </c>
      <c r="AH128" s="153">
        <v>1.9671440124511719</v>
      </c>
      <c r="AI128" s="153">
        <v>4.7234516143798828</v>
      </c>
      <c r="AJ128" s="153">
        <v>1.4274120330810547</v>
      </c>
      <c r="AK128" s="153">
        <v>23.330294609069824</v>
      </c>
      <c r="AL128" s="153">
        <v>18.558349609375</v>
      </c>
      <c r="AM128" s="153">
        <v>13.624472618103027</v>
      </c>
      <c r="AN128" s="153">
        <v>1.8026504516601563</v>
      </c>
      <c r="AO128" s="151"/>
    </row>
    <row r="129" spans="1:41" x14ac:dyDescent="0.3">
      <c r="A129" s="144" t="s">
        <v>10</v>
      </c>
      <c r="B129" s="149">
        <v>0</v>
      </c>
      <c r="C129" s="149">
        <v>0</v>
      </c>
      <c r="D129" s="149">
        <v>0</v>
      </c>
      <c r="E129" s="149">
        <v>0</v>
      </c>
      <c r="F129" s="149">
        <v>3.2876968383789063E-2</v>
      </c>
      <c r="G129" s="149">
        <v>0.93424701690673828</v>
      </c>
      <c r="H129" s="149">
        <v>0</v>
      </c>
      <c r="I129" s="149">
        <v>0.96712303161621094</v>
      </c>
      <c r="J129" s="149">
        <v>0.42855072021484375</v>
      </c>
      <c r="K129" s="151"/>
      <c r="L129" s="149">
        <v>0</v>
      </c>
      <c r="M129" s="149">
        <v>0</v>
      </c>
      <c r="N129" s="149">
        <v>1</v>
      </c>
      <c r="O129" s="149">
        <v>2.09808349609375E-5</v>
      </c>
      <c r="P129" s="149">
        <v>2.9671230316162109</v>
      </c>
      <c r="Q129" s="149">
        <v>0</v>
      </c>
      <c r="R129" s="149">
        <v>5.8687610626220703</v>
      </c>
      <c r="S129" s="149">
        <v>3.8670759201049805</v>
      </c>
      <c r="T129" s="149">
        <v>4.8687620162963867</v>
      </c>
      <c r="U129" s="152"/>
      <c r="V129" s="153">
        <v>0</v>
      </c>
      <c r="W129" s="153">
        <v>0</v>
      </c>
      <c r="X129" s="153">
        <v>0</v>
      </c>
      <c r="Y129" s="153">
        <v>0</v>
      </c>
      <c r="Z129" s="153">
        <v>0.96714401245117188</v>
      </c>
      <c r="AA129" s="153">
        <v>0</v>
      </c>
      <c r="AB129" s="153">
        <v>3.2876968383789063E-2</v>
      </c>
      <c r="AC129" s="153">
        <v>0</v>
      </c>
      <c r="AD129" s="153">
        <v>1.9671230316162109</v>
      </c>
      <c r="AE129" s="152"/>
      <c r="AF129" s="153">
        <v>0</v>
      </c>
      <c r="AG129" s="153">
        <v>0</v>
      </c>
      <c r="AH129" s="153">
        <v>0</v>
      </c>
      <c r="AI129" s="153">
        <v>3.2876968383789063E-2</v>
      </c>
      <c r="AJ129" s="153">
        <v>0</v>
      </c>
      <c r="AK129" s="153">
        <v>1.5260276794433594</v>
      </c>
      <c r="AL129" s="153">
        <v>0.96712303161621094</v>
      </c>
      <c r="AM129" s="153">
        <v>1</v>
      </c>
      <c r="AN129" s="153">
        <v>0.96721267700195313</v>
      </c>
      <c r="AO129" s="151"/>
    </row>
    <row r="130" spans="1:41" x14ac:dyDescent="0.3">
      <c r="A130" s="144" t="s">
        <v>11</v>
      </c>
      <c r="B130" s="149">
        <v>0</v>
      </c>
      <c r="C130" s="149">
        <v>0</v>
      </c>
      <c r="D130" s="149">
        <v>0</v>
      </c>
      <c r="E130" s="149">
        <v>1</v>
      </c>
      <c r="F130" s="149">
        <v>3.2876968383789063E-2</v>
      </c>
      <c r="G130" s="149">
        <v>1.0337438583374023</v>
      </c>
      <c r="H130" s="149">
        <v>1</v>
      </c>
      <c r="I130" s="149">
        <v>1.0657529830932617</v>
      </c>
      <c r="J130" s="149">
        <v>0</v>
      </c>
      <c r="K130" s="151"/>
      <c r="L130" s="149">
        <v>0</v>
      </c>
      <c r="M130" s="149">
        <v>0</v>
      </c>
      <c r="N130" s="149">
        <v>0</v>
      </c>
      <c r="O130" s="149">
        <v>9.5367431640625E-6</v>
      </c>
      <c r="P130" s="149">
        <v>7.62939453125E-6</v>
      </c>
      <c r="Q130" s="149">
        <v>1</v>
      </c>
      <c r="R130" s="149">
        <v>2.0327873229980469</v>
      </c>
      <c r="S130" s="149">
        <v>0</v>
      </c>
      <c r="T130" s="149">
        <v>1.065394401550293</v>
      </c>
      <c r="U130" s="152"/>
      <c r="V130" s="153">
        <v>0</v>
      </c>
      <c r="W130" s="153">
        <v>0</v>
      </c>
      <c r="X130" s="153">
        <v>0</v>
      </c>
      <c r="Y130" s="153">
        <v>0</v>
      </c>
      <c r="Z130" s="153">
        <v>0</v>
      </c>
      <c r="AA130" s="153">
        <v>3.2876968383789063E-2</v>
      </c>
      <c r="AB130" s="153">
        <v>3.2876968383789063E-2</v>
      </c>
      <c r="AC130" s="153">
        <v>0</v>
      </c>
      <c r="AD130" s="153">
        <v>0.30931949615478516</v>
      </c>
      <c r="AE130" s="152"/>
      <c r="AF130" s="153">
        <v>0</v>
      </c>
      <c r="AG130" s="153">
        <v>0</v>
      </c>
      <c r="AH130" s="153">
        <v>0.93424701690673828</v>
      </c>
      <c r="AI130" s="153">
        <v>2.86102294921875E-5</v>
      </c>
      <c r="AJ130" s="153">
        <v>0</v>
      </c>
      <c r="AK130" s="153">
        <v>2</v>
      </c>
      <c r="AL130" s="153">
        <v>2</v>
      </c>
      <c r="AM130" s="153">
        <v>1.9671230316162109</v>
      </c>
      <c r="AN130" s="153">
        <v>0</v>
      </c>
      <c r="AO130" s="151"/>
    </row>
    <row r="131" spans="1:41" x14ac:dyDescent="0.3">
      <c r="A131" s="144" t="s">
        <v>12</v>
      </c>
      <c r="B131" s="149">
        <v>0.16438388824462891</v>
      </c>
      <c r="C131" s="149">
        <v>0.23013687133789063</v>
      </c>
      <c r="D131" s="149">
        <v>1.7504158020019531</v>
      </c>
      <c r="E131" s="149">
        <v>0.41037464141845703</v>
      </c>
      <c r="F131" s="149">
        <v>5.1271028518676758</v>
      </c>
      <c r="G131" s="149">
        <v>5.1115627288818359</v>
      </c>
      <c r="H131" s="149">
        <v>3.8497629165649414</v>
      </c>
      <c r="I131" s="149">
        <v>5.4066925048828125</v>
      </c>
      <c r="J131" s="149">
        <v>9.2390232086181641</v>
      </c>
      <c r="K131" s="151"/>
      <c r="L131" s="149">
        <v>0</v>
      </c>
      <c r="M131" s="149">
        <v>0.99999427795410156</v>
      </c>
      <c r="N131" s="149">
        <v>0</v>
      </c>
      <c r="O131" s="149">
        <v>2.9999856948852539</v>
      </c>
      <c r="P131" s="149">
        <v>1.3944807052612305</v>
      </c>
      <c r="Q131" s="149">
        <v>0.99998092651367188</v>
      </c>
      <c r="R131" s="149">
        <v>1.0794515609741211</v>
      </c>
      <c r="S131" s="149">
        <v>0.48524570465087891</v>
      </c>
      <c r="T131" s="149">
        <v>0.96721267700195313</v>
      </c>
      <c r="U131" s="152"/>
      <c r="V131" s="153">
        <v>0</v>
      </c>
      <c r="W131" s="153">
        <v>0.3613739013671875</v>
      </c>
      <c r="X131" s="153">
        <v>0.23130416870117188</v>
      </c>
      <c r="Y131" s="153">
        <v>3.4728755950927734</v>
      </c>
      <c r="Z131" s="153">
        <v>3.8178348541259766</v>
      </c>
      <c r="AA131" s="153">
        <v>4.7231197357177734</v>
      </c>
      <c r="AB131" s="153">
        <v>6.1819114685058594</v>
      </c>
      <c r="AC131" s="153">
        <v>6.2944326400756836</v>
      </c>
      <c r="AD131" s="153">
        <v>3.1110715866088867</v>
      </c>
      <c r="AE131" s="152"/>
      <c r="AF131" s="153">
        <v>0.99997234344482422</v>
      </c>
      <c r="AG131" s="153">
        <v>0</v>
      </c>
      <c r="AH131" s="153">
        <v>0.13132667541503906</v>
      </c>
      <c r="AI131" s="153">
        <v>8.1967353820800781E-2</v>
      </c>
      <c r="AJ131" s="153">
        <v>0</v>
      </c>
      <c r="AK131" s="153">
        <v>0.22995662689208984</v>
      </c>
      <c r="AL131" s="153">
        <v>1.2958011627197266</v>
      </c>
      <c r="AM131" s="153">
        <v>6.5664291381835938E-2</v>
      </c>
      <c r="AN131" s="153">
        <v>3.2876968383789063E-2</v>
      </c>
      <c r="AO131" s="151"/>
    </row>
    <row r="132" spans="1:41" x14ac:dyDescent="0.3">
      <c r="A132" s="144" t="s">
        <v>13</v>
      </c>
      <c r="B132" s="149">
        <v>1.8356161117553711</v>
      </c>
      <c r="C132" s="149">
        <v>1.9344091415405273</v>
      </c>
      <c r="D132" s="149">
        <v>4.3947248458862305</v>
      </c>
      <c r="E132" s="149">
        <v>6.589625358581543</v>
      </c>
      <c r="F132" s="149">
        <v>22.563388824462891</v>
      </c>
      <c r="G132" s="149">
        <v>16.977038383483887</v>
      </c>
      <c r="H132" s="149">
        <v>31.279891014099121</v>
      </c>
      <c r="I132" s="149">
        <v>41.776365280151367</v>
      </c>
      <c r="J132" s="149">
        <v>31.285346031188965</v>
      </c>
      <c r="K132" s="151"/>
      <c r="L132" s="149">
        <v>0</v>
      </c>
      <c r="M132" s="149">
        <v>0</v>
      </c>
      <c r="N132" s="149">
        <v>0</v>
      </c>
      <c r="O132" s="149">
        <v>0</v>
      </c>
      <c r="P132" s="149">
        <v>2.2630348205566406</v>
      </c>
      <c r="Q132" s="149">
        <v>1.9535140991210938</v>
      </c>
      <c r="R132" s="149">
        <v>1.9205484390258789</v>
      </c>
      <c r="S132" s="149">
        <v>5.449000358581543</v>
      </c>
      <c r="T132" s="149">
        <v>3.1443977355957031</v>
      </c>
      <c r="U132" s="152"/>
      <c r="V132" s="153">
        <v>0</v>
      </c>
      <c r="W132" s="153">
        <v>4.6386260986328125</v>
      </c>
      <c r="X132" s="153">
        <v>7.7686958312988281</v>
      </c>
      <c r="Y132" s="153">
        <v>14.92174243927002</v>
      </c>
      <c r="Z132" s="153">
        <v>21.347333908081055</v>
      </c>
      <c r="AA132" s="153">
        <v>36.130276679992676</v>
      </c>
      <c r="AB132" s="153">
        <v>53.357541084289551</v>
      </c>
      <c r="AC132" s="153">
        <v>53.385190963745117</v>
      </c>
      <c r="AD132" s="153">
        <v>31.929633140563965</v>
      </c>
      <c r="AE132" s="152"/>
      <c r="AF132" s="153">
        <v>0</v>
      </c>
      <c r="AG132" s="153">
        <v>0</v>
      </c>
      <c r="AH132" s="153">
        <v>3.9344263076782227</v>
      </c>
      <c r="AI132" s="153">
        <v>2.9180326461791992</v>
      </c>
      <c r="AJ132" s="153">
        <v>2</v>
      </c>
      <c r="AK132" s="153">
        <v>2.8687152862548828</v>
      </c>
      <c r="AL132" s="153">
        <v>3.769993782043457</v>
      </c>
      <c r="AM132" s="153">
        <v>1.9343357086181641</v>
      </c>
      <c r="AN132" s="153">
        <v>1.9671230316162109</v>
      </c>
      <c r="AO132" s="151"/>
    </row>
    <row r="133" spans="1:41" x14ac:dyDescent="0.3">
      <c r="A133" s="144" t="s">
        <v>14</v>
      </c>
      <c r="B133" s="149">
        <v>3.2876968383789063E-2</v>
      </c>
      <c r="C133" s="149">
        <v>1.0662021636962891</v>
      </c>
      <c r="D133" s="149">
        <v>0.31453132629394531</v>
      </c>
      <c r="E133" s="149">
        <v>2.2754306793212891</v>
      </c>
      <c r="F133" s="149">
        <v>2.4547748565673828</v>
      </c>
      <c r="G133" s="149">
        <v>2.8480625152587891</v>
      </c>
      <c r="H133" s="149">
        <v>4.1173114776611328</v>
      </c>
      <c r="I133" s="149">
        <v>5.4842662811279297</v>
      </c>
      <c r="J133" s="149">
        <v>1.0627956390380859</v>
      </c>
      <c r="K133" s="151"/>
      <c r="L133" s="149">
        <v>0.1311492919921875</v>
      </c>
      <c r="M133" s="149">
        <v>0.13204765319824219</v>
      </c>
      <c r="N133" s="149">
        <v>0.19726181030273438</v>
      </c>
      <c r="O133" s="149">
        <v>0</v>
      </c>
      <c r="P133" s="149">
        <v>6.7729949951171875E-2</v>
      </c>
      <c r="Q133" s="149">
        <v>3.2787322998046875E-2</v>
      </c>
      <c r="R133" s="149">
        <v>9.9079132080078125E-2</v>
      </c>
      <c r="S133" s="149">
        <v>0.10069656372070313</v>
      </c>
      <c r="T133" s="149">
        <v>3.3685684204101563E-2</v>
      </c>
      <c r="U133" s="152"/>
      <c r="V133" s="153">
        <v>0</v>
      </c>
      <c r="W133" s="153">
        <v>3.0952796936035156</v>
      </c>
      <c r="X133" s="153">
        <v>1.4938716888427734</v>
      </c>
      <c r="Y133" s="153">
        <v>3.55633544921875</v>
      </c>
      <c r="Z133" s="153">
        <v>4.9493122100830078</v>
      </c>
      <c r="AA133" s="153">
        <v>5.0775547027587891</v>
      </c>
      <c r="AB133" s="153">
        <v>8.5272865295410156</v>
      </c>
      <c r="AC133" s="153">
        <v>7.2393112182617188</v>
      </c>
      <c r="AD133" s="153">
        <v>3.8014450073242188</v>
      </c>
      <c r="AE133" s="152"/>
      <c r="AF133" s="153">
        <v>0</v>
      </c>
      <c r="AG133" s="153">
        <v>0</v>
      </c>
      <c r="AH133" s="153">
        <v>0.20363616943359375</v>
      </c>
      <c r="AI133" s="153">
        <v>0.1644744873046875</v>
      </c>
      <c r="AJ133" s="153">
        <v>6.5753936767578125E-2</v>
      </c>
      <c r="AK133" s="153">
        <v>1.4628562927246094</v>
      </c>
      <c r="AL133" s="153">
        <v>0.36227607727050781</v>
      </c>
      <c r="AM133" s="153">
        <v>2.232025146484375</v>
      </c>
      <c r="AN133" s="153">
        <v>3.2247543334960938E-2</v>
      </c>
      <c r="AO133" s="151"/>
    </row>
    <row r="134" spans="1:41" x14ac:dyDescent="0.3">
      <c r="A134" s="144" t="s">
        <v>15</v>
      </c>
      <c r="B134" s="149">
        <v>0.96712303161621094</v>
      </c>
      <c r="C134" s="149">
        <v>2.9032402038574219</v>
      </c>
      <c r="D134" s="149">
        <v>8.6197147369384766</v>
      </c>
      <c r="E134" s="149">
        <v>11.594043731689453</v>
      </c>
      <c r="F134" s="149">
        <v>12.542060852050781</v>
      </c>
      <c r="G134" s="149">
        <v>29.083747863769531</v>
      </c>
      <c r="H134" s="149">
        <v>40.063041687011719</v>
      </c>
      <c r="I134" s="149">
        <v>51.452474594116211</v>
      </c>
      <c r="J134" s="149">
        <v>31.696460723876953</v>
      </c>
      <c r="K134" s="151"/>
      <c r="L134" s="149">
        <v>1.8688507080078125</v>
      </c>
      <c r="M134" s="149">
        <v>3.9014759063720703</v>
      </c>
      <c r="N134" s="149">
        <v>6.7369842529296875</v>
      </c>
      <c r="O134" s="149">
        <v>0</v>
      </c>
      <c r="P134" s="149">
        <v>3.93426513671875</v>
      </c>
      <c r="Q134" s="149">
        <v>1.9669437408447266</v>
      </c>
      <c r="R134" s="149">
        <v>2.9009208679199219</v>
      </c>
      <c r="S134" s="149">
        <v>5.1321353912353516</v>
      </c>
      <c r="T134" s="149">
        <v>3.9357738494873047</v>
      </c>
      <c r="U134" s="152"/>
      <c r="V134" s="153">
        <v>4.8028278350830078</v>
      </c>
      <c r="W134" s="153">
        <v>8.7050075531005859</v>
      </c>
      <c r="X134" s="153">
        <v>21.472995758056641</v>
      </c>
      <c r="Y134" s="153">
        <v>15.657390594482422</v>
      </c>
      <c r="Z134" s="153">
        <v>42.245929718017578</v>
      </c>
      <c r="AA134" s="153">
        <v>43.174016952514648</v>
      </c>
      <c r="AB134" s="153">
        <v>84.245140075683594</v>
      </c>
      <c r="AC134" s="153">
        <v>75.734321594238281</v>
      </c>
      <c r="AD134" s="153">
        <v>28.209491729736328</v>
      </c>
      <c r="AE134" s="152"/>
      <c r="AF134" s="153">
        <v>0</v>
      </c>
      <c r="AG134" s="153">
        <v>0.96712303161621094</v>
      </c>
      <c r="AH134" s="153">
        <v>5.7963638305664063</v>
      </c>
      <c r="AI134" s="153">
        <v>7.83551025390625</v>
      </c>
      <c r="AJ134" s="153">
        <v>10.802883148193359</v>
      </c>
      <c r="AK134" s="153">
        <v>20.338912963867188</v>
      </c>
      <c r="AL134" s="153">
        <v>20.360980987548828</v>
      </c>
      <c r="AM134" s="153">
        <v>10.735021591186523</v>
      </c>
      <c r="AN134" s="153">
        <v>3.9019985198974609</v>
      </c>
      <c r="AO134" s="151"/>
    </row>
    <row r="135" spans="1:41" x14ac:dyDescent="0.3">
      <c r="A135" s="144" t="s">
        <v>16</v>
      </c>
      <c r="B135" s="149">
        <v>0</v>
      </c>
      <c r="C135" s="149">
        <v>3.2876968383789063E-2</v>
      </c>
      <c r="D135" s="149">
        <v>1.0657539367675781</v>
      </c>
      <c r="E135" s="149">
        <v>0.16339683532714844</v>
      </c>
      <c r="F135" s="149">
        <v>9.8630905151367188E-2</v>
      </c>
      <c r="G135" s="149">
        <v>2.7368278503417969</v>
      </c>
      <c r="H135" s="149">
        <v>1.624755859375</v>
      </c>
      <c r="I135" s="149">
        <v>1.1870784759521484</v>
      </c>
      <c r="J135" s="149">
        <v>1.3910388946533203</v>
      </c>
      <c r="K135" s="151"/>
      <c r="L135" s="149">
        <v>0</v>
      </c>
      <c r="M135" s="149">
        <v>0</v>
      </c>
      <c r="N135" s="149">
        <v>6.5753936767578125E-2</v>
      </c>
      <c r="O135" s="149">
        <v>1</v>
      </c>
      <c r="P135" s="149">
        <v>1.9073486328125E-5</v>
      </c>
      <c r="Q135" s="149">
        <v>3.3056259155273438E-2</v>
      </c>
      <c r="R135" s="149">
        <v>0</v>
      </c>
      <c r="S135" s="149">
        <v>0.76737022399902344</v>
      </c>
      <c r="T135" s="149">
        <v>6.4226150512695313E-2</v>
      </c>
      <c r="U135" s="152"/>
      <c r="V135" s="153">
        <v>0.13143730163574219</v>
      </c>
      <c r="W135" s="153">
        <v>0.16681289672851563</v>
      </c>
      <c r="X135" s="153">
        <v>0.23462867736816406</v>
      </c>
      <c r="Y135" s="153">
        <v>1.4734363555908203</v>
      </c>
      <c r="Z135" s="153">
        <v>2.1855602264404297</v>
      </c>
      <c r="AA135" s="153">
        <v>2.6830921173095703</v>
      </c>
      <c r="AB135" s="153">
        <v>4.7790966033935547</v>
      </c>
      <c r="AC135" s="153">
        <v>3.1494369506835938</v>
      </c>
      <c r="AD135" s="153">
        <v>1.4748725891113281</v>
      </c>
      <c r="AE135" s="152"/>
      <c r="AF135" s="153">
        <v>0</v>
      </c>
      <c r="AG135" s="153">
        <v>3.2876968383789063E-2</v>
      </c>
      <c r="AH135" s="153">
        <v>0</v>
      </c>
      <c r="AI135" s="153">
        <v>0</v>
      </c>
      <c r="AJ135" s="153">
        <v>0.13141822814941406</v>
      </c>
      <c r="AK135" s="153">
        <v>0.263824462890625</v>
      </c>
      <c r="AL135" s="153">
        <v>0.27671241760253906</v>
      </c>
      <c r="AM135" s="153">
        <v>6.5753936767578125E-2</v>
      </c>
      <c r="AN135" s="153">
        <v>0.75400924682617188</v>
      </c>
      <c r="AO135" s="151"/>
    </row>
    <row r="136" spans="1:41" x14ac:dyDescent="0.3">
      <c r="A136" s="144" t="s">
        <v>17</v>
      </c>
      <c r="B136" s="149">
        <v>0</v>
      </c>
      <c r="C136" s="149">
        <v>0</v>
      </c>
      <c r="D136" s="149">
        <v>0.27671241760253906</v>
      </c>
      <c r="E136" s="149">
        <v>0.9538726806640625</v>
      </c>
      <c r="F136" s="149">
        <v>3.7062625885009766</v>
      </c>
      <c r="G136" s="149">
        <v>2.6676368713378906</v>
      </c>
      <c r="H136" s="149">
        <v>3.9336700439453125</v>
      </c>
      <c r="I136" s="149">
        <v>3.6160335540771484</v>
      </c>
      <c r="J136" s="149">
        <v>1.3094081878662109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</v>
      </c>
      <c r="X136" s="153">
        <v>0.86849212646484375</v>
      </c>
      <c r="Y136" s="153">
        <v>0.80588340759277344</v>
      </c>
      <c r="Z136" s="153">
        <v>1.5589027404785156</v>
      </c>
      <c r="AA136" s="153">
        <v>2.3932609558105469</v>
      </c>
      <c r="AB136" s="153">
        <v>2.0434303283691406</v>
      </c>
      <c r="AC136" s="153">
        <v>1</v>
      </c>
      <c r="AD136" s="153">
        <v>0.85479545593261719</v>
      </c>
      <c r="AE136" s="152"/>
      <c r="AF136" s="153">
        <v>0</v>
      </c>
      <c r="AG136" s="153">
        <v>0</v>
      </c>
      <c r="AH136" s="153">
        <v>0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0.31175613403320313</v>
      </c>
      <c r="AO136" s="151"/>
    </row>
    <row r="137" spans="1:41" x14ac:dyDescent="0.3">
      <c r="A137" s="144" t="s">
        <v>18</v>
      </c>
      <c r="B137" s="149">
        <v>0</v>
      </c>
      <c r="C137" s="149">
        <v>0.23058700561523438</v>
      </c>
      <c r="D137" s="149">
        <v>0.82102012634277344</v>
      </c>
      <c r="E137" s="149">
        <v>1.6516075134277344</v>
      </c>
      <c r="F137" s="149">
        <v>4.1113471984863281</v>
      </c>
      <c r="G137" s="149">
        <v>3.7448940277099609</v>
      </c>
      <c r="H137" s="149">
        <v>8.0425739288330078</v>
      </c>
      <c r="I137" s="149">
        <v>4.9222488403320313</v>
      </c>
      <c r="J137" s="149">
        <v>3.4442653656005859</v>
      </c>
      <c r="K137" s="151"/>
      <c r="L137" s="149">
        <v>0</v>
      </c>
      <c r="M137" s="149">
        <v>0</v>
      </c>
      <c r="N137" s="149">
        <v>0.99997711181640625</v>
      </c>
      <c r="O137" s="149">
        <v>0</v>
      </c>
      <c r="P137" s="149">
        <v>0</v>
      </c>
      <c r="Q137" s="149">
        <v>0</v>
      </c>
      <c r="R137" s="149">
        <v>0.57260322570800781</v>
      </c>
      <c r="S137" s="149">
        <v>1.9999809265136719</v>
      </c>
      <c r="T137" s="149">
        <v>0</v>
      </c>
      <c r="U137" s="152"/>
      <c r="V137" s="153">
        <v>0</v>
      </c>
      <c r="W137" s="153">
        <v>0</v>
      </c>
      <c r="X137" s="153">
        <v>1.1315078735351563</v>
      </c>
      <c r="Y137" s="153">
        <v>0.1643829345703125</v>
      </c>
      <c r="Z137" s="153">
        <v>1.4410972595214844</v>
      </c>
      <c r="AA137" s="153">
        <v>2.1464653015136719</v>
      </c>
      <c r="AB137" s="153">
        <v>2.2743778228759766</v>
      </c>
      <c r="AC137" s="153">
        <v>1.2278022766113281</v>
      </c>
      <c r="AD137" s="153">
        <v>0.99999237060546875</v>
      </c>
      <c r="AE137" s="152"/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0</v>
      </c>
      <c r="AL137" s="153">
        <v>0.57260322570800781</v>
      </c>
      <c r="AM137" s="153">
        <v>0.63835525512695313</v>
      </c>
      <c r="AN137" s="153">
        <v>0.88147354125976563</v>
      </c>
      <c r="AO137" s="151"/>
    </row>
    <row r="138" spans="1:41" x14ac:dyDescent="0.3">
      <c r="A138" s="144" t="s">
        <v>19</v>
      </c>
      <c r="B138" s="149">
        <v>0</v>
      </c>
      <c r="C138" s="149">
        <v>0.90137100219726563</v>
      </c>
      <c r="D138" s="149">
        <v>0.9022674560546875</v>
      </c>
      <c r="E138" s="149">
        <v>0.572601318359375</v>
      </c>
      <c r="F138" s="149">
        <v>2.787872314453125</v>
      </c>
      <c r="G138" s="149">
        <v>2.4728031158447266</v>
      </c>
      <c r="H138" s="149">
        <v>4.3061008453369141</v>
      </c>
      <c r="I138" s="149">
        <v>2.9165019989013672</v>
      </c>
      <c r="J138" s="149">
        <v>3.1010551452636719</v>
      </c>
      <c r="K138" s="151"/>
      <c r="L138" s="149">
        <v>0</v>
      </c>
      <c r="M138" s="149">
        <v>0</v>
      </c>
      <c r="N138" s="149">
        <v>0</v>
      </c>
      <c r="O138" s="149">
        <v>0</v>
      </c>
      <c r="P138" s="149">
        <v>0.99995803833007813</v>
      </c>
      <c r="Q138" s="149">
        <v>0</v>
      </c>
      <c r="R138" s="149">
        <v>0.42739677429199219</v>
      </c>
      <c r="S138" s="149">
        <v>1</v>
      </c>
      <c r="T138" s="149">
        <v>0</v>
      </c>
      <c r="U138" s="152"/>
      <c r="V138" s="153">
        <v>0</v>
      </c>
      <c r="W138" s="153">
        <v>0</v>
      </c>
      <c r="X138" s="153">
        <v>0</v>
      </c>
      <c r="Y138" s="153">
        <v>1.8356170654296875</v>
      </c>
      <c r="Z138" s="153">
        <v>0.39451980590820313</v>
      </c>
      <c r="AA138" s="153">
        <v>0.46027374267578125</v>
      </c>
      <c r="AB138" s="153">
        <v>2.2821903228759766</v>
      </c>
      <c r="AC138" s="153">
        <v>1.7721977233886719</v>
      </c>
      <c r="AD138" s="153">
        <v>0</v>
      </c>
      <c r="AE138" s="152"/>
      <c r="AF138" s="153">
        <v>0</v>
      </c>
      <c r="AG138" s="153">
        <v>0</v>
      </c>
      <c r="AH138" s="153">
        <v>0</v>
      </c>
      <c r="AI138" s="153">
        <v>0</v>
      </c>
      <c r="AJ138" s="153">
        <v>0</v>
      </c>
      <c r="AK138" s="153">
        <v>0</v>
      </c>
      <c r="AL138" s="153">
        <v>0.42739677429199219</v>
      </c>
      <c r="AM138" s="153">
        <v>0.36164474487304688</v>
      </c>
      <c r="AN138" s="153">
        <v>1.1185264587402344</v>
      </c>
      <c r="AO138" s="151"/>
    </row>
    <row r="139" spans="1:41" x14ac:dyDescent="0.3">
      <c r="A139" s="144" t="s">
        <v>20</v>
      </c>
      <c r="B139" s="149">
        <v>0</v>
      </c>
      <c r="C139" s="149">
        <v>0.16393470764160156</v>
      </c>
      <c r="D139" s="149">
        <v>1.0640392303466797</v>
      </c>
      <c r="E139" s="149">
        <v>0.65746498107910156</v>
      </c>
      <c r="F139" s="149">
        <v>2.3846206665039063</v>
      </c>
      <c r="G139" s="149">
        <v>4.2892417907714844</v>
      </c>
      <c r="H139" s="149">
        <v>8.0739498138427734</v>
      </c>
      <c r="I139" s="149">
        <v>5.8480968475341797</v>
      </c>
      <c r="J139" s="149">
        <v>2.9382820129394531</v>
      </c>
      <c r="K139" s="151"/>
      <c r="L139" s="149">
        <v>0</v>
      </c>
      <c r="M139" s="149">
        <v>6.4495086669921875E-2</v>
      </c>
      <c r="N139" s="149">
        <v>6.3777923583984375E-2</v>
      </c>
      <c r="O139" s="149">
        <v>1.0666236877441406</v>
      </c>
      <c r="P139" s="149">
        <v>1.0655632019042969</v>
      </c>
      <c r="Q139" s="149">
        <v>2.3616218566894531</v>
      </c>
      <c r="R139" s="149">
        <v>3.2290687561035156</v>
      </c>
      <c r="S139" s="149">
        <v>0.39542007446289063</v>
      </c>
      <c r="T139" s="149">
        <v>1.2313938140869141</v>
      </c>
      <c r="U139" s="152"/>
      <c r="V139" s="153">
        <v>3.2876968383789063E-2</v>
      </c>
      <c r="W139" s="153">
        <v>1.0621433258056641</v>
      </c>
      <c r="X139" s="153">
        <v>0.13357353210449219</v>
      </c>
      <c r="Y139" s="153">
        <v>3.3088626861572266</v>
      </c>
      <c r="Z139" s="153">
        <v>4.7287425994873047</v>
      </c>
      <c r="AA139" s="153">
        <v>4.0016765594482422</v>
      </c>
      <c r="AB139" s="153">
        <v>4.2576045989990234</v>
      </c>
      <c r="AC139" s="153">
        <v>4.4166049957275391</v>
      </c>
      <c r="AD139" s="153">
        <v>1.6070995330810547</v>
      </c>
      <c r="AE139" s="152"/>
      <c r="AF139" s="153">
        <v>0</v>
      </c>
      <c r="AG139" s="153">
        <v>0</v>
      </c>
      <c r="AH139" s="153">
        <v>0.99999046325683594</v>
      </c>
      <c r="AI139" s="153">
        <v>6.5753936767578125E-2</v>
      </c>
      <c r="AJ139" s="153">
        <v>6.5753936767578125E-2</v>
      </c>
      <c r="AK139" s="153">
        <v>0</v>
      </c>
      <c r="AL139" s="153">
        <v>2.75616455078125</v>
      </c>
      <c r="AM139" s="153">
        <v>0</v>
      </c>
      <c r="AN139" s="153">
        <v>6.5753936767578125E-2</v>
      </c>
      <c r="AO139" s="151"/>
    </row>
    <row r="140" spans="1:41" x14ac:dyDescent="0.3">
      <c r="A140" s="144" t="s">
        <v>21</v>
      </c>
      <c r="B140" s="149">
        <v>4.9999771118164063</v>
      </c>
      <c r="C140" s="149">
        <v>11.8360595703125</v>
      </c>
      <c r="D140" s="149">
        <v>19.9688720703125</v>
      </c>
      <c r="E140" s="149">
        <v>30.925945281982422</v>
      </c>
      <c r="F140" s="149">
        <v>39.337297439575195</v>
      </c>
      <c r="G140" s="149">
        <v>72.845039367675781</v>
      </c>
      <c r="H140" s="149">
        <v>112.1883716583252</v>
      </c>
      <c r="I140" s="149">
        <v>130.03950119018555</v>
      </c>
      <c r="J140" s="149">
        <v>77.67194938659668</v>
      </c>
      <c r="K140" s="151"/>
      <c r="L140" s="149">
        <v>1.0000286102294922</v>
      </c>
      <c r="M140" s="149">
        <v>3.9355049133300781</v>
      </c>
      <c r="N140" s="149">
        <v>15.659557342529297</v>
      </c>
      <c r="O140" s="149">
        <v>7.9334430694580078</v>
      </c>
      <c r="P140" s="149">
        <v>22.857597351074219</v>
      </c>
      <c r="Q140" s="149">
        <v>53.804618835449219</v>
      </c>
      <c r="R140" s="149">
        <v>56.38555908203125</v>
      </c>
      <c r="S140" s="149">
        <v>121.92482376098633</v>
      </c>
      <c r="T140" s="149">
        <v>54.867345809936523</v>
      </c>
      <c r="U140" s="152"/>
      <c r="V140" s="153">
        <v>3.9671230316162109</v>
      </c>
      <c r="W140" s="153">
        <v>22.575681686401367</v>
      </c>
      <c r="X140" s="153">
        <v>48.621316909790039</v>
      </c>
      <c r="Y140" s="153">
        <v>107.64455223083496</v>
      </c>
      <c r="Z140" s="153">
        <v>138.00807571411133</v>
      </c>
      <c r="AA140" s="153">
        <v>223.2483024597168</v>
      </c>
      <c r="AB140" s="153">
        <v>296.6563777923584</v>
      </c>
      <c r="AC140" s="153">
        <v>320.2697811126709</v>
      </c>
      <c r="AD140" s="153">
        <v>103.53977584838867</v>
      </c>
      <c r="AE140" s="152"/>
      <c r="AF140" s="153">
        <v>2</v>
      </c>
      <c r="AG140" s="153">
        <v>6.0012950897216797</v>
      </c>
      <c r="AH140" s="153">
        <v>14.96727180480957</v>
      </c>
      <c r="AI140" s="153">
        <v>22.329221725463867</v>
      </c>
      <c r="AJ140" s="153">
        <v>30.934593200683594</v>
      </c>
      <c r="AK140" s="153">
        <v>53.000373840332031</v>
      </c>
      <c r="AL140" s="153">
        <v>68.408870697021484</v>
      </c>
      <c r="AM140" s="153">
        <v>62.822000503540039</v>
      </c>
      <c r="AN140" s="153">
        <v>45.643878936767578</v>
      </c>
      <c r="AO140" s="151"/>
    </row>
    <row r="141" spans="1:41" x14ac:dyDescent="0.3">
      <c r="A141" s="144" t="s">
        <v>22</v>
      </c>
      <c r="B141" s="149">
        <v>0</v>
      </c>
      <c r="C141" s="149">
        <v>0</v>
      </c>
      <c r="D141" s="149">
        <v>2.0018863677978516</v>
      </c>
      <c r="E141" s="149">
        <v>3.4388484954833984</v>
      </c>
      <c r="F141" s="149">
        <v>1.2645397186279297</v>
      </c>
      <c r="G141" s="149">
        <v>2.5899829864501953</v>
      </c>
      <c r="H141" s="149">
        <v>8.1838302612304688</v>
      </c>
      <c r="I141" s="149">
        <v>6.3807830810546875</v>
      </c>
      <c r="J141" s="149">
        <v>3.1432304382324219</v>
      </c>
      <c r="K141" s="151"/>
      <c r="L141" s="149">
        <v>0</v>
      </c>
      <c r="M141" s="149">
        <v>0</v>
      </c>
      <c r="N141" s="149">
        <v>0.99998855590820313</v>
      </c>
      <c r="O141" s="149">
        <v>0</v>
      </c>
      <c r="P141" s="149">
        <v>0</v>
      </c>
      <c r="Q141" s="149">
        <v>3.8683128356933594</v>
      </c>
      <c r="R141" s="149">
        <v>0.83543586730957031</v>
      </c>
      <c r="S141" s="149">
        <v>2.4274463653564453</v>
      </c>
      <c r="T141" s="149">
        <v>1.0345840454101563</v>
      </c>
      <c r="U141" s="152"/>
      <c r="V141" s="153">
        <v>0</v>
      </c>
      <c r="W141" s="153">
        <v>1.3595771789550781</v>
      </c>
      <c r="X141" s="153">
        <v>0.16564178466796875</v>
      </c>
      <c r="Y141" s="153">
        <v>3.2876968383789063E-2</v>
      </c>
      <c r="Z141" s="153">
        <v>2.2311248779296875</v>
      </c>
      <c r="AA141" s="153">
        <v>5.06988525390625</v>
      </c>
      <c r="AB141" s="153">
        <v>2.39398193359375</v>
      </c>
      <c r="AC141" s="153">
        <v>12.370782852172852</v>
      </c>
      <c r="AD141" s="153">
        <v>0.6899566650390625</v>
      </c>
      <c r="AE141" s="152"/>
      <c r="AF141" s="153">
        <v>0</v>
      </c>
      <c r="AG141" s="153">
        <v>0</v>
      </c>
      <c r="AH141" s="153">
        <v>1.9999885559082031</v>
      </c>
      <c r="AI141" s="153">
        <v>1</v>
      </c>
      <c r="AJ141" s="153">
        <v>0</v>
      </c>
      <c r="AK141" s="153">
        <v>0</v>
      </c>
      <c r="AL141" s="153">
        <v>1</v>
      </c>
      <c r="AM141" s="153">
        <v>3</v>
      </c>
      <c r="AN141" s="153">
        <v>1</v>
      </c>
      <c r="AO141" s="151"/>
    </row>
    <row r="142" spans="1:41" x14ac:dyDescent="0.3">
      <c r="A142" s="144" t="s">
        <v>23</v>
      </c>
      <c r="B142" s="149">
        <v>0</v>
      </c>
      <c r="C142" s="149">
        <v>0.99964332580566406</v>
      </c>
      <c r="D142" s="149">
        <v>3.3274097442626953</v>
      </c>
      <c r="E142" s="149">
        <v>3.0267658233642578</v>
      </c>
      <c r="F142" s="149">
        <v>2.8012237548828125</v>
      </c>
      <c r="G142" s="149">
        <v>12.542428970336914</v>
      </c>
      <c r="H142" s="149">
        <v>12.327718734741211</v>
      </c>
      <c r="I142" s="149">
        <v>15.251962661743164</v>
      </c>
      <c r="J142" s="149">
        <v>10.653301239013672</v>
      </c>
      <c r="K142" s="151"/>
      <c r="L142" s="149">
        <v>0</v>
      </c>
      <c r="M142" s="149">
        <v>6.6022872924804688E-2</v>
      </c>
      <c r="N142" s="149">
        <v>0.16411590576171875</v>
      </c>
      <c r="O142" s="149">
        <v>1.1321182250976563</v>
      </c>
      <c r="P142" s="149">
        <v>5.230072021484375</v>
      </c>
      <c r="Q142" s="149">
        <v>0.1478118896484375</v>
      </c>
      <c r="R142" s="149">
        <v>5.0131244659423828</v>
      </c>
      <c r="S142" s="149">
        <v>0.69023704528808594</v>
      </c>
      <c r="T142" s="149">
        <v>0.70673751831054688</v>
      </c>
      <c r="U142" s="152"/>
      <c r="V142" s="153">
        <v>6.557464599609375E-2</v>
      </c>
      <c r="W142" s="150">
        <v>3.3945045471191406</v>
      </c>
      <c r="X142" s="150">
        <v>3.4531707763671875</v>
      </c>
      <c r="Y142" s="150">
        <v>13.845926284790039</v>
      </c>
      <c r="Z142" s="150">
        <v>11.076084136962891</v>
      </c>
      <c r="AA142" s="150">
        <v>19.348222732543945</v>
      </c>
      <c r="AB142" s="150">
        <v>26.035888671875</v>
      </c>
      <c r="AC142" s="150">
        <v>25.390884399414063</v>
      </c>
      <c r="AD142" s="150">
        <v>5.6725502014160156</v>
      </c>
      <c r="AE142" s="152"/>
      <c r="AF142" s="153">
        <v>1.032867431640625</v>
      </c>
      <c r="AG142" s="150">
        <v>6.5664291381835938E-2</v>
      </c>
      <c r="AH142" s="150">
        <v>3.3409233093261719</v>
      </c>
      <c r="AI142" s="150">
        <v>3.5723114013671875</v>
      </c>
      <c r="AJ142" s="150">
        <v>1.7187614440917969</v>
      </c>
      <c r="AK142" s="150">
        <v>7.2798938751220703</v>
      </c>
      <c r="AL142" s="150">
        <v>5.2437286376953125</v>
      </c>
      <c r="AM142" s="150">
        <v>2.3020133972167969</v>
      </c>
      <c r="AN142" s="150">
        <v>1.2626171112060547</v>
      </c>
      <c r="AO142" s="151"/>
    </row>
    <row r="143" spans="1:41" x14ac:dyDescent="0.3">
      <c r="A143" s="144" t="s">
        <v>24</v>
      </c>
      <c r="B143" s="149">
        <v>7.2008399963378906</v>
      </c>
      <c r="C143" s="149">
        <v>15.604780197143555</v>
      </c>
      <c r="D143" s="149">
        <v>36.413408279418945</v>
      </c>
      <c r="E143" s="149">
        <v>56.235332489013672</v>
      </c>
      <c r="F143" s="149">
        <v>104.8055419921875</v>
      </c>
      <c r="G143" s="149">
        <v>183.67203521728516</v>
      </c>
      <c r="H143" s="149">
        <v>266.17992782592773</v>
      </c>
      <c r="I143" s="149">
        <v>329.3242244720459</v>
      </c>
      <c r="J143" s="149">
        <v>142.27737808227539</v>
      </c>
      <c r="K143" s="151"/>
      <c r="L143" s="149">
        <v>3.1475257873535156</v>
      </c>
      <c r="M143" s="149">
        <v>8.5914096832275391</v>
      </c>
      <c r="N143" s="149">
        <v>13.651636123657227</v>
      </c>
      <c r="O143" s="149">
        <v>17.103776931762695</v>
      </c>
      <c r="P143" s="149">
        <v>29.037651062011719</v>
      </c>
      <c r="Q143" s="149">
        <v>31.092039108276367</v>
      </c>
      <c r="R143" s="149">
        <v>85.223438262939453</v>
      </c>
      <c r="S143" s="149">
        <v>73.445804595947266</v>
      </c>
      <c r="T143" s="149">
        <v>37.137205123901367</v>
      </c>
      <c r="U143" s="152"/>
      <c r="V143" s="153">
        <v>5.4730510711669922</v>
      </c>
      <c r="W143" s="150">
        <v>36.494157791137695</v>
      </c>
      <c r="X143" s="150">
        <v>59.614246368408203</v>
      </c>
      <c r="Y143" s="150">
        <v>112.07417869567871</v>
      </c>
      <c r="Z143" s="150">
        <v>172.61229705810547</v>
      </c>
      <c r="AA143" s="150">
        <v>285.81026649475098</v>
      </c>
      <c r="AB143" s="150">
        <v>407.34804725646973</v>
      </c>
      <c r="AC143" s="150">
        <v>405.68963623046875</v>
      </c>
      <c r="AD143" s="150">
        <v>154.93178367614746</v>
      </c>
      <c r="AE143" s="152"/>
      <c r="AF143" s="153">
        <v>2.7206840515136719</v>
      </c>
      <c r="AG143" s="150">
        <v>6.9489345550537109</v>
      </c>
      <c r="AH143" s="150">
        <v>26.419820785522461</v>
      </c>
      <c r="AI143" s="150">
        <v>39.419788360595703</v>
      </c>
      <c r="AJ143" s="150">
        <v>51.725540161132813</v>
      </c>
      <c r="AK143" s="150">
        <v>83.608631134033203</v>
      </c>
      <c r="AL143" s="150">
        <v>87.147466659545898</v>
      </c>
      <c r="AM143" s="150">
        <v>68.786678314208984</v>
      </c>
      <c r="AN143" s="150">
        <v>24.098491668701172</v>
      </c>
      <c r="AO143" s="151"/>
    </row>
    <row r="144" spans="1:41" x14ac:dyDescent="0.3">
      <c r="A144" s="144" t="s">
        <v>25</v>
      </c>
      <c r="B144" s="149">
        <v>27.849630355834961</v>
      </c>
      <c r="C144" s="149">
        <v>54.398786544799805</v>
      </c>
      <c r="D144" s="149">
        <v>116.55034065246582</v>
      </c>
      <c r="E144" s="149">
        <v>174.53006362915039</v>
      </c>
      <c r="F144" s="149">
        <v>274.52031898498535</v>
      </c>
      <c r="G144" s="149">
        <v>454.94938659667969</v>
      </c>
      <c r="H144" s="149">
        <v>622.93432998657227</v>
      </c>
      <c r="I144" s="149">
        <v>903.77754974365234</v>
      </c>
      <c r="J144" s="149">
        <v>508.75355911254883</v>
      </c>
      <c r="K144" s="151"/>
      <c r="L144" s="149">
        <v>3.7234630584716797</v>
      </c>
      <c r="M144" s="149">
        <v>9.4062442779541016</v>
      </c>
      <c r="N144" s="149">
        <v>20.790933609008789</v>
      </c>
      <c r="O144" s="149">
        <v>45.616928100585938</v>
      </c>
      <c r="P144" s="149">
        <v>58.209428787231445</v>
      </c>
      <c r="Q144" s="149">
        <v>98.946958541870117</v>
      </c>
      <c r="R144" s="149">
        <v>133.14580154418945</v>
      </c>
      <c r="S144" s="149">
        <v>232.09480667114258</v>
      </c>
      <c r="T144" s="149">
        <v>131.78841590881348</v>
      </c>
      <c r="U144" s="152"/>
      <c r="V144" s="153">
        <v>15.75724983215332</v>
      </c>
      <c r="W144" s="150">
        <v>68.400348663330078</v>
      </c>
      <c r="X144" s="150">
        <v>125.40317535400391</v>
      </c>
      <c r="Y144" s="150">
        <v>229.21625137329102</v>
      </c>
      <c r="Z144" s="150">
        <v>342.17585563659668</v>
      </c>
      <c r="AA144" s="150">
        <v>547.50236129760742</v>
      </c>
      <c r="AB144" s="150">
        <v>765.60379791259766</v>
      </c>
      <c r="AC144" s="150">
        <v>760.03360366821289</v>
      </c>
      <c r="AD144" s="150">
        <v>437.34257125854492</v>
      </c>
      <c r="AE144" s="152"/>
      <c r="AF144" s="153">
        <v>4.3451175689697266</v>
      </c>
      <c r="AG144" s="150">
        <v>16.443283081054688</v>
      </c>
      <c r="AH144" s="150">
        <v>23.996179580688477</v>
      </c>
      <c r="AI144" s="150">
        <v>52.127155303955078</v>
      </c>
      <c r="AJ144" s="150">
        <v>90.642375946044922</v>
      </c>
      <c r="AK144" s="150">
        <v>97.441171646118164</v>
      </c>
      <c r="AL144" s="150">
        <v>112.99291229248047</v>
      </c>
      <c r="AM144" s="150">
        <v>159.6745548248291</v>
      </c>
      <c r="AN144" s="150">
        <v>75.507528305053711</v>
      </c>
      <c r="AO144" s="151"/>
    </row>
    <row r="145" spans="1:41" x14ac:dyDescent="0.3">
      <c r="A145" s="144" t="s">
        <v>26</v>
      </c>
      <c r="B145" s="149">
        <v>1.3938713073730469</v>
      </c>
      <c r="C145" s="149">
        <v>4.9870223999023438</v>
      </c>
      <c r="D145" s="149">
        <v>14.087741851806641</v>
      </c>
      <c r="E145" s="149">
        <v>18.70454216003418</v>
      </c>
      <c r="F145" s="149">
        <v>24.789936065673828</v>
      </c>
      <c r="G145" s="149">
        <v>32.12370491027832</v>
      </c>
      <c r="H145" s="149">
        <v>57.820693969726563</v>
      </c>
      <c r="I145" s="149">
        <v>78.291112899780273</v>
      </c>
      <c r="J145" s="149">
        <v>28.042055130004883</v>
      </c>
      <c r="K145" s="151"/>
      <c r="L145" s="149">
        <v>0.21095848083496094</v>
      </c>
      <c r="M145" s="149">
        <v>3.0667266845703125</v>
      </c>
      <c r="N145" s="149">
        <v>2.4285717010498047</v>
      </c>
      <c r="O145" s="149">
        <v>1.7856655120849609</v>
      </c>
      <c r="P145" s="149">
        <v>5.8708934783935547</v>
      </c>
      <c r="Q145" s="149">
        <v>10.331277847290039</v>
      </c>
      <c r="R145" s="149">
        <v>16.549949645996094</v>
      </c>
      <c r="S145" s="149">
        <v>12.871826171875</v>
      </c>
      <c r="T145" s="149">
        <v>9.5899906158447266</v>
      </c>
      <c r="U145" s="152"/>
      <c r="V145" s="153">
        <v>1.6710338592529297</v>
      </c>
      <c r="W145" s="150">
        <v>5.7075366973876953</v>
      </c>
      <c r="X145" s="150">
        <v>16.35107421875</v>
      </c>
      <c r="Y145" s="150">
        <v>27.180126190185547</v>
      </c>
      <c r="Z145" s="150">
        <v>43.445825576782227</v>
      </c>
      <c r="AA145" s="150">
        <v>64.257646560668945</v>
      </c>
      <c r="AB145" s="150">
        <v>87.685855865478516</v>
      </c>
      <c r="AC145" s="150">
        <v>89.934635162353516</v>
      </c>
      <c r="AD145" s="150">
        <v>47.806089401245117</v>
      </c>
      <c r="AE145" s="152"/>
      <c r="AF145" s="153">
        <v>3.4223556518554688E-2</v>
      </c>
      <c r="AG145" s="150">
        <v>0</v>
      </c>
      <c r="AH145" s="150">
        <v>1.6240310668945313</v>
      </c>
      <c r="AI145" s="150">
        <v>2.4927043914794922</v>
      </c>
      <c r="AJ145" s="150">
        <v>4.1511402130126953</v>
      </c>
      <c r="AK145" s="150">
        <v>7.1451454162597656</v>
      </c>
      <c r="AL145" s="150">
        <v>11.99555778503418</v>
      </c>
      <c r="AM145" s="150">
        <v>8.0956077575683594</v>
      </c>
      <c r="AN145" s="150">
        <v>8.0589370727539063</v>
      </c>
      <c r="AO145" s="151"/>
    </row>
    <row r="146" spans="1:41" x14ac:dyDescent="0.3">
      <c r="A146" s="144" t="s">
        <v>27</v>
      </c>
      <c r="B146" s="149">
        <v>4.7374343872070313</v>
      </c>
      <c r="C146" s="149">
        <v>20.637216567993164</v>
      </c>
      <c r="D146" s="149">
        <v>46.035425186157227</v>
      </c>
      <c r="E146" s="149">
        <v>87.405115127563477</v>
      </c>
      <c r="F146" s="149">
        <v>134.04903411865234</v>
      </c>
      <c r="G146" s="149">
        <v>274.88241577148438</v>
      </c>
      <c r="H146" s="149">
        <v>359.77762985229492</v>
      </c>
      <c r="I146" s="149">
        <v>466.47653198242188</v>
      </c>
      <c r="J146" s="149">
        <v>212.68727111816406</v>
      </c>
      <c r="K146" s="151"/>
      <c r="L146" s="149">
        <v>1.7041988372802734</v>
      </c>
      <c r="M146" s="149">
        <v>2.9003753662109375</v>
      </c>
      <c r="N146" s="149">
        <v>10.346824645996094</v>
      </c>
      <c r="O146" s="149">
        <v>16.694059371948242</v>
      </c>
      <c r="P146" s="149">
        <v>22.195419311523438</v>
      </c>
      <c r="Q146" s="149">
        <v>45.177505493164063</v>
      </c>
      <c r="R146" s="149">
        <v>69.322410583496094</v>
      </c>
      <c r="S146" s="149">
        <v>111.95297431945801</v>
      </c>
      <c r="T146" s="149">
        <v>60.104339599609375</v>
      </c>
      <c r="U146" s="152"/>
      <c r="V146" s="153">
        <v>3.8356227874755859</v>
      </c>
      <c r="W146" s="150">
        <v>21.559410095214844</v>
      </c>
      <c r="X146" s="150">
        <v>72.539148330688477</v>
      </c>
      <c r="Y146" s="150">
        <v>104.77657127380371</v>
      </c>
      <c r="Z146" s="150">
        <v>173.68877983093262</v>
      </c>
      <c r="AA146" s="150">
        <v>292.79229736328125</v>
      </c>
      <c r="AB146" s="150">
        <v>352.23532485961914</v>
      </c>
      <c r="AC146" s="150">
        <v>402.89947891235352</v>
      </c>
      <c r="AD146" s="150">
        <v>194.94929122924805</v>
      </c>
      <c r="AE146" s="152"/>
      <c r="AF146" s="153">
        <v>1.9657764434814453</v>
      </c>
      <c r="AG146" s="150">
        <v>0.99999618530273438</v>
      </c>
      <c r="AH146" s="150">
        <v>6.7024898529052734</v>
      </c>
      <c r="AI146" s="150">
        <v>14.602712631225586</v>
      </c>
      <c r="AJ146" s="150">
        <v>25.739627838134766</v>
      </c>
      <c r="AK146" s="150">
        <v>57.977645874023438</v>
      </c>
      <c r="AL146" s="150">
        <v>74.543453216552734</v>
      </c>
      <c r="AM146" s="150">
        <v>50.801143646240234</v>
      </c>
      <c r="AN146" s="150">
        <v>28.466644287109375</v>
      </c>
      <c r="AO146" s="151"/>
    </row>
    <row r="147" spans="1:41" x14ac:dyDescent="0.3">
      <c r="A147" s="144" t="s">
        <v>28</v>
      </c>
      <c r="B147" s="149">
        <v>0</v>
      </c>
      <c r="C147" s="149">
        <v>0.37608146667480469</v>
      </c>
      <c r="D147" s="149">
        <v>5.5861568450927734</v>
      </c>
      <c r="E147" s="149">
        <v>8.3769016265869141</v>
      </c>
      <c r="F147" s="149">
        <v>22.955495834350586</v>
      </c>
      <c r="G147" s="149">
        <v>28.818670272827148</v>
      </c>
      <c r="H147" s="149">
        <v>45.934036254882813</v>
      </c>
      <c r="I147" s="149">
        <v>46.016326904296875</v>
      </c>
      <c r="J147" s="149">
        <v>24.670515060424805</v>
      </c>
      <c r="K147" s="151"/>
      <c r="L147" s="149">
        <v>0.29580116271972656</v>
      </c>
      <c r="M147" s="149">
        <v>0</v>
      </c>
      <c r="N147" s="149">
        <v>0.21095848083496094</v>
      </c>
      <c r="O147" s="149">
        <v>1.4915618896484375</v>
      </c>
      <c r="P147" s="149">
        <v>0.30962944030761719</v>
      </c>
      <c r="Q147" s="149">
        <v>4.7925071716308594</v>
      </c>
      <c r="R147" s="149">
        <v>5.8716411590576172</v>
      </c>
      <c r="S147" s="149">
        <v>7.5500888824462891</v>
      </c>
      <c r="T147" s="149">
        <v>7.6160850524902344</v>
      </c>
      <c r="U147" s="152"/>
      <c r="V147" s="153">
        <v>0.62295150756835938</v>
      </c>
      <c r="W147" s="150">
        <v>2.1975307464599609</v>
      </c>
      <c r="X147" s="150">
        <v>12.050186157226563</v>
      </c>
      <c r="Y147" s="150">
        <v>9.362823486328125</v>
      </c>
      <c r="Z147" s="150">
        <v>24.341543197631836</v>
      </c>
      <c r="AA147" s="150">
        <v>36.874584197998047</v>
      </c>
      <c r="AB147" s="150">
        <v>50.999174118041992</v>
      </c>
      <c r="AC147" s="150">
        <v>70.17633056640625</v>
      </c>
      <c r="AD147" s="150">
        <v>30.462123870849609</v>
      </c>
      <c r="AE147" s="152"/>
      <c r="AF147" s="153">
        <v>0</v>
      </c>
      <c r="AG147" s="150">
        <v>9.8360061645507813E-2</v>
      </c>
      <c r="AH147" s="150">
        <v>1.3704299926757813E-2</v>
      </c>
      <c r="AI147" s="150">
        <v>0.16438484191894531</v>
      </c>
      <c r="AJ147" s="150">
        <v>1.8017807006835938</v>
      </c>
      <c r="AK147" s="150">
        <v>4.6735610961914063</v>
      </c>
      <c r="AL147" s="150">
        <v>10.968664169311523</v>
      </c>
      <c r="AM147" s="150">
        <v>6.8332633972167969</v>
      </c>
      <c r="AN147" s="150">
        <v>1.0998001098632813</v>
      </c>
      <c r="AO147" s="151"/>
    </row>
    <row r="148" spans="1:41" x14ac:dyDescent="0.3">
      <c r="A148" s="144" t="s">
        <v>29</v>
      </c>
      <c r="B148" s="149">
        <v>0</v>
      </c>
      <c r="C148" s="149">
        <v>6.557464599609375E-2</v>
      </c>
      <c r="D148" s="149">
        <v>1.3775806427001953</v>
      </c>
      <c r="E148" s="149">
        <v>1.31219482421875</v>
      </c>
      <c r="F148" s="149">
        <v>4.6122264862060547</v>
      </c>
      <c r="G148" s="149">
        <v>5.6901607513427734</v>
      </c>
      <c r="H148" s="149">
        <v>10.066202163696289</v>
      </c>
      <c r="I148" s="149">
        <v>11.066364288330078</v>
      </c>
      <c r="J148" s="149">
        <v>5.6590614318847656</v>
      </c>
      <c r="K148" s="151"/>
      <c r="L148" s="149">
        <v>0</v>
      </c>
      <c r="M148" s="149">
        <v>0</v>
      </c>
      <c r="N148" s="149">
        <v>0</v>
      </c>
      <c r="O148" s="149">
        <v>0</v>
      </c>
      <c r="P148" s="149">
        <v>6.5753936767578125E-2</v>
      </c>
      <c r="Q148" s="149">
        <v>1.3753318786621094</v>
      </c>
      <c r="R148" s="149">
        <v>2.2082633972167969</v>
      </c>
      <c r="S148" s="149">
        <v>5.1314067840576172</v>
      </c>
      <c r="T148" s="149">
        <v>0.35912895202636719</v>
      </c>
      <c r="U148" s="152"/>
      <c r="V148" s="153">
        <v>0.37704849243164063</v>
      </c>
      <c r="W148" s="150">
        <v>0</v>
      </c>
      <c r="X148" s="150">
        <v>3.4586524963378906</v>
      </c>
      <c r="Y148" s="150">
        <v>2.9646091461181641</v>
      </c>
      <c r="Z148" s="150">
        <v>4.3578891754150391</v>
      </c>
      <c r="AA148" s="150">
        <v>4.9841670989990234</v>
      </c>
      <c r="AB148" s="150">
        <v>7.3980216979980469</v>
      </c>
      <c r="AC148" s="150">
        <v>14.624298095703125</v>
      </c>
      <c r="AD148" s="150">
        <v>4.9784679412841797</v>
      </c>
      <c r="AE148" s="152"/>
      <c r="AF148" s="153">
        <v>0</v>
      </c>
      <c r="AG148" s="150">
        <v>0.90163993835449219</v>
      </c>
      <c r="AH148" s="150">
        <v>3.814697265625E-6</v>
      </c>
      <c r="AI148" s="150">
        <v>0.50855636596679688</v>
      </c>
      <c r="AJ148" s="150">
        <v>0</v>
      </c>
      <c r="AK148" s="150">
        <v>0.29596710205078125</v>
      </c>
      <c r="AL148" s="150">
        <v>3.1792526245117188</v>
      </c>
      <c r="AM148" s="150">
        <v>1.3307437896728516</v>
      </c>
      <c r="AN148" s="150">
        <v>0.294891357421875</v>
      </c>
      <c r="AO148" s="151"/>
    </row>
    <row r="149" spans="1:41" x14ac:dyDescent="0.3">
      <c r="A149" s="144" t="s">
        <v>30</v>
      </c>
      <c r="B149" s="149">
        <v>0</v>
      </c>
      <c r="C149" s="149">
        <v>0.5737762451171875</v>
      </c>
      <c r="D149" s="149">
        <v>2.5588951110839844</v>
      </c>
      <c r="E149" s="149">
        <v>3.3575859069824219</v>
      </c>
      <c r="F149" s="149">
        <v>3.905120849609375</v>
      </c>
      <c r="G149" s="149">
        <v>11.767921447753906</v>
      </c>
      <c r="H149" s="149">
        <v>14.328845977783203</v>
      </c>
      <c r="I149" s="149">
        <v>16.00787353515625</v>
      </c>
      <c r="J149" s="149">
        <v>9.0655021667480469</v>
      </c>
      <c r="K149" s="151"/>
      <c r="L149" s="149">
        <v>0.55701828002929688</v>
      </c>
      <c r="M149" s="149">
        <v>0</v>
      </c>
      <c r="N149" s="149">
        <v>0.99999618530273438</v>
      </c>
      <c r="O149" s="149">
        <v>0</v>
      </c>
      <c r="P149" s="149">
        <v>0.93424606323242188</v>
      </c>
      <c r="Q149" s="149">
        <v>1.999969482421875</v>
      </c>
      <c r="R149" s="149">
        <v>2.7404708862304688</v>
      </c>
      <c r="S149" s="149">
        <v>6.86175537109375</v>
      </c>
      <c r="T149" s="149">
        <v>2.5624732971191406</v>
      </c>
      <c r="U149" s="152"/>
      <c r="V149" s="153">
        <v>0</v>
      </c>
      <c r="W149" s="150">
        <v>0</v>
      </c>
      <c r="X149" s="150">
        <v>2.572418212890625</v>
      </c>
      <c r="Y149" s="150">
        <v>2.7723731994628906</v>
      </c>
      <c r="Z149" s="150">
        <v>2.5566596984863281</v>
      </c>
      <c r="AA149" s="150">
        <v>4.14385986328125</v>
      </c>
      <c r="AB149" s="150">
        <v>9.0975456237792969</v>
      </c>
      <c r="AC149" s="150">
        <v>10.392364501953125</v>
      </c>
      <c r="AD149" s="150">
        <v>4.6700668334960938</v>
      </c>
      <c r="AE149" s="152"/>
      <c r="AF149" s="153">
        <v>0</v>
      </c>
      <c r="AG149" s="150">
        <v>0</v>
      </c>
      <c r="AH149" s="150">
        <v>1</v>
      </c>
      <c r="AI149" s="150">
        <v>0.49144363403320313</v>
      </c>
      <c r="AJ149" s="150">
        <v>1.5397262573242188</v>
      </c>
      <c r="AK149" s="150">
        <v>4.1961669921875E-5</v>
      </c>
      <c r="AL149" s="150">
        <v>0.328765869140625</v>
      </c>
      <c r="AM149" s="150">
        <v>0</v>
      </c>
      <c r="AN149" s="150">
        <v>0</v>
      </c>
      <c r="AO149" s="151"/>
    </row>
    <row r="150" spans="1:41" x14ac:dyDescent="0.3">
      <c r="A150" s="144" t="s">
        <v>31</v>
      </c>
      <c r="B150" s="149">
        <v>0</v>
      </c>
      <c r="C150" s="149">
        <v>0.42623138427734375</v>
      </c>
      <c r="D150" s="149">
        <v>0.44109725952148438</v>
      </c>
      <c r="E150" s="149">
        <v>1.5766448974609375</v>
      </c>
      <c r="F150" s="149">
        <v>1.7523994445800781</v>
      </c>
      <c r="G150" s="149">
        <v>4.1986312866210938</v>
      </c>
      <c r="H150" s="149">
        <v>11.589813232421875</v>
      </c>
      <c r="I150" s="149">
        <v>6.3898582458496094</v>
      </c>
      <c r="J150" s="149">
        <v>5.4355010986328125</v>
      </c>
      <c r="K150" s="151"/>
      <c r="L150" s="149">
        <v>0.44298171997070313</v>
      </c>
      <c r="M150" s="149">
        <v>0</v>
      </c>
      <c r="N150" s="149">
        <v>0</v>
      </c>
      <c r="O150" s="149">
        <v>0</v>
      </c>
      <c r="P150" s="149">
        <v>0</v>
      </c>
      <c r="Q150" s="149">
        <v>0</v>
      </c>
      <c r="R150" s="149">
        <v>1.8675956726074219</v>
      </c>
      <c r="S150" s="149">
        <v>3.8734550476074219</v>
      </c>
      <c r="T150" s="149">
        <v>1.4071426391601563</v>
      </c>
      <c r="U150" s="152"/>
      <c r="V150" s="153">
        <v>0</v>
      </c>
      <c r="W150" s="150">
        <v>0</v>
      </c>
      <c r="X150" s="150">
        <v>0.70410919189453125</v>
      </c>
      <c r="Y150" s="150">
        <v>0.7369842529296875</v>
      </c>
      <c r="Z150" s="150">
        <v>0.98306655883789063</v>
      </c>
      <c r="AA150" s="150">
        <v>4.0878219604492188</v>
      </c>
      <c r="AB150" s="150">
        <v>3.2451858520507813</v>
      </c>
      <c r="AC150" s="150">
        <v>3.559173583984375</v>
      </c>
      <c r="AD150" s="150">
        <v>1.7382431030273438</v>
      </c>
      <c r="AE150" s="152"/>
      <c r="AF150" s="153">
        <v>0</v>
      </c>
      <c r="AG150" s="150">
        <v>0</v>
      </c>
      <c r="AH150" s="150">
        <v>0</v>
      </c>
      <c r="AI150" s="150">
        <v>0</v>
      </c>
      <c r="AJ150" s="150">
        <v>0.46027374267578125</v>
      </c>
      <c r="AK150" s="150">
        <v>0</v>
      </c>
      <c r="AL150" s="150">
        <v>0.39451980590820313</v>
      </c>
      <c r="AM150" s="150">
        <v>0</v>
      </c>
      <c r="AN150" s="150">
        <v>0</v>
      </c>
      <c r="AO150" s="151"/>
    </row>
    <row r="151" spans="1:41" x14ac:dyDescent="0.3">
      <c r="A151" s="144" t="s">
        <v>32</v>
      </c>
      <c r="B151" s="149">
        <v>0.17960739135742188</v>
      </c>
      <c r="C151" s="149">
        <v>2.0328559875488281</v>
      </c>
      <c r="D151" s="149">
        <v>1.2991142272949219</v>
      </c>
      <c r="E151" s="149">
        <v>5.0856895446777344</v>
      </c>
      <c r="F151" s="149">
        <v>3.5326271057128906</v>
      </c>
      <c r="G151" s="149">
        <v>5.1832847595214844</v>
      </c>
      <c r="H151" s="149">
        <v>10.903667449951172</v>
      </c>
      <c r="I151" s="149">
        <v>10.197349548339844</v>
      </c>
      <c r="J151" s="149">
        <v>3.278656005859375</v>
      </c>
      <c r="K151" s="151"/>
      <c r="L151" s="149">
        <v>0</v>
      </c>
      <c r="M151" s="149">
        <v>0.16653823852539063</v>
      </c>
      <c r="N151" s="149">
        <v>1.0661888122558594</v>
      </c>
      <c r="O151" s="149">
        <v>9.862518310546875E-2</v>
      </c>
      <c r="P151" s="149">
        <v>1.1327476501464844</v>
      </c>
      <c r="Q151" s="149">
        <v>0.34479141235351563</v>
      </c>
      <c r="R151" s="149">
        <v>2.9067115783691406</v>
      </c>
      <c r="S151" s="149">
        <v>1.7273101806640625</v>
      </c>
      <c r="T151" s="149">
        <v>0.1674346923828125</v>
      </c>
      <c r="U151" s="152"/>
      <c r="V151" s="153">
        <v>0</v>
      </c>
      <c r="W151" s="150">
        <v>1.0633125305175781</v>
      </c>
      <c r="X151" s="150">
        <v>0.36146163940429688</v>
      </c>
      <c r="Y151" s="150">
        <v>2.2134552001953125</v>
      </c>
      <c r="Z151" s="150">
        <v>3.7205238342285156</v>
      </c>
      <c r="AA151" s="150">
        <v>6.9925308227539063</v>
      </c>
      <c r="AB151" s="150">
        <v>2.5385475158691406</v>
      </c>
      <c r="AC151" s="150">
        <v>1.5035247802734375</v>
      </c>
      <c r="AD151" s="150">
        <v>1.1276397705078125</v>
      </c>
      <c r="AE151" s="152"/>
      <c r="AF151" s="153">
        <v>0</v>
      </c>
      <c r="AG151" s="150">
        <v>1</v>
      </c>
      <c r="AH151" s="150">
        <v>3.0719757080078125E-2</v>
      </c>
      <c r="AI151" s="150">
        <v>6.6112518310546875E-2</v>
      </c>
      <c r="AJ151" s="150">
        <v>0.22690200805664063</v>
      </c>
      <c r="AK151" s="150">
        <v>0.22950363159179688</v>
      </c>
      <c r="AL151" s="150">
        <v>2.756317138671875</v>
      </c>
      <c r="AM151" s="150">
        <v>0.50711822509765625</v>
      </c>
      <c r="AN151" s="150">
        <v>0</v>
      </c>
      <c r="AO151" s="151"/>
    </row>
    <row r="152" spans="1:41" x14ac:dyDescent="0.3">
      <c r="A152" s="144" t="s">
        <v>33</v>
      </c>
      <c r="B152" s="149">
        <v>1.8523750305175781</v>
      </c>
      <c r="C152" s="149">
        <v>2.288818359375E-5</v>
      </c>
      <c r="D152" s="149">
        <v>7.7337760925292969</v>
      </c>
      <c r="E152" s="149">
        <v>7.9800567626953125</v>
      </c>
      <c r="F152" s="149">
        <v>23.192073822021484</v>
      </c>
      <c r="G152" s="149">
        <v>51.981159210205078</v>
      </c>
      <c r="H152" s="149">
        <v>96.154361724853516</v>
      </c>
      <c r="I152" s="149">
        <v>89.849590301513672</v>
      </c>
      <c r="J152" s="149">
        <v>37.573524475097656</v>
      </c>
      <c r="K152" s="151"/>
      <c r="L152" s="149">
        <v>0</v>
      </c>
      <c r="M152" s="149">
        <v>2.8334617614746094</v>
      </c>
      <c r="N152" s="149">
        <v>1.9337959289550781</v>
      </c>
      <c r="O152" s="149">
        <v>3.9342727661132813</v>
      </c>
      <c r="P152" s="149">
        <v>2.9671821594238281</v>
      </c>
      <c r="Q152" s="149">
        <v>12.701835632324219</v>
      </c>
      <c r="R152" s="149">
        <v>25.922996520996094</v>
      </c>
      <c r="S152" s="149">
        <v>17.079635620117188</v>
      </c>
      <c r="T152" s="149">
        <v>5.8325653076171875</v>
      </c>
      <c r="U152" s="152"/>
      <c r="V152" s="153">
        <v>0</v>
      </c>
      <c r="W152" s="150">
        <v>2.6702880859375E-5</v>
      </c>
      <c r="X152" s="150">
        <v>1.9344291687011719</v>
      </c>
      <c r="Y152" s="150">
        <v>5.8659858703613281</v>
      </c>
      <c r="Z152" s="150">
        <v>12.462955474853516</v>
      </c>
      <c r="AA152" s="150">
        <v>13.888858795166016</v>
      </c>
      <c r="AB152" s="150">
        <v>23.564823150634766</v>
      </c>
      <c r="AC152" s="150">
        <v>25.515632629394531</v>
      </c>
      <c r="AD152" s="150">
        <v>9.2320289611816406</v>
      </c>
      <c r="AE152" s="152"/>
      <c r="AF152" s="153">
        <v>0</v>
      </c>
      <c r="AG152" s="150">
        <v>0</v>
      </c>
      <c r="AH152" s="150">
        <v>2.0000114440917969</v>
      </c>
      <c r="AI152" s="150">
        <v>3.9338874816894531</v>
      </c>
      <c r="AJ152" s="150">
        <v>2.8717002868652344</v>
      </c>
      <c r="AK152" s="150">
        <v>7.7706031799316406</v>
      </c>
      <c r="AL152" s="150">
        <v>11.241943359375</v>
      </c>
      <c r="AM152" s="150">
        <v>6.0503044128417969</v>
      </c>
      <c r="AN152" s="150">
        <v>1.3616409301757813</v>
      </c>
      <c r="AO152" s="151"/>
    </row>
    <row r="153" spans="1:41" x14ac:dyDescent="0.3">
      <c r="A153" s="144" t="s">
        <v>34</v>
      </c>
      <c r="B153" s="149">
        <v>0</v>
      </c>
      <c r="C153" s="149">
        <v>0</v>
      </c>
      <c r="D153" s="149">
        <v>0</v>
      </c>
      <c r="E153" s="149">
        <v>0</v>
      </c>
      <c r="F153" s="149">
        <v>0.90343475341796875</v>
      </c>
      <c r="G153" s="149">
        <v>1.7705841064453125</v>
      </c>
      <c r="H153" s="149">
        <v>1.5236015319824219</v>
      </c>
      <c r="I153" s="149">
        <v>3.6270828247070313</v>
      </c>
      <c r="J153" s="149">
        <v>0.54107284545898438</v>
      </c>
      <c r="K153" s="151"/>
      <c r="L153" s="149">
        <v>0</v>
      </c>
      <c r="M153" s="149">
        <v>0</v>
      </c>
      <c r="N153" s="149">
        <v>0</v>
      </c>
      <c r="O153" s="149">
        <v>0</v>
      </c>
      <c r="P153" s="149">
        <v>0</v>
      </c>
      <c r="Q153" s="149">
        <v>0</v>
      </c>
      <c r="R153" s="149">
        <v>1.242401123046875</v>
      </c>
      <c r="S153" s="149">
        <v>2.1626243591308594</v>
      </c>
      <c r="T153" s="149">
        <v>0</v>
      </c>
      <c r="U153" s="152"/>
      <c r="V153" s="153">
        <v>0</v>
      </c>
      <c r="W153" s="150">
        <v>0</v>
      </c>
      <c r="X153" s="150">
        <v>0.44109725952148438</v>
      </c>
      <c r="Y153" s="150">
        <v>0</v>
      </c>
      <c r="Z153" s="150">
        <v>7.62939453125E-6</v>
      </c>
      <c r="AA153" s="150">
        <v>0</v>
      </c>
      <c r="AB153" s="150">
        <v>0.24383544921875</v>
      </c>
      <c r="AC153" s="150">
        <v>1.7890396118164063</v>
      </c>
      <c r="AD153" s="150">
        <v>0.64033126831054688</v>
      </c>
      <c r="AE153" s="152"/>
      <c r="AF153" s="153">
        <v>0</v>
      </c>
      <c r="AG153" s="150">
        <v>0</v>
      </c>
      <c r="AH153" s="150">
        <v>0</v>
      </c>
      <c r="AI153" s="150">
        <v>0</v>
      </c>
      <c r="AJ153" s="150">
        <v>3</v>
      </c>
      <c r="AK153" s="150">
        <v>0</v>
      </c>
      <c r="AL153" s="150">
        <v>0</v>
      </c>
      <c r="AM153" s="150">
        <v>1.6070060729980469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</v>
      </c>
      <c r="D154" s="149">
        <v>0</v>
      </c>
      <c r="E154" s="149">
        <v>0</v>
      </c>
      <c r="F154" s="149">
        <v>0</v>
      </c>
      <c r="G154" s="149">
        <v>0</v>
      </c>
      <c r="H154" s="149">
        <v>1</v>
      </c>
      <c r="I154" s="149">
        <v>0.13150787353515625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0.46027755737304688</v>
      </c>
      <c r="T154" s="149">
        <v>0</v>
      </c>
      <c r="U154" s="152"/>
      <c r="V154" s="153">
        <v>0</v>
      </c>
      <c r="W154" s="150">
        <v>0</v>
      </c>
      <c r="X154" s="150">
        <v>0.55890274047851563</v>
      </c>
      <c r="Y154" s="150">
        <v>1</v>
      </c>
      <c r="Z154" s="150">
        <v>0</v>
      </c>
      <c r="AA154" s="150">
        <v>0</v>
      </c>
      <c r="AB154" s="150">
        <v>0</v>
      </c>
      <c r="AC154" s="150">
        <v>0.36164474487304688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1</v>
      </c>
      <c r="AM154" s="150">
        <v>0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16382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9449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16462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8647</v>
      </c>
      <c r="AO223" s="128"/>
    </row>
    <row r="224" spans="1:41" ht="15" thickTop="1" x14ac:dyDescent="0.3">
      <c r="A224" s="251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52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13</v>
      </c>
      <c r="C230" s="186">
        <v>31</v>
      </c>
      <c r="D230" s="186">
        <v>52</v>
      </c>
      <c r="E230" s="186">
        <v>81</v>
      </c>
      <c r="F230" s="186">
        <v>98</v>
      </c>
      <c r="G230" s="186">
        <v>125</v>
      </c>
      <c r="H230" s="186">
        <v>176</v>
      </c>
      <c r="I230" s="186">
        <v>151</v>
      </c>
      <c r="J230" s="186">
        <v>92</v>
      </c>
      <c r="K230" s="151"/>
      <c r="L230" s="186">
        <v>18</v>
      </c>
      <c r="M230" s="186">
        <v>41</v>
      </c>
      <c r="N230" s="186">
        <v>57</v>
      </c>
      <c r="O230" s="186">
        <v>60</v>
      </c>
      <c r="P230" s="186">
        <v>90</v>
      </c>
      <c r="Q230" s="186">
        <v>109</v>
      </c>
      <c r="R230" s="186">
        <v>134</v>
      </c>
      <c r="S230" s="186">
        <v>114</v>
      </c>
      <c r="T230" s="186">
        <v>65</v>
      </c>
      <c r="U230" s="152"/>
      <c r="V230" s="185">
        <v>9</v>
      </c>
      <c r="W230" s="185">
        <v>33</v>
      </c>
      <c r="X230" s="185">
        <v>41</v>
      </c>
      <c r="Y230" s="185">
        <v>57</v>
      </c>
      <c r="Z230" s="185">
        <v>76</v>
      </c>
      <c r="AA230" s="185">
        <v>95</v>
      </c>
      <c r="AB230" s="185">
        <v>148</v>
      </c>
      <c r="AC230" s="185">
        <v>153</v>
      </c>
      <c r="AD230" s="185">
        <v>85</v>
      </c>
      <c r="AE230" s="152"/>
      <c r="AF230" s="185">
        <v>10</v>
      </c>
      <c r="AG230" s="185">
        <v>18</v>
      </c>
      <c r="AH230" s="185">
        <v>39</v>
      </c>
      <c r="AI230" s="185">
        <v>62</v>
      </c>
      <c r="AJ230" s="185">
        <v>84</v>
      </c>
      <c r="AK230" s="185">
        <v>105</v>
      </c>
      <c r="AL230" s="185">
        <v>132</v>
      </c>
      <c r="AM230" s="185">
        <v>98</v>
      </c>
      <c r="AN230" s="185">
        <v>46</v>
      </c>
      <c r="AO230" s="151"/>
    </row>
    <row r="231" spans="1:41" x14ac:dyDescent="0.3">
      <c r="A231" s="144" t="s">
        <v>3</v>
      </c>
      <c r="B231" s="186">
        <v>32</v>
      </c>
      <c r="C231" s="186">
        <v>49</v>
      </c>
      <c r="D231" s="186">
        <v>58</v>
      </c>
      <c r="E231" s="186">
        <v>83</v>
      </c>
      <c r="F231" s="186">
        <v>90</v>
      </c>
      <c r="G231" s="186">
        <v>119</v>
      </c>
      <c r="H231" s="186">
        <v>201</v>
      </c>
      <c r="I231" s="186">
        <v>196</v>
      </c>
      <c r="J231" s="186">
        <v>115</v>
      </c>
      <c r="K231" s="151"/>
      <c r="L231" s="186">
        <v>13</v>
      </c>
      <c r="M231" s="186">
        <v>32</v>
      </c>
      <c r="N231" s="186">
        <v>65</v>
      </c>
      <c r="O231" s="186">
        <v>75</v>
      </c>
      <c r="P231" s="186">
        <v>75</v>
      </c>
      <c r="Q231" s="186">
        <v>112</v>
      </c>
      <c r="R231" s="186">
        <v>147</v>
      </c>
      <c r="S231" s="186">
        <v>123</v>
      </c>
      <c r="T231" s="186">
        <v>85</v>
      </c>
      <c r="U231" s="152"/>
      <c r="V231" s="187">
        <v>11</v>
      </c>
      <c r="W231" s="187">
        <v>48</v>
      </c>
      <c r="X231" s="187">
        <v>63</v>
      </c>
      <c r="Y231" s="187">
        <v>80</v>
      </c>
      <c r="Z231" s="187">
        <v>76</v>
      </c>
      <c r="AA231" s="187">
        <v>131</v>
      </c>
      <c r="AB231" s="187">
        <v>198</v>
      </c>
      <c r="AC231" s="187">
        <v>181</v>
      </c>
      <c r="AD231" s="187">
        <v>92</v>
      </c>
      <c r="AE231" s="152"/>
      <c r="AF231" s="187">
        <v>8</v>
      </c>
      <c r="AG231" s="187">
        <v>30</v>
      </c>
      <c r="AH231" s="187">
        <v>54</v>
      </c>
      <c r="AI231" s="187">
        <v>67</v>
      </c>
      <c r="AJ231" s="187">
        <v>69</v>
      </c>
      <c r="AK231" s="187">
        <v>117</v>
      </c>
      <c r="AL231" s="187">
        <v>146</v>
      </c>
      <c r="AM231" s="187">
        <v>141</v>
      </c>
      <c r="AN231" s="187">
        <v>40</v>
      </c>
      <c r="AO231" s="151"/>
    </row>
    <row r="232" spans="1:41" x14ac:dyDescent="0.3">
      <c r="A232" s="144" t="s">
        <v>4</v>
      </c>
      <c r="B232" s="186">
        <v>26</v>
      </c>
      <c r="C232" s="186">
        <v>63</v>
      </c>
      <c r="D232" s="186">
        <v>86</v>
      </c>
      <c r="E232" s="186">
        <v>106</v>
      </c>
      <c r="F232" s="186">
        <v>144</v>
      </c>
      <c r="G232" s="186">
        <v>179</v>
      </c>
      <c r="H232" s="186">
        <v>217</v>
      </c>
      <c r="I232" s="186">
        <v>237</v>
      </c>
      <c r="J232" s="186">
        <v>154</v>
      </c>
      <c r="K232" s="151"/>
      <c r="L232" s="186">
        <v>17</v>
      </c>
      <c r="M232" s="186">
        <v>35</v>
      </c>
      <c r="N232" s="186">
        <v>85</v>
      </c>
      <c r="O232" s="186">
        <v>81</v>
      </c>
      <c r="P232" s="186">
        <v>93</v>
      </c>
      <c r="Q232" s="186">
        <v>125</v>
      </c>
      <c r="R232" s="186">
        <v>172</v>
      </c>
      <c r="S232" s="186">
        <v>177</v>
      </c>
      <c r="T232" s="186">
        <v>91</v>
      </c>
      <c r="U232" s="152"/>
      <c r="V232" s="187">
        <v>16</v>
      </c>
      <c r="W232" s="187">
        <v>58</v>
      </c>
      <c r="X232" s="187">
        <v>46</v>
      </c>
      <c r="Y232" s="187">
        <v>76</v>
      </c>
      <c r="Z232" s="187">
        <v>102</v>
      </c>
      <c r="AA232" s="187">
        <v>176</v>
      </c>
      <c r="AB232" s="187">
        <v>249</v>
      </c>
      <c r="AC232" s="187">
        <v>179</v>
      </c>
      <c r="AD232" s="187">
        <v>113</v>
      </c>
      <c r="AE232" s="152"/>
      <c r="AF232" s="187">
        <v>5</v>
      </c>
      <c r="AG232" s="187">
        <v>32</v>
      </c>
      <c r="AH232" s="187">
        <v>45</v>
      </c>
      <c r="AI232" s="187">
        <v>76</v>
      </c>
      <c r="AJ232" s="187">
        <v>95</v>
      </c>
      <c r="AK232" s="187">
        <v>145</v>
      </c>
      <c r="AL232" s="187">
        <v>160</v>
      </c>
      <c r="AM232" s="187">
        <v>119</v>
      </c>
      <c r="AN232" s="187">
        <v>50</v>
      </c>
      <c r="AO232" s="151"/>
    </row>
    <row r="233" spans="1:41" x14ac:dyDescent="0.3">
      <c r="A233" s="144" t="s">
        <v>5</v>
      </c>
      <c r="B233" s="186">
        <v>20</v>
      </c>
      <c r="C233" s="186">
        <v>53</v>
      </c>
      <c r="D233" s="186">
        <v>73</v>
      </c>
      <c r="E233" s="186">
        <v>90</v>
      </c>
      <c r="F233" s="186">
        <v>117</v>
      </c>
      <c r="G233" s="186">
        <v>193</v>
      </c>
      <c r="H233" s="186">
        <v>186</v>
      </c>
      <c r="I233" s="186">
        <v>177</v>
      </c>
      <c r="J233" s="186">
        <v>133</v>
      </c>
      <c r="K233" s="151"/>
      <c r="L233" s="186">
        <v>14</v>
      </c>
      <c r="M233" s="186">
        <v>33</v>
      </c>
      <c r="N233" s="186">
        <v>70</v>
      </c>
      <c r="O233" s="186">
        <v>78</v>
      </c>
      <c r="P233" s="186">
        <v>109</v>
      </c>
      <c r="Q233" s="186">
        <v>138</v>
      </c>
      <c r="R233" s="186">
        <v>182</v>
      </c>
      <c r="S233" s="186">
        <v>128</v>
      </c>
      <c r="T233" s="186">
        <v>64</v>
      </c>
      <c r="U233" s="152"/>
      <c r="V233" s="187">
        <v>15</v>
      </c>
      <c r="W233" s="187">
        <v>41</v>
      </c>
      <c r="X233" s="187">
        <v>60</v>
      </c>
      <c r="Y233" s="187">
        <v>75</v>
      </c>
      <c r="Z233" s="187">
        <v>113</v>
      </c>
      <c r="AA233" s="187">
        <v>180</v>
      </c>
      <c r="AB233" s="187">
        <v>236</v>
      </c>
      <c r="AC233" s="187">
        <v>208</v>
      </c>
      <c r="AD233" s="187">
        <v>104</v>
      </c>
      <c r="AE233" s="152"/>
      <c r="AF233" s="187">
        <v>4</v>
      </c>
      <c r="AG233" s="187">
        <v>20</v>
      </c>
      <c r="AH233" s="187">
        <v>49</v>
      </c>
      <c r="AI233" s="187">
        <v>61</v>
      </c>
      <c r="AJ233" s="187">
        <v>86</v>
      </c>
      <c r="AK233" s="187">
        <v>111</v>
      </c>
      <c r="AL233" s="187">
        <v>147</v>
      </c>
      <c r="AM233" s="187">
        <v>128</v>
      </c>
      <c r="AN233" s="187">
        <v>45</v>
      </c>
      <c r="AO233" s="151"/>
    </row>
    <row r="234" spans="1:41" x14ac:dyDescent="0.3">
      <c r="A234" s="144" t="s">
        <v>6</v>
      </c>
      <c r="B234" s="186">
        <v>18</v>
      </c>
      <c r="C234" s="186">
        <v>55</v>
      </c>
      <c r="D234" s="186">
        <v>67</v>
      </c>
      <c r="E234" s="186">
        <v>80</v>
      </c>
      <c r="F234" s="186">
        <v>91</v>
      </c>
      <c r="G234" s="186">
        <v>148</v>
      </c>
      <c r="H234" s="186">
        <v>165</v>
      </c>
      <c r="I234" s="186">
        <v>181</v>
      </c>
      <c r="J234" s="186">
        <v>89</v>
      </c>
      <c r="K234" s="151"/>
      <c r="L234" s="186">
        <v>6</v>
      </c>
      <c r="M234" s="186">
        <v>20</v>
      </c>
      <c r="N234" s="186">
        <v>50</v>
      </c>
      <c r="O234" s="186">
        <v>59</v>
      </c>
      <c r="P234" s="186">
        <v>74</v>
      </c>
      <c r="Q234" s="186">
        <v>109</v>
      </c>
      <c r="R234" s="186">
        <v>123</v>
      </c>
      <c r="S234" s="186">
        <v>116</v>
      </c>
      <c r="T234" s="186">
        <v>33</v>
      </c>
      <c r="U234" s="152"/>
      <c r="V234" s="187">
        <v>6</v>
      </c>
      <c r="W234" s="187">
        <v>25</v>
      </c>
      <c r="X234" s="187">
        <v>58</v>
      </c>
      <c r="Y234" s="187">
        <v>79</v>
      </c>
      <c r="Z234" s="187">
        <v>99</v>
      </c>
      <c r="AA234" s="187">
        <v>164</v>
      </c>
      <c r="AB234" s="187">
        <v>190</v>
      </c>
      <c r="AC234" s="187">
        <v>157</v>
      </c>
      <c r="AD234" s="187">
        <v>85</v>
      </c>
      <c r="AE234" s="152"/>
      <c r="AF234" s="187">
        <v>7</v>
      </c>
      <c r="AG234" s="187">
        <v>19</v>
      </c>
      <c r="AH234" s="187">
        <v>53</v>
      </c>
      <c r="AI234" s="187">
        <v>64</v>
      </c>
      <c r="AJ234" s="187">
        <v>73</v>
      </c>
      <c r="AK234" s="187">
        <v>107</v>
      </c>
      <c r="AL234" s="187">
        <v>93</v>
      </c>
      <c r="AM234" s="187">
        <v>109</v>
      </c>
      <c r="AN234" s="187">
        <v>23</v>
      </c>
      <c r="AO234" s="151"/>
    </row>
    <row r="235" spans="1:41" x14ac:dyDescent="0.3">
      <c r="A235" s="144" t="s">
        <v>7</v>
      </c>
      <c r="B235" s="186">
        <v>13</v>
      </c>
      <c r="C235" s="186">
        <v>42</v>
      </c>
      <c r="D235" s="186">
        <v>62</v>
      </c>
      <c r="E235" s="186">
        <v>90</v>
      </c>
      <c r="F235" s="186">
        <v>97</v>
      </c>
      <c r="G235" s="186">
        <v>142</v>
      </c>
      <c r="H235" s="186">
        <v>157</v>
      </c>
      <c r="I235" s="186">
        <v>146</v>
      </c>
      <c r="J235" s="186">
        <v>65</v>
      </c>
      <c r="K235" s="151"/>
      <c r="L235" s="186">
        <v>16</v>
      </c>
      <c r="M235" s="186">
        <v>24</v>
      </c>
      <c r="N235" s="186">
        <v>39</v>
      </c>
      <c r="O235" s="186">
        <v>55</v>
      </c>
      <c r="P235" s="186">
        <v>59</v>
      </c>
      <c r="Q235" s="186">
        <v>73</v>
      </c>
      <c r="R235" s="186">
        <v>119</v>
      </c>
      <c r="S235" s="186">
        <v>98</v>
      </c>
      <c r="T235" s="186">
        <v>43</v>
      </c>
      <c r="U235" s="152"/>
      <c r="V235" s="187">
        <v>9</v>
      </c>
      <c r="W235" s="187">
        <v>22</v>
      </c>
      <c r="X235" s="187">
        <v>41</v>
      </c>
      <c r="Y235" s="187">
        <v>68</v>
      </c>
      <c r="Z235" s="187">
        <v>96</v>
      </c>
      <c r="AA235" s="187">
        <v>158</v>
      </c>
      <c r="AB235" s="187">
        <v>177</v>
      </c>
      <c r="AC235" s="187">
        <v>152</v>
      </c>
      <c r="AD235" s="187">
        <v>69</v>
      </c>
      <c r="AE235" s="152"/>
      <c r="AF235" s="187">
        <v>3</v>
      </c>
      <c r="AG235" s="187">
        <v>18</v>
      </c>
      <c r="AH235" s="187">
        <v>38</v>
      </c>
      <c r="AI235" s="187">
        <v>60</v>
      </c>
      <c r="AJ235" s="187">
        <v>47</v>
      </c>
      <c r="AK235" s="187">
        <v>91</v>
      </c>
      <c r="AL235" s="187">
        <v>97</v>
      </c>
      <c r="AM235" s="187">
        <v>75</v>
      </c>
      <c r="AN235" s="187">
        <v>31</v>
      </c>
      <c r="AO235" s="151"/>
    </row>
    <row r="236" spans="1:41" x14ac:dyDescent="0.3">
      <c r="A236" s="144" t="s">
        <v>8</v>
      </c>
      <c r="B236" s="186">
        <v>12</v>
      </c>
      <c r="C236" s="186">
        <v>39</v>
      </c>
      <c r="D236" s="186">
        <v>48</v>
      </c>
      <c r="E236" s="186">
        <v>71</v>
      </c>
      <c r="F236" s="186">
        <v>84</v>
      </c>
      <c r="G236" s="186">
        <v>135</v>
      </c>
      <c r="H236" s="186">
        <v>139</v>
      </c>
      <c r="I236" s="186">
        <v>133</v>
      </c>
      <c r="J236" s="186">
        <v>69</v>
      </c>
      <c r="K236" s="151"/>
      <c r="L236" s="186">
        <v>11</v>
      </c>
      <c r="M236" s="186">
        <v>13</v>
      </c>
      <c r="N236" s="186">
        <v>38</v>
      </c>
      <c r="O236" s="186">
        <v>52</v>
      </c>
      <c r="P236" s="186">
        <v>57</v>
      </c>
      <c r="Q236" s="186">
        <v>76</v>
      </c>
      <c r="R236" s="186">
        <v>90</v>
      </c>
      <c r="S236" s="186">
        <v>83</v>
      </c>
      <c r="T236" s="186">
        <v>25</v>
      </c>
      <c r="U236" s="152"/>
      <c r="V236" s="187">
        <v>9</v>
      </c>
      <c r="W236" s="187">
        <v>30</v>
      </c>
      <c r="X236" s="187">
        <v>45</v>
      </c>
      <c r="Y236" s="187">
        <v>66</v>
      </c>
      <c r="Z236" s="187">
        <v>99</v>
      </c>
      <c r="AA236" s="187">
        <v>125</v>
      </c>
      <c r="AB236" s="187">
        <v>160</v>
      </c>
      <c r="AC236" s="187">
        <v>120</v>
      </c>
      <c r="AD236" s="187">
        <v>70</v>
      </c>
      <c r="AE236" s="152"/>
      <c r="AF236" s="187">
        <v>8</v>
      </c>
      <c r="AG236" s="187">
        <v>18</v>
      </c>
      <c r="AH236" s="187">
        <v>25</v>
      </c>
      <c r="AI236" s="187">
        <v>38</v>
      </c>
      <c r="AJ236" s="187">
        <v>63</v>
      </c>
      <c r="AK236" s="187">
        <v>102</v>
      </c>
      <c r="AL236" s="187">
        <v>108</v>
      </c>
      <c r="AM236" s="187">
        <v>73</v>
      </c>
      <c r="AN236" s="187">
        <v>26</v>
      </c>
      <c r="AO236" s="151"/>
    </row>
    <row r="237" spans="1:41" x14ac:dyDescent="0.3">
      <c r="A237" s="144" t="s">
        <v>9</v>
      </c>
      <c r="B237" s="186">
        <v>17</v>
      </c>
      <c r="C237" s="186">
        <v>29</v>
      </c>
      <c r="D237" s="186">
        <v>53</v>
      </c>
      <c r="E237" s="186">
        <v>70</v>
      </c>
      <c r="F237" s="186">
        <v>77</v>
      </c>
      <c r="G237" s="186">
        <v>111</v>
      </c>
      <c r="H237" s="186">
        <v>128</v>
      </c>
      <c r="I237" s="186">
        <v>112</v>
      </c>
      <c r="J237" s="186">
        <v>57</v>
      </c>
      <c r="K237" s="151"/>
      <c r="L237" s="186">
        <v>1</v>
      </c>
      <c r="M237" s="186">
        <v>16</v>
      </c>
      <c r="N237" s="186">
        <v>35</v>
      </c>
      <c r="O237" s="186">
        <v>34</v>
      </c>
      <c r="P237" s="186">
        <v>49</v>
      </c>
      <c r="Q237" s="186">
        <v>50</v>
      </c>
      <c r="R237" s="186">
        <v>85</v>
      </c>
      <c r="S237" s="186">
        <v>69</v>
      </c>
      <c r="T237" s="186">
        <v>28</v>
      </c>
      <c r="U237" s="152"/>
      <c r="V237" s="187">
        <v>12</v>
      </c>
      <c r="W237" s="187">
        <v>24</v>
      </c>
      <c r="X237" s="187">
        <v>37</v>
      </c>
      <c r="Y237" s="187">
        <v>51</v>
      </c>
      <c r="Z237" s="187">
        <v>79</v>
      </c>
      <c r="AA237" s="187">
        <v>109</v>
      </c>
      <c r="AB237" s="187">
        <v>121</v>
      </c>
      <c r="AC237" s="187">
        <v>133</v>
      </c>
      <c r="AD237" s="187">
        <v>47</v>
      </c>
      <c r="AE237" s="152"/>
      <c r="AF237" s="187">
        <v>0</v>
      </c>
      <c r="AG237" s="187">
        <v>15</v>
      </c>
      <c r="AH237" s="187">
        <v>19</v>
      </c>
      <c r="AI237" s="187">
        <v>37</v>
      </c>
      <c r="AJ237" s="187">
        <v>42</v>
      </c>
      <c r="AK237" s="187">
        <v>62</v>
      </c>
      <c r="AL237" s="187">
        <v>62</v>
      </c>
      <c r="AM237" s="187">
        <v>55</v>
      </c>
      <c r="AN237" s="187">
        <v>15</v>
      </c>
      <c r="AO237" s="151"/>
    </row>
    <row r="238" spans="1:41" x14ac:dyDescent="0.3">
      <c r="A238" s="144" t="s">
        <v>10</v>
      </c>
      <c r="B238" s="186">
        <v>9</v>
      </c>
      <c r="C238" s="186">
        <v>24</v>
      </c>
      <c r="D238" s="186">
        <v>42</v>
      </c>
      <c r="E238" s="186">
        <v>54</v>
      </c>
      <c r="F238" s="186">
        <v>70</v>
      </c>
      <c r="G238" s="186">
        <v>102</v>
      </c>
      <c r="H238" s="186">
        <v>126</v>
      </c>
      <c r="I238" s="186">
        <v>111</v>
      </c>
      <c r="J238" s="186">
        <v>66</v>
      </c>
      <c r="K238" s="151"/>
      <c r="L238" s="186">
        <v>6</v>
      </c>
      <c r="M238" s="186">
        <v>15</v>
      </c>
      <c r="N238" s="186">
        <v>16</v>
      </c>
      <c r="O238" s="186">
        <v>41</v>
      </c>
      <c r="P238" s="186">
        <v>44</v>
      </c>
      <c r="Q238" s="186">
        <v>70</v>
      </c>
      <c r="R238" s="186">
        <v>76</v>
      </c>
      <c r="S238" s="186">
        <v>63</v>
      </c>
      <c r="T238" s="186">
        <v>27</v>
      </c>
      <c r="U238" s="152"/>
      <c r="V238" s="187">
        <v>5</v>
      </c>
      <c r="W238" s="187">
        <v>21</v>
      </c>
      <c r="X238" s="187">
        <v>35</v>
      </c>
      <c r="Y238" s="187">
        <v>37</v>
      </c>
      <c r="Z238" s="187">
        <v>76</v>
      </c>
      <c r="AA238" s="187">
        <v>111</v>
      </c>
      <c r="AB238" s="187">
        <v>103</v>
      </c>
      <c r="AC238" s="187">
        <v>92</v>
      </c>
      <c r="AD238" s="187">
        <v>43</v>
      </c>
      <c r="AE238" s="152"/>
      <c r="AF238" s="187">
        <v>3</v>
      </c>
      <c r="AG238" s="187">
        <v>9</v>
      </c>
      <c r="AH238" s="187">
        <v>31</v>
      </c>
      <c r="AI238" s="187">
        <v>37</v>
      </c>
      <c r="AJ238" s="187">
        <v>40</v>
      </c>
      <c r="AK238" s="187">
        <v>61</v>
      </c>
      <c r="AL238" s="187">
        <v>78</v>
      </c>
      <c r="AM238" s="187">
        <v>47</v>
      </c>
      <c r="AN238" s="187">
        <v>15</v>
      </c>
      <c r="AO238" s="151"/>
    </row>
    <row r="239" spans="1:41" x14ac:dyDescent="0.3">
      <c r="A239" s="144" t="s">
        <v>11</v>
      </c>
      <c r="B239" s="186">
        <v>14</v>
      </c>
      <c r="C239" s="186">
        <v>25</v>
      </c>
      <c r="D239" s="186">
        <v>38</v>
      </c>
      <c r="E239" s="186">
        <v>66</v>
      </c>
      <c r="F239" s="186">
        <v>77</v>
      </c>
      <c r="G239" s="186">
        <v>113</v>
      </c>
      <c r="H239" s="186">
        <v>113</v>
      </c>
      <c r="I239" s="186">
        <v>82</v>
      </c>
      <c r="J239" s="186">
        <v>43</v>
      </c>
      <c r="K239" s="151"/>
      <c r="L239" s="186">
        <v>6</v>
      </c>
      <c r="M239" s="186">
        <v>11</v>
      </c>
      <c r="N239" s="186">
        <v>31</v>
      </c>
      <c r="O239" s="186">
        <v>40</v>
      </c>
      <c r="P239" s="186">
        <v>46</v>
      </c>
      <c r="Q239" s="186">
        <v>57</v>
      </c>
      <c r="R239" s="186">
        <v>75</v>
      </c>
      <c r="S239" s="186">
        <v>64</v>
      </c>
      <c r="T239" s="186">
        <v>25</v>
      </c>
      <c r="U239" s="152"/>
      <c r="V239" s="187">
        <v>8</v>
      </c>
      <c r="W239" s="187">
        <v>24</v>
      </c>
      <c r="X239" s="187">
        <v>36</v>
      </c>
      <c r="Y239" s="187">
        <v>59</v>
      </c>
      <c r="Z239" s="187">
        <v>68</v>
      </c>
      <c r="AA239" s="187">
        <v>99</v>
      </c>
      <c r="AB239" s="187">
        <v>136</v>
      </c>
      <c r="AC239" s="187">
        <v>108</v>
      </c>
      <c r="AD239" s="187">
        <v>41</v>
      </c>
      <c r="AE239" s="152"/>
      <c r="AF239" s="187">
        <v>1</v>
      </c>
      <c r="AG239" s="187">
        <v>7</v>
      </c>
      <c r="AH239" s="187">
        <v>16</v>
      </c>
      <c r="AI239" s="187">
        <v>33</v>
      </c>
      <c r="AJ239" s="187">
        <v>41</v>
      </c>
      <c r="AK239" s="187">
        <v>70</v>
      </c>
      <c r="AL239" s="187">
        <v>65</v>
      </c>
      <c r="AM239" s="187">
        <v>44</v>
      </c>
      <c r="AN239" s="187">
        <v>12</v>
      </c>
      <c r="AO239" s="151"/>
    </row>
    <row r="240" spans="1:41" x14ac:dyDescent="0.3">
      <c r="A240" s="144" t="s">
        <v>12</v>
      </c>
      <c r="B240" s="186">
        <v>10</v>
      </c>
      <c r="C240" s="186">
        <v>36</v>
      </c>
      <c r="D240" s="186">
        <v>42</v>
      </c>
      <c r="E240" s="186">
        <v>48</v>
      </c>
      <c r="F240" s="186">
        <v>80</v>
      </c>
      <c r="G240" s="186">
        <v>85</v>
      </c>
      <c r="H240" s="186">
        <v>102</v>
      </c>
      <c r="I240" s="186">
        <v>94</v>
      </c>
      <c r="J240" s="186">
        <v>49</v>
      </c>
      <c r="K240" s="151"/>
      <c r="L240" s="186">
        <v>3</v>
      </c>
      <c r="M240" s="186">
        <v>15</v>
      </c>
      <c r="N240" s="186">
        <v>18</v>
      </c>
      <c r="O240" s="186">
        <v>32</v>
      </c>
      <c r="P240" s="186">
        <v>34</v>
      </c>
      <c r="Q240" s="186">
        <v>43</v>
      </c>
      <c r="R240" s="186">
        <v>62</v>
      </c>
      <c r="S240" s="186">
        <v>43</v>
      </c>
      <c r="T240" s="186">
        <v>15</v>
      </c>
      <c r="U240" s="152"/>
      <c r="V240" s="187">
        <v>4</v>
      </c>
      <c r="W240" s="187">
        <v>21</v>
      </c>
      <c r="X240" s="187">
        <v>30</v>
      </c>
      <c r="Y240" s="187">
        <v>42</v>
      </c>
      <c r="Z240" s="187">
        <v>75</v>
      </c>
      <c r="AA240" s="187">
        <v>97</v>
      </c>
      <c r="AB240" s="187">
        <v>116</v>
      </c>
      <c r="AC240" s="187">
        <v>89</v>
      </c>
      <c r="AD240" s="187">
        <v>38</v>
      </c>
      <c r="AE240" s="152"/>
      <c r="AF240" s="187">
        <v>3</v>
      </c>
      <c r="AG240" s="187">
        <v>11</v>
      </c>
      <c r="AH240" s="187">
        <v>19</v>
      </c>
      <c r="AI240" s="187">
        <v>30</v>
      </c>
      <c r="AJ240" s="187">
        <v>35</v>
      </c>
      <c r="AK240" s="187">
        <v>58</v>
      </c>
      <c r="AL240" s="187">
        <v>63</v>
      </c>
      <c r="AM240" s="187">
        <v>33</v>
      </c>
      <c r="AN240" s="187">
        <v>14</v>
      </c>
      <c r="AO240" s="151"/>
    </row>
    <row r="241" spans="1:41" x14ac:dyDescent="0.3">
      <c r="A241" s="144" t="s">
        <v>13</v>
      </c>
      <c r="B241" s="186">
        <v>12</v>
      </c>
      <c r="C241" s="186">
        <v>22</v>
      </c>
      <c r="D241" s="186">
        <v>33</v>
      </c>
      <c r="E241" s="186">
        <v>49</v>
      </c>
      <c r="F241" s="186">
        <v>66</v>
      </c>
      <c r="G241" s="186">
        <v>94</v>
      </c>
      <c r="H241" s="186">
        <v>94</v>
      </c>
      <c r="I241" s="186">
        <v>78</v>
      </c>
      <c r="J241" s="186">
        <v>34</v>
      </c>
      <c r="K241" s="151"/>
      <c r="L241" s="186">
        <v>9</v>
      </c>
      <c r="M241" s="186">
        <v>13</v>
      </c>
      <c r="N241" s="186">
        <v>28</v>
      </c>
      <c r="O241" s="186">
        <v>38</v>
      </c>
      <c r="P241" s="186">
        <v>38</v>
      </c>
      <c r="Q241" s="186">
        <v>54</v>
      </c>
      <c r="R241" s="186">
        <v>54</v>
      </c>
      <c r="S241" s="186">
        <v>49</v>
      </c>
      <c r="T241" s="186">
        <v>16</v>
      </c>
      <c r="U241" s="152"/>
      <c r="V241" s="187">
        <v>9</v>
      </c>
      <c r="W241" s="187">
        <v>15</v>
      </c>
      <c r="X241" s="187">
        <v>28</v>
      </c>
      <c r="Y241" s="187">
        <v>51</v>
      </c>
      <c r="Z241" s="187">
        <v>72</v>
      </c>
      <c r="AA241" s="187">
        <v>79</v>
      </c>
      <c r="AB241" s="187">
        <v>137</v>
      </c>
      <c r="AC241" s="187">
        <v>110</v>
      </c>
      <c r="AD241" s="187">
        <v>35</v>
      </c>
      <c r="AE241" s="152"/>
      <c r="AF241" s="187">
        <v>3</v>
      </c>
      <c r="AG241" s="187">
        <v>6</v>
      </c>
      <c r="AH241" s="187">
        <v>25</v>
      </c>
      <c r="AI241" s="187">
        <v>24</v>
      </c>
      <c r="AJ241" s="187">
        <v>31</v>
      </c>
      <c r="AK241" s="187">
        <v>48</v>
      </c>
      <c r="AL241" s="187">
        <v>62</v>
      </c>
      <c r="AM241" s="187">
        <v>36</v>
      </c>
      <c r="AN241" s="187">
        <v>12</v>
      </c>
      <c r="AO241" s="151"/>
    </row>
    <row r="242" spans="1:41" x14ac:dyDescent="0.3">
      <c r="A242" s="144" t="s">
        <v>14</v>
      </c>
      <c r="B242" s="186">
        <v>4</v>
      </c>
      <c r="C242" s="186">
        <v>16</v>
      </c>
      <c r="D242" s="186">
        <v>31</v>
      </c>
      <c r="E242" s="186">
        <v>40</v>
      </c>
      <c r="F242" s="186">
        <v>53</v>
      </c>
      <c r="G242" s="186">
        <v>75</v>
      </c>
      <c r="H242" s="186">
        <v>90</v>
      </c>
      <c r="I242" s="186">
        <v>65</v>
      </c>
      <c r="J242" s="186">
        <v>23</v>
      </c>
      <c r="K242" s="151"/>
      <c r="L242" s="186">
        <v>3</v>
      </c>
      <c r="M242" s="186">
        <v>16</v>
      </c>
      <c r="N242" s="186">
        <v>13</v>
      </c>
      <c r="O242" s="186">
        <v>24</v>
      </c>
      <c r="P242" s="186">
        <v>30</v>
      </c>
      <c r="Q242" s="186">
        <v>48</v>
      </c>
      <c r="R242" s="186">
        <v>42</v>
      </c>
      <c r="S242" s="186">
        <v>33</v>
      </c>
      <c r="T242" s="186">
        <v>10</v>
      </c>
      <c r="U242" s="152"/>
      <c r="V242" s="187">
        <v>6</v>
      </c>
      <c r="W242" s="187">
        <v>17</v>
      </c>
      <c r="X242" s="187">
        <v>30</v>
      </c>
      <c r="Y242" s="187">
        <v>46</v>
      </c>
      <c r="Z242" s="187">
        <v>60</v>
      </c>
      <c r="AA242" s="187">
        <v>83</v>
      </c>
      <c r="AB242" s="187">
        <v>102</v>
      </c>
      <c r="AC242" s="187">
        <v>67</v>
      </c>
      <c r="AD242" s="187">
        <v>32</v>
      </c>
      <c r="AE242" s="152"/>
      <c r="AF242" s="187">
        <v>3</v>
      </c>
      <c r="AG242" s="187">
        <v>8</v>
      </c>
      <c r="AH242" s="187">
        <v>22</v>
      </c>
      <c r="AI242" s="187">
        <v>22</v>
      </c>
      <c r="AJ242" s="187">
        <v>28</v>
      </c>
      <c r="AK242" s="187">
        <v>39</v>
      </c>
      <c r="AL242" s="187">
        <v>41</v>
      </c>
      <c r="AM242" s="187">
        <v>27</v>
      </c>
      <c r="AN242" s="187">
        <v>6</v>
      </c>
      <c r="AO242" s="151"/>
    </row>
    <row r="243" spans="1:41" x14ac:dyDescent="0.3">
      <c r="A243" s="144" t="s">
        <v>15</v>
      </c>
      <c r="B243" s="186">
        <v>8</v>
      </c>
      <c r="C243" s="186">
        <v>16</v>
      </c>
      <c r="D243" s="186">
        <v>26</v>
      </c>
      <c r="E243" s="186">
        <v>44</v>
      </c>
      <c r="F243" s="186">
        <v>50</v>
      </c>
      <c r="G243" s="186">
        <v>63</v>
      </c>
      <c r="H243" s="186">
        <v>89</v>
      </c>
      <c r="I243" s="186">
        <v>58</v>
      </c>
      <c r="J243" s="186">
        <v>27</v>
      </c>
      <c r="K243" s="151"/>
      <c r="L243" s="186">
        <v>1</v>
      </c>
      <c r="M243" s="186">
        <v>9</v>
      </c>
      <c r="N243" s="186">
        <v>14</v>
      </c>
      <c r="O243" s="186">
        <v>26</v>
      </c>
      <c r="P243" s="186">
        <v>36</v>
      </c>
      <c r="Q243" s="186">
        <v>32</v>
      </c>
      <c r="R243" s="186">
        <v>44</v>
      </c>
      <c r="S243" s="186">
        <v>32</v>
      </c>
      <c r="T243" s="186">
        <v>12</v>
      </c>
      <c r="U243" s="152"/>
      <c r="V243" s="187">
        <v>6</v>
      </c>
      <c r="W243" s="187">
        <v>22</v>
      </c>
      <c r="X243" s="187">
        <v>25</v>
      </c>
      <c r="Y243" s="187">
        <v>51</v>
      </c>
      <c r="Z243" s="187">
        <v>64</v>
      </c>
      <c r="AA243" s="187">
        <v>87</v>
      </c>
      <c r="AB243" s="187">
        <v>105</v>
      </c>
      <c r="AC243" s="187">
        <v>85</v>
      </c>
      <c r="AD243" s="187">
        <v>23</v>
      </c>
      <c r="AE243" s="152"/>
      <c r="AF243" s="187">
        <v>2</v>
      </c>
      <c r="AG243" s="187">
        <v>3</v>
      </c>
      <c r="AH243" s="187">
        <v>13</v>
      </c>
      <c r="AI243" s="187">
        <v>20</v>
      </c>
      <c r="AJ243" s="187">
        <v>25</v>
      </c>
      <c r="AK243" s="187">
        <v>48</v>
      </c>
      <c r="AL243" s="187">
        <v>40</v>
      </c>
      <c r="AM243" s="187">
        <v>36</v>
      </c>
      <c r="AN243" s="187">
        <v>7</v>
      </c>
      <c r="AO243" s="151"/>
    </row>
    <row r="244" spans="1:41" x14ac:dyDescent="0.3">
      <c r="A244" s="144" t="s">
        <v>16</v>
      </c>
      <c r="B244" s="186">
        <v>5</v>
      </c>
      <c r="C244" s="186">
        <v>17</v>
      </c>
      <c r="D244" s="186">
        <v>26</v>
      </c>
      <c r="E244" s="186">
        <v>44</v>
      </c>
      <c r="F244" s="186">
        <v>48</v>
      </c>
      <c r="G244" s="186">
        <v>61</v>
      </c>
      <c r="H244" s="186">
        <v>79</v>
      </c>
      <c r="I244" s="186">
        <v>62</v>
      </c>
      <c r="J244" s="186">
        <v>22</v>
      </c>
      <c r="K244" s="151"/>
      <c r="L244" s="186">
        <v>2</v>
      </c>
      <c r="M244" s="186">
        <v>7</v>
      </c>
      <c r="N244" s="186">
        <v>12</v>
      </c>
      <c r="O244" s="186">
        <v>16</v>
      </c>
      <c r="P244" s="186">
        <v>33</v>
      </c>
      <c r="Q244" s="186">
        <v>34</v>
      </c>
      <c r="R244" s="186">
        <v>38</v>
      </c>
      <c r="S244" s="186">
        <v>38</v>
      </c>
      <c r="T244" s="186">
        <v>12</v>
      </c>
      <c r="U244" s="152"/>
      <c r="V244" s="187">
        <v>5</v>
      </c>
      <c r="W244" s="187">
        <v>17</v>
      </c>
      <c r="X244" s="187">
        <v>23</v>
      </c>
      <c r="Y244" s="187">
        <v>36</v>
      </c>
      <c r="Z244" s="187">
        <v>52</v>
      </c>
      <c r="AA244" s="187">
        <v>66</v>
      </c>
      <c r="AB244" s="187">
        <v>73</v>
      </c>
      <c r="AC244" s="187">
        <v>65</v>
      </c>
      <c r="AD244" s="187">
        <v>23</v>
      </c>
      <c r="AE244" s="152"/>
      <c r="AF244" s="187">
        <v>0</v>
      </c>
      <c r="AG244" s="187">
        <v>4</v>
      </c>
      <c r="AH244" s="187">
        <v>16</v>
      </c>
      <c r="AI244" s="187">
        <v>24</v>
      </c>
      <c r="AJ244" s="187">
        <v>22</v>
      </c>
      <c r="AK244" s="187">
        <v>44</v>
      </c>
      <c r="AL244" s="187">
        <v>36</v>
      </c>
      <c r="AM244" s="187">
        <v>25</v>
      </c>
      <c r="AN244" s="187">
        <v>4</v>
      </c>
      <c r="AO244" s="151"/>
    </row>
    <row r="245" spans="1:41" x14ac:dyDescent="0.3">
      <c r="A245" s="144" t="s">
        <v>17</v>
      </c>
      <c r="B245" s="186">
        <v>6</v>
      </c>
      <c r="C245" s="186">
        <v>16</v>
      </c>
      <c r="D245" s="186">
        <v>26</v>
      </c>
      <c r="E245" s="186">
        <v>35</v>
      </c>
      <c r="F245" s="186">
        <v>41</v>
      </c>
      <c r="G245" s="186">
        <v>51</v>
      </c>
      <c r="H245" s="186">
        <v>63</v>
      </c>
      <c r="I245" s="186">
        <v>48</v>
      </c>
      <c r="J245" s="186">
        <v>21</v>
      </c>
      <c r="K245" s="151"/>
      <c r="L245" s="186">
        <v>1</v>
      </c>
      <c r="M245" s="186">
        <v>7</v>
      </c>
      <c r="N245" s="186">
        <v>19</v>
      </c>
      <c r="O245" s="186">
        <v>16</v>
      </c>
      <c r="P245" s="186">
        <v>26</v>
      </c>
      <c r="Q245" s="186">
        <v>33</v>
      </c>
      <c r="R245" s="186">
        <v>26</v>
      </c>
      <c r="S245" s="186">
        <v>25</v>
      </c>
      <c r="T245" s="186">
        <v>12</v>
      </c>
      <c r="U245" s="152"/>
      <c r="V245" s="187">
        <v>2</v>
      </c>
      <c r="W245" s="187">
        <v>13</v>
      </c>
      <c r="X245" s="187">
        <v>26</v>
      </c>
      <c r="Y245" s="187">
        <v>33</v>
      </c>
      <c r="Z245" s="187">
        <v>37</v>
      </c>
      <c r="AA245" s="187">
        <v>57</v>
      </c>
      <c r="AB245" s="187">
        <v>82</v>
      </c>
      <c r="AC245" s="187">
        <v>69</v>
      </c>
      <c r="AD245" s="187">
        <v>15</v>
      </c>
      <c r="AE245" s="152"/>
      <c r="AF245" s="187">
        <v>3</v>
      </c>
      <c r="AG245" s="187">
        <v>4</v>
      </c>
      <c r="AH245" s="187">
        <v>11</v>
      </c>
      <c r="AI245" s="187">
        <v>20</v>
      </c>
      <c r="AJ245" s="187">
        <v>29</v>
      </c>
      <c r="AK245" s="187">
        <v>44</v>
      </c>
      <c r="AL245" s="187">
        <v>33</v>
      </c>
      <c r="AM245" s="187">
        <v>24</v>
      </c>
      <c r="AN245" s="187">
        <v>4</v>
      </c>
      <c r="AO245" s="151"/>
    </row>
    <row r="246" spans="1:41" x14ac:dyDescent="0.3">
      <c r="A246" s="144" t="s">
        <v>18</v>
      </c>
      <c r="B246" s="186">
        <v>8</v>
      </c>
      <c r="C246" s="186">
        <v>10</v>
      </c>
      <c r="D246" s="186">
        <v>16</v>
      </c>
      <c r="E246" s="186">
        <v>30</v>
      </c>
      <c r="F246" s="186">
        <v>47</v>
      </c>
      <c r="G246" s="186">
        <v>55</v>
      </c>
      <c r="H246" s="186">
        <v>66</v>
      </c>
      <c r="I246" s="186">
        <v>47</v>
      </c>
      <c r="J246" s="186">
        <v>10</v>
      </c>
      <c r="K246" s="151"/>
      <c r="L246" s="186">
        <v>1</v>
      </c>
      <c r="M246" s="186">
        <v>2</v>
      </c>
      <c r="N246" s="186">
        <v>9</v>
      </c>
      <c r="O246" s="186">
        <v>19</v>
      </c>
      <c r="P246" s="186">
        <v>25</v>
      </c>
      <c r="Q246" s="186">
        <v>19</v>
      </c>
      <c r="R246" s="186">
        <v>34</v>
      </c>
      <c r="S246" s="186">
        <v>21</v>
      </c>
      <c r="T246" s="186">
        <v>6</v>
      </c>
      <c r="U246" s="152"/>
      <c r="V246" s="187">
        <v>5</v>
      </c>
      <c r="W246" s="187">
        <v>13</v>
      </c>
      <c r="X246" s="187">
        <v>18</v>
      </c>
      <c r="Y246" s="187">
        <v>34</v>
      </c>
      <c r="Z246" s="187">
        <v>43</v>
      </c>
      <c r="AA246" s="187">
        <v>74</v>
      </c>
      <c r="AB246" s="187">
        <v>72</v>
      </c>
      <c r="AC246" s="187">
        <v>54</v>
      </c>
      <c r="AD246" s="187">
        <v>21</v>
      </c>
      <c r="AE246" s="152"/>
      <c r="AF246" s="187">
        <v>3</v>
      </c>
      <c r="AG246" s="187">
        <v>9</v>
      </c>
      <c r="AH246" s="187">
        <v>11</v>
      </c>
      <c r="AI246" s="187">
        <v>9</v>
      </c>
      <c r="AJ246" s="187">
        <v>20</v>
      </c>
      <c r="AK246" s="187">
        <v>34</v>
      </c>
      <c r="AL246" s="187">
        <v>27</v>
      </c>
      <c r="AM246" s="187">
        <v>25</v>
      </c>
      <c r="AN246" s="187">
        <v>8</v>
      </c>
      <c r="AO246" s="151"/>
    </row>
    <row r="247" spans="1:41" x14ac:dyDescent="0.3">
      <c r="A247" s="144" t="s">
        <v>19</v>
      </c>
      <c r="B247" s="186">
        <v>0</v>
      </c>
      <c r="C247" s="186">
        <v>14</v>
      </c>
      <c r="D247" s="186">
        <v>17</v>
      </c>
      <c r="E247" s="186">
        <v>34</v>
      </c>
      <c r="F247" s="186">
        <v>41</v>
      </c>
      <c r="G247" s="186">
        <v>54</v>
      </c>
      <c r="H247" s="186">
        <v>70</v>
      </c>
      <c r="I247" s="186">
        <v>52</v>
      </c>
      <c r="J247" s="186">
        <v>17</v>
      </c>
      <c r="K247" s="151"/>
      <c r="L247" s="186">
        <v>2</v>
      </c>
      <c r="M247" s="186">
        <v>5</v>
      </c>
      <c r="N247" s="186">
        <v>16</v>
      </c>
      <c r="O247" s="186">
        <v>17</v>
      </c>
      <c r="P247" s="186">
        <v>26</v>
      </c>
      <c r="Q247" s="186">
        <v>36</v>
      </c>
      <c r="R247" s="186">
        <v>39</v>
      </c>
      <c r="S247" s="186">
        <v>28</v>
      </c>
      <c r="T247" s="186">
        <v>7</v>
      </c>
      <c r="U247" s="152"/>
      <c r="V247" s="187">
        <v>6</v>
      </c>
      <c r="W247" s="187">
        <v>8</v>
      </c>
      <c r="X247" s="187">
        <v>13</v>
      </c>
      <c r="Y247" s="187">
        <v>27</v>
      </c>
      <c r="Z247" s="187">
        <v>42</v>
      </c>
      <c r="AA247" s="187">
        <v>59</v>
      </c>
      <c r="AB247" s="187">
        <v>58</v>
      </c>
      <c r="AC247" s="187">
        <v>49</v>
      </c>
      <c r="AD247" s="187">
        <v>22</v>
      </c>
      <c r="AE247" s="152"/>
      <c r="AF247" s="187">
        <v>1</v>
      </c>
      <c r="AG247" s="187">
        <v>5</v>
      </c>
      <c r="AH247" s="187">
        <v>11</v>
      </c>
      <c r="AI247" s="187">
        <v>24</v>
      </c>
      <c r="AJ247" s="187">
        <v>26</v>
      </c>
      <c r="AK247" s="187">
        <v>29</v>
      </c>
      <c r="AL247" s="187">
        <v>31</v>
      </c>
      <c r="AM247" s="187">
        <v>16</v>
      </c>
      <c r="AN247" s="187">
        <v>5</v>
      </c>
      <c r="AO247" s="151"/>
    </row>
    <row r="248" spans="1:41" x14ac:dyDescent="0.3">
      <c r="A248" s="144" t="s">
        <v>20</v>
      </c>
      <c r="B248" s="186">
        <v>2</v>
      </c>
      <c r="C248" s="186">
        <v>10</v>
      </c>
      <c r="D248" s="186">
        <v>24</v>
      </c>
      <c r="E248" s="186">
        <v>29</v>
      </c>
      <c r="F248" s="186">
        <v>51</v>
      </c>
      <c r="G248" s="186">
        <v>58</v>
      </c>
      <c r="H248" s="186">
        <v>55</v>
      </c>
      <c r="I248" s="186">
        <v>52</v>
      </c>
      <c r="J248" s="186">
        <v>26</v>
      </c>
      <c r="K248" s="151"/>
      <c r="L248" s="186">
        <v>0</v>
      </c>
      <c r="M248" s="186">
        <v>1</v>
      </c>
      <c r="N248" s="186">
        <v>5</v>
      </c>
      <c r="O248" s="186">
        <v>17</v>
      </c>
      <c r="P248" s="186">
        <v>24</v>
      </c>
      <c r="Q248" s="186">
        <v>22</v>
      </c>
      <c r="R248" s="186">
        <v>28</v>
      </c>
      <c r="S248" s="186">
        <v>23</v>
      </c>
      <c r="T248" s="186">
        <v>9</v>
      </c>
      <c r="U248" s="152"/>
      <c r="V248" s="187">
        <v>6</v>
      </c>
      <c r="W248" s="187">
        <v>13</v>
      </c>
      <c r="X248" s="187">
        <v>20</v>
      </c>
      <c r="Y248" s="187">
        <v>26</v>
      </c>
      <c r="Z248" s="187">
        <v>41</v>
      </c>
      <c r="AA248" s="187">
        <v>58</v>
      </c>
      <c r="AB248" s="187">
        <v>82</v>
      </c>
      <c r="AC248" s="187">
        <v>46</v>
      </c>
      <c r="AD248" s="187">
        <v>13</v>
      </c>
      <c r="AE248" s="152"/>
      <c r="AF248" s="187">
        <v>0</v>
      </c>
      <c r="AG248" s="187">
        <v>5</v>
      </c>
      <c r="AH248" s="187">
        <v>6</v>
      </c>
      <c r="AI248" s="187">
        <v>15</v>
      </c>
      <c r="AJ248" s="187">
        <v>16</v>
      </c>
      <c r="AK248" s="187">
        <v>28</v>
      </c>
      <c r="AL248" s="187">
        <v>37</v>
      </c>
      <c r="AM248" s="187">
        <v>12</v>
      </c>
      <c r="AN248" s="187">
        <v>6</v>
      </c>
      <c r="AO248" s="151"/>
    </row>
    <row r="249" spans="1:41" x14ac:dyDescent="0.3">
      <c r="A249" s="144" t="s">
        <v>21</v>
      </c>
      <c r="B249" s="186">
        <v>7</v>
      </c>
      <c r="C249" s="186">
        <v>8</v>
      </c>
      <c r="D249" s="186">
        <v>19</v>
      </c>
      <c r="E249" s="186">
        <v>35</v>
      </c>
      <c r="F249" s="186">
        <v>56</v>
      </c>
      <c r="G249" s="186">
        <v>57</v>
      </c>
      <c r="H249" s="186">
        <v>79</v>
      </c>
      <c r="I249" s="186">
        <v>61</v>
      </c>
      <c r="J249" s="186">
        <v>19</v>
      </c>
      <c r="K249" s="151"/>
      <c r="L249" s="186">
        <v>5</v>
      </c>
      <c r="M249" s="186">
        <v>13</v>
      </c>
      <c r="N249" s="186">
        <v>25</v>
      </c>
      <c r="O249" s="186">
        <v>36</v>
      </c>
      <c r="P249" s="186">
        <v>60</v>
      </c>
      <c r="Q249" s="186">
        <v>60</v>
      </c>
      <c r="R249" s="186">
        <v>91</v>
      </c>
      <c r="S249" s="186">
        <v>78</v>
      </c>
      <c r="T249" s="186">
        <v>16</v>
      </c>
      <c r="U249" s="152"/>
      <c r="V249" s="187">
        <v>5</v>
      </c>
      <c r="W249" s="187">
        <v>11</v>
      </c>
      <c r="X249" s="187">
        <v>23</v>
      </c>
      <c r="Y249" s="187">
        <v>37</v>
      </c>
      <c r="Z249" s="187">
        <v>59</v>
      </c>
      <c r="AA249" s="187">
        <v>78</v>
      </c>
      <c r="AB249" s="187">
        <v>103</v>
      </c>
      <c r="AC249" s="187">
        <v>73</v>
      </c>
      <c r="AD249" s="187">
        <v>26</v>
      </c>
      <c r="AE249" s="152"/>
      <c r="AF249" s="187">
        <v>1</v>
      </c>
      <c r="AG249" s="187">
        <v>10</v>
      </c>
      <c r="AH249" s="187">
        <v>30</v>
      </c>
      <c r="AI249" s="187">
        <v>32</v>
      </c>
      <c r="AJ249" s="187">
        <v>51</v>
      </c>
      <c r="AK249" s="187">
        <v>68</v>
      </c>
      <c r="AL249" s="187">
        <v>71</v>
      </c>
      <c r="AM249" s="187">
        <v>38</v>
      </c>
      <c r="AN249" s="187">
        <v>6</v>
      </c>
      <c r="AO249" s="151"/>
    </row>
    <row r="250" spans="1:41" x14ac:dyDescent="0.3">
      <c r="A250" s="144" t="s">
        <v>22</v>
      </c>
      <c r="B250" s="186">
        <v>6</v>
      </c>
      <c r="C250" s="186">
        <v>16</v>
      </c>
      <c r="D250" s="186">
        <v>19</v>
      </c>
      <c r="E250" s="186">
        <v>25</v>
      </c>
      <c r="F250" s="186">
        <v>62</v>
      </c>
      <c r="G250" s="186">
        <v>65</v>
      </c>
      <c r="H250" s="186">
        <v>65</v>
      </c>
      <c r="I250" s="186">
        <v>64</v>
      </c>
      <c r="J250" s="186">
        <v>13</v>
      </c>
      <c r="K250" s="151"/>
      <c r="L250" s="186">
        <v>1</v>
      </c>
      <c r="M250" s="186">
        <v>4</v>
      </c>
      <c r="N250" s="186">
        <v>6</v>
      </c>
      <c r="O250" s="186">
        <v>9</v>
      </c>
      <c r="P250" s="186">
        <v>19</v>
      </c>
      <c r="Q250" s="186">
        <v>24</v>
      </c>
      <c r="R250" s="186">
        <v>29</v>
      </c>
      <c r="S250" s="186">
        <v>24</v>
      </c>
      <c r="T250" s="186">
        <v>6</v>
      </c>
      <c r="U250" s="152"/>
      <c r="V250" s="187">
        <v>2</v>
      </c>
      <c r="W250" s="187">
        <v>8</v>
      </c>
      <c r="X250" s="187">
        <v>13</v>
      </c>
      <c r="Y250" s="187">
        <v>39</v>
      </c>
      <c r="Z250" s="187">
        <v>53</v>
      </c>
      <c r="AA250" s="187">
        <v>82</v>
      </c>
      <c r="AB250" s="187">
        <v>83</v>
      </c>
      <c r="AC250" s="187">
        <v>62</v>
      </c>
      <c r="AD250" s="187">
        <v>15</v>
      </c>
      <c r="AE250" s="152"/>
      <c r="AF250" s="187">
        <v>2</v>
      </c>
      <c r="AG250" s="187">
        <v>3</v>
      </c>
      <c r="AH250" s="187">
        <v>5</v>
      </c>
      <c r="AI250" s="187">
        <v>16</v>
      </c>
      <c r="AJ250" s="187">
        <v>15</v>
      </c>
      <c r="AK250" s="187">
        <v>30</v>
      </c>
      <c r="AL250" s="187">
        <v>27</v>
      </c>
      <c r="AM250" s="187">
        <v>17</v>
      </c>
      <c r="AN250" s="187">
        <v>1</v>
      </c>
      <c r="AO250" s="151"/>
    </row>
    <row r="251" spans="1:41" x14ac:dyDescent="0.3">
      <c r="A251" s="144" t="s">
        <v>23</v>
      </c>
      <c r="B251" s="186">
        <v>7</v>
      </c>
      <c r="C251" s="186">
        <v>6</v>
      </c>
      <c r="D251" s="186">
        <v>23</v>
      </c>
      <c r="E251" s="186">
        <v>26</v>
      </c>
      <c r="F251" s="186">
        <v>36</v>
      </c>
      <c r="G251" s="186">
        <v>43</v>
      </c>
      <c r="H251" s="186">
        <v>58</v>
      </c>
      <c r="I251" s="186">
        <v>47</v>
      </c>
      <c r="J251" s="186">
        <v>5</v>
      </c>
      <c r="K251" s="151"/>
      <c r="L251" s="186">
        <v>2</v>
      </c>
      <c r="M251" s="186">
        <v>5</v>
      </c>
      <c r="N251" s="186">
        <v>8</v>
      </c>
      <c r="O251" s="186">
        <v>7</v>
      </c>
      <c r="P251" s="186">
        <v>8</v>
      </c>
      <c r="Q251" s="186">
        <v>16</v>
      </c>
      <c r="R251" s="186">
        <v>21</v>
      </c>
      <c r="S251" s="186">
        <v>13</v>
      </c>
      <c r="T251" s="186">
        <v>7</v>
      </c>
      <c r="U251" s="152"/>
      <c r="V251" s="187">
        <v>3</v>
      </c>
      <c r="W251" s="185">
        <v>10</v>
      </c>
      <c r="X251" s="185">
        <v>15</v>
      </c>
      <c r="Y251" s="185">
        <v>31</v>
      </c>
      <c r="Z251" s="185">
        <v>40</v>
      </c>
      <c r="AA251" s="185">
        <v>55</v>
      </c>
      <c r="AB251" s="185">
        <v>84</v>
      </c>
      <c r="AC251" s="185">
        <v>52</v>
      </c>
      <c r="AD251" s="185">
        <v>8</v>
      </c>
      <c r="AE251" s="152"/>
      <c r="AF251" s="187">
        <v>1</v>
      </c>
      <c r="AG251" s="185">
        <v>3</v>
      </c>
      <c r="AH251" s="185">
        <v>4</v>
      </c>
      <c r="AI251" s="185">
        <v>14</v>
      </c>
      <c r="AJ251" s="185">
        <v>13</v>
      </c>
      <c r="AK251" s="185">
        <v>28</v>
      </c>
      <c r="AL251" s="185">
        <v>34</v>
      </c>
      <c r="AM251" s="185">
        <v>16</v>
      </c>
      <c r="AN251" s="185">
        <v>3</v>
      </c>
      <c r="AO251" s="151"/>
    </row>
    <row r="252" spans="1:41" x14ac:dyDescent="0.3">
      <c r="A252" s="144" t="s">
        <v>24</v>
      </c>
      <c r="B252" s="186">
        <v>3</v>
      </c>
      <c r="C252" s="186">
        <v>12</v>
      </c>
      <c r="D252" s="186">
        <v>14</v>
      </c>
      <c r="E252" s="186">
        <v>32</v>
      </c>
      <c r="F252" s="186">
        <v>42</v>
      </c>
      <c r="G252" s="186">
        <v>60</v>
      </c>
      <c r="H252" s="186">
        <v>55</v>
      </c>
      <c r="I252" s="186">
        <v>55</v>
      </c>
      <c r="J252" s="186">
        <v>14</v>
      </c>
      <c r="K252" s="151"/>
      <c r="L252" s="186">
        <v>2</v>
      </c>
      <c r="M252" s="186">
        <v>3</v>
      </c>
      <c r="N252" s="186">
        <v>7</v>
      </c>
      <c r="O252" s="186">
        <v>12</v>
      </c>
      <c r="P252" s="186">
        <v>24</v>
      </c>
      <c r="Q252" s="186">
        <v>20</v>
      </c>
      <c r="R252" s="186">
        <v>26</v>
      </c>
      <c r="S252" s="186">
        <v>15</v>
      </c>
      <c r="T252" s="186">
        <v>2</v>
      </c>
      <c r="U252" s="152"/>
      <c r="V252" s="187">
        <v>3</v>
      </c>
      <c r="W252" s="185">
        <v>4</v>
      </c>
      <c r="X252" s="185">
        <v>24</v>
      </c>
      <c r="Y252" s="185">
        <v>51</v>
      </c>
      <c r="Z252" s="185">
        <v>69</v>
      </c>
      <c r="AA252" s="185">
        <v>89</v>
      </c>
      <c r="AB252" s="185">
        <v>95</v>
      </c>
      <c r="AC252" s="185">
        <v>64</v>
      </c>
      <c r="AD252" s="185">
        <v>14</v>
      </c>
      <c r="AE252" s="152"/>
      <c r="AF252" s="187">
        <v>1</v>
      </c>
      <c r="AG252" s="185">
        <v>1</v>
      </c>
      <c r="AH252" s="185">
        <v>17</v>
      </c>
      <c r="AI252" s="185">
        <v>18</v>
      </c>
      <c r="AJ252" s="185">
        <v>22</v>
      </c>
      <c r="AK252" s="185">
        <v>30</v>
      </c>
      <c r="AL252" s="185">
        <v>33</v>
      </c>
      <c r="AM252" s="185">
        <v>22</v>
      </c>
      <c r="AN252" s="185">
        <v>4</v>
      </c>
      <c r="AO252" s="151"/>
    </row>
    <row r="253" spans="1:41" x14ac:dyDescent="0.3">
      <c r="A253" s="144" t="s">
        <v>25</v>
      </c>
      <c r="B253" s="186">
        <v>21</v>
      </c>
      <c r="C253" s="186">
        <v>42</v>
      </c>
      <c r="D253" s="186">
        <v>74</v>
      </c>
      <c r="E253" s="186">
        <v>61</v>
      </c>
      <c r="F253" s="186">
        <v>113</v>
      </c>
      <c r="G253" s="186">
        <v>159</v>
      </c>
      <c r="H253" s="186">
        <v>174</v>
      </c>
      <c r="I253" s="186">
        <v>156</v>
      </c>
      <c r="J253" s="186">
        <v>43</v>
      </c>
      <c r="K253" s="151"/>
      <c r="L253" s="186">
        <v>4</v>
      </c>
      <c r="M253" s="186">
        <v>9</v>
      </c>
      <c r="N253" s="186">
        <v>26</v>
      </c>
      <c r="O253" s="186">
        <v>25</v>
      </c>
      <c r="P253" s="186">
        <v>49</v>
      </c>
      <c r="Q253" s="186">
        <v>62</v>
      </c>
      <c r="R253" s="186">
        <v>80</v>
      </c>
      <c r="S253" s="186">
        <v>67</v>
      </c>
      <c r="T253" s="186">
        <v>20</v>
      </c>
      <c r="U253" s="152"/>
      <c r="V253" s="187">
        <v>10</v>
      </c>
      <c r="W253" s="185">
        <v>21</v>
      </c>
      <c r="X253" s="185">
        <v>44</v>
      </c>
      <c r="Y253" s="185">
        <v>68</v>
      </c>
      <c r="Z253" s="185">
        <v>109</v>
      </c>
      <c r="AA253" s="185">
        <v>137</v>
      </c>
      <c r="AB253" s="185">
        <v>163</v>
      </c>
      <c r="AC253" s="185">
        <v>135</v>
      </c>
      <c r="AD253" s="185">
        <v>30</v>
      </c>
      <c r="AE253" s="152"/>
      <c r="AF253" s="187">
        <v>5</v>
      </c>
      <c r="AG253" s="185">
        <v>9</v>
      </c>
      <c r="AH253" s="185">
        <v>28</v>
      </c>
      <c r="AI253" s="185">
        <v>35</v>
      </c>
      <c r="AJ253" s="185">
        <v>45</v>
      </c>
      <c r="AK253" s="185">
        <v>87</v>
      </c>
      <c r="AL253" s="185">
        <v>81</v>
      </c>
      <c r="AM253" s="185">
        <v>32</v>
      </c>
      <c r="AN253" s="185">
        <v>10</v>
      </c>
      <c r="AO253" s="151"/>
    </row>
    <row r="254" spans="1:41" x14ac:dyDescent="0.3">
      <c r="A254" s="144" t="s">
        <v>26</v>
      </c>
      <c r="B254" s="186">
        <v>6</v>
      </c>
      <c r="C254" s="186">
        <v>14</v>
      </c>
      <c r="D254" s="186">
        <v>28</v>
      </c>
      <c r="E254" s="186">
        <v>35</v>
      </c>
      <c r="F254" s="186">
        <v>57</v>
      </c>
      <c r="G254" s="186">
        <v>89</v>
      </c>
      <c r="H254" s="186">
        <v>72</v>
      </c>
      <c r="I254" s="186">
        <v>71</v>
      </c>
      <c r="J254" s="186">
        <v>16</v>
      </c>
      <c r="K254" s="151"/>
      <c r="L254" s="186">
        <v>3</v>
      </c>
      <c r="M254" s="186">
        <v>3</v>
      </c>
      <c r="N254" s="186">
        <v>3</v>
      </c>
      <c r="O254" s="186">
        <v>21</v>
      </c>
      <c r="P254" s="186">
        <v>22</v>
      </c>
      <c r="Q254" s="186">
        <v>33</v>
      </c>
      <c r="R254" s="186">
        <v>31</v>
      </c>
      <c r="S254" s="186">
        <v>25</v>
      </c>
      <c r="T254" s="186">
        <v>4</v>
      </c>
      <c r="U254" s="152"/>
      <c r="V254" s="187">
        <v>7</v>
      </c>
      <c r="W254" s="185">
        <v>14</v>
      </c>
      <c r="X254" s="185">
        <v>19</v>
      </c>
      <c r="Y254" s="185">
        <v>49</v>
      </c>
      <c r="Z254" s="185">
        <v>71</v>
      </c>
      <c r="AA254" s="185">
        <v>74</v>
      </c>
      <c r="AB254" s="185">
        <v>98</v>
      </c>
      <c r="AC254" s="185">
        <v>59</v>
      </c>
      <c r="AD254" s="185">
        <v>16</v>
      </c>
      <c r="AE254" s="152"/>
      <c r="AF254" s="187">
        <v>1</v>
      </c>
      <c r="AG254" s="185">
        <v>11</v>
      </c>
      <c r="AH254" s="185">
        <v>11</v>
      </c>
      <c r="AI254" s="185">
        <v>26</v>
      </c>
      <c r="AJ254" s="185">
        <v>30</v>
      </c>
      <c r="AK254" s="185">
        <v>30</v>
      </c>
      <c r="AL254" s="185">
        <v>35</v>
      </c>
      <c r="AM254" s="185">
        <v>16</v>
      </c>
      <c r="AN254" s="185">
        <v>2</v>
      </c>
      <c r="AO254" s="151"/>
    </row>
    <row r="255" spans="1:41" x14ac:dyDescent="0.3">
      <c r="A255" s="144" t="s">
        <v>27</v>
      </c>
      <c r="B255" s="186">
        <v>9</v>
      </c>
      <c r="C255" s="186">
        <v>10</v>
      </c>
      <c r="D255" s="186">
        <v>34</v>
      </c>
      <c r="E255" s="186">
        <v>49</v>
      </c>
      <c r="F255" s="186">
        <v>48</v>
      </c>
      <c r="G255" s="186">
        <v>79</v>
      </c>
      <c r="H255" s="186">
        <v>96</v>
      </c>
      <c r="I255" s="186">
        <v>74</v>
      </c>
      <c r="J255" s="186">
        <v>28</v>
      </c>
      <c r="K255" s="151"/>
      <c r="L255" s="186">
        <v>0</v>
      </c>
      <c r="M255" s="186">
        <v>6</v>
      </c>
      <c r="N255" s="186">
        <v>7</v>
      </c>
      <c r="O255" s="186">
        <v>12</v>
      </c>
      <c r="P255" s="186">
        <v>18</v>
      </c>
      <c r="Q255" s="186">
        <v>24</v>
      </c>
      <c r="R255" s="186">
        <v>28</v>
      </c>
      <c r="S255" s="186">
        <v>24</v>
      </c>
      <c r="T255" s="186">
        <v>12</v>
      </c>
      <c r="U255" s="152"/>
      <c r="V255" s="187">
        <v>4</v>
      </c>
      <c r="W255" s="185">
        <v>22</v>
      </c>
      <c r="X255" s="185">
        <v>32</v>
      </c>
      <c r="Y255" s="185">
        <v>48</v>
      </c>
      <c r="Z255" s="185">
        <v>77</v>
      </c>
      <c r="AA255" s="185">
        <v>93</v>
      </c>
      <c r="AB255" s="185">
        <v>139</v>
      </c>
      <c r="AC255" s="185">
        <v>118</v>
      </c>
      <c r="AD255" s="185">
        <v>41</v>
      </c>
      <c r="AE255" s="152"/>
      <c r="AF255" s="187">
        <v>0</v>
      </c>
      <c r="AG255" s="185">
        <v>2</v>
      </c>
      <c r="AH255" s="185">
        <v>7</v>
      </c>
      <c r="AI255" s="185">
        <v>13</v>
      </c>
      <c r="AJ255" s="185">
        <v>16</v>
      </c>
      <c r="AK255" s="185">
        <v>28</v>
      </c>
      <c r="AL255" s="185">
        <v>34</v>
      </c>
      <c r="AM255" s="185">
        <v>16</v>
      </c>
      <c r="AN255" s="185">
        <v>2</v>
      </c>
      <c r="AO255" s="151"/>
    </row>
    <row r="256" spans="1:41" x14ac:dyDescent="0.3">
      <c r="A256" s="144" t="s">
        <v>28</v>
      </c>
      <c r="B256" s="186">
        <v>2</v>
      </c>
      <c r="C256" s="186">
        <v>4</v>
      </c>
      <c r="D256" s="186">
        <v>24</v>
      </c>
      <c r="E256" s="186">
        <v>30</v>
      </c>
      <c r="F256" s="186">
        <v>32</v>
      </c>
      <c r="G256" s="186">
        <v>53</v>
      </c>
      <c r="H256" s="186">
        <v>63</v>
      </c>
      <c r="I256" s="186">
        <v>44</v>
      </c>
      <c r="J256" s="186">
        <v>8</v>
      </c>
      <c r="K256" s="151"/>
      <c r="L256" s="186">
        <v>1</v>
      </c>
      <c r="M256" s="186">
        <v>1</v>
      </c>
      <c r="N256" s="186">
        <v>6</v>
      </c>
      <c r="O256" s="186">
        <v>10</v>
      </c>
      <c r="P256" s="186">
        <v>13</v>
      </c>
      <c r="Q256" s="186">
        <v>19</v>
      </c>
      <c r="R256" s="186">
        <v>17</v>
      </c>
      <c r="S256" s="186">
        <v>21</v>
      </c>
      <c r="T256" s="186">
        <v>2</v>
      </c>
      <c r="U256" s="152"/>
      <c r="V256" s="187">
        <v>2</v>
      </c>
      <c r="W256" s="185">
        <v>7</v>
      </c>
      <c r="X256" s="185">
        <v>18</v>
      </c>
      <c r="Y256" s="185">
        <v>31</v>
      </c>
      <c r="Z256" s="185">
        <v>40</v>
      </c>
      <c r="AA256" s="185">
        <v>65</v>
      </c>
      <c r="AB256" s="185">
        <v>58</v>
      </c>
      <c r="AC256" s="185">
        <v>48</v>
      </c>
      <c r="AD256" s="185">
        <v>8</v>
      </c>
      <c r="AE256" s="152"/>
      <c r="AF256" s="187">
        <v>1</v>
      </c>
      <c r="AG256" s="185">
        <v>4</v>
      </c>
      <c r="AH256" s="185">
        <v>4</v>
      </c>
      <c r="AI256" s="185">
        <v>5</v>
      </c>
      <c r="AJ256" s="185">
        <v>17</v>
      </c>
      <c r="AK256" s="185">
        <v>22</v>
      </c>
      <c r="AL256" s="185">
        <v>25</v>
      </c>
      <c r="AM256" s="185">
        <v>17</v>
      </c>
      <c r="AN256" s="185">
        <v>2</v>
      </c>
      <c r="AO256" s="151"/>
    </row>
    <row r="257" spans="1:41" x14ac:dyDescent="0.3">
      <c r="A257" s="144" t="s">
        <v>29</v>
      </c>
      <c r="B257" s="186">
        <v>0</v>
      </c>
      <c r="C257" s="186">
        <v>7</v>
      </c>
      <c r="D257" s="186">
        <v>10</v>
      </c>
      <c r="E257" s="186">
        <v>12</v>
      </c>
      <c r="F257" s="186">
        <v>16</v>
      </c>
      <c r="G257" s="186">
        <v>23</v>
      </c>
      <c r="H257" s="186">
        <v>31</v>
      </c>
      <c r="I257" s="186">
        <v>27</v>
      </c>
      <c r="J257" s="186">
        <v>1</v>
      </c>
      <c r="K257" s="151"/>
      <c r="L257" s="186">
        <v>0</v>
      </c>
      <c r="M257" s="186">
        <v>5</v>
      </c>
      <c r="N257" s="186">
        <v>3</v>
      </c>
      <c r="O257" s="186">
        <v>5</v>
      </c>
      <c r="P257" s="186">
        <v>4</v>
      </c>
      <c r="Q257" s="186">
        <v>12</v>
      </c>
      <c r="R257" s="186">
        <v>13</v>
      </c>
      <c r="S257" s="186">
        <v>10</v>
      </c>
      <c r="T257" s="186">
        <v>1</v>
      </c>
      <c r="U257" s="152"/>
      <c r="V257" s="187">
        <v>1</v>
      </c>
      <c r="W257" s="185">
        <v>4</v>
      </c>
      <c r="X257" s="185">
        <v>12</v>
      </c>
      <c r="Y257" s="185">
        <v>16</v>
      </c>
      <c r="Z257" s="185">
        <v>28</v>
      </c>
      <c r="AA257" s="185">
        <v>33</v>
      </c>
      <c r="AB257" s="185">
        <v>42</v>
      </c>
      <c r="AC257" s="185">
        <v>22</v>
      </c>
      <c r="AD257" s="185">
        <v>10</v>
      </c>
      <c r="AE257" s="152"/>
      <c r="AF257" s="187">
        <v>0</v>
      </c>
      <c r="AG257" s="185">
        <v>1</v>
      </c>
      <c r="AH257" s="185">
        <v>5</v>
      </c>
      <c r="AI257" s="185">
        <v>5</v>
      </c>
      <c r="AJ257" s="185">
        <v>13</v>
      </c>
      <c r="AK257" s="185">
        <v>19</v>
      </c>
      <c r="AL257" s="185">
        <v>10</v>
      </c>
      <c r="AM257" s="185">
        <v>6</v>
      </c>
      <c r="AN257" s="185">
        <v>0</v>
      </c>
      <c r="AO257" s="151"/>
    </row>
    <row r="258" spans="1:41" x14ac:dyDescent="0.3">
      <c r="A258" s="144" t="s">
        <v>30</v>
      </c>
      <c r="B258" s="186">
        <v>2</v>
      </c>
      <c r="C258" s="186">
        <v>7</v>
      </c>
      <c r="D258" s="186">
        <v>8</v>
      </c>
      <c r="E258" s="186">
        <v>12</v>
      </c>
      <c r="F258" s="186">
        <v>20</v>
      </c>
      <c r="G258" s="186">
        <v>25</v>
      </c>
      <c r="H258" s="186">
        <v>27</v>
      </c>
      <c r="I258" s="186">
        <v>24</v>
      </c>
      <c r="J258" s="186">
        <v>4</v>
      </c>
      <c r="K258" s="151"/>
      <c r="L258" s="186">
        <v>2</v>
      </c>
      <c r="M258" s="186">
        <v>3</v>
      </c>
      <c r="N258" s="186">
        <v>0</v>
      </c>
      <c r="O258" s="186">
        <v>2</v>
      </c>
      <c r="P258" s="186">
        <v>2</v>
      </c>
      <c r="Q258" s="186">
        <v>9</v>
      </c>
      <c r="R258" s="186">
        <v>9</v>
      </c>
      <c r="S258" s="186">
        <v>13</v>
      </c>
      <c r="T258" s="186">
        <v>1</v>
      </c>
      <c r="U258" s="152"/>
      <c r="V258" s="187">
        <v>0</v>
      </c>
      <c r="W258" s="185">
        <v>6</v>
      </c>
      <c r="X258" s="185">
        <v>11</v>
      </c>
      <c r="Y258" s="185">
        <v>16</v>
      </c>
      <c r="Z258" s="185">
        <v>24</v>
      </c>
      <c r="AA258" s="185">
        <v>35</v>
      </c>
      <c r="AB258" s="185">
        <v>28</v>
      </c>
      <c r="AC258" s="185">
        <v>19</v>
      </c>
      <c r="AD258" s="185">
        <v>3</v>
      </c>
      <c r="AE258" s="152"/>
      <c r="AF258" s="187">
        <v>0</v>
      </c>
      <c r="AG258" s="185">
        <v>4</v>
      </c>
      <c r="AH258" s="185">
        <v>1</v>
      </c>
      <c r="AI258" s="185">
        <v>7</v>
      </c>
      <c r="AJ258" s="185">
        <v>11</v>
      </c>
      <c r="AK258" s="185">
        <v>8</v>
      </c>
      <c r="AL258" s="185">
        <v>11</v>
      </c>
      <c r="AM258" s="185">
        <v>3</v>
      </c>
      <c r="AN258" s="185">
        <v>1</v>
      </c>
      <c r="AO258" s="151"/>
    </row>
    <row r="259" spans="1:41" x14ac:dyDescent="0.3">
      <c r="A259" s="144" t="s">
        <v>31</v>
      </c>
      <c r="B259" s="186">
        <v>2</v>
      </c>
      <c r="C259" s="186">
        <v>5</v>
      </c>
      <c r="D259" s="186">
        <v>8</v>
      </c>
      <c r="E259" s="186">
        <v>14</v>
      </c>
      <c r="F259" s="186">
        <v>18</v>
      </c>
      <c r="G259" s="186">
        <v>27</v>
      </c>
      <c r="H259" s="186">
        <v>27</v>
      </c>
      <c r="I259" s="186">
        <v>18</v>
      </c>
      <c r="J259" s="186">
        <v>5</v>
      </c>
      <c r="K259" s="151"/>
      <c r="L259" s="186">
        <v>0</v>
      </c>
      <c r="M259" s="186">
        <v>0</v>
      </c>
      <c r="N259" s="186">
        <v>4</v>
      </c>
      <c r="O259" s="186">
        <v>4</v>
      </c>
      <c r="P259" s="186">
        <v>6</v>
      </c>
      <c r="Q259" s="186">
        <v>7</v>
      </c>
      <c r="R259" s="186">
        <v>12</v>
      </c>
      <c r="S259" s="186">
        <v>10</v>
      </c>
      <c r="T259" s="186">
        <v>1</v>
      </c>
      <c r="U259" s="152"/>
      <c r="V259" s="187">
        <v>0</v>
      </c>
      <c r="W259" s="185">
        <v>4</v>
      </c>
      <c r="X259" s="185">
        <v>5</v>
      </c>
      <c r="Y259" s="185">
        <v>6</v>
      </c>
      <c r="Z259" s="185">
        <v>20</v>
      </c>
      <c r="AA259" s="185">
        <v>22</v>
      </c>
      <c r="AB259" s="185">
        <v>31</v>
      </c>
      <c r="AC259" s="185">
        <v>22</v>
      </c>
      <c r="AD259" s="185">
        <v>3</v>
      </c>
      <c r="AE259" s="152"/>
      <c r="AF259" s="187">
        <v>1</v>
      </c>
      <c r="AG259" s="185">
        <v>1</v>
      </c>
      <c r="AH259" s="185">
        <v>5</v>
      </c>
      <c r="AI259" s="185">
        <v>2</v>
      </c>
      <c r="AJ259" s="185">
        <v>12</v>
      </c>
      <c r="AK259" s="185">
        <v>16</v>
      </c>
      <c r="AL259" s="185">
        <v>9</v>
      </c>
      <c r="AM259" s="185">
        <v>3</v>
      </c>
      <c r="AN259" s="185">
        <v>0</v>
      </c>
      <c r="AO259" s="151"/>
    </row>
    <row r="260" spans="1:41" x14ac:dyDescent="0.3">
      <c r="A260" s="144" t="s">
        <v>32</v>
      </c>
      <c r="B260" s="186">
        <v>2</v>
      </c>
      <c r="C260" s="186">
        <v>3</v>
      </c>
      <c r="D260" s="186">
        <v>1</v>
      </c>
      <c r="E260" s="186">
        <v>4</v>
      </c>
      <c r="F260" s="186">
        <v>10</v>
      </c>
      <c r="G260" s="186">
        <v>13</v>
      </c>
      <c r="H260" s="186">
        <v>19</v>
      </c>
      <c r="I260" s="186">
        <v>16</v>
      </c>
      <c r="J260" s="186">
        <v>1</v>
      </c>
      <c r="K260" s="151"/>
      <c r="L260" s="186">
        <v>1</v>
      </c>
      <c r="M260" s="186">
        <v>0</v>
      </c>
      <c r="N260" s="186">
        <v>0</v>
      </c>
      <c r="O260" s="186">
        <v>4</v>
      </c>
      <c r="P260" s="186">
        <v>5</v>
      </c>
      <c r="Q260" s="186">
        <v>6</v>
      </c>
      <c r="R260" s="186">
        <v>11</v>
      </c>
      <c r="S260" s="186">
        <v>5</v>
      </c>
      <c r="T260" s="186">
        <v>0</v>
      </c>
      <c r="U260" s="152"/>
      <c r="V260" s="187">
        <v>2</v>
      </c>
      <c r="W260" s="185">
        <v>1</v>
      </c>
      <c r="X260" s="185">
        <v>5</v>
      </c>
      <c r="Y260" s="185">
        <v>12</v>
      </c>
      <c r="Z260" s="185">
        <v>11</v>
      </c>
      <c r="AA260" s="185">
        <v>17</v>
      </c>
      <c r="AB260" s="185">
        <v>19</v>
      </c>
      <c r="AC260" s="185">
        <v>16</v>
      </c>
      <c r="AD260" s="185">
        <v>2</v>
      </c>
      <c r="AE260" s="152"/>
      <c r="AF260" s="187">
        <v>0</v>
      </c>
      <c r="AG260" s="185">
        <v>1</v>
      </c>
      <c r="AH260" s="185">
        <v>1</v>
      </c>
      <c r="AI260" s="185">
        <v>4</v>
      </c>
      <c r="AJ260" s="185">
        <v>4</v>
      </c>
      <c r="AK260" s="185">
        <v>8</v>
      </c>
      <c r="AL260" s="185">
        <v>9</v>
      </c>
      <c r="AM260" s="185">
        <v>4</v>
      </c>
      <c r="AN260" s="185">
        <v>0</v>
      </c>
      <c r="AO260" s="151"/>
    </row>
    <row r="261" spans="1:41" x14ac:dyDescent="0.3">
      <c r="A261" s="144" t="s">
        <v>33</v>
      </c>
      <c r="B261" s="186">
        <v>2</v>
      </c>
      <c r="C261" s="186">
        <v>7</v>
      </c>
      <c r="D261" s="186">
        <v>6</v>
      </c>
      <c r="E261" s="186">
        <v>17</v>
      </c>
      <c r="F261" s="186">
        <v>11</v>
      </c>
      <c r="G261" s="186">
        <v>10</v>
      </c>
      <c r="H261" s="186">
        <v>31</v>
      </c>
      <c r="I261" s="186">
        <v>16</v>
      </c>
      <c r="J261" s="186">
        <v>6</v>
      </c>
      <c r="K261" s="151"/>
      <c r="L261" s="186">
        <v>0</v>
      </c>
      <c r="M261" s="186">
        <v>1</v>
      </c>
      <c r="N261" s="186">
        <v>4</v>
      </c>
      <c r="O261" s="186">
        <v>9</v>
      </c>
      <c r="P261" s="186">
        <v>5</v>
      </c>
      <c r="Q261" s="186">
        <v>7</v>
      </c>
      <c r="R261" s="186">
        <v>7</v>
      </c>
      <c r="S261" s="186">
        <v>10</v>
      </c>
      <c r="T261" s="186">
        <v>0</v>
      </c>
      <c r="U261" s="152"/>
      <c r="V261" s="187">
        <v>0</v>
      </c>
      <c r="W261" s="185">
        <v>4</v>
      </c>
      <c r="X261" s="185">
        <v>6</v>
      </c>
      <c r="Y261" s="185">
        <v>11</v>
      </c>
      <c r="Z261" s="185">
        <v>14</v>
      </c>
      <c r="AA261" s="185">
        <v>26</v>
      </c>
      <c r="AB261" s="185">
        <v>15</v>
      </c>
      <c r="AC261" s="185">
        <v>14</v>
      </c>
      <c r="AD261" s="185">
        <v>2</v>
      </c>
      <c r="AE261" s="152"/>
      <c r="AF261" s="187">
        <v>0</v>
      </c>
      <c r="AG261" s="185">
        <v>2</v>
      </c>
      <c r="AH261" s="185">
        <v>7</v>
      </c>
      <c r="AI261" s="185">
        <v>7</v>
      </c>
      <c r="AJ261" s="185">
        <v>7</v>
      </c>
      <c r="AK261" s="185">
        <v>14</v>
      </c>
      <c r="AL261" s="185">
        <v>6</v>
      </c>
      <c r="AM261" s="185">
        <v>3</v>
      </c>
      <c r="AN261" s="185">
        <v>0</v>
      </c>
      <c r="AO261" s="151"/>
    </row>
    <row r="262" spans="1:41" x14ac:dyDescent="0.3">
      <c r="A262" s="144" t="s">
        <v>34</v>
      </c>
      <c r="B262" s="186">
        <v>1</v>
      </c>
      <c r="C262" s="186">
        <v>2</v>
      </c>
      <c r="D262" s="186">
        <v>6</v>
      </c>
      <c r="E262" s="186">
        <v>4</v>
      </c>
      <c r="F262" s="186">
        <v>13</v>
      </c>
      <c r="G262" s="186">
        <v>18</v>
      </c>
      <c r="H262" s="186">
        <v>19</v>
      </c>
      <c r="I262" s="186">
        <v>8</v>
      </c>
      <c r="J262" s="186">
        <v>4</v>
      </c>
      <c r="K262" s="151"/>
      <c r="L262" s="186">
        <v>0</v>
      </c>
      <c r="M262" s="186">
        <v>1</v>
      </c>
      <c r="N262" s="186">
        <v>0</v>
      </c>
      <c r="O262" s="186">
        <v>4</v>
      </c>
      <c r="P262" s="186">
        <v>4</v>
      </c>
      <c r="Q262" s="186">
        <v>3</v>
      </c>
      <c r="R262" s="186">
        <v>9</v>
      </c>
      <c r="S262" s="186">
        <v>6</v>
      </c>
      <c r="T262" s="186">
        <v>0</v>
      </c>
      <c r="U262" s="152"/>
      <c r="V262" s="187">
        <v>2</v>
      </c>
      <c r="W262" s="185">
        <v>1</v>
      </c>
      <c r="X262" s="185">
        <v>5</v>
      </c>
      <c r="Y262" s="185">
        <v>7</v>
      </c>
      <c r="Z262" s="185">
        <v>11</v>
      </c>
      <c r="AA262" s="185">
        <v>12</v>
      </c>
      <c r="AB262" s="185">
        <v>18</v>
      </c>
      <c r="AC262" s="185">
        <v>8</v>
      </c>
      <c r="AD262" s="185">
        <v>4</v>
      </c>
      <c r="AE262" s="152"/>
      <c r="AF262" s="187">
        <v>0</v>
      </c>
      <c r="AG262" s="185">
        <v>1</v>
      </c>
      <c r="AH262" s="185">
        <v>5</v>
      </c>
      <c r="AI262" s="185">
        <v>3</v>
      </c>
      <c r="AJ262" s="185">
        <v>8</v>
      </c>
      <c r="AK262" s="185">
        <v>1</v>
      </c>
      <c r="AL262" s="185">
        <v>10</v>
      </c>
      <c r="AM262" s="185">
        <v>9</v>
      </c>
      <c r="AN262" s="185">
        <v>0</v>
      </c>
      <c r="AO262" s="151"/>
    </row>
    <row r="263" spans="1:41" x14ac:dyDescent="0.3">
      <c r="A263" s="144" t="s">
        <v>35</v>
      </c>
      <c r="B263" s="186">
        <v>1</v>
      </c>
      <c r="C263" s="186">
        <v>3</v>
      </c>
      <c r="D263" s="186">
        <v>2</v>
      </c>
      <c r="E263" s="186">
        <v>5</v>
      </c>
      <c r="F263" s="186">
        <v>9</v>
      </c>
      <c r="G263" s="186">
        <v>8</v>
      </c>
      <c r="H263" s="186">
        <v>11</v>
      </c>
      <c r="I263" s="186">
        <v>12</v>
      </c>
      <c r="J263" s="186">
        <v>1</v>
      </c>
      <c r="K263" s="151"/>
      <c r="L263" s="186">
        <v>0</v>
      </c>
      <c r="M263" s="186">
        <v>0</v>
      </c>
      <c r="N263" s="186">
        <v>3</v>
      </c>
      <c r="O263" s="186">
        <v>2</v>
      </c>
      <c r="P263" s="186">
        <v>1</v>
      </c>
      <c r="Q263" s="186">
        <v>6</v>
      </c>
      <c r="R263" s="186">
        <v>4</v>
      </c>
      <c r="S263" s="186">
        <v>3</v>
      </c>
      <c r="T263" s="186">
        <v>2</v>
      </c>
      <c r="U263" s="152"/>
      <c r="V263" s="187">
        <v>0</v>
      </c>
      <c r="W263" s="185">
        <v>3</v>
      </c>
      <c r="X263" s="185">
        <v>5</v>
      </c>
      <c r="Y263" s="185">
        <v>7</v>
      </c>
      <c r="Z263" s="185">
        <v>12</v>
      </c>
      <c r="AA263" s="185">
        <v>12</v>
      </c>
      <c r="AB263" s="185">
        <v>14</v>
      </c>
      <c r="AC263" s="185">
        <v>10</v>
      </c>
      <c r="AD263" s="185">
        <v>1</v>
      </c>
      <c r="AE263" s="152"/>
      <c r="AF263" s="187">
        <v>2</v>
      </c>
      <c r="AG263" s="185">
        <v>2</v>
      </c>
      <c r="AH263" s="185">
        <v>0</v>
      </c>
      <c r="AI263" s="185">
        <v>7</v>
      </c>
      <c r="AJ263" s="185">
        <v>6</v>
      </c>
      <c r="AK263" s="185">
        <v>2</v>
      </c>
      <c r="AL263" s="185">
        <v>10</v>
      </c>
      <c r="AM263" s="185">
        <v>3</v>
      </c>
      <c r="AN263" s="185">
        <v>1</v>
      </c>
      <c r="AO263" s="151"/>
    </row>
    <row r="264" spans="1:41" x14ac:dyDescent="0.3">
      <c r="A264" s="144" t="s">
        <v>36</v>
      </c>
      <c r="B264" s="186">
        <v>0</v>
      </c>
      <c r="C264" s="186">
        <v>2</v>
      </c>
      <c r="D264" s="186">
        <v>3</v>
      </c>
      <c r="E264" s="186">
        <v>2</v>
      </c>
      <c r="F264" s="186">
        <v>8</v>
      </c>
      <c r="G264" s="186">
        <v>9</v>
      </c>
      <c r="H264" s="186">
        <v>9</v>
      </c>
      <c r="I264" s="186">
        <v>10</v>
      </c>
      <c r="J264" s="186">
        <v>1</v>
      </c>
      <c r="K264" s="151"/>
      <c r="L264" s="186">
        <v>0</v>
      </c>
      <c r="M264" s="186">
        <v>0</v>
      </c>
      <c r="N264" s="186">
        <v>2</v>
      </c>
      <c r="O264" s="186">
        <v>2</v>
      </c>
      <c r="P264" s="186">
        <v>1</v>
      </c>
      <c r="Q264" s="186">
        <v>5</v>
      </c>
      <c r="R264" s="186">
        <v>6</v>
      </c>
      <c r="S264" s="186">
        <v>2</v>
      </c>
      <c r="T264" s="186">
        <v>1</v>
      </c>
      <c r="U264" s="152"/>
      <c r="V264" s="187">
        <v>1</v>
      </c>
      <c r="W264" s="185">
        <v>2</v>
      </c>
      <c r="X264" s="185">
        <v>2</v>
      </c>
      <c r="Y264" s="185">
        <v>8</v>
      </c>
      <c r="Z264" s="185">
        <v>5</v>
      </c>
      <c r="AA264" s="185">
        <v>8</v>
      </c>
      <c r="AB264" s="185">
        <v>12</v>
      </c>
      <c r="AC264" s="185">
        <v>5</v>
      </c>
      <c r="AD264" s="185">
        <v>3</v>
      </c>
      <c r="AE264" s="152"/>
      <c r="AF264" s="187">
        <v>0</v>
      </c>
      <c r="AG264" s="185">
        <v>1</v>
      </c>
      <c r="AH264" s="185">
        <v>6</v>
      </c>
      <c r="AI264" s="185">
        <v>2</v>
      </c>
      <c r="AJ264" s="185">
        <v>8</v>
      </c>
      <c r="AK264" s="185">
        <v>7</v>
      </c>
      <c r="AL264" s="185">
        <v>5</v>
      </c>
      <c r="AM264" s="185">
        <v>2</v>
      </c>
      <c r="AN264" s="185">
        <v>0</v>
      </c>
      <c r="AO264" s="151"/>
    </row>
    <row r="265" spans="1:41" x14ac:dyDescent="0.3">
      <c r="A265" s="144" t="s">
        <v>37</v>
      </c>
      <c r="B265" s="186">
        <v>2</v>
      </c>
      <c r="C265" s="186">
        <v>0</v>
      </c>
      <c r="D265" s="186">
        <v>1</v>
      </c>
      <c r="E265" s="186">
        <v>10</v>
      </c>
      <c r="F265" s="186">
        <v>7</v>
      </c>
      <c r="G265" s="186">
        <v>5</v>
      </c>
      <c r="H265" s="186">
        <v>12</v>
      </c>
      <c r="I265" s="186">
        <v>9</v>
      </c>
      <c r="J265" s="186">
        <v>1</v>
      </c>
      <c r="K265" s="151"/>
      <c r="L265" s="186">
        <v>0</v>
      </c>
      <c r="M265" s="186">
        <v>0</v>
      </c>
      <c r="N265" s="186">
        <v>1</v>
      </c>
      <c r="O265" s="186">
        <v>1</v>
      </c>
      <c r="P265" s="186">
        <v>3</v>
      </c>
      <c r="Q265" s="186">
        <v>7</v>
      </c>
      <c r="R265" s="186">
        <v>8</v>
      </c>
      <c r="S265" s="186">
        <v>3</v>
      </c>
      <c r="T265" s="186">
        <v>1</v>
      </c>
      <c r="U265" s="152"/>
      <c r="V265" s="187">
        <v>0</v>
      </c>
      <c r="W265" s="185">
        <v>3</v>
      </c>
      <c r="X265" s="185">
        <v>3</v>
      </c>
      <c r="Y265" s="185">
        <v>4</v>
      </c>
      <c r="Z265" s="185">
        <v>8</v>
      </c>
      <c r="AA265" s="185">
        <v>16</v>
      </c>
      <c r="AB265" s="185">
        <v>15</v>
      </c>
      <c r="AC265" s="185">
        <v>5</v>
      </c>
      <c r="AD265" s="185">
        <v>1</v>
      </c>
      <c r="AE265" s="152"/>
      <c r="AF265" s="187">
        <v>0</v>
      </c>
      <c r="AG265" s="185">
        <v>1</v>
      </c>
      <c r="AH265" s="185">
        <v>2</v>
      </c>
      <c r="AI265" s="185">
        <v>2</v>
      </c>
      <c r="AJ265" s="185">
        <v>2</v>
      </c>
      <c r="AK265" s="185">
        <v>2</v>
      </c>
      <c r="AL265" s="185">
        <v>5</v>
      </c>
      <c r="AM265" s="185">
        <v>1</v>
      </c>
      <c r="AN265" s="185">
        <v>1</v>
      </c>
      <c r="AO265" s="151"/>
    </row>
    <row r="266" spans="1:41" x14ac:dyDescent="0.3">
      <c r="A266" s="144" t="s">
        <v>38</v>
      </c>
      <c r="B266" s="186">
        <v>2</v>
      </c>
      <c r="C266" s="186">
        <v>2</v>
      </c>
      <c r="D266" s="186">
        <v>2</v>
      </c>
      <c r="E266" s="186">
        <v>1</v>
      </c>
      <c r="F266" s="186">
        <v>6</v>
      </c>
      <c r="G266" s="186">
        <v>11</v>
      </c>
      <c r="H266" s="186">
        <v>12</v>
      </c>
      <c r="I266" s="186">
        <v>7</v>
      </c>
      <c r="J266" s="186">
        <v>2</v>
      </c>
      <c r="K266" s="151"/>
      <c r="L266" s="186">
        <v>0</v>
      </c>
      <c r="M266" s="186">
        <v>1</v>
      </c>
      <c r="N266" s="186">
        <v>0</v>
      </c>
      <c r="O266" s="186">
        <v>0</v>
      </c>
      <c r="P266" s="186">
        <v>2</v>
      </c>
      <c r="Q266" s="186">
        <v>2</v>
      </c>
      <c r="R266" s="186">
        <v>3</v>
      </c>
      <c r="S266" s="186">
        <v>1</v>
      </c>
      <c r="T266" s="186">
        <v>0</v>
      </c>
      <c r="U266" s="152"/>
      <c r="V266" s="187">
        <v>0</v>
      </c>
      <c r="W266" s="185">
        <v>2</v>
      </c>
      <c r="X266" s="185">
        <v>2</v>
      </c>
      <c r="Y266" s="185">
        <v>8</v>
      </c>
      <c r="Z266" s="185">
        <v>8</v>
      </c>
      <c r="AA266" s="185">
        <v>10</v>
      </c>
      <c r="AB266" s="185">
        <v>12</v>
      </c>
      <c r="AC266" s="185">
        <v>5</v>
      </c>
      <c r="AD266" s="185">
        <v>1</v>
      </c>
      <c r="AE266" s="152"/>
      <c r="AF266" s="187">
        <v>0</v>
      </c>
      <c r="AG266" s="185">
        <v>2</v>
      </c>
      <c r="AH266" s="185">
        <v>2</v>
      </c>
      <c r="AI266" s="185">
        <v>1</v>
      </c>
      <c r="AJ266" s="185">
        <v>4</v>
      </c>
      <c r="AK266" s="185">
        <v>2</v>
      </c>
      <c r="AL266" s="185">
        <v>1</v>
      </c>
      <c r="AM266" s="185">
        <v>2</v>
      </c>
      <c r="AN266" s="185">
        <v>1</v>
      </c>
      <c r="AO266" s="151"/>
    </row>
    <row r="267" spans="1:41" x14ac:dyDescent="0.3">
      <c r="A267" s="144" t="s">
        <v>39</v>
      </c>
      <c r="B267" s="186">
        <v>0</v>
      </c>
      <c r="C267" s="186">
        <v>3</v>
      </c>
      <c r="D267" s="186">
        <v>2</v>
      </c>
      <c r="E267" s="186">
        <v>6</v>
      </c>
      <c r="F267" s="186">
        <v>9</v>
      </c>
      <c r="G267" s="186">
        <v>11</v>
      </c>
      <c r="H267" s="186">
        <v>10</v>
      </c>
      <c r="I267" s="186">
        <v>8</v>
      </c>
      <c r="J267" s="186">
        <v>0</v>
      </c>
      <c r="K267" s="151"/>
      <c r="L267" s="186">
        <v>0</v>
      </c>
      <c r="M267" s="186">
        <v>3</v>
      </c>
      <c r="N267" s="186">
        <v>1</v>
      </c>
      <c r="O267" s="186">
        <v>1</v>
      </c>
      <c r="P267" s="186">
        <v>1</v>
      </c>
      <c r="Q267" s="186">
        <v>1</v>
      </c>
      <c r="R267" s="186">
        <v>5</v>
      </c>
      <c r="S267" s="186">
        <v>3</v>
      </c>
      <c r="T267" s="186">
        <v>0</v>
      </c>
      <c r="U267" s="152"/>
      <c r="V267" s="187">
        <v>2</v>
      </c>
      <c r="W267" s="185">
        <v>1</v>
      </c>
      <c r="X267" s="185">
        <v>2</v>
      </c>
      <c r="Y267" s="185">
        <v>5</v>
      </c>
      <c r="Z267" s="185">
        <v>6</v>
      </c>
      <c r="AA267" s="185">
        <v>14</v>
      </c>
      <c r="AB267" s="185">
        <v>8</v>
      </c>
      <c r="AC267" s="185">
        <v>3</v>
      </c>
      <c r="AD267" s="185">
        <v>1</v>
      </c>
      <c r="AE267" s="152"/>
      <c r="AF267" s="187">
        <v>0</v>
      </c>
      <c r="AG267" s="185">
        <v>0</v>
      </c>
      <c r="AH267" s="185">
        <v>1</v>
      </c>
      <c r="AI267" s="185">
        <v>1</v>
      </c>
      <c r="AJ267" s="185">
        <v>4</v>
      </c>
      <c r="AK267" s="185">
        <v>6</v>
      </c>
      <c r="AL267" s="185">
        <v>3</v>
      </c>
      <c r="AM267" s="185">
        <v>2</v>
      </c>
      <c r="AN267" s="185">
        <v>1</v>
      </c>
      <c r="AO267" s="151"/>
    </row>
    <row r="268" spans="1:41" x14ac:dyDescent="0.3">
      <c r="A268" s="144" t="s">
        <v>40</v>
      </c>
      <c r="B268" s="186">
        <v>0</v>
      </c>
      <c r="C268" s="186">
        <v>2</v>
      </c>
      <c r="D268" s="186">
        <v>1</v>
      </c>
      <c r="E268" s="186">
        <v>4</v>
      </c>
      <c r="F268" s="186">
        <v>5</v>
      </c>
      <c r="G268" s="186">
        <v>9</v>
      </c>
      <c r="H268" s="186">
        <v>10</v>
      </c>
      <c r="I268" s="186">
        <v>6</v>
      </c>
      <c r="J268" s="186">
        <v>3</v>
      </c>
      <c r="K268" s="151"/>
      <c r="L268" s="186">
        <v>0</v>
      </c>
      <c r="M268" s="186">
        <v>1</v>
      </c>
      <c r="N268" s="186">
        <v>0</v>
      </c>
      <c r="O268" s="186">
        <v>1</v>
      </c>
      <c r="P268" s="186">
        <v>2</v>
      </c>
      <c r="Q268" s="186">
        <v>2</v>
      </c>
      <c r="R268" s="186">
        <v>4</v>
      </c>
      <c r="S268" s="186">
        <v>0</v>
      </c>
      <c r="T268" s="186">
        <v>0</v>
      </c>
      <c r="U268" s="152"/>
      <c r="V268" s="187">
        <v>0</v>
      </c>
      <c r="W268" s="185">
        <v>1</v>
      </c>
      <c r="X268" s="185">
        <v>0</v>
      </c>
      <c r="Y268" s="185">
        <v>3</v>
      </c>
      <c r="Z268" s="185">
        <v>5</v>
      </c>
      <c r="AA268" s="185">
        <v>9</v>
      </c>
      <c r="AB268" s="185">
        <v>11</v>
      </c>
      <c r="AC268" s="185">
        <v>6</v>
      </c>
      <c r="AD268" s="185">
        <v>0</v>
      </c>
      <c r="AE268" s="152"/>
      <c r="AF268" s="187">
        <v>1</v>
      </c>
      <c r="AG268" s="185">
        <v>2</v>
      </c>
      <c r="AH268" s="185">
        <v>0</v>
      </c>
      <c r="AI268" s="185">
        <v>1</v>
      </c>
      <c r="AJ268" s="185">
        <v>0</v>
      </c>
      <c r="AK268" s="185">
        <v>1</v>
      </c>
      <c r="AL268" s="185">
        <v>4</v>
      </c>
      <c r="AM268" s="185">
        <v>1</v>
      </c>
      <c r="AN268" s="185">
        <v>1</v>
      </c>
      <c r="AO268" s="151"/>
    </row>
    <row r="269" spans="1:41" x14ac:dyDescent="0.3">
      <c r="A269" s="144" t="s">
        <v>41</v>
      </c>
      <c r="B269" s="186">
        <v>0</v>
      </c>
      <c r="C269" s="186">
        <v>1</v>
      </c>
      <c r="D269" s="186">
        <v>2</v>
      </c>
      <c r="E269" s="186">
        <v>3</v>
      </c>
      <c r="F269" s="186">
        <v>4</v>
      </c>
      <c r="G269" s="186">
        <v>7</v>
      </c>
      <c r="H269" s="186">
        <v>5</v>
      </c>
      <c r="I269" s="186">
        <v>10</v>
      </c>
      <c r="J269" s="186">
        <v>0</v>
      </c>
      <c r="K269" s="151"/>
      <c r="L269" s="186">
        <v>0</v>
      </c>
      <c r="M269" s="186">
        <v>0</v>
      </c>
      <c r="N269" s="186">
        <v>1</v>
      </c>
      <c r="O269" s="186">
        <v>3</v>
      </c>
      <c r="P269" s="186">
        <v>4</v>
      </c>
      <c r="Q269" s="186">
        <v>0</v>
      </c>
      <c r="R269" s="186">
        <v>3</v>
      </c>
      <c r="S269" s="186">
        <v>1</v>
      </c>
      <c r="T269" s="186">
        <v>0</v>
      </c>
      <c r="U269" s="152"/>
      <c r="V269" s="187">
        <v>0</v>
      </c>
      <c r="W269" s="185">
        <v>2</v>
      </c>
      <c r="X269" s="185">
        <v>1</v>
      </c>
      <c r="Y269" s="185">
        <v>6</v>
      </c>
      <c r="Z269" s="185">
        <v>5</v>
      </c>
      <c r="AA269" s="185">
        <v>11</v>
      </c>
      <c r="AB269" s="185">
        <v>2</v>
      </c>
      <c r="AC269" s="185">
        <v>4</v>
      </c>
      <c r="AD269" s="185">
        <v>0</v>
      </c>
      <c r="AE269" s="152"/>
      <c r="AF269" s="187">
        <v>0</v>
      </c>
      <c r="AG269" s="185">
        <v>1</v>
      </c>
      <c r="AH269" s="185">
        <v>2</v>
      </c>
      <c r="AI269" s="185">
        <v>0</v>
      </c>
      <c r="AJ269" s="185">
        <v>2</v>
      </c>
      <c r="AK269" s="185">
        <v>3</v>
      </c>
      <c r="AL269" s="185">
        <v>3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0</v>
      </c>
      <c r="C270" s="186">
        <v>0</v>
      </c>
      <c r="D270" s="186">
        <v>1</v>
      </c>
      <c r="E270" s="186">
        <v>4</v>
      </c>
      <c r="F270" s="186">
        <v>1</v>
      </c>
      <c r="G270" s="186">
        <v>4</v>
      </c>
      <c r="H270" s="186">
        <v>5</v>
      </c>
      <c r="I270" s="186">
        <v>4</v>
      </c>
      <c r="J270" s="186">
        <v>0</v>
      </c>
      <c r="K270" s="151"/>
      <c r="L270" s="186">
        <v>0</v>
      </c>
      <c r="M270" s="186">
        <v>0</v>
      </c>
      <c r="N270" s="186">
        <v>1</v>
      </c>
      <c r="O270" s="186">
        <v>0</v>
      </c>
      <c r="P270" s="186">
        <v>1</v>
      </c>
      <c r="Q270" s="186">
        <v>3</v>
      </c>
      <c r="R270" s="186">
        <v>1</v>
      </c>
      <c r="S270" s="186">
        <v>0</v>
      </c>
      <c r="T270" s="186">
        <v>0</v>
      </c>
      <c r="U270" s="152"/>
      <c r="V270" s="187">
        <v>0</v>
      </c>
      <c r="W270" s="185">
        <v>2</v>
      </c>
      <c r="X270" s="185">
        <v>1</v>
      </c>
      <c r="Y270" s="185">
        <v>5</v>
      </c>
      <c r="Z270" s="185">
        <v>5</v>
      </c>
      <c r="AA270" s="185">
        <v>8</v>
      </c>
      <c r="AB270" s="185">
        <v>7</v>
      </c>
      <c r="AC270" s="185">
        <v>10</v>
      </c>
      <c r="AD270" s="185">
        <v>2</v>
      </c>
      <c r="AE270" s="152"/>
      <c r="AF270" s="187">
        <v>1</v>
      </c>
      <c r="AG270" s="185">
        <v>0</v>
      </c>
      <c r="AH270" s="185">
        <v>0</v>
      </c>
      <c r="AI270" s="185">
        <v>1</v>
      </c>
      <c r="AJ270" s="185">
        <v>1</v>
      </c>
      <c r="AK270" s="185">
        <v>2</v>
      </c>
      <c r="AL270" s="185">
        <v>2</v>
      </c>
      <c r="AM270" s="185">
        <v>0</v>
      </c>
      <c r="AN270" s="185">
        <v>0</v>
      </c>
      <c r="AO270" s="151"/>
    </row>
    <row r="271" spans="1:41" x14ac:dyDescent="0.3">
      <c r="A271" s="144" t="s">
        <v>43</v>
      </c>
      <c r="B271" s="186">
        <v>0</v>
      </c>
      <c r="C271" s="186">
        <v>0</v>
      </c>
      <c r="D271" s="186">
        <v>2</v>
      </c>
      <c r="E271" s="186">
        <v>1</v>
      </c>
      <c r="F271" s="186">
        <v>6</v>
      </c>
      <c r="G271" s="186">
        <v>4</v>
      </c>
      <c r="H271" s="186">
        <v>6</v>
      </c>
      <c r="I271" s="186">
        <v>3</v>
      </c>
      <c r="J271" s="186">
        <v>0</v>
      </c>
      <c r="K271" s="151"/>
      <c r="L271" s="186">
        <v>0</v>
      </c>
      <c r="M271" s="186">
        <v>0</v>
      </c>
      <c r="N271" s="186">
        <v>0</v>
      </c>
      <c r="O271" s="186">
        <v>1</v>
      </c>
      <c r="P271" s="186">
        <v>0</v>
      </c>
      <c r="Q271" s="186">
        <v>1</v>
      </c>
      <c r="R271" s="186">
        <v>2</v>
      </c>
      <c r="S271" s="186">
        <v>0</v>
      </c>
      <c r="T271" s="186">
        <v>0</v>
      </c>
      <c r="U271" s="152"/>
      <c r="V271" s="187">
        <v>0</v>
      </c>
      <c r="W271" s="185">
        <v>2</v>
      </c>
      <c r="X271" s="185">
        <v>3</v>
      </c>
      <c r="Y271" s="185">
        <v>2</v>
      </c>
      <c r="Z271" s="185">
        <v>4</v>
      </c>
      <c r="AA271" s="185">
        <v>6</v>
      </c>
      <c r="AB271" s="185">
        <v>5</v>
      </c>
      <c r="AC271" s="185">
        <v>2</v>
      </c>
      <c r="AD271" s="185">
        <v>1</v>
      </c>
      <c r="AE271" s="152"/>
      <c r="AF271" s="187">
        <v>1</v>
      </c>
      <c r="AG271" s="185">
        <v>0</v>
      </c>
      <c r="AH271" s="185">
        <v>0</v>
      </c>
      <c r="AI271" s="185">
        <v>0</v>
      </c>
      <c r="AJ271" s="185">
        <v>1</v>
      </c>
      <c r="AK271" s="185">
        <v>4</v>
      </c>
      <c r="AL271" s="185">
        <v>0</v>
      </c>
      <c r="AM271" s="185">
        <v>0</v>
      </c>
      <c r="AN271" s="185">
        <v>1</v>
      </c>
      <c r="AO271" s="151"/>
    </row>
    <row r="272" spans="1:41" x14ac:dyDescent="0.3">
      <c r="A272" s="144" t="s">
        <v>44</v>
      </c>
      <c r="B272" s="186">
        <v>0</v>
      </c>
      <c r="C272" s="186">
        <v>3</v>
      </c>
      <c r="D272" s="186">
        <v>3</v>
      </c>
      <c r="E272" s="186">
        <v>3</v>
      </c>
      <c r="F272" s="186">
        <v>4</v>
      </c>
      <c r="G272" s="186">
        <v>4</v>
      </c>
      <c r="H272" s="186">
        <v>6</v>
      </c>
      <c r="I272" s="186">
        <v>7</v>
      </c>
      <c r="J272" s="186">
        <v>1</v>
      </c>
      <c r="K272" s="151"/>
      <c r="L272" s="186">
        <v>0</v>
      </c>
      <c r="M272" s="186">
        <v>0</v>
      </c>
      <c r="N272" s="186">
        <v>1</v>
      </c>
      <c r="O272" s="186">
        <v>0</v>
      </c>
      <c r="P272" s="186">
        <v>1</v>
      </c>
      <c r="Q272" s="186">
        <v>3</v>
      </c>
      <c r="R272" s="186">
        <v>1</v>
      </c>
      <c r="S272" s="186">
        <v>3</v>
      </c>
      <c r="T272" s="186">
        <v>1</v>
      </c>
      <c r="U272" s="152"/>
      <c r="V272" s="187">
        <v>1</v>
      </c>
      <c r="W272" s="185">
        <v>0</v>
      </c>
      <c r="X272" s="185">
        <v>2</v>
      </c>
      <c r="Y272" s="185">
        <v>2</v>
      </c>
      <c r="Z272" s="185">
        <v>2</v>
      </c>
      <c r="AA272" s="185">
        <v>6</v>
      </c>
      <c r="AB272" s="185">
        <v>7</v>
      </c>
      <c r="AC272" s="185">
        <v>2</v>
      </c>
      <c r="AD272" s="185">
        <v>0</v>
      </c>
      <c r="AE272" s="152"/>
      <c r="AF272" s="187">
        <v>0</v>
      </c>
      <c r="AG272" s="185">
        <v>0</v>
      </c>
      <c r="AH272" s="185">
        <v>1</v>
      </c>
      <c r="AI272" s="185">
        <v>2</v>
      </c>
      <c r="AJ272" s="185">
        <v>1</v>
      </c>
      <c r="AK272" s="185">
        <v>1</v>
      </c>
      <c r="AL272" s="185">
        <v>1</v>
      </c>
      <c r="AM272" s="185">
        <v>1</v>
      </c>
      <c r="AN272" s="185">
        <v>0</v>
      </c>
      <c r="AO272" s="151"/>
    </row>
    <row r="273" spans="1:41" x14ac:dyDescent="0.3">
      <c r="A273" s="144" t="s">
        <v>45</v>
      </c>
      <c r="B273" s="186">
        <v>0</v>
      </c>
      <c r="C273" s="186">
        <v>2</v>
      </c>
      <c r="D273" s="186">
        <v>4</v>
      </c>
      <c r="E273" s="186">
        <v>1</v>
      </c>
      <c r="F273" s="186">
        <v>5</v>
      </c>
      <c r="G273" s="186">
        <v>3</v>
      </c>
      <c r="H273" s="186">
        <v>5</v>
      </c>
      <c r="I273" s="186">
        <v>3</v>
      </c>
      <c r="J273" s="186">
        <v>1</v>
      </c>
      <c r="K273" s="151"/>
      <c r="L273" s="186">
        <v>0</v>
      </c>
      <c r="M273" s="186">
        <v>1</v>
      </c>
      <c r="N273" s="186">
        <v>0</v>
      </c>
      <c r="O273" s="186">
        <v>1</v>
      </c>
      <c r="P273" s="186">
        <v>1</v>
      </c>
      <c r="Q273" s="186">
        <v>2</v>
      </c>
      <c r="R273" s="186">
        <v>1</v>
      </c>
      <c r="S273" s="186">
        <v>0</v>
      </c>
      <c r="T273" s="186">
        <v>0</v>
      </c>
      <c r="U273" s="152"/>
      <c r="V273" s="187">
        <v>0</v>
      </c>
      <c r="W273" s="185">
        <v>1</v>
      </c>
      <c r="X273" s="185">
        <v>4</v>
      </c>
      <c r="Y273" s="185">
        <v>1</v>
      </c>
      <c r="Z273" s="185">
        <v>2</v>
      </c>
      <c r="AA273" s="185">
        <v>4</v>
      </c>
      <c r="AB273" s="185">
        <v>6</v>
      </c>
      <c r="AC273" s="185">
        <v>6</v>
      </c>
      <c r="AD273" s="185">
        <v>0</v>
      </c>
      <c r="AE273" s="152"/>
      <c r="AF273" s="187">
        <v>0</v>
      </c>
      <c r="AG273" s="185">
        <v>0</v>
      </c>
      <c r="AH273" s="185">
        <v>2</v>
      </c>
      <c r="AI273" s="185">
        <v>1</v>
      </c>
      <c r="AJ273" s="185">
        <v>2</v>
      </c>
      <c r="AK273" s="185">
        <v>2</v>
      </c>
      <c r="AL273" s="185">
        <v>2</v>
      </c>
      <c r="AM273" s="185">
        <v>1</v>
      </c>
      <c r="AN273" s="185">
        <v>0</v>
      </c>
      <c r="AO273" s="151"/>
    </row>
    <row r="274" spans="1:41" x14ac:dyDescent="0.3">
      <c r="A274" s="144" t="s">
        <v>46</v>
      </c>
      <c r="B274" s="186">
        <v>0</v>
      </c>
      <c r="C274" s="186">
        <v>0</v>
      </c>
      <c r="D274" s="186">
        <v>4</v>
      </c>
      <c r="E274" s="186">
        <v>2</v>
      </c>
      <c r="F274" s="186">
        <v>5</v>
      </c>
      <c r="G274" s="186">
        <v>5</v>
      </c>
      <c r="H274" s="186">
        <v>9</v>
      </c>
      <c r="I274" s="186">
        <v>4</v>
      </c>
      <c r="J274" s="186">
        <v>0</v>
      </c>
      <c r="K274" s="151"/>
      <c r="L274" s="186">
        <v>1</v>
      </c>
      <c r="M274" s="186">
        <v>0</v>
      </c>
      <c r="N274" s="186">
        <v>0</v>
      </c>
      <c r="O274" s="186">
        <v>1</v>
      </c>
      <c r="P274" s="186">
        <v>3</v>
      </c>
      <c r="Q274" s="186">
        <v>1</v>
      </c>
      <c r="R274" s="186">
        <v>1</v>
      </c>
      <c r="S274" s="186">
        <v>0</v>
      </c>
      <c r="T274" s="186">
        <v>0</v>
      </c>
      <c r="U274" s="152"/>
      <c r="V274" s="187">
        <v>2</v>
      </c>
      <c r="W274" s="185">
        <v>1</v>
      </c>
      <c r="X274" s="185">
        <v>1</v>
      </c>
      <c r="Y274" s="185">
        <v>2</v>
      </c>
      <c r="Z274" s="185">
        <v>5</v>
      </c>
      <c r="AA274" s="185">
        <v>4</v>
      </c>
      <c r="AB274" s="185">
        <v>5</v>
      </c>
      <c r="AC274" s="185">
        <v>4</v>
      </c>
      <c r="AD274" s="185">
        <v>0</v>
      </c>
      <c r="AE274" s="152"/>
      <c r="AF274" s="187">
        <v>0</v>
      </c>
      <c r="AG274" s="185">
        <v>0</v>
      </c>
      <c r="AH274" s="185">
        <v>0</v>
      </c>
      <c r="AI274" s="185">
        <v>0</v>
      </c>
      <c r="AJ274" s="185">
        <v>2</v>
      </c>
      <c r="AK274" s="185">
        <v>3</v>
      </c>
      <c r="AL274" s="185">
        <v>1</v>
      </c>
      <c r="AM274" s="185">
        <v>1</v>
      </c>
      <c r="AN274" s="185">
        <v>0</v>
      </c>
      <c r="AO274" s="151"/>
    </row>
    <row r="275" spans="1:41" x14ac:dyDescent="0.3">
      <c r="A275" s="144" t="s">
        <v>47</v>
      </c>
      <c r="B275" s="186">
        <v>0</v>
      </c>
      <c r="C275" s="186">
        <v>0</v>
      </c>
      <c r="D275" s="186">
        <v>2</v>
      </c>
      <c r="E275" s="186">
        <v>2</v>
      </c>
      <c r="F275" s="186">
        <v>5</v>
      </c>
      <c r="G275" s="186">
        <v>3</v>
      </c>
      <c r="H275" s="186">
        <v>6</v>
      </c>
      <c r="I275" s="186">
        <v>1</v>
      </c>
      <c r="J275" s="186">
        <v>0</v>
      </c>
      <c r="K275" s="151"/>
      <c r="L275" s="186">
        <v>0</v>
      </c>
      <c r="M275" s="186">
        <v>0</v>
      </c>
      <c r="N275" s="186">
        <v>0</v>
      </c>
      <c r="O275" s="186">
        <v>1</v>
      </c>
      <c r="P275" s="186">
        <v>0</v>
      </c>
      <c r="Q275" s="186">
        <v>0</v>
      </c>
      <c r="R275" s="186">
        <v>2</v>
      </c>
      <c r="S275" s="186">
        <v>1</v>
      </c>
      <c r="T275" s="186">
        <v>0</v>
      </c>
      <c r="U275" s="152"/>
      <c r="V275" s="187">
        <v>0</v>
      </c>
      <c r="W275" s="185">
        <v>0</v>
      </c>
      <c r="X275" s="185">
        <v>1</v>
      </c>
      <c r="Y275" s="185">
        <v>4</v>
      </c>
      <c r="Z275" s="185">
        <v>7</v>
      </c>
      <c r="AA275" s="185">
        <v>5</v>
      </c>
      <c r="AB275" s="185">
        <v>6</v>
      </c>
      <c r="AC275" s="185">
        <v>1</v>
      </c>
      <c r="AD275" s="185">
        <v>0</v>
      </c>
      <c r="AE275" s="152"/>
      <c r="AF275" s="187">
        <v>0</v>
      </c>
      <c r="AG275" s="185">
        <v>0</v>
      </c>
      <c r="AH275" s="185">
        <v>0</v>
      </c>
      <c r="AI275" s="185">
        <v>0</v>
      </c>
      <c r="AJ275" s="185">
        <v>2</v>
      </c>
      <c r="AK275" s="185">
        <v>1</v>
      </c>
      <c r="AL275" s="185">
        <v>1</v>
      </c>
      <c r="AM275" s="185">
        <v>0</v>
      </c>
      <c r="AN275" s="185">
        <v>0</v>
      </c>
      <c r="AO275" s="151"/>
    </row>
    <row r="276" spans="1:41" x14ac:dyDescent="0.3">
      <c r="A276" s="144" t="s">
        <v>48</v>
      </c>
      <c r="B276" s="186">
        <v>1</v>
      </c>
      <c r="C276" s="186">
        <v>0</v>
      </c>
      <c r="D276" s="186">
        <v>1</v>
      </c>
      <c r="E276" s="186">
        <v>2</v>
      </c>
      <c r="F276" s="186">
        <v>3</v>
      </c>
      <c r="G276" s="186">
        <v>4</v>
      </c>
      <c r="H276" s="186">
        <v>2</v>
      </c>
      <c r="I276" s="186">
        <v>3</v>
      </c>
      <c r="J276" s="186">
        <v>0</v>
      </c>
      <c r="K276" s="151"/>
      <c r="L276" s="186">
        <v>0</v>
      </c>
      <c r="M276" s="186">
        <v>0</v>
      </c>
      <c r="N276" s="186">
        <v>0</v>
      </c>
      <c r="O276" s="186">
        <v>0</v>
      </c>
      <c r="P276" s="186">
        <v>0</v>
      </c>
      <c r="Q276" s="186">
        <v>0</v>
      </c>
      <c r="R276" s="186">
        <v>2</v>
      </c>
      <c r="S276" s="186">
        <v>0</v>
      </c>
      <c r="T276" s="186">
        <v>0</v>
      </c>
      <c r="U276" s="152"/>
      <c r="V276" s="187">
        <v>0</v>
      </c>
      <c r="W276" s="185">
        <v>0</v>
      </c>
      <c r="X276" s="185">
        <v>0</v>
      </c>
      <c r="Y276" s="185">
        <v>2</v>
      </c>
      <c r="Z276" s="185">
        <v>1</v>
      </c>
      <c r="AA276" s="185">
        <v>6</v>
      </c>
      <c r="AB276" s="185">
        <v>7</v>
      </c>
      <c r="AC276" s="185">
        <v>1</v>
      </c>
      <c r="AD276" s="185">
        <v>0</v>
      </c>
      <c r="AE276" s="152"/>
      <c r="AF276" s="187">
        <v>0</v>
      </c>
      <c r="AG276" s="185">
        <v>0</v>
      </c>
      <c r="AH276" s="185">
        <v>0</v>
      </c>
      <c r="AI276" s="185">
        <v>1</v>
      </c>
      <c r="AJ276" s="185">
        <v>1</v>
      </c>
      <c r="AK276" s="185">
        <v>0</v>
      </c>
      <c r="AL276" s="185">
        <v>2</v>
      </c>
      <c r="AM276" s="185">
        <v>1</v>
      </c>
      <c r="AN276" s="185">
        <v>0</v>
      </c>
      <c r="AO276" s="151"/>
    </row>
    <row r="277" spans="1:41" x14ac:dyDescent="0.3">
      <c r="A277" s="144" t="s">
        <v>49</v>
      </c>
      <c r="B277" s="186">
        <v>0</v>
      </c>
      <c r="C277" s="186">
        <v>0</v>
      </c>
      <c r="D277" s="186">
        <v>1</v>
      </c>
      <c r="E277" s="186">
        <v>0</v>
      </c>
      <c r="F277" s="186">
        <v>2</v>
      </c>
      <c r="G277" s="186">
        <v>3</v>
      </c>
      <c r="H277" s="186">
        <v>5</v>
      </c>
      <c r="I277" s="186">
        <v>2</v>
      </c>
      <c r="J277" s="186">
        <v>0</v>
      </c>
      <c r="K277" s="151"/>
      <c r="L277" s="186">
        <v>0</v>
      </c>
      <c r="M277" s="186">
        <v>2</v>
      </c>
      <c r="N277" s="186">
        <v>4</v>
      </c>
      <c r="O277" s="186">
        <v>0</v>
      </c>
      <c r="P277" s="186">
        <v>1</v>
      </c>
      <c r="Q277" s="186">
        <v>1</v>
      </c>
      <c r="R277" s="186">
        <v>1</v>
      </c>
      <c r="S277" s="186">
        <v>1</v>
      </c>
      <c r="T277" s="186">
        <v>0</v>
      </c>
      <c r="U277" s="152"/>
      <c r="V277" s="187">
        <v>0</v>
      </c>
      <c r="W277" s="185">
        <v>0</v>
      </c>
      <c r="X277" s="185">
        <v>3</v>
      </c>
      <c r="Y277" s="185">
        <v>5</v>
      </c>
      <c r="Z277" s="185">
        <v>7</v>
      </c>
      <c r="AA277" s="185">
        <v>5</v>
      </c>
      <c r="AB277" s="185">
        <v>1</v>
      </c>
      <c r="AC277" s="185">
        <v>2</v>
      </c>
      <c r="AD277" s="185">
        <v>0</v>
      </c>
      <c r="AE277" s="152"/>
      <c r="AF277" s="187">
        <v>0</v>
      </c>
      <c r="AG277" s="185">
        <v>0</v>
      </c>
      <c r="AH277" s="185">
        <v>1</v>
      </c>
      <c r="AI277" s="185">
        <v>1</v>
      </c>
      <c r="AJ277" s="185">
        <v>0</v>
      </c>
      <c r="AK277" s="185">
        <v>0</v>
      </c>
      <c r="AL277" s="185">
        <v>1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1</v>
      </c>
      <c r="C278" s="186">
        <v>2</v>
      </c>
      <c r="D278" s="186">
        <v>1</v>
      </c>
      <c r="E278" s="186">
        <v>3</v>
      </c>
      <c r="F278" s="186">
        <v>1</v>
      </c>
      <c r="G278" s="186">
        <v>7</v>
      </c>
      <c r="H278" s="186">
        <v>5</v>
      </c>
      <c r="I278" s="186">
        <v>5</v>
      </c>
      <c r="J278" s="186">
        <v>0</v>
      </c>
      <c r="K278" s="151"/>
      <c r="L278" s="186">
        <v>0</v>
      </c>
      <c r="M278" s="186">
        <v>0</v>
      </c>
      <c r="N278" s="186">
        <v>1</v>
      </c>
      <c r="O278" s="186">
        <v>0</v>
      </c>
      <c r="P278" s="186">
        <v>1</v>
      </c>
      <c r="Q278" s="186">
        <v>1</v>
      </c>
      <c r="R278" s="186">
        <v>2</v>
      </c>
      <c r="S278" s="186">
        <v>4</v>
      </c>
      <c r="T278" s="186">
        <v>1</v>
      </c>
      <c r="U278" s="152"/>
      <c r="V278" s="187">
        <v>0</v>
      </c>
      <c r="W278" s="185">
        <v>0</v>
      </c>
      <c r="X278" s="185">
        <v>0</v>
      </c>
      <c r="Y278" s="185">
        <v>4</v>
      </c>
      <c r="Z278" s="185">
        <v>0</v>
      </c>
      <c r="AA278" s="185">
        <v>2</v>
      </c>
      <c r="AB278" s="185">
        <v>6</v>
      </c>
      <c r="AC278" s="185">
        <v>4</v>
      </c>
      <c r="AD278" s="185">
        <v>0</v>
      </c>
      <c r="AE278" s="152"/>
      <c r="AF278" s="187">
        <v>0</v>
      </c>
      <c r="AG278" s="185">
        <v>0</v>
      </c>
      <c r="AH278" s="185">
        <v>1</v>
      </c>
      <c r="AI278" s="185">
        <v>1</v>
      </c>
      <c r="AJ278" s="185">
        <v>0</v>
      </c>
      <c r="AK278" s="185">
        <v>1</v>
      </c>
      <c r="AL278" s="185">
        <v>2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0</v>
      </c>
      <c r="D279" s="186">
        <v>1</v>
      </c>
      <c r="E279" s="186">
        <v>2</v>
      </c>
      <c r="F279" s="186">
        <v>2</v>
      </c>
      <c r="G279" s="186">
        <v>2</v>
      </c>
      <c r="H279" s="186">
        <v>3</v>
      </c>
      <c r="I279" s="186">
        <v>0</v>
      </c>
      <c r="J279" s="186">
        <v>0</v>
      </c>
      <c r="K279" s="151"/>
      <c r="L279" s="186">
        <v>0</v>
      </c>
      <c r="M279" s="186">
        <v>0</v>
      </c>
      <c r="N279" s="186">
        <v>0</v>
      </c>
      <c r="O279" s="186">
        <v>2</v>
      </c>
      <c r="P279" s="186">
        <v>3</v>
      </c>
      <c r="Q279" s="186">
        <v>0</v>
      </c>
      <c r="R279" s="186">
        <v>0</v>
      </c>
      <c r="S279" s="186">
        <v>2</v>
      </c>
      <c r="T279" s="186">
        <v>0</v>
      </c>
      <c r="U279" s="152"/>
      <c r="V279" s="187">
        <v>0</v>
      </c>
      <c r="W279" s="185">
        <v>0</v>
      </c>
      <c r="X279" s="185">
        <v>1</v>
      </c>
      <c r="Y279" s="185">
        <v>4</v>
      </c>
      <c r="Z279" s="185">
        <v>2</v>
      </c>
      <c r="AA279" s="185">
        <v>4</v>
      </c>
      <c r="AB279" s="185">
        <v>3</v>
      </c>
      <c r="AC279" s="185">
        <v>1</v>
      </c>
      <c r="AD279" s="185">
        <v>0</v>
      </c>
      <c r="AE279" s="152"/>
      <c r="AF279" s="187">
        <v>0</v>
      </c>
      <c r="AG279" s="185">
        <v>0</v>
      </c>
      <c r="AH279" s="185">
        <v>0</v>
      </c>
      <c r="AI279" s="185">
        <v>1</v>
      </c>
      <c r="AJ279" s="185">
        <v>1</v>
      </c>
      <c r="AK279" s="185">
        <v>0</v>
      </c>
      <c r="AL279" s="185">
        <v>0</v>
      </c>
      <c r="AM279" s="185">
        <v>1</v>
      </c>
      <c r="AN279" s="185">
        <v>0</v>
      </c>
      <c r="AO279" s="151"/>
    </row>
    <row r="280" spans="1:41" x14ac:dyDescent="0.3">
      <c r="A280" s="144" t="s">
        <v>52</v>
      </c>
      <c r="B280" s="186">
        <v>0</v>
      </c>
      <c r="C280" s="186">
        <v>0</v>
      </c>
      <c r="D280" s="186">
        <v>2</v>
      </c>
      <c r="E280" s="186">
        <v>0</v>
      </c>
      <c r="F280" s="186">
        <v>1</v>
      </c>
      <c r="G280" s="186">
        <v>3</v>
      </c>
      <c r="H280" s="186">
        <v>5</v>
      </c>
      <c r="I280" s="186">
        <v>4</v>
      </c>
      <c r="J280" s="186">
        <v>0</v>
      </c>
      <c r="K280" s="151"/>
      <c r="L280" s="186">
        <v>2</v>
      </c>
      <c r="M280" s="186">
        <v>0</v>
      </c>
      <c r="N280" s="186">
        <v>0</v>
      </c>
      <c r="O280" s="186">
        <v>0</v>
      </c>
      <c r="P280" s="186">
        <v>1</v>
      </c>
      <c r="Q280" s="186">
        <v>0</v>
      </c>
      <c r="R280" s="186">
        <v>0</v>
      </c>
      <c r="S280" s="186">
        <v>1</v>
      </c>
      <c r="T280" s="186">
        <v>0</v>
      </c>
      <c r="U280" s="152"/>
      <c r="V280" s="187">
        <v>0</v>
      </c>
      <c r="W280" s="185">
        <v>0</v>
      </c>
      <c r="X280" s="185">
        <v>1</v>
      </c>
      <c r="Y280" s="185">
        <v>2</v>
      </c>
      <c r="Z280" s="185">
        <v>6</v>
      </c>
      <c r="AA280" s="185">
        <v>5</v>
      </c>
      <c r="AB280" s="185">
        <v>2</v>
      </c>
      <c r="AC280" s="185">
        <v>2</v>
      </c>
      <c r="AD280" s="185">
        <v>0</v>
      </c>
      <c r="AE280" s="152"/>
      <c r="AF280" s="187">
        <v>0</v>
      </c>
      <c r="AG280" s="185">
        <v>1</v>
      </c>
      <c r="AH280" s="185">
        <v>0</v>
      </c>
      <c r="AI280" s="185">
        <v>1</v>
      </c>
      <c r="AJ280" s="185">
        <v>1</v>
      </c>
      <c r="AK280" s="185">
        <v>0</v>
      </c>
      <c r="AL280" s="185">
        <v>0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1</v>
      </c>
      <c r="C281" s="186">
        <v>1</v>
      </c>
      <c r="D281" s="186">
        <v>1</v>
      </c>
      <c r="E281" s="186">
        <v>1</v>
      </c>
      <c r="F281" s="186">
        <v>3</v>
      </c>
      <c r="G281" s="186">
        <v>4</v>
      </c>
      <c r="H281" s="186">
        <v>3</v>
      </c>
      <c r="I281" s="186">
        <v>0</v>
      </c>
      <c r="J281" s="186">
        <v>0</v>
      </c>
      <c r="K281" s="151"/>
      <c r="L281" s="186">
        <v>1</v>
      </c>
      <c r="M281" s="186">
        <v>0</v>
      </c>
      <c r="N281" s="186">
        <v>0</v>
      </c>
      <c r="O281" s="186">
        <v>2</v>
      </c>
      <c r="P281" s="186">
        <v>0</v>
      </c>
      <c r="Q281" s="186">
        <v>0</v>
      </c>
      <c r="R281" s="186">
        <v>1</v>
      </c>
      <c r="S281" s="186">
        <v>1</v>
      </c>
      <c r="T281" s="186">
        <v>0</v>
      </c>
      <c r="U281" s="152"/>
      <c r="V281" s="187">
        <v>0</v>
      </c>
      <c r="W281" s="185">
        <v>0</v>
      </c>
      <c r="X281" s="185">
        <v>0</v>
      </c>
      <c r="Y281" s="185">
        <v>1</v>
      </c>
      <c r="Z281" s="185">
        <v>3</v>
      </c>
      <c r="AA281" s="185">
        <v>5</v>
      </c>
      <c r="AB281" s="185">
        <v>3</v>
      </c>
      <c r="AC281" s="185">
        <v>4</v>
      </c>
      <c r="AD281" s="185">
        <v>0</v>
      </c>
      <c r="AE281" s="152"/>
      <c r="AF281" s="187">
        <v>0</v>
      </c>
      <c r="AG281" s="185">
        <v>0</v>
      </c>
      <c r="AH281" s="185">
        <v>0</v>
      </c>
      <c r="AI281" s="185">
        <v>0</v>
      </c>
      <c r="AJ281" s="185">
        <v>0</v>
      </c>
      <c r="AK281" s="185">
        <v>0</v>
      </c>
      <c r="AL281" s="185">
        <v>2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1</v>
      </c>
      <c r="C282" s="186">
        <v>0</v>
      </c>
      <c r="D282" s="186">
        <v>1</v>
      </c>
      <c r="E282" s="186">
        <v>0</v>
      </c>
      <c r="F282" s="186">
        <v>0</v>
      </c>
      <c r="G282" s="186">
        <v>4</v>
      </c>
      <c r="H282" s="186">
        <v>3</v>
      </c>
      <c r="I282" s="186">
        <v>1</v>
      </c>
      <c r="J282" s="186">
        <v>0</v>
      </c>
      <c r="K282" s="151"/>
      <c r="L282" s="186">
        <v>0</v>
      </c>
      <c r="M282" s="186">
        <v>0</v>
      </c>
      <c r="N282" s="186">
        <v>0</v>
      </c>
      <c r="O282" s="186">
        <v>0</v>
      </c>
      <c r="P282" s="186">
        <v>0</v>
      </c>
      <c r="Q282" s="186">
        <v>0</v>
      </c>
      <c r="R282" s="186">
        <v>0</v>
      </c>
      <c r="S282" s="186">
        <v>0</v>
      </c>
      <c r="T282" s="186">
        <v>0</v>
      </c>
      <c r="U282" s="152"/>
      <c r="V282" s="187">
        <v>0</v>
      </c>
      <c r="W282" s="185">
        <v>0</v>
      </c>
      <c r="X282" s="185">
        <v>4</v>
      </c>
      <c r="Y282" s="185">
        <v>2</v>
      </c>
      <c r="Z282" s="185">
        <v>1</v>
      </c>
      <c r="AA282" s="185">
        <v>3</v>
      </c>
      <c r="AB282" s="185">
        <v>0</v>
      </c>
      <c r="AC282" s="185">
        <v>1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0</v>
      </c>
      <c r="AJ282" s="185">
        <v>1</v>
      </c>
      <c r="AK282" s="185">
        <v>0</v>
      </c>
      <c r="AL282" s="185">
        <v>1</v>
      </c>
      <c r="AM282" s="185">
        <v>0</v>
      </c>
      <c r="AN282" s="185">
        <v>0</v>
      </c>
      <c r="AO282" s="151"/>
    </row>
    <row r="283" spans="1:41" x14ac:dyDescent="0.3">
      <c r="A283" s="144" t="s">
        <v>55</v>
      </c>
      <c r="B283" s="186">
        <v>0</v>
      </c>
      <c r="C283" s="186">
        <v>0</v>
      </c>
      <c r="D283" s="186">
        <v>1</v>
      </c>
      <c r="E283" s="186">
        <v>0</v>
      </c>
      <c r="F283" s="186">
        <v>0</v>
      </c>
      <c r="G283" s="186">
        <v>2</v>
      </c>
      <c r="H283" s="186">
        <v>2</v>
      </c>
      <c r="I283" s="186">
        <v>2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0</v>
      </c>
      <c r="P283" s="186">
        <v>1</v>
      </c>
      <c r="Q283" s="186">
        <v>2</v>
      </c>
      <c r="R283" s="186">
        <v>1</v>
      </c>
      <c r="S283" s="186">
        <v>1</v>
      </c>
      <c r="T283" s="186">
        <v>0</v>
      </c>
      <c r="U283" s="152"/>
      <c r="V283" s="187">
        <v>0</v>
      </c>
      <c r="W283" s="185">
        <v>2</v>
      </c>
      <c r="X283" s="185">
        <v>4</v>
      </c>
      <c r="Y283" s="185">
        <v>2</v>
      </c>
      <c r="Z283" s="185">
        <v>2</v>
      </c>
      <c r="AA283" s="185">
        <v>1</v>
      </c>
      <c r="AB283" s="185">
        <v>3</v>
      </c>
      <c r="AC283" s="185">
        <v>2</v>
      </c>
      <c r="AD283" s="185">
        <v>0</v>
      </c>
      <c r="AE283" s="152"/>
      <c r="AF283" s="187">
        <v>1</v>
      </c>
      <c r="AG283" s="185">
        <v>0</v>
      </c>
      <c r="AH283" s="185">
        <v>1</v>
      </c>
      <c r="AI283" s="185">
        <v>1</v>
      </c>
      <c r="AJ283" s="185">
        <v>2</v>
      </c>
      <c r="AK283" s="185">
        <v>0</v>
      </c>
      <c r="AL283" s="185">
        <v>0</v>
      </c>
      <c r="AM283" s="185">
        <v>2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0</v>
      </c>
      <c r="D284" s="186">
        <v>1</v>
      </c>
      <c r="E284" s="186">
        <v>1</v>
      </c>
      <c r="F284" s="186">
        <v>6</v>
      </c>
      <c r="G284" s="186">
        <v>6</v>
      </c>
      <c r="H284" s="186">
        <v>5</v>
      </c>
      <c r="I284" s="186">
        <v>1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0</v>
      </c>
      <c r="P284" s="186">
        <v>0</v>
      </c>
      <c r="Q284" s="186">
        <v>1</v>
      </c>
      <c r="R284" s="186">
        <v>0</v>
      </c>
      <c r="S284" s="186">
        <v>0</v>
      </c>
      <c r="T284" s="186">
        <v>0</v>
      </c>
      <c r="U284" s="152"/>
      <c r="V284" s="187">
        <v>0</v>
      </c>
      <c r="W284" s="185">
        <v>0</v>
      </c>
      <c r="X284" s="185">
        <v>2</v>
      </c>
      <c r="Y284" s="185">
        <v>3</v>
      </c>
      <c r="Z284" s="185">
        <v>2</v>
      </c>
      <c r="AA284" s="185">
        <v>3</v>
      </c>
      <c r="AB284" s="185">
        <v>6</v>
      </c>
      <c r="AC284" s="185">
        <v>1</v>
      </c>
      <c r="AD284" s="185">
        <v>0</v>
      </c>
      <c r="AE284" s="152"/>
      <c r="AF284" s="187">
        <v>0</v>
      </c>
      <c r="AG284" s="185">
        <v>0</v>
      </c>
      <c r="AH284" s="185">
        <v>0</v>
      </c>
      <c r="AI284" s="185">
        <v>1</v>
      </c>
      <c r="AJ284" s="185">
        <v>1</v>
      </c>
      <c r="AK284" s="185">
        <v>0</v>
      </c>
      <c r="AL284" s="185">
        <v>0</v>
      </c>
      <c r="AM284" s="185">
        <v>1</v>
      </c>
      <c r="AN284" s="185">
        <v>0</v>
      </c>
      <c r="AO284" s="151"/>
    </row>
    <row r="285" spans="1:41" x14ac:dyDescent="0.3">
      <c r="A285" s="144" t="s">
        <v>57</v>
      </c>
      <c r="B285" s="186">
        <v>0</v>
      </c>
      <c r="C285" s="186">
        <v>1</v>
      </c>
      <c r="D285" s="186">
        <v>2</v>
      </c>
      <c r="E285" s="186">
        <v>2</v>
      </c>
      <c r="F285" s="186">
        <v>2</v>
      </c>
      <c r="G285" s="186">
        <v>2</v>
      </c>
      <c r="H285" s="186">
        <v>5</v>
      </c>
      <c r="I285" s="186">
        <v>2</v>
      </c>
      <c r="J285" s="186">
        <v>0</v>
      </c>
      <c r="K285" s="151"/>
      <c r="L285" s="186">
        <v>0</v>
      </c>
      <c r="M285" s="186">
        <v>0</v>
      </c>
      <c r="N285" s="186">
        <v>0</v>
      </c>
      <c r="O285" s="186">
        <v>0</v>
      </c>
      <c r="P285" s="186">
        <v>0</v>
      </c>
      <c r="Q285" s="186">
        <v>1</v>
      </c>
      <c r="R285" s="186">
        <v>1</v>
      </c>
      <c r="S285" s="186">
        <v>0</v>
      </c>
      <c r="T285" s="186">
        <v>0</v>
      </c>
      <c r="U285" s="152"/>
      <c r="V285" s="187">
        <v>0</v>
      </c>
      <c r="W285" s="185">
        <v>1</v>
      </c>
      <c r="X285" s="185">
        <v>1</v>
      </c>
      <c r="Y285" s="185">
        <v>3</v>
      </c>
      <c r="Z285" s="185">
        <v>1</v>
      </c>
      <c r="AA285" s="185">
        <v>0</v>
      </c>
      <c r="AB285" s="185">
        <v>5</v>
      </c>
      <c r="AC285" s="185">
        <v>2</v>
      </c>
      <c r="AD285" s="185">
        <v>0</v>
      </c>
      <c r="AE285" s="152"/>
      <c r="AF285" s="187">
        <v>0</v>
      </c>
      <c r="AG285" s="185">
        <v>0</v>
      </c>
      <c r="AH285" s="185">
        <v>0</v>
      </c>
      <c r="AI285" s="185">
        <v>0</v>
      </c>
      <c r="AJ285" s="185">
        <v>0</v>
      </c>
      <c r="AK285" s="185">
        <v>0</v>
      </c>
      <c r="AL285" s="185">
        <v>0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2</v>
      </c>
      <c r="C286" s="189">
        <v>8</v>
      </c>
      <c r="D286" s="189">
        <v>10</v>
      </c>
      <c r="E286" s="189">
        <v>20</v>
      </c>
      <c r="F286" s="189">
        <v>15</v>
      </c>
      <c r="G286" s="189">
        <v>23</v>
      </c>
      <c r="H286" s="189">
        <v>25</v>
      </c>
      <c r="I286" s="189">
        <v>16</v>
      </c>
      <c r="J286" s="149"/>
      <c r="K286" s="151"/>
      <c r="L286" s="188">
        <v>1</v>
      </c>
      <c r="M286" s="189">
        <v>1</v>
      </c>
      <c r="N286" s="189">
        <v>2</v>
      </c>
      <c r="O286" s="189">
        <v>5</v>
      </c>
      <c r="P286" s="189">
        <v>4</v>
      </c>
      <c r="Q286" s="189">
        <v>4</v>
      </c>
      <c r="R286" s="189">
        <v>7</v>
      </c>
      <c r="S286" s="189">
        <v>5</v>
      </c>
      <c r="T286" s="149"/>
      <c r="U286" s="152"/>
      <c r="V286" s="190">
        <v>1</v>
      </c>
      <c r="W286" s="191">
        <v>8</v>
      </c>
      <c r="X286" s="191">
        <v>11</v>
      </c>
      <c r="Y286" s="191">
        <v>20</v>
      </c>
      <c r="Z286" s="191">
        <v>18</v>
      </c>
      <c r="AA286" s="191">
        <v>23</v>
      </c>
      <c r="AB286" s="191">
        <v>23</v>
      </c>
      <c r="AC286" s="191">
        <v>13</v>
      </c>
      <c r="AD286" s="185"/>
      <c r="AE286" s="152"/>
      <c r="AF286" s="190">
        <v>0</v>
      </c>
      <c r="AG286" s="191">
        <v>0</v>
      </c>
      <c r="AH286" s="191">
        <v>4</v>
      </c>
      <c r="AI286" s="191">
        <v>6</v>
      </c>
      <c r="AJ286" s="191">
        <v>5</v>
      </c>
      <c r="AK286" s="191">
        <v>9</v>
      </c>
      <c r="AL286" s="191">
        <v>7</v>
      </c>
      <c r="AM286" s="191">
        <v>2</v>
      </c>
      <c r="AN286" s="185"/>
      <c r="AO286" s="151"/>
    </row>
    <row r="287" spans="1:41" x14ac:dyDescent="0.3">
      <c r="A287" s="154" t="s">
        <v>260</v>
      </c>
      <c r="B287" s="188">
        <v>0</v>
      </c>
      <c r="C287" s="189">
        <v>2</v>
      </c>
      <c r="D287" s="189">
        <v>6</v>
      </c>
      <c r="E287" s="189">
        <v>7</v>
      </c>
      <c r="F287" s="189">
        <v>13</v>
      </c>
      <c r="G287" s="189">
        <v>17</v>
      </c>
      <c r="H287" s="189">
        <v>18</v>
      </c>
      <c r="I287" s="189">
        <v>3</v>
      </c>
      <c r="J287" s="149"/>
      <c r="K287" s="151"/>
      <c r="L287" s="188">
        <v>0</v>
      </c>
      <c r="M287" s="189">
        <v>0</v>
      </c>
      <c r="N287" s="189">
        <v>3</v>
      </c>
      <c r="O287" s="189">
        <v>2</v>
      </c>
      <c r="P287" s="189">
        <v>2</v>
      </c>
      <c r="Q287" s="189">
        <v>2</v>
      </c>
      <c r="R287" s="189">
        <v>5</v>
      </c>
      <c r="S287" s="189">
        <v>2</v>
      </c>
      <c r="T287" s="149"/>
      <c r="U287" s="152"/>
      <c r="V287" s="190">
        <v>0</v>
      </c>
      <c r="W287" s="191">
        <v>3</v>
      </c>
      <c r="X287" s="191">
        <v>6</v>
      </c>
      <c r="Y287" s="191">
        <v>10</v>
      </c>
      <c r="Z287" s="191">
        <v>17</v>
      </c>
      <c r="AA287" s="191">
        <v>11</v>
      </c>
      <c r="AB287" s="191">
        <v>14</v>
      </c>
      <c r="AC287" s="191">
        <v>7</v>
      </c>
      <c r="AD287" s="185"/>
      <c r="AE287" s="152"/>
      <c r="AF287" s="190">
        <v>1</v>
      </c>
      <c r="AG287" s="191">
        <v>0</v>
      </c>
      <c r="AH287" s="191">
        <v>1</v>
      </c>
      <c r="AI287" s="191">
        <v>6</v>
      </c>
      <c r="AJ287" s="191">
        <v>3</v>
      </c>
      <c r="AK287" s="191">
        <v>2</v>
      </c>
      <c r="AL287" s="191">
        <v>2</v>
      </c>
      <c r="AM287" s="191">
        <v>1</v>
      </c>
      <c r="AN287" s="185"/>
      <c r="AO287" s="151"/>
    </row>
    <row r="288" spans="1:41" x14ac:dyDescent="0.3">
      <c r="A288" s="154" t="s">
        <v>261</v>
      </c>
      <c r="B288" s="188">
        <v>1</v>
      </c>
      <c r="C288" s="189">
        <v>0</v>
      </c>
      <c r="D288" s="189">
        <v>2</v>
      </c>
      <c r="E288" s="189">
        <v>6</v>
      </c>
      <c r="F288" s="189">
        <v>2</v>
      </c>
      <c r="G288" s="189">
        <v>6</v>
      </c>
      <c r="H288" s="189">
        <v>4</v>
      </c>
      <c r="I288" s="189">
        <v>8</v>
      </c>
      <c r="J288" s="149"/>
      <c r="K288" s="151"/>
      <c r="L288" s="188">
        <v>0</v>
      </c>
      <c r="M288" s="189">
        <v>0</v>
      </c>
      <c r="N288" s="189">
        <v>1</v>
      </c>
      <c r="O288" s="189">
        <v>0</v>
      </c>
      <c r="P288" s="189">
        <v>0</v>
      </c>
      <c r="Q288" s="189">
        <v>2</v>
      </c>
      <c r="R288" s="189">
        <v>2</v>
      </c>
      <c r="S288" s="189">
        <v>1</v>
      </c>
      <c r="T288" s="149"/>
      <c r="U288" s="152"/>
      <c r="V288" s="190">
        <v>4</v>
      </c>
      <c r="W288" s="191">
        <v>1</v>
      </c>
      <c r="X288" s="191">
        <v>2</v>
      </c>
      <c r="Y288" s="191">
        <v>6</v>
      </c>
      <c r="Z288" s="191">
        <v>8</v>
      </c>
      <c r="AA288" s="191">
        <v>15</v>
      </c>
      <c r="AB288" s="191">
        <v>6</v>
      </c>
      <c r="AC288" s="191">
        <v>5</v>
      </c>
      <c r="AD288" s="185"/>
      <c r="AE288" s="152"/>
      <c r="AF288" s="190">
        <v>0</v>
      </c>
      <c r="AG288" s="191">
        <v>0</v>
      </c>
      <c r="AH288" s="191">
        <v>2</v>
      </c>
      <c r="AI288" s="191">
        <v>6</v>
      </c>
      <c r="AJ288" s="191">
        <v>0</v>
      </c>
      <c r="AK288" s="191">
        <v>2</v>
      </c>
      <c r="AL288" s="191">
        <v>0</v>
      </c>
      <c r="AM288" s="191">
        <v>0</v>
      </c>
      <c r="AN288" s="185"/>
      <c r="AO288" s="151"/>
    </row>
    <row r="289" spans="1:41" x14ac:dyDescent="0.3">
      <c r="A289" s="154" t="s">
        <v>262</v>
      </c>
      <c r="B289" s="188">
        <v>0</v>
      </c>
      <c r="C289" s="189">
        <v>0</v>
      </c>
      <c r="D289" s="189">
        <v>3</v>
      </c>
      <c r="E289" s="189">
        <v>4</v>
      </c>
      <c r="F289" s="189">
        <v>3</v>
      </c>
      <c r="G289" s="189">
        <v>14</v>
      </c>
      <c r="H289" s="189">
        <v>10</v>
      </c>
      <c r="I289" s="189">
        <v>1</v>
      </c>
      <c r="J289" s="149"/>
      <c r="K289" s="151"/>
      <c r="L289" s="188">
        <v>0</v>
      </c>
      <c r="M289" s="189">
        <v>0</v>
      </c>
      <c r="N289" s="189">
        <v>0</v>
      </c>
      <c r="O289" s="189">
        <v>1</v>
      </c>
      <c r="P289" s="189">
        <v>1</v>
      </c>
      <c r="Q289" s="189">
        <v>3</v>
      </c>
      <c r="R289" s="189">
        <v>1</v>
      </c>
      <c r="S289" s="189">
        <v>1</v>
      </c>
      <c r="T289" s="149"/>
      <c r="U289" s="152"/>
      <c r="V289" s="190">
        <v>1</v>
      </c>
      <c r="W289" s="191">
        <v>2</v>
      </c>
      <c r="X289" s="191">
        <v>5</v>
      </c>
      <c r="Y289" s="191">
        <v>6</v>
      </c>
      <c r="Z289" s="191">
        <v>8</v>
      </c>
      <c r="AA289" s="191">
        <v>10</v>
      </c>
      <c r="AB289" s="191">
        <v>11</v>
      </c>
      <c r="AC289" s="191">
        <v>3</v>
      </c>
      <c r="AD289" s="185"/>
      <c r="AE289" s="152"/>
      <c r="AF289" s="190">
        <v>0</v>
      </c>
      <c r="AG289" s="191">
        <v>0</v>
      </c>
      <c r="AH289" s="191">
        <v>0</v>
      </c>
      <c r="AI289" s="191">
        <v>0</v>
      </c>
      <c r="AJ289" s="191">
        <v>0</v>
      </c>
      <c r="AK289" s="191">
        <v>0</v>
      </c>
      <c r="AL289" s="191">
        <v>0</v>
      </c>
      <c r="AM289" s="191">
        <v>0</v>
      </c>
      <c r="AN289" s="185"/>
      <c r="AO289" s="151"/>
    </row>
    <row r="290" spans="1:41" x14ac:dyDescent="0.3">
      <c r="A290" s="154" t="s">
        <v>263</v>
      </c>
      <c r="B290" s="188">
        <v>1</v>
      </c>
      <c r="C290" s="189">
        <v>0</v>
      </c>
      <c r="D290" s="189">
        <v>1</v>
      </c>
      <c r="E290" s="189">
        <v>7</v>
      </c>
      <c r="F290" s="189">
        <v>2</v>
      </c>
      <c r="G290" s="189">
        <v>8</v>
      </c>
      <c r="H290" s="189">
        <v>9</v>
      </c>
      <c r="I290" s="189">
        <v>2</v>
      </c>
      <c r="J290" s="149"/>
      <c r="K290" s="151"/>
      <c r="L290" s="188">
        <v>0</v>
      </c>
      <c r="M290" s="189">
        <v>0</v>
      </c>
      <c r="N290" s="189">
        <v>0</v>
      </c>
      <c r="O290" s="189">
        <v>0</v>
      </c>
      <c r="P290" s="189">
        <v>0</v>
      </c>
      <c r="Q290" s="189">
        <v>1</v>
      </c>
      <c r="R290" s="189">
        <v>2</v>
      </c>
      <c r="S290" s="189">
        <v>0</v>
      </c>
      <c r="T290" s="149"/>
      <c r="U290" s="152"/>
      <c r="V290" s="190">
        <v>1</v>
      </c>
      <c r="W290" s="191">
        <v>0</v>
      </c>
      <c r="X290" s="191">
        <v>2</v>
      </c>
      <c r="Y290" s="191">
        <v>5</v>
      </c>
      <c r="Z290" s="191">
        <v>2</v>
      </c>
      <c r="AA290" s="191">
        <v>5</v>
      </c>
      <c r="AB290" s="191">
        <v>6</v>
      </c>
      <c r="AC290" s="191">
        <v>1</v>
      </c>
      <c r="AD290" s="185"/>
      <c r="AE290" s="152"/>
      <c r="AF290" s="190">
        <v>0</v>
      </c>
      <c r="AG290" s="191">
        <v>0</v>
      </c>
      <c r="AH290" s="191">
        <v>0</v>
      </c>
      <c r="AI290" s="191">
        <v>1</v>
      </c>
      <c r="AJ290" s="191">
        <v>0</v>
      </c>
      <c r="AK290" s="191">
        <v>1</v>
      </c>
      <c r="AL290" s="191">
        <v>0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0</v>
      </c>
      <c r="C291" s="193">
        <v>0</v>
      </c>
      <c r="D291" s="194">
        <v>2</v>
      </c>
      <c r="E291" s="195">
        <v>2</v>
      </c>
      <c r="F291" s="196">
        <v>4</v>
      </c>
      <c r="G291" s="197">
        <v>3</v>
      </c>
      <c r="H291" s="198">
        <v>3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0</v>
      </c>
      <c r="P291" s="196">
        <v>0</v>
      </c>
      <c r="Q291" s="197">
        <v>1</v>
      </c>
      <c r="R291" s="198">
        <v>0</v>
      </c>
      <c r="S291" s="149"/>
      <c r="T291" s="166"/>
      <c r="U291" s="152"/>
      <c r="V291" s="199">
        <v>0</v>
      </c>
      <c r="W291" s="200">
        <v>3</v>
      </c>
      <c r="X291" s="201">
        <v>0</v>
      </c>
      <c r="Y291" s="202">
        <v>5</v>
      </c>
      <c r="Z291" s="203">
        <v>5</v>
      </c>
      <c r="AA291" s="204">
        <v>5</v>
      </c>
      <c r="AB291" s="205">
        <v>6</v>
      </c>
      <c r="AC291" s="187"/>
      <c r="AD291" s="187"/>
      <c r="AE291" s="152"/>
      <c r="AF291" s="199">
        <v>0</v>
      </c>
      <c r="AG291" s="200">
        <v>0</v>
      </c>
      <c r="AH291" s="201">
        <v>1</v>
      </c>
      <c r="AI291" s="202">
        <v>2</v>
      </c>
      <c r="AJ291" s="203">
        <v>2</v>
      </c>
      <c r="AK291" s="204">
        <v>1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0</v>
      </c>
      <c r="C292" s="193">
        <v>0</v>
      </c>
      <c r="D292" s="194">
        <v>2</v>
      </c>
      <c r="E292" s="195">
        <v>2</v>
      </c>
      <c r="F292" s="196">
        <v>3</v>
      </c>
      <c r="G292" s="197">
        <v>5</v>
      </c>
      <c r="H292" s="198">
        <v>6</v>
      </c>
      <c r="I292" s="149"/>
      <c r="J292" s="166"/>
      <c r="K292" s="151"/>
      <c r="L292" s="192">
        <v>0</v>
      </c>
      <c r="M292" s="193">
        <v>0</v>
      </c>
      <c r="N292" s="194">
        <v>0</v>
      </c>
      <c r="O292" s="195">
        <v>0</v>
      </c>
      <c r="P292" s="196">
        <v>0</v>
      </c>
      <c r="Q292" s="197">
        <v>0</v>
      </c>
      <c r="R292" s="198">
        <v>0</v>
      </c>
      <c r="S292" s="149"/>
      <c r="T292" s="166"/>
      <c r="U292" s="152"/>
      <c r="V292" s="199">
        <v>0</v>
      </c>
      <c r="W292" s="200">
        <v>1</v>
      </c>
      <c r="X292" s="201">
        <v>1</v>
      </c>
      <c r="Y292" s="202">
        <v>1</v>
      </c>
      <c r="Z292" s="203">
        <v>1</v>
      </c>
      <c r="AA292" s="204">
        <v>5</v>
      </c>
      <c r="AB292" s="205">
        <v>2</v>
      </c>
      <c r="AC292" s="206"/>
      <c r="AD292" s="187"/>
      <c r="AE292" s="152"/>
      <c r="AF292" s="199">
        <v>0</v>
      </c>
      <c r="AG292" s="200">
        <v>0</v>
      </c>
      <c r="AH292" s="201">
        <v>0</v>
      </c>
      <c r="AI292" s="202">
        <v>0</v>
      </c>
      <c r="AJ292" s="203">
        <v>0</v>
      </c>
      <c r="AK292" s="204">
        <v>1</v>
      </c>
      <c r="AL292" s="205">
        <v>1</v>
      </c>
      <c r="AM292" s="206"/>
      <c r="AN292" s="187"/>
      <c r="AO292" s="151"/>
    </row>
    <row r="293" spans="1:41" x14ac:dyDescent="0.3">
      <c r="A293" s="154" t="s">
        <v>266</v>
      </c>
      <c r="B293" s="192">
        <v>1</v>
      </c>
      <c r="C293" s="193">
        <v>0</v>
      </c>
      <c r="D293" s="194">
        <v>0</v>
      </c>
      <c r="E293" s="195">
        <v>1</v>
      </c>
      <c r="F293" s="196">
        <v>2</v>
      </c>
      <c r="G293" s="197">
        <v>2</v>
      </c>
      <c r="H293" s="198">
        <v>0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1</v>
      </c>
      <c r="P293" s="196">
        <v>0</v>
      </c>
      <c r="Q293" s="197">
        <v>1</v>
      </c>
      <c r="R293" s="198">
        <v>0</v>
      </c>
      <c r="S293" s="149"/>
      <c r="T293" s="166"/>
      <c r="U293" s="152"/>
      <c r="V293" s="199">
        <v>0</v>
      </c>
      <c r="W293" s="200">
        <v>0</v>
      </c>
      <c r="X293" s="201">
        <v>1</v>
      </c>
      <c r="Y293" s="202">
        <v>1</v>
      </c>
      <c r="Z293" s="203">
        <v>3</v>
      </c>
      <c r="AA293" s="204">
        <v>2</v>
      </c>
      <c r="AB293" s="205">
        <v>0</v>
      </c>
      <c r="AC293" s="206"/>
      <c r="AD293" s="187"/>
      <c r="AE293" s="152"/>
      <c r="AF293" s="199">
        <v>0</v>
      </c>
      <c r="AG293" s="200">
        <v>0</v>
      </c>
      <c r="AH293" s="201">
        <v>0</v>
      </c>
      <c r="AI293" s="202">
        <v>1</v>
      </c>
      <c r="AJ293" s="203">
        <v>0</v>
      </c>
      <c r="AK293" s="204">
        <v>0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1</v>
      </c>
      <c r="D294" s="194">
        <v>0</v>
      </c>
      <c r="E294" s="195">
        <v>1</v>
      </c>
      <c r="F294" s="196">
        <v>4</v>
      </c>
      <c r="G294" s="197">
        <v>3</v>
      </c>
      <c r="H294" s="198">
        <v>2</v>
      </c>
      <c r="I294" s="149"/>
      <c r="J294" s="166"/>
      <c r="K294" s="151"/>
      <c r="L294" s="192">
        <v>0</v>
      </c>
      <c r="M294" s="193">
        <v>0</v>
      </c>
      <c r="N294" s="194">
        <v>0</v>
      </c>
      <c r="O294" s="195">
        <v>0</v>
      </c>
      <c r="P294" s="196">
        <v>0</v>
      </c>
      <c r="Q294" s="197">
        <v>0</v>
      </c>
      <c r="R294" s="198">
        <v>0</v>
      </c>
      <c r="S294" s="149"/>
      <c r="T294" s="166"/>
      <c r="U294" s="152"/>
      <c r="V294" s="199">
        <v>0</v>
      </c>
      <c r="W294" s="200">
        <v>0</v>
      </c>
      <c r="X294" s="201">
        <v>1</v>
      </c>
      <c r="Y294" s="202">
        <v>2</v>
      </c>
      <c r="Z294" s="203">
        <v>1</v>
      </c>
      <c r="AA294" s="204">
        <v>2</v>
      </c>
      <c r="AB294" s="205">
        <v>1</v>
      </c>
      <c r="AC294" s="206"/>
      <c r="AD294" s="187"/>
      <c r="AE294" s="152"/>
      <c r="AF294" s="199">
        <v>0</v>
      </c>
      <c r="AG294" s="200">
        <v>0</v>
      </c>
      <c r="AH294" s="201">
        <v>0</v>
      </c>
      <c r="AI294" s="202">
        <v>0</v>
      </c>
      <c r="AJ294" s="203">
        <v>0</v>
      </c>
      <c r="AK294" s="204">
        <v>0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0</v>
      </c>
      <c r="C295" s="193">
        <v>0</v>
      </c>
      <c r="D295" s="194">
        <v>1</v>
      </c>
      <c r="E295" s="195">
        <v>1</v>
      </c>
      <c r="F295" s="196">
        <v>1</v>
      </c>
      <c r="G295" s="197">
        <v>3</v>
      </c>
      <c r="H295" s="198">
        <v>1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1</v>
      </c>
      <c r="R295" s="198">
        <v>0</v>
      </c>
      <c r="S295" s="149"/>
      <c r="T295" s="166"/>
      <c r="U295" s="152"/>
      <c r="V295" s="199">
        <v>0</v>
      </c>
      <c r="W295" s="200">
        <v>1</v>
      </c>
      <c r="X295" s="201">
        <v>0</v>
      </c>
      <c r="Y295" s="202">
        <v>1</v>
      </c>
      <c r="Z295" s="203">
        <v>3</v>
      </c>
      <c r="AA295" s="204">
        <v>4</v>
      </c>
      <c r="AB295" s="205">
        <v>0</v>
      </c>
      <c r="AC295" s="206"/>
      <c r="AD295" s="187"/>
      <c r="AE295" s="152"/>
      <c r="AF295" s="199">
        <v>0</v>
      </c>
      <c r="AG295" s="200">
        <v>0</v>
      </c>
      <c r="AH295" s="201">
        <v>0</v>
      </c>
      <c r="AI295" s="202">
        <v>0</v>
      </c>
      <c r="AJ295" s="203">
        <v>0</v>
      </c>
      <c r="AK295" s="204">
        <v>0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0</v>
      </c>
      <c r="E296" s="196">
        <v>0</v>
      </c>
      <c r="F296" s="197">
        <v>1</v>
      </c>
      <c r="G296" s="198">
        <v>4</v>
      </c>
      <c r="H296" s="166"/>
      <c r="I296" s="149"/>
      <c r="J296" s="166"/>
      <c r="K296" s="151"/>
      <c r="L296" s="193">
        <v>0</v>
      </c>
      <c r="M296" s="194">
        <v>0</v>
      </c>
      <c r="N296" s="195">
        <v>1</v>
      </c>
      <c r="O296" s="196">
        <v>1</v>
      </c>
      <c r="P296" s="197">
        <v>0</v>
      </c>
      <c r="Q296" s="198">
        <v>0</v>
      </c>
      <c r="R296" s="166"/>
      <c r="S296" s="149"/>
      <c r="T296" s="166"/>
      <c r="U296" s="152"/>
      <c r="V296" s="200">
        <v>0</v>
      </c>
      <c r="W296" s="201">
        <v>1</v>
      </c>
      <c r="X296" s="202">
        <v>3</v>
      </c>
      <c r="Y296" s="203">
        <v>0</v>
      </c>
      <c r="Z296" s="204">
        <v>1</v>
      </c>
      <c r="AA296" s="205">
        <v>2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0</v>
      </c>
      <c r="AJ296" s="204">
        <v>0</v>
      </c>
      <c r="AK296" s="205">
        <v>0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0</v>
      </c>
      <c r="E297" s="196">
        <v>3</v>
      </c>
      <c r="F297" s="197">
        <v>1</v>
      </c>
      <c r="G297" s="198">
        <v>3</v>
      </c>
      <c r="H297" s="166"/>
      <c r="I297" s="149"/>
      <c r="J297" s="166"/>
      <c r="K297" s="151"/>
      <c r="L297" s="193">
        <v>0</v>
      </c>
      <c r="M297" s="194">
        <v>0</v>
      </c>
      <c r="N297" s="195">
        <v>0</v>
      </c>
      <c r="O297" s="196">
        <v>0</v>
      </c>
      <c r="P297" s="197">
        <v>0</v>
      </c>
      <c r="Q297" s="198">
        <v>0</v>
      </c>
      <c r="R297" s="166"/>
      <c r="S297" s="149"/>
      <c r="T297" s="166"/>
      <c r="U297" s="152"/>
      <c r="V297" s="200">
        <v>0</v>
      </c>
      <c r="W297" s="201">
        <v>0</v>
      </c>
      <c r="X297" s="202">
        <v>0</v>
      </c>
      <c r="Y297" s="203">
        <v>1</v>
      </c>
      <c r="Z297" s="204">
        <v>5</v>
      </c>
      <c r="AA297" s="205">
        <v>0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0</v>
      </c>
      <c r="AJ297" s="204">
        <v>0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0</v>
      </c>
      <c r="D298" s="195">
        <v>1</v>
      </c>
      <c r="E298" s="196">
        <v>0</v>
      </c>
      <c r="F298" s="197">
        <v>2</v>
      </c>
      <c r="G298" s="198">
        <v>1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0</v>
      </c>
      <c r="P298" s="197">
        <v>0</v>
      </c>
      <c r="Q298" s="198">
        <v>0</v>
      </c>
      <c r="R298" s="166"/>
      <c r="S298" s="149"/>
      <c r="T298" s="149"/>
      <c r="U298" s="152"/>
      <c r="V298" s="200">
        <v>0</v>
      </c>
      <c r="W298" s="201">
        <v>0</v>
      </c>
      <c r="X298" s="202">
        <v>0</v>
      </c>
      <c r="Y298" s="203">
        <v>2</v>
      </c>
      <c r="Z298" s="204">
        <v>1</v>
      </c>
      <c r="AA298" s="205">
        <v>1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0</v>
      </c>
      <c r="AI298" s="203">
        <v>0</v>
      </c>
      <c r="AJ298" s="204">
        <v>0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1</v>
      </c>
      <c r="D299" s="195">
        <v>0</v>
      </c>
      <c r="E299" s="196">
        <v>0</v>
      </c>
      <c r="F299" s="197">
        <v>4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0</v>
      </c>
      <c r="X299" s="202">
        <v>1</v>
      </c>
      <c r="Y299" s="203">
        <v>1</v>
      </c>
      <c r="Z299" s="204">
        <v>1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1</v>
      </c>
      <c r="AK299" s="205">
        <v>0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2</v>
      </c>
      <c r="E300" s="196">
        <v>0</v>
      </c>
      <c r="F300" s="197">
        <v>0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1</v>
      </c>
      <c r="Q300" s="198">
        <v>0</v>
      </c>
      <c r="R300" s="166"/>
      <c r="S300" s="149"/>
      <c r="T300" s="149"/>
      <c r="U300" s="152"/>
      <c r="V300" s="200">
        <v>0</v>
      </c>
      <c r="W300" s="201">
        <v>1</v>
      </c>
      <c r="X300" s="202">
        <v>2</v>
      </c>
      <c r="Y300" s="203">
        <v>4</v>
      </c>
      <c r="Z300" s="204">
        <v>1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0</v>
      </c>
      <c r="AH300" s="202">
        <v>0</v>
      </c>
      <c r="AI300" s="203">
        <v>0</v>
      </c>
      <c r="AJ300" s="204">
        <v>0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0</v>
      </c>
      <c r="D301" s="196">
        <v>0</v>
      </c>
      <c r="E301" s="197">
        <v>1</v>
      </c>
      <c r="F301" s="198">
        <v>1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1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1</v>
      </c>
      <c r="X301" s="203">
        <v>0</v>
      </c>
      <c r="Y301" s="204">
        <v>1</v>
      </c>
      <c r="Z301" s="205">
        <v>1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0</v>
      </c>
      <c r="AJ301" s="205">
        <v>0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1</v>
      </c>
      <c r="D302" s="196">
        <v>0</v>
      </c>
      <c r="E302" s="197">
        <v>0</v>
      </c>
      <c r="F302" s="198">
        <v>1</v>
      </c>
      <c r="G302" s="166"/>
      <c r="H302" s="166"/>
      <c r="I302" s="149"/>
      <c r="J302" s="149"/>
      <c r="K302" s="151"/>
      <c r="L302" s="194">
        <v>0</v>
      </c>
      <c r="M302" s="195">
        <v>0</v>
      </c>
      <c r="N302" s="196">
        <v>0</v>
      </c>
      <c r="O302" s="197">
        <v>0</v>
      </c>
      <c r="P302" s="198">
        <v>0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0</v>
      </c>
      <c r="Y302" s="204">
        <v>1</v>
      </c>
      <c r="Z302" s="205">
        <v>2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0</v>
      </c>
      <c r="C303" s="195">
        <v>0</v>
      </c>
      <c r="D303" s="196">
        <v>0</v>
      </c>
      <c r="E303" s="197">
        <v>1</v>
      </c>
      <c r="F303" s="198">
        <v>1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0</v>
      </c>
      <c r="P303" s="198">
        <v>0</v>
      </c>
      <c r="Q303" s="166"/>
      <c r="R303" s="166"/>
      <c r="S303" s="166"/>
      <c r="T303" s="149"/>
      <c r="U303" s="152"/>
      <c r="V303" s="201">
        <v>0</v>
      </c>
      <c r="W303" s="202">
        <v>0</v>
      </c>
      <c r="X303" s="203">
        <v>0</v>
      </c>
      <c r="Y303" s="204">
        <v>2</v>
      </c>
      <c r="Z303" s="205">
        <v>0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1</v>
      </c>
      <c r="AI303" s="204">
        <v>0</v>
      </c>
      <c r="AJ303" s="205">
        <v>0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0</v>
      </c>
      <c r="E304" s="197">
        <v>1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0</v>
      </c>
      <c r="X304" s="203">
        <v>0</v>
      </c>
      <c r="Y304" s="204">
        <v>0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1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0</v>
      </c>
      <c r="E305" s="197">
        <v>0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0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0</v>
      </c>
      <c r="X305" s="203">
        <v>0</v>
      </c>
      <c r="Y305" s="204">
        <v>0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0</v>
      </c>
      <c r="C306" s="196">
        <v>1</v>
      </c>
      <c r="D306" s="197">
        <v>0</v>
      </c>
      <c r="E306" s="198">
        <v>0</v>
      </c>
      <c r="F306" s="166"/>
      <c r="G306" s="166"/>
      <c r="H306" s="166"/>
      <c r="I306" s="166"/>
      <c r="J306" s="149"/>
      <c r="K306" s="151"/>
      <c r="L306" s="195">
        <v>0</v>
      </c>
      <c r="M306" s="196">
        <v>0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2</v>
      </c>
      <c r="Y306" s="205">
        <v>2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0</v>
      </c>
      <c r="D307" s="197">
        <v>0</v>
      </c>
      <c r="E307" s="198">
        <v>0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0</v>
      </c>
      <c r="W307" s="203">
        <v>0</v>
      </c>
      <c r="X307" s="204">
        <v>1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0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0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0</v>
      </c>
      <c r="AH308" s="204">
        <v>1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0</v>
      </c>
      <c r="Y309" s="205">
        <v>0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0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0</v>
      </c>
      <c r="C311" s="197">
        <v>0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0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0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0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0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1</v>
      </c>
      <c r="W313" s="204">
        <v>0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0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0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0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737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166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491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94</v>
      </c>
      <c r="AO332" s="128"/>
    </row>
    <row r="333" spans="1:41" ht="15" thickTop="1" x14ac:dyDescent="0.3">
      <c r="A333" s="251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52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0</v>
      </c>
      <c r="C339" s="186">
        <v>0</v>
      </c>
      <c r="D339" s="186">
        <v>1</v>
      </c>
      <c r="E339" s="186">
        <v>0</v>
      </c>
      <c r="F339" s="186">
        <v>0</v>
      </c>
      <c r="G339" s="186">
        <v>0</v>
      </c>
      <c r="H339" s="186">
        <v>0</v>
      </c>
      <c r="I339" s="186">
        <v>2</v>
      </c>
      <c r="J339" s="186">
        <v>1</v>
      </c>
      <c r="K339" s="210"/>
      <c r="L339" s="186">
        <v>0</v>
      </c>
      <c r="M339" s="186">
        <v>0</v>
      </c>
      <c r="N339" s="186">
        <v>0</v>
      </c>
      <c r="O339" s="186">
        <v>0</v>
      </c>
      <c r="P339" s="186">
        <v>0</v>
      </c>
      <c r="Q339" s="186">
        <v>0</v>
      </c>
      <c r="R339" s="186">
        <v>1</v>
      </c>
      <c r="S339" s="186">
        <v>1</v>
      </c>
      <c r="T339" s="186">
        <v>0</v>
      </c>
      <c r="U339" s="211"/>
      <c r="V339" s="185">
        <v>0</v>
      </c>
      <c r="W339" s="185">
        <v>0</v>
      </c>
      <c r="X339" s="185">
        <v>0</v>
      </c>
      <c r="Y339" s="185">
        <v>0</v>
      </c>
      <c r="Z339" s="185">
        <v>0</v>
      </c>
      <c r="AA339" s="185">
        <v>0</v>
      </c>
      <c r="AB339" s="185">
        <v>1</v>
      </c>
      <c r="AC339" s="185">
        <v>1</v>
      </c>
      <c r="AD339" s="185">
        <v>0</v>
      </c>
      <c r="AE339" s="211"/>
      <c r="AF339" s="185">
        <v>0</v>
      </c>
      <c r="AG339" s="185">
        <v>0</v>
      </c>
      <c r="AH339" s="185">
        <v>0</v>
      </c>
      <c r="AI339" s="185">
        <v>0</v>
      </c>
      <c r="AJ339" s="185">
        <v>0</v>
      </c>
      <c r="AK339" s="185">
        <v>0</v>
      </c>
      <c r="AL339" s="185">
        <v>0</v>
      </c>
      <c r="AM339" s="185">
        <v>0</v>
      </c>
      <c r="AN339" s="185">
        <v>1</v>
      </c>
      <c r="AO339" s="210"/>
    </row>
    <row r="340" spans="1:41" x14ac:dyDescent="0.3">
      <c r="A340" s="144" t="s">
        <v>3</v>
      </c>
      <c r="B340" s="212">
        <v>0</v>
      </c>
      <c r="C340" s="212">
        <v>0</v>
      </c>
      <c r="D340" s="212">
        <v>0</v>
      </c>
      <c r="E340" s="212">
        <v>0</v>
      </c>
      <c r="F340" s="212">
        <v>0</v>
      </c>
      <c r="G340" s="212">
        <v>0</v>
      </c>
      <c r="H340" s="212">
        <v>1</v>
      </c>
      <c r="I340" s="212">
        <v>3</v>
      </c>
      <c r="J340" s="212">
        <v>0</v>
      </c>
      <c r="K340" s="210"/>
      <c r="L340" s="212">
        <v>0</v>
      </c>
      <c r="M340" s="212">
        <v>0</v>
      </c>
      <c r="N340" s="212">
        <v>0</v>
      </c>
      <c r="O340" s="212">
        <v>0</v>
      </c>
      <c r="P340" s="212">
        <v>0</v>
      </c>
      <c r="Q340" s="212">
        <v>0</v>
      </c>
      <c r="R340" s="212">
        <v>0</v>
      </c>
      <c r="S340" s="212">
        <v>0</v>
      </c>
      <c r="T340" s="212">
        <v>1</v>
      </c>
      <c r="U340" s="211"/>
      <c r="V340" s="187">
        <v>0</v>
      </c>
      <c r="W340" s="187">
        <v>0</v>
      </c>
      <c r="X340" s="187">
        <v>0</v>
      </c>
      <c r="Y340" s="187">
        <v>0</v>
      </c>
      <c r="Z340" s="187">
        <v>0</v>
      </c>
      <c r="AA340" s="187">
        <v>1</v>
      </c>
      <c r="AB340" s="187">
        <v>0</v>
      </c>
      <c r="AC340" s="187">
        <v>1</v>
      </c>
      <c r="AD340" s="187">
        <v>0</v>
      </c>
      <c r="AE340" s="211"/>
      <c r="AF340" s="187">
        <v>0</v>
      </c>
      <c r="AG340" s="187">
        <v>1</v>
      </c>
      <c r="AH340" s="187">
        <v>0</v>
      </c>
      <c r="AI340" s="187">
        <v>0</v>
      </c>
      <c r="AJ340" s="187">
        <v>0</v>
      </c>
      <c r="AK340" s="187">
        <v>0</v>
      </c>
      <c r="AL340" s="187">
        <v>0</v>
      </c>
      <c r="AM340" s="187">
        <v>1</v>
      </c>
      <c r="AN340" s="187">
        <v>0</v>
      </c>
      <c r="AO340" s="210"/>
    </row>
    <row r="341" spans="1:41" x14ac:dyDescent="0.3">
      <c r="A341" s="144" t="s">
        <v>4</v>
      </c>
      <c r="B341" s="212">
        <v>0</v>
      </c>
      <c r="C341" s="212">
        <v>0</v>
      </c>
      <c r="D341" s="212">
        <v>0</v>
      </c>
      <c r="E341" s="212">
        <v>0</v>
      </c>
      <c r="F341" s="212">
        <v>0</v>
      </c>
      <c r="G341" s="212">
        <v>1</v>
      </c>
      <c r="H341" s="212">
        <v>0</v>
      </c>
      <c r="I341" s="212">
        <v>2</v>
      </c>
      <c r="J341" s="212">
        <v>4</v>
      </c>
      <c r="K341" s="210"/>
      <c r="L341" s="212">
        <v>0</v>
      </c>
      <c r="M341" s="212">
        <v>0</v>
      </c>
      <c r="N341" s="212">
        <v>0</v>
      </c>
      <c r="O341" s="212">
        <v>0</v>
      </c>
      <c r="P341" s="212">
        <v>0</v>
      </c>
      <c r="Q341" s="212">
        <v>2</v>
      </c>
      <c r="R341" s="212">
        <v>0</v>
      </c>
      <c r="S341" s="212">
        <v>1</v>
      </c>
      <c r="T341" s="212">
        <v>0</v>
      </c>
      <c r="U341" s="211"/>
      <c r="V341" s="187">
        <v>0</v>
      </c>
      <c r="W341" s="187">
        <v>0</v>
      </c>
      <c r="X341" s="187">
        <v>0</v>
      </c>
      <c r="Y341" s="187">
        <v>0</v>
      </c>
      <c r="Z341" s="187">
        <v>0</v>
      </c>
      <c r="AA341" s="187">
        <v>0</v>
      </c>
      <c r="AB341" s="187">
        <v>1</v>
      </c>
      <c r="AC341" s="187">
        <v>1</v>
      </c>
      <c r="AD341" s="187">
        <v>2</v>
      </c>
      <c r="AE341" s="211"/>
      <c r="AF341" s="187">
        <v>0</v>
      </c>
      <c r="AG341" s="187">
        <v>0</v>
      </c>
      <c r="AH341" s="187">
        <v>0</v>
      </c>
      <c r="AI341" s="187">
        <v>0</v>
      </c>
      <c r="AJ341" s="187">
        <v>0</v>
      </c>
      <c r="AK341" s="187">
        <v>0</v>
      </c>
      <c r="AL341" s="187">
        <v>0</v>
      </c>
      <c r="AM341" s="187">
        <v>0</v>
      </c>
      <c r="AN341" s="187">
        <v>0</v>
      </c>
      <c r="AO341" s="210"/>
    </row>
    <row r="342" spans="1:41" x14ac:dyDescent="0.3">
      <c r="A342" s="144" t="s">
        <v>5</v>
      </c>
      <c r="B342" s="212">
        <v>0</v>
      </c>
      <c r="C342" s="212">
        <v>1</v>
      </c>
      <c r="D342" s="212">
        <v>0</v>
      </c>
      <c r="E342" s="212">
        <v>0</v>
      </c>
      <c r="F342" s="212">
        <v>1</v>
      </c>
      <c r="G342" s="212">
        <v>0</v>
      </c>
      <c r="H342" s="212">
        <v>2</v>
      </c>
      <c r="I342" s="212">
        <v>4</v>
      </c>
      <c r="J342" s="212">
        <v>2</v>
      </c>
      <c r="K342" s="210"/>
      <c r="L342" s="212">
        <v>0</v>
      </c>
      <c r="M342" s="212">
        <v>0</v>
      </c>
      <c r="N342" s="212">
        <v>0</v>
      </c>
      <c r="O342" s="212">
        <v>0</v>
      </c>
      <c r="P342" s="212">
        <v>0</v>
      </c>
      <c r="Q342" s="212">
        <v>0</v>
      </c>
      <c r="R342" s="212">
        <v>0</v>
      </c>
      <c r="S342" s="212">
        <v>0</v>
      </c>
      <c r="T342" s="212">
        <v>2</v>
      </c>
      <c r="U342" s="211"/>
      <c r="V342" s="187">
        <v>0</v>
      </c>
      <c r="W342" s="187">
        <v>0</v>
      </c>
      <c r="X342" s="187">
        <v>0</v>
      </c>
      <c r="Y342" s="187">
        <v>0</v>
      </c>
      <c r="Z342" s="187">
        <v>1</v>
      </c>
      <c r="AA342" s="187">
        <v>1</v>
      </c>
      <c r="AB342" s="187">
        <v>0</v>
      </c>
      <c r="AC342" s="187">
        <v>2</v>
      </c>
      <c r="AD342" s="187">
        <v>0</v>
      </c>
      <c r="AE342" s="211"/>
      <c r="AF342" s="187">
        <v>0</v>
      </c>
      <c r="AG342" s="187">
        <v>0</v>
      </c>
      <c r="AH342" s="187">
        <v>0</v>
      </c>
      <c r="AI342" s="187">
        <v>0</v>
      </c>
      <c r="AJ342" s="187">
        <v>0</v>
      </c>
      <c r="AK342" s="187">
        <v>0</v>
      </c>
      <c r="AL342" s="187">
        <v>0</v>
      </c>
      <c r="AM342" s="187">
        <v>0</v>
      </c>
      <c r="AN342" s="187">
        <v>0</v>
      </c>
      <c r="AO342" s="210"/>
    </row>
    <row r="343" spans="1:41" x14ac:dyDescent="0.3">
      <c r="A343" s="144" t="s">
        <v>6</v>
      </c>
      <c r="B343" s="212">
        <v>0</v>
      </c>
      <c r="C343" s="212">
        <v>0</v>
      </c>
      <c r="D343" s="212">
        <v>0</v>
      </c>
      <c r="E343" s="212">
        <v>0</v>
      </c>
      <c r="F343" s="212">
        <v>1</v>
      </c>
      <c r="G343" s="212">
        <v>0</v>
      </c>
      <c r="H343" s="212">
        <v>3</v>
      </c>
      <c r="I343" s="212">
        <v>1</v>
      </c>
      <c r="J343" s="212">
        <v>3</v>
      </c>
      <c r="K343" s="210"/>
      <c r="L343" s="212">
        <v>0</v>
      </c>
      <c r="M343" s="212">
        <v>0</v>
      </c>
      <c r="N343" s="212">
        <v>0</v>
      </c>
      <c r="O343" s="212">
        <v>1</v>
      </c>
      <c r="P343" s="212">
        <v>0</v>
      </c>
      <c r="Q343" s="212">
        <v>1</v>
      </c>
      <c r="R343" s="212">
        <v>1</v>
      </c>
      <c r="S343" s="212">
        <v>1</v>
      </c>
      <c r="T343" s="212">
        <v>0</v>
      </c>
      <c r="U343" s="211"/>
      <c r="V343" s="187">
        <v>0</v>
      </c>
      <c r="W343" s="187">
        <v>0</v>
      </c>
      <c r="X343" s="187">
        <v>0</v>
      </c>
      <c r="Y343" s="187">
        <v>1</v>
      </c>
      <c r="Z343" s="187">
        <v>0</v>
      </c>
      <c r="AA343" s="187">
        <v>1</v>
      </c>
      <c r="AB343" s="187">
        <v>0</v>
      </c>
      <c r="AC343" s="187">
        <v>1</v>
      </c>
      <c r="AD343" s="187">
        <v>2</v>
      </c>
      <c r="AE343" s="211"/>
      <c r="AF343" s="187">
        <v>0</v>
      </c>
      <c r="AG343" s="187">
        <v>0</v>
      </c>
      <c r="AH343" s="187">
        <v>0</v>
      </c>
      <c r="AI343" s="187">
        <v>0</v>
      </c>
      <c r="AJ343" s="187">
        <v>0</v>
      </c>
      <c r="AK343" s="187">
        <v>0</v>
      </c>
      <c r="AL343" s="187">
        <v>1</v>
      </c>
      <c r="AM343" s="187">
        <v>0</v>
      </c>
      <c r="AN343" s="187">
        <v>0</v>
      </c>
      <c r="AO343" s="210"/>
    </row>
    <row r="344" spans="1:41" x14ac:dyDescent="0.3">
      <c r="A344" s="144" t="s">
        <v>7</v>
      </c>
      <c r="B344" s="212">
        <v>0</v>
      </c>
      <c r="C344" s="212">
        <v>0</v>
      </c>
      <c r="D344" s="212">
        <v>1</v>
      </c>
      <c r="E344" s="212">
        <v>0</v>
      </c>
      <c r="F344" s="212">
        <v>0</v>
      </c>
      <c r="G344" s="212">
        <v>1</v>
      </c>
      <c r="H344" s="212">
        <v>1</v>
      </c>
      <c r="I344" s="212">
        <v>3</v>
      </c>
      <c r="J344" s="212">
        <v>2</v>
      </c>
      <c r="K344" s="210"/>
      <c r="L344" s="212">
        <v>0</v>
      </c>
      <c r="M344" s="212">
        <v>0</v>
      </c>
      <c r="N344" s="212">
        <v>0</v>
      </c>
      <c r="O344" s="212">
        <v>0</v>
      </c>
      <c r="P344" s="212">
        <v>0</v>
      </c>
      <c r="Q344" s="212">
        <v>0</v>
      </c>
      <c r="R344" s="212">
        <v>1</v>
      </c>
      <c r="S344" s="212">
        <v>1</v>
      </c>
      <c r="T344" s="212">
        <v>1</v>
      </c>
      <c r="U344" s="211"/>
      <c r="V344" s="187">
        <v>0</v>
      </c>
      <c r="W344" s="187">
        <v>0</v>
      </c>
      <c r="X344" s="187">
        <v>0</v>
      </c>
      <c r="Y344" s="187">
        <v>0</v>
      </c>
      <c r="Z344" s="187">
        <v>0</v>
      </c>
      <c r="AA344" s="187">
        <v>0</v>
      </c>
      <c r="AB344" s="187">
        <v>0</v>
      </c>
      <c r="AC344" s="187">
        <v>0</v>
      </c>
      <c r="AD344" s="187">
        <v>2</v>
      </c>
      <c r="AE344" s="211"/>
      <c r="AF344" s="187">
        <v>0</v>
      </c>
      <c r="AG344" s="187">
        <v>0</v>
      </c>
      <c r="AH344" s="187">
        <v>0</v>
      </c>
      <c r="AI344" s="187">
        <v>0</v>
      </c>
      <c r="AJ344" s="187">
        <v>0</v>
      </c>
      <c r="AK344" s="187">
        <v>0</v>
      </c>
      <c r="AL344" s="187">
        <v>0</v>
      </c>
      <c r="AM344" s="187">
        <v>1</v>
      </c>
      <c r="AN344" s="187">
        <v>0</v>
      </c>
      <c r="AO344" s="210"/>
    </row>
    <row r="345" spans="1:41" x14ac:dyDescent="0.3">
      <c r="A345" s="144" t="s">
        <v>8</v>
      </c>
      <c r="B345" s="212">
        <v>0</v>
      </c>
      <c r="C345" s="212">
        <v>1</v>
      </c>
      <c r="D345" s="212">
        <v>0</v>
      </c>
      <c r="E345" s="212">
        <v>1</v>
      </c>
      <c r="F345" s="212">
        <v>0</v>
      </c>
      <c r="G345" s="212">
        <v>0</v>
      </c>
      <c r="H345" s="212">
        <v>1</v>
      </c>
      <c r="I345" s="212">
        <v>2</v>
      </c>
      <c r="J345" s="212">
        <v>1</v>
      </c>
      <c r="K345" s="210"/>
      <c r="L345" s="212">
        <v>0</v>
      </c>
      <c r="M345" s="212">
        <v>0</v>
      </c>
      <c r="N345" s="212">
        <v>0</v>
      </c>
      <c r="O345" s="212">
        <v>0</v>
      </c>
      <c r="P345" s="212">
        <v>0</v>
      </c>
      <c r="Q345" s="212">
        <v>0</v>
      </c>
      <c r="R345" s="212">
        <v>0</v>
      </c>
      <c r="S345" s="212">
        <v>0</v>
      </c>
      <c r="T345" s="212">
        <v>0</v>
      </c>
      <c r="U345" s="211"/>
      <c r="V345" s="187">
        <v>0</v>
      </c>
      <c r="W345" s="187">
        <v>0</v>
      </c>
      <c r="X345" s="187">
        <v>0</v>
      </c>
      <c r="Y345" s="187">
        <v>0</v>
      </c>
      <c r="Z345" s="187">
        <v>0</v>
      </c>
      <c r="AA345" s="187">
        <v>0</v>
      </c>
      <c r="AB345" s="187">
        <v>0</v>
      </c>
      <c r="AC345" s="187">
        <v>2</v>
      </c>
      <c r="AD345" s="187">
        <v>1</v>
      </c>
      <c r="AE345" s="211"/>
      <c r="AF345" s="187">
        <v>0</v>
      </c>
      <c r="AG345" s="187">
        <v>0</v>
      </c>
      <c r="AH345" s="187">
        <v>0</v>
      </c>
      <c r="AI345" s="187">
        <v>0</v>
      </c>
      <c r="AJ345" s="187">
        <v>1</v>
      </c>
      <c r="AK345" s="187">
        <v>0</v>
      </c>
      <c r="AL345" s="187">
        <v>0</v>
      </c>
      <c r="AM345" s="187">
        <v>0</v>
      </c>
      <c r="AN345" s="187">
        <v>1</v>
      </c>
      <c r="AO345" s="210"/>
    </row>
    <row r="346" spans="1:41" x14ac:dyDescent="0.3">
      <c r="A346" s="144" t="s">
        <v>9</v>
      </c>
      <c r="B346" s="212">
        <v>0</v>
      </c>
      <c r="C346" s="212">
        <v>0</v>
      </c>
      <c r="D346" s="212">
        <v>0</v>
      </c>
      <c r="E346" s="212">
        <v>0</v>
      </c>
      <c r="F346" s="212">
        <v>1</v>
      </c>
      <c r="G346" s="212">
        <v>1</v>
      </c>
      <c r="H346" s="212">
        <v>0</v>
      </c>
      <c r="I346" s="212">
        <v>4</v>
      </c>
      <c r="J346" s="212">
        <v>4</v>
      </c>
      <c r="K346" s="210"/>
      <c r="L346" s="212">
        <v>0</v>
      </c>
      <c r="M346" s="212">
        <v>0</v>
      </c>
      <c r="N346" s="212">
        <v>0</v>
      </c>
      <c r="O346" s="212">
        <v>0</v>
      </c>
      <c r="P346" s="212">
        <v>0</v>
      </c>
      <c r="Q346" s="212">
        <v>1</v>
      </c>
      <c r="R346" s="212">
        <v>0</v>
      </c>
      <c r="S346" s="212">
        <v>1</v>
      </c>
      <c r="T346" s="212">
        <v>0</v>
      </c>
      <c r="U346" s="211"/>
      <c r="V346" s="187">
        <v>0</v>
      </c>
      <c r="W346" s="187">
        <v>0</v>
      </c>
      <c r="X346" s="187">
        <v>1</v>
      </c>
      <c r="Y346" s="187">
        <v>0</v>
      </c>
      <c r="Z346" s="187">
        <v>0</v>
      </c>
      <c r="AA346" s="187">
        <v>1</v>
      </c>
      <c r="AB346" s="187">
        <v>1</v>
      </c>
      <c r="AC346" s="187">
        <v>0</v>
      </c>
      <c r="AD346" s="187">
        <v>1</v>
      </c>
      <c r="AE346" s="211"/>
      <c r="AF346" s="187">
        <v>0</v>
      </c>
      <c r="AG346" s="187">
        <v>0</v>
      </c>
      <c r="AH346" s="187">
        <v>0</v>
      </c>
      <c r="AI346" s="187">
        <v>0</v>
      </c>
      <c r="AJ346" s="187">
        <v>0</v>
      </c>
      <c r="AK346" s="187">
        <v>0</v>
      </c>
      <c r="AL346" s="187">
        <v>0</v>
      </c>
      <c r="AM346" s="187">
        <v>1</v>
      </c>
      <c r="AN346" s="187">
        <v>0</v>
      </c>
      <c r="AO346" s="210"/>
    </row>
    <row r="347" spans="1:41" x14ac:dyDescent="0.3">
      <c r="A347" s="144" t="s">
        <v>10</v>
      </c>
      <c r="B347" s="212">
        <v>0</v>
      </c>
      <c r="C347" s="212">
        <v>0</v>
      </c>
      <c r="D347" s="212">
        <v>0</v>
      </c>
      <c r="E347" s="212">
        <v>0</v>
      </c>
      <c r="F347" s="212">
        <v>0</v>
      </c>
      <c r="G347" s="212">
        <v>0</v>
      </c>
      <c r="H347" s="212">
        <v>3</v>
      </c>
      <c r="I347" s="212">
        <v>4</v>
      </c>
      <c r="J347" s="212">
        <v>2</v>
      </c>
      <c r="K347" s="210"/>
      <c r="L347" s="212">
        <v>0</v>
      </c>
      <c r="M347" s="212">
        <v>0</v>
      </c>
      <c r="N347" s="212">
        <v>0</v>
      </c>
      <c r="O347" s="212">
        <v>0</v>
      </c>
      <c r="P347" s="212">
        <v>0</v>
      </c>
      <c r="Q347" s="212">
        <v>1</v>
      </c>
      <c r="R347" s="212">
        <v>0</v>
      </c>
      <c r="S347" s="212">
        <v>1</v>
      </c>
      <c r="T347" s="212">
        <v>0</v>
      </c>
      <c r="U347" s="211"/>
      <c r="V347" s="187">
        <v>0</v>
      </c>
      <c r="W347" s="187">
        <v>0</v>
      </c>
      <c r="X347" s="187">
        <v>0</v>
      </c>
      <c r="Y347" s="187">
        <v>0</v>
      </c>
      <c r="Z347" s="187">
        <v>0</v>
      </c>
      <c r="AA347" s="187">
        <v>0</v>
      </c>
      <c r="AB347" s="187">
        <v>1</v>
      </c>
      <c r="AC347" s="187">
        <v>2</v>
      </c>
      <c r="AD347" s="187">
        <v>1</v>
      </c>
      <c r="AE347" s="211"/>
      <c r="AF347" s="187">
        <v>0</v>
      </c>
      <c r="AG347" s="187">
        <v>0</v>
      </c>
      <c r="AH347" s="187">
        <v>0</v>
      </c>
      <c r="AI347" s="187">
        <v>0</v>
      </c>
      <c r="AJ347" s="187">
        <v>0</v>
      </c>
      <c r="AK347" s="187">
        <v>0</v>
      </c>
      <c r="AL347" s="187">
        <v>0</v>
      </c>
      <c r="AM347" s="187">
        <v>0</v>
      </c>
      <c r="AN347" s="187">
        <v>0</v>
      </c>
      <c r="AO347" s="210"/>
    </row>
    <row r="348" spans="1:41" x14ac:dyDescent="0.3">
      <c r="A348" s="144" t="s">
        <v>11</v>
      </c>
      <c r="B348" s="212">
        <v>0</v>
      </c>
      <c r="C348" s="212">
        <v>0</v>
      </c>
      <c r="D348" s="212">
        <v>0</v>
      </c>
      <c r="E348" s="212">
        <v>1</v>
      </c>
      <c r="F348" s="212">
        <v>0</v>
      </c>
      <c r="G348" s="212">
        <v>0</v>
      </c>
      <c r="H348" s="212">
        <v>2</v>
      </c>
      <c r="I348" s="212">
        <v>4</v>
      </c>
      <c r="J348" s="212">
        <v>2</v>
      </c>
      <c r="K348" s="210"/>
      <c r="L348" s="212">
        <v>0</v>
      </c>
      <c r="M348" s="212">
        <v>0</v>
      </c>
      <c r="N348" s="212">
        <v>0</v>
      </c>
      <c r="O348" s="212">
        <v>0</v>
      </c>
      <c r="P348" s="212">
        <v>0</v>
      </c>
      <c r="Q348" s="212">
        <v>0</v>
      </c>
      <c r="R348" s="212">
        <v>0</v>
      </c>
      <c r="S348" s="212">
        <v>2</v>
      </c>
      <c r="T348" s="212">
        <v>1</v>
      </c>
      <c r="U348" s="211"/>
      <c r="V348" s="187">
        <v>0</v>
      </c>
      <c r="W348" s="187">
        <v>0</v>
      </c>
      <c r="X348" s="187">
        <v>0</v>
      </c>
      <c r="Y348" s="187">
        <v>0</v>
      </c>
      <c r="Z348" s="187">
        <v>0</v>
      </c>
      <c r="AA348" s="187">
        <v>3</v>
      </c>
      <c r="AB348" s="187">
        <v>2</v>
      </c>
      <c r="AC348" s="187">
        <v>1</v>
      </c>
      <c r="AD348" s="187">
        <v>0</v>
      </c>
      <c r="AE348" s="211"/>
      <c r="AF348" s="187">
        <v>0</v>
      </c>
      <c r="AG348" s="187">
        <v>0</v>
      </c>
      <c r="AH348" s="187">
        <v>0</v>
      </c>
      <c r="AI348" s="187">
        <v>0</v>
      </c>
      <c r="AJ348" s="187">
        <v>0</v>
      </c>
      <c r="AK348" s="187">
        <v>0</v>
      </c>
      <c r="AL348" s="187">
        <v>1</v>
      </c>
      <c r="AM348" s="187">
        <v>0</v>
      </c>
      <c r="AN348" s="187">
        <v>0</v>
      </c>
      <c r="AO348" s="210"/>
    </row>
    <row r="349" spans="1:41" x14ac:dyDescent="0.3">
      <c r="A349" s="144" t="s">
        <v>12</v>
      </c>
      <c r="B349" s="212">
        <v>0</v>
      </c>
      <c r="C349" s="212">
        <v>0</v>
      </c>
      <c r="D349" s="212">
        <v>0</v>
      </c>
      <c r="E349" s="212">
        <v>0</v>
      </c>
      <c r="F349" s="212">
        <v>1</v>
      </c>
      <c r="G349" s="212">
        <v>2</v>
      </c>
      <c r="H349" s="212">
        <v>3</v>
      </c>
      <c r="I349" s="212">
        <v>4</v>
      </c>
      <c r="J349" s="212">
        <v>2</v>
      </c>
      <c r="K349" s="210"/>
      <c r="L349" s="212">
        <v>0</v>
      </c>
      <c r="M349" s="212">
        <v>0</v>
      </c>
      <c r="N349" s="212">
        <v>0</v>
      </c>
      <c r="O349" s="212">
        <v>0</v>
      </c>
      <c r="P349" s="212">
        <v>1</v>
      </c>
      <c r="Q349" s="212">
        <v>1</v>
      </c>
      <c r="R349" s="212">
        <v>1</v>
      </c>
      <c r="S349" s="212">
        <v>0</v>
      </c>
      <c r="T349" s="212">
        <v>1</v>
      </c>
      <c r="U349" s="211"/>
      <c r="V349" s="187">
        <v>0</v>
      </c>
      <c r="W349" s="187">
        <v>0</v>
      </c>
      <c r="X349" s="187">
        <v>0</v>
      </c>
      <c r="Y349" s="187">
        <v>1</v>
      </c>
      <c r="Z349" s="187">
        <v>1</v>
      </c>
      <c r="AA349" s="187">
        <v>0</v>
      </c>
      <c r="AB349" s="187">
        <v>0</v>
      </c>
      <c r="AC349" s="187">
        <v>2</v>
      </c>
      <c r="AD349" s="187">
        <v>2</v>
      </c>
      <c r="AE349" s="211"/>
      <c r="AF349" s="187">
        <v>0</v>
      </c>
      <c r="AG349" s="187">
        <v>0</v>
      </c>
      <c r="AH349" s="187">
        <v>0</v>
      </c>
      <c r="AI349" s="187">
        <v>0</v>
      </c>
      <c r="AJ349" s="187">
        <v>0</v>
      </c>
      <c r="AK349" s="187">
        <v>1</v>
      </c>
      <c r="AL349" s="187">
        <v>0</v>
      </c>
      <c r="AM349" s="187">
        <v>0</v>
      </c>
      <c r="AN349" s="187">
        <v>0</v>
      </c>
      <c r="AO349" s="210"/>
    </row>
    <row r="350" spans="1:41" x14ac:dyDescent="0.3">
      <c r="A350" s="144" t="s">
        <v>13</v>
      </c>
      <c r="B350" s="212">
        <v>0</v>
      </c>
      <c r="C350" s="212">
        <v>0</v>
      </c>
      <c r="D350" s="212">
        <v>0</v>
      </c>
      <c r="E350" s="212">
        <v>0</v>
      </c>
      <c r="F350" s="212">
        <v>1</v>
      </c>
      <c r="G350" s="212">
        <v>1</v>
      </c>
      <c r="H350" s="212">
        <v>3</v>
      </c>
      <c r="I350" s="212">
        <v>1</v>
      </c>
      <c r="J350" s="212">
        <v>1</v>
      </c>
      <c r="K350" s="210"/>
      <c r="L350" s="212">
        <v>0</v>
      </c>
      <c r="M350" s="212">
        <v>0</v>
      </c>
      <c r="N350" s="212">
        <v>0</v>
      </c>
      <c r="O350" s="212">
        <v>0</v>
      </c>
      <c r="P350" s="212">
        <v>0</v>
      </c>
      <c r="Q350" s="212">
        <v>0</v>
      </c>
      <c r="R350" s="212">
        <v>3</v>
      </c>
      <c r="S350" s="212">
        <v>1</v>
      </c>
      <c r="T350" s="212">
        <v>0</v>
      </c>
      <c r="U350" s="211"/>
      <c r="V350" s="187">
        <v>0</v>
      </c>
      <c r="W350" s="187">
        <v>1</v>
      </c>
      <c r="X350" s="187">
        <v>0</v>
      </c>
      <c r="Y350" s="187">
        <v>2</v>
      </c>
      <c r="Z350" s="187">
        <v>0</v>
      </c>
      <c r="AA350" s="187">
        <v>1</v>
      </c>
      <c r="AB350" s="187">
        <v>3</v>
      </c>
      <c r="AC350" s="187">
        <v>2</v>
      </c>
      <c r="AD350" s="187">
        <v>3</v>
      </c>
      <c r="AE350" s="211"/>
      <c r="AF350" s="187">
        <v>0</v>
      </c>
      <c r="AG350" s="187">
        <v>0</v>
      </c>
      <c r="AH350" s="187">
        <v>0</v>
      </c>
      <c r="AI350" s="187">
        <v>0</v>
      </c>
      <c r="AJ350" s="187">
        <v>0</v>
      </c>
      <c r="AK350" s="187">
        <v>0</v>
      </c>
      <c r="AL350" s="187">
        <v>0</v>
      </c>
      <c r="AM350" s="187">
        <v>1</v>
      </c>
      <c r="AN350" s="187">
        <v>0</v>
      </c>
      <c r="AO350" s="210"/>
    </row>
    <row r="351" spans="1:41" x14ac:dyDescent="0.3">
      <c r="A351" s="144" t="s">
        <v>14</v>
      </c>
      <c r="B351" s="212">
        <v>0</v>
      </c>
      <c r="C351" s="212">
        <v>0</v>
      </c>
      <c r="D351" s="212">
        <v>0</v>
      </c>
      <c r="E351" s="212">
        <v>1</v>
      </c>
      <c r="F351" s="212">
        <v>1</v>
      </c>
      <c r="G351" s="212">
        <v>0</v>
      </c>
      <c r="H351" s="212">
        <v>0</v>
      </c>
      <c r="I351" s="212">
        <v>7</v>
      </c>
      <c r="J351" s="212">
        <v>0</v>
      </c>
      <c r="K351" s="210"/>
      <c r="L351" s="212">
        <v>0</v>
      </c>
      <c r="M351" s="212">
        <v>0</v>
      </c>
      <c r="N351" s="212">
        <v>0</v>
      </c>
      <c r="O351" s="212">
        <v>0</v>
      </c>
      <c r="P351" s="212">
        <v>0</v>
      </c>
      <c r="Q351" s="212">
        <v>0</v>
      </c>
      <c r="R351" s="212">
        <v>0</v>
      </c>
      <c r="S351" s="212">
        <v>0</v>
      </c>
      <c r="T351" s="212">
        <v>2</v>
      </c>
      <c r="U351" s="211"/>
      <c r="V351" s="187">
        <v>0</v>
      </c>
      <c r="W351" s="187">
        <v>0</v>
      </c>
      <c r="X351" s="187">
        <v>0</v>
      </c>
      <c r="Y351" s="187">
        <v>0</v>
      </c>
      <c r="Z351" s="187">
        <v>0</v>
      </c>
      <c r="AA351" s="187">
        <v>1</v>
      </c>
      <c r="AB351" s="187">
        <v>0</v>
      </c>
      <c r="AC351" s="187">
        <v>1</v>
      </c>
      <c r="AD351" s="187">
        <v>1</v>
      </c>
      <c r="AE351" s="211"/>
      <c r="AF351" s="187">
        <v>0</v>
      </c>
      <c r="AG351" s="187">
        <v>0</v>
      </c>
      <c r="AH351" s="187">
        <v>0</v>
      </c>
      <c r="AI351" s="187">
        <v>0</v>
      </c>
      <c r="AJ351" s="187">
        <v>0</v>
      </c>
      <c r="AK351" s="187">
        <v>2</v>
      </c>
      <c r="AL351" s="187">
        <v>0</v>
      </c>
      <c r="AM351" s="187">
        <v>1</v>
      </c>
      <c r="AN351" s="187">
        <v>1</v>
      </c>
      <c r="AO351" s="210"/>
    </row>
    <row r="352" spans="1:41" x14ac:dyDescent="0.3">
      <c r="A352" s="144" t="s">
        <v>15</v>
      </c>
      <c r="B352" s="212">
        <v>0</v>
      </c>
      <c r="C352" s="212">
        <v>1</v>
      </c>
      <c r="D352" s="212">
        <v>0</v>
      </c>
      <c r="E352" s="212">
        <v>0</v>
      </c>
      <c r="F352" s="212">
        <v>2</v>
      </c>
      <c r="G352" s="212">
        <v>0</v>
      </c>
      <c r="H352" s="212">
        <v>0</v>
      </c>
      <c r="I352" s="212">
        <v>2</v>
      </c>
      <c r="J352" s="212">
        <v>0</v>
      </c>
      <c r="K352" s="210"/>
      <c r="L352" s="212">
        <v>0</v>
      </c>
      <c r="M352" s="212">
        <v>0</v>
      </c>
      <c r="N352" s="212">
        <v>0</v>
      </c>
      <c r="O352" s="212">
        <v>0</v>
      </c>
      <c r="P352" s="212">
        <v>1</v>
      </c>
      <c r="Q352" s="212">
        <v>0</v>
      </c>
      <c r="R352" s="212">
        <v>0</v>
      </c>
      <c r="S352" s="212">
        <v>1</v>
      </c>
      <c r="T352" s="212">
        <v>0</v>
      </c>
      <c r="U352" s="211"/>
      <c r="V352" s="187">
        <v>0</v>
      </c>
      <c r="W352" s="187">
        <v>0</v>
      </c>
      <c r="X352" s="187">
        <v>0</v>
      </c>
      <c r="Y352" s="187">
        <v>1</v>
      </c>
      <c r="Z352" s="187">
        <v>0</v>
      </c>
      <c r="AA352" s="187">
        <v>2</v>
      </c>
      <c r="AB352" s="187">
        <v>1</v>
      </c>
      <c r="AC352" s="187">
        <v>0</v>
      </c>
      <c r="AD352" s="187">
        <v>0</v>
      </c>
      <c r="AE352" s="211"/>
      <c r="AF352" s="187">
        <v>0</v>
      </c>
      <c r="AG352" s="187">
        <v>0</v>
      </c>
      <c r="AH352" s="187">
        <v>0</v>
      </c>
      <c r="AI352" s="187">
        <v>0</v>
      </c>
      <c r="AJ352" s="187">
        <v>0</v>
      </c>
      <c r="AK352" s="187">
        <v>0</v>
      </c>
      <c r="AL352" s="187">
        <v>1</v>
      </c>
      <c r="AM352" s="187">
        <v>2</v>
      </c>
      <c r="AN352" s="187">
        <v>0</v>
      </c>
      <c r="AO352" s="210"/>
    </row>
    <row r="353" spans="1:41" x14ac:dyDescent="0.3">
      <c r="A353" s="144" t="s">
        <v>16</v>
      </c>
      <c r="B353" s="212">
        <v>0</v>
      </c>
      <c r="C353" s="212">
        <v>0</v>
      </c>
      <c r="D353" s="212">
        <v>0</v>
      </c>
      <c r="E353" s="212">
        <v>1</v>
      </c>
      <c r="F353" s="212">
        <v>0</v>
      </c>
      <c r="G353" s="212">
        <v>0</v>
      </c>
      <c r="H353" s="212">
        <v>2</v>
      </c>
      <c r="I353" s="212">
        <v>2</v>
      </c>
      <c r="J353" s="212">
        <v>0</v>
      </c>
      <c r="K353" s="210"/>
      <c r="L353" s="212">
        <v>0</v>
      </c>
      <c r="M353" s="212">
        <v>0</v>
      </c>
      <c r="N353" s="212">
        <v>0</v>
      </c>
      <c r="O353" s="212">
        <v>0</v>
      </c>
      <c r="P353" s="212">
        <v>0</v>
      </c>
      <c r="Q353" s="212">
        <v>1</v>
      </c>
      <c r="R353" s="212">
        <v>0</v>
      </c>
      <c r="S353" s="212">
        <v>0</v>
      </c>
      <c r="T353" s="212">
        <v>1</v>
      </c>
      <c r="U353" s="211"/>
      <c r="V353" s="187">
        <v>0</v>
      </c>
      <c r="W353" s="187">
        <v>0</v>
      </c>
      <c r="X353" s="187">
        <v>0</v>
      </c>
      <c r="Y353" s="187">
        <v>0</v>
      </c>
      <c r="Z353" s="187">
        <v>0</v>
      </c>
      <c r="AA353" s="187">
        <v>2</v>
      </c>
      <c r="AB353" s="187">
        <v>1</v>
      </c>
      <c r="AC353" s="187">
        <v>2</v>
      </c>
      <c r="AD353" s="187">
        <v>1</v>
      </c>
      <c r="AE353" s="211"/>
      <c r="AF353" s="187">
        <v>0</v>
      </c>
      <c r="AG353" s="187">
        <v>0</v>
      </c>
      <c r="AH353" s="187">
        <v>0</v>
      </c>
      <c r="AI353" s="187">
        <v>0</v>
      </c>
      <c r="AJ353" s="187">
        <v>0</v>
      </c>
      <c r="AK353" s="187">
        <v>1</v>
      </c>
      <c r="AL353" s="187">
        <v>1</v>
      </c>
      <c r="AM353" s="187">
        <v>0</v>
      </c>
      <c r="AN353" s="187">
        <v>0</v>
      </c>
      <c r="AO353" s="210"/>
    </row>
    <row r="354" spans="1:41" x14ac:dyDescent="0.3">
      <c r="A354" s="144" t="s">
        <v>17</v>
      </c>
      <c r="B354" s="212">
        <v>0</v>
      </c>
      <c r="C354" s="212">
        <v>0</v>
      </c>
      <c r="D354" s="212">
        <v>0</v>
      </c>
      <c r="E354" s="212">
        <v>0</v>
      </c>
      <c r="F354" s="212">
        <v>1</v>
      </c>
      <c r="G354" s="212">
        <v>1</v>
      </c>
      <c r="H354" s="212">
        <v>3</v>
      </c>
      <c r="I354" s="212">
        <v>1</v>
      </c>
      <c r="J354" s="212">
        <v>1</v>
      </c>
      <c r="K354" s="210"/>
      <c r="L354" s="212">
        <v>0</v>
      </c>
      <c r="M354" s="212">
        <v>0</v>
      </c>
      <c r="N354" s="212">
        <v>1</v>
      </c>
      <c r="O354" s="212">
        <v>0</v>
      </c>
      <c r="P354" s="212">
        <v>0</v>
      </c>
      <c r="Q354" s="212">
        <v>1</v>
      </c>
      <c r="R354" s="212">
        <v>0</v>
      </c>
      <c r="S354" s="212">
        <v>0</v>
      </c>
      <c r="T354" s="212">
        <v>0</v>
      </c>
      <c r="U354" s="211"/>
      <c r="V354" s="187">
        <v>0</v>
      </c>
      <c r="W354" s="187">
        <v>0</v>
      </c>
      <c r="X354" s="187">
        <v>0</v>
      </c>
      <c r="Y354" s="187">
        <v>0</v>
      </c>
      <c r="Z354" s="187">
        <v>0</v>
      </c>
      <c r="AA354" s="187">
        <v>0</v>
      </c>
      <c r="AB354" s="187">
        <v>5</v>
      </c>
      <c r="AC354" s="187">
        <v>1</v>
      </c>
      <c r="AD354" s="187">
        <v>0</v>
      </c>
      <c r="AE354" s="211"/>
      <c r="AF354" s="187">
        <v>0</v>
      </c>
      <c r="AG354" s="187">
        <v>0</v>
      </c>
      <c r="AH354" s="187">
        <v>0</v>
      </c>
      <c r="AI354" s="187">
        <v>1</v>
      </c>
      <c r="AJ354" s="187">
        <v>0</v>
      </c>
      <c r="AK354" s="187">
        <v>2</v>
      </c>
      <c r="AL354" s="187">
        <v>0</v>
      </c>
      <c r="AM354" s="187">
        <v>0</v>
      </c>
      <c r="AN354" s="187">
        <v>1</v>
      </c>
      <c r="AO354" s="210"/>
    </row>
    <row r="355" spans="1:41" x14ac:dyDescent="0.3">
      <c r="A355" s="144" t="s">
        <v>18</v>
      </c>
      <c r="B355" s="212">
        <v>0</v>
      </c>
      <c r="C355" s="212">
        <v>0</v>
      </c>
      <c r="D355" s="212">
        <v>0</v>
      </c>
      <c r="E355" s="212">
        <v>0</v>
      </c>
      <c r="F355" s="212">
        <v>0</v>
      </c>
      <c r="G355" s="212">
        <v>0</v>
      </c>
      <c r="H355" s="212">
        <v>0</v>
      </c>
      <c r="I355" s="212">
        <v>3</v>
      </c>
      <c r="J355" s="212">
        <v>2</v>
      </c>
      <c r="K355" s="210"/>
      <c r="L355" s="212">
        <v>0</v>
      </c>
      <c r="M355" s="212">
        <v>0</v>
      </c>
      <c r="N355" s="212">
        <v>0</v>
      </c>
      <c r="O355" s="212">
        <v>0</v>
      </c>
      <c r="P355" s="212">
        <v>0</v>
      </c>
      <c r="Q355" s="212">
        <v>0</v>
      </c>
      <c r="R355" s="212">
        <v>1</v>
      </c>
      <c r="S355" s="212">
        <v>2</v>
      </c>
      <c r="T355" s="212">
        <v>0</v>
      </c>
      <c r="U355" s="211"/>
      <c r="V355" s="187">
        <v>0</v>
      </c>
      <c r="W355" s="187">
        <v>0</v>
      </c>
      <c r="X355" s="187">
        <v>0</v>
      </c>
      <c r="Y355" s="187">
        <v>0</v>
      </c>
      <c r="Z355" s="187">
        <v>0</v>
      </c>
      <c r="AA355" s="187">
        <v>1</v>
      </c>
      <c r="AB355" s="187">
        <v>1</v>
      </c>
      <c r="AC355" s="187">
        <v>2</v>
      </c>
      <c r="AD355" s="187">
        <v>0</v>
      </c>
      <c r="AE355" s="211"/>
      <c r="AF355" s="187">
        <v>0</v>
      </c>
      <c r="AG355" s="187">
        <v>0</v>
      </c>
      <c r="AH355" s="187">
        <v>0</v>
      </c>
      <c r="AI355" s="187">
        <v>0</v>
      </c>
      <c r="AJ355" s="187">
        <v>0</v>
      </c>
      <c r="AK355" s="187">
        <v>0</v>
      </c>
      <c r="AL355" s="187">
        <v>0</v>
      </c>
      <c r="AM355" s="187">
        <v>0</v>
      </c>
      <c r="AN355" s="187">
        <v>0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0</v>
      </c>
      <c r="E356" s="212">
        <v>0</v>
      </c>
      <c r="F356" s="212">
        <v>0</v>
      </c>
      <c r="G356" s="212">
        <v>0</v>
      </c>
      <c r="H356" s="212">
        <v>3</v>
      </c>
      <c r="I356" s="212">
        <v>1</v>
      </c>
      <c r="J356" s="212">
        <v>1</v>
      </c>
      <c r="K356" s="210"/>
      <c r="L356" s="212">
        <v>0</v>
      </c>
      <c r="M356" s="212">
        <v>0</v>
      </c>
      <c r="N356" s="212">
        <v>0</v>
      </c>
      <c r="O356" s="212">
        <v>0</v>
      </c>
      <c r="P356" s="212">
        <v>0</v>
      </c>
      <c r="Q356" s="212">
        <v>0</v>
      </c>
      <c r="R356" s="212">
        <v>1</v>
      </c>
      <c r="S356" s="212">
        <v>1</v>
      </c>
      <c r="T356" s="212">
        <v>1</v>
      </c>
      <c r="U356" s="211"/>
      <c r="V356" s="187">
        <v>0</v>
      </c>
      <c r="W356" s="187">
        <v>1</v>
      </c>
      <c r="X356" s="187">
        <v>0</v>
      </c>
      <c r="Y356" s="187">
        <v>0</v>
      </c>
      <c r="Z356" s="187">
        <v>0</v>
      </c>
      <c r="AA356" s="187">
        <v>0</v>
      </c>
      <c r="AB356" s="187">
        <v>2</v>
      </c>
      <c r="AC356" s="187">
        <v>1</v>
      </c>
      <c r="AD356" s="187">
        <v>2</v>
      </c>
      <c r="AE356" s="211"/>
      <c r="AF356" s="187">
        <v>0</v>
      </c>
      <c r="AG356" s="187">
        <v>0</v>
      </c>
      <c r="AH356" s="187">
        <v>0</v>
      </c>
      <c r="AI356" s="187">
        <v>0</v>
      </c>
      <c r="AJ356" s="187">
        <v>0</v>
      </c>
      <c r="AK356" s="187">
        <v>0</v>
      </c>
      <c r="AL356" s="187">
        <v>0</v>
      </c>
      <c r="AM356" s="187">
        <v>0</v>
      </c>
      <c r="AN356" s="187">
        <v>1</v>
      </c>
      <c r="AO356" s="210"/>
    </row>
    <row r="357" spans="1:41" x14ac:dyDescent="0.3">
      <c r="A357" s="144" t="s">
        <v>20</v>
      </c>
      <c r="B357" s="212">
        <v>0</v>
      </c>
      <c r="C357" s="212">
        <v>0</v>
      </c>
      <c r="D357" s="212">
        <v>0</v>
      </c>
      <c r="E357" s="212">
        <v>0</v>
      </c>
      <c r="F357" s="212">
        <v>2</v>
      </c>
      <c r="G357" s="212">
        <v>0</v>
      </c>
      <c r="H357" s="212">
        <v>1</v>
      </c>
      <c r="I357" s="212">
        <v>2</v>
      </c>
      <c r="J357" s="212">
        <v>1</v>
      </c>
      <c r="K357" s="210"/>
      <c r="L357" s="212">
        <v>0</v>
      </c>
      <c r="M357" s="212">
        <v>0</v>
      </c>
      <c r="N357" s="212">
        <v>0</v>
      </c>
      <c r="O357" s="212">
        <v>0</v>
      </c>
      <c r="P357" s="212">
        <v>0</v>
      </c>
      <c r="Q357" s="212">
        <v>0</v>
      </c>
      <c r="R357" s="212">
        <v>0</v>
      </c>
      <c r="S357" s="212">
        <v>0</v>
      </c>
      <c r="T357" s="212">
        <v>0</v>
      </c>
      <c r="U357" s="211"/>
      <c r="V357" s="187">
        <v>0</v>
      </c>
      <c r="W357" s="187">
        <v>0</v>
      </c>
      <c r="X357" s="187">
        <v>0</v>
      </c>
      <c r="Y357" s="187">
        <v>0</v>
      </c>
      <c r="Z357" s="187">
        <v>0</v>
      </c>
      <c r="AA357" s="187">
        <v>0</v>
      </c>
      <c r="AB357" s="187">
        <v>2</v>
      </c>
      <c r="AC357" s="187">
        <v>0</v>
      </c>
      <c r="AD357" s="187">
        <v>1</v>
      </c>
      <c r="AE357" s="211"/>
      <c r="AF357" s="187">
        <v>0</v>
      </c>
      <c r="AG357" s="187">
        <v>0</v>
      </c>
      <c r="AH357" s="187">
        <v>0</v>
      </c>
      <c r="AI357" s="187">
        <v>0</v>
      </c>
      <c r="AJ357" s="187">
        <v>1</v>
      </c>
      <c r="AK357" s="187">
        <v>0</v>
      </c>
      <c r="AL357" s="187">
        <v>0</v>
      </c>
      <c r="AM357" s="187">
        <v>0</v>
      </c>
      <c r="AN357" s="187">
        <v>0</v>
      </c>
      <c r="AO357" s="210"/>
    </row>
    <row r="358" spans="1:41" x14ac:dyDescent="0.3">
      <c r="A358" s="144" t="s">
        <v>21</v>
      </c>
      <c r="B358" s="212">
        <v>0</v>
      </c>
      <c r="C358" s="212">
        <v>0</v>
      </c>
      <c r="D358" s="212">
        <v>0</v>
      </c>
      <c r="E358" s="212">
        <v>0</v>
      </c>
      <c r="F358" s="212">
        <v>0</v>
      </c>
      <c r="G358" s="212">
        <v>0</v>
      </c>
      <c r="H358" s="212">
        <v>0</v>
      </c>
      <c r="I358" s="212">
        <v>1</v>
      </c>
      <c r="J358" s="212">
        <v>1</v>
      </c>
      <c r="K358" s="210"/>
      <c r="L358" s="212">
        <v>0</v>
      </c>
      <c r="M358" s="212">
        <v>0</v>
      </c>
      <c r="N358" s="212">
        <v>0</v>
      </c>
      <c r="O358" s="212">
        <v>0</v>
      </c>
      <c r="P358" s="212">
        <v>0</v>
      </c>
      <c r="Q358" s="212">
        <v>0</v>
      </c>
      <c r="R358" s="212">
        <v>1</v>
      </c>
      <c r="S358" s="212">
        <v>0</v>
      </c>
      <c r="T358" s="212">
        <v>1</v>
      </c>
      <c r="U358" s="211"/>
      <c r="V358" s="187">
        <v>0</v>
      </c>
      <c r="W358" s="187">
        <v>0</v>
      </c>
      <c r="X358" s="187">
        <v>0</v>
      </c>
      <c r="Y358" s="187">
        <v>0</v>
      </c>
      <c r="Z358" s="187">
        <v>0</v>
      </c>
      <c r="AA358" s="187">
        <v>0</v>
      </c>
      <c r="AB358" s="187">
        <v>1</v>
      </c>
      <c r="AC358" s="187">
        <v>0</v>
      </c>
      <c r="AD358" s="187">
        <v>0</v>
      </c>
      <c r="AE358" s="211"/>
      <c r="AF358" s="187">
        <v>0</v>
      </c>
      <c r="AG358" s="187">
        <v>0</v>
      </c>
      <c r="AH358" s="187">
        <v>0</v>
      </c>
      <c r="AI358" s="187">
        <v>0</v>
      </c>
      <c r="AJ358" s="187">
        <v>0</v>
      </c>
      <c r="AK358" s="187">
        <v>0</v>
      </c>
      <c r="AL358" s="187">
        <v>0</v>
      </c>
      <c r="AM358" s="187">
        <v>0</v>
      </c>
      <c r="AN358" s="187">
        <v>0</v>
      </c>
      <c r="AO358" s="210"/>
    </row>
    <row r="359" spans="1:41" x14ac:dyDescent="0.3">
      <c r="A359" s="144" t="s">
        <v>22</v>
      </c>
      <c r="B359" s="212">
        <v>0</v>
      </c>
      <c r="C359" s="212">
        <v>0</v>
      </c>
      <c r="D359" s="212">
        <v>0</v>
      </c>
      <c r="E359" s="212">
        <v>0</v>
      </c>
      <c r="F359" s="212">
        <v>0</v>
      </c>
      <c r="G359" s="212">
        <v>1</v>
      </c>
      <c r="H359" s="212">
        <v>2</v>
      </c>
      <c r="I359" s="212">
        <v>3</v>
      </c>
      <c r="J359" s="212">
        <v>0</v>
      </c>
      <c r="K359" s="210"/>
      <c r="L359" s="212">
        <v>0</v>
      </c>
      <c r="M359" s="212">
        <v>0</v>
      </c>
      <c r="N359" s="212">
        <v>0</v>
      </c>
      <c r="O359" s="212">
        <v>0</v>
      </c>
      <c r="P359" s="212">
        <v>0</v>
      </c>
      <c r="Q359" s="212">
        <v>1</v>
      </c>
      <c r="R359" s="212">
        <v>0</v>
      </c>
      <c r="S359" s="212">
        <v>1</v>
      </c>
      <c r="T359" s="212">
        <v>0</v>
      </c>
      <c r="U359" s="211"/>
      <c r="V359" s="187">
        <v>0</v>
      </c>
      <c r="W359" s="187">
        <v>0</v>
      </c>
      <c r="X359" s="187">
        <v>0</v>
      </c>
      <c r="Y359" s="187">
        <v>0</v>
      </c>
      <c r="Z359" s="187">
        <v>0</v>
      </c>
      <c r="AA359" s="187">
        <v>0</v>
      </c>
      <c r="AB359" s="187">
        <v>0</v>
      </c>
      <c r="AC359" s="187">
        <v>1</v>
      </c>
      <c r="AD359" s="187">
        <v>0</v>
      </c>
      <c r="AE359" s="211"/>
      <c r="AF359" s="187">
        <v>0</v>
      </c>
      <c r="AG359" s="187">
        <v>0</v>
      </c>
      <c r="AH359" s="187">
        <v>0</v>
      </c>
      <c r="AI359" s="187">
        <v>0</v>
      </c>
      <c r="AJ359" s="187">
        <v>0</v>
      </c>
      <c r="AK359" s="187">
        <v>0</v>
      </c>
      <c r="AL359" s="187">
        <v>1</v>
      </c>
      <c r="AM359" s="187">
        <v>0</v>
      </c>
      <c r="AN359" s="187">
        <v>0</v>
      </c>
      <c r="AO359" s="210"/>
    </row>
    <row r="360" spans="1:41" x14ac:dyDescent="0.3">
      <c r="A360" s="144" t="s">
        <v>23</v>
      </c>
      <c r="B360" s="212">
        <v>0</v>
      </c>
      <c r="C360" s="186">
        <v>0</v>
      </c>
      <c r="D360" s="186">
        <v>0</v>
      </c>
      <c r="E360" s="186">
        <v>1</v>
      </c>
      <c r="F360" s="186">
        <v>0</v>
      </c>
      <c r="G360" s="186">
        <v>0</v>
      </c>
      <c r="H360" s="186">
        <v>5</v>
      </c>
      <c r="I360" s="186">
        <v>1</v>
      </c>
      <c r="J360" s="186">
        <v>2</v>
      </c>
      <c r="K360" s="210"/>
      <c r="L360" s="212">
        <v>0</v>
      </c>
      <c r="M360" s="186">
        <v>0</v>
      </c>
      <c r="N360" s="186">
        <v>0</v>
      </c>
      <c r="O360" s="186">
        <v>0</v>
      </c>
      <c r="P360" s="186">
        <v>0</v>
      </c>
      <c r="Q360" s="186">
        <v>2</v>
      </c>
      <c r="R360" s="186">
        <v>1</v>
      </c>
      <c r="S360" s="186">
        <v>2</v>
      </c>
      <c r="T360" s="186">
        <v>2</v>
      </c>
      <c r="U360" s="211"/>
      <c r="V360" s="187">
        <v>0</v>
      </c>
      <c r="W360" s="185">
        <v>0</v>
      </c>
      <c r="X360" s="185">
        <v>0</v>
      </c>
      <c r="Y360" s="185">
        <v>0</v>
      </c>
      <c r="Z360" s="185">
        <v>0</v>
      </c>
      <c r="AA360" s="185">
        <v>1</v>
      </c>
      <c r="AB360" s="185">
        <v>1</v>
      </c>
      <c r="AC360" s="185">
        <v>2</v>
      </c>
      <c r="AD360" s="185">
        <v>1</v>
      </c>
      <c r="AE360" s="211"/>
      <c r="AF360" s="187">
        <v>0</v>
      </c>
      <c r="AG360" s="185">
        <v>0</v>
      </c>
      <c r="AH360" s="185">
        <v>0</v>
      </c>
      <c r="AI360" s="185">
        <v>0</v>
      </c>
      <c r="AJ360" s="185">
        <v>0</v>
      </c>
      <c r="AK360" s="185">
        <v>0</v>
      </c>
      <c r="AL360" s="185">
        <v>0</v>
      </c>
      <c r="AM360" s="185">
        <v>0</v>
      </c>
      <c r="AN360" s="185">
        <v>0</v>
      </c>
      <c r="AO360" s="210"/>
    </row>
    <row r="361" spans="1:41" x14ac:dyDescent="0.3">
      <c r="A361" s="144" t="s">
        <v>24</v>
      </c>
      <c r="B361" s="212">
        <v>0</v>
      </c>
      <c r="C361" s="186">
        <v>0</v>
      </c>
      <c r="D361" s="186">
        <v>0</v>
      </c>
      <c r="E361" s="186">
        <v>0</v>
      </c>
      <c r="F361" s="186">
        <v>1</v>
      </c>
      <c r="G361" s="186">
        <v>1</v>
      </c>
      <c r="H361" s="186">
        <v>1</v>
      </c>
      <c r="I361" s="186">
        <v>1</v>
      </c>
      <c r="J361" s="186">
        <v>2</v>
      </c>
      <c r="K361" s="210"/>
      <c r="L361" s="212">
        <v>0</v>
      </c>
      <c r="M361" s="186">
        <v>0</v>
      </c>
      <c r="N361" s="186">
        <v>0</v>
      </c>
      <c r="O361" s="186">
        <v>0</v>
      </c>
      <c r="P361" s="186">
        <v>0</v>
      </c>
      <c r="Q361" s="186">
        <v>0</v>
      </c>
      <c r="R361" s="186">
        <v>0</v>
      </c>
      <c r="S361" s="186">
        <v>0</v>
      </c>
      <c r="T361" s="186">
        <v>1</v>
      </c>
      <c r="U361" s="211"/>
      <c r="V361" s="187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0</v>
      </c>
      <c r="AB361" s="185">
        <v>0</v>
      </c>
      <c r="AC361" s="185">
        <v>0</v>
      </c>
      <c r="AD361" s="185">
        <v>1</v>
      </c>
      <c r="AE361" s="211"/>
      <c r="AF361" s="187">
        <v>0</v>
      </c>
      <c r="AG361" s="185">
        <v>0</v>
      </c>
      <c r="AH361" s="185">
        <v>0</v>
      </c>
      <c r="AI361" s="185">
        <v>0</v>
      </c>
      <c r="AJ361" s="185">
        <v>0</v>
      </c>
      <c r="AK361" s="185">
        <v>0</v>
      </c>
      <c r="AL361" s="185">
        <v>0</v>
      </c>
      <c r="AM361" s="185">
        <v>1</v>
      </c>
      <c r="AN361" s="185">
        <v>0</v>
      </c>
      <c r="AO361" s="210"/>
    </row>
    <row r="362" spans="1:41" x14ac:dyDescent="0.3">
      <c r="A362" s="144" t="s">
        <v>25</v>
      </c>
      <c r="B362" s="212">
        <v>0</v>
      </c>
      <c r="C362" s="186">
        <v>0</v>
      </c>
      <c r="D362" s="186">
        <v>0</v>
      </c>
      <c r="E362" s="186">
        <v>0</v>
      </c>
      <c r="F362" s="186">
        <v>0</v>
      </c>
      <c r="G362" s="186">
        <v>1</v>
      </c>
      <c r="H362" s="186">
        <v>1</v>
      </c>
      <c r="I362" s="186">
        <v>3</v>
      </c>
      <c r="J362" s="186">
        <v>2</v>
      </c>
      <c r="K362" s="210"/>
      <c r="L362" s="212">
        <v>0</v>
      </c>
      <c r="M362" s="186">
        <v>0</v>
      </c>
      <c r="N362" s="186">
        <v>0</v>
      </c>
      <c r="O362" s="186">
        <v>0</v>
      </c>
      <c r="P362" s="186">
        <v>0</v>
      </c>
      <c r="Q362" s="186">
        <v>0</v>
      </c>
      <c r="R362" s="186">
        <v>0</v>
      </c>
      <c r="S362" s="186">
        <v>3</v>
      </c>
      <c r="T362" s="186">
        <v>0</v>
      </c>
      <c r="U362" s="211"/>
      <c r="V362" s="187">
        <v>0</v>
      </c>
      <c r="W362" s="185">
        <v>0</v>
      </c>
      <c r="X362" s="185">
        <v>0</v>
      </c>
      <c r="Y362" s="185">
        <v>0</v>
      </c>
      <c r="Z362" s="185">
        <v>1</v>
      </c>
      <c r="AA362" s="185">
        <v>0</v>
      </c>
      <c r="AB362" s="185">
        <v>3</v>
      </c>
      <c r="AC362" s="185">
        <v>0</v>
      </c>
      <c r="AD362" s="185">
        <v>0</v>
      </c>
      <c r="AE362" s="211"/>
      <c r="AF362" s="187">
        <v>0</v>
      </c>
      <c r="AG362" s="185">
        <v>0</v>
      </c>
      <c r="AH362" s="185">
        <v>0</v>
      </c>
      <c r="AI362" s="185">
        <v>0</v>
      </c>
      <c r="AJ362" s="185">
        <v>0</v>
      </c>
      <c r="AK362" s="185">
        <v>0</v>
      </c>
      <c r="AL362" s="185">
        <v>0</v>
      </c>
      <c r="AM362" s="185">
        <v>1</v>
      </c>
      <c r="AN362" s="185">
        <v>0</v>
      </c>
      <c r="AO362" s="210"/>
    </row>
    <row r="363" spans="1:41" x14ac:dyDescent="0.3">
      <c r="A363" s="144" t="s">
        <v>26</v>
      </c>
      <c r="B363" s="212">
        <v>0</v>
      </c>
      <c r="C363" s="186">
        <v>0</v>
      </c>
      <c r="D363" s="186">
        <v>0</v>
      </c>
      <c r="E363" s="186">
        <v>0</v>
      </c>
      <c r="F363" s="186">
        <v>0</v>
      </c>
      <c r="G363" s="186">
        <v>2</v>
      </c>
      <c r="H363" s="186">
        <v>3</v>
      </c>
      <c r="I363" s="186">
        <v>5</v>
      </c>
      <c r="J363" s="186">
        <v>1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0</v>
      </c>
      <c r="Q363" s="186">
        <v>0</v>
      </c>
      <c r="R363" s="186">
        <v>1</v>
      </c>
      <c r="S363" s="186">
        <v>1</v>
      </c>
      <c r="T363" s="186">
        <v>0</v>
      </c>
      <c r="U363" s="211"/>
      <c r="V363" s="187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0</v>
      </c>
      <c r="AB363" s="185">
        <v>1</v>
      </c>
      <c r="AC363" s="185">
        <v>3</v>
      </c>
      <c r="AD363" s="185">
        <v>1</v>
      </c>
      <c r="AE363" s="211"/>
      <c r="AF363" s="187">
        <v>0</v>
      </c>
      <c r="AG363" s="185">
        <v>0</v>
      </c>
      <c r="AH363" s="185">
        <v>0</v>
      </c>
      <c r="AI363" s="185">
        <v>0</v>
      </c>
      <c r="AJ363" s="185">
        <v>0</v>
      </c>
      <c r="AK363" s="185">
        <v>0</v>
      </c>
      <c r="AL363" s="185">
        <v>0</v>
      </c>
      <c r="AM363" s="185">
        <v>0</v>
      </c>
      <c r="AN363" s="185">
        <v>0</v>
      </c>
      <c r="AO363" s="210"/>
    </row>
    <row r="364" spans="1:41" x14ac:dyDescent="0.3">
      <c r="A364" s="144" t="s">
        <v>27</v>
      </c>
      <c r="B364" s="212">
        <v>0</v>
      </c>
      <c r="C364" s="186">
        <v>0</v>
      </c>
      <c r="D364" s="186">
        <v>0</v>
      </c>
      <c r="E364" s="186">
        <v>0</v>
      </c>
      <c r="F364" s="186">
        <v>0</v>
      </c>
      <c r="G364" s="186">
        <v>0</v>
      </c>
      <c r="H364" s="186">
        <v>2</v>
      </c>
      <c r="I364" s="186">
        <v>2</v>
      </c>
      <c r="J364" s="186">
        <v>1</v>
      </c>
      <c r="K364" s="210"/>
      <c r="L364" s="212">
        <v>0</v>
      </c>
      <c r="M364" s="186">
        <v>0</v>
      </c>
      <c r="N364" s="186">
        <v>0</v>
      </c>
      <c r="O364" s="186">
        <v>0</v>
      </c>
      <c r="P364" s="186">
        <v>0</v>
      </c>
      <c r="Q364" s="186">
        <v>0</v>
      </c>
      <c r="R364" s="186">
        <v>0</v>
      </c>
      <c r="S364" s="186">
        <v>1</v>
      </c>
      <c r="T364" s="186">
        <v>0</v>
      </c>
      <c r="U364" s="211"/>
      <c r="V364" s="187">
        <v>0</v>
      </c>
      <c r="W364" s="185">
        <v>0</v>
      </c>
      <c r="X364" s="185">
        <v>0</v>
      </c>
      <c r="Y364" s="185">
        <v>0</v>
      </c>
      <c r="Z364" s="185">
        <v>0</v>
      </c>
      <c r="AA364" s="185">
        <v>1</v>
      </c>
      <c r="AB364" s="185">
        <v>2</v>
      </c>
      <c r="AC364" s="185">
        <v>2</v>
      </c>
      <c r="AD364" s="185">
        <v>0</v>
      </c>
      <c r="AE364" s="211"/>
      <c r="AF364" s="187">
        <v>0</v>
      </c>
      <c r="AG364" s="185">
        <v>0</v>
      </c>
      <c r="AH364" s="185">
        <v>0</v>
      </c>
      <c r="AI364" s="185">
        <v>0</v>
      </c>
      <c r="AJ364" s="185">
        <v>0</v>
      </c>
      <c r="AK364" s="185">
        <v>0</v>
      </c>
      <c r="AL364" s="185">
        <v>0</v>
      </c>
      <c r="AM364" s="185">
        <v>0</v>
      </c>
      <c r="AN364" s="185">
        <v>0</v>
      </c>
      <c r="AO364" s="210"/>
    </row>
    <row r="365" spans="1:41" x14ac:dyDescent="0.3">
      <c r="A365" s="144" t="s">
        <v>28</v>
      </c>
      <c r="B365" s="212">
        <v>0</v>
      </c>
      <c r="C365" s="186">
        <v>0</v>
      </c>
      <c r="D365" s="186">
        <v>0</v>
      </c>
      <c r="E365" s="186">
        <v>0</v>
      </c>
      <c r="F365" s="186">
        <v>0</v>
      </c>
      <c r="G365" s="186">
        <v>1</v>
      </c>
      <c r="H365" s="186">
        <v>0</v>
      </c>
      <c r="I365" s="186">
        <v>2</v>
      </c>
      <c r="J365" s="186">
        <v>2</v>
      </c>
      <c r="K365" s="210"/>
      <c r="L365" s="212">
        <v>0</v>
      </c>
      <c r="M365" s="186">
        <v>0</v>
      </c>
      <c r="N365" s="186">
        <v>0</v>
      </c>
      <c r="O365" s="186">
        <v>0</v>
      </c>
      <c r="P365" s="186">
        <v>1</v>
      </c>
      <c r="Q365" s="186">
        <v>0</v>
      </c>
      <c r="R365" s="186">
        <v>2</v>
      </c>
      <c r="S365" s="186">
        <v>1</v>
      </c>
      <c r="T365" s="186">
        <v>0</v>
      </c>
      <c r="U365" s="211"/>
      <c r="V365" s="187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1</v>
      </c>
      <c r="AB365" s="185">
        <v>0</v>
      </c>
      <c r="AC365" s="185">
        <v>0</v>
      </c>
      <c r="AD365" s="185">
        <v>1</v>
      </c>
      <c r="AE365" s="211"/>
      <c r="AF365" s="187">
        <v>0</v>
      </c>
      <c r="AG365" s="185">
        <v>0</v>
      </c>
      <c r="AH365" s="185">
        <v>0</v>
      </c>
      <c r="AI365" s="185">
        <v>0</v>
      </c>
      <c r="AJ365" s="185">
        <v>0</v>
      </c>
      <c r="AK365" s="185">
        <v>0</v>
      </c>
      <c r="AL365" s="185">
        <v>0</v>
      </c>
      <c r="AM365" s="185">
        <v>0</v>
      </c>
      <c r="AN365" s="185">
        <v>0</v>
      </c>
      <c r="AO365" s="210"/>
    </row>
    <row r="366" spans="1:41" x14ac:dyDescent="0.3">
      <c r="A366" s="144" t="s">
        <v>29</v>
      </c>
      <c r="B366" s="212">
        <v>0</v>
      </c>
      <c r="C366" s="186">
        <v>0</v>
      </c>
      <c r="D366" s="186">
        <v>0</v>
      </c>
      <c r="E366" s="186">
        <v>0</v>
      </c>
      <c r="F366" s="186">
        <v>0</v>
      </c>
      <c r="G366" s="186">
        <v>0</v>
      </c>
      <c r="H366" s="186">
        <v>2</v>
      </c>
      <c r="I366" s="186">
        <v>0</v>
      </c>
      <c r="J366" s="186">
        <v>2</v>
      </c>
      <c r="K366" s="210"/>
      <c r="L366" s="212">
        <v>0</v>
      </c>
      <c r="M366" s="186">
        <v>0</v>
      </c>
      <c r="N366" s="186">
        <v>0</v>
      </c>
      <c r="O366" s="186">
        <v>0</v>
      </c>
      <c r="P366" s="186">
        <v>0</v>
      </c>
      <c r="Q366" s="186">
        <v>0</v>
      </c>
      <c r="R366" s="186">
        <v>0</v>
      </c>
      <c r="S366" s="186">
        <v>2</v>
      </c>
      <c r="T366" s="186">
        <v>0</v>
      </c>
      <c r="U366" s="211"/>
      <c r="V366" s="187">
        <v>0</v>
      </c>
      <c r="W366" s="185">
        <v>0</v>
      </c>
      <c r="X366" s="185">
        <v>0</v>
      </c>
      <c r="Y366" s="185">
        <v>0</v>
      </c>
      <c r="Z366" s="185">
        <v>0</v>
      </c>
      <c r="AA366" s="185">
        <v>0</v>
      </c>
      <c r="AB366" s="185">
        <v>1</v>
      </c>
      <c r="AC366" s="185">
        <v>0</v>
      </c>
      <c r="AD366" s="185">
        <v>0</v>
      </c>
      <c r="AE366" s="211"/>
      <c r="AF366" s="187">
        <v>0</v>
      </c>
      <c r="AG366" s="185">
        <v>0</v>
      </c>
      <c r="AH366" s="185">
        <v>0</v>
      </c>
      <c r="AI366" s="185">
        <v>0</v>
      </c>
      <c r="AJ366" s="185">
        <v>0</v>
      </c>
      <c r="AK366" s="185">
        <v>0</v>
      </c>
      <c r="AL366" s="185">
        <v>0</v>
      </c>
      <c r="AM366" s="185">
        <v>0</v>
      </c>
      <c r="AN366" s="185">
        <v>0</v>
      </c>
      <c r="AO366" s="210"/>
    </row>
    <row r="367" spans="1:41" x14ac:dyDescent="0.3">
      <c r="A367" s="144" t="s">
        <v>30</v>
      </c>
      <c r="B367" s="212">
        <v>0</v>
      </c>
      <c r="C367" s="186">
        <v>0</v>
      </c>
      <c r="D367" s="186">
        <v>0</v>
      </c>
      <c r="E367" s="186">
        <v>0</v>
      </c>
      <c r="F367" s="186">
        <v>0</v>
      </c>
      <c r="G367" s="186">
        <v>1</v>
      </c>
      <c r="H367" s="186">
        <v>1</v>
      </c>
      <c r="I367" s="186">
        <v>4</v>
      </c>
      <c r="J367" s="186">
        <v>2</v>
      </c>
      <c r="K367" s="210"/>
      <c r="L367" s="212">
        <v>0</v>
      </c>
      <c r="M367" s="186">
        <v>0</v>
      </c>
      <c r="N367" s="186">
        <v>0</v>
      </c>
      <c r="O367" s="186">
        <v>0</v>
      </c>
      <c r="P367" s="186">
        <v>0</v>
      </c>
      <c r="Q367" s="186">
        <v>0</v>
      </c>
      <c r="R367" s="186">
        <v>0</v>
      </c>
      <c r="S367" s="186">
        <v>1</v>
      </c>
      <c r="T367" s="186">
        <v>0</v>
      </c>
      <c r="U367" s="211"/>
      <c r="V367" s="187">
        <v>0</v>
      </c>
      <c r="W367" s="185">
        <v>0</v>
      </c>
      <c r="X367" s="185">
        <v>0</v>
      </c>
      <c r="Y367" s="185">
        <v>0</v>
      </c>
      <c r="Z367" s="185">
        <v>0</v>
      </c>
      <c r="AA367" s="185">
        <v>0</v>
      </c>
      <c r="AB367" s="185">
        <v>0</v>
      </c>
      <c r="AC367" s="185">
        <v>2</v>
      </c>
      <c r="AD367" s="185">
        <v>2</v>
      </c>
      <c r="AE367" s="211"/>
      <c r="AF367" s="187">
        <v>1</v>
      </c>
      <c r="AG367" s="185">
        <v>0</v>
      </c>
      <c r="AH367" s="185">
        <v>0</v>
      </c>
      <c r="AI367" s="185">
        <v>0</v>
      </c>
      <c r="AJ367" s="185">
        <v>0</v>
      </c>
      <c r="AK367" s="185">
        <v>1</v>
      </c>
      <c r="AL367" s="185">
        <v>0</v>
      </c>
      <c r="AM367" s="185">
        <v>1</v>
      </c>
      <c r="AN367" s="185">
        <v>0</v>
      </c>
      <c r="AO367" s="210"/>
    </row>
    <row r="368" spans="1:41" x14ac:dyDescent="0.3">
      <c r="A368" s="144" t="s">
        <v>31</v>
      </c>
      <c r="B368" s="212">
        <v>0</v>
      </c>
      <c r="C368" s="186">
        <v>0</v>
      </c>
      <c r="D368" s="186">
        <v>0</v>
      </c>
      <c r="E368" s="186">
        <v>0</v>
      </c>
      <c r="F368" s="186">
        <v>0</v>
      </c>
      <c r="G368" s="186">
        <v>1</v>
      </c>
      <c r="H368" s="186">
        <v>0</v>
      </c>
      <c r="I368" s="186">
        <v>1</v>
      </c>
      <c r="J368" s="186">
        <v>3</v>
      </c>
      <c r="K368" s="210"/>
      <c r="L368" s="212">
        <v>0</v>
      </c>
      <c r="M368" s="186">
        <v>0</v>
      </c>
      <c r="N368" s="186">
        <v>0</v>
      </c>
      <c r="O368" s="186">
        <v>0</v>
      </c>
      <c r="P368" s="186">
        <v>0</v>
      </c>
      <c r="Q368" s="186">
        <v>0</v>
      </c>
      <c r="R368" s="186">
        <v>0</v>
      </c>
      <c r="S368" s="186">
        <v>1</v>
      </c>
      <c r="T368" s="186">
        <v>0</v>
      </c>
      <c r="U368" s="211"/>
      <c r="V368" s="187">
        <v>0</v>
      </c>
      <c r="W368" s="185">
        <v>0</v>
      </c>
      <c r="X368" s="185">
        <v>0</v>
      </c>
      <c r="Y368" s="185">
        <v>0</v>
      </c>
      <c r="Z368" s="185">
        <v>0</v>
      </c>
      <c r="AA368" s="185">
        <v>1</v>
      </c>
      <c r="AB368" s="185">
        <v>1</v>
      </c>
      <c r="AC368" s="185">
        <v>0</v>
      </c>
      <c r="AD368" s="185">
        <v>1</v>
      </c>
      <c r="AE368" s="211"/>
      <c r="AF368" s="187">
        <v>0</v>
      </c>
      <c r="AG368" s="185">
        <v>0</v>
      </c>
      <c r="AH368" s="185">
        <v>0</v>
      </c>
      <c r="AI368" s="185">
        <v>0</v>
      </c>
      <c r="AJ368" s="185">
        <v>0</v>
      </c>
      <c r="AK368" s="185">
        <v>1</v>
      </c>
      <c r="AL368" s="185">
        <v>0</v>
      </c>
      <c r="AM368" s="185">
        <v>0</v>
      </c>
      <c r="AN368" s="185">
        <v>0</v>
      </c>
      <c r="AO368" s="210"/>
    </row>
    <row r="369" spans="1:41" x14ac:dyDescent="0.3">
      <c r="A369" s="144" t="s">
        <v>32</v>
      </c>
      <c r="B369" s="212">
        <v>0</v>
      </c>
      <c r="C369" s="186">
        <v>0</v>
      </c>
      <c r="D369" s="186">
        <v>0</v>
      </c>
      <c r="E369" s="186">
        <v>0</v>
      </c>
      <c r="F369" s="186">
        <v>0</v>
      </c>
      <c r="G369" s="186">
        <v>0</v>
      </c>
      <c r="H369" s="186">
        <v>2</v>
      </c>
      <c r="I369" s="186">
        <v>1</v>
      </c>
      <c r="J369" s="186">
        <v>1</v>
      </c>
      <c r="K369" s="210"/>
      <c r="L369" s="212">
        <v>0</v>
      </c>
      <c r="M369" s="186">
        <v>0</v>
      </c>
      <c r="N369" s="186">
        <v>0</v>
      </c>
      <c r="O369" s="186">
        <v>1</v>
      </c>
      <c r="P369" s="186">
        <v>1</v>
      </c>
      <c r="Q369" s="186">
        <v>0</v>
      </c>
      <c r="R369" s="186">
        <v>0</v>
      </c>
      <c r="S369" s="186">
        <v>1</v>
      </c>
      <c r="T369" s="186">
        <v>0</v>
      </c>
      <c r="U369" s="211"/>
      <c r="V369" s="187">
        <v>0</v>
      </c>
      <c r="W369" s="185">
        <v>0</v>
      </c>
      <c r="X369" s="185">
        <v>0</v>
      </c>
      <c r="Y369" s="185">
        <v>0</v>
      </c>
      <c r="Z369" s="185">
        <v>0</v>
      </c>
      <c r="AA369" s="185">
        <v>1</v>
      </c>
      <c r="AB369" s="185">
        <v>1</v>
      </c>
      <c r="AC369" s="185">
        <v>2</v>
      </c>
      <c r="AD369" s="185">
        <v>0</v>
      </c>
      <c r="AE369" s="211"/>
      <c r="AF369" s="187">
        <v>0</v>
      </c>
      <c r="AG369" s="185">
        <v>0</v>
      </c>
      <c r="AH369" s="185">
        <v>0</v>
      </c>
      <c r="AI369" s="185">
        <v>0</v>
      </c>
      <c r="AJ369" s="185">
        <v>1</v>
      </c>
      <c r="AK369" s="185">
        <v>0</v>
      </c>
      <c r="AL369" s="185">
        <v>1</v>
      </c>
      <c r="AM369" s="185">
        <v>0</v>
      </c>
      <c r="AN369" s="185">
        <v>0</v>
      </c>
      <c r="AO369" s="210"/>
    </row>
    <row r="370" spans="1:41" x14ac:dyDescent="0.3">
      <c r="A370" s="144" t="s">
        <v>33</v>
      </c>
      <c r="B370" s="212">
        <v>0</v>
      </c>
      <c r="C370" s="186">
        <v>0</v>
      </c>
      <c r="D370" s="186">
        <v>0</v>
      </c>
      <c r="E370" s="186">
        <v>0</v>
      </c>
      <c r="F370" s="186">
        <v>0</v>
      </c>
      <c r="G370" s="186">
        <v>0</v>
      </c>
      <c r="H370" s="186">
        <v>2</v>
      </c>
      <c r="I370" s="186">
        <v>0</v>
      </c>
      <c r="J370" s="186">
        <v>3</v>
      </c>
      <c r="K370" s="210"/>
      <c r="L370" s="212">
        <v>0</v>
      </c>
      <c r="M370" s="186">
        <v>0</v>
      </c>
      <c r="N370" s="186">
        <v>0</v>
      </c>
      <c r="O370" s="186">
        <v>0</v>
      </c>
      <c r="P370" s="186">
        <v>0</v>
      </c>
      <c r="Q370" s="186">
        <v>1</v>
      </c>
      <c r="R370" s="186">
        <v>1</v>
      </c>
      <c r="S370" s="186">
        <v>1</v>
      </c>
      <c r="T370" s="186">
        <v>0</v>
      </c>
      <c r="U370" s="211"/>
      <c r="V370" s="187">
        <v>0</v>
      </c>
      <c r="W370" s="185">
        <v>0</v>
      </c>
      <c r="X370" s="185">
        <v>0</v>
      </c>
      <c r="Y370" s="185">
        <v>0</v>
      </c>
      <c r="Z370" s="185">
        <v>0</v>
      </c>
      <c r="AA370" s="185">
        <v>0</v>
      </c>
      <c r="AB370" s="185">
        <v>0</v>
      </c>
      <c r="AC370" s="185">
        <v>2</v>
      </c>
      <c r="AD370" s="185">
        <v>0</v>
      </c>
      <c r="AE370" s="211"/>
      <c r="AF370" s="187">
        <v>0</v>
      </c>
      <c r="AG370" s="185">
        <v>0</v>
      </c>
      <c r="AH370" s="185">
        <v>0</v>
      </c>
      <c r="AI370" s="185">
        <v>0</v>
      </c>
      <c r="AJ370" s="185">
        <v>0</v>
      </c>
      <c r="AK370" s="185">
        <v>0</v>
      </c>
      <c r="AL370" s="185">
        <v>0</v>
      </c>
      <c r="AM370" s="185">
        <v>0</v>
      </c>
      <c r="AN370" s="185">
        <v>0</v>
      </c>
      <c r="AO370" s="210"/>
    </row>
    <row r="371" spans="1:41" x14ac:dyDescent="0.3">
      <c r="A371" s="144" t="s">
        <v>34</v>
      </c>
      <c r="B371" s="212">
        <v>0</v>
      </c>
      <c r="C371" s="186">
        <v>0</v>
      </c>
      <c r="D371" s="186">
        <v>0</v>
      </c>
      <c r="E371" s="186">
        <v>0</v>
      </c>
      <c r="F371" s="186">
        <v>0</v>
      </c>
      <c r="G371" s="186">
        <v>1</v>
      </c>
      <c r="H371" s="186">
        <v>2</v>
      </c>
      <c r="I371" s="186">
        <v>4</v>
      </c>
      <c r="J371" s="186">
        <v>0</v>
      </c>
      <c r="K371" s="210"/>
      <c r="L371" s="212">
        <v>0</v>
      </c>
      <c r="M371" s="186">
        <v>0</v>
      </c>
      <c r="N371" s="186">
        <v>0</v>
      </c>
      <c r="O371" s="186">
        <v>0</v>
      </c>
      <c r="P371" s="186">
        <v>0</v>
      </c>
      <c r="Q371" s="186">
        <v>0</v>
      </c>
      <c r="R371" s="186">
        <v>1</v>
      </c>
      <c r="S371" s="186">
        <v>1</v>
      </c>
      <c r="T371" s="186">
        <v>1</v>
      </c>
      <c r="U371" s="211"/>
      <c r="V371" s="187">
        <v>0</v>
      </c>
      <c r="W371" s="185">
        <v>0</v>
      </c>
      <c r="X371" s="185">
        <v>0</v>
      </c>
      <c r="Y371" s="185">
        <v>0</v>
      </c>
      <c r="Z371" s="185">
        <v>0</v>
      </c>
      <c r="AA371" s="185">
        <v>2</v>
      </c>
      <c r="AB371" s="185">
        <v>1</v>
      </c>
      <c r="AC371" s="185">
        <v>1</v>
      </c>
      <c r="AD371" s="185">
        <v>0</v>
      </c>
      <c r="AE371" s="211"/>
      <c r="AF371" s="187">
        <v>0</v>
      </c>
      <c r="AG371" s="185">
        <v>0</v>
      </c>
      <c r="AH371" s="185">
        <v>0</v>
      </c>
      <c r="AI371" s="185">
        <v>0</v>
      </c>
      <c r="AJ371" s="185">
        <v>0</v>
      </c>
      <c r="AK371" s="185">
        <v>0</v>
      </c>
      <c r="AL371" s="185">
        <v>0</v>
      </c>
      <c r="AM371" s="185">
        <v>0</v>
      </c>
      <c r="AN371" s="185">
        <v>0</v>
      </c>
      <c r="AO371" s="210"/>
    </row>
    <row r="372" spans="1:41" x14ac:dyDescent="0.3">
      <c r="A372" s="144" t="s">
        <v>35</v>
      </c>
      <c r="B372" s="212">
        <v>0</v>
      </c>
      <c r="C372" s="186">
        <v>0</v>
      </c>
      <c r="D372" s="186">
        <v>0</v>
      </c>
      <c r="E372" s="186">
        <v>1</v>
      </c>
      <c r="F372" s="186">
        <v>0</v>
      </c>
      <c r="G372" s="186">
        <v>0</v>
      </c>
      <c r="H372" s="186">
        <v>2</v>
      </c>
      <c r="I372" s="186">
        <v>6</v>
      </c>
      <c r="J372" s="186">
        <v>0</v>
      </c>
      <c r="K372" s="210"/>
      <c r="L372" s="212">
        <v>0</v>
      </c>
      <c r="M372" s="186">
        <v>0</v>
      </c>
      <c r="N372" s="186">
        <v>0</v>
      </c>
      <c r="O372" s="186">
        <v>0</v>
      </c>
      <c r="P372" s="186">
        <v>0</v>
      </c>
      <c r="Q372" s="186">
        <v>1</v>
      </c>
      <c r="R372" s="186">
        <v>1</v>
      </c>
      <c r="S372" s="186">
        <v>1</v>
      </c>
      <c r="T372" s="186">
        <v>0</v>
      </c>
      <c r="U372" s="211"/>
      <c r="V372" s="187">
        <v>0</v>
      </c>
      <c r="W372" s="185">
        <v>0</v>
      </c>
      <c r="X372" s="185">
        <v>0</v>
      </c>
      <c r="Y372" s="185">
        <v>1</v>
      </c>
      <c r="Z372" s="185">
        <v>0</v>
      </c>
      <c r="AA372" s="185">
        <v>2</v>
      </c>
      <c r="AB372" s="185">
        <v>1</v>
      </c>
      <c r="AC372" s="185">
        <v>1</v>
      </c>
      <c r="AD372" s="185">
        <v>1</v>
      </c>
      <c r="AE372" s="211"/>
      <c r="AF372" s="187">
        <v>0</v>
      </c>
      <c r="AG372" s="185">
        <v>0</v>
      </c>
      <c r="AH372" s="185">
        <v>0</v>
      </c>
      <c r="AI372" s="185">
        <v>0</v>
      </c>
      <c r="AJ372" s="185">
        <v>0</v>
      </c>
      <c r="AK372" s="185">
        <v>1</v>
      </c>
      <c r="AL372" s="185">
        <v>0</v>
      </c>
      <c r="AM372" s="185">
        <v>0</v>
      </c>
      <c r="AN372" s="185">
        <v>1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0</v>
      </c>
      <c r="E373" s="186">
        <v>0</v>
      </c>
      <c r="F373" s="186">
        <v>0</v>
      </c>
      <c r="G373" s="186">
        <v>2</v>
      </c>
      <c r="H373" s="186">
        <v>0</v>
      </c>
      <c r="I373" s="186">
        <v>0</v>
      </c>
      <c r="J373" s="186">
        <v>0</v>
      </c>
      <c r="K373" s="210"/>
      <c r="L373" s="212">
        <v>0</v>
      </c>
      <c r="M373" s="186">
        <v>0</v>
      </c>
      <c r="N373" s="186">
        <v>0</v>
      </c>
      <c r="O373" s="186">
        <v>0</v>
      </c>
      <c r="P373" s="186">
        <v>0</v>
      </c>
      <c r="Q373" s="186">
        <v>0</v>
      </c>
      <c r="R373" s="186">
        <v>0</v>
      </c>
      <c r="S373" s="186">
        <v>0</v>
      </c>
      <c r="T373" s="186">
        <v>0</v>
      </c>
      <c r="U373" s="211"/>
      <c r="V373" s="187">
        <v>0</v>
      </c>
      <c r="W373" s="185">
        <v>0</v>
      </c>
      <c r="X373" s="185">
        <v>0</v>
      </c>
      <c r="Y373" s="185">
        <v>0</v>
      </c>
      <c r="Z373" s="185">
        <v>1</v>
      </c>
      <c r="AA373" s="185">
        <v>0</v>
      </c>
      <c r="AB373" s="185">
        <v>3</v>
      </c>
      <c r="AC373" s="185">
        <v>0</v>
      </c>
      <c r="AD373" s="185">
        <v>1</v>
      </c>
      <c r="AE373" s="211"/>
      <c r="AF373" s="187">
        <v>0</v>
      </c>
      <c r="AG373" s="185">
        <v>0</v>
      </c>
      <c r="AH373" s="185">
        <v>0</v>
      </c>
      <c r="AI373" s="185">
        <v>0</v>
      </c>
      <c r="AJ373" s="185">
        <v>0</v>
      </c>
      <c r="AK373" s="185">
        <v>1</v>
      </c>
      <c r="AL373" s="185">
        <v>2</v>
      </c>
      <c r="AM373" s="185">
        <v>0</v>
      </c>
      <c r="AN373" s="185">
        <v>0</v>
      </c>
      <c r="AO373" s="210"/>
    </row>
    <row r="374" spans="1:41" x14ac:dyDescent="0.3">
      <c r="A374" s="144" t="s">
        <v>37</v>
      </c>
      <c r="B374" s="212">
        <v>0</v>
      </c>
      <c r="C374" s="186">
        <v>0</v>
      </c>
      <c r="D374" s="186">
        <v>0</v>
      </c>
      <c r="E374" s="186">
        <v>0</v>
      </c>
      <c r="F374" s="186">
        <v>1</v>
      </c>
      <c r="G374" s="186">
        <v>0</v>
      </c>
      <c r="H374" s="186">
        <v>2</v>
      </c>
      <c r="I374" s="186">
        <v>1</v>
      </c>
      <c r="J374" s="186">
        <v>0</v>
      </c>
      <c r="K374" s="210"/>
      <c r="L374" s="212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1</v>
      </c>
      <c r="R374" s="186">
        <v>0</v>
      </c>
      <c r="S374" s="186">
        <v>1</v>
      </c>
      <c r="T374" s="186">
        <v>0</v>
      </c>
      <c r="U374" s="211"/>
      <c r="V374" s="187">
        <v>0</v>
      </c>
      <c r="W374" s="185">
        <v>0</v>
      </c>
      <c r="X374" s="185">
        <v>0</v>
      </c>
      <c r="Y374" s="185">
        <v>0</v>
      </c>
      <c r="Z374" s="185">
        <v>0</v>
      </c>
      <c r="AA374" s="185">
        <v>0</v>
      </c>
      <c r="AB374" s="185">
        <v>0</v>
      </c>
      <c r="AC374" s="185">
        <v>1</v>
      </c>
      <c r="AD374" s="185">
        <v>0</v>
      </c>
      <c r="AE374" s="211"/>
      <c r="AF374" s="187">
        <v>0</v>
      </c>
      <c r="AG374" s="185">
        <v>0</v>
      </c>
      <c r="AH374" s="185">
        <v>0</v>
      </c>
      <c r="AI374" s="185">
        <v>0</v>
      </c>
      <c r="AJ374" s="185">
        <v>0</v>
      </c>
      <c r="AK374" s="185">
        <v>0</v>
      </c>
      <c r="AL374" s="185">
        <v>0</v>
      </c>
      <c r="AM374" s="185">
        <v>0</v>
      </c>
      <c r="AN374" s="185">
        <v>0</v>
      </c>
      <c r="AO374" s="210"/>
    </row>
    <row r="375" spans="1:41" x14ac:dyDescent="0.3">
      <c r="A375" s="144" t="s">
        <v>38</v>
      </c>
      <c r="B375" s="212">
        <v>0</v>
      </c>
      <c r="C375" s="186">
        <v>0</v>
      </c>
      <c r="D375" s="186">
        <v>0</v>
      </c>
      <c r="E375" s="186">
        <v>1</v>
      </c>
      <c r="F375" s="186">
        <v>0</v>
      </c>
      <c r="G375" s="186">
        <v>0</v>
      </c>
      <c r="H375" s="186">
        <v>2</v>
      </c>
      <c r="I375" s="186">
        <v>8</v>
      </c>
      <c r="J375" s="186">
        <v>2</v>
      </c>
      <c r="K375" s="210"/>
      <c r="L375" s="212">
        <v>0</v>
      </c>
      <c r="M375" s="186">
        <v>0</v>
      </c>
      <c r="N375" s="186">
        <v>0</v>
      </c>
      <c r="O375" s="186">
        <v>0</v>
      </c>
      <c r="P375" s="186">
        <v>0</v>
      </c>
      <c r="Q375" s="186">
        <v>0</v>
      </c>
      <c r="R375" s="186">
        <v>0</v>
      </c>
      <c r="S375" s="186">
        <v>1</v>
      </c>
      <c r="T375" s="186">
        <v>0</v>
      </c>
      <c r="U375" s="211"/>
      <c r="V375" s="187">
        <v>0</v>
      </c>
      <c r="W375" s="185">
        <v>0</v>
      </c>
      <c r="X375" s="185">
        <v>0</v>
      </c>
      <c r="Y375" s="185">
        <v>0</v>
      </c>
      <c r="Z375" s="185">
        <v>0</v>
      </c>
      <c r="AA375" s="185">
        <v>0</v>
      </c>
      <c r="AB375" s="185">
        <v>0</v>
      </c>
      <c r="AC375" s="185">
        <v>3</v>
      </c>
      <c r="AD375" s="185">
        <v>0</v>
      </c>
      <c r="AE375" s="211"/>
      <c r="AF375" s="187">
        <v>0</v>
      </c>
      <c r="AG375" s="185">
        <v>0</v>
      </c>
      <c r="AH375" s="185">
        <v>0</v>
      </c>
      <c r="AI375" s="185">
        <v>0</v>
      </c>
      <c r="AJ375" s="185">
        <v>0</v>
      </c>
      <c r="AK375" s="185">
        <v>0</v>
      </c>
      <c r="AL375" s="185">
        <v>0</v>
      </c>
      <c r="AM375" s="185">
        <v>0</v>
      </c>
      <c r="AN375" s="185">
        <v>0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0</v>
      </c>
      <c r="F376" s="186">
        <v>0</v>
      </c>
      <c r="G376" s="186">
        <v>0</v>
      </c>
      <c r="H376" s="186">
        <v>3</v>
      </c>
      <c r="I376" s="186">
        <v>2</v>
      </c>
      <c r="J376" s="186">
        <v>0</v>
      </c>
      <c r="K376" s="210"/>
      <c r="L376" s="212">
        <v>0</v>
      </c>
      <c r="M376" s="186">
        <v>0</v>
      </c>
      <c r="N376" s="186">
        <v>0</v>
      </c>
      <c r="O376" s="186">
        <v>0</v>
      </c>
      <c r="P376" s="186">
        <v>1</v>
      </c>
      <c r="Q376" s="186">
        <v>0</v>
      </c>
      <c r="R376" s="186">
        <v>1</v>
      </c>
      <c r="S376" s="186">
        <v>0</v>
      </c>
      <c r="T376" s="186">
        <v>0</v>
      </c>
      <c r="U376" s="211"/>
      <c r="V376" s="187">
        <v>0</v>
      </c>
      <c r="W376" s="185">
        <v>0</v>
      </c>
      <c r="X376" s="185">
        <v>0</v>
      </c>
      <c r="Y376" s="185">
        <v>0</v>
      </c>
      <c r="Z376" s="185">
        <v>1</v>
      </c>
      <c r="AA376" s="185">
        <v>0</v>
      </c>
      <c r="AB376" s="185">
        <v>0</v>
      </c>
      <c r="AC376" s="185">
        <v>2</v>
      </c>
      <c r="AD376" s="185">
        <v>0</v>
      </c>
      <c r="AE376" s="211"/>
      <c r="AF376" s="187">
        <v>0</v>
      </c>
      <c r="AG376" s="185">
        <v>0</v>
      </c>
      <c r="AH376" s="185">
        <v>0</v>
      </c>
      <c r="AI376" s="185">
        <v>0</v>
      </c>
      <c r="AJ376" s="185">
        <v>0</v>
      </c>
      <c r="AK376" s="185">
        <v>0</v>
      </c>
      <c r="AL376" s="185">
        <v>0</v>
      </c>
      <c r="AM376" s="185">
        <v>1</v>
      </c>
      <c r="AN376" s="185">
        <v>0</v>
      </c>
      <c r="AO376" s="210"/>
    </row>
    <row r="377" spans="1:41" x14ac:dyDescent="0.3">
      <c r="A377" s="144" t="s">
        <v>40</v>
      </c>
      <c r="B377" s="212">
        <v>0</v>
      </c>
      <c r="C377" s="186">
        <v>0</v>
      </c>
      <c r="D377" s="186">
        <v>0</v>
      </c>
      <c r="E377" s="186">
        <v>0</v>
      </c>
      <c r="F377" s="186">
        <v>1</v>
      </c>
      <c r="G377" s="186">
        <v>3</v>
      </c>
      <c r="H377" s="186">
        <v>1</v>
      </c>
      <c r="I377" s="186">
        <v>3</v>
      </c>
      <c r="J377" s="186">
        <v>1</v>
      </c>
      <c r="K377" s="210"/>
      <c r="L377" s="212">
        <v>0</v>
      </c>
      <c r="M377" s="186">
        <v>0</v>
      </c>
      <c r="N377" s="186">
        <v>0</v>
      </c>
      <c r="O377" s="186">
        <v>0</v>
      </c>
      <c r="P377" s="186">
        <v>0</v>
      </c>
      <c r="Q377" s="186">
        <v>0</v>
      </c>
      <c r="R377" s="186">
        <v>0</v>
      </c>
      <c r="S377" s="186">
        <v>0</v>
      </c>
      <c r="T377" s="186">
        <v>0</v>
      </c>
      <c r="U377" s="211"/>
      <c r="V377" s="187">
        <v>0</v>
      </c>
      <c r="W377" s="185">
        <v>0</v>
      </c>
      <c r="X377" s="185">
        <v>0</v>
      </c>
      <c r="Y377" s="185">
        <v>0</v>
      </c>
      <c r="Z377" s="185">
        <v>0</v>
      </c>
      <c r="AA377" s="185">
        <v>1</v>
      </c>
      <c r="AB377" s="185">
        <v>1</v>
      </c>
      <c r="AC377" s="185">
        <v>1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0</v>
      </c>
      <c r="AJ377" s="185">
        <v>0</v>
      </c>
      <c r="AK377" s="185">
        <v>0</v>
      </c>
      <c r="AL377" s="185">
        <v>0</v>
      </c>
      <c r="AM377" s="185">
        <v>0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0</v>
      </c>
      <c r="E378" s="186">
        <v>0</v>
      </c>
      <c r="F378" s="186">
        <v>0</v>
      </c>
      <c r="G378" s="186">
        <v>0</v>
      </c>
      <c r="H378" s="186">
        <v>0</v>
      </c>
      <c r="I378" s="186">
        <v>4</v>
      </c>
      <c r="J378" s="186">
        <v>2</v>
      </c>
      <c r="K378" s="210"/>
      <c r="L378" s="212">
        <v>0</v>
      </c>
      <c r="M378" s="186">
        <v>0</v>
      </c>
      <c r="N378" s="186">
        <v>0</v>
      </c>
      <c r="O378" s="186">
        <v>0</v>
      </c>
      <c r="P378" s="186">
        <v>1</v>
      </c>
      <c r="Q378" s="186">
        <v>0</v>
      </c>
      <c r="R378" s="186">
        <v>0</v>
      </c>
      <c r="S378" s="186">
        <v>0</v>
      </c>
      <c r="T378" s="186">
        <v>0</v>
      </c>
      <c r="U378" s="211"/>
      <c r="V378" s="187">
        <v>0</v>
      </c>
      <c r="W378" s="185">
        <v>0</v>
      </c>
      <c r="X378" s="185">
        <v>0</v>
      </c>
      <c r="Y378" s="185">
        <v>0</v>
      </c>
      <c r="Z378" s="185">
        <v>1</v>
      </c>
      <c r="AA378" s="185">
        <v>0</v>
      </c>
      <c r="AB378" s="185">
        <v>0</v>
      </c>
      <c r="AC378" s="185">
        <v>1</v>
      </c>
      <c r="AD378" s="185">
        <v>0</v>
      </c>
      <c r="AE378" s="211"/>
      <c r="AF378" s="187">
        <v>0</v>
      </c>
      <c r="AG378" s="185">
        <v>0</v>
      </c>
      <c r="AH378" s="185">
        <v>0</v>
      </c>
      <c r="AI378" s="185">
        <v>0</v>
      </c>
      <c r="AJ378" s="185">
        <v>0</v>
      </c>
      <c r="AK378" s="185">
        <v>0</v>
      </c>
      <c r="AL378" s="185">
        <v>0</v>
      </c>
      <c r="AM378" s="185">
        <v>0</v>
      </c>
      <c r="AN378" s="185">
        <v>0</v>
      </c>
      <c r="AO378" s="210"/>
    </row>
    <row r="379" spans="1:41" x14ac:dyDescent="0.3">
      <c r="A379" s="144" t="s">
        <v>42</v>
      </c>
      <c r="B379" s="212">
        <v>0</v>
      </c>
      <c r="C379" s="186">
        <v>0</v>
      </c>
      <c r="D379" s="186">
        <v>0</v>
      </c>
      <c r="E379" s="186">
        <v>0</v>
      </c>
      <c r="F379" s="186">
        <v>1</v>
      </c>
      <c r="G379" s="186">
        <v>0</v>
      </c>
      <c r="H379" s="186">
        <v>3</v>
      </c>
      <c r="I379" s="186">
        <v>5</v>
      </c>
      <c r="J379" s="186">
        <v>0</v>
      </c>
      <c r="K379" s="210"/>
      <c r="L379" s="212">
        <v>0</v>
      </c>
      <c r="M379" s="186">
        <v>0</v>
      </c>
      <c r="N379" s="186">
        <v>0</v>
      </c>
      <c r="O379" s="186">
        <v>0</v>
      </c>
      <c r="P379" s="186">
        <v>0</v>
      </c>
      <c r="Q379" s="186">
        <v>0</v>
      </c>
      <c r="R379" s="186">
        <v>0</v>
      </c>
      <c r="S379" s="186">
        <v>1</v>
      </c>
      <c r="T379" s="186">
        <v>0</v>
      </c>
      <c r="U379" s="211"/>
      <c r="V379" s="187">
        <v>0</v>
      </c>
      <c r="W379" s="185">
        <v>0</v>
      </c>
      <c r="X379" s="185">
        <v>0</v>
      </c>
      <c r="Y379" s="185">
        <v>0</v>
      </c>
      <c r="Z379" s="185">
        <v>1</v>
      </c>
      <c r="AA379" s="185">
        <v>0</v>
      </c>
      <c r="AB379" s="185">
        <v>0</v>
      </c>
      <c r="AC379" s="185">
        <v>1</v>
      </c>
      <c r="AD379" s="185">
        <v>1</v>
      </c>
      <c r="AE379" s="211"/>
      <c r="AF379" s="187">
        <v>0</v>
      </c>
      <c r="AG379" s="185">
        <v>0</v>
      </c>
      <c r="AH379" s="185">
        <v>0</v>
      </c>
      <c r="AI379" s="185">
        <v>0</v>
      </c>
      <c r="AJ379" s="185">
        <v>0</v>
      </c>
      <c r="AK379" s="185">
        <v>0</v>
      </c>
      <c r="AL379" s="185">
        <v>1</v>
      </c>
      <c r="AM379" s="185">
        <v>0</v>
      </c>
      <c r="AN379" s="185">
        <v>0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0</v>
      </c>
      <c r="E380" s="186">
        <v>0</v>
      </c>
      <c r="F380" s="186">
        <v>0</v>
      </c>
      <c r="G380" s="186">
        <v>1</v>
      </c>
      <c r="H380" s="186">
        <v>1</v>
      </c>
      <c r="I380" s="186">
        <v>5</v>
      </c>
      <c r="J380" s="186">
        <v>0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0</v>
      </c>
      <c r="Q380" s="186">
        <v>0</v>
      </c>
      <c r="R380" s="186">
        <v>0</v>
      </c>
      <c r="S380" s="186">
        <v>1</v>
      </c>
      <c r="T380" s="186">
        <v>0</v>
      </c>
      <c r="U380" s="211"/>
      <c r="V380" s="187">
        <v>0</v>
      </c>
      <c r="W380" s="185">
        <v>0</v>
      </c>
      <c r="X380" s="185">
        <v>0</v>
      </c>
      <c r="Y380" s="185">
        <v>0</v>
      </c>
      <c r="Z380" s="185">
        <v>0</v>
      </c>
      <c r="AA380" s="185">
        <v>0</v>
      </c>
      <c r="AB380" s="185">
        <v>1</v>
      </c>
      <c r="AC380" s="185">
        <v>2</v>
      </c>
      <c r="AD380" s="185">
        <v>1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0</v>
      </c>
      <c r="AK380" s="185">
        <v>0</v>
      </c>
      <c r="AL380" s="185">
        <v>0</v>
      </c>
      <c r="AM380" s="185">
        <v>0</v>
      </c>
      <c r="AN380" s="185">
        <v>0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0</v>
      </c>
      <c r="E381" s="186">
        <v>1</v>
      </c>
      <c r="F381" s="186">
        <v>1</v>
      </c>
      <c r="G381" s="186">
        <v>0</v>
      </c>
      <c r="H381" s="186">
        <v>1</v>
      </c>
      <c r="I381" s="186">
        <v>2</v>
      </c>
      <c r="J381" s="186">
        <v>1</v>
      </c>
      <c r="K381" s="210"/>
      <c r="L381" s="212">
        <v>0</v>
      </c>
      <c r="M381" s="186">
        <v>0</v>
      </c>
      <c r="N381" s="186">
        <v>0</v>
      </c>
      <c r="O381" s="186">
        <v>0</v>
      </c>
      <c r="P381" s="186">
        <v>0</v>
      </c>
      <c r="Q381" s="186">
        <v>0</v>
      </c>
      <c r="R381" s="186">
        <v>3</v>
      </c>
      <c r="S381" s="186">
        <v>0</v>
      </c>
      <c r="T381" s="186">
        <v>0</v>
      </c>
      <c r="U381" s="211"/>
      <c r="V381" s="187">
        <v>0</v>
      </c>
      <c r="W381" s="185">
        <v>0</v>
      </c>
      <c r="X381" s="185">
        <v>0</v>
      </c>
      <c r="Y381" s="185">
        <v>0</v>
      </c>
      <c r="Z381" s="185">
        <v>0</v>
      </c>
      <c r="AA381" s="185">
        <v>0</v>
      </c>
      <c r="AB381" s="185">
        <v>1</v>
      </c>
      <c r="AC381" s="185">
        <v>0</v>
      </c>
      <c r="AD381" s="185">
        <v>0</v>
      </c>
      <c r="AE381" s="211"/>
      <c r="AF381" s="187">
        <v>0</v>
      </c>
      <c r="AG381" s="185">
        <v>0</v>
      </c>
      <c r="AH381" s="185">
        <v>0</v>
      </c>
      <c r="AI381" s="185">
        <v>0</v>
      </c>
      <c r="AJ381" s="185">
        <v>0</v>
      </c>
      <c r="AK381" s="185">
        <v>0</v>
      </c>
      <c r="AL381" s="185">
        <v>1</v>
      </c>
      <c r="AM381" s="185">
        <v>0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0</v>
      </c>
      <c r="D382" s="186">
        <v>0</v>
      </c>
      <c r="E382" s="186">
        <v>1</v>
      </c>
      <c r="F382" s="186">
        <v>0</v>
      </c>
      <c r="G382" s="186">
        <v>0</v>
      </c>
      <c r="H382" s="186">
        <v>2</v>
      </c>
      <c r="I382" s="186">
        <v>1</v>
      </c>
      <c r="J382" s="186">
        <v>0</v>
      </c>
      <c r="K382" s="210"/>
      <c r="L382" s="212">
        <v>0</v>
      </c>
      <c r="M382" s="186">
        <v>0</v>
      </c>
      <c r="N382" s="186">
        <v>0</v>
      </c>
      <c r="O382" s="186">
        <v>0</v>
      </c>
      <c r="P382" s="186">
        <v>0</v>
      </c>
      <c r="Q382" s="186">
        <v>1</v>
      </c>
      <c r="R382" s="186">
        <v>0</v>
      </c>
      <c r="S382" s="186">
        <v>0</v>
      </c>
      <c r="T382" s="186">
        <v>0</v>
      </c>
      <c r="U382" s="211"/>
      <c r="V382" s="187">
        <v>0</v>
      </c>
      <c r="W382" s="185">
        <v>0</v>
      </c>
      <c r="X382" s="185">
        <v>0</v>
      </c>
      <c r="Y382" s="185">
        <v>0</v>
      </c>
      <c r="Z382" s="185">
        <v>0</v>
      </c>
      <c r="AA382" s="185">
        <v>2</v>
      </c>
      <c r="AB382" s="185">
        <v>0</v>
      </c>
      <c r="AC382" s="185">
        <v>2</v>
      </c>
      <c r="AD382" s="185">
        <v>0</v>
      </c>
      <c r="AE382" s="211"/>
      <c r="AF382" s="187">
        <v>0</v>
      </c>
      <c r="AG382" s="185">
        <v>0</v>
      </c>
      <c r="AH382" s="185">
        <v>0</v>
      </c>
      <c r="AI382" s="185">
        <v>0</v>
      </c>
      <c r="AJ382" s="185">
        <v>0</v>
      </c>
      <c r="AK382" s="185">
        <v>0</v>
      </c>
      <c r="AL382" s="185">
        <v>0</v>
      </c>
      <c r="AM382" s="185">
        <v>0</v>
      </c>
      <c r="AN382" s="185">
        <v>0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0</v>
      </c>
      <c r="E383" s="186">
        <v>0</v>
      </c>
      <c r="F383" s="186">
        <v>1</v>
      </c>
      <c r="G383" s="186">
        <v>0</v>
      </c>
      <c r="H383" s="186">
        <v>1</v>
      </c>
      <c r="I383" s="186">
        <v>0</v>
      </c>
      <c r="J383" s="186">
        <v>1</v>
      </c>
      <c r="K383" s="210"/>
      <c r="L383" s="212">
        <v>0</v>
      </c>
      <c r="M383" s="186">
        <v>0</v>
      </c>
      <c r="N383" s="186">
        <v>1</v>
      </c>
      <c r="O383" s="186">
        <v>0</v>
      </c>
      <c r="P383" s="186">
        <v>0</v>
      </c>
      <c r="Q383" s="186">
        <v>0</v>
      </c>
      <c r="R383" s="186">
        <v>1</v>
      </c>
      <c r="S383" s="186">
        <v>0</v>
      </c>
      <c r="T383" s="186">
        <v>0</v>
      </c>
      <c r="U383" s="211"/>
      <c r="V383" s="187">
        <v>0</v>
      </c>
      <c r="W383" s="185">
        <v>0</v>
      </c>
      <c r="X383" s="185">
        <v>0</v>
      </c>
      <c r="Y383" s="185">
        <v>0</v>
      </c>
      <c r="Z383" s="185">
        <v>0</v>
      </c>
      <c r="AA383" s="185">
        <v>0</v>
      </c>
      <c r="AB383" s="185">
        <v>2</v>
      </c>
      <c r="AC383" s="185">
        <v>0</v>
      </c>
      <c r="AD383" s="185">
        <v>1</v>
      </c>
      <c r="AE383" s="211"/>
      <c r="AF383" s="187">
        <v>0</v>
      </c>
      <c r="AG383" s="185">
        <v>0</v>
      </c>
      <c r="AH383" s="185">
        <v>0</v>
      </c>
      <c r="AI383" s="185">
        <v>0</v>
      </c>
      <c r="AJ383" s="185">
        <v>0</v>
      </c>
      <c r="AK383" s="185">
        <v>0</v>
      </c>
      <c r="AL383" s="185">
        <v>0</v>
      </c>
      <c r="AM383" s="185">
        <v>0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0</v>
      </c>
      <c r="G384" s="186">
        <v>0</v>
      </c>
      <c r="H384" s="186">
        <v>2</v>
      </c>
      <c r="I384" s="186">
        <v>4</v>
      </c>
      <c r="J384" s="186">
        <v>1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0</v>
      </c>
      <c r="R384" s="186">
        <v>0</v>
      </c>
      <c r="S384" s="186">
        <v>1</v>
      </c>
      <c r="T384" s="186">
        <v>1</v>
      </c>
      <c r="U384" s="211"/>
      <c r="V384" s="187">
        <v>0</v>
      </c>
      <c r="W384" s="185">
        <v>0</v>
      </c>
      <c r="X384" s="185">
        <v>0</v>
      </c>
      <c r="Y384" s="185">
        <v>0</v>
      </c>
      <c r="Z384" s="185">
        <v>0</v>
      </c>
      <c r="AA384" s="185">
        <v>1</v>
      </c>
      <c r="AB384" s="185">
        <v>1</v>
      </c>
      <c r="AC384" s="185">
        <v>0</v>
      </c>
      <c r="AD384" s="185">
        <v>0</v>
      </c>
      <c r="AE384" s="211"/>
      <c r="AF384" s="187">
        <v>0</v>
      </c>
      <c r="AG384" s="185">
        <v>0</v>
      </c>
      <c r="AH384" s="185">
        <v>0</v>
      </c>
      <c r="AI384" s="185">
        <v>0</v>
      </c>
      <c r="AJ384" s="185">
        <v>0</v>
      </c>
      <c r="AK384" s="185">
        <v>0</v>
      </c>
      <c r="AL384" s="185">
        <v>0</v>
      </c>
      <c r="AM384" s="185">
        <v>1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0</v>
      </c>
      <c r="D385" s="186">
        <v>0</v>
      </c>
      <c r="E385" s="186">
        <v>0</v>
      </c>
      <c r="F385" s="186">
        <v>0</v>
      </c>
      <c r="G385" s="186">
        <v>0</v>
      </c>
      <c r="H385" s="186">
        <v>3</v>
      </c>
      <c r="I385" s="186">
        <v>4</v>
      </c>
      <c r="J385" s="186">
        <v>1</v>
      </c>
      <c r="K385" s="210"/>
      <c r="L385" s="212">
        <v>0</v>
      </c>
      <c r="M385" s="186">
        <v>0</v>
      </c>
      <c r="N385" s="186">
        <v>0</v>
      </c>
      <c r="O385" s="186">
        <v>0</v>
      </c>
      <c r="P385" s="186">
        <v>0</v>
      </c>
      <c r="Q385" s="186">
        <v>0</v>
      </c>
      <c r="R385" s="186">
        <v>1</v>
      </c>
      <c r="S385" s="186">
        <v>0</v>
      </c>
      <c r="T385" s="186">
        <v>0</v>
      </c>
      <c r="U385" s="211"/>
      <c r="V385" s="187">
        <v>0</v>
      </c>
      <c r="W385" s="185">
        <v>0</v>
      </c>
      <c r="X385" s="185">
        <v>0</v>
      </c>
      <c r="Y385" s="185">
        <v>0</v>
      </c>
      <c r="Z385" s="185">
        <v>0</v>
      </c>
      <c r="AA385" s="185">
        <v>0</v>
      </c>
      <c r="AB385" s="185">
        <v>1</v>
      </c>
      <c r="AC385" s="185">
        <v>2</v>
      </c>
      <c r="AD385" s="185">
        <v>0</v>
      </c>
      <c r="AE385" s="211"/>
      <c r="AF385" s="187">
        <v>0</v>
      </c>
      <c r="AG385" s="185">
        <v>0</v>
      </c>
      <c r="AH385" s="185">
        <v>0</v>
      </c>
      <c r="AI385" s="185">
        <v>0</v>
      </c>
      <c r="AJ385" s="185">
        <v>0</v>
      </c>
      <c r="AK385" s="185">
        <v>0</v>
      </c>
      <c r="AL385" s="185">
        <v>0</v>
      </c>
      <c r="AM385" s="185">
        <v>0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0</v>
      </c>
      <c r="F386" s="186">
        <v>0</v>
      </c>
      <c r="G386" s="186">
        <v>2</v>
      </c>
      <c r="H386" s="186">
        <v>1</v>
      </c>
      <c r="I386" s="186">
        <v>0</v>
      </c>
      <c r="J386" s="186">
        <v>0</v>
      </c>
      <c r="K386" s="210"/>
      <c r="L386" s="212">
        <v>0</v>
      </c>
      <c r="M386" s="186">
        <v>1</v>
      </c>
      <c r="N386" s="186">
        <v>0</v>
      </c>
      <c r="O386" s="186">
        <v>0</v>
      </c>
      <c r="P386" s="186">
        <v>0</v>
      </c>
      <c r="Q386" s="186">
        <v>1</v>
      </c>
      <c r="R386" s="186">
        <v>0</v>
      </c>
      <c r="S386" s="186">
        <v>0</v>
      </c>
      <c r="T386" s="186">
        <v>0</v>
      </c>
      <c r="U386" s="211"/>
      <c r="V386" s="187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0</v>
      </c>
      <c r="AB386" s="185">
        <v>0</v>
      </c>
      <c r="AC386" s="185">
        <v>1</v>
      </c>
      <c r="AD386" s="185">
        <v>0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0</v>
      </c>
      <c r="AK386" s="185">
        <v>0</v>
      </c>
      <c r="AL386" s="185">
        <v>0</v>
      </c>
      <c r="AM386" s="185">
        <v>0</v>
      </c>
      <c r="AN386" s="185">
        <v>1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0</v>
      </c>
      <c r="F387" s="186">
        <v>0</v>
      </c>
      <c r="G387" s="186">
        <v>1</v>
      </c>
      <c r="H387" s="186">
        <v>1</v>
      </c>
      <c r="I387" s="186">
        <v>2</v>
      </c>
      <c r="J387" s="186">
        <v>0</v>
      </c>
      <c r="K387" s="210"/>
      <c r="L387" s="212">
        <v>0</v>
      </c>
      <c r="M387" s="186">
        <v>0</v>
      </c>
      <c r="N387" s="186">
        <v>0</v>
      </c>
      <c r="O387" s="186">
        <v>0</v>
      </c>
      <c r="P387" s="186">
        <v>0</v>
      </c>
      <c r="Q387" s="186">
        <v>1</v>
      </c>
      <c r="R387" s="186">
        <v>0</v>
      </c>
      <c r="S387" s="186">
        <v>0</v>
      </c>
      <c r="T387" s="186">
        <v>1</v>
      </c>
      <c r="U387" s="211"/>
      <c r="V387" s="187">
        <v>0</v>
      </c>
      <c r="W387" s="185">
        <v>0</v>
      </c>
      <c r="X387" s="185">
        <v>0</v>
      </c>
      <c r="Y387" s="185">
        <v>0</v>
      </c>
      <c r="Z387" s="185">
        <v>1</v>
      </c>
      <c r="AA387" s="185">
        <v>1</v>
      </c>
      <c r="AB387" s="185">
        <v>0</v>
      </c>
      <c r="AC387" s="185">
        <v>1</v>
      </c>
      <c r="AD387" s="185">
        <v>0</v>
      </c>
      <c r="AE387" s="211"/>
      <c r="AF387" s="187">
        <v>0</v>
      </c>
      <c r="AG387" s="185">
        <v>0</v>
      </c>
      <c r="AH387" s="185">
        <v>0</v>
      </c>
      <c r="AI387" s="185">
        <v>0</v>
      </c>
      <c r="AJ387" s="185">
        <v>0</v>
      </c>
      <c r="AK387" s="185">
        <v>0</v>
      </c>
      <c r="AL387" s="185">
        <v>0</v>
      </c>
      <c r="AM387" s="185">
        <v>0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0</v>
      </c>
      <c r="D388" s="186">
        <v>0</v>
      </c>
      <c r="E388" s="186">
        <v>0</v>
      </c>
      <c r="F388" s="186">
        <v>0</v>
      </c>
      <c r="G388" s="186">
        <v>2</v>
      </c>
      <c r="H388" s="186">
        <v>1</v>
      </c>
      <c r="I388" s="186">
        <v>1</v>
      </c>
      <c r="J388" s="186">
        <v>0</v>
      </c>
      <c r="K388" s="210"/>
      <c r="L388" s="212">
        <v>0</v>
      </c>
      <c r="M388" s="186">
        <v>0</v>
      </c>
      <c r="N388" s="186">
        <v>0</v>
      </c>
      <c r="O388" s="186">
        <v>0</v>
      </c>
      <c r="P388" s="186">
        <v>0</v>
      </c>
      <c r="Q388" s="186">
        <v>0</v>
      </c>
      <c r="R388" s="186">
        <v>0</v>
      </c>
      <c r="S388" s="186">
        <v>1</v>
      </c>
      <c r="T388" s="186">
        <v>1</v>
      </c>
      <c r="U388" s="211"/>
      <c r="V388" s="187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0</v>
      </c>
      <c r="AB388" s="185">
        <v>0</v>
      </c>
      <c r="AC388" s="185">
        <v>0</v>
      </c>
      <c r="AD388" s="185">
        <v>0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0</v>
      </c>
      <c r="AK388" s="185">
        <v>0</v>
      </c>
      <c r="AL388" s="185">
        <v>0</v>
      </c>
      <c r="AM388" s="185">
        <v>0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0</v>
      </c>
      <c r="D389" s="186">
        <v>0</v>
      </c>
      <c r="E389" s="186">
        <v>0</v>
      </c>
      <c r="F389" s="186">
        <v>0</v>
      </c>
      <c r="G389" s="186">
        <v>0</v>
      </c>
      <c r="H389" s="186">
        <v>1</v>
      </c>
      <c r="I389" s="186">
        <v>0</v>
      </c>
      <c r="J389" s="186">
        <v>1</v>
      </c>
      <c r="K389" s="210"/>
      <c r="L389" s="212">
        <v>0</v>
      </c>
      <c r="M389" s="186">
        <v>0</v>
      </c>
      <c r="N389" s="186">
        <v>0</v>
      </c>
      <c r="O389" s="186">
        <v>0</v>
      </c>
      <c r="P389" s="186">
        <v>0</v>
      </c>
      <c r="Q389" s="186">
        <v>0</v>
      </c>
      <c r="R389" s="186">
        <v>0</v>
      </c>
      <c r="S389" s="186">
        <v>0</v>
      </c>
      <c r="T389" s="186">
        <v>0</v>
      </c>
      <c r="U389" s="211"/>
      <c r="V389" s="187">
        <v>0</v>
      </c>
      <c r="W389" s="185">
        <v>0</v>
      </c>
      <c r="X389" s="185">
        <v>0</v>
      </c>
      <c r="Y389" s="185">
        <v>0</v>
      </c>
      <c r="Z389" s="185">
        <v>0</v>
      </c>
      <c r="AA389" s="185">
        <v>1</v>
      </c>
      <c r="AB389" s="185">
        <v>3</v>
      </c>
      <c r="AC389" s="185">
        <v>1</v>
      </c>
      <c r="AD389" s="185">
        <v>0</v>
      </c>
      <c r="AE389" s="211"/>
      <c r="AF389" s="187">
        <v>0</v>
      </c>
      <c r="AG389" s="185">
        <v>0</v>
      </c>
      <c r="AH389" s="185">
        <v>0</v>
      </c>
      <c r="AI389" s="185">
        <v>0</v>
      </c>
      <c r="AJ389" s="185">
        <v>0</v>
      </c>
      <c r="AK389" s="185">
        <v>0</v>
      </c>
      <c r="AL389" s="185">
        <v>0</v>
      </c>
      <c r="AM389" s="185">
        <v>0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0</v>
      </c>
      <c r="F390" s="186">
        <v>0</v>
      </c>
      <c r="G390" s="186">
        <v>0</v>
      </c>
      <c r="H390" s="186">
        <v>0</v>
      </c>
      <c r="I390" s="186">
        <v>1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0</v>
      </c>
      <c r="Q390" s="186">
        <v>0</v>
      </c>
      <c r="R390" s="186">
        <v>1</v>
      </c>
      <c r="S390" s="186">
        <v>0</v>
      </c>
      <c r="T390" s="186">
        <v>0</v>
      </c>
      <c r="U390" s="211"/>
      <c r="V390" s="187">
        <v>0</v>
      </c>
      <c r="W390" s="185">
        <v>0</v>
      </c>
      <c r="X390" s="185">
        <v>0</v>
      </c>
      <c r="Y390" s="185">
        <v>1</v>
      </c>
      <c r="Z390" s="185">
        <v>0</v>
      </c>
      <c r="AA390" s="185">
        <v>0</v>
      </c>
      <c r="AB390" s="185">
        <v>1</v>
      </c>
      <c r="AC390" s="185">
        <v>3</v>
      </c>
      <c r="AD390" s="185">
        <v>0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0</v>
      </c>
      <c r="AL390" s="185">
        <v>1</v>
      </c>
      <c r="AM390" s="185">
        <v>0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0</v>
      </c>
      <c r="E391" s="186">
        <v>0</v>
      </c>
      <c r="F391" s="186">
        <v>0</v>
      </c>
      <c r="G391" s="186">
        <v>1</v>
      </c>
      <c r="H391" s="186">
        <v>2</v>
      </c>
      <c r="I391" s="186">
        <v>4</v>
      </c>
      <c r="J391" s="186">
        <v>0</v>
      </c>
      <c r="K391" s="210"/>
      <c r="L391" s="212">
        <v>0</v>
      </c>
      <c r="M391" s="186">
        <v>0</v>
      </c>
      <c r="N391" s="186">
        <v>0</v>
      </c>
      <c r="O391" s="186">
        <v>0</v>
      </c>
      <c r="P391" s="186">
        <v>0</v>
      </c>
      <c r="Q391" s="186">
        <v>0</v>
      </c>
      <c r="R391" s="186">
        <v>0</v>
      </c>
      <c r="S391" s="186">
        <v>1</v>
      </c>
      <c r="T391" s="186">
        <v>0</v>
      </c>
      <c r="U391" s="211"/>
      <c r="V391" s="187">
        <v>0</v>
      </c>
      <c r="W391" s="185">
        <v>0</v>
      </c>
      <c r="X391" s="185">
        <v>0</v>
      </c>
      <c r="Y391" s="185">
        <v>0</v>
      </c>
      <c r="Z391" s="185">
        <v>0</v>
      </c>
      <c r="AA391" s="185">
        <v>0</v>
      </c>
      <c r="AB391" s="185">
        <v>1</v>
      </c>
      <c r="AC391" s="185">
        <v>1</v>
      </c>
      <c r="AD391" s="185">
        <v>0</v>
      </c>
      <c r="AE391" s="211"/>
      <c r="AF391" s="187">
        <v>0</v>
      </c>
      <c r="AG391" s="185">
        <v>0</v>
      </c>
      <c r="AH391" s="185">
        <v>0</v>
      </c>
      <c r="AI391" s="185">
        <v>0</v>
      </c>
      <c r="AJ391" s="185">
        <v>0</v>
      </c>
      <c r="AK391" s="185">
        <v>0</v>
      </c>
      <c r="AL391" s="185">
        <v>0</v>
      </c>
      <c r="AM391" s="185">
        <v>0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0</v>
      </c>
      <c r="E392" s="186">
        <v>0</v>
      </c>
      <c r="F392" s="186">
        <v>1</v>
      </c>
      <c r="G392" s="186">
        <v>1</v>
      </c>
      <c r="H392" s="186">
        <v>1</v>
      </c>
      <c r="I392" s="186">
        <v>4</v>
      </c>
      <c r="J392" s="186">
        <v>1</v>
      </c>
      <c r="K392" s="210"/>
      <c r="L392" s="212">
        <v>0</v>
      </c>
      <c r="M392" s="186">
        <v>0</v>
      </c>
      <c r="N392" s="186">
        <v>0</v>
      </c>
      <c r="O392" s="186">
        <v>0</v>
      </c>
      <c r="P392" s="186">
        <v>0</v>
      </c>
      <c r="Q392" s="186">
        <v>0</v>
      </c>
      <c r="R392" s="186">
        <v>0</v>
      </c>
      <c r="S392" s="186">
        <v>2</v>
      </c>
      <c r="T392" s="186">
        <v>1</v>
      </c>
      <c r="U392" s="211"/>
      <c r="V392" s="187">
        <v>0</v>
      </c>
      <c r="W392" s="185">
        <v>0</v>
      </c>
      <c r="X392" s="185">
        <v>0</v>
      </c>
      <c r="Y392" s="185">
        <v>0</v>
      </c>
      <c r="Z392" s="185">
        <v>1</v>
      </c>
      <c r="AA392" s="185">
        <v>0</v>
      </c>
      <c r="AB392" s="185">
        <v>2</v>
      </c>
      <c r="AC392" s="185">
        <v>2</v>
      </c>
      <c r="AD392" s="185">
        <v>0</v>
      </c>
      <c r="AE392" s="211"/>
      <c r="AF392" s="187">
        <v>0</v>
      </c>
      <c r="AG392" s="185">
        <v>0</v>
      </c>
      <c r="AH392" s="185">
        <v>0</v>
      </c>
      <c r="AI392" s="185">
        <v>0</v>
      </c>
      <c r="AJ392" s="185">
        <v>0</v>
      </c>
      <c r="AK392" s="185">
        <v>0</v>
      </c>
      <c r="AL392" s="185">
        <v>0</v>
      </c>
      <c r="AM392" s="185">
        <v>0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0</v>
      </c>
      <c r="D393" s="186">
        <v>0</v>
      </c>
      <c r="E393" s="186">
        <v>0</v>
      </c>
      <c r="F393" s="186">
        <v>0</v>
      </c>
      <c r="G393" s="186">
        <v>0</v>
      </c>
      <c r="H393" s="186">
        <v>1</v>
      </c>
      <c r="I393" s="186">
        <v>2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0</v>
      </c>
      <c r="P393" s="186">
        <v>0</v>
      </c>
      <c r="Q393" s="186">
        <v>0</v>
      </c>
      <c r="R393" s="186">
        <v>0</v>
      </c>
      <c r="S393" s="186">
        <v>1</v>
      </c>
      <c r="T393" s="186">
        <v>0</v>
      </c>
      <c r="U393" s="211"/>
      <c r="V393" s="187">
        <v>0</v>
      </c>
      <c r="W393" s="185">
        <v>0</v>
      </c>
      <c r="X393" s="185">
        <v>0</v>
      </c>
      <c r="Y393" s="185">
        <v>0</v>
      </c>
      <c r="Z393" s="185">
        <v>0</v>
      </c>
      <c r="AA393" s="185">
        <v>0</v>
      </c>
      <c r="AB393" s="185">
        <v>0</v>
      </c>
      <c r="AC393" s="185">
        <v>1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0</v>
      </c>
      <c r="AL393" s="185">
        <v>0</v>
      </c>
      <c r="AM393" s="185">
        <v>0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0</v>
      </c>
      <c r="D394" s="186">
        <v>0</v>
      </c>
      <c r="E394" s="186">
        <v>0</v>
      </c>
      <c r="F394" s="186">
        <v>0</v>
      </c>
      <c r="G394" s="186">
        <v>3</v>
      </c>
      <c r="H394" s="186">
        <v>1</v>
      </c>
      <c r="I394" s="186">
        <v>3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0</v>
      </c>
      <c r="R394" s="186">
        <v>0</v>
      </c>
      <c r="S394" s="186">
        <v>0</v>
      </c>
      <c r="T394" s="186">
        <v>0</v>
      </c>
      <c r="U394" s="211"/>
      <c r="V394" s="187">
        <v>0</v>
      </c>
      <c r="W394" s="185">
        <v>0</v>
      </c>
      <c r="X394" s="185">
        <v>0</v>
      </c>
      <c r="Y394" s="185">
        <v>0</v>
      </c>
      <c r="Z394" s="185">
        <v>0</v>
      </c>
      <c r="AA394" s="185">
        <v>0</v>
      </c>
      <c r="AB394" s="185">
        <v>1</v>
      </c>
      <c r="AC394" s="185">
        <v>1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0</v>
      </c>
      <c r="AJ394" s="185">
        <v>0</v>
      </c>
      <c r="AK394" s="185">
        <v>0</v>
      </c>
      <c r="AL394" s="185">
        <v>0</v>
      </c>
      <c r="AM394" s="185">
        <v>0</v>
      </c>
      <c r="AN394" s="185">
        <v>0</v>
      </c>
      <c r="AO394" s="210"/>
    </row>
    <row r="395" spans="1:41" x14ac:dyDescent="0.3">
      <c r="A395" s="154" t="s">
        <v>259</v>
      </c>
      <c r="B395" s="188">
        <v>0</v>
      </c>
      <c r="C395" s="189">
        <v>0</v>
      </c>
      <c r="D395" s="189">
        <v>0</v>
      </c>
      <c r="E395" s="189">
        <v>2</v>
      </c>
      <c r="F395" s="189">
        <v>7</v>
      </c>
      <c r="G395" s="189">
        <v>10</v>
      </c>
      <c r="H395" s="189">
        <v>16</v>
      </c>
      <c r="I395" s="189">
        <v>27</v>
      </c>
      <c r="J395" s="149"/>
      <c r="K395" s="210"/>
      <c r="L395" s="188">
        <v>0</v>
      </c>
      <c r="M395" s="189">
        <v>0</v>
      </c>
      <c r="N395" s="189">
        <v>0</v>
      </c>
      <c r="O395" s="189">
        <v>0</v>
      </c>
      <c r="P395" s="189">
        <v>0</v>
      </c>
      <c r="Q395" s="189">
        <v>3</v>
      </c>
      <c r="R395" s="189">
        <v>1</v>
      </c>
      <c r="S395" s="189">
        <v>6</v>
      </c>
      <c r="T395" s="149"/>
      <c r="U395" s="211"/>
      <c r="V395" s="190">
        <v>0</v>
      </c>
      <c r="W395" s="191">
        <v>1</v>
      </c>
      <c r="X395" s="191">
        <v>0</v>
      </c>
      <c r="Y395" s="191">
        <v>1</v>
      </c>
      <c r="Z395" s="191">
        <v>3</v>
      </c>
      <c r="AA395" s="191">
        <v>7</v>
      </c>
      <c r="AB395" s="191">
        <v>8</v>
      </c>
      <c r="AC395" s="191">
        <v>9</v>
      </c>
      <c r="AD395" s="185"/>
      <c r="AE395" s="211"/>
      <c r="AF395" s="190">
        <v>0</v>
      </c>
      <c r="AG395" s="191">
        <v>0</v>
      </c>
      <c r="AH395" s="191">
        <v>0</v>
      </c>
      <c r="AI395" s="191">
        <v>0</v>
      </c>
      <c r="AJ395" s="191">
        <v>0</v>
      </c>
      <c r="AK395" s="191">
        <v>0</v>
      </c>
      <c r="AL395" s="191">
        <v>4</v>
      </c>
      <c r="AM395" s="191">
        <v>0</v>
      </c>
      <c r="AN395" s="185"/>
      <c r="AO395" s="210"/>
    </row>
    <row r="396" spans="1:41" x14ac:dyDescent="0.3">
      <c r="A396" s="154" t="s">
        <v>260</v>
      </c>
      <c r="B396" s="188">
        <v>0</v>
      </c>
      <c r="C396" s="189">
        <v>0</v>
      </c>
      <c r="D396" s="189">
        <v>0</v>
      </c>
      <c r="E396" s="189">
        <v>1</v>
      </c>
      <c r="F396" s="189">
        <v>4</v>
      </c>
      <c r="G396" s="189">
        <v>8</v>
      </c>
      <c r="H396" s="189">
        <v>17</v>
      </c>
      <c r="I396" s="189">
        <v>26</v>
      </c>
      <c r="J396" s="149"/>
      <c r="K396" s="210"/>
      <c r="L396" s="188">
        <v>0</v>
      </c>
      <c r="M396" s="189">
        <v>0</v>
      </c>
      <c r="N396" s="189">
        <v>0</v>
      </c>
      <c r="O396" s="189">
        <v>1</v>
      </c>
      <c r="P396" s="189">
        <v>0</v>
      </c>
      <c r="Q396" s="189">
        <v>0</v>
      </c>
      <c r="R396" s="189">
        <v>4</v>
      </c>
      <c r="S396" s="189">
        <v>4</v>
      </c>
      <c r="T396" s="149"/>
      <c r="U396" s="211"/>
      <c r="V396" s="190">
        <v>0</v>
      </c>
      <c r="W396" s="191">
        <v>0</v>
      </c>
      <c r="X396" s="191">
        <v>2</v>
      </c>
      <c r="Y396" s="191">
        <v>0</v>
      </c>
      <c r="Z396" s="191">
        <v>2</v>
      </c>
      <c r="AA396" s="191">
        <v>6</v>
      </c>
      <c r="AB396" s="191">
        <v>10</v>
      </c>
      <c r="AC396" s="191">
        <v>6</v>
      </c>
      <c r="AD396" s="185"/>
      <c r="AE396" s="211"/>
      <c r="AF396" s="190">
        <v>0</v>
      </c>
      <c r="AG396" s="191">
        <v>0</v>
      </c>
      <c r="AH396" s="191">
        <v>0</v>
      </c>
      <c r="AI396" s="191">
        <v>1</v>
      </c>
      <c r="AJ396" s="191">
        <v>1</v>
      </c>
      <c r="AK396" s="191">
        <v>0</v>
      </c>
      <c r="AL396" s="191">
        <v>4</v>
      </c>
      <c r="AM396" s="191">
        <v>2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0</v>
      </c>
      <c r="D397" s="189">
        <v>0</v>
      </c>
      <c r="E397" s="189">
        <v>0</v>
      </c>
      <c r="F397" s="189">
        <v>5</v>
      </c>
      <c r="G397" s="189">
        <v>11</v>
      </c>
      <c r="H397" s="189">
        <v>7</v>
      </c>
      <c r="I397" s="189">
        <v>13</v>
      </c>
      <c r="J397" s="149"/>
      <c r="K397" s="210"/>
      <c r="L397" s="188">
        <v>0</v>
      </c>
      <c r="M397" s="189">
        <v>0</v>
      </c>
      <c r="N397" s="189">
        <v>0</v>
      </c>
      <c r="O397" s="189">
        <v>0</v>
      </c>
      <c r="P397" s="189">
        <v>0</v>
      </c>
      <c r="Q397" s="189">
        <v>1</v>
      </c>
      <c r="R397" s="189">
        <v>3</v>
      </c>
      <c r="S397" s="189">
        <v>0</v>
      </c>
      <c r="T397" s="149"/>
      <c r="U397" s="211"/>
      <c r="V397" s="190">
        <v>0</v>
      </c>
      <c r="W397" s="191">
        <v>0</v>
      </c>
      <c r="X397" s="191">
        <v>1</v>
      </c>
      <c r="Y397" s="191">
        <v>0</v>
      </c>
      <c r="Z397" s="191">
        <v>2</v>
      </c>
      <c r="AA397" s="191">
        <v>3</v>
      </c>
      <c r="AB397" s="191">
        <v>12</v>
      </c>
      <c r="AC397" s="191">
        <v>10</v>
      </c>
      <c r="AD397" s="185"/>
      <c r="AE397" s="211"/>
      <c r="AF397" s="190">
        <v>0</v>
      </c>
      <c r="AG397" s="191">
        <v>0</v>
      </c>
      <c r="AH397" s="191">
        <v>0</v>
      </c>
      <c r="AI397" s="191">
        <v>1</v>
      </c>
      <c r="AJ397" s="191">
        <v>2</v>
      </c>
      <c r="AK397" s="191">
        <v>0</v>
      </c>
      <c r="AL397" s="191">
        <v>1</v>
      </c>
      <c r="AM397" s="191">
        <v>2</v>
      </c>
      <c r="AN397" s="185"/>
      <c r="AO397" s="210"/>
    </row>
    <row r="398" spans="1:41" x14ac:dyDescent="0.3">
      <c r="A398" s="154" t="s">
        <v>262</v>
      </c>
      <c r="B398" s="188">
        <v>0</v>
      </c>
      <c r="C398" s="189">
        <v>0</v>
      </c>
      <c r="D398" s="189">
        <v>0</v>
      </c>
      <c r="E398" s="189">
        <v>3</v>
      </c>
      <c r="F398" s="189">
        <v>6</v>
      </c>
      <c r="G398" s="189">
        <v>3</v>
      </c>
      <c r="H398" s="189">
        <v>17</v>
      </c>
      <c r="I398" s="189">
        <v>4</v>
      </c>
      <c r="J398" s="149"/>
      <c r="K398" s="210"/>
      <c r="L398" s="188">
        <v>0</v>
      </c>
      <c r="M398" s="189">
        <v>0</v>
      </c>
      <c r="N398" s="189">
        <v>0</v>
      </c>
      <c r="O398" s="189">
        <v>0</v>
      </c>
      <c r="P398" s="189">
        <v>0</v>
      </c>
      <c r="Q398" s="189">
        <v>0</v>
      </c>
      <c r="R398" s="189">
        <v>3</v>
      </c>
      <c r="S398" s="189">
        <v>1</v>
      </c>
      <c r="T398" s="149"/>
      <c r="U398" s="211"/>
      <c r="V398" s="190">
        <v>0</v>
      </c>
      <c r="W398" s="191">
        <v>0</v>
      </c>
      <c r="X398" s="191">
        <v>3</v>
      </c>
      <c r="Y398" s="191">
        <v>3</v>
      </c>
      <c r="Z398" s="191">
        <v>1</v>
      </c>
      <c r="AA398" s="191">
        <v>6</v>
      </c>
      <c r="AB398" s="191">
        <v>12</v>
      </c>
      <c r="AC398" s="191">
        <v>1</v>
      </c>
      <c r="AD398" s="185"/>
      <c r="AE398" s="211"/>
      <c r="AF398" s="190">
        <v>0</v>
      </c>
      <c r="AG398" s="191">
        <v>0</v>
      </c>
      <c r="AH398" s="191">
        <v>1</v>
      </c>
      <c r="AI398" s="191">
        <v>0</v>
      </c>
      <c r="AJ398" s="191">
        <v>0</v>
      </c>
      <c r="AK398" s="191">
        <v>2</v>
      </c>
      <c r="AL398" s="191">
        <v>0</v>
      </c>
      <c r="AM398" s="191">
        <v>1</v>
      </c>
      <c r="AN398" s="185"/>
      <c r="AO398" s="210"/>
    </row>
    <row r="399" spans="1:41" x14ac:dyDescent="0.3">
      <c r="A399" s="154" t="s">
        <v>263</v>
      </c>
      <c r="B399" s="188">
        <v>0</v>
      </c>
      <c r="C399" s="189">
        <v>0</v>
      </c>
      <c r="D399" s="189">
        <v>0</v>
      </c>
      <c r="E399" s="189">
        <v>1</v>
      </c>
      <c r="F399" s="189">
        <v>2</v>
      </c>
      <c r="G399" s="189">
        <v>6</v>
      </c>
      <c r="H399" s="189">
        <v>9</v>
      </c>
      <c r="I399" s="189">
        <v>2</v>
      </c>
      <c r="J399" s="149"/>
      <c r="K399" s="210"/>
      <c r="L399" s="188">
        <v>0</v>
      </c>
      <c r="M399" s="189">
        <v>0</v>
      </c>
      <c r="N399" s="189">
        <v>0</v>
      </c>
      <c r="O399" s="189">
        <v>1</v>
      </c>
      <c r="P399" s="189">
        <v>0</v>
      </c>
      <c r="Q399" s="189">
        <v>2</v>
      </c>
      <c r="R399" s="189">
        <v>3</v>
      </c>
      <c r="S399" s="189">
        <v>0</v>
      </c>
      <c r="T399" s="149"/>
      <c r="U399" s="211"/>
      <c r="V399" s="190">
        <v>0</v>
      </c>
      <c r="W399" s="191">
        <v>0</v>
      </c>
      <c r="X399" s="191">
        <v>1</v>
      </c>
      <c r="Y399" s="191">
        <v>3</v>
      </c>
      <c r="Z399" s="191">
        <v>3</v>
      </c>
      <c r="AA399" s="191">
        <v>5</v>
      </c>
      <c r="AB399" s="191">
        <v>7</v>
      </c>
      <c r="AC399" s="191">
        <v>2</v>
      </c>
      <c r="AD399" s="185"/>
      <c r="AE399" s="211"/>
      <c r="AF399" s="190">
        <v>0</v>
      </c>
      <c r="AG399" s="191">
        <v>0</v>
      </c>
      <c r="AH399" s="191">
        <v>0</v>
      </c>
      <c r="AI399" s="191">
        <v>1</v>
      </c>
      <c r="AJ399" s="191">
        <v>1</v>
      </c>
      <c r="AK399" s="191">
        <v>2</v>
      </c>
      <c r="AL399" s="191">
        <v>1</v>
      </c>
      <c r="AM399" s="191">
        <v>0</v>
      </c>
      <c r="AN399" s="185"/>
      <c r="AO399" s="210"/>
    </row>
    <row r="400" spans="1:41" x14ac:dyDescent="0.3">
      <c r="A400" s="154" t="s">
        <v>264</v>
      </c>
      <c r="B400" s="192">
        <v>0</v>
      </c>
      <c r="C400" s="193">
        <v>1</v>
      </c>
      <c r="D400" s="194">
        <v>0</v>
      </c>
      <c r="E400" s="195">
        <v>0</v>
      </c>
      <c r="F400" s="196">
        <v>2</v>
      </c>
      <c r="G400" s="197">
        <v>7</v>
      </c>
      <c r="H400" s="198">
        <v>8</v>
      </c>
      <c r="I400" s="166"/>
      <c r="J400" s="166"/>
      <c r="K400" s="210"/>
      <c r="L400" s="192">
        <v>0</v>
      </c>
      <c r="M400" s="193">
        <v>0</v>
      </c>
      <c r="N400" s="194">
        <v>0</v>
      </c>
      <c r="O400" s="195">
        <v>1</v>
      </c>
      <c r="P400" s="196">
        <v>1</v>
      </c>
      <c r="Q400" s="197">
        <v>0</v>
      </c>
      <c r="R400" s="198">
        <v>3</v>
      </c>
      <c r="S400" s="166"/>
      <c r="T400" s="166"/>
      <c r="U400" s="211"/>
      <c r="V400" s="199">
        <v>0</v>
      </c>
      <c r="W400" s="200">
        <v>1</v>
      </c>
      <c r="X400" s="201">
        <v>0</v>
      </c>
      <c r="Y400" s="202">
        <v>0</v>
      </c>
      <c r="Z400" s="203">
        <v>3</v>
      </c>
      <c r="AA400" s="204">
        <v>8</v>
      </c>
      <c r="AB400" s="205">
        <v>5</v>
      </c>
      <c r="AC400" s="187"/>
      <c r="AD400" s="187"/>
      <c r="AE400" s="211"/>
      <c r="AF400" s="199">
        <v>0</v>
      </c>
      <c r="AG400" s="200">
        <v>0</v>
      </c>
      <c r="AH400" s="201">
        <v>0</v>
      </c>
      <c r="AI400" s="202">
        <v>0</v>
      </c>
      <c r="AJ400" s="203">
        <v>1</v>
      </c>
      <c r="AK400" s="204">
        <v>2</v>
      </c>
      <c r="AL400" s="205">
        <v>2</v>
      </c>
      <c r="AM400" s="187"/>
      <c r="AN400" s="187"/>
      <c r="AO400" s="210"/>
    </row>
    <row r="401" spans="1:41" x14ac:dyDescent="0.3">
      <c r="A401" s="154" t="s">
        <v>265</v>
      </c>
      <c r="B401" s="192">
        <v>0</v>
      </c>
      <c r="C401" s="193">
        <v>0</v>
      </c>
      <c r="D401" s="194">
        <v>2</v>
      </c>
      <c r="E401" s="195">
        <v>1</v>
      </c>
      <c r="F401" s="196">
        <v>4</v>
      </c>
      <c r="G401" s="197">
        <v>6</v>
      </c>
      <c r="H401" s="198">
        <v>9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0</v>
      </c>
      <c r="P401" s="196">
        <v>1</v>
      </c>
      <c r="Q401" s="197">
        <v>0</v>
      </c>
      <c r="R401" s="198">
        <v>0</v>
      </c>
      <c r="S401" s="213"/>
      <c r="T401" s="166"/>
      <c r="U401" s="211"/>
      <c r="V401" s="199">
        <v>0</v>
      </c>
      <c r="W401" s="200">
        <v>0</v>
      </c>
      <c r="X401" s="201">
        <v>0</v>
      </c>
      <c r="Y401" s="202">
        <v>3</v>
      </c>
      <c r="Z401" s="203">
        <v>1</v>
      </c>
      <c r="AA401" s="204">
        <v>5</v>
      </c>
      <c r="AB401" s="205">
        <v>6</v>
      </c>
      <c r="AC401" s="206"/>
      <c r="AD401" s="187"/>
      <c r="AE401" s="211"/>
      <c r="AF401" s="199">
        <v>0</v>
      </c>
      <c r="AG401" s="200">
        <v>0</v>
      </c>
      <c r="AH401" s="201">
        <v>0</v>
      </c>
      <c r="AI401" s="202">
        <v>1</v>
      </c>
      <c r="AJ401" s="203">
        <v>0</v>
      </c>
      <c r="AK401" s="204">
        <v>0</v>
      </c>
      <c r="AL401" s="205">
        <v>1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0</v>
      </c>
      <c r="D402" s="194">
        <v>2</v>
      </c>
      <c r="E402" s="195">
        <v>1</v>
      </c>
      <c r="F402" s="196">
        <v>7</v>
      </c>
      <c r="G402" s="197">
        <v>9</v>
      </c>
      <c r="H402" s="198">
        <v>7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0</v>
      </c>
      <c r="P402" s="196">
        <v>2</v>
      </c>
      <c r="Q402" s="197">
        <v>0</v>
      </c>
      <c r="R402" s="198">
        <v>0</v>
      </c>
      <c r="S402" s="213"/>
      <c r="T402" s="166"/>
      <c r="U402" s="211"/>
      <c r="V402" s="199">
        <v>0</v>
      </c>
      <c r="W402" s="200">
        <v>0</v>
      </c>
      <c r="X402" s="201">
        <v>1</v>
      </c>
      <c r="Y402" s="202">
        <v>1</v>
      </c>
      <c r="Z402" s="203">
        <v>9</v>
      </c>
      <c r="AA402" s="204">
        <v>5</v>
      </c>
      <c r="AB402" s="205">
        <v>7</v>
      </c>
      <c r="AC402" s="206"/>
      <c r="AD402" s="187"/>
      <c r="AE402" s="211"/>
      <c r="AF402" s="199">
        <v>0</v>
      </c>
      <c r="AG402" s="200">
        <v>0</v>
      </c>
      <c r="AH402" s="201">
        <v>0</v>
      </c>
      <c r="AI402" s="202">
        <v>0</v>
      </c>
      <c r="AJ402" s="203">
        <v>0</v>
      </c>
      <c r="AK402" s="204">
        <v>2</v>
      </c>
      <c r="AL402" s="205">
        <v>0</v>
      </c>
      <c r="AM402" s="206"/>
      <c r="AN402" s="187"/>
      <c r="AO402" s="210"/>
    </row>
    <row r="403" spans="1:41" x14ac:dyDescent="0.3">
      <c r="A403" s="154" t="s">
        <v>267</v>
      </c>
      <c r="B403" s="192">
        <v>0</v>
      </c>
      <c r="C403" s="193">
        <v>0</v>
      </c>
      <c r="D403" s="194">
        <v>0</v>
      </c>
      <c r="E403" s="195">
        <v>3</v>
      </c>
      <c r="F403" s="196">
        <v>4</v>
      </c>
      <c r="G403" s="197">
        <v>5</v>
      </c>
      <c r="H403" s="198">
        <v>5</v>
      </c>
      <c r="I403" s="213"/>
      <c r="J403" s="166"/>
      <c r="K403" s="210"/>
      <c r="L403" s="192">
        <v>0</v>
      </c>
      <c r="M403" s="193">
        <v>0</v>
      </c>
      <c r="N403" s="194">
        <v>0</v>
      </c>
      <c r="O403" s="195">
        <v>0</v>
      </c>
      <c r="P403" s="196">
        <v>1</v>
      </c>
      <c r="Q403" s="197">
        <v>0</v>
      </c>
      <c r="R403" s="198">
        <v>0</v>
      </c>
      <c r="S403" s="213"/>
      <c r="T403" s="166"/>
      <c r="U403" s="211"/>
      <c r="V403" s="199">
        <v>0</v>
      </c>
      <c r="W403" s="200">
        <v>0</v>
      </c>
      <c r="X403" s="201">
        <v>0</v>
      </c>
      <c r="Y403" s="202">
        <v>1</v>
      </c>
      <c r="Z403" s="203">
        <v>1</v>
      </c>
      <c r="AA403" s="204">
        <v>3</v>
      </c>
      <c r="AB403" s="205">
        <v>1</v>
      </c>
      <c r="AC403" s="206"/>
      <c r="AD403" s="187"/>
      <c r="AE403" s="211"/>
      <c r="AF403" s="199">
        <v>0</v>
      </c>
      <c r="AG403" s="200">
        <v>0</v>
      </c>
      <c r="AH403" s="201">
        <v>0</v>
      </c>
      <c r="AI403" s="202">
        <v>0</v>
      </c>
      <c r="AJ403" s="203">
        <v>0</v>
      </c>
      <c r="AK403" s="204">
        <v>0</v>
      </c>
      <c r="AL403" s="205">
        <v>1</v>
      </c>
      <c r="AM403" s="206"/>
      <c r="AN403" s="187"/>
      <c r="AO403" s="210"/>
    </row>
    <row r="404" spans="1:41" x14ac:dyDescent="0.3">
      <c r="A404" s="154" t="s">
        <v>268</v>
      </c>
      <c r="B404" s="192">
        <v>0</v>
      </c>
      <c r="C404" s="193">
        <v>0</v>
      </c>
      <c r="D404" s="194">
        <v>0</v>
      </c>
      <c r="E404" s="195">
        <v>2</v>
      </c>
      <c r="F404" s="196">
        <v>0</v>
      </c>
      <c r="G404" s="197">
        <v>11</v>
      </c>
      <c r="H404" s="198">
        <v>1</v>
      </c>
      <c r="I404" s="213"/>
      <c r="J404" s="166"/>
      <c r="K404" s="210"/>
      <c r="L404" s="192">
        <v>0</v>
      </c>
      <c r="M404" s="193">
        <v>0</v>
      </c>
      <c r="N404" s="194">
        <v>0</v>
      </c>
      <c r="O404" s="195">
        <v>0</v>
      </c>
      <c r="P404" s="196">
        <v>1</v>
      </c>
      <c r="Q404" s="197">
        <v>1</v>
      </c>
      <c r="R404" s="198">
        <v>0</v>
      </c>
      <c r="S404" s="213"/>
      <c r="T404" s="166"/>
      <c r="U404" s="211"/>
      <c r="V404" s="199">
        <v>0</v>
      </c>
      <c r="W404" s="200">
        <v>0</v>
      </c>
      <c r="X404" s="201">
        <v>1</v>
      </c>
      <c r="Y404" s="202">
        <v>4</v>
      </c>
      <c r="Z404" s="203">
        <v>5</v>
      </c>
      <c r="AA404" s="204">
        <v>4</v>
      </c>
      <c r="AB404" s="205">
        <v>0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0</v>
      </c>
      <c r="AJ404" s="203">
        <v>1</v>
      </c>
      <c r="AK404" s="204">
        <v>0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0</v>
      </c>
      <c r="C405" s="194">
        <v>1</v>
      </c>
      <c r="D405" s="195">
        <v>1</v>
      </c>
      <c r="E405" s="196">
        <v>2</v>
      </c>
      <c r="F405" s="197">
        <v>2</v>
      </c>
      <c r="G405" s="198">
        <v>3</v>
      </c>
      <c r="H405" s="166"/>
      <c r="I405" s="213"/>
      <c r="J405" s="166"/>
      <c r="K405" s="210"/>
      <c r="L405" s="193">
        <v>0</v>
      </c>
      <c r="M405" s="194">
        <v>0</v>
      </c>
      <c r="N405" s="195">
        <v>0</v>
      </c>
      <c r="O405" s="196">
        <v>1</v>
      </c>
      <c r="P405" s="197">
        <v>0</v>
      </c>
      <c r="Q405" s="198">
        <v>1</v>
      </c>
      <c r="R405" s="166"/>
      <c r="S405" s="213"/>
      <c r="T405" s="166"/>
      <c r="U405" s="211"/>
      <c r="V405" s="200">
        <v>0</v>
      </c>
      <c r="W405" s="201">
        <v>0</v>
      </c>
      <c r="X405" s="202">
        <v>0</v>
      </c>
      <c r="Y405" s="203">
        <v>2</v>
      </c>
      <c r="Z405" s="204">
        <v>1</v>
      </c>
      <c r="AA405" s="205">
        <v>5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0</v>
      </c>
      <c r="AJ405" s="204">
        <v>0</v>
      </c>
      <c r="AK405" s="205">
        <v>2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0</v>
      </c>
      <c r="D406" s="195">
        <v>2</v>
      </c>
      <c r="E406" s="196">
        <v>1</v>
      </c>
      <c r="F406" s="197">
        <v>7</v>
      </c>
      <c r="G406" s="198">
        <v>3</v>
      </c>
      <c r="H406" s="166"/>
      <c r="I406" s="213"/>
      <c r="J406" s="166"/>
      <c r="K406" s="210"/>
      <c r="L406" s="193">
        <v>0</v>
      </c>
      <c r="M406" s="194">
        <v>0</v>
      </c>
      <c r="N406" s="195">
        <v>0</v>
      </c>
      <c r="O406" s="196">
        <v>0</v>
      </c>
      <c r="P406" s="197">
        <v>1</v>
      </c>
      <c r="Q406" s="198">
        <v>1</v>
      </c>
      <c r="R406" s="166"/>
      <c r="S406" s="213"/>
      <c r="T406" s="166"/>
      <c r="U406" s="211"/>
      <c r="V406" s="200">
        <v>0</v>
      </c>
      <c r="W406" s="201">
        <v>1</v>
      </c>
      <c r="X406" s="202">
        <v>0</v>
      </c>
      <c r="Y406" s="203">
        <v>0</v>
      </c>
      <c r="Z406" s="204">
        <v>3</v>
      </c>
      <c r="AA406" s="205">
        <v>2</v>
      </c>
      <c r="AB406" s="187"/>
      <c r="AC406" s="206"/>
      <c r="AD406" s="187"/>
      <c r="AE406" s="211"/>
      <c r="AF406" s="200">
        <v>0</v>
      </c>
      <c r="AG406" s="201">
        <v>1</v>
      </c>
      <c r="AH406" s="202">
        <v>0</v>
      </c>
      <c r="AI406" s="203">
        <v>0</v>
      </c>
      <c r="AJ406" s="204">
        <v>0</v>
      </c>
      <c r="AK406" s="205">
        <v>0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0</v>
      </c>
      <c r="C407" s="194">
        <v>0</v>
      </c>
      <c r="D407" s="195">
        <v>1</v>
      </c>
      <c r="E407" s="196">
        <v>1</v>
      </c>
      <c r="F407" s="197">
        <v>4</v>
      </c>
      <c r="G407" s="198">
        <v>4</v>
      </c>
      <c r="H407" s="166"/>
      <c r="I407" s="149"/>
      <c r="J407" s="149"/>
      <c r="K407" s="210"/>
      <c r="L407" s="193">
        <v>0</v>
      </c>
      <c r="M407" s="194">
        <v>0</v>
      </c>
      <c r="N407" s="195">
        <v>0</v>
      </c>
      <c r="O407" s="196">
        <v>0</v>
      </c>
      <c r="P407" s="197">
        <v>1</v>
      </c>
      <c r="Q407" s="198">
        <v>0</v>
      </c>
      <c r="R407" s="166"/>
      <c r="S407" s="149"/>
      <c r="T407" s="149"/>
      <c r="U407" s="211"/>
      <c r="V407" s="200">
        <v>0</v>
      </c>
      <c r="W407" s="201">
        <v>0</v>
      </c>
      <c r="X407" s="202">
        <v>0</v>
      </c>
      <c r="Y407" s="203">
        <v>0</v>
      </c>
      <c r="Z407" s="204">
        <v>3</v>
      </c>
      <c r="AA407" s="205">
        <v>3</v>
      </c>
      <c r="AB407" s="187"/>
      <c r="AC407" s="185"/>
      <c r="AD407" s="185"/>
      <c r="AE407" s="211"/>
      <c r="AF407" s="200">
        <v>0</v>
      </c>
      <c r="AG407" s="201">
        <v>2</v>
      </c>
      <c r="AH407" s="202">
        <v>0</v>
      </c>
      <c r="AI407" s="203">
        <v>0</v>
      </c>
      <c r="AJ407" s="204">
        <v>0</v>
      </c>
      <c r="AK407" s="205">
        <v>0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0</v>
      </c>
      <c r="C408" s="194">
        <v>0</v>
      </c>
      <c r="D408" s="195">
        <v>3</v>
      </c>
      <c r="E408" s="196">
        <v>0</v>
      </c>
      <c r="F408" s="197">
        <v>4</v>
      </c>
      <c r="G408" s="198">
        <v>1</v>
      </c>
      <c r="H408" s="166"/>
      <c r="I408" s="149"/>
      <c r="J408" s="149"/>
      <c r="K408" s="210"/>
      <c r="L408" s="193">
        <v>0</v>
      </c>
      <c r="M408" s="194">
        <v>0</v>
      </c>
      <c r="N408" s="195">
        <v>0</v>
      </c>
      <c r="O408" s="196">
        <v>0</v>
      </c>
      <c r="P408" s="197">
        <v>1</v>
      </c>
      <c r="Q408" s="198">
        <v>0</v>
      </c>
      <c r="R408" s="166"/>
      <c r="S408" s="149"/>
      <c r="T408" s="149"/>
      <c r="U408" s="211"/>
      <c r="V408" s="200">
        <v>0</v>
      </c>
      <c r="W408" s="201">
        <v>0</v>
      </c>
      <c r="X408" s="202">
        <v>1</v>
      </c>
      <c r="Y408" s="203">
        <v>1</v>
      </c>
      <c r="Z408" s="204">
        <v>8</v>
      </c>
      <c r="AA408" s="205">
        <v>2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0</v>
      </c>
      <c r="AI408" s="203">
        <v>0</v>
      </c>
      <c r="AJ408" s="204">
        <v>0</v>
      </c>
      <c r="AK408" s="205">
        <v>0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0</v>
      </c>
      <c r="D409" s="195">
        <v>0</v>
      </c>
      <c r="E409" s="196">
        <v>3</v>
      </c>
      <c r="F409" s="197">
        <v>8</v>
      </c>
      <c r="G409" s="198">
        <v>0</v>
      </c>
      <c r="H409" s="166"/>
      <c r="I409" s="149"/>
      <c r="J409" s="149"/>
      <c r="K409" s="210"/>
      <c r="L409" s="193">
        <v>0</v>
      </c>
      <c r="M409" s="194">
        <v>0</v>
      </c>
      <c r="N409" s="195">
        <v>0</v>
      </c>
      <c r="O409" s="196">
        <v>0</v>
      </c>
      <c r="P409" s="197">
        <v>0</v>
      </c>
      <c r="Q409" s="198">
        <v>0</v>
      </c>
      <c r="R409" s="166"/>
      <c r="S409" s="149"/>
      <c r="T409" s="149"/>
      <c r="U409" s="211"/>
      <c r="V409" s="200">
        <v>0</v>
      </c>
      <c r="W409" s="201">
        <v>0</v>
      </c>
      <c r="X409" s="202">
        <v>1</v>
      </c>
      <c r="Y409" s="203">
        <v>3</v>
      </c>
      <c r="Z409" s="204">
        <v>7</v>
      </c>
      <c r="AA409" s="205">
        <v>0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0</v>
      </c>
      <c r="AI409" s="203">
        <v>1</v>
      </c>
      <c r="AJ409" s="204">
        <v>0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0</v>
      </c>
      <c r="C410" s="195">
        <v>1</v>
      </c>
      <c r="D410" s="196">
        <v>1</v>
      </c>
      <c r="E410" s="197">
        <v>1</v>
      </c>
      <c r="F410" s="198">
        <v>5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0</v>
      </c>
      <c r="P410" s="198">
        <v>0</v>
      </c>
      <c r="Q410" s="166"/>
      <c r="R410" s="166"/>
      <c r="S410" s="149"/>
      <c r="T410" s="149"/>
      <c r="U410" s="211"/>
      <c r="V410" s="201">
        <v>0</v>
      </c>
      <c r="W410" s="202">
        <v>2</v>
      </c>
      <c r="X410" s="203">
        <v>1</v>
      </c>
      <c r="Y410" s="204">
        <v>3</v>
      </c>
      <c r="Z410" s="205">
        <v>3</v>
      </c>
      <c r="AA410" s="187"/>
      <c r="AB410" s="187"/>
      <c r="AC410" s="185"/>
      <c r="AD410" s="185"/>
      <c r="AE410" s="211"/>
      <c r="AF410" s="201">
        <v>0</v>
      </c>
      <c r="AG410" s="202">
        <v>0</v>
      </c>
      <c r="AH410" s="203">
        <v>0</v>
      </c>
      <c r="AI410" s="204">
        <v>0</v>
      </c>
      <c r="AJ410" s="205">
        <v>1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0</v>
      </c>
      <c r="D411" s="196">
        <v>0</v>
      </c>
      <c r="E411" s="197">
        <v>4</v>
      </c>
      <c r="F411" s="198">
        <v>2</v>
      </c>
      <c r="G411" s="166"/>
      <c r="H411" s="166"/>
      <c r="I411" s="149"/>
      <c r="J411" s="149"/>
      <c r="K411" s="210"/>
      <c r="L411" s="194">
        <v>0</v>
      </c>
      <c r="M411" s="195">
        <v>0</v>
      </c>
      <c r="N411" s="196">
        <v>0</v>
      </c>
      <c r="O411" s="197">
        <v>0</v>
      </c>
      <c r="P411" s="198">
        <v>0</v>
      </c>
      <c r="Q411" s="166"/>
      <c r="R411" s="166"/>
      <c r="S411" s="149"/>
      <c r="T411" s="149"/>
      <c r="U411" s="211"/>
      <c r="V411" s="201">
        <v>1</v>
      </c>
      <c r="W411" s="202">
        <v>0</v>
      </c>
      <c r="X411" s="203">
        <v>0</v>
      </c>
      <c r="Y411" s="204">
        <v>5</v>
      </c>
      <c r="Z411" s="205">
        <v>4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0</v>
      </c>
      <c r="AI411" s="204">
        <v>0</v>
      </c>
      <c r="AJ411" s="205">
        <v>0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0</v>
      </c>
      <c r="C412" s="195">
        <v>0</v>
      </c>
      <c r="D412" s="196">
        <v>0</v>
      </c>
      <c r="E412" s="197">
        <v>3</v>
      </c>
      <c r="F412" s="198">
        <v>1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0</v>
      </c>
      <c r="P412" s="198">
        <v>0</v>
      </c>
      <c r="Q412" s="166"/>
      <c r="R412" s="166"/>
      <c r="S412" s="166"/>
      <c r="T412" s="149"/>
      <c r="U412" s="211"/>
      <c r="V412" s="201">
        <v>0</v>
      </c>
      <c r="W412" s="202">
        <v>0</v>
      </c>
      <c r="X412" s="203">
        <v>0</v>
      </c>
      <c r="Y412" s="204">
        <v>4</v>
      </c>
      <c r="Z412" s="205">
        <v>6</v>
      </c>
      <c r="AA412" s="187"/>
      <c r="AB412" s="187"/>
      <c r="AC412" s="187"/>
      <c r="AD412" s="185"/>
      <c r="AE412" s="211"/>
      <c r="AF412" s="201">
        <v>0</v>
      </c>
      <c r="AG412" s="202">
        <v>0</v>
      </c>
      <c r="AH412" s="203">
        <v>1</v>
      </c>
      <c r="AI412" s="204">
        <v>0</v>
      </c>
      <c r="AJ412" s="205">
        <v>0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0</v>
      </c>
      <c r="D413" s="196">
        <v>2</v>
      </c>
      <c r="E413" s="197">
        <v>2</v>
      </c>
      <c r="F413" s="198">
        <v>1</v>
      </c>
      <c r="G413" s="166"/>
      <c r="H413" s="166"/>
      <c r="I413" s="166"/>
      <c r="J413" s="149"/>
      <c r="K413" s="210"/>
      <c r="L413" s="194">
        <v>0</v>
      </c>
      <c r="M413" s="195">
        <v>0</v>
      </c>
      <c r="N413" s="196">
        <v>0</v>
      </c>
      <c r="O413" s="197">
        <v>0</v>
      </c>
      <c r="P413" s="198">
        <v>0</v>
      </c>
      <c r="Q413" s="166"/>
      <c r="R413" s="166"/>
      <c r="S413" s="166"/>
      <c r="T413" s="149"/>
      <c r="U413" s="211"/>
      <c r="V413" s="201">
        <v>0</v>
      </c>
      <c r="W413" s="202">
        <v>0</v>
      </c>
      <c r="X413" s="203">
        <v>2</v>
      </c>
      <c r="Y413" s="204">
        <v>2</v>
      </c>
      <c r="Z413" s="205">
        <v>1</v>
      </c>
      <c r="AA413" s="187"/>
      <c r="AB413" s="187"/>
      <c r="AC413" s="187"/>
      <c r="AD413" s="185"/>
      <c r="AE413" s="211"/>
      <c r="AF413" s="201">
        <v>0</v>
      </c>
      <c r="AG413" s="202">
        <v>0</v>
      </c>
      <c r="AH413" s="203">
        <v>0</v>
      </c>
      <c r="AI413" s="204">
        <v>0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0</v>
      </c>
      <c r="C414" s="195">
        <v>0</v>
      </c>
      <c r="D414" s="196">
        <v>0</v>
      </c>
      <c r="E414" s="197">
        <v>1</v>
      </c>
      <c r="F414" s="198">
        <v>0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2</v>
      </c>
      <c r="P414" s="198">
        <v>1</v>
      </c>
      <c r="Q414" s="166"/>
      <c r="R414" s="166"/>
      <c r="S414" s="166"/>
      <c r="T414" s="149"/>
      <c r="U414" s="211"/>
      <c r="V414" s="201">
        <v>0</v>
      </c>
      <c r="W414" s="202">
        <v>1</v>
      </c>
      <c r="X414" s="203">
        <v>1</v>
      </c>
      <c r="Y414" s="204">
        <v>1</v>
      </c>
      <c r="Z414" s="205">
        <v>0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1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0</v>
      </c>
      <c r="C415" s="196">
        <v>0</v>
      </c>
      <c r="D415" s="197">
        <v>0</v>
      </c>
      <c r="E415" s="198">
        <v>1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0</v>
      </c>
      <c r="O415" s="198">
        <v>0</v>
      </c>
      <c r="P415" s="166"/>
      <c r="Q415" s="166"/>
      <c r="R415" s="166"/>
      <c r="S415" s="166"/>
      <c r="T415" s="149"/>
      <c r="U415" s="211"/>
      <c r="V415" s="202">
        <v>0</v>
      </c>
      <c r="W415" s="203">
        <v>0</v>
      </c>
      <c r="X415" s="204">
        <v>0</v>
      </c>
      <c r="Y415" s="205">
        <v>2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0</v>
      </c>
      <c r="C416" s="196">
        <v>2</v>
      </c>
      <c r="D416" s="197">
        <v>0</v>
      </c>
      <c r="E416" s="198">
        <v>1</v>
      </c>
      <c r="F416" s="166"/>
      <c r="G416" s="166"/>
      <c r="H416" s="166"/>
      <c r="I416" s="166"/>
      <c r="J416" s="149"/>
      <c r="K416" s="210"/>
      <c r="L416" s="195">
        <v>0</v>
      </c>
      <c r="M416" s="196">
        <v>0</v>
      </c>
      <c r="N416" s="197">
        <v>0</v>
      </c>
      <c r="O416" s="198">
        <v>0</v>
      </c>
      <c r="P416" s="166"/>
      <c r="Q416" s="166"/>
      <c r="R416" s="166"/>
      <c r="S416" s="166"/>
      <c r="T416" s="149"/>
      <c r="U416" s="211"/>
      <c r="V416" s="202">
        <v>0</v>
      </c>
      <c r="W416" s="203">
        <v>2</v>
      </c>
      <c r="X416" s="204">
        <v>0</v>
      </c>
      <c r="Y416" s="205">
        <v>1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0</v>
      </c>
      <c r="AI416" s="205">
        <v>1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0</v>
      </c>
      <c r="C417" s="196">
        <v>1</v>
      </c>
      <c r="D417" s="197">
        <v>0</v>
      </c>
      <c r="E417" s="198">
        <v>0</v>
      </c>
      <c r="F417" s="166"/>
      <c r="G417" s="166"/>
      <c r="H417" s="149"/>
      <c r="I417" s="149"/>
      <c r="J417" s="149"/>
      <c r="K417" s="210"/>
      <c r="L417" s="195">
        <v>0</v>
      </c>
      <c r="M417" s="196">
        <v>0</v>
      </c>
      <c r="N417" s="197">
        <v>0</v>
      </c>
      <c r="O417" s="198">
        <v>1</v>
      </c>
      <c r="P417" s="166"/>
      <c r="Q417" s="166"/>
      <c r="R417" s="149"/>
      <c r="S417" s="149"/>
      <c r="T417" s="149"/>
      <c r="U417" s="211"/>
      <c r="V417" s="202">
        <v>0</v>
      </c>
      <c r="W417" s="203">
        <v>0</v>
      </c>
      <c r="X417" s="204">
        <v>1</v>
      </c>
      <c r="Y417" s="205">
        <v>0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0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0</v>
      </c>
      <c r="C418" s="196">
        <v>0</v>
      </c>
      <c r="D418" s="197">
        <v>0</v>
      </c>
      <c r="E418" s="198">
        <v>1</v>
      </c>
      <c r="F418" s="166"/>
      <c r="G418" s="166"/>
      <c r="H418" s="149"/>
      <c r="I418" s="149"/>
      <c r="J418" s="149"/>
      <c r="K418" s="210"/>
      <c r="L418" s="195">
        <v>0</v>
      </c>
      <c r="M418" s="196">
        <v>0</v>
      </c>
      <c r="N418" s="197">
        <v>0</v>
      </c>
      <c r="O418" s="198">
        <v>0</v>
      </c>
      <c r="P418" s="166"/>
      <c r="Q418" s="166"/>
      <c r="R418" s="149"/>
      <c r="S418" s="149"/>
      <c r="T418" s="149"/>
      <c r="U418" s="211"/>
      <c r="V418" s="202">
        <v>0</v>
      </c>
      <c r="W418" s="203">
        <v>0</v>
      </c>
      <c r="X418" s="204">
        <v>1</v>
      </c>
      <c r="Y418" s="205">
        <v>1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0</v>
      </c>
      <c r="C419" s="196">
        <v>0</v>
      </c>
      <c r="D419" s="197">
        <v>1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0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0</v>
      </c>
      <c r="Y419" s="205">
        <v>0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0</v>
      </c>
      <c r="AH419" s="204">
        <v>0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0</v>
      </c>
      <c r="C420" s="197">
        <v>0</v>
      </c>
      <c r="D420" s="198">
        <v>0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0</v>
      </c>
      <c r="N420" s="198">
        <v>0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0</v>
      </c>
      <c r="X420" s="205">
        <v>0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0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0</v>
      </c>
      <c r="C421" s="197">
        <v>0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0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1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0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0</v>
      </c>
      <c r="C422" s="197">
        <v>0</v>
      </c>
      <c r="D422" s="198">
        <v>0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0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2</v>
      </c>
      <c r="Y422" s="187"/>
      <c r="Z422" s="187"/>
      <c r="AA422" s="187"/>
      <c r="AB422" s="185"/>
      <c r="AC422" s="185"/>
      <c r="AD422" s="185"/>
      <c r="AE422" s="211"/>
      <c r="AF422" s="203">
        <v>0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0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0</v>
      </c>
      <c r="W423" s="204">
        <v>0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0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0</v>
      </c>
      <c r="M424" s="197">
        <v>1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0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0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0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0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0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0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0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0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</sheetData>
  <mergeCells count="4">
    <mergeCell ref="A6:A7"/>
    <mergeCell ref="A115:A116"/>
    <mergeCell ref="A224:A225"/>
    <mergeCell ref="A333:A33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</sheetPr>
  <dimension ref="A1:AO436"/>
  <sheetViews>
    <sheetView workbookViewId="0">
      <selection sqref="A1:XFD1048576"/>
    </sheetView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220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29352.782846800998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8498.1943024643897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24234.397155712046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4681.0481060162801</v>
      </c>
      <c r="AO5" s="128"/>
    </row>
    <row r="6" spans="1:41" ht="15" thickTop="1" x14ac:dyDescent="0.3">
      <c r="A6" s="251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52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64.284513990084733</v>
      </c>
      <c r="C12" s="149">
        <v>77.101258476575268</v>
      </c>
      <c r="D12" s="149">
        <v>87.645880142847432</v>
      </c>
      <c r="E12" s="149">
        <v>89.854739983876343</v>
      </c>
      <c r="F12" s="149">
        <v>100.72774422168656</v>
      </c>
      <c r="G12" s="149">
        <v>117.30211969216477</v>
      </c>
      <c r="H12" s="149">
        <v>121.6043322483677</v>
      </c>
      <c r="I12" s="149">
        <v>104.00929860273889</v>
      </c>
      <c r="J12" s="149">
        <v>61.565147876740028</v>
      </c>
      <c r="K12" s="151"/>
      <c r="L12" s="149">
        <v>21.60813172658283</v>
      </c>
      <c r="M12" s="149">
        <v>34.542472561200356</v>
      </c>
      <c r="N12" s="149">
        <v>41.913659493128463</v>
      </c>
      <c r="O12" s="149">
        <v>49.997402071953097</v>
      </c>
      <c r="P12" s="149">
        <v>51.327616016070394</v>
      </c>
      <c r="Q12" s="149">
        <v>63.526903549830777</v>
      </c>
      <c r="R12" s="149">
        <v>66.412934422493592</v>
      </c>
      <c r="S12" s="149">
        <v>60.874953031540436</v>
      </c>
      <c r="T12" s="149">
        <v>31.968863924344205</v>
      </c>
      <c r="U12" s="152"/>
      <c r="V12" s="150">
        <v>13.924235026041689</v>
      </c>
      <c r="W12" s="150">
        <v>34.142907102902619</v>
      </c>
      <c r="X12" s="150">
        <v>41.220551490783699</v>
      </c>
      <c r="Y12" s="150">
        <v>59.187686125437835</v>
      </c>
      <c r="Z12" s="150">
        <v>73.548995097478567</v>
      </c>
      <c r="AA12" s="150">
        <v>100.29748912652231</v>
      </c>
      <c r="AB12" s="150">
        <v>109.31544860203908</v>
      </c>
      <c r="AC12" s="150">
        <v>92.8381253480905</v>
      </c>
      <c r="AD12" s="150">
        <v>52.023015658060991</v>
      </c>
      <c r="AE12" s="152"/>
      <c r="AF12" s="150">
        <v>4.8706564505894994</v>
      </c>
      <c r="AG12" s="150">
        <v>12.47971995671592</v>
      </c>
      <c r="AH12" s="150">
        <v>20.941237489382395</v>
      </c>
      <c r="AI12" s="150">
        <v>28.691809376080712</v>
      </c>
      <c r="AJ12" s="150">
        <v>34.913790663083304</v>
      </c>
      <c r="AK12" s="150">
        <v>44.632880568504483</v>
      </c>
      <c r="AL12" s="150">
        <v>54.711318691571975</v>
      </c>
      <c r="AM12" s="150">
        <v>41.937722802162234</v>
      </c>
      <c r="AN12" s="150">
        <v>21.297844330469733</v>
      </c>
      <c r="AO12" s="151"/>
    </row>
    <row r="13" spans="1:41" x14ac:dyDescent="0.3">
      <c r="A13" s="144" t="s">
        <v>3</v>
      </c>
      <c r="B13" s="149">
        <v>59.707182685534754</v>
      </c>
      <c r="C13" s="149">
        <v>71.745889067650083</v>
      </c>
      <c r="D13" s="149">
        <v>81.654479742049872</v>
      </c>
      <c r="E13" s="149">
        <v>84.450088699658238</v>
      </c>
      <c r="F13" s="149">
        <v>96.184381564457254</v>
      </c>
      <c r="G13" s="149">
        <v>112.40203952789112</v>
      </c>
      <c r="H13" s="149">
        <v>117.88831015427679</v>
      </c>
      <c r="I13" s="149">
        <v>100.54496641953661</v>
      </c>
      <c r="J13" s="149">
        <v>59.906778891881864</v>
      </c>
      <c r="K13" s="151"/>
      <c r="L13" s="149">
        <v>17.735529383023604</v>
      </c>
      <c r="M13" s="149">
        <v>28.082981785138333</v>
      </c>
      <c r="N13" s="149">
        <v>37.218602140744487</v>
      </c>
      <c r="O13" s="149">
        <v>44.249011357625484</v>
      </c>
      <c r="P13" s="149">
        <v>45.077104926109499</v>
      </c>
      <c r="Q13" s="149">
        <v>56.591775616010516</v>
      </c>
      <c r="R13" s="149">
        <v>60.203939278921105</v>
      </c>
      <c r="S13" s="149">
        <v>54.945979197820535</v>
      </c>
      <c r="T13" s="149">
        <v>29.03455797831203</v>
      </c>
      <c r="U13" s="152"/>
      <c r="V13" s="153">
        <v>13.135419249534634</v>
      </c>
      <c r="W13" s="153">
        <v>33.675671935081375</v>
      </c>
      <c r="X13" s="153">
        <v>39.821990410486897</v>
      </c>
      <c r="Y13" s="153">
        <v>57.743815660477182</v>
      </c>
      <c r="Z13" s="153">
        <v>71.620880047480512</v>
      </c>
      <c r="AA13" s="153">
        <v>98.756008227665021</v>
      </c>
      <c r="AB13" s="153">
        <v>105.78948652744141</v>
      </c>
      <c r="AC13" s="153">
        <v>90.390238563219029</v>
      </c>
      <c r="AD13" s="153">
        <v>51.812813798586866</v>
      </c>
      <c r="AE13" s="152"/>
      <c r="AF13" s="153">
        <v>4.2707403103510551</v>
      </c>
      <c r="AG13" s="153">
        <v>11.631089011828118</v>
      </c>
      <c r="AH13" s="153">
        <v>19.026069641113285</v>
      </c>
      <c r="AI13" s="153">
        <v>25.560070315996725</v>
      </c>
      <c r="AJ13" s="153">
        <v>31.545817534128656</v>
      </c>
      <c r="AK13" s="153">
        <v>39.939323663711576</v>
      </c>
      <c r="AL13" s="153">
        <v>48.09496327241289</v>
      </c>
      <c r="AM13" s="153">
        <v>37.749105413754755</v>
      </c>
      <c r="AN13" s="153">
        <v>18.429462989171359</v>
      </c>
      <c r="AO13" s="151"/>
    </row>
    <row r="14" spans="1:41" x14ac:dyDescent="0.3">
      <c r="A14" s="144" t="s">
        <v>4</v>
      </c>
      <c r="B14" s="149">
        <v>59.072145859400983</v>
      </c>
      <c r="C14" s="149">
        <v>78.976512630780405</v>
      </c>
      <c r="D14" s="149">
        <v>91.012860973675316</v>
      </c>
      <c r="E14" s="149">
        <v>98.757098793982436</v>
      </c>
      <c r="F14" s="149">
        <v>113.54584777355012</v>
      </c>
      <c r="G14" s="149">
        <v>135.19547601540708</v>
      </c>
      <c r="H14" s="149">
        <v>147.52168929576811</v>
      </c>
      <c r="I14" s="149">
        <v>123.70216806729393</v>
      </c>
      <c r="J14" s="149">
        <v>68.309191624323987</v>
      </c>
      <c r="K14" s="151"/>
      <c r="L14" s="149">
        <v>17.312641382217432</v>
      </c>
      <c r="M14" s="149">
        <v>28.258674621581914</v>
      </c>
      <c r="N14" s="149">
        <v>40.789799213409481</v>
      </c>
      <c r="O14" s="149">
        <v>48.631874759992243</v>
      </c>
      <c r="P14" s="149">
        <v>50.595441460609742</v>
      </c>
      <c r="Q14" s="149">
        <v>68.204494675000902</v>
      </c>
      <c r="R14" s="149">
        <v>74.769177118937236</v>
      </c>
      <c r="S14" s="149">
        <v>65.188767075539232</v>
      </c>
      <c r="T14" s="149">
        <v>34.266236583391716</v>
      </c>
      <c r="U14" s="152"/>
      <c r="V14" s="153">
        <v>15.656733910242755</v>
      </c>
      <c r="W14" s="153">
        <v>43.092386802037645</v>
      </c>
      <c r="X14" s="153">
        <v>53.146036148071616</v>
      </c>
      <c r="Y14" s="153">
        <v>71.722162644068632</v>
      </c>
      <c r="Z14" s="153">
        <v>93.579197605450304</v>
      </c>
      <c r="AA14" s="153">
        <v>120.90735761324343</v>
      </c>
      <c r="AB14" s="153">
        <v>135.71595589319691</v>
      </c>
      <c r="AC14" s="153">
        <v>114.38687101999716</v>
      </c>
      <c r="AD14" s="153">
        <v>67.898820241292697</v>
      </c>
      <c r="AE14" s="152"/>
      <c r="AF14" s="153">
        <v>4.2882283528645857</v>
      </c>
      <c r="AG14" s="153">
        <v>11.265496611595163</v>
      </c>
      <c r="AH14" s="153">
        <v>19.287955760955814</v>
      </c>
      <c r="AI14" s="153">
        <v>27.341488321622109</v>
      </c>
      <c r="AJ14" s="153">
        <v>33.330297867456935</v>
      </c>
      <c r="AK14" s="153">
        <v>45.610529104868746</v>
      </c>
      <c r="AL14" s="153">
        <v>53.524483482043344</v>
      </c>
      <c r="AM14" s="153">
        <v>41.169514934221972</v>
      </c>
      <c r="AN14" s="153">
        <v>20.312806010246266</v>
      </c>
      <c r="AO14" s="151"/>
    </row>
    <row r="15" spans="1:41" x14ac:dyDescent="0.3">
      <c r="A15" s="144" t="s">
        <v>5</v>
      </c>
      <c r="B15" s="149">
        <v>50.205593784650489</v>
      </c>
      <c r="C15" s="149">
        <v>70.956546783447578</v>
      </c>
      <c r="D15" s="149">
        <v>83.604823867479581</v>
      </c>
      <c r="E15" s="149">
        <v>90.088920513788111</v>
      </c>
      <c r="F15" s="149">
        <v>105.58657073974453</v>
      </c>
      <c r="G15" s="149">
        <v>128.28434189160382</v>
      </c>
      <c r="H15" s="149">
        <v>141.98625314235559</v>
      </c>
      <c r="I15" s="149">
        <v>119.19698965549233</v>
      </c>
      <c r="J15" s="149">
        <v>66.237258434296251</v>
      </c>
      <c r="K15" s="151"/>
      <c r="L15" s="149">
        <v>15.729698459307393</v>
      </c>
      <c r="M15" s="149">
        <v>23.900681058565713</v>
      </c>
      <c r="N15" s="149">
        <v>35.321480433146071</v>
      </c>
      <c r="O15" s="149">
        <v>42.107336362203071</v>
      </c>
      <c r="P15" s="149">
        <v>44.459303259849705</v>
      </c>
      <c r="Q15" s="149">
        <v>61.815016984940222</v>
      </c>
      <c r="R15" s="149">
        <v>67.644004027049277</v>
      </c>
      <c r="S15" s="149">
        <v>59.420297662417688</v>
      </c>
      <c r="T15" s="149">
        <v>32.180311799049207</v>
      </c>
      <c r="U15" s="152"/>
      <c r="V15" s="153">
        <v>14.084914684295686</v>
      </c>
      <c r="W15" s="153">
        <v>41.010129133860339</v>
      </c>
      <c r="X15" s="153">
        <v>51.145441055298214</v>
      </c>
      <c r="Y15" s="153">
        <v>70.810138185819298</v>
      </c>
      <c r="Z15" s="153">
        <v>94.911666393279049</v>
      </c>
      <c r="AA15" s="153">
        <v>126.13070484002145</v>
      </c>
      <c r="AB15" s="153">
        <v>143.55659508705011</v>
      </c>
      <c r="AC15" s="153">
        <v>120.18549847602598</v>
      </c>
      <c r="AD15" s="153">
        <v>68.344529628754174</v>
      </c>
      <c r="AE15" s="152"/>
      <c r="AF15" s="153">
        <v>3.6666666666666687</v>
      </c>
      <c r="AG15" s="153">
        <v>9.7513682047526054</v>
      </c>
      <c r="AH15" s="153">
        <v>16.907133022944166</v>
      </c>
      <c r="AI15" s="153">
        <v>23.302616357803284</v>
      </c>
      <c r="AJ15" s="153">
        <v>30.050995270411022</v>
      </c>
      <c r="AK15" s="153">
        <v>40.487587094306996</v>
      </c>
      <c r="AL15" s="153">
        <v>49.374703844388634</v>
      </c>
      <c r="AM15" s="153">
        <v>35.907268365224134</v>
      </c>
      <c r="AN15" s="153">
        <v>17.72890079021456</v>
      </c>
      <c r="AO15" s="151"/>
    </row>
    <row r="16" spans="1:41" x14ac:dyDescent="0.3">
      <c r="A16" s="144" t="s">
        <v>6</v>
      </c>
      <c r="B16" s="149">
        <v>43.806521495183453</v>
      </c>
      <c r="C16" s="149">
        <v>63.856639703115533</v>
      </c>
      <c r="D16" s="149">
        <v>73.690555493037095</v>
      </c>
      <c r="E16" s="149">
        <v>80.567235628763626</v>
      </c>
      <c r="F16" s="149">
        <v>95.865497827528856</v>
      </c>
      <c r="G16" s="149">
        <v>117.6177673339821</v>
      </c>
      <c r="H16" s="149">
        <v>132.51502267519399</v>
      </c>
      <c r="I16" s="149">
        <v>109.17789403597331</v>
      </c>
      <c r="J16" s="149">
        <v>61.17736967404749</v>
      </c>
      <c r="K16" s="151"/>
      <c r="L16" s="149">
        <v>12.670973459879576</v>
      </c>
      <c r="M16" s="149">
        <v>21.034228086471529</v>
      </c>
      <c r="N16" s="149">
        <v>30.818191130955846</v>
      </c>
      <c r="O16" s="149">
        <v>36.464608351389515</v>
      </c>
      <c r="P16" s="149">
        <v>39.408331553141302</v>
      </c>
      <c r="Q16" s="149">
        <v>56.202797889709977</v>
      </c>
      <c r="R16" s="149">
        <v>61.212204376857123</v>
      </c>
      <c r="S16" s="149">
        <v>54.001153469086141</v>
      </c>
      <c r="T16" s="149">
        <v>28.660372734069693</v>
      </c>
      <c r="U16" s="152"/>
      <c r="V16" s="153">
        <v>12.582154909769715</v>
      </c>
      <c r="W16" s="153">
        <v>37.073101282119715</v>
      </c>
      <c r="X16" s="153">
        <v>47.621346950531276</v>
      </c>
      <c r="Y16" s="153">
        <v>64.977314392726271</v>
      </c>
      <c r="Z16" s="153">
        <v>88.078402360279725</v>
      </c>
      <c r="AA16" s="153">
        <v>115.43877561886886</v>
      </c>
      <c r="AB16" s="153">
        <v>131.89687212308004</v>
      </c>
      <c r="AC16" s="153">
        <v>111.29525057474575</v>
      </c>
      <c r="AD16" s="153">
        <v>62.64575036366849</v>
      </c>
      <c r="AE16" s="152"/>
      <c r="AF16" s="153">
        <v>3.0000000000000009</v>
      </c>
      <c r="AG16" s="153">
        <v>8.3007092475891024</v>
      </c>
      <c r="AH16" s="153">
        <v>15.117796500523923</v>
      </c>
      <c r="AI16" s="153">
        <v>20.079653580983472</v>
      </c>
      <c r="AJ16" s="153">
        <v>27.047171274820851</v>
      </c>
      <c r="AK16" s="153">
        <v>34.802512327829895</v>
      </c>
      <c r="AL16" s="153">
        <v>43.82863950729385</v>
      </c>
      <c r="AM16" s="153">
        <v>30.758363564808999</v>
      </c>
      <c r="AN16" s="153">
        <v>15.751477241516156</v>
      </c>
      <c r="AO16" s="151"/>
    </row>
    <row r="17" spans="1:41" x14ac:dyDescent="0.3">
      <c r="A17" s="144" t="s">
        <v>7</v>
      </c>
      <c r="B17" s="149">
        <v>39.136862993240378</v>
      </c>
      <c r="C17" s="149">
        <v>57.50543959935559</v>
      </c>
      <c r="D17" s="149">
        <v>66.309815565745595</v>
      </c>
      <c r="E17" s="149">
        <v>73.542063156763874</v>
      </c>
      <c r="F17" s="149">
        <v>88.712045510609286</v>
      </c>
      <c r="G17" s="149">
        <v>109.98981928825194</v>
      </c>
      <c r="H17" s="149">
        <v>122.54812232653046</v>
      </c>
      <c r="I17" s="149">
        <v>101.85643362998822</v>
      </c>
      <c r="J17" s="149">
        <v>58.395115772883642</v>
      </c>
      <c r="K17" s="151"/>
      <c r="L17" s="149">
        <v>10.965845743815112</v>
      </c>
      <c r="M17" s="149">
        <v>18.395180463790908</v>
      </c>
      <c r="N17" s="149">
        <v>27.325264294942109</v>
      </c>
      <c r="O17" s="149">
        <v>32.425282557805211</v>
      </c>
      <c r="P17" s="149">
        <v>34.659087419509788</v>
      </c>
      <c r="Q17" s="149">
        <v>51.48678382237788</v>
      </c>
      <c r="R17" s="149">
        <v>55.483717362086445</v>
      </c>
      <c r="S17" s="149">
        <v>48.705513954162882</v>
      </c>
      <c r="T17" s="149">
        <v>26.283039649327499</v>
      </c>
      <c r="U17" s="152"/>
      <c r="V17" s="153">
        <v>11.683224201202407</v>
      </c>
      <c r="W17" s="153">
        <v>33.652682860692217</v>
      </c>
      <c r="X17" s="153">
        <v>43.907263040542738</v>
      </c>
      <c r="Y17" s="153">
        <v>60.345582803091027</v>
      </c>
      <c r="Z17" s="153">
        <v>81.306714455286411</v>
      </c>
      <c r="AA17" s="153">
        <v>108.25835720697863</v>
      </c>
      <c r="AB17" s="153">
        <v>122.38288482029974</v>
      </c>
      <c r="AC17" s="153">
        <v>102.78335237502905</v>
      </c>
      <c r="AD17" s="153">
        <v>57.826335191727217</v>
      </c>
      <c r="AE17" s="152"/>
      <c r="AF17" s="153">
        <v>2.5013883113861084</v>
      </c>
      <c r="AG17" s="153">
        <v>6.9906392892201668</v>
      </c>
      <c r="AH17" s="153">
        <v>13.226898431777979</v>
      </c>
      <c r="AI17" s="153">
        <v>17.492302974065169</v>
      </c>
      <c r="AJ17" s="153">
        <v>24.342236598332647</v>
      </c>
      <c r="AK17" s="153">
        <v>31.926983912785669</v>
      </c>
      <c r="AL17" s="153">
        <v>39.20154849688214</v>
      </c>
      <c r="AM17" s="153">
        <v>27.717372894286989</v>
      </c>
      <c r="AN17" s="153">
        <v>13.586496035258003</v>
      </c>
      <c r="AO17" s="151"/>
    </row>
    <row r="18" spans="1:41" x14ac:dyDescent="0.3">
      <c r="A18" s="144" t="s">
        <v>8</v>
      </c>
      <c r="B18" s="149">
        <v>34.856942415237327</v>
      </c>
      <c r="C18" s="149">
        <v>52.690828561783235</v>
      </c>
      <c r="D18" s="149">
        <v>60.935174306234359</v>
      </c>
      <c r="E18" s="149">
        <v>67.308743874232505</v>
      </c>
      <c r="F18" s="149">
        <v>81.30558689435297</v>
      </c>
      <c r="G18" s="149">
        <v>103.87050072351946</v>
      </c>
      <c r="H18" s="149">
        <v>113.88639744122617</v>
      </c>
      <c r="I18" s="149">
        <v>96.835843642551566</v>
      </c>
      <c r="J18" s="149">
        <v>55.188130299250751</v>
      </c>
      <c r="K18" s="151"/>
      <c r="L18" s="149">
        <v>9.9767761230468768</v>
      </c>
      <c r="M18" s="149">
        <v>15.91666666666671</v>
      </c>
      <c r="N18" s="149">
        <v>25.124554316202715</v>
      </c>
      <c r="O18" s="149">
        <v>27.586470127105596</v>
      </c>
      <c r="P18" s="149">
        <v>31.755832036336091</v>
      </c>
      <c r="Q18" s="149">
        <v>46.386760552724425</v>
      </c>
      <c r="R18" s="149">
        <v>51.204914728800823</v>
      </c>
      <c r="S18" s="149">
        <v>45.240076224009378</v>
      </c>
      <c r="T18" s="149">
        <v>24.307796239852831</v>
      </c>
      <c r="U18" s="152"/>
      <c r="V18" s="153">
        <v>10.553443113962816</v>
      </c>
      <c r="W18" s="153">
        <v>30.225784778594818</v>
      </c>
      <c r="X18" s="153">
        <v>39.584225098292066</v>
      </c>
      <c r="Y18" s="153">
        <v>56.020411968231699</v>
      </c>
      <c r="Z18" s="153">
        <v>74.319676637649678</v>
      </c>
      <c r="AA18" s="153">
        <v>101.85497037569539</v>
      </c>
      <c r="AB18" s="153">
        <v>113.64422607421666</v>
      </c>
      <c r="AC18" s="153">
        <v>95.41043853759659</v>
      </c>
      <c r="AD18" s="153">
        <v>53.84225948651676</v>
      </c>
      <c r="AE18" s="152"/>
      <c r="AF18" s="153">
        <v>2.2870358626047769</v>
      </c>
      <c r="AG18" s="153">
        <v>6.2230140368143667</v>
      </c>
      <c r="AH18" s="153">
        <v>12.169400533040381</v>
      </c>
      <c r="AI18" s="153">
        <v>15.405962944030801</v>
      </c>
      <c r="AJ18" s="153">
        <v>21.17924642562863</v>
      </c>
      <c r="AK18" s="153">
        <v>28.950139681498072</v>
      </c>
      <c r="AL18" s="153">
        <v>34.055670817692956</v>
      </c>
      <c r="AM18" s="153">
        <v>24.852991422017336</v>
      </c>
      <c r="AN18" s="153">
        <v>12.271738131841042</v>
      </c>
      <c r="AO18" s="151"/>
    </row>
    <row r="19" spans="1:41" x14ac:dyDescent="0.3">
      <c r="A19" s="144" t="s">
        <v>9</v>
      </c>
      <c r="B19" s="149">
        <v>31.885852654774812</v>
      </c>
      <c r="C19" s="149">
        <v>48.787707328796685</v>
      </c>
      <c r="D19" s="149">
        <v>55.970480203629023</v>
      </c>
      <c r="E19" s="149">
        <v>62.277562300364849</v>
      </c>
      <c r="F19" s="149">
        <v>75.230045795440788</v>
      </c>
      <c r="G19" s="149">
        <v>96.179310242333941</v>
      </c>
      <c r="H19" s="149">
        <v>107.87068374951502</v>
      </c>
      <c r="I19" s="149">
        <v>91.912095864613022</v>
      </c>
      <c r="J19" s="149">
        <v>52.034815152486544</v>
      </c>
      <c r="K19" s="151"/>
      <c r="L19" s="149">
        <v>7.9933794339497775</v>
      </c>
      <c r="M19" s="149">
        <v>14.337495883305902</v>
      </c>
      <c r="N19" s="149">
        <v>22.793130477269443</v>
      </c>
      <c r="O19" s="149">
        <v>24.31063373883558</v>
      </c>
      <c r="P19" s="149">
        <v>28.07082422574349</v>
      </c>
      <c r="Q19" s="149">
        <v>42.001507123311448</v>
      </c>
      <c r="R19" s="149">
        <v>47.091401815414642</v>
      </c>
      <c r="S19" s="149">
        <v>42.391467889150078</v>
      </c>
      <c r="T19" s="149">
        <v>21.836184263229335</v>
      </c>
      <c r="U19" s="152"/>
      <c r="V19" s="153">
        <v>9.5097091992696114</v>
      </c>
      <c r="W19" s="153">
        <v>28.17927352587369</v>
      </c>
      <c r="X19" s="153">
        <v>37.270426193873057</v>
      </c>
      <c r="Y19" s="153">
        <v>52.087400913238909</v>
      </c>
      <c r="Z19" s="153">
        <v>69.918774207433444</v>
      </c>
      <c r="AA19" s="153">
        <v>95.584600925444519</v>
      </c>
      <c r="AB19" s="153">
        <v>106.93623725573049</v>
      </c>
      <c r="AC19" s="153">
        <v>88.528152704238195</v>
      </c>
      <c r="AD19" s="153">
        <v>49.93721604347261</v>
      </c>
      <c r="AE19" s="152"/>
      <c r="AF19" s="153">
        <v>2.1666666666666661</v>
      </c>
      <c r="AG19" s="153">
        <v>5.2788743178049709</v>
      </c>
      <c r="AH19" s="153">
        <v>11.172289053599052</v>
      </c>
      <c r="AI19" s="153">
        <v>14.42384513219201</v>
      </c>
      <c r="AJ19" s="153">
        <v>19.308050553003945</v>
      </c>
      <c r="AK19" s="153">
        <v>26.686778306960953</v>
      </c>
      <c r="AL19" s="153">
        <v>30.351124842961475</v>
      </c>
      <c r="AM19" s="153">
        <v>23.210632006327256</v>
      </c>
      <c r="AN19" s="153">
        <v>10.719010591506965</v>
      </c>
      <c r="AO19" s="151"/>
    </row>
    <row r="20" spans="1:41" x14ac:dyDescent="0.3">
      <c r="A20" s="144" t="s">
        <v>10</v>
      </c>
      <c r="B20" s="149">
        <v>30.03333369890834</v>
      </c>
      <c r="C20" s="149">
        <v>45.592009147008469</v>
      </c>
      <c r="D20" s="149">
        <v>54.79362479845728</v>
      </c>
      <c r="E20" s="149">
        <v>61.165636698405592</v>
      </c>
      <c r="F20" s="149">
        <v>75.086658716201853</v>
      </c>
      <c r="G20" s="149">
        <v>97.143661181130867</v>
      </c>
      <c r="H20" s="149">
        <v>109.87750244140443</v>
      </c>
      <c r="I20" s="149">
        <v>95.354975382485947</v>
      </c>
      <c r="J20" s="149">
        <v>51.461848974228268</v>
      </c>
      <c r="K20" s="151"/>
      <c r="L20" s="149">
        <v>7.1260273456573406</v>
      </c>
      <c r="M20" s="149">
        <v>13.497627258300808</v>
      </c>
      <c r="N20" s="149">
        <v>21.881050109863242</v>
      </c>
      <c r="O20" s="149">
        <v>23.122279485066684</v>
      </c>
      <c r="P20" s="149">
        <v>26.543181339899597</v>
      </c>
      <c r="Q20" s="149">
        <v>40.817180077234966</v>
      </c>
      <c r="R20" s="149">
        <v>47.956528345744083</v>
      </c>
      <c r="S20" s="149">
        <v>42.35197083155326</v>
      </c>
      <c r="T20" s="149">
        <v>21.111358563105238</v>
      </c>
      <c r="U20" s="152"/>
      <c r="V20" s="153">
        <v>9.1287689208984339</v>
      </c>
      <c r="W20" s="153">
        <v>26.896795034408459</v>
      </c>
      <c r="X20" s="153">
        <v>37.028433163960742</v>
      </c>
      <c r="Y20" s="153">
        <v>50.679333527883244</v>
      </c>
      <c r="Z20" s="153">
        <v>67.330058177312736</v>
      </c>
      <c r="AA20" s="153">
        <v>93.156495650608406</v>
      </c>
      <c r="AB20" s="153">
        <v>103.58258152007905</v>
      </c>
      <c r="AC20" s="153">
        <v>85.849886576334143</v>
      </c>
      <c r="AD20" s="153">
        <v>48.00277566909817</v>
      </c>
      <c r="AE20" s="152"/>
      <c r="AF20" s="153">
        <v>1.9999999999999991</v>
      </c>
      <c r="AG20" s="153">
        <v>5.1600456237792951</v>
      </c>
      <c r="AH20" s="153">
        <v>10.478304545084642</v>
      </c>
      <c r="AI20" s="153">
        <v>13.76080067952477</v>
      </c>
      <c r="AJ20" s="153">
        <v>19.800222635269154</v>
      </c>
      <c r="AK20" s="153">
        <v>25.832944552103584</v>
      </c>
      <c r="AL20" s="153">
        <v>29.539313952127948</v>
      </c>
      <c r="AM20" s="153">
        <v>23.110987583796128</v>
      </c>
      <c r="AN20" s="153">
        <v>10.032188018163046</v>
      </c>
      <c r="AO20" s="151"/>
    </row>
    <row r="21" spans="1:41" x14ac:dyDescent="0.3">
      <c r="A21" s="144" t="s">
        <v>11</v>
      </c>
      <c r="B21" s="149">
        <v>27.313013712564988</v>
      </c>
      <c r="C21" s="149">
        <v>41.497032562891725</v>
      </c>
      <c r="D21" s="149">
        <v>50.033790667852088</v>
      </c>
      <c r="E21" s="149">
        <v>56.604339917501328</v>
      </c>
      <c r="F21" s="149">
        <v>69.757762193680207</v>
      </c>
      <c r="G21" s="149">
        <v>92.228009223937136</v>
      </c>
      <c r="H21" s="149">
        <v>103.13697918255974</v>
      </c>
      <c r="I21" s="149">
        <v>90.207744359969382</v>
      </c>
      <c r="J21" s="149">
        <v>49.212529738744408</v>
      </c>
      <c r="K21" s="151"/>
      <c r="L21" s="149">
        <v>6.0575330257415727</v>
      </c>
      <c r="M21" s="149">
        <v>12.214840571085631</v>
      </c>
      <c r="N21" s="149">
        <v>19.190184672673546</v>
      </c>
      <c r="O21" s="149">
        <v>20.549750328063944</v>
      </c>
      <c r="P21" s="149">
        <v>25.093605995178144</v>
      </c>
      <c r="Q21" s="149">
        <v>38.240623553593942</v>
      </c>
      <c r="R21" s="149">
        <v>44.57809106508909</v>
      </c>
      <c r="S21" s="149">
        <v>40.034704844156941</v>
      </c>
      <c r="T21" s="149">
        <v>19.722374995549515</v>
      </c>
      <c r="U21" s="152"/>
      <c r="V21" s="153">
        <v>8.6244292259216238</v>
      </c>
      <c r="W21" s="153">
        <v>25.11118698120109</v>
      </c>
      <c r="X21" s="153">
        <v>35.364951133727942</v>
      </c>
      <c r="Y21" s="153">
        <v>47.975573539734157</v>
      </c>
      <c r="Z21" s="153">
        <v>63.192040681839678</v>
      </c>
      <c r="AA21" s="153">
        <v>88.734474658965397</v>
      </c>
      <c r="AB21" s="153">
        <v>97.559829870858636</v>
      </c>
      <c r="AC21" s="153">
        <v>82.401698907216073</v>
      </c>
      <c r="AD21" s="153">
        <v>45.645044485728157</v>
      </c>
      <c r="AE21" s="152"/>
      <c r="AF21" s="153">
        <v>1.9796803792317701</v>
      </c>
      <c r="AG21" s="153">
        <v>4.3826477527618417</v>
      </c>
      <c r="AH21" s="153">
        <v>9.4851582845052071</v>
      </c>
      <c r="AI21" s="153">
        <v>11.861187775929785</v>
      </c>
      <c r="AJ21" s="153">
        <v>17.809131224950175</v>
      </c>
      <c r="AK21" s="153">
        <v>24.282345612843752</v>
      </c>
      <c r="AL21" s="153">
        <v>26.815738519032688</v>
      </c>
      <c r="AM21" s="153">
        <v>21.085846026738459</v>
      </c>
      <c r="AN21" s="153">
        <v>8.9999027252197212</v>
      </c>
      <c r="AO21" s="151"/>
    </row>
    <row r="22" spans="1:41" x14ac:dyDescent="0.3">
      <c r="A22" s="144" t="s">
        <v>12</v>
      </c>
      <c r="B22" s="149">
        <v>25.357761542002272</v>
      </c>
      <c r="C22" s="149">
        <v>38.698626756668105</v>
      </c>
      <c r="D22" s="149">
        <v>46.342468420664687</v>
      </c>
      <c r="E22" s="149">
        <v>51.891093889872622</v>
      </c>
      <c r="F22" s="149">
        <v>65.373949686686814</v>
      </c>
      <c r="G22" s="149">
        <v>87.301594257354139</v>
      </c>
      <c r="H22" s="149">
        <v>97.137388785679008</v>
      </c>
      <c r="I22" s="149">
        <v>85.918721675872305</v>
      </c>
      <c r="J22" s="149">
        <v>47.213347196579214</v>
      </c>
      <c r="K22" s="151"/>
      <c r="L22" s="149">
        <v>5.4999999999999973</v>
      </c>
      <c r="M22" s="149">
        <v>11.493377685546889</v>
      </c>
      <c r="N22" s="149">
        <v>17.710960149765032</v>
      </c>
      <c r="O22" s="149">
        <v>17.673236846923842</v>
      </c>
      <c r="P22" s="149">
        <v>22.768611987431797</v>
      </c>
      <c r="Q22" s="149">
        <v>34.094254175821817</v>
      </c>
      <c r="R22" s="149">
        <v>40.911414941152017</v>
      </c>
      <c r="S22" s="149">
        <v>37.744934717814104</v>
      </c>
      <c r="T22" s="149">
        <v>18.611728429794319</v>
      </c>
      <c r="U22" s="152"/>
      <c r="V22" s="153">
        <v>8.1682648658752335</v>
      </c>
      <c r="W22" s="153">
        <v>22.864386002222645</v>
      </c>
      <c r="X22" s="153">
        <v>33.286983172098658</v>
      </c>
      <c r="Y22" s="153">
        <v>45.383560260137124</v>
      </c>
      <c r="Z22" s="153">
        <v>60.231277545293771</v>
      </c>
      <c r="AA22" s="153">
        <v>84.904559055963702</v>
      </c>
      <c r="AB22" s="153">
        <v>91.580138603845398</v>
      </c>
      <c r="AC22" s="153">
        <v>78.989717801411828</v>
      </c>
      <c r="AD22" s="153">
        <v>43.69113524754858</v>
      </c>
      <c r="AE22" s="152"/>
      <c r="AF22" s="153">
        <v>1.9166666666666659</v>
      </c>
      <c r="AG22" s="153">
        <v>4.0372145970662459</v>
      </c>
      <c r="AH22" s="153">
        <v>9.0273971557617152</v>
      </c>
      <c r="AI22" s="153">
        <v>10.713242053985605</v>
      </c>
      <c r="AJ22" s="153">
        <v>16.467577060063718</v>
      </c>
      <c r="AK22" s="153">
        <v>21.849548339843711</v>
      </c>
      <c r="AL22" s="153">
        <v>24.245139439900644</v>
      </c>
      <c r="AM22" s="153">
        <v>19.55684868494669</v>
      </c>
      <c r="AN22" s="153">
        <v>8.4252971808115564</v>
      </c>
      <c r="AO22" s="151"/>
    </row>
    <row r="23" spans="1:41" x14ac:dyDescent="0.3">
      <c r="A23" s="144" t="s">
        <v>13</v>
      </c>
      <c r="B23" s="149">
        <v>22.612783193588214</v>
      </c>
      <c r="C23" s="149">
        <v>35.587159633636404</v>
      </c>
      <c r="D23" s="149">
        <v>42.909815947214895</v>
      </c>
      <c r="E23" s="149">
        <v>48.060046275457005</v>
      </c>
      <c r="F23" s="149">
        <v>61.673287630081823</v>
      </c>
      <c r="G23" s="149">
        <v>82.278773228327125</v>
      </c>
      <c r="H23" s="149">
        <v>92.612872918445987</v>
      </c>
      <c r="I23" s="149">
        <v>81.639043569564549</v>
      </c>
      <c r="J23" s="149">
        <v>45.08394479751604</v>
      </c>
      <c r="K23" s="151"/>
      <c r="L23" s="149">
        <v>5.22694142659505</v>
      </c>
      <c r="M23" s="149">
        <v>10.505477905273443</v>
      </c>
      <c r="N23" s="149">
        <v>16.150686184565267</v>
      </c>
      <c r="O23" s="149">
        <v>16.677397410074903</v>
      </c>
      <c r="P23" s="149">
        <v>22.139039278030353</v>
      </c>
      <c r="Q23" s="149">
        <v>31.526176770527982</v>
      </c>
      <c r="R23" s="149">
        <v>37.770087718963609</v>
      </c>
      <c r="S23" s="149">
        <v>35.862403233845953</v>
      </c>
      <c r="T23" s="149">
        <v>17.126284599304231</v>
      </c>
      <c r="U23" s="152"/>
      <c r="V23" s="153">
        <v>7.3607305685679023</v>
      </c>
      <c r="W23" s="153">
        <v>21.329449971516897</v>
      </c>
      <c r="X23" s="153">
        <v>31.016894817352124</v>
      </c>
      <c r="Y23" s="153">
        <v>43.217803716659667</v>
      </c>
      <c r="Z23" s="153">
        <v>57.122756004334015</v>
      </c>
      <c r="AA23" s="153">
        <v>80.612665414809968</v>
      </c>
      <c r="AB23" s="153">
        <v>86.457769791284676</v>
      </c>
      <c r="AC23" s="153">
        <v>75.95675293604539</v>
      </c>
      <c r="AD23" s="153">
        <v>41.131267150243197</v>
      </c>
      <c r="AE23" s="152"/>
      <c r="AF23" s="153">
        <v>1.7499999999999993</v>
      </c>
      <c r="AG23" s="153">
        <v>3.4632407029469827</v>
      </c>
      <c r="AH23" s="153">
        <v>8.607990900675448</v>
      </c>
      <c r="AI23" s="153">
        <v>9.8474915822347011</v>
      </c>
      <c r="AJ23" s="153">
        <v>15.870547056198163</v>
      </c>
      <c r="AK23" s="153">
        <v>19.994977235794053</v>
      </c>
      <c r="AL23" s="153">
        <v>22.018491506576499</v>
      </c>
      <c r="AM23" s="153">
        <v>17.932420571645121</v>
      </c>
      <c r="AN23" s="153">
        <v>7.7911632855733126</v>
      </c>
      <c r="AO23" s="151"/>
    </row>
    <row r="24" spans="1:41" x14ac:dyDescent="0.3">
      <c r="A24" s="144" t="s">
        <v>14</v>
      </c>
      <c r="B24" s="149">
        <v>21.002053896586077</v>
      </c>
      <c r="C24" s="149">
        <v>31.928996404011869</v>
      </c>
      <c r="D24" s="149">
        <v>39.722754160563191</v>
      </c>
      <c r="E24" s="149">
        <v>44.751144091288403</v>
      </c>
      <c r="F24" s="149">
        <v>57.840146223704565</v>
      </c>
      <c r="G24" s="149">
        <v>78.096579233805258</v>
      </c>
      <c r="H24" s="149">
        <v>89.118964513142245</v>
      </c>
      <c r="I24" s="149">
        <v>78.795388539632029</v>
      </c>
      <c r="J24" s="149">
        <v>43.762254397074528</v>
      </c>
      <c r="K24" s="151"/>
      <c r="L24" s="149">
        <v>4.9264833132425929</v>
      </c>
      <c r="M24" s="149">
        <v>9.7997713088989276</v>
      </c>
      <c r="N24" s="149">
        <v>14.50442743301395</v>
      </c>
      <c r="O24" s="149">
        <v>15.638127644856814</v>
      </c>
      <c r="P24" s="149">
        <v>19.738365173339837</v>
      </c>
      <c r="Q24" s="149">
        <v>29.821012655893814</v>
      </c>
      <c r="R24" s="149">
        <v>35.725042819976736</v>
      </c>
      <c r="S24" s="149">
        <v>34.39566008249907</v>
      </c>
      <c r="T24" s="149">
        <v>16.133313337961876</v>
      </c>
      <c r="U24" s="152"/>
      <c r="V24" s="153">
        <v>6.922602017720533</v>
      </c>
      <c r="W24" s="153">
        <v>20.61278804143268</v>
      </c>
      <c r="X24" s="153">
        <v>29.000914891560736</v>
      </c>
      <c r="Y24" s="153">
        <v>40.910269896189448</v>
      </c>
      <c r="Z24" s="153">
        <v>53.95045677820886</v>
      </c>
      <c r="AA24" s="153">
        <v>76.367123444875091</v>
      </c>
      <c r="AB24" s="153">
        <v>82.277404308318793</v>
      </c>
      <c r="AC24" s="153">
        <v>72.433662414551023</v>
      </c>
      <c r="AD24" s="153">
        <v>39.174275557200133</v>
      </c>
      <c r="AE24" s="152"/>
      <c r="AF24" s="153">
        <v>1.6666666666666661</v>
      </c>
      <c r="AG24" s="153">
        <v>3.3294525146484388</v>
      </c>
      <c r="AH24" s="153">
        <v>8.0125590960184621</v>
      </c>
      <c r="AI24" s="153">
        <v>9.3897271156311017</v>
      </c>
      <c r="AJ24" s="153">
        <v>14.444517930348749</v>
      </c>
      <c r="AK24" s="153">
        <v>18.895131429036464</v>
      </c>
      <c r="AL24" s="153">
        <v>20.262557347615545</v>
      </c>
      <c r="AM24" s="153">
        <v>16.168722947438599</v>
      </c>
      <c r="AN24" s="153">
        <v>7.0275993347167898</v>
      </c>
      <c r="AO24" s="151"/>
    </row>
    <row r="25" spans="1:41" x14ac:dyDescent="0.3">
      <c r="A25" s="144" t="s">
        <v>15</v>
      </c>
      <c r="B25" s="149">
        <v>19.690642197926831</v>
      </c>
      <c r="C25" s="149">
        <v>29.441093126932635</v>
      </c>
      <c r="D25" s="149">
        <v>37.257989406585665</v>
      </c>
      <c r="E25" s="149">
        <v>42.116216977437439</v>
      </c>
      <c r="F25" s="149">
        <v>55.279235521952778</v>
      </c>
      <c r="G25" s="149">
        <v>74.823063214620049</v>
      </c>
      <c r="H25" s="149">
        <v>86.082843621571342</v>
      </c>
      <c r="I25" s="149">
        <v>75.868046124776271</v>
      </c>
      <c r="J25" s="149">
        <v>41.936626911163422</v>
      </c>
      <c r="K25" s="151"/>
      <c r="L25" s="149">
        <v>4.4226048787434902</v>
      </c>
      <c r="M25" s="149">
        <v>9.0356165568033813</v>
      </c>
      <c r="N25" s="149">
        <v>13.352966149648058</v>
      </c>
      <c r="O25" s="149">
        <v>14.144063790639272</v>
      </c>
      <c r="P25" s="149">
        <v>18.77785778045655</v>
      </c>
      <c r="Q25" s="149">
        <v>28.521693547566599</v>
      </c>
      <c r="R25" s="149">
        <v>33.431951999664172</v>
      </c>
      <c r="S25" s="149">
        <v>32.532493432362713</v>
      </c>
      <c r="T25" s="149">
        <v>15.320419788360635</v>
      </c>
      <c r="U25" s="152"/>
      <c r="V25" s="153">
        <v>6.5783125559488864</v>
      </c>
      <c r="W25" s="153">
        <v>19.131504853566486</v>
      </c>
      <c r="X25" s="153">
        <v>27.637425263722619</v>
      </c>
      <c r="Y25" s="153">
        <v>38.780591964721694</v>
      </c>
      <c r="Z25" s="153">
        <v>51.520086129506801</v>
      </c>
      <c r="AA25" s="153">
        <v>72.86255900065126</v>
      </c>
      <c r="AB25" s="153">
        <v>78.807635148366202</v>
      </c>
      <c r="AC25" s="153">
        <v>69.411878108978712</v>
      </c>
      <c r="AD25" s="153">
        <v>36.941792805989536</v>
      </c>
      <c r="AE25" s="152"/>
      <c r="AF25" s="153">
        <v>1.6490859985351558</v>
      </c>
      <c r="AG25" s="153">
        <v>2.9166666666666674</v>
      </c>
      <c r="AH25" s="153">
        <v>7.1961183547973544</v>
      </c>
      <c r="AI25" s="153">
        <v>8.4194064140319735</v>
      </c>
      <c r="AJ25" s="153">
        <v>13.593149662017851</v>
      </c>
      <c r="AK25" s="153">
        <v>17.815061569213889</v>
      </c>
      <c r="AL25" s="153">
        <v>18.813754081726081</v>
      </c>
      <c r="AM25" s="153">
        <v>15.701143900553429</v>
      </c>
      <c r="AN25" s="153">
        <v>6.5958859125773053</v>
      </c>
      <c r="AO25" s="151"/>
    </row>
    <row r="26" spans="1:41" x14ac:dyDescent="0.3">
      <c r="A26" s="144" t="s">
        <v>16</v>
      </c>
      <c r="B26" s="149">
        <v>17.910502433776873</v>
      </c>
      <c r="C26" s="149">
        <v>27.838583628336465</v>
      </c>
      <c r="D26" s="149">
        <v>35.475419839223136</v>
      </c>
      <c r="E26" s="149">
        <v>39.413700739542669</v>
      </c>
      <c r="F26" s="149">
        <v>53.579220136007116</v>
      </c>
      <c r="G26" s="149">
        <v>71.144749164581597</v>
      </c>
      <c r="H26" s="149">
        <v>83.485490322112668</v>
      </c>
      <c r="I26" s="149">
        <v>73.113547484080215</v>
      </c>
      <c r="J26" s="149">
        <v>40.287729581197155</v>
      </c>
      <c r="K26" s="151"/>
      <c r="L26" s="149">
        <v>4.0235160191853865</v>
      </c>
      <c r="M26" s="149">
        <v>7.8815069198608283</v>
      </c>
      <c r="N26" s="149">
        <v>12.459815820058207</v>
      </c>
      <c r="O26" s="149">
        <v>13.199998855590845</v>
      </c>
      <c r="P26" s="149">
        <v>17.656166076660181</v>
      </c>
      <c r="Q26" s="149">
        <v>26.228539625803531</v>
      </c>
      <c r="R26" s="149">
        <v>31.755710124969308</v>
      </c>
      <c r="S26" s="149">
        <v>30.683614730834798</v>
      </c>
      <c r="T26" s="149">
        <v>14.378904501597118</v>
      </c>
      <c r="U26" s="152"/>
      <c r="V26" s="153">
        <v>6.4817382494608502</v>
      </c>
      <c r="W26" s="153">
        <v>18.57123311360678</v>
      </c>
      <c r="X26" s="153">
        <v>25.606623331705642</v>
      </c>
      <c r="Y26" s="153">
        <v>36.988046010335253</v>
      </c>
      <c r="Z26" s="153">
        <v>48.431282679240191</v>
      </c>
      <c r="AA26" s="153">
        <v>69.674425601959626</v>
      </c>
      <c r="AB26" s="153">
        <v>75.4474844932557</v>
      </c>
      <c r="AC26" s="153">
        <v>66.332420031230242</v>
      </c>
      <c r="AD26" s="153">
        <v>35.096719106038321</v>
      </c>
      <c r="AE26" s="152"/>
      <c r="AF26" s="153">
        <v>1.4999999999999996</v>
      </c>
      <c r="AG26" s="153">
        <v>2.7500000000000004</v>
      </c>
      <c r="AH26" s="153">
        <v>6.5728294054667087</v>
      </c>
      <c r="AI26" s="153">
        <v>7.6666666666666563</v>
      </c>
      <c r="AJ26" s="153">
        <v>12.893608093261742</v>
      </c>
      <c r="AK26" s="153">
        <v>16.493379116058389</v>
      </c>
      <c r="AL26" s="153">
        <v>17.596349239349387</v>
      </c>
      <c r="AM26" s="153">
        <v>14.550404230753614</v>
      </c>
      <c r="AN26" s="153">
        <v>6.4198622703552184</v>
      </c>
      <c r="AO26" s="151"/>
    </row>
    <row r="27" spans="1:41" x14ac:dyDescent="0.3">
      <c r="A27" s="144" t="s">
        <v>17</v>
      </c>
      <c r="B27" s="149">
        <v>17.425260702768984</v>
      </c>
      <c r="C27" s="149">
        <v>26.587902386983135</v>
      </c>
      <c r="D27" s="149">
        <v>33.280594189961604</v>
      </c>
      <c r="E27" s="149">
        <v>37.786530335744203</v>
      </c>
      <c r="F27" s="149">
        <v>50.965986092885686</v>
      </c>
      <c r="G27" s="149">
        <v>68.680597305298306</v>
      </c>
      <c r="H27" s="149">
        <v>80.912947972615328</v>
      </c>
      <c r="I27" s="149">
        <v>70.232645829519001</v>
      </c>
      <c r="J27" s="149">
        <v>38.740511735280364</v>
      </c>
      <c r="K27" s="151"/>
      <c r="L27" s="149">
        <v>3.4605023066202816</v>
      </c>
      <c r="M27" s="149">
        <v>7.196803728739412</v>
      </c>
      <c r="N27" s="149">
        <v>11.479680379231784</v>
      </c>
      <c r="O27" s="149">
        <v>12.247716426849383</v>
      </c>
      <c r="P27" s="149">
        <v>16.761411031087274</v>
      </c>
      <c r="Q27" s="149">
        <v>25.057994524637774</v>
      </c>
      <c r="R27" s="149">
        <v>30.228995164235283</v>
      </c>
      <c r="S27" s="149">
        <v>29.707997163136657</v>
      </c>
      <c r="T27" s="149">
        <v>13.392560799916611</v>
      </c>
      <c r="U27" s="152"/>
      <c r="V27" s="153">
        <v>6.0618728001912388</v>
      </c>
      <c r="W27" s="153">
        <v>18.015756924947116</v>
      </c>
      <c r="X27" s="153">
        <v>24.062330404917329</v>
      </c>
      <c r="Y27" s="153">
        <v>35.095663547515784</v>
      </c>
      <c r="Z27" s="153">
        <v>45.833559989929405</v>
      </c>
      <c r="AA27" s="153">
        <v>66.132428010305361</v>
      </c>
      <c r="AB27" s="153">
        <v>71.322373390198081</v>
      </c>
      <c r="AC27" s="153">
        <v>63.617355028788957</v>
      </c>
      <c r="AD27" s="153">
        <v>32.985058148701832</v>
      </c>
      <c r="AE27" s="152"/>
      <c r="AF27" s="153">
        <v>1.4166666666666663</v>
      </c>
      <c r="AG27" s="153">
        <v>2.4166666666666665</v>
      </c>
      <c r="AH27" s="153">
        <v>5.9018265406290649</v>
      </c>
      <c r="AI27" s="153">
        <v>6.7187228202819753</v>
      </c>
      <c r="AJ27" s="153">
        <v>12.194524606068947</v>
      </c>
      <c r="AK27" s="153">
        <v>15.33653163909916</v>
      </c>
      <c r="AL27" s="153">
        <v>16.465981642405229</v>
      </c>
      <c r="AM27" s="153">
        <v>14.059129873911571</v>
      </c>
      <c r="AN27" s="153">
        <v>6.0482951800028442</v>
      </c>
      <c r="AO27" s="151"/>
    </row>
    <row r="28" spans="1:41" x14ac:dyDescent="0.3">
      <c r="A28" s="144" t="s">
        <v>18</v>
      </c>
      <c r="B28" s="149">
        <v>16.263699849446656</v>
      </c>
      <c r="C28" s="149">
        <v>24.965754985809244</v>
      </c>
      <c r="D28" s="149">
        <v>31.69384082158389</v>
      </c>
      <c r="E28" s="149">
        <v>35.85662142435703</v>
      </c>
      <c r="F28" s="149">
        <v>48.956616242726945</v>
      </c>
      <c r="G28" s="149">
        <v>65.483790874481841</v>
      </c>
      <c r="H28" s="149">
        <v>77.504576524098709</v>
      </c>
      <c r="I28" s="149">
        <v>67.910500685374444</v>
      </c>
      <c r="J28" s="149">
        <v>37.366808891296365</v>
      </c>
      <c r="K28" s="151"/>
      <c r="L28" s="149">
        <v>3.3134714762369808</v>
      </c>
      <c r="M28" s="149">
        <v>6.8760299682617116</v>
      </c>
      <c r="N28" s="149">
        <v>10.826026916503915</v>
      </c>
      <c r="O28" s="149">
        <v>11.333333333333345</v>
      </c>
      <c r="P28" s="149">
        <v>15.835382779439332</v>
      </c>
      <c r="Q28" s="149">
        <v>24.002055327097505</v>
      </c>
      <c r="R28" s="149">
        <v>28.309254964192579</v>
      </c>
      <c r="S28" s="149">
        <v>27.468043804168584</v>
      </c>
      <c r="T28" s="149">
        <v>12.607990741729756</v>
      </c>
      <c r="U28" s="152"/>
      <c r="V28" s="153">
        <v>5.8333333333333295</v>
      </c>
      <c r="W28" s="153">
        <v>17.333333333333357</v>
      </c>
      <c r="X28" s="153">
        <v>22.883106867472279</v>
      </c>
      <c r="Y28" s="153">
        <v>33.532191117604434</v>
      </c>
      <c r="Z28" s="153">
        <v>43.821914513906002</v>
      </c>
      <c r="AA28" s="153">
        <v>62.703715324402545</v>
      </c>
      <c r="AB28" s="153">
        <v>68.998177369436078</v>
      </c>
      <c r="AC28" s="153">
        <v>61.550917625427907</v>
      </c>
      <c r="AD28" s="153">
        <v>30.580077330271241</v>
      </c>
      <c r="AE28" s="152"/>
      <c r="AF28" s="153">
        <v>1.410046895345052</v>
      </c>
      <c r="AG28" s="153">
        <v>2.4166666666666665</v>
      </c>
      <c r="AH28" s="153">
        <v>5.4276250203450491</v>
      </c>
      <c r="AI28" s="153">
        <v>6.1694064140319771</v>
      </c>
      <c r="AJ28" s="153">
        <v>11.329452514648448</v>
      </c>
      <c r="AK28" s="153">
        <v>14.234018325805696</v>
      </c>
      <c r="AL28" s="153">
        <v>15.755936304728232</v>
      </c>
      <c r="AM28" s="153">
        <v>13.475796858469673</v>
      </c>
      <c r="AN28" s="153">
        <v>5.4894304275512678</v>
      </c>
      <c r="AO28" s="151"/>
    </row>
    <row r="29" spans="1:41" x14ac:dyDescent="0.3">
      <c r="A29" s="144" t="s">
        <v>19</v>
      </c>
      <c r="B29" s="149">
        <v>14.753198146820104</v>
      </c>
      <c r="C29" s="149">
        <v>24.067354361216157</v>
      </c>
      <c r="D29" s="149">
        <v>30.395662943521977</v>
      </c>
      <c r="E29" s="149">
        <v>34.32374000549305</v>
      </c>
      <c r="F29" s="149">
        <v>46.986980120341215</v>
      </c>
      <c r="G29" s="149">
        <v>62.725889682770458</v>
      </c>
      <c r="H29" s="149">
        <v>74.358339945475421</v>
      </c>
      <c r="I29" s="149">
        <v>65.97351757685405</v>
      </c>
      <c r="J29" s="149">
        <v>36.04897626241042</v>
      </c>
      <c r="K29" s="151"/>
      <c r="L29" s="149">
        <v>3.3333333333333348</v>
      </c>
      <c r="M29" s="149">
        <v>6.2148402531941676</v>
      </c>
      <c r="N29" s="149">
        <v>10.157762686411544</v>
      </c>
      <c r="O29" s="149">
        <v>10.660504023234056</v>
      </c>
      <c r="P29" s="149">
        <v>15.259816328684529</v>
      </c>
      <c r="Q29" s="149">
        <v>23.125797430674179</v>
      </c>
      <c r="R29" s="149">
        <v>27.578771591186403</v>
      </c>
      <c r="S29" s="149">
        <v>27.007306416829316</v>
      </c>
      <c r="T29" s="149">
        <v>11.915871461232516</v>
      </c>
      <c r="U29" s="152"/>
      <c r="V29" s="153">
        <v>5.6561668713887503</v>
      </c>
      <c r="W29" s="153">
        <v>16.794293244679803</v>
      </c>
      <c r="X29" s="153">
        <v>21.97305933634436</v>
      </c>
      <c r="Y29" s="153">
        <v>31.691552797953111</v>
      </c>
      <c r="Z29" s="153">
        <v>40.814479827880916</v>
      </c>
      <c r="AA29" s="153">
        <v>59.975342591604182</v>
      </c>
      <c r="AB29" s="153">
        <v>66.74586629867612</v>
      </c>
      <c r="AC29" s="153">
        <v>59.882193883260683</v>
      </c>
      <c r="AD29" s="153">
        <v>28.678089777628447</v>
      </c>
      <c r="AE29" s="152"/>
      <c r="AF29" s="153">
        <v>1.352511405944824</v>
      </c>
      <c r="AG29" s="153">
        <v>2.1436069806416822</v>
      </c>
      <c r="AH29" s="153">
        <v>4.9166666666666661</v>
      </c>
      <c r="AI29" s="153">
        <v>5.5657534599304173</v>
      </c>
      <c r="AJ29" s="153">
        <v>11.137440363566093</v>
      </c>
      <c r="AK29" s="153">
        <v>13.464840094248482</v>
      </c>
      <c r="AL29" s="153">
        <v>14.957074642181432</v>
      </c>
      <c r="AM29" s="153">
        <v>12.713694413503033</v>
      </c>
      <c r="AN29" s="153">
        <v>5.1326497395833321</v>
      </c>
      <c r="AO29" s="151"/>
    </row>
    <row r="30" spans="1:41" x14ac:dyDescent="0.3">
      <c r="A30" s="144" t="s">
        <v>20</v>
      </c>
      <c r="B30" s="149">
        <v>14.054109096527132</v>
      </c>
      <c r="C30" s="149">
        <v>22.667124748229931</v>
      </c>
      <c r="D30" s="149">
        <v>29.126437981923285</v>
      </c>
      <c r="E30" s="149">
        <v>32.590866883595623</v>
      </c>
      <c r="F30" s="149">
        <v>44.625345230102717</v>
      </c>
      <c r="G30" s="149">
        <v>59.086767037710111</v>
      </c>
      <c r="H30" s="149">
        <v>71.97100035349554</v>
      </c>
      <c r="I30" s="149">
        <v>63.95302152633738</v>
      </c>
      <c r="J30" s="149">
        <v>34.337915261586396</v>
      </c>
      <c r="K30" s="151"/>
      <c r="L30" s="149">
        <v>3.0657534599304208</v>
      </c>
      <c r="M30" s="149">
        <v>5.8815045356750453</v>
      </c>
      <c r="N30" s="149">
        <v>9.4073028564453107</v>
      </c>
      <c r="O30" s="149">
        <v>9.75</v>
      </c>
      <c r="P30" s="149">
        <v>14.876024723053016</v>
      </c>
      <c r="Q30" s="149">
        <v>21.960957209269168</v>
      </c>
      <c r="R30" s="149">
        <v>25.852970600128081</v>
      </c>
      <c r="S30" s="149">
        <v>26.073973178863429</v>
      </c>
      <c r="T30" s="149">
        <v>11.446750799814872</v>
      </c>
      <c r="U30" s="152"/>
      <c r="V30" s="153">
        <v>5.3458903630574532</v>
      </c>
      <c r="W30" s="153">
        <v>15.912785371144656</v>
      </c>
      <c r="X30" s="153">
        <v>21.506390571594206</v>
      </c>
      <c r="Y30" s="153">
        <v>29.950453440348156</v>
      </c>
      <c r="Z30" s="153">
        <v>39.289724667867048</v>
      </c>
      <c r="AA30" s="153">
        <v>57.219867229462189</v>
      </c>
      <c r="AB30" s="153">
        <v>63.546709855398234</v>
      </c>
      <c r="AC30" s="153">
        <v>57.368037382762182</v>
      </c>
      <c r="AD30" s="153">
        <v>26.347004254658913</v>
      </c>
      <c r="AE30" s="152"/>
      <c r="AF30" s="153">
        <v>1.333333333333333</v>
      </c>
      <c r="AG30" s="153">
        <v>2.0833333333333326</v>
      </c>
      <c r="AH30" s="153">
        <v>4.7707778612772618</v>
      </c>
      <c r="AI30" s="153">
        <v>5.4045662879943821</v>
      </c>
      <c r="AJ30" s="153">
        <v>10.596211115519212</v>
      </c>
      <c r="AK30" s="153">
        <v>12.642919063568137</v>
      </c>
      <c r="AL30" s="153">
        <v>14.297031561533641</v>
      </c>
      <c r="AM30" s="153">
        <v>11.879908561706559</v>
      </c>
      <c r="AN30" s="153">
        <v>4.8646119435628252</v>
      </c>
      <c r="AO30" s="151"/>
    </row>
    <row r="31" spans="1:41" x14ac:dyDescent="0.3">
      <c r="A31" s="144" t="s">
        <v>21</v>
      </c>
      <c r="B31" s="149">
        <v>13.608901341756212</v>
      </c>
      <c r="C31" s="149">
        <v>21.255480448404917</v>
      </c>
      <c r="D31" s="149">
        <v>27.719637711842736</v>
      </c>
      <c r="E31" s="149">
        <v>31.688618024190099</v>
      </c>
      <c r="F31" s="149">
        <v>42.17830928166719</v>
      </c>
      <c r="G31" s="149">
        <v>56.912257035573845</v>
      </c>
      <c r="H31" s="149">
        <v>69.367874304453949</v>
      </c>
      <c r="I31" s="149">
        <v>61.778540770213468</v>
      </c>
      <c r="J31" s="149">
        <v>32.736510912577153</v>
      </c>
      <c r="K31" s="151"/>
      <c r="L31" s="149">
        <v>3.0821940104166674</v>
      </c>
      <c r="M31" s="149">
        <v>5.4468053181966125</v>
      </c>
      <c r="N31" s="149">
        <v>8.7856140136718679</v>
      </c>
      <c r="O31" s="149">
        <v>9.1848239898681623</v>
      </c>
      <c r="P31" s="149">
        <v>13.65821854273481</v>
      </c>
      <c r="Q31" s="149">
        <v>20.60387913386025</v>
      </c>
      <c r="R31" s="149">
        <v>24.322830994923837</v>
      </c>
      <c r="S31" s="149">
        <v>25.832647164662585</v>
      </c>
      <c r="T31" s="149">
        <v>10.947423934936532</v>
      </c>
      <c r="U31" s="152"/>
      <c r="V31" s="153">
        <v>4.8442921638488761</v>
      </c>
      <c r="W31" s="153">
        <v>14.895205497741733</v>
      </c>
      <c r="X31" s="153">
        <v>20.697718779245989</v>
      </c>
      <c r="Y31" s="153">
        <v>28.234932263692091</v>
      </c>
      <c r="Z31" s="153">
        <v>38.13737773895263</v>
      </c>
      <c r="AA31" s="153">
        <v>54.137673854828329</v>
      </c>
      <c r="AB31" s="153">
        <v>61.577041625977209</v>
      </c>
      <c r="AC31" s="153">
        <v>55.619175593058742</v>
      </c>
      <c r="AD31" s="153">
        <v>24.587264060974046</v>
      </c>
      <c r="AE31" s="152"/>
      <c r="AF31" s="153">
        <v>1.2499999999999998</v>
      </c>
      <c r="AG31" s="153">
        <v>1.9045662879943841</v>
      </c>
      <c r="AH31" s="153">
        <v>4.8968043327331534</v>
      </c>
      <c r="AI31" s="153">
        <v>5.1518263816833487</v>
      </c>
      <c r="AJ31" s="153">
        <v>9.8115797042846697</v>
      </c>
      <c r="AK31" s="153">
        <v>11.655983130137139</v>
      </c>
      <c r="AL31" s="153">
        <v>12.754777590433779</v>
      </c>
      <c r="AM31" s="153">
        <v>11.474397182464612</v>
      </c>
      <c r="AN31" s="153">
        <v>4.5317487716674814</v>
      </c>
      <c r="AO31" s="151"/>
    </row>
    <row r="32" spans="1:41" x14ac:dyDescent="0.3">
      <c r="A32" s="144" t="s">
        <v>22</v>
      </c>
      <c r="B32" s="149">
        <v>12.933558464050318</v>
      </c>
      <c r="C32" s="149">
        <v>20.687444051106752</v>
      </c>
      <c r="D32" s="149">
        <v>26.339723904927471</v>
      </c>
      <c r="E32" s="149">
        <v>29.787214597066093</v>
      </c>
      <c r="F32" s="149">
        <v>39.50912968317671</v>
      </c>
      <c r="G32" s="149">
        <v>55.226103146871409</v>
      </c>
      <c r="H32" s="149">
        <v>66.647964795431065</v>
      </c>
      <c r="I32" s="149">
        <v>59.788106759389848</v>
      </c>
      <c r="J32" s="149">
        <v>31.141922473907311</v>
      </c>
      <c r="K32" s="151"/>
      <c r="L32" s="149">
        <v>2.5805918375651045</v>
      </c>
      <c r="M32" s="149">
        <v>4.9008870124816886</v>
      </c>
      <c r="N32" s="149">
        <v>7.2499999999999911</v>
      </c>
      <c r="O32" s="149">
        <v>7.9418849945068244</v>
      </c>
      <c r="P32" s="149">
        <v>12.341511885325133</v>
      </c>
      <c r="Q32" s="149">
        <v>17.653336207071963</v>
      </c>
      <c r="R32" s="149">
        <v>20.943781534830705</v>
      </c>
      <c r="S32" s="149">
        <v>24.194399674733408</v>
      </c>
      <c r="T32" s="149">
        <v>10.437441984812425</v>
      </c>
      <c r="U32" s="152"/>
      <c r="V32" s="153">
        <v>4.5301386515299491</v>
      </c>
      <c r="W32" s="153">
        <v>13.818949540456167</v>
      </c>
      <c r="X32" s="153">
        <v>18.772829850514736</v>
      </c>
      <c r="Y32" s="153">
        <v>25.465297857920245</v>
      </c>
      <c r="Z32" s="153">
        <v>35.318721135457267</v>
      </c>
      <c r="AA32" s="153">
        <v>50.771693865458516</v>
      </c>
      <c r="AB32" s="153">
        <v>56.918955643972289</v>
      </c>
      <c r="AC32" s="153">
        <v>52.404563109080385</v>
      </c>
      <c r="AD32" s="153">
        <v>23.195834318796738</v>
      </c>
      <c r="AE32" s="152"/>
      <c r="AF32" s="153">
        <v>1.0137747128804524</v>
      </c>
      <c r="AG32" s="153">
        <v>2.0506718953450518</v>
      </c>
      <c r="AH32" s="153">
        <v>4.8373740514119454</v>
      </c>
      <c r="AI32" s="153">
        <v>5.3703401883443167</v>
      </c>
      <c r="AJ32" s="153">
        <v>9.0414584477742483</v>
      </c>
      <c r="AK32" s="153">
        <v>11.336998621622739</v>
      </c>
      <c r="AL32" s="153">
        <v>13.2801756858826</v>
      </c>
      <c r="AM32" s="153">
        <v>12.316195646921818</v>
      </c>
      <c r="AN32" s="153">
        <v>4.1584439277648952</v>
      </c>
      <c r="AO32" s="151"/>
    </row>
    <row r="33" spans="1:41" x14ac:dyDescent="0.3">
      <c r="A33" s="144" t="s">
        <v>23</v>
      </c>
      <c r="B33" s="149">
        <v>12.470320383707701</v>
      </c>
      <c r="C33" s="149">
        <v>19.759816964467358</v>
      </c>
      <c r="D33" s="149">
        <v>24.241095542907644</v>
      </c>
      <c r="E33" s="149">
        <v>27.68013668060291</v>
      </c>
      <c r="F33" s="149">
        <v>38.381280899047852</v>
      </c>
      <c r="G33" s="149">
        <v>53.131057103475335</v>
      </c>
      <c r="H33" s="149">
        <v>64.308226267497432</v>
      </c>
      <c r="I33" s="149">
        <v>58.401497046153317</v>
      </c>
      <c r="J33" s="149">
        <v>30.198839346567635</v>
      </c>
      <c r="K33" s="151"/>
      <c r="L33" s="149">
        <v>2.5</v>
      </c>
      <c r="M33" s="149">
        <v>4.2324201265970887</v>
      </c>
      <c r="N33" s="149">
        <v>6.9511439005533777</v>
      </c>
      <c r="O33" s="149">
        <v>7.2570754686991279</v>
      </c>
      <c r="P33" s="149">
        <v>12.13264719645184</v>
      </c>
      <c r="Q33" s="149">
        <v>16.2652961413066</v>
      </c>
      <c r="R33" s="149">
        <v>20.24931955337523</v>
      </c>
      <c r="S33" s="149">
        <v>23.373062769571881</v>
      </c>
      <c r="T33" s="149">
        <v>9.9654623667399118</v>
      </c>
      <c r="U33" s="152"/>
      <c r="V33" s="153">
        <v>4.1666666666666687</v>
      </c>
      <c r="W33" s="150">
        <v>12.781735261281353</v>
      </c>
      <c r="X33" s="150">
        <v>17.531049569447855</v>
      </c>
      <c r="Y33" s="150">
        <v>23.671458721160825</v>
      </c>
      <c r="Z33" s="150">
        <v>32.258675893147611</v>
      </c>
      <c r="AA33" s="150">
        <v>47.037441571553778</v>
      </c>
      <c r="AB33" s="150">
        <v>53.448173840841079</v>
      </c>
      <c r="AC33" s="150">
        <v>50.248627662659018</v>
      </c>
      <c r="AD33" s="150">
        <v>22.166375478108691</v>
      </c>
      <c r="AE33" s="152"/>
      <c r="AF33" s="153">
        <v>0.83333333333333337</v>
      </c>
      <c r="AG33" s="150">
        <v>1.9166666666666659</v>
      </c>
      <c r="AH33" s="150">
        <v>4.5833333333333339</v>
      </c>
      <c r="AI33" s="150">
        <v>4.9999999999999991</v>
      </c>
      <c r="AJ33" s="150">
        <v>8.691324234008782</v>
      </c>
      <c r="AK33" s="150">
        <v>10.209360917409263</v>
      </c>
      <c r="AL33" s="150">
        <v>12.538811365763367</v>
      </c>
      <c r="AM33" s="150">
        <v>12.03447326024375</v>
      </c>
      <c r="AN33" s="150">
        <v>4.0301370620727566</v>
      </c>
      <c r="AO33" s="151"/>
    </row>
    <row r="34" spans="1:41" x14ac:dyDescent="0.3">
      <c r="A34" s="144" t="s">
        <v>24</v>
      </c>
      <c r="B34" s="149">
        <v>11.623287677764907</v>
      </c>
      <c r="C34" s="149">
        <v>18.973515828450527</v>
      </c>
      <c r="D34" s="149">
        <v>22.261414051055862</v>
      </c>
      <c r="E34" s="149">
        <v>26.373747348785301</v>
      </c>
      <c r="F34" s="149">
        <v>37.194984277089397</v>
      </c>
      <c r="G34" s="149">
        <v>50.849537372589459</v>
      </c>
      <c r="H34" s="149">
        <v>61.874962806702321</v>
      </c>
      <c r="I34" s="149">
        <v>57.23904101053926</v>
      </c>
      <c r="J34" s="149">
        <v>29.073756853739283</v>
      </c>
      <c r="K34" s="151"/>
      <c r="L34" s="149">
        <v>2.333333333333333</v>
      </c>
      <c r="M34" s="149">
        <v>4.0000000000000027</v>
      </c>
      <c r="N34" s="149">
        <v>6.5630137125650974</v>
      </c>
      <c r="O34" s="149">
        <v>6.9073030153910251</v>
      </c>
      <c r="P34" s="149">
        <v>11.908905824025489</v>
      </c>
      <c r="Q34" s="149">
        <v>15.399548053741492</v>
      </c>
      <c r="R34" s="149">
        <v>19.166646639506027</v>
      </c>
      <c r="S34" s="149">
        <v>21.747159322102828</v>
      </c>
      <c r="T34" s="149">
        <v>9.5360759099324532</v>
      </c>
      <c r="U34" s="152"/>
      <c r="V34" s="153">
        <v>4.0000000000000027</v>
      </c>
      <c r="W34" s="150">
        <v>11.836529731750504</v>
      </c>
      <c r="X34" s="150">
        <v>16.337673346201619</v>
      </c>
      <c r="Y34" s="150">
        <v>22.185617287953654</v>
      </c>
      <c r="Z34" s="150">
        <v>30.527852217356205</v>
      </c>
      <c r="AA34" s="150">
        <v>44.354341030121006</v>
      </c>
      <c r="AB34" s="150">
        <v>51.760727564494196</v>
      </c>
      <c r="AC34" s="150">
        <v>49.053095976511933</v>
      </c>
      <c r="AD34" s="150">
        <v>21.260716756184863</v>
      </c>
      <c r="AE34" s="152"/>
      <c r="AF34" s="153">
        <v>0.80753421783447277</v>
      </c>
      <c r="AG34" s="150">
        <v>1.6666666666666661</v>
      </c>
      <c r="AH34" s="150">
        <v>4.5000000000000009</v>
      </c>
      <c r="AI34" s="150">
        <v>4.4675803184509286</v>
      </c>
      <c r="AJ34" s="150">
        <v>8.367808183034251</v>
      </c>
      <c r="AK34" s="150">
        <v>9.6874429384867344</v>
      </c>
      <c r="AL34" s="150">
        <v>12.174885908762633</v>
      </c>
      <c r="AM34" s="150">
        <v>11.416666666666679</v>
      </c>
      <c r="AN34" s="150">
        <v>3.7856163978576682</v>
      </c>
      <c r="AO34" s="151"/>
    </row>
    <row r="35" spans="1:41" x14ac:dyDescent="0.3">
      <c r="A35" s="144" t="s">
        <v>25</v>
      </c>
      <c r="B35" s="149">
        <v>10.754795074462898</v>
      </c>
      <c r="C35" s="149">
        <v>17.797031561533633</v>
      </c>
      <c r="D35" s="149">
        <v>21.063470999399794</v>
      </c>
      <c r="E35" s="149">
        <v>25.355710029601966</v>
      </c>
      <c r="F35" s="149">
        <v>34.958674271901351</v>
      </c>
      <c r="G35" s="149">
        <v>48.805707136790247</v>
      </c>
      <c r="H35" s="149">
        <v>59.119729518890949</v>
      </c>
      <c r="I35" s="149">
        <v>55.26050043106126</v>
      </c>
      <c r="J35" s="149">
        <v>27.542137145995977</v>
      </c>
      <c r="K35" s="151"/>
      <c r="L35" s="149">
        <v>2.3360722859700518</v>
      </c>
      <c r="M35" s="149">
        <v>3.7269406318664573</v>
      </c>
      <c r="N35" s="149">
        <v>5.9999999999999956</v>
      </c>
      <c r="O35" s="149">
        <v>6.8623274167378669</v>
      </c>
      <c r="P35" s="149">
        <v>11.553194681803397</v>
      </c>
      <c r="Q35" s="149">
        <v>14.518496831258171</v>
      </c>
      <c r="R35" s="149">
        <v>18.189039707183849</v>
      </c>
      <c r="S35" s="149">
        <v>20.394183794657373</v>
      </c>
      <c r="T35" s="149">
        <v>8.9475011825561488</v>
      </c>
      <c r="U35" s="152"/>
      <c r="V35" s="153">
        <v>3.8963470458984397</v>
      </c>
      <c r="W35" s="150">
        <v>10.37168947855632</v>
      </c>
      <c r="X35" s="150">
        <v>14.658904234568313</v>
      </c>
      <c r="Y35" s="150">
        <v>20.426942348480207</v>
      </c>
      <c r="Z35" s="150">
        <v>28.821006139119334</v>
      </c>
      <c r="AA35" s="150">
        <v>41.574198087056565</v>
      </c>
      <c r="AB35" s="150">
        <v>49.320796648661599</v>
      </c>
      <c r="AC35" s="150">
        <v>47.60327180226669</v>
      </c>
      <c r="AD35" s="150">
        <v>20.414312362670881</v>
      </c>
      <c r="AE35" s="152"/>
      <c r="AF35" s="153">
        <v>0.75</v>
      </c>
      <c r="AG35" s="150">
        <v>1.3470319112141924</v>
      </c>
      <c r="AH35" s="150">
        <v>4.2433772087097186</v>
      </c>
      <c r="AI35" s="150">
        <v>4.3415525754292821</v>
      </c>
      <c r="AJ35" s="150">
        <v>7.4210071563720605</v>
      </c>
      <c r="AK35" s="150">
        <v>8.8839467366536411</v>
      </c>
      <c r="AL35" s="150">
        <v>11.754336992899592</v>
      </c>
      <c r="AM35" s="150">
        <v>10.87442922592164</v>
      </c>
      <c r="AN35" s="150">
        <v>3.6397277514139827</v>
      </c>
      <c r="AO35" s="151"/>
    </row>
    <row r="36" spans="1:41" x14ac:dyDescent="0.3">
      <c r="A36" s="144" t="s">
        <v>26</v>
      </c>
      <c r="B36" s="149">
        <v>8.7652964591979927</v>
      </c>
      <c r="C36" s="149">
        <v>15.03493261337284</v>
      </c>
      <c r="D36" s="149">
        <v>16.318947315216107</v>
      </c>
      <c r="E36" s="149">
        <v>21.006854375203428</v>
      </c>
      <c r="F36" s="149">
        <v>29.684474150339614</v>
      </c>
      <c r="G36" s="149">
        <v>42.50959777832044</v>
      </c>
      <c r="H36" s="149">
        <v>53.670077164968276</v>
      </c>
      <c r="I36" s="149">
        <v>50.607990264892926</v>
      </c>
      <c r="J36" s="149">
        <v>25.256129105885737</v>
      </c>
      <c r="K36" s="151"/>
      <c r="L36" s="149">
        <v>1.2499999999999998</v>
      </c>
      <c r="M36" s="149">
        <v>2.1666666666666661</v>
      </c>
      <c r="N36" s="149">
        <v>4.0383561452229841</v>
      </c>
      <c r="O36" s="149">
        <v>5.3968024253845206</v>
      </c>
      <c r="P36" s="149">
        <v>8.4182637532552</v>
      </c>
      <c r="Q36" s="149">
        <v>10.412785689036056</v>
      </c>
      <c r="R36" s="149">
        <v>14.809377193450963</v>
      </c>
      <c r="S36" s="149">
        <v>16.831503868103059</v>
      </c>
      <c r="T36" s="149">
        <v>7.5833408037821357</v>
      </c>
      <c r="U36" s="152"/>
      <c r="V36" s="153">
        <v>3.1666666666666679</v>
      </c>
      <c r="W36" s="150">
        <v>8.583333333333325</v>
      </c>
      <c r="X36" s="150">
        <v>12.715983072916689</v>
      </c>
      <c r="Y36" s="150">
        <v>17.981275717417414</v>
      </c>
      <c r="Z36" s="150">
        <v>25.153425057728999</v>
      </c>
      <c r="AA36" s="150">
        <v>37.587905248006145</v>
      </c>
      <c r="AB36" s="150">
        <v>43.950458685557201</v>
      </c>
      <c r="AC36" s="150">
        <v>44.323748747507892</v>
      </c>
      <c r="AD36" s="150">
        <v>19.176766236623124</v>
      </c>
      <c r="AE36" s="152"/>
      <c r="AF36" s="153">
        <v>0.58333333333333326</v>
      </c>
      <c r="AG36" s="150">
        <v>1.1666666666666665</v>
      </c>
      <c r="AH36" s="150">
        <v>3.2500000000000013</v>
      </c>
      <c r="AI36" s="150">
        <v>3.2938356399536146</v>
      </c>
      <c r="AJ36" s="150">
        <v>5.6627882321675589</v>
      </c>
      <c r="AK36" s="150">
        <v>6.4292213122049908</v>
      </c>
      <c r="AL36" s="150">
        <v>9.9522857666015643</v>
      </c>
      <c r="AM36" s="150">
        <v>8.8173516591389909</v>
      </c>
      <c r="AN36" s="150">
        <v>3.1519163449605321</v>
      </c>
      <c r="AO36" s="151"/>
    </row>
    <row r="37" spans="1:41" x14ac:dyDescent="0.3">
      <c r="A37" s="144" t="s">
        <v>27</v>
      </c>
      <c r="B37" s="149">
        <v>7.9132453600565489</v>
      </c>
      <c r="C37" s="149">
        <v>14.074428876241079</v>
      </c>
      <c r="D37" s="149">
        <v>15.560731569925986</v>
      </c>
      <c r="E37" s="149">
        <v>19.847486337025952</v>
      </c>
      <c r="F37" s="149">
        <v>28.37967236836738</v>
      </c>
      <c r="G37" s="149">
        <v>40.995440165201899</v>
      </c>
      <c r="H37" s="149">
        <v>51.733797709147517</v>
      </c>
      <c r="I37" s="149">
        <v>48.019410133362079</v>
      </c>
      <c r="J37" s="149">
        <v>23.900489648183122</v>
      </c>
      <c r="K37" s="151"/>
      <c r="L37" s="149">
        <v>1.1326484680175781</v>
      </c>
      <c r="M37" s="149">
        <v>2.0465753873189283</v>
      </c>
      <c r="N37" s="149">
        <v>3.658904552459719</v>
      </c>
      <c r="O37" s="149">
        <v>5.0191777547200509</v>
      </c>
      <c r="P37" s="149">
        <v>7.9100494384765518</v>
      </c>
      <c r="Q37" s="149">
        <v>9.6534248987833653</v>
      </c>
      <c r="R37" s="149">
        <v>13.728991508483915</v>
      </c>
      <c r="S37" s="149">
        <v>15.989956537882531</v>
      </c>
      <c r="T37" s="149">
        <v>7.1310327847798582</v>
      </c>
      <c r="U37" s="152"/>
      <c r="V37" s="153">
        <v>3.0833333333333344</v>
      </c>
      <c r="W37" s="150">
        <v>7.544288317362458</v>
      </c>
      <c r="X37" s="150">
        <v>11.716437816619887</v>
      </c>
      <c r="Y37" s="150">
        <v>17.158905347188341</v>
      </c>
      <c r="Z37" s="150">
        <v>23.511870702107686</v>
      </c>
      <c r="AA37" s="150">
        <v>35.142924626668204</v>
      </c>
      <c r="AB37" s="150">
        <v>41.607464154561448</v>
      </c>
      <c r="AC37" s="150">
        <v>42.512324492136749</v>
      </c>
      <c r="AD37" s="150">
        <v>18.012229919433608</v>
      </c>
      <c r="AE37" s="152"/>
      <c r="AF37" s="153">
        <v>0.58333333333333326</v>
      </c>
      <c r="AG37" s="150">
        <v>1.1666666666666665</v>
      </c>
      <c r="AH37" s="150">
        <v>3.0219167073567719</v>
      </c>
      <c r="AI37" s="150">
        <v>2.9166666666666674</v>
      </c>
      <c r="AJ37" s="150">
        <v>5.3474845886230442</v>
      </c>
      <c r="AK37" s="150">
        <v>5.8573036193847621</v>
      </c>
      <c r="AL37" s="150">
        <v>9.7789977391560878</v>
      </c>
      <c r="AM37" s="150">
        <v>8.1600456237792862</v>
      </c>
      <c r="AN37" s="150">
        <v>2.7830039660135912</v>
      </c>
      <c r="AO37" s="151"/>
    </row>
    <row r="38" spans="1:41" x14ac:dyDescent="0.3">
      <c r="A38" s="144" t="s">
        <v>28</v>
      </c>
      <c r="B38" s="149">
        <v>7.4237467447916572</v>
      </c>
      <c r="C38" s="149">
        <v>13.2070752779643</v>
      </c>
      <c r="D38" s="149">
        <v>13.657763322194445</v>
      </c>
      <c r="E38" s="149">
        <v>19.508678754170731</v>
      </c>
      <c r="F38" s="149">
        <v>27.108454863230278</v>
      </c>
      <c r="G38" s="149">
        <v>38.211869398752839</v>
      </c>
      <c r="H38" s="149">
        <v>48.760047117869348</v>
      </c>
      <c r="I38" s="149">
        <v>46.0094065666201</v>
      </c>
      <c r="J38" s="149">
        <v>22.526561260223342</v>
      </c>
      <c r="K38" s="151"/>
      <c r="L38" s="149">
        <v>1.0833333333333333</v>
      </c>
      <c r="M38" s="149">
        <v>1.7214609781901038</v>
      </c>
      <c r="N38" s="149">
        <v>3.3333333333333348</v>
      </c>
      <c r="O38" s="149">
        <v>4.5000000000000009</v>
      </c>
      <c r="P38" s="149">
        <v>7.1885844866434647</v>
      </c>
      <c r="Q38" s="149">
        <v>9.2789967854817696</v>
      </c>
      <c r="R38" s="149">
        <v>12.064611275990821</v>
      </c>
      <c r="S38" s="149">
        <v>15.174043655395547</v>
      </c>
      <c r="T38" s="149">
        <v>6.9374570846557546</v>
      </c>
      <c r="U38" s="152"/>
      <c r="V38" s="153">
        <v>2.6353880564371748</v>
      </c>
      <c r="W38" s="150">
        <v>6.6968027750650974</v>
      </c>
      <c r="X38" s="150">
        <v>10.225798765818283</v>
      </c>
      <c r="Y38" s="150">
        <v>16.394065856933633</v>
      </c>
      <c r="Z38" s="150">
        <v>21.476710319519015</v>
      </c>
      <c r="AA38" s="150">
        <v>32.293148358662748</v>
      </c>
      <c r="AB38" s="150">
        <v>38.017105579376206</v>
      </c>
      <c r="AC38" s="150">
        <v>39.921460946401005</v>
      </c>
      <c r="AD38" s="150">
        <v>16.697447617848749</v>
      </c>
      <c r="AE38" s="152"/>
      <c r="AF38" s="153">
        <v>0.56027475992838538</v>
      </c>
      <c r="AG38" s="150">
        <v>1.0833333333333333</v>
      </c>
      <c r="AH38" s="150">
        <v>2.9166666666666674</v>
      </c>
      <c r="AI38" s="150">
        <v>2.7500000000000004</v>
      </c>
      <c r="AJ38" s="150">
        <v>5.0833333333333321</v>
      </c>
      <c r="AK38" s="150">
        <v>5.5783081054687473</v>
      </c>
      <c r="AL38" s="150">
        <v>8.9675798416137642</v>
      </c>
      <c r="AM38" s="150">
        <v>7.3885796864827382</v>
      </c>
      <c r="AN38" s="150">
        <v>2.3810502688090005</v>
      </c>
      <c r="AO38" s="151"/>
    </row>
    <row r="39" spans="1:41" x14ac:dyDescent="0.3">
      <c r="A39" s="144" t="s">
        <v>29</v>
      </c>
      <c r="B39" s="149">
        <v>7.2664388020833242</v>
      </c>
      <c r="C39" s="149">
        <v>12.310274600982684</v>
      </c>
      <c r="D39" s="149">
        <v>12.86210091908775</v>
      </c>
      <c r="E39" s="149">
        <v>17.894062995910662</v>
      </c>
      <c r="F39" s="149">
        <v>25.895662943522041</v>
      </c>
      <c r="G39" s="149">
        <v>36.040259679158467</v>
      </c>
      <c r="H39" s="149">
        <v>46.818266868591543</v>
      </c>
      <c r="I39" s="149">
        <v>45.131391207377298</v>
      </c>
      <c r="J39" s="149">
        <v>22.167159080505328</v>
      </c>
      <c r="K39" s="151"/>
      <c r="L39" s="149">
        <v>1</v>
      </c>
      <c r="M39" s="149">
        <v>1.7499999999999993</v>
      </c>
      <c r="N39" s="149">
        <v>3.1545639038085946</v>
      </c>
      <c r="O39" s="149">
        <v>3.9413242340087917</v>
      </c>
      <c r="P39" s="149">
        <v>6.3908675511678004</v>
      </c>
      <c r="Q39" s="149">
        <v>8.8634703954060825</v>
      </c>
      <c r="R39" s="149">
        <v>11.623770713806167</v>
      </c>
      <c r="S39" s="149">
        <v>14.31903727849328</v>
      </c>
      <c r="T39" s="149">
        <v>6.5625135103861432</v>
      </c>
      <c r="U39" s="152"/>
      <c r="V39" s="153">
        <v>2.5109588305155435</v>
      </c>
      <c r="W39" s="150">
        <v>6.4166666666666607</v>
      </c>
      <c r="X39" s="150">
        <v>9.9073068300882987</v>
      </c>
      <c r="Y39" s="150">
        <v>16.190640608469689</v>
      </c>
      <c r="Z39" s="150">
        <v>20.054110368092843</v>
      </c>
      <c r="AA39" s="150">
        <v>31.147945404052567</v>
      </c>
      <c r="AB39" s="150">
        <v>35.842924118041921</v>
      </c>
      <c r="AC39" s="150">
        <v>38.450910409291573</v>
      </c>
      <c r="AD39" s="150">
        <v>15.951014359792117</v>
      </c>
      <c r="AE39" s="152"/>
      <c r="AF39" s="153">
        <v>0.62716929117838538</v>
      </c>
      <c r="AG39" s="150">
        <v>1.0684932072957358</v>
      </c>
      <c r="AH39" s="150">
        <v>2.6655251185099287</v>
      </c>
      <c r="AI39" s="150">
        <v>2.6178083419799809</v>
      </c>
      <c r="AJ39" s="150">
        <v>4.8595870335896807</v>
      </c>
      <c r="AK39" s="150">
        <v>5.318491141001382</v>
      </c>
      <c r="AL39" s="150">
        <v>8.3634745279947822</v>
      </c>
      <c r="AM39" s="150">
        <v>6.9988584518432537</v>
      </c>
      <c r="AN39" s="150">
        <v>2.0887454350789385</v>
      </c>
      <c r="AO39" s="151"/>
    </row>
    <row r="40" spans="1:41" x14ac:dyDescent="0.3">
      <c r="A40" s="144" t="s">
        <v>30</v>
      </c>
      <c r="B40" s="149">
        <v>7.2899538675943925</v>
      </c>
      <c r="C40" s="149">
        <v>12.05205472310386</v>
      </c>
      <c r="D40" s="149">
        <v>12.317351023356141</v>
      </c>
      <c r="E40" s="149">
        <v>17.234018325805692</v>
      </c>
      <c r="F40" s="149">
        <v>25.239498456319087</v>
      </c>
      <c r="G40" s="149">
        <v>34.683561642964577</v>
      </c>
      <c r="H40" s="149">
        <v>45.680960655212601</v>
      </c>
      <c r="I40" s="149">
        <v>43.947436968485668</v>
      </c>
      <c r="J40" s="149">
        <v>21.080431938171365</v>
      </c>
      <c r="K40" s="151"/>
      <c r="L40" s="149">
        <v>0.91666666666666674</v>
      </c>
      <c r="M40" s="149">
        <v>1.7499999999999993</v>
      </c>
      <c r="N40" s="149">
        <v>2.7582194010416674</v>
      </c>
      <c r="O40" s="149">
        <v>3.6627855300903343</v>
      </c>
      <c r="P40" s="149">
        <v>5.8705479303995727</v>
      </c>
      <c r="Q40" s="149">
        <v>8.5043385823567643</v>
      </c>
      <c r="R40" s="149">
        <v>11.283329327901216</v>
      </c>
      <c r="S40" s="149">
        <v>14.1611890792847</v>
      </c>
      <c r="T40" s="149">
        <v>6.2445205052693638</v>
      </c>
      <c r="U40" s="152"/>
      <c r="V40" s="153">
        <v>2.5</v>
      </c>
      <c r="W40" s="150">
        <v>6.3075358072916607</v>
      </c>
      <c r="X40" s="150">
        <v>9.8470306396484393</v>
      </c>
      <c r="Y40" s="150">
        <v>15.095890998840369</v>
      </c>
      <c r="Z40" s="150">
        <v>19.471917152404782</v>
      </c>
      <c r="AA40" s="150">
        <v>29.800227483113456</v>
      </c>
      <c r="AB40" s="150">
        <v>34.547487258911026</v>
      </c>
      <c r="AC40" s="150">
        <v>37.037673314412395</v>
      </c>
      <c r="AD40" s="150">
        <v>15.646283785502156</v>
      </c>
      <c r="AE40" s="152"/>
      <c r="AF40" s="153">
        <v>0.66666666666666663</v>
      </c>
      <c r="AG40" s="150">
        <v>0.91666666666666674</v>
      </c>
      <c r="AH40" s="150">
        <v>2.5833333333333335</v>
      </c>
      <c r="AI40" s="150">
        <v>2.5070784886678061</v>
      </c>
      <c r="AJ40" s="150">
        <v>4.5833333333333339</v>
      </c>
      <c r="AK40" s="150">
        <v>5.0465787251790353</v>
      </c>
      <c r="AL40" s="150">
        <v>8.1627823511759345</v>
      </c>
      <c r="AM40" s="150">
        <v>6.7993520100911393</v>
      </c>
      <c r="AN40" s="150">
        <v>1.990639368693033</v>
      </c>
      <c r="AO40" s="151"/>
    </row>
    <row r="41" spans="1:41" x14ac:dyDescent="0.3">
      <c r="A41" s="144" t="s">
        <v>31</v>
      </c>
      <c r="B41" s="149">
        <v>7.088812828063956</v>
      </c>
      <c r="C41" s="149">
        <v>11.632947921752942</v>
      </c>
      <c r="D41" s="149">
        <v>11.885583241780614</v>
      </c>
      <c r="E41" s="149">
        <v>16.399124145507852</v>
      </c>
      <c r="F41" s="149">
        <v>25.021300315856852</v>
      </c>
      <c r="G41" s="149">
        <v>34.170476277669145</v>
      </c>
      <c r="H41" s="149">
        <v>45.121265729268586</v>
      </c>
      <c r="I41" s="149">
        <v>42.379876454671326</v>
      </c>
      <c r="J41" s="149">
        <v>20.144264221191392</v>
      </c>
      <c r="K41" s="151"/>
      <c r="L41" s="149">
        <v>0.75</v>
      </c>
      <c r="M41" s="149">
        <v>1.7499999999999993</v>
      </c>
      <c r="N41" s="149">
        <v>2.666666666666667</v>
      </c>
      <c r="O41" s="149">
        <v>3.4166666666666683</v>
      </c>
      <c r="P41" s="149">
        <v>5.5415604909261047</v>
      </c>
      <c r="Q41" s="149">
        <v>8.353074073791495</v>
      </c>
      <c r="R41" s="149">
        <v>11.194066365559907</v>
      </c>
      <c r="S41" s="149">
        <v>14.264156023661329</v>
      </c>
      <c r="T41" s="149">
        <v>5.7037089665730765</v>
      </c>
      <c r="U41" s="152"/>
      <c r="V41" s="153">
        <v>2.5794512430826826</v>
      </c>
      <c r="W41" s="150">
        <v>6.1694062550862574</v>
      </c>
      <c r="X41" s="150">
        <v>9.6397991180419922</v>
      </c>
      <c r="Y41" s="150">
        <v>14.696119626363155</v>
      </c>
      <c r="Z41" s="150">
        <v>19.152815818786625</v>
      </c>
      <c r="AA41" s="150">
        <v>29.137074788411319</v>
      </c>
      <c r="AB41" s="150">
        <v>33.760730425516627</v>
      </c>
      <c r="AC41" s="150">
        <v>36.755709966023709</v>
      </c>
      <c r="AD41" s="150">
        <v>15.202410380045613</v>
      </c>
      <c r="AE41" s="152"/>
      <c r="AF41" s="153">
        <v>0.66666666666666663</v>
      </c>
      <c r="AG41" s="150">
        <v>0.91666666666666674</v>
      </c>
      <c r="AH41" s="150">
        <v>2.4276256561279297</v>
      </c>
      <c r="AI41" s="150">
        <v>2.4358447392781577</v>
      </c>
      <c r="AJ41" s="150">
        <v>4.1803652445475281</v>
      </c>
      <c r="AK41" s="150">
        <v>4.8824485143025713</v>
      </c>
      <c r="AL41" s="150">
        <v>7.8595841725667199</v>
      </c>
      <c r="AM41" s="150">
        <v>6.7159818013509049</v>
      </c>
      <c r="AN41" s="150">
        <v>1.8577814102172845</v>
      </c>
      <c r="AO41" s="151"/>
    </row>
    <row r="42" spans="1:41" x14ac:dyDescent="0.3">
      <c r="A42" s="144" t="s">
        <v>32</v>
      </c>
      <c r="B42" s="149">
        <v>6.7965761820475192</v>
      </c>
      <c r="C42" s="149">
        <v>10.571321169535326</v>
      </c>
      <c r="D42" s="149">
        <v>11.04705524444581</v>
      </c>
      <c r="E42" s="149">
        <v>15.61375681559249</v>
      </c>
      <c r="F42" s="149">
        <v>24.162783304850191</v>
      </c>
      <c r="G42" s="149">
        <v>33.344223976135112</v>
      </c>
      <c r="H42" s="149">
        <v>43.534173011779934</v>
      </c>
      <c r="I42" s="149">
        <v>41.416504859924409</v>
      </c>
      <c r="J42" s="149">
        <v>18.847226778666183</v>
      </c>
      <c r="K42" s="151"/>
      <c r="L42" s="149">
        <v>0.66666666666666663</v>
      </c>
      <c r="M42" s="149">
        <v>1.6666666666666661</v>
      </c>
      <c r="N42" s="149">
        <v>2.5</v>
      </c>
      <c r="O42" s="149">
        <v>3.1913248697916679</v>
      </c>
      <c r="P42" s="149">
        <v>5.1666666666666652</v>
      </c>
      <c r="Q42" s="149">
        <v>8.1831054687499893</v>
      </c>
      <c r="R42" s="149">
        <v>11.203877766927095</v>
      </c>
      <c r="S42" s="149">
        <v>14.169864654541049</v>
      </c>
      <c r="T42" s="149">
        <v>5.5333391825358049</v>
      </c>
      <c r="U42" s="152"/>
      <c r="V42" s="153">
        <v>2.5</v>
      </c>
      <c r="W42" s="150">
        <v>5.9742606480916303</v>
      </c>
      <c r="X42" s="150">
        <v>9.4648399353027326</v>
      </c>
      <c r="Y42" s="150">
        <v>14.579908053080274</v>
      </c>
      <c r="Z42" s="150">
        <v>18.996119181315105</v>
      </c>
      <c r="AA42" s="150">
        <v>28.791206995646021</v>
      </c>
      <c r="AB42" s="150">
        <v>32.861790021260425</v>
      </c>
      <c r="AC42" s="150">
        <v>36.737214724222774</v>
      </c>
      <c r="AD42" s="150">
        <v>14.537211418151891</v>
      </c>
      <c r="AE42" s="152"/>
      <c r="AF42" s="153">
        <v>0.66666666666666663</v>
      </c>
      <c r="AG42" s="150">
        <v>0.84155241648356127</v>
      </c>
      <c r="AH42" s="150">
        <v>2.3020547231038408</v>
      </c>
      <c r="AI42" s="150">
        <v>2.4166666666666665</v>
      </c>
      <c r="AJ42" s="150">
        <v>4.1819667816162127</v>
      </c>
      <c r="AK42" s="150">
        <v>4.8979469935099278</v>
      </c>
      <c r="AL42" s="150">
        <v>7.6666666666666563</v>
      </c>
      <c r="AM42" s="150">
        <v>6.3897253672281842</v>
      </c>
      <c r="AN42" s="150">
        <v>1.8020547231038404</v>
      </c>
      <c r="AO42" s="151"/>
    </row>
    <row r="43" spans="1:41" x14ac:dyDescent="0.3">
      <c r="A43" s="144" t="s">
        <v>33</v>
      </c>
      <c r="B43" s="149">
        <v>6.8212553660074802</v>
      </c>
      <c r="C43" s="149">
        <v>10.416666666666671</v>
      </c>
      <c r="D43" s="149">
        <v>10.452283223470058</v>
      </c>
      <c r="E43" s="149">
        <v>15.034930547078487</v>
      </c>
      <c r="F43" s="149">
        <v>24.183732350667245</v>
      </c>
      <c r="G43" s="149">
        <v>33.362101872761912</v>
      </c>
      <c r="H43" s="149">
        <v>42.550717671712356</v>
      </c>
      <c r="I43" s="149">
        <v>40.9483505884807</v>
      </c>
      <c r="J43" s="149">
        <v>17.761497497558612</v>
      </c>
      <c r="K43" s="151"/>
      <c r="L43" s="149">
        <v>0.66666666666666663</v>
      </c>
      <c r="M43" s="149">
        <v>1.4906393686930337</v>
      </c>
      <c r="N43" s="149">
        <v>2.5</v>
      </c>
      <c r="O43" s="149">
        <v>3.2570781707763685</v>
      </c>
      <c r="P43" s="149">
        <v>4.7517255147298174</v>
      </c>
      <c r="Q43" s="149">
        <v>8.3157552083333233</v>
      </c>
      <c r="R43" s="149">
        <v>11.113932291666677</v>
      </c>
      <c r="S43" s="149">
        <v>13.922816912333202</v>
      </c>
      <c r="T43" s="149">
        <v>5.4634065628051731</v>
      </c>
      <c r="U43" s="152"/>
      <c r="V43" s="153">
        <v>2.4715360005696616</v>
      </c>
      <c r="W43" s="150">
        <v>5.5630137125651009</v>
      </c>
      <c r="X43" s="150">
        <v>8.9440635045369419</v>
      </c>
      <c r="Y43" s="150">
        <v>13.828312238057483</v>
      </c>
      <c r="Z43" s="150">
        <v>18.858910878499351</v>
      </c>
      <c r="AA43" s="150">
        <v>27.828760782877485</v>
      </c>
      <c r="AB43" s="150">
        <v>31.962679862975893</v>
      </c>
      <c r="AC43" s="150">
        <v>36.367229779561292</v>
      </c>
      <c r="AD43" s="150">
        <v>13.917517344156931</v>
      </c>
      <c r="AE43" s="152"/>
      <c r="AF43" s="153">
        <v>0.66666666666666663</v>
      </c>
      <c r="AG43" s="150">
        <v>0.83333333333333337</v>
      </c>
      <c r="AH43" s="150">
        <v>2.1940638224283853</v>
      </c>
      <c r="AI43" s="150">
        <v>2.4166666666666665</v>
      </c>
      <c r="AJ43" s="150">
        <v>4.0465774536132839</v>
      </c>
      <c r="AK43" s="150">
        <v>4.9554729461669922</v>
      </c>
      <c r="AL43" s="150">
        <v>7.6874440511067608</v>
      </c>
      <c r="AM43" s="150">
        <v>6.2499999999999947</v>
      </c>
      <c r="AN43" s="150">
        <v>1.6789693832397454</v>
      </c>
      <c r="AO43" s="151"/>
    </row>
    <row r="44" spans="1:41" x14ac:dyDescent="0.3">
      <c r="A44" s="144" t="s">
        <v>34</v>
      </c>
      <c r="B44" s="149">
        <v>6.2529493967692007</v>
      </c>
      <c r="C44" s="149">
        <v>10.19582049051921</v>
      </c>
      <c r="D44" s="149">
        <v>9.9669628143310565</v>
      </c>
      <c r="E44" s="149">
        <v>14.110111554463735</v>
      </c>
      <c r="F44" s="149">
        <v>23.823969523111913</v>
      </c>
      <c r="G44" s="149">
        <v>32.619462649027341</v>
      </c>
      <c r="H44" s="149">
        <v>41.270277341206949</v>
      </c>
      <c r="I44" s="149">
        <v>40.300950368245488</v>
      </c>
      <c r="J44" s="149">
        <v>16.556975682576535</v>
      </c>
      <c r="K44" s="151"/>
      <c r="L44" s="149">
        <v>0.66666666666666663</v>
      </c>
      <c r="M44" s="149">
        <v>1.4166666666666663</v>
      </c>
      <c r="N44" s="149">
        <v>2.2939405441284175</v>
      </c>
      <c r="O44" s="149">
        <v>3.0833333333333344</v>
      </c>
      <c r="P44" s="149">
        <v>4.2500000000000018</v>
      </c>
      <c r="Q44" s="149">
        <v>7.8333333333333224</v>
      </c>
      <c r="R44" s="149">
        <v>10.583333333333339</v>
      </c>
      <c r="S44" s="149">
        <v>13.587179183959989</v>
      </c>
      <c r="T44" s="149">
        <v>5.0426928202311192</v>
      </c>
      <c r="U44" s="152"/>
      <c r="V44" s="153">
        <v>2.4166666666666665</v>
      </c>
      <c r="W44" s="150">
        <v>5.3333333333333313</v>
      </c>
      <c r="X44" s="150">
        <v>8.9155476888020786</v>
      </c>
      <c r="Y44" s="150">
        <v>13.217023213704451</v>
      </c>
      <c r="Z44" s="150">
        <v>18.185580253601085</v>
      </c>
      <c r="AA44" s="150">
        <v>27.650885264078656</v>
      </c>
      <c r="AB44" s="150">
        <v>31.002977689107091</v>
      </c>
      <c r="AC44" s="150">
        <v>35.915020942687924</v>
      </c>
      <c r="AD44" s="150">
        <v>13.495715141296413</v>
      </c>
      <c r="AE44" s="152"/>
      <c r="AF44" s="153">
        <v>0.66666666666666663</v>
      </c>
      <c r="AG44" s="150">
        <v>0.75</v>
      </c>
      <c r="AH44" s="150">
        <v>2.0833333333333326</v>
      </c>
      <c r="AI44" s="150">
        <v>2.4166666666666665</v>
      </c>
      <c r="AJ44" s="150">
        <v>3.8212626775105818</v>
      </c>
      <c r="AK44" s="150">
        <v>4.3417545954386405</v>
      </c>
      <c r="AL44" s="150">
        <v>7.6420090993245342</v>
      </c>
      <c r="AM44" s="150">
        <v>6.1519587834676059</v>
      </c>
      <c r="AN44" s="150">
        <v>1.6326484680175777</v>
      </c>
      <c r="AO44" s="151"/>
    </row>
    <row r="45" spans="1:41" x14ac:dyDescent="0.3">
      <c r="A45" s="144" t="s">
        <v>35</v>
      </c>
      <c r="B45" s="149">
        <v>6.1436595916748002</v>
      </c>
      <c r="C45" s="149">
        <v>10.167121887207035</v>
      </c>
      <c r="D45" s="149">
        <v>9.6096410751342773</v>
      </c>
      <c r="E45" s="149">
        <v>13.851535161336292</v>
      </c>
      <c r="F45" s="149">
        <v>22.893357276916454</v>
      </c>
      <c r="G45" s="149">
        <v>32.062080065409162</v>
      </c>
      <c r="H45" s="149">
        <v>40.240348815918018</v>
      </c>
      <c r="I45" s="149">
        <v>39.487644195556676</v>
      </c>
      <c r="J45" s="149">
        <v>15.275106112162312</v>
      </c>
      <c r="K45" s="151"/>
      <c r="L45" s="149">
        <v>0.58333333333333326</v>
      </c>
      <c r="M45" s="149">
        <v>1.3843050003051758</v>
      </c>
      <c r="N45" s="149">
        <v>2.2834053039550781</v>
      </c>
      <c r="O45" s="149">
        <v>2.7556816736857099</v>
      </c>
      <c r="P45" s="149">
        <v>4.0564600626627634</v>
      </c>
      <c r="Q45" s="149">
        <v>7.6644608179728086</v>
      </c>
      <c r="R45" s="149">
        <v>10.184805234273279</v>
      </c>
      <c r="S45" s="149">
        <v>12.795859972635927</v>
      </c>
      <c r="T45" s="149">
        <v>4.9210068384806318</v>
      </c>
      <c r="U45" s="152"/>
      <c r="V45" s="153">
        <v>2.4166666666666665</v>
      </c>
      <c r="W45" s="150">
        <v>4.9073282877604161</v>
      </c>
      <c r="X45" s="150">
        <v>8.7719167073567643</v>
      </c>
      <c r="Y45" s="150">
        <v>12.853363672892277</v>
      </c>
      <c r="Z45" s="150">
        <v>17.793646494547549</v>
      </c>
      <c r="AA45" s="150">
        <v>26.814303080240784</v>
      </c>
      <c r="AB45" s="150">
        <v>30.055964787800953</v>
      </c>
      <c r="AC45" s="150">
        <v>35.336489359537673</v>
      </c>
      <c r="AD45" s="150">
        <v>12.352458318074564</v>
      </c>
      <c r="AE45" s="152"/>
      <c r="AF45" s="153">
        <v>0.70228322347005201</v>
      </c>
      <c r="AG45" s="150">
        <v>0.66666666666666663</v>
      </c>
      <c r="AH45" s="150">
        <v>1.9166666666666659</v>
      </c>
      <c r="AI45" s="150">
        <v>2.2499999999999996</v>
      </c>
      <c r="AJ45" s="150">
        <v>3.6666666666666687</v>
      </c>
      <c r="AK45" s="150">
        <v>4.1273190180460633</v>
      </c>
      <c r="AL45" s="150">
        <v>7.3691358566284091</v>
      </c>
      <c r="AM45" s="150">
        <v>6.1355746587117466</v>
      </c>
      <c r="AN45" s="150">
        <v>1.3663145701090493</v>
      </c>
      <c r="AO45" s="151"/>
    </row>
    <row r="46" spans="1:41" x14ac:dyDescent="0.3">
      <c r="A46" s="144" t="s">
        <v>36</v>
      </c>
      <c r="B46" s="149">
        <v>5.8333333333333295</v>
      </c>
      <c r="C46" s="149">
        <v>10.358451843261724</v>
      </c>
      <c r="D46" s="149">
        <v>9.3056103388468383</v>
      </c>
      <c r="E46" s="149">
        <v>13.41907978057864</v>
      </c>
      <c r="F46" s="149">
        <v>22.74425220489497</v>
      </c>
      <c r="G46" s="149">
        <v>30.820549011230305</v>
      </c>
      <c r="H46" s="149">
        <v>39.430776596069364</v>
      </c>
      <c r="I46" s="149">
        <v>39.089676539103209</v>
      </c>
      <c r="J46" s="149">
        <v>14.145238876342807</v>
      </c>
      <c r="K46" s="151"/>
      <c r="L46" s="149">
        <v>0.49999999999999994</v>
      </c>
      <c r="M46" s="149">
        <v>1.2499999999999998</v>
      </c>
      <c r="N46" s="149">
        <v>2.2748146057128902</v>
      </c>
      <c r="O46" s="149">
        <v>2.6162109375000004</v>
      </c>
      <c r="P46" s="149">
        <v>3.6767978668212913</v>
      </c>
      <c r="Q46" s="149">
        <v>7.3776283264160067</v>
      </c>
      <c r="R46" s="149">
        <v>10.064048131306969</v>
      </c>
      <c r="S46" s="149">
        <v>12.128939310709653</v>
      </c>
      <c r="T46" s="149">
        <v>4.8019574483235674</v>
      </c>
      <c r="U46" s="152"/>
      <c r="V46" s="153">
        <v>2.3965648015340166</v>
      </c>
      <c r="W46" s="150">
        <v>4.833333333333333</v>
      </c>
      <c r="X46" s="150">
        <v>8.5970306396484304</v>
      </c>
      <c r="Y46" s="150">
        <v>12.577688852945984</v>
      </c>
      <c r="Z46" s="150">
        <v>17.22248617808027</v>
      </c>
      <c r="AA46" s="150">
        <v>25.696462949116935</v>
      </c>
      <c r="AB46" s="150">
        <v>29.571901003519553</v>
      </c>
      <c r="AC46" s="150">
        <v>34.831709225972389</v>
      </c>
      <c r="AD46" s="150">
        <v>11.877618153889991</v>
      </c>
      <c r="AE46" s="152"/>
      <c r="AF46" s="153">
        <v>0.58333333333333326</v>
      </c>
      <c r="AG46" s="150">
        <v>0.66279284159342444</v>
      </c>
      <c r="AH46" s="150">
        <v>1.8333333333333326</v>
      </c>
      <c r="AI46" s="150">
        <v>2.1983998616536455</v>
      </c>
      <c r="AJ46" s="150">
        <v>3.4851973851521829</v>
      </c>
      <c r="AK46" s="150">
        <v>4.116344769795738</v>
      </c>
      <c r="AL46" s="150">
        <v>7.4348751703898017</v>
      </c>
      <c r="AM46" s="150">
        <v>6.1666666666666616</v>
      </c>
      <c r="AN46" s="150">
        <v>1.313013712565104</v>
      </c>
      <c r="AO46" s="151"/>
    </row>
    <row r="47" spans="1:41" x14ac:dyDescent="0.3">
      <c r="A47" s="144" t="s">
        <v>37</v>
      </c>
      <c r="B47" s="149">
        <v>5.4867804845174133</v>
      </c>
      <c r="C47" s="149">
        <v>9.9776299794514998</v>
      </c>
      <c r="D47" s="149">
        <v>8.5850207010904871</v>
      </c>
      <c r="E47" s="149">
        <v>12.758298873901387</v>
      </c>
      <c r="F47" s="149">
        <v>20.805977185567201</v>
      </c>
      <c r="G47" s="149">
        <v>29.094650904337428</v>
      </c>
      <c r="H47" s="149">
        <v>37.549421628316217</v>
      </c>
      <c r="I47" s="149">
        <v>37.483201980590792</v>
      </c>
      <c r="J47" s="149">
        <v>13.053929964701361</v>
      </c>
      <c r="K47" s="151"/>
      <c r="L47" s="149">
        <v>0.49999999999999994</v>
      </c>
      <c r="M47" s="149">
        <v>1.0833333333333333</v>
      </c>
      <c r="N47" s="149">
        <v>2.0520553588867179</v>
      </c>
      <c r="O47" s="149">
        <v>2.2638858159383135</v>
      </c>
      <c r="P47" s="149">
        <v>3.1218093236287445</v>
      </c>
      <c r="Q47" s="149">
        <v>6.7120971679687429</v>
      </c>
      <c r="R47" s="149">
        <v>9.0088113149007114</v>
      </c>
      <c r="S47" s="149">
        <v>11.207079569498708</v>
      </c>
      <c r="T47" s="149">
        <v>4.0374240875244167</v>
      </c>
      <c r="U47" s="152"/>
      <c r="V47" s="153">
        <v>2.333333333333333</v>
      </c>
      <c r="W47" s="150">
        <v>4.7221638361612968</v>
      </c>
      <c r="X47" s="150">
        <v>8.2968896230061748</v>
      </c>
      <c r="Y47" s="150">
        <v>12.056423505147315</v>
      </c>
      <c r="Z47" s="150">
        <v>16.267232259114625</v>
      </c>
      <c r="AA47" s="150">
        <v>24.864546140034918</v>
      </c>
      <c r="AB47" s="150">
        <v>28.945972442626811</v>
      </c>
      <c r="AC47" s="150">
        <v>34.022449493408082</v>
      </c>
      <c r="AD47" s="150">
        <v>10.832207361857105</v>
      </c>
      <c r="AE47" s="152"/>
      <c r="AF47" s="153">
        <v>0.33333333333333331</v>
      </c>
      <c r="AG47" s="150">
        <v>0.38820266723632807</v>
      </c>
      <c r="AH47" s="150">
        <v>1.0466725031534831</v>
      </c>
      <c r="AI47" s="150">
        <v>1.7499999999999993</v>
      </c>
      <c r="AJ47" s="150">
        <v>2.333333333333333</v>
      </c>
      <c r="AK47" s="150">
        <v>2.8333333333333339</v>
      </c>
      <c r="AL47" s="150">
        <v>5.4007606506347638</v>
      </c>
      <c r="AM47" s="150">
        <v>3.8039449055989611</v>
      </c>
      <c r="AN47" s="150">
        <v>1.2636985778808594</v>
      </c>
      <c r="AO47" s="151"/>
    </row>
    <row r="48" spans="1:41" x14ac:dyDescent="0.3">
      <c r="A48" s="144" t="s">
        <v>38</v>
      </c>
      <c r="B48" s="149">
        <v>5.4089024861653616</v>
      </c>
      <c r="C48" s="149">
        <v>9.8378734588623065</v>
      </c>
      <c r="D48" s="149">
        <v>8.5712331136067625</v>
      </c>
      <c r="E48" s="149">
        <v>12.40096950531008</v>
      </c>
      <c r="F48" s="149">
        <v>20.495621363321924</v>
      </c>
      <c r="G48" s="149">
        <v>28.689826011657583</v>
      </c>
      <c r="H48" s="149">
        <v>37.077471415201792</v>
      </c>
      <c r="I48" s="149">
        <v>37.228300094604457</v>
      </c>
      <c r="J48" s="149">
        <v>12.802571614583355</v>
      </c>
      <c r="K48" s="151"/>
      <c r="L48" s="149">
        <v>0.49999999999999994</v>
      </c>
      <c r="M48" s="149">
        <v>0.91666666666666674</v>
      </c>
      <c r="N48" s="149">
        <v>1.9895200729370108</v>
      </c>
      <c r="O48" s="149">
        <v>2.1025110880533848</v>
      </c>
      <c r="P48" s="149">
        <v>3.0657984415690112</v>
      </c>
      <c r="Q48" s="149">
        <v>6.5684916178385357</v>
      </c>
      <c r="R48" s="149">
        <v>8.7499999999999929</v>
      </c>
      <c r="S48" s="149">
        <v>11.050254821777353</v>
      </c>
      <c r="T48" s="149">
        <v>3.7409086227417019</v>
      </c>
      <c r="U48" s="152"/>
      <c r="V48" s="153">
        <v>2.333333333333333</v>
      </c>
      <c r="W48" s="150">
        <v>4.5833333333333339</v>
      </c>
      <c r="X48" s="150">
        <v>7.9569581349690646</v>
      </c>
      <c r="Y48" s="150">
        <v>11.677246093750014</v>
      </c>
      <c r="Z48" s="150">
        <v>16.311004638671914</v>
      </c>
      <c r="AA48" s="150">
        <v>24.855860074361082</v>
      </c>
      <c r="AB48" s="150">
        <v>29.029160181681178</v>
      </c>
      <c r="AC48" s="150">
        <v>33.689433733622096</v>
      </c>
      <c r="AD48" s="150">
        <v>10.015924453735353</v>
      </c>
      <c r="AE48" s="152"/>
      <c r="AF48" s="153">
        <v>0.33333333333333331</v>
      </c>
      <c r="AG48" s="150">
        <v>0.33333333333333331</v>
      </c>
      <c r="AH48" s="150">
        <v>1</v>
      </c>
      <c r="AI48" s="150">
        <v>1.6995442708333328</v>
      </c>
      <c r="AJ48" s="150">
        <v>2.280279159545898</v>
      </c>
      <c r="AK48" s="150">
        <v>2.7500000000000004</v>
      </c>
      <c r="AL48" s="150">
        <v>5.2666180928548156</v>
      </c>
      <c r="AM48" s="150">
        <v>3.7242012023925803</v>
      </c>
      <c r="AN48" s="150">
        <v>1.2078673044840493</v>
      </c>
      <c r="AO48" s="151"/>
    </row>
    <row r="49" spans="1:41" x14ac:dyDescent="0.3">
      <c r="A49" s="144" t="s">
        <v>39</v>
      </c>
      <c r="B49" s="149">
        <v>5.5317370096842424</v>
      </c>
      <c r="C49" s="149">
        <v>9.6666666666666661</v>
      </c>
      <c r="D49" s="149">
        <v>8.4851973851521727</v>
      </c>
      <c r="E49" s="149">
        <v>11.903914133707699</v>
      </c>
      <c r="F49" s="149">
        <v>20.247129758199044</v>
      </c>
      <c r="G49" s="149">
        <v>28.258076985676954</v>
      </c>
      <c r="H49" s="149">
        <v>36.542084058125759</v>
      </c>
      <c r="I49" s="149">
        <v>37.138234774271616</v>
      </c>
      <c r="J49" s="149">
        <v>12.26419480641685</v>
      </c>
      <c r="K49" s="151"/>
      <c r="L49" s="149">
        <v>0.49999999999999994</v>
      </c>
      <c r="M49" s="149">
        <v>0.89913177490234386</v>
      </c>
      <c r="N49" s="149">
        <v>1.8333333333333326</v>
      </c>
      <c r="O49" s="149">
        <v>2.0833333333333326</v>
      </c>
      <c r="P49" s="149">
        <v>2.7500000000000004</v>
      </c>
      <c r="Q49" s="149">
        <v>6.3963994979858345</v>
      </c>
      <c r="R49" s="149">
        <v>8.5318689346313406</v>
      </c>
      <c r="S49" s="149">
        <v>10.880139350891122</v>
      </c>
      <c r="T49" s="149">
        <v>3.4496930440266946</v>
      </c>
      <c r="U49" s="152"/>
      <c r="V49" s="153">
        <v>2.4007151921590166</v>
      </c>
      <c r="W49" s="150">
        <v>4.5000000000000009</v>
      </c>
      <c r="X49" s="150">
        <v>7.6081479390462139</v>
      </c>
      <c r="Y49" s="150">
        <v>11.551624933878593</v>
      </c>
      <c r="Z49" s="150">
        <v>16.339847246805867</v>
      </c>
      <c r="AA49" s="150">
        <v>24.674485206603926</v>
      </c>
      <c r="AB49" s="150">
        <v>28.636231740315623</v>
      </c>
      <c r="AC49" s="150">
        <v>33.128887494404964</v>
      </c>
      <c r="AD49" s="150">
        <v>9.2543156941731741</v>
      </c>
      <c r="AE49" s="152"/>
      <c r="AF49" s="153">
        <v>0.33333333333333331</v>
      </c>
      <c r="AG49" s="150">
        <v>0.33333333333333331</v>
      </c>
      <c r="AH49" s="150">
        <v>0.91666666666666674</v>
      </c>
      <c r="AI49" s="150">
        <v>1.6666666666666661</v>
      </c>
      <c r="AJ49" s="150">
        <v>2.1354703903198238</v>
      </c>
      <c r="AK49" s="150">
        <v>2.7637023925781259</v>
      </c>
      <c r="AL49" s="150">
        <v>5.1666666666666652</v>
      </c>
      <c r="AM49" s="150">
        <v>3.6902739206949891</v>
      </c>
      <c r="AN49" s="150">
        <v>1.0899543762207031</v>
      </c>
      <c r="AO49" s="151"/>
    </row>
    <row r="50" spans="1:41" x14ac:dyDescent="0.3">
      <c r="A50" s="144" t="s">
        <v>40</v>
      </c>
      <c r="B50" s="149">
        <v>5.1821428934733058</v>
      </c>
      <c r="C50" s="149">
        <v>9.4677731196085606</v>
      </c>
      <c r="D50" s="149">
        <v>8.2517099380493075</v>
      </c>
      <c r="E50" s="149">
        <v>11.576463063557956</v>
      </c>
      <c r="F50" s="149">
        <v>19.924846331278474</v>
      </c>
      <c r="G50" s="149">
        <v>27.797276814778524</v>
      </c>
      <c r="H50" s="149">
        <v>36.108506838480565</v>
      </c>
      <c r="I50" s="149">
        <v>36.633949915567982</v>
      </c>
      <c r="J50" s="149">
        <v>11.755951245625829</v>
      </c>
      <c r="K50" s="151"/>
      <c r="L50" s="149">
        <v>0.49999999999999994</v>
      </c>
      <c r="M50" s="149">
        <v>0.83333333333333337</v>
      </c>
      <c r="N50" s="149">
        <v>1.7499999999999993</v>
      </c>
      <c r="O50" s="149">
        <v>2.1244303385416661</v>
      </c>
      <c r="P50" s="149">
        <v>2.5833333333333335</v>
      </c>
      <c r="Q50" s="149">
        <v>6.3460572560628199</v>
      </c>
      <c r="R50" s="149">
        <v>8.5372517903645768</v>
      </c>
      <c r="S50" s="149">
        <v>10.480489095052089</v>
      </c>
      <c r="T50" s="149">
        <v>3.2445208231608085</v>
      </c>
      <c r="U50" s="152"/>
      <c r="V50" s="153">
        <v>2.333333333333333</v>
      </c>
      <c r="W50" s="150">
        <v>4.5383555094401045</v>
      </c>
      <c r="X50" s="150">
        <v>7.4773451487223204</v>
      </c>
      <c r="Y50" s="150">
        <v>11.416666666666679</v>
      </c>
      <c r="Z50" s="150">
        <v>16.020079930623417</v>
      </c>
      <c r="AA50" s="150">
        <v>24.30195363362623</v>
      </c>
      <c r="AB50" s="150">
        <v>28.712423642476271</v>
      </c>
      <c r="AC50" s="150">
        <v>32.932915051778004</v>
      </c>
      <c r="AD50" s="150">
        <v>8.7711203893025669</v>
      </c>
      <c r="AE50" s="152"/>
      <c r="AF50" s="153">
        <v>0.33333333333333331</v>
      </c>
      <c r="AG50" s="150">
        <v>0.33333333333333331</v>
      </c>
      <c r="AH50" s="150">
        <v>0.83333333333333337</v>
      </c>
      <c r="AI50" s="150">
        <v>1.6272738774617508</v>
      </c>
      <c r="AJ50" s="150">
        <v>1.6666666666666661</v>
      </c>
      <c r="AK50" s="150">
        <v>2.7719167073567714</v>
      </c>
      <c r="AL50" s="150">
        <v>5.1490885416666652</v>
      </c>
      <c r="AM50" s="150">
        <v>3.7500000000000022</v>
      </c>
      <c r="AN50" s="150">
        <v>0.72374439239501953</v>
      </c>
      <c r="AO50" s="151"/>
    </row>
    <row r="51" spans="1:41" x14ac:dyDescent="0.3">
      <c r="A51" s="144" t="s">
        <v>41</v>
      </c>
      <c r="B51" s="149">
        <v>4.9974848429361973</v>
      </c>
      <c r="C51" s="149">
        <v>9.4166666666666643</v>
      </c>
      <c r="D51" s="149">
        <v>8.1627858479817608</v>
      </c>
      <c r="E51" s="149">
        <v>11.333333333333345</v>
      </c>
      <c r="F51" s="149">
        <v>19.687076568603512</v>
      </c>
      <c r="G51" s="149">
        <v>27.65156904856352</v>
      </c>
      <c r="H51" s="149">
        <v>35.694818178812596</v>
      </c>
      <c r="I51" s="149">
        <v>36.008267720540303</v>
      </c>
      <c r="J51" s="149">
        <v>11.103472709655772</v>
      </c>
      <c r="K51" s="151"/>
      <c r="L51" s="149">
        <v>0.42235565185546869</v>
      </c>
      <c r="M51" s="149">
        <v>0.83333333333333337</v>
      </c>
      <c r="N51" s="149">
        <v>1.8333333333333326</v>
      </c>
      <c r="O51" s="149">
        <v>2.1776250203450518</v>
      </c>
      <c r="P51" s="149">
        <v>2.4166666666666665</v>
      </c>
      <c r="Q51" s="149">
        <v>6.046672503153478</v>
      </c>
      <c r="R51" s="149">
        <v>8.2883561452229717</v>
      </c>
      <c r="S51" s="149">
        <v>10.295610427856451</v>
      </c>
      <c r="T51" s="149">
        <v>3.1342503229777026</v>
      </c>
      <c r="U51" s="152"/>
      <c r="V51" s="153">
        <v>2.333333333333333</v>
      </c>
      <c r="W51" s="150">
        <v>4.5045474370320644</v>
      </c>
      <c r="X51" s="150">
        <v>7.3638372421264551</v>
      </c>
      <c r="Y51" s="150">
        <v>11.279279073079438</v>
      </c>
      <c r="Z51" s="150">
        <v>15.789067904154503</v>
      </c>
      <c r="AA51" s="150">
        <v>24.355249087015718</v>
      </c>
      <c r="AB51" s="150">
        <v>28.335760434468458</v>
      </c>
      <c r="AC51" s="150">
        <v>32.59032758076971</v>
      </c>
      <c r="AD51" s="150">
        <v>8.397933642069491</v>
      </c>
      <c r="AE51" s="152"/>
      <c r="AF51" s="153">
        <v>0.33333333333333331</v>
      </c>
      <c r="AG51" s="150">
        <v>0.33333333333333331</v>
      </c>
      <c r="AH51" s="150">
        <v>0.83333333333333337</v>
      </c>
      <c r="AI51" s="150">
        <v>1.5412082672119136</v>
      </c>
      <c r="AJ51" s="150">
        <v>1.4999999999999996</v>
      </c>
      <c r="AK51" s="150">
        <v>2.8333333333333339</v>
      </c>
      <c r="AL51" s="150">
        <v>5.0833333333333321</v>
      </c>
      <c r="AM51" s="150">
        <v>3.7488555908203147</v>
      </c>
      <c r="AN51" s="150">
        <v>0.66666666666666663</v>
      </c>
      <c r="AO51" s="151"/>
    </row>
    <row r="52" spans="1:41" x14ac:dyDescent="0.3">
      <c r="A52" s="144" t="s">
        <v>42</v>
      </c>
      <c r="B52" s="149">
        <v>4.833333333333333</v>
      </c>
      <c r="C52" s="149">
        <v>9.2272249857584612</v>
      </c>
      <c r="D52" s="149">
        <v>8.1300058364868057</v>
      </c>
      <c r="E52" s="149">
        <v>11.36118570963543</v>
      </c>
      <c r="F52" s="149">
        <v>19.515874862670895</v>
      </c>
      <c r="G52" s="149">
        <v>27.743001937866094</v>
      </c>
      <c r="H52" s="149">
        <v>35.100542068481353</v>
      </c>
      <c r="I52" s="149">
        <v>36.059686024983655</v>
      </c>
      <c r="J52" s="149">
        <v>10.303323745727544</v>
      </c>
      <c r="K52" s="151"/>
      <c r="L52" s="149">
        <v>0.41666666666666663</v>
      </c>
      <c r="M52" s="149">
        <v>0.83333333333333337</v>
      </c>
      <c r="N52" s="149">
        <v>1.8333333333333326</v>
      </c>
      <c r="O52" s="149">
        <v>2.0833333333333326</v>
      </c>
      <c r="P52" s="149">
        <v>2.3634694417317705</v>
      </c>
      <c r="Q52" s="149">
        <v>5.7296803792317679</v>
      </c>
      <c r="R52" s="149">
        <v>8.2001129786173408</v>
      </c>
      <c r="S52" s="149">
        <v>10.083817481994631</v>
      </c>
      <c r="T52" s="149">
        <v>2.794992129007976</v>
      </c>
      <c r="U52" s="152"/>
      <c r="V52" s="153">
        <v>2.2830114364624019</v>
      </c>
      <c r="W52" s="150">
        <v>4.266436258951825</v>
      </c>
      <c r="X52" s="150">
        <v>7.1832847595214755</v>
      </c>
      <c r="Y52" s="150">
        <v>11.119917551676439</v>
      </c>
      <c r="Z52" s="150">
        <v>15.696805318196656</v>
      </c>
      <c r="AA52" s="150">
        <v>24.059783617655366</v>
      </c>
      <c r="AB52" s="150">
        <v>27.823193232218301</v>
      </c>
      <c r="AC52" s="150">
        <v>31.64594682057681</v>
      </c>
      <c r="AD52" s="150">
        <v>8.0599896113077687</v>
      </c>
      <c r="AE52" s="152"/>
      <c r="AF52" s="153">
        <v>0.33333333333333331</v>
      </c>
      <c r="AG52" s="150">
        <v>0.33333333333333331</v>
      </c>
      <c r="AH52" s="150">
        <v>0.79394054412841808</v>
      </c>
      <c r="AI52" s="150">
        <v>1.4166666666666663</v>
      </c>
      <c r="AJ52" s="150">
        <v>1.5684916178385413</v>
      </c>
      <c r="AK52" s="150">
        <v>2.7500000000000004</v>
      </c>
      <c r="AL52" s="150">
        <v>4.8076016108194981</v>
      </c>
      <c r="AM52" s="150">
        <v>3.8212331136067732</v>
      </c>
      <c r="AN52" s="150">
        <v>0.66666666666666663</v>
      </c>
      <c r="AO52" s="151"/>
    </row>
    <row r="53" spans="1:41" x14ac:dyDescent="0.3">
      <c r="A53" s="144" t="s">
        <v>43</v>
      </c>
      <c r="B53" s="149">
        <v>4.5917545954386396</v>
      </c>
      <c r="C53" s="149">
        <v>9.0301361083984339</v>
      </c>
      <c r="D53" s="149">
        <v>8.2789942423502509</v>
      </c>
      <c r="E53" s="149">
        <v>11.299404780069999</v>
      </c>
      <c r="F53" s="149">
        <v>19.320582707722981</v>
      </c>
      <c r="G53" s="149">
        <v>27.558759689330937</v>
      </c>
      <c r="H53" s="149">
        <v>34.961221059163314</v>
      </c>
      <c r="I53" s="149">
        <v>35.674915631612066</v>
      </c>
      <c r="J53" s="149">
        <v>9.5179313023885079</v>
      </c>
      <c r="K53" s="151"/>
      <c r="L53" s="149">
        <v>0.41666666666666663</v>
      </c>
      <c r="M53" s="149">
        <v>0.71333916982014978</v>
      </c>
      <c r="N53" s="149">
        <v>1.7499999999999993</v>
      </c>
      <c r="O53" s="149">
        <v>2.0833333333333326</v>
      </c>
      <c r="P53" s="149">
        <v>2.4166666666666665</v>
      </c>
      <c r="Q53" s="149">
        <v>5.6723483403523733</v>
      </c>
      <c r="R53" s="149">
        <v>7.8663298288981016</v>
      </c>
      <c r="S53" s="149">
        <v>10.140869140625004</v>
      </c>
      <c r="T53" s="149">
        <v>2.5860748291015629</v>
      </c>
      <c r="U53" s="152"/>
      <c r="V53" s="153">
        <v>2.1666666666666661</v>
      </c>
      <c r="W53" s="150">
        <v>4.224199930826825</v>
      </c>
      <c r="X53" s="150">
        <v>6.9045651753743416</v>
      </c>
      <c r="Y53" s="150">
        <v>10.690355618794767</v>
      </c>
      <c r="Z53" s="150">
        <v>15.540795008341513</v>
      </c>
      <c r="AA53" s="150">
        <v>23.74427731831862</v>
      </c>
      <c r="AB53" s="150">
        <v>27.406710942586145</v>
      </c>
      <c r="AC53" s="150">
        <v>31.156719207763505</v>
      </c>
      <c r="AD53" s="150">
        <v>7.2926257451375243</v>
      </c>
      <c r="AE53" s="152"/>
      <c r="AF53" s="153">
        <v>0.33333333333333331</v>
      </c>
      <c r="AG53" s="150">
        <v>0.29667250315348309</v>
      </c>
      <c r="AH53" s="150">
        <v>0.78287506103515625</v>
      </c>
      <c r="AI53" s="150">
        <v>1.4166666666666663</v>
      </c>
      <c r="AJ53" s="150">
        <v>1.5833333333333328</v>
      </c>
      <c r="AK53" s="150">
        <v>2.7500000000000004</v>
      </c>
      <c r="AL53" s="150">
        <v>4.6942135492960615</v>
      </c>
      <c r="AM53" s="150">
        <v>3.8333333333333357</v>
      </c>
      <c r="AN53" s="150">
        <v>0.66666666666666663</v>
      </c>
      <c r="AO53" s="151"/>
    </row>
    <row r="54" spans="1:41" x14ac:dyDescent="0.3">
      <c r="A54" s="144" t="s">
        <v>44</v>
      </c>
      <c r="B54" s="149">
        <v>4.5833333333333339</v>
      </c>
      <c r="C54" s="149">
        <v>8.9906396865844673</v>
      </c>
      <c r="D54" s="149">
        <v>8.0702908833821496</v>
      </c>
      <c r="E54" s="149">
        <v>11.19292418162029</v>
      </c>
      <c r="F54" s="149">
        <v>19.231278737386067</v>
      </c>
      <c r="G54" s="149">
        <v>26.975080490112198</v>
      </c>
      <c r="H54" s="149">
        <v>34.422427495320527</v>
      </c>
      <c r="I54" s="149">
        <v>35.5443957646687</v>
      </c>
      <c r="J54" s="149">
        <v>8.624803543090815</v>
      </c>
      <c r="K54" s="151"/>
      <c r="L54" s="149">
        <v>0.41666666666666663</v>
      </c>
      <c r="M54" s="149">
        <v>0.59448687235514319</v>
      </c>
      <c r="N54" s="149">
        <v>1.8075332641601556</v>
      </c>
      <c r="O54" s="149">
        <v>2.0833333333333326</v>
      </c>
      <c r="P54" s="149">
        <v>2.4166666666666665</v>
      </c>
      <c r="Q54" s="149">
        <v>5.6831003824869759</v>
      </c>
      <c r="R54" s="149">
        <v>7.4018265406290604</v>
      </c>
      <c r="S54" s="149">
        <v>10.2203327814738</v>
      </c>
      <c r="T54" s="149">
        <v>2.334931373596191</v>
      </c>
      <c r="U54" s="152"/>
      <c r="V54" s="153">
        <v>2.0833333333333326</v>
      </c>
      <c r="W54" s="150">
        <v>4.2463118235270203</v>
      </c>
      <c r="X54" s="150">
        <v>6.8333333333333259</v>
      </c>
      <c r="Y54" s="150">
        <v>10.662785847981777</v>
      </c>
      <c r="Z54" s="150">
        <v>15.473547617594441</v>
      </c>
      <c r="AA54" s="150">
        <v>23.47088336944574</v>
      </c>
      <c r="AB54" s="150">
        <v>27.494378089904668</v>
      </c>
      <c r="AC54" s="150">
        <v>30.744089444478188</v>
      </c>
      <c r="AD54" s="150">
        <v>6.6617221832275328</v>
      </c>
      <c r="AE54" s="152"/>
      <c r="AF54" s="153">
        <v>0.33333333333333331</v>
      </c>
      <c r="AG54" s="150">
        <v>0.25</v>
      </c>
      <c r="AH54" s="150">
        <v>0.83333333333333337</v>
      </c>
      <c r="AI54" s="150">
        <v>1.3771689732869463</v>
      </c>
      <c r="AJ54" s="150">
        <v>1.4999999999999996</v>
      </c>
      <c r="AK54" s="150">
        <v>2.7189079920450849</v>
      </c>
      <c r="AL54" s="150">
        <v>4.5756924947102879</v>
      </c>
      <c r="AM54" s="150">
        <v>3.8733021418253606</v>
      </c>
      <c r="AN54" s="150">
        <v>0.63547039031982422</v>
      </c>
      <c r="AO54" s="151"/>
    </row>
    <row r="55" spans="1:41" x14ac:dyDescent="0.3">
      <c r="A55" s="144" t="s">
        <v>45</v>
      </c>
      <c r="B55" s="149">
        <v>4.5330114364624032</v>
      </c>
      <c r="C55" s="149">
        <v>8.9999999999999947</v>
      </c>
      <c r="D55" s="149">
        <v>7.7133391698201388</v>
      </c>
      <c r="E55" s="149">
        <v>11.131648381551116</v>
      </c>
      <c r="F55" s="149">
        <v>18.943185488382976</v>
      </c>
      <c r="G55" s="149">
        <v>26.557179768880101</v>
      </c>
      <c r="H55" s="149">
        <v>33.636296908060572</v>
      </c>
      <c r="I55" s="149">
        <v>35.369262059529547</v>
      </c>
      <c r="J55" s="149">
        <v>8.3458903630574461</v>
      </c>
      <c r="K55" s="151"/>
      <c r="L55" s="149">
        <v>0.41666666666666663</v>
      </c>
      <c r="M55" s="149">
        <v>0.61073048909505201</v>
      </c>
      <c r="N55" s="149">
        <v>1.8333333333333326</v>
      </c>
      <c r="O55" s="149">
        <v>2.1490834554036455</v>
      </c>
      <c r="P55" s="149">
        <v>2.333333333333333</v>
      </c>
      <c r="Q55" s="149">
        <v>5.777974128723141</v>
      </c>
      <c r="R55" s="149">
        <v>7.2883555094400956</v>
      </c>
      <c r="S55" s="149">
        <v>10.086290041605634</v>
      </c>
      <c r="T55" s="149">
        <v>2.0027996699015294</v>
      </c>
      <c r="U55" s="152"/>
      <c r="V55" s="153">
        <v>2.0833333333333326</v>
      </c>
      <c r="W55" s="150">
        <v>4.2500000000000018</v>
      </c>
      <c r="X55" s="150">
        <v>6.8607304890950447</v>
      </c>
      <c r="Y55" s="150">
        <v>10.739630699157722</v>
      </c>
      <c r="Z55" s="150">
        <v>15.282094637552937</v>
      </c>
      <c r="AA55" s="150">
        <v>23.284235318501729</v>
      </c>
      <c r="AB55" s="150">
        <v>27.075811703999722</v>
      </c>
      <c r="AC55" s="150">
        <v>30.418895403543949</v>
      </c>
      <c r="AD55" s="150">
        <v>6.4268309275309186</v>
      </c>
      <c r="AE55" s="152"/>
      <c r="AF55" s="153">
        <v>0.25</v>
      </c>
      <c r="AG55" s="150">
        <v>0.32671356201171875</v>
      </c>
      <c r="AH55" s="150">
        <v>0.75</v>
      </c>
      <c r="AI55" s="150">
        <v>1.2499999999999998</v>
      </c>
      <c r="AJ55" s="150">
        <v>1.4999999999999996</v>
      </c>
      <c r="AK55" s="150">
        <v>2.8294525146484384</v>
      </c>
      <c r="AL55" s="150">
        <v>4.1666666666666687</v>
      </c>
      <c r="AM55" s="150">
        <v>3.8799133300781277</v>
      </c>
      <c r="AN55" s="150">
        <v>0.52853870391845703</v>
      </c>
      <c r="AO55" s="151"/>
    </row>
    <row r="56" spans="1:41" x14ac:dyDescent="0.3">
      <c r="A56" s="144" t="s">
        <v>46</v>
      </c>
      <c r="B56" s="149">
        <v>4.3333333333333348</v>
      </c>
      <c r="C56" s="149">
        <v>8.7789951960245709</v>
      </c>
      <c r="D56" s="149">
        <v>7.6024576822916563</v>
      </c>
      <c r="E56" s="149">
        <v>11.083333333333343</v>
      </c>
      <c r="F56" s="149">
        <v>18.811625480651863</v>
      </c>
      <c r="G56" s="149">
        <v>26.492097854614155</v>
      </c>
      <c r="H56" s="149">
        <v>33.156206448872737</v>
      </c>
      <c r="I56" s="149">
        <v>34.828448613484611</v>
      </c>
      <c r="J56" s="149">
        <v>8.1436821619669502</v>
      </c>
      <c r="K56" s="151"/>
      <c r="L56" s="149">
        <v>0.41666666666666663</v>
      </c>
      <c r="M56" s="149">
        <v>0.66666666666666663</v>
      </c>
      <c r="N56" s="149">
        <v>1.8333333333333326</v>
      </c>
      <c r="O56" s="149">
        <v>2.2499999999999996</v>
      </c>
      <c r="P56" s="149">
        <v>2.1666666666666661</v>
      </c>
      <c r="Q56" s="149">
        <v>5.5723743438720676</v>
      </c>
      <c r="R56" s="149">
        <v>7.1330595016479412</v>
      </c>
      <c r="S56" s="149">
        <v>10.094258626302087</v>
      </c>
      <c r="T56" s="149">
        <v>1.8333333333333326</v>
      </c>
      <c r="U56" s="152"/>
      <c r="V56" s="153">
        <v>2.0833333333333326</v>
      </c>
      <c r="W56" s="150">
        <v>4.1340735753377302</v>
      </c>
      <c r="X56" s="150">
        <v>6.9140806198120046</v>
      </c>
      <c r="Y56" s="150">
        <v>10.584931691487638</v>
      </c>
      <c r="Z56" s="150">
        <v>14.906275113423703</v>
      </c>
      <c r="AA56" s="150">
        <v>22.806367238362579</v>
      </c>
      <c r="AB56" s="150">
        <v>27.333843549092496</v>
      </c>
      <c r="AC56" s="150">
        <v>30.101391792297211</v>
      </c>
      <c r="AD56" s="150">
        <v>5.7116139729817679</v>
      </c>
      <c r="AE56" s="152"/>
      <c r="AF56" s="153">
        <v>0.25</v>
      </c>
      <c r="AG56" s="150">
        <v>0.33333333333333331</v>
      </c>
      <c r="AH56" s="150">
        <v>0.75</v>
      </c>
      <c r="AI56" s="150">
        <v>1.183105150858561</v>
      </c>
      <c r="AJ56" s="150">
        <v>1.2499999999999998</v>
      </c>
      <c r="AK56" s="150">
        <v>2.8333333333333339</v>
      </c>
      <c r="AL56" s="150">
        <v>4.0000000000000027</v>
      </c>
      <c r="AM56" s="150">
        <v>3.9166666666666692</v>
      </c>
      <c r="AN56" s="150">
        <v>0.48082192738850904</v>
      </c>
      <c r="AO56" s="151"/>
    </row>
    <row r="57" spans="1:41" x14ac:dyDescent="0.3">
      <c r="A57" s="144" t="s">
        <v>47</v>
      </c>
      <c r="B57" s="149">
        <v>4.3333333333333348</v>
      </c>
      <c r="C57" s="149">
        <v>8.561747233072909</v>
      </c>
      <c r="D57" s="149">
        <v>7.6384366353352755</v>
      </c>
      <c r="E57" s="149">
        <v>10.820158958435066</v>
      </c>
      <c r="F57" s="149">
        <v>18.76138655344646</v>
      </c>
      <c r="G57" s="149">
        <v>26.530277887980038</v>
      </c>
      <c r="H57" s="149">
        <v>33.193432807922228</v>
      </c>
      <c r="I57" s="149">
        <v>34.429331143696984</v>
      </c>
      <c r="J57" s="149">
        <v>7.4796355565388914</v>
      </c>
      <c r="K57" s="151"/>
      <c r="L57" s="149">
        <v>0.44945526123046869</v>
      </c>
      <c r="M57" s="149">
        <v>0.66666666666666663</v>
      </c>
      <c r="N57" s="149">
        <v>1.7527338663736973</v>
      </c>
      <c r="O57" s="149">
        <v>2.2499999999999996</v>
      </c>
      <c r="P57" s="149">
        <v>2.2185770670572911</v>
      </c>
      <c r="Q57" s="149">
        <v>5.2049153645833313</v>
      </c>
      <c r="R57" s="149">
        <v>6.8730980555216403</v>
      </c>
      <c r="S57" s="149">
        <v>10.207646687825525</v>
      </c>
      <c r="T57" s="149">
        <v>1.725342432657877</v>
      </c>
      <c r="U57" s="152"/>
      <c r="V57" s="153">
        <v>2.0833333333333326</v>
      </c>
      <c r="W57" s="150">
        <v>3.8552509943644231</v>
      </c>
      <c r="X57" s="150">
        <v>6.9454663594563719</v>
      </c>
      <c r="Y57" s="150">
        <v>10.571039835611986</v>
      </c>
      <c r="Z57" s="150">
        <v>14.810262044270869</v>
      </c>
      <c r="AA57" s="150">
        <v>22.468894322713172</v>
      </c>
      <c r="AB57" s="150">
        <v>26.86813195546457</v>
      </c>
      <c r="AC57" s="150">
        <v>30.056207974751636</v>
      </c>
      <c r="AD57" s="150">
        <v>5.326652526855467</v>
      </c>
      <c r="AE57" s="152"/>
      <c r="AF57" s="153">
        <v>0.25</v>
      </c>
      <c r="AG57" s="150">
        <v>0.33333333333333331</v>
      </c>
      <c r="AH57" s="150">
        <v>0.75</v>
      </c>
      <c r="AI57" s="150">
        <v>1.1666666666666665</v>
      </c>
      <c r="AJ57" s="150">
        <v>1.2882486979166665</v>
      </c>
      <c r="AK57" s="150">
        <v>2.8333333333333339</v>
      </c>
      <c r="AL57" s="150">
        <v>3.9374427795410178</v>
      </c>
      <c r="AM57" s="150">
        <v>3.9127855300903343</v>
      </c>
      <c r="AN57" s="150">
        <v>0.41666666666666663</v>
      </c>
      <c r="AO57" s="151"/>
    </row>
    <row r="58" spans="1:41" x14ac:dyDescent="0.3">
      <c r="A58" s="144" t="s">
        <v>48</v>
      </c>
      <c r="B58" s="149">
        <v>4.1912587483723973</v>
      </c>
      <c r="C58" s="149">
        <v>8.4703197479247958</v>
      </c>
      <c r="D58" s="149">
        <v>7.4933420817057197</v>
      </c>
      <c r="E58" s="149">
        <v>10.545290311177579</v>
      </c>
      <c r="F58" s="149">
        <v>18.463468869527194</v>
      </c>
      <c r="G58" s="149">
        <v>26.265132268269756</v>
      </c>
      <c r="H58" s="149">
        <v>32.881994883219242</v>
      </c>
      <c r="I58" s="149">
        <v>34.267809232075891</v>
      </c>
      <c r="J58" s="149">
        <v>6.7460060119628844</v>
      </c>
      <c r="K58" s="151"/>
      <c r="L58" s="149">
        <v>0.49999999999999994</v>
      </c>
      <c r="M58" s="149">
        <v>0.66666666666666663</v>
      </c>
      <c r="N58" s="149">
        <v>1.8333333333333326</v>
      </c>
      <c r="O58" s="149">
        <v>2.2499999999999996</v>
      </c>
      <c r="P58" s="149">
        <v>2.304794629414876</v>
      </c>
      <c r="Q58" s="149">
        <v>5.3458817799886047</v>
      </c>
      <c r="R58" s="149">
        <v>6.9345302581787029</v>
      </c>
      <c r="S58" s="149">
        <v>10.280392011006677</v>
      </c>
      <c r="T58" s="149">
        <v>1.5614153544108069</v>
      </c>
      <c r="U58" s="152"/>
      <c r="V58" s="153">
        <v>2.0657533009846998</v>
      </c>
      <c r="W58" s="150">
        <v>3.8908589680989607</v>
      </c>
      <c r="X58" s="150">
        <v>6.7050228118896422</v>
      </c>
      <c r="Y58" s="150">
        <v>10.412785530090337</v>
      </c>
      <c r="Z58" s="150">
        <v>14.968976656595903</v>
      </c>
      <c r="AA58" s="150">
        <v>22.054100990295371</v>
      </c>
      <c r="AB58" s="150">
        <v>26.587073008219296</v>
      </c>
      <c r="AC58" s="150">
        <v>30.159478187560882</v>
      </c>
      <c r="AD58" s="150">
        <v>4.8075720469156895</v>
      </c>
      <c r="AE58" s="152"/>
      <c r="AF58" s="153">
        <v>0.25</v>
      </c>
      <c r="AG58" s="150">
        <v>0.33333333333333331</v>
      </c>
      <c r="AH58" s="150">
        <v>0.75</v>
      </c>
      <c r="AI58" s="150">
        <v>1.2349726359049478</v>
      </c>
      <c r="AJ58" s="150">
        <v>1.332191785176595</v>
      </c>
      <c r="AK58" s="150">
        <v>2.8333333333333339</v>
      </c>
      <c r="AL58" s="150">
        <v>3.8333333333333357</v>
      </c>
      <c r="AM58" s="150">
        <v>3.8333333333333357</v>
      </c>
      <c r="AN58" s="150">
        <v>0.41666666666666663</v>
      </c>
      <c r="AO58" s="151"/>
    </row>
    <row r="59" spans="1:41" x14ac:dyDescent="0.3">
      <c r="A59" s="144" t="s">
        <v>49</v>
      </c>
      <c r="B59" s="149">
        <v>4.1107079188028992</v>
      </c>
      <c r="C59" s="149">
        <v>8.4130547841389891</v>
      </c>
      <c r="D59" s="149">
        <v>7.4564339319864814</v>
      </c>
      <c r="E59" s="149">
        <v>10.706473350524909</v>
      </c>
      <c r="F59" s="149">
        <v>18.125100453694678</v>
      </c>
      <c r="G59" s="149">
        <v>26.051332791646225</v>
      </c>
      <c r="H59" s="149">
        <v>32.482658386230305</v>
      </c>
      <c r="I59" s="149">
        <v>34.222000122070199</v>
      </c>
      <c r="J59" s="149">
        <v>5.8957401911417602</v>
      </c>
      <c r="K59" s="151"/>
      <c r="L59" s="149">
        <v>0.49999999999999994</v>
      </c>
      <c r="M59" s="149">
        <v>0.58333333333333326</v>
      </c>
      <c r="N59" s="149">
        <v>1.7609303792317701</v>
      </c>
      <c r="O59" s="149">
        <v>2.1107304890950513</v>
      </c>
      <c r="P59" s="149">
        <v>2.0246375401814771</v>
      </c>
      <c r="Q59" s="149">
        <v>5.2185939153035461</v>
      </c>
      <c r="R59" s="149">
        <v>6.7855593363443933</v>
      </c>
      <c r="S59" s="149">
        <v>10.110900243123377</v>
      </c>
      <c r="T59" s="149">
        <v>1.4166666666666663</v>
      </c>
      <c r="U59" s="152"/>
      <c r="V59" s="153">
        <v>1.9999999999999991</v>
      </c>
      <c r="W59" s="150">
        <v>3.9742008845011418</v>
      </c>
      <c r="X59" s="150">
        <v>6.7227958043416267</v>
      </c>
      <c r="Y59" s="150">
        <v>10.034335772196455</v>
      </c>
      <c r="Z59" s="150">
        <v>14.510121027628614</v>
      </c>
      <c r="AA59" s="150">
        <v>21.429223696390757</v>
      </c>
      <c r="AB59" s="150">
        <v>25.86229197184235</v>
      </c>
      <c r="AC59" s="150">
        <v>29.988273938496757</v>
      </c>
      <c r="AD59" s="150">
        <v>4.0492925643920925</v>
      </c>
      <c r="AE59" s="152"/>
      <c r="AF59" s="153">
        <v>0.25</v>
      </c>
      <c r="AG59" s="150">
        <v>0.33333333333333331</v>
      </c>
      <c r="AH59" s="150">
        <v>0.66666666666666663</v>
      </c>
      <c r="AI59" s="150">
        <v>1.1666666666666665</v>
      </c>
      <c r="AJ59" s="150">
        <v>1.3226153055826821</v>
      </c>
      <c r="AK59" s="150">
        <v>2.9098358154296884</v>
      </c>
      <c r="AL59" s="150">
        <v>3.5767122904459652</v>
      </c>
      <c r="AM59" s="150">
        <v>3.7233482996622747</v>
      </c>
      <c r="AN59" s="150">
        <v>0.34429232279459632</v>
      </c>
      <c r="AO59" s="151"/>
    </row>
    <row r="60" spans="1:41" x14ac:dyDescent="0.3">
      <c r="A60" s="144" t="s">
        <v>50</v>
      </c>
      <c r="B60" s="149">
        <v>4.1666666666666687</v>
      </c>
      <c r="C60" s="149">
        <v>8.1626806259155167</v>
      </c>
      <c r="D60" s="149">
        <v>7.3963470458984277</v>
      </c>
      <c r="E60" s="149">
        <v>10.664195378621427</v>
      </c>
      <c r="F60" s="149">
        <v>17.825247446695982</v>
      </c>
      <c r="G60" s="149">
        <v>25.690466245015372</v>
      </c>
      <c r="H60" s="149">
        <v>32.191724141438627</v>
      </c>
      <c r="I60" s="149">
        <v>34.071660995483271</v>
      </c>
      <c r="J60" s="149">
        <v>5.1625006993611642</v>
      </c>
      <c r="K60" s="151"/>
      <c r="L60" s="149">
        <v>0.49999999999999994</v>
      </c>
      <c r="M60" s="149">
        <v>0.58333333333333326</v>
      </c>
      <c r="N60" s="149">
        <v>1.7746575673421219</v>
      </c>
      <c r="O60" s="149">
        <v>1.9999999999999991</v>
      </c>
      <c r="P60" s="149">
        <v>1.9999999999999991</v>
      </c>
      <c r="Q60" s="149">
        <v>5.1200259526570626</v>
      </c>
      <c r="R60" s="149">
        <v>6.7488584518432546</v>
      </c>
      <c r="S60" s="149">
        <v>10.090217908223474</v>
      </c>
      <c r="T60" s="149">
        <v>1.3826484680175779</v>
      </c>
      <c r="U60" s="152"/>
      <c r="V60" s="153">
        <v>1.9999999999999991</v>
      </c>
      <c r="W60" s="150">
        <v>3.8634023666381858</v>
      </c>
      <c r="X60" s="150">
        <v>6.8265024820963465</v>
      </c>
      <c r="Y60" s="150">
        <v>9.8265336354573574</v>
      </c>
      <c r="Z60" s="150">
        <v>14.3052476247152</v>
      </c>
      <c r="AA60" s="150">
        <v>21.033457756042456</v>
      </c>
      <c r="AB60" s="150">
        <v>25.566105842590243</v>
      </c>
      <c r="AC60" s="150">
        <v>29.926542917887218</v>
      </c>
      <c r="AD60" s="150">
        <v>3.494026184082033</v>
      </c>
      <c r="AE60" s="152"/>
      <c r="AF60" s="153">
        <v>0.25</v>
      </c>
      <c r="AG60" s="150">
        <v>0.33333333333333331</v>
      </c>
      <c r="AH60" s="150">
        <v>0.66666666666666663</v>
      </c>
      <c r="AI60" s="150">
        <v>1.1490866343180339</v>
      </c>
      <c r="AJ60" s="150">
        <v>1.277320861816406</v>
      </c>
      <c r="AK60" s="150">
        <v>2.8442923227945971</v>
      </c>
      <c r="AL60" s="150">
        <v>3.5683085123697937</v>
      </c>
      <c r="AM60" s="150">
        <v>3.5000000000000018</v>
      </c>
      <c r="AN60" s="150">
        <v>0.26643848419189453</v>
      </c>
      <c r="AO60" s="151"/>
    </row>
    <row r="61" spans="1:41" x14ac:dyDescent="0.3">
      <c r="A61" s="144" t="s">
        <v>51</v>
      </c>
      <c r="B61" s="149">
        <v>3.7500000000000022</v>
      </c>
      <c r="C61" s="149">
        <v>8.0054651896158742</v>
      </c>
      <c r="D61" s="149">
        <v>7.235190709431957</v>
      </c>
      <c r="E61" s="149">
        <v>10.566037178039556</v>
      </c>
      <c r="F61" s="149">
        <v>17.601225535074896</v>
      </c>
      <c r="G61" s="149">
        <v>25.362711270650141</v>
      </c>
      <c r="H61" s="149">
        <v>31.934703191121237</v>
      </c>
      <c r="I61" s="149">
        <v>34.037773768106973</v>
      </c>
      <c r="J61" s="149">
        <v>4.5507415135701512</v>
      </c>
      <c r="K61" s="151"/>
      <c r="L61" s="149">
        <v>0.5043236414591471</v>
      </c>
      <c r="M61" s="149">
        <v>0.58333333333333326</v>
      </c>
      <c r="N61" s="149">
        <v>1.7499999999999993</v>
      </c>
      <c r="O61" s="149">
        <v>1.9999999999999991</v>
      </c>
      <c r="P61" s="149">
        <v>1.9999999999999991</v>
      </c>
      <c r="Q61" s="149">
        <v>5.1325861612955714</v>
      </c>
      <c r="R61" s="149">
        <v>6.6357790629068942</v>
      </c>
      <c r="S61" s="149">
        <v>10.060632387797041</v>
      </c>
      <c r="T61" s="149">
        <v>1.1216894785563152</v>
      </c>
      <c r="U61" s="152"/>
      <c r="V61" s="153">
        <v>1.8963470458984368</v>
      </c>
      <c r="W61" s="150">
        <v>3.9166666666666692</v>
      </c>
      <c r="X61" s="150">
        <v>6.6845696767171159</v>
      </c>
      <c r="Y61" s="150">
        <v>9.6858390172322597</v>
      </c>
      <c r="Z61" s="150">
        <v>14.183105150858593</v>
      </c>
      <c r="AA61" s="150">
        <v>20.960542996724421</v>
      </c>
      <c r="AB61" s="150">
        <v>25.560544967651271</v>
      </c>
      <c r="AC61" s="150">
        <v>29.731812477111667</v>
      </c>
      <c r="AD61" s="150">
        <v>3.1433636347452811</v>
      </c>
      <c r="AE61" s="152"/>
      <c r="AF61" s="153">
        <v>0.25</v>
      </c>
      <c r="AG61" s="150">
        <v>0.33333333333333331</v>
      </c>
      <c r="AH61" s="150">
        <v>0.66666666666666663</v>
      </c>
      <c r="AI61" s="150">
        <v>1.165301005045573</v>
      </c>
      <c r="AJ61" s="150">
        <v>1.2746575673421223</v>
      </c>
      <c r="AK61" s="150">
        <v>2.8333333333333339</v>
      </c>
      <c r="AL61" s="150">
        <v>3.5219176610310892</v>
      </c>
      <c r="AM61" s="150">
        <v>3.5000000000000018</v>
      </c>
      <c r="AN61" s="150">
        <v>0.25</v>
      </c>
      <c r="AO61" s="151"/>
    </row>
    <row r="62" spans="1:41" x14ac:dyDescent="0.3">
      <c r="A62" s="144" t="s">
        <v>52</v>
      </c>
      <c r="B62" s="149">
        <v>3.7500000000000022</v>
      </c>
      <c r="C62" s="149">
        <v>8.1680323282877492</v>
      </c>
      <c r="D62" s="149">
        <v>7.159903844197582</v>
      </c>
      <c r="E62" s="149">
        <v>10.351307868957525</v>
      </c>
      <c r="F62" s="149">
        <v>17.283046086629259</v>
      </c>
      <c r="G62" s="149">
        <v>24.796901067097902</v>
      </c>
      <c r="H62" s="149">
        <v>31.385708808898755</v>
      </c>
      <c r="I62" s="149">
        <v>33.672399202982454</v>
      </c>
      <c r="J62" s="149">
        <v>3.6585448582967142</v>
      </c>
      <c r="K62" s="151"/>
      <c r="L62" s="149">
        <v>0.49999999999999994</v>
      </c>
      <c r="M62" s="149">
        <v>0.49999999999999994</v>
      </c>
      <c r="N62" s="149">
        <v>1.7499999999999993</v>
      </c>
      <c r="O62" s="149">
        <v>1.9742008845011387</v>
      </c>
      <c r="P62" s="149">
        <v>1.9999999999999991</v>
      </c>
      <c r="Q62" s="149">
        <v>5.1106567382812491</v>
      </c>
      <c r="R62" s="149">
        <v>6.4100456237792915</v>
      </c>
      <c r="S62" s="149">
        <v>10.036885579427086</v>
      </c>
      <c r="T62" s="149">
        <v>0.93584473927815759</v>
      </c>
      <c r="U62" s="152"/>
      <c r="V62" s="153">
        <v>1.7499999999999993</v>
      </c>
      <c r="W62" s="150">
        <v>3.8333333333333357</v>
      </c>
      <c r="X62" s="150">
        <v>6.7499999999999929</v>
      </c>
      <c r="Y62" s="150">
        <v>9.7378994623819999</v>
      </c>
      <c r="Z62" s="150">
        <v>14.063013712565136</v>
      </c>
      <c r="AA62" s="150">
        <v>20.623579661051416</v>
      </c>
      <c r="AB62" s="150">
        <v>25.680541356404532</v>
      </c>
      <c r="AC62" s="150">
        <v>29.513973871866714</v>
      </c>
      <c r="AD62" s="150">
        <v>2.8404782613118496</v>
      </c>
      <c r="AE62" s="152"/>
      <c r="AF62" s="153">
        <v>0.25</v>
      </c>
      <c r="AG62" s="150">
        <v>0.33333333333333331</v>
      </c>
      <c r="AH62" s="150">
        <v>0.66666666666666663</v>
      </c>
      <c r="AI62" s="150">
        <v>1.1666666666666665</v>
      </c>
      <c r="AJ62" s="150">
        <v>1.1721461613972981</v>
      </c>
      <c r="AK62" s="150">
        <v>2.8333333333333339</v>
      </c>
      <c r="AL62" s="150">
        <v>3.5327911376953143</v>
      </c>
      <c r="AM62" s="150">
        <v>3.5163930257161478</v>
      </c>
      <c r="AN62" s="150">
        <v>0.18584473927815753</v>
      </c>
      <c r="AO62" s="151"/>
    </row>
    <row r="63" spans="1:41" x14ac:dyDescent="0.3">
      <c r="A63" s="144" t="s">
        <v>53</v>
      </c>
      <c r="B63" s="149">
        <v>3.6913242340087913</v>
      </c>
      <c r="C63" s="149">
        <v>7.9769404729207247</v>
      </c>
      <c r="D63" s="149">
        <v>7.2159818013509023</v>
      </c>
      <c r="E63" s="149">
        <v>10.28561655680339</v>
      </c>
      <c r="F63" s="149">
        <v>16.919797897338899</v>
      </c>
      <c r="G63" s="149">
        <v>24.25333563486728</v>
      </c>
      <c r="H63" s="149">
        <v>30.787599563598469</v>
      </c>
      <c r="I63" s="149">
        <v>33.53042920430488</v>
      </c>
      <c r="J63" s="149">
        <v>2.7775541941324873</v>
      </c>
      <c r="K63" s="151"/>
      <c r="L63" s="149">
        <v>0.49999999999999994</v>
      </c>
      <c r="M63" s="149">
        <v>0.49999999999999994</v>
      </c>
      <c r="N63" s="149">
        <v>1.6666669845581048</v>
      </c>
      <c r="O63" s="149">
        <v>1.8333333333333326</v>
      </c>
      <c r="P63" s="149">
        <v>1.8936074574788404</v>
      </c>
      <c r="Q63" s="149">
        <v>5.1666666666666652</v>
      </c>
      <c r="R63" s="149">
        <v>6.1859003702799429</v>
      </c>
      <c r="S63" s="149">
        <v>9.9166666666666679</v>
      </c>
      <c r="T63" s="149">
        <v>0.90844758351643884</v>
      </c>
      <c r="U63" s="152"/>
      <c r="V63" s="153">
        <v>1.7077624003092442</v>
      </c>
      <c r="W63" s="150">
        <v>3.8034289677937849</v>
      </c>
      <c r="X63" s="150">
        <v>6.6325124104817643</v>
      </c>
      <c r="Y63" s="150">
        <v>9.6010920206705723</v>
      </c>
      <c r="Z63" s="150">
        <v>14.063054084777862</v>
      </c>
      <c r="AA63" s="150">
        <v>20.408759752909326</v>
      </c>
      <c r="AB63" s="150">
        <v>25.410243670145583</v>
      </c>
      <c r="AC63" s="150">
        <v>29.294374465942241</v>
      </c>
      <c r="AD63" s="150">
        <v>2.4700349171956382</v>
      </c>
      <c r="AE63" s="152"/>
      <c r="AF63" s="153">
        <v>0.25</v>
      </c>
      <c r="AG63" s="150">
        <v>0.33333333333333331</v>
      </c>
      <c r="AH63" s="150">
        <v>0.58333333333333326</v>
      </c>
      <c r="AI63" s="150">
        <v>1.1666666666666665</v>
      </c>
      <c r="AJ63" s="150">
        <v>1.1666666666666665</v>
      </c>
      <c r="AK63" s="150">
        <v>2.8333333333333339</v>
      </c>
      <c r="AL63" s="150">
        <v>3.5360730489095067</v>
      </c>
      <c r="AM63" s="150">
        <v>3.5601549148559588</v>
      </c>
      <c r="AN63" s="150">
        <v>0.185791015625</v>
      </c>
      <c r="AO63" s="151"/>
    </row>
    <row r="64" spans="1:41" x14ac:dyDescent="0.3">
      <c r="A64" s="144" t="s">
        <v>54</v>
      </c>
      <c r="B64" s="149">
        <v>3.6666666666666687</v>
      </c>
      <c r="C64" s="149">
        <v>7.8938770294189355</v>
      </c>
      <c r="D64" s="149">
        <v>7.0888128280639569</v>
      </c>
      <c r="E64" s="149">
        <v>10.250000000000004</v>
      </c>
      <c r="F64" s="149">
        <v>16.796762466430696</v>
      </c>
      <c r="G64" s="149">
        <v>24.035911877949967</v>
      </c>
      <c r="H64" s="149">
        <v>30.274785041808926</v>
      </c>
      <c r="I64" s="149">
        <v>33.444129308064639</v>
      </c>
      <c r="J64" s="149">
        <v>1.9645036061604813</v>
      </c>
      <c r="K64" s="151"/>
      <c r="L64" s="149">
        <v>0.49999999999999994</v>
      </c>
      <c r="M64" s="149">
        <v>0.49999999999999994</v>
      </c>
      <c r="N64" s="149">
        <v>1.5833333333333328</v>
      </c>
      <c r="O64" s="149">
        <v>1.7499999999999993</v>
      </c>
      <c r="P64" s="149">
        <v>1.8333333333333326</v>
      </c>
      <c r="Q64" s="149">
        <v>5.0493151346842433</v>
      </c>
      <c r="R64" s="149">
        <v>6.1407969792683872</v>
      </c>
      <c r="S64" s="149">
        <v>9.7461185455322266</v>
      </c>
      <c r="T64" s="149">
        <v>0.74620850880940759</v>
      </c>
      <c r="U64" s="152"/>
      <c r="V64" s="153">
        <v>1.6666666666666661</v>
      </c>
      <c r="W64" s="150">
        <v>3.6627852121988953</v>
      </c>
      <c r="X64" s="150">
        <v>6.6423606872558532</v>
      </c>
      <c r="Y64" s="150">
        <v>9.5218890508015939</v>
      </c>
      <c r="Z64" s="150">
        <v>13.847488721211779</v>
      </c>
      <c r="AA64" s="150">
        <v>20.355194091796857</v>
      </c>
      <c r="AB64" s="150">
        <v>25.225642840067458</v>
      </c>
      <c r="AC64" s="150">
        <v>28.963426272074248</v>
      </c>
      <c r="AD64" s="150">
        <v>1.9630400339762364</v>
      </c>
      <c r="AE64" s="152"/>
      <c r="AF64" s="153">
        <v>0.25</v>
      </c>
      <c r="AG64" s="150">
        <v>0.33333333333333331</v>
      </c>
      <c r="AH64" s="150">
        <v>0.58333333333333326</v>
      </c>
      <c r="AI64" s="150">
        <v>1.1666666666666665</v>
      </c>
      <c r="AJ64" s="150">
        <v>1.1666666666666665</v>
      </c>
      <c r="AK64" s="150">
        <v>2.7828766504923506</v>
      </c>
      <c r="AL64" s="150">
        <v>3.2500000000000013</v>
      </c>
      <c r="AM64" s="150">
        <v>3.519178072611493</v>
      </c>
      <c r="AN64" s="150">
        <v>0.25</v>
      </c>
      <c r="AO64" s="151"/>
    </row>
    <row r="65" spans="1:41" x14ac:dyDescent="0.3">
      <c r="A65" s="144" t="s">
        <v>55</v>
      </c>
      <c r="B65" s="149">
        <v>3.5833333333333353</v>
      </c>
      <c r="C65" s="149">
        <v>7.7909825642903536</v>
      </c>
      <c r="D65" s="149">
        <v>7.083333333333325</v>
      </c>
      <c r="E65" s="149">
        <v>10.199543317159021</v>
      </c>
      <c r="F65" s="149">
        <v>16.627242724100785</v>
      </c>
      <c r="G65" s="149">
        <v>23.888420104980405</v>
      </c>
      <c r="H65" s="149">
        <v>30.428024927774903</v>
      </c>
      <c r="I65" s="149">
        <v>33.494849522908389</v>
      </c>
      <c r="J65" s="149">
        <v>1.4523131052652991</v>
      </c>
      <c r="K65" s="151"/>
      <c r="L65" s="149">
        <v>0.49999999999999994</v>
      </c>
      <c r="M65" s="149">
        <v>0.49999999999999994</v>
      </c>
      <c r="N65" s="149">
        <v>1.6379776000976558</v>
      </c>
      <c r="O65" s="149">
        <v>1.6666666666666661</v>
      </c>
      <c r="P65" s="149">
        <v>1.8333333333333326</v>
      </c>
      <c r="Q65" s="149">
        <v>5.0191243489583321</v>
      </c>
      <c r="R65" s="149">
        <v>6.2513713836669869</v>
      </c>
      <c r="S65" s="149">
        <v>9.5934594472249355</v>
      </c>
      <c r="T65" s="149">
        <v>0.43053785959879554</v>
      </c>
      <c r="U65" s="152"/>
      <c r="V65" s="153">
        <v>1.5833333333333328</v>
      </c>
      <c r="W65" s="150">
        <v>3.5833333333333353</v>
      </c>
      <c r="X65" s="150">
        <v>6.3963470458984322</v>
      </c>
      <c r="Y65" s="150">
        <v>9.5657533009846993</v>
      </c>
      <c r="Z65" s="150">
        <v>13.651826540629095</v>
      </c>
      <c r="AA65" s="150">
        <v>20.10646533966063</v>
      </c>
      <c r="AB65" s="150">
        <v>25.173855145772212</v>
      </c>
      <c r="AC65" s="150">
        <v>28.783687591552599</v>
      </c>
      <c r="AD65" s="150">
        <v>1.4866231282552078</v>
      </c>
      <c r="AE65" s="152"/>
      <c r="AF65" s="153">
        <v>0.25</v>
      </c>
      <c r="AG65" s="150">
        <v>0.33333333333333331</v>
      </c>
      <c r="AH65" s="150">
        <v>0.58333333333333326</v>
      </c>
      <c r="AI65" s="150">
        <v>1.1666666666666665</v>
      </c>
      <c r="AJ65" s="150">
        <v>1.2486343383789063</v>
      </c>
      <c r="AK65" s="150">
        <v>2.7500000000000004</v>
      </c>
      <c r="AL65" s="150">
        <v>3.3033405939737968</v>
      </c>
      <c r="AM65" s="150">
        <v>3.5000000000000018</v>
      </c>
      <c r="AN65" s="150">
        <v>0.18036524454752603</v>
      </c>
      <c r="AO65" s="151"/>
    </row>
    <row r="66" spans="1:41" x14ac:dyDescent="0.3">
      <c r="A66" s="144" t="s">
        <v>56</v>
      </c>
      <c r="B66" s="149">
        <v>3.5833333333333353</v>
      </c>
      <c r="C66" s="149">
        <v>7.8019129435221242</v>
      </c>
      <c r="D66" s="149">
        <v>7.1257184346516844</v>
      </c>
      <c r="E66" s="149">
        <v>10.110656738281254</v>
      </c>
      <c r="F66" s="149">
        <v>16.632760047912637</v>
      </c>
      <c r="G66" s="149">
        <v>23.503484725952088</v>
      </c>
      <c r="H66" s="149">
        <v>30.457651774088383</v>
      </c>
      <c r="I66" s="149">
        <v>33.657467206319041</v>
      </c>
      <c r="J66" s="149">
        <v>0.98143545786539721</v>
      </c>
      <c r="K66" s="151"/>
      <c r="L66" s="149">
        <v>0.49999999999999994</v>
      </c>
      <c r="M66" s="149">
        <v>0.49999999999999994</v>
      </c>
      <c r="N66" s="149">
        <v>1.6666666666666661</v>
      </c>
      <c r="O66" s="149">
        <v>1.665525118509928</v>
      </c>
      <c r="P66" s="149">
        <v>1.8333333333333326</v>
      </c>
      <c r="Q66" s="149">
        <v>5.0328766504923497</v>
      </c>
      <c r="R66" s="149">
        <v>6.1956618626912379</v>
      </c>
      <c r="S66" s="149">
        <v>9.4166666666666643</v>
      </c>
      <c r="T66" s="149">
        <v>0.16666666666666666</v>
      </c>
      <c r="U66" s="152"/>
      <c r="V66" s="153">
        <v>1.4999999999999996</v>
      </c>
      <c r="W66" s="150">
        <v>3.4536797205607113</v>
      </c>
      <c r="X66" s="150">
        <v>6.3881276448567652</v>
      </c>
      <c r="Y66" s="150">
        <v>9.4999999999999982</v>
      </c>
      <c r="Z66" s="150">
        <v>13.648905436197944</v>
      </c>
      <c r="AA66" s="150">
        <v>19.591532389322907</v>
      </c>
      <c r="AB66" s="150">
        <v>24.855597178141196</v>
      </c>
      <c r="AC66" s="150">
        <v>28.051662127176801</v>
      </c>
      <c r="AD66" s="150">
        <v>0.99732017517089855</v>
      </c>
      <c r="AE66" s="152"/>
      <c r="AF66" s="153">
        <v>0.25</v>
      </c>
      <c r="AG66" s="150">
        <v>0.33333333333333331</v>
      </c>
      <c r="AH66" s="150">
        <v>0.58333333333333326</v>
      </c>
      <c r="AI66" s="150">
        <v>1.1666666666666665</v>
      </c>
      <c r="AJ66" s="150">
        <v>1.285517374674479</v>
      </c>
      <c r="AK66" s="150">
        <v>2.7500000000000004</v>
      </c>
      <c r="AL66" s="150">
        <v>3.2077627182006849</v>
      </c>
      <c r="AM66" s="150">
        <v>3.5000000000000018</v>
      </c>
      <c r="AN66" s="150">
        <v>0.14092000325520831</v>
      </c>
      <c r="AO66" s="151"/>
    </row>
    <row r="67" spans="1:41" x14ac:dyDescent="0.3">
      <c r="A67" s="144" t="s">
        <v>57</v>
      </c>
      <c r="B67" s="149">
        <v>3.5344750086466488</v>
      </c>
      <c r="C67" s="149">
        <v>7.510958989461253</v>
      </c>
      <c r="D67" s="149">
        <v>7.2527313232421786</v>
      </c>
      <c r="E67" s="149">
        <v>10.183288892110191</v>
      </c>
      <c r="F67" s="149">
        <v>16.360729217529336</v>
      </c>
      <c r="G67" s="149">
        <v>23.340511004129986</v>
      </c>
      <c r="H67" s="149">
        <v>30.668776512145836</v>
      </c>
      <c r="I67" s="149">
        <v>33.359605789184428</v>
      </c>
      <c r="J67" s="149">
        <v>0.2757689158121745</v>
      </c>
      <c r="K67" s="151"/>
      <c r="L67" s="149">
        <v>0.54644775390625</v>
      </c>
      <c r="M67" s="149">
        <v>0.49999999999999994</v>
      </c>
      <c r="N67" s="149">
        <v>1.6666666666666661</v>
      </c>
      <c r="O67" s="149">
        <v>1.5382512410481768</v>
      </c>
      <c r="P67" s="149">
        <v>1.8333333333333326</v>
      </c>
      <c r="Q67" s="149">
        <v>4.9495442708333321</v>
      </c>
      <c r="R67" s="149">
        <v>5.9769407908121703</v>
      </c>
      <c r="S67" s="149">
        <v>9.2526048024495413</v>
      </c>
      <c r="T67" s="149">
        <v>3.8356145222981773E-2</v>
      </c>
      <c r="U67" s="152"/>
      <c r="V67" s="153">
        <v>1.4999999999999996</v>
      </c>
      <c r="W67" s="150">
        <v>3.4166666666666683</v>
      </c>
      <c r="X67" s="150">
        <v>6.2899545033772739</v>
      </c>
      <c r="Y67" s="150">
        <v>9.570222218831379</v>
      </c>
      <c r="Z67" s="150">
        <v>13.605250994364448</v>
      </c>
      <c r="AA67" s="150">
        <v>19.451141675313309</v>
      </c>
      <c r="AB67" s="150">
        <v>24.789934158325114</v>
      </c>
      <c r="AC67" s="150">
        <v>27.59710597991932</v>
      </c>
      <c r="AD67" s="150">
        <v>0.45351441701253248</v>
      </c>
      <c r="AE67" s="152"/>
      <c r="AF67" s="153">
        <v>0.25</v>
      </c>
      <c r="AG67" s="150">
        <v>0.33333333333333331</v>
      </c>
      <c r="AH67" s="150">
        <v>0.58333333333333326</v>
      </c>
      <c r="AI67" s="150">
        <v>1.1666666666666665</v>
      </c>
      <c r="AJ67" s="150">
        <v>1.2499999999999998</v>
      </c>
      <c r="AK67" s="150">
        <v>2.5833333333333335</v>
      </c>
      <c r="AL67" s="150">
        <v>3.1666666666666679</v>
      </c>
      <c r="AM67" s="150">
        <v>3.4413242340087908</v>
      </c>
      <c r="AN67" s="150">
        <v>6.6947301228841141E-2</v>
      </c>
      <c r="AO67" s="151"/>
    </row>
    <row r="68" spans="1:41" x14ac:dyDescent="0.3">
      <c r="A68" s="154" t="s">
        <v>259</v>
      </c>
      <c r="B68" s="155">
        <v>40.449318830389529</v>
      </c>
      <c r="C68" s="156">
        <v>86.481969044310972</v>
      </c>
      <c r="D68" s="156">
        <v>87.38812661729753</v>
      </c>
      <c r="E68" s="156">
        <v>125.19418939948082</v>
      </c>
      <c r="F68" s="156">
        <v>191.62253103521653</v>
      </c>
      <c r="G68" s="156">
        <v>265.06775547889993</v>
      </c>
      <c r="H68" s="156">
        <v>348.04942101356573</v>
      </c>
      <c r="I68" s="156">
        <v>359.34552800717211</v>
      </c>
      <c r="J68" s="149"/>
      <c r="K68" s="151"/>
      <c r="L68" s="155">
        <v>7.0684941597282887</v>
      </c>
      <c r="M68" s="156">
        <v>6.8130131270736456</v>
      </c>
      <c r="N68" s="156">
        <v>17.921005026437342</v>
      </c>
      <c r="O68" s="156">
        <v>20.784708823543042</v>
      </c>
      <c r="P68" s="156">
        <v>21.689853124320507</v>
      </c>
      <c r="Q68" s="156">
        <v>59.986507050227374</v>
      </c>
      <c r="R68" s="156">
        <v>65.023969309714971</v>
      </c>
      <c r="S68" s="156">
        <v>96.515675346289527</v>
      </c>
      <c r="T68" s="149"/>
      <c r="U68" s="152"/>
      <c r="V68" s="157">
        <v>18.18470518104732</v>
      </c>
      <c r="W68" s="158">
        <v>39.846806140616536</v>
      </c>
      <c r="X68" s="158">
        <v>70.448626885190606</v>
      </c>
      <c r="Y68" s="158">
        <v>112.03220684415282</v>
      </c>
      <c r="Z68" s="158">
        <v>157.31028123549186</v>
      </c>
      <c r="AA68" s="158">
        <v>214.3541135659907</v>
      </c>
      <c r="AB68" s="158">
        <v>282.07397650787607</v>
      </c>
      <c r="AC68" s="158">
        <v>285.18560892133974</v>
      </c>
      <c r="AD68" s="150"/>
      <c r="AE68" s="152"/>
      <c r="AF68" s="157">
        <v>3</v>
      </c>
      <c r="AG68" s="158">
        <v>3.3239727336913347</v>
      </c>
      <c r="AH68" s="158">
        <v>6.1299082478508353</v>
      </c>
      <c r="AI68" s="158">
        <v>13.255935728549957</v>
      </c>
      <c r="AJ68" s="158">
        <v>15</v>
      </c>
      <c r="AK68" s="158">
        <v>33.60548010841012</v>
      </c>
      <c r="AL68" s="158">
        <v>34.297485779039562</v>
      </c>
      <c r="AM68" s="158">
        <v>35.573499319143593</v>
      </c>
      <c r="AN68" s="150"/>
      <c r="AO68" s="151"/>
    </row>
    <row r="69" spans="1:41" x14ac:dyDescent="0.3">
      <c r="A69" s="154" t="s">
        <v>260</v>
      </c>
      <c r="B69" s="155">
        <v>34.528309632092714</v>
      </c>
      <c r="C69" s="156">
        <v>72.853651913814247</v>
      </c>
      <c r="D69" s="156">
        <v>79.192577168112621</v>
      </c>
      <c r="E69" s="156">
        <v>119.50104839075357</v>
      </c>
      <c r="F69" s="156">
        <v>178.2883847146295</v>
      </c>
      <c r="G69" s="156">
        <v>251.88951922464184</v>
      </c>
      <c r="H69" s="156">
        <v>314.62636648723856</v>
      </c>
      <c r="I69" s="156">
        <v>242.59431621315889</v>
      </c>
      <c r="J69" s="149"/>
      <c r="K69" s="151"/>
      <c r="L69" s="155">
        <v>9.3825811324641109</v>
      </c>
      <c r="M69" s="156">
        <v>6.2762566171586514</v>
      </c>
      <c r="N69" s="156">
        <v>14.012639448512346</v>
      </c>
      <c r="O69" s="156">
        <v>19.692924574948847</v>
      </c>
      <c r="P69" s="156">
        <v>24.910279116593301</v>
      </c>
      <c r="Q69" s="156">
        <v>52.83151005837135</v>
      </c>
      <c r="R69" s="156">
        <v>58.670559852384031</v>
      </c>
      <c r="S69" s="156">
        <v>65.404477165546268</v>
      </c>
      <c r="T69" s="149"/>
      <c r="U69" s="152"/>
      <c r="V69" s="157">
        <v>16.076026446418837</v>
      </c>
      <c r="W69" s="158">
        <v>35.685617046197876</v>
      </c>
      <c r="X69" s="158">
        <v>65.034017283236608</v>
      </c>
      <c r="Y69" s="158">
        <v>100.02077989769168</v>
      </c>
      <c r="Z69" s="158">
        <v>146.25364996143617</v>
      </c>
      <c r="AA69" s="158">
        <v>177.12122420268133</v>
      </c>
      <c r="AB69" s="158">
        <v>239.72955242133082</v>
      </c>
      <c r="AC69" s="158">
        <v>200.63386614993215</v>
      </c>
      <c r="AD69" s="150"/>
      <c r="AE69" s="152"/>
      <c r="AF69" s="157">
        <v>3</v>
      </c>
      <c r="AG69" s="158">
        <v>1.7296816660091281</v>
      </c>
      <c r="AH69" s="158">
        <v>6.3321914747357368</v>
      </c>
      <c r="AI69" s="158">
        <v>16.402282868667271</v>
      </c>
      <c r="AJ69" s="158">
        <v>12.671461173333228</v>
      </c>
      <c r="AK69" s="158">
        <v>29.722377206198871</v>
      </c>
      <c r="AL69" s="158">
        <v>26.369863669387996</v>
      </c>
      <c r="AM69" s="158">
        <v>24.003561256220564</v>
      </c>
      <c r="AN69" s="150"/>
      <c r="AO69" s="151"/>
    </row>
    <row r="70" spans="1:41" x14ac:dyDescent="0.3">
      <c r="A70" s="154" t="s">
        <v>261</v>
      </c>
      <c r="B70" s="155">
        <v>34.47823477583006</v>
      </c>
      <c r="C70" s="156">
        <v>64.069043073803186</v>
      </c>
      <c r="D70" s="156">
        <v>70.111439757514745</v>
      </c>
      <c r="E70" s="156">
        <v>115.9395737930513</v>
      </c>
      <c r="F70" s="156">
        <v>170.94244213425804</v>
      </c>
      <c r="G70" s="156">
        <v>233.10538587090559</v>
      </c>
      <c r="H70" s="156">
        <v>278.93604172502091</v>
      </c>
      <c r="I70" s="156">
        <v>152.1397720114328</v>
      </c>
      <c r="J70" s="149"/>
      <c r="K70" s="151"/>
      <c r="L70" s="155">
        <v>7.6300061729270965</v>
      </c>
      <c r="M70" s="156">
        <v>6.0000000279396772</v>
      </c>
      <c r="N70" s="156">
        <v>9.6277237311005592</v>
      </c>
      <c r="O70" s="156">
        <v>18.604728159494698</v>
      </c>
      <c r="P70" s="156">
        <v>26.680283321999013</v>
      </c>
      <c r="Q70" s="156">
        <v>50.368566104676574</v>
      </c>
      <c r="R70" s="156">
        <v>45.906752525595948</v>
      </c>
      <c r="S70" s="156">
        <v>44.270059957634658</v>
      </c>
      <c r="T70" s="149"/>
      <c r="U70" s="152"/>
      <c r="V70" s="157">
        <v>11.197568974457681</v>
      </c>
      <c r="W70" s="158">
        <v>29.054622164927423</v>
      </c>
      <c r="X70" s="158">
        <v>58.914315168978646</v>
      </c>
      <c r="Y70" s="158">
        <v>90.332700487459078</v>
      </c>
      <c r="Z70" s="158">
        <v>133.81831666268408</v>
      </c>
      <c r="AA70" s="158">
        <v>154.21034236872947</v>
      </c>
      <c r="AB70" s="158">
        <v>211.09492868301459</v>
      </c>
      <c r="AC70" s="158">
        <v>127.77399985033361</v>
      </c>
      <c r="AD70" s="150"/>
      <c r="AE70" s="152"/>
      <c r="AF70" s="157">
        <v>3</v>
      </c>
      <c r="AG70" s="158">
        <v>2.952283252030611</v>
      </c>
      <c r="AH70" s="158">
        <v>4.4717604708857834</v>
      </c>
      <c r="AI70" s="158">
        <v>17.430582106113434</v>
      </c>
      <c r="AJ70" s="158">
        <v>10.2641716375947</v>
      </c>
      <c r="AK70" s="158">
        <v>28.930363997817039</v>
      </c>
      <c r="AL70" s="158">
        <v>19.233170249965042</v>
      </c>
      <c r="AM70" s="158">
        <v>10.857497656717896</v>
      </c>
      <c r="AN70" s="150"/>
      <c r="AO70" s="151"/>
    </row>
    <row r="71" spans="1:41" x14ac:dyDescent="0.3">
      <c r="A71" s="154" t="s">
        <v>262</v>
      </c>
      <c r="B71" s="155">
        <v>30.177909346297383</v>
      </c>
      <c r="C71" s="156">
        <v>56.960087132640183</v>
      </c>
      <c r="D71" s="156">
        <v>63.285373884020373</v>
      </c>
      <c r="E71" s="156">
        <v>122.14611026877537</v>
      </c>
      <c r="F71" s="156">
        <v>150.67522868304513</v>
      </c>
      <c r="G71" s="156">
        <v>211.39064181037247</v>
      </c>
      <c r="H71" s="156">
        <v>242.76984402816743</v>
      </c>
      <c r="I71" s="156">
        <v>77.811729106586426</v>
      </c>
      <c r="J71" s="149"/>
      <c r="K71" s="151"/>
      <c r="L71" s="155">
        <v>8.5137342540547252</v>
      </c>
      <c r="M71" s="156">
        <v>5.024658203125</v>
      </c>
      <c r="N71" s="156">
        <v>8.5493406788446009</v>
      </c>
      <c r="O71" s="156">
        <v>17.787257633870468</v>
      </c>
      <c r="P71" s="156">
        <v>26.952776727033779</v>
      </c>
      <c r="Q71" s="156">
        <v>45.992297146935016</v>
      </c>
      <c r="R71" s="156">
        <v>40.089592222978069</v>
      </c>
      <c r="S71" s="156">
        <v>23.698553327471018</v>
      </c>
      <c r="T71" s="149"/>
      <c r="U71" s="152"/>
      <c r="V71" s="157">
        <v>8.6164653180167079</v>
      </c>
      <c r="W71" s="158">
        <v>24.679626636207104</v>
      </c>
      <c r="X71" s="158">
        <v>53.473874060902745</v>
      </c>
      <c r="Y71" s="158">
        <v>84.131215818226337</v>
      </c>
      <c r="Z71" s="158">
        <v>113.79030513220164</v>
      </c>
      <c r="AA71" s="158">
        <v>131.91078357677907</v>
      </c>
      <c r="AB71" s="158">
        <v>183.61943319626153</v>
      </c>
      <c r="AC71" s="158">
        <v>68.928893495271041</v>
      </c>
      <c r="AD71" s="150"/>
      <c r="AE71" s="152"/>
      <c r="AF71" s="157">
        <v>2.4331048429012299</v>
      </c>
      <c r="AG71" s="158">
        <v>3</v>
      </c>
      <c r="AH71" s="158">
        <v>2.9577338360249996</v>
      </c>
      <c r="AI71" s="158">
        <v>15.340325703844428</v>
      </c>
      <c r="AJ71" s="158">
        <v>11.530370114371181</v>
      </c>
      <c r="AK71" s="158">
        <v>27.754337983671576</v>
      </c>
      <c r="AL71" s="158">
        <v>17.26944168843329</v>
      </c>
      <c r="AM71" s="158">
        <v>5.0767148879822344</v>
      </c>
      <c r="AN71" s="150"/>
      <c r="AO71" s="151"/>
    </row>
    <row r="72" spans="1:41" x14ac:dyDescent="0.3">
      <c r="A72" s="154" t="s">
        <v>263</v>
      </c>
      <c r="B72" s="155">
        <v>22.705935856327415</v>
      </c>
      <c r="C72" s="156">
        <v>48.287441543769091</v>
      </c>
      <c r="D72" s="156">
        <v>55.250910017639399</v>
      </c>
      <c r="E72" s="156">
        <v>115.96232474797102</v>
      </c>
      <c r="F72" s="156">
        <v>126.79428967065178</v>
      </c>
      <c r="G72" s="156">
        <v>190.15873883059248</v>
      </c>
      <c r="H72" s="156">
        <v>202.93931986787356</v>
      </c>
      <c r="I72" s="156">
        <v>21.714650986480933</v>
      </c>
      <c r="J72" s="149"/>
      <c r="K72" s="151"/>
      <c r="L72" s="155">
        <v>9.3294518887996674</v>
      </c>
      <c r="M72" s="156">
        <v>6</v>
      </c>
      <c r="N72" s="156">
        <v>9.3881251402199268</v>
      </c>
      <c r="O72" s="156">
        <v>15.777855598367751</v>
      </c>
      <c r="P72" s="156">
        <v>26.724202521145344</v>
      </c>
      <c r="Q72" s="156">
        <v>37.000967221334577</v>
      </c>
      <c r="R72" s="156">
        <v>33.592463318258524</v>
      </c>
      <c r="S72" s="156">
        <v>6.7306183232794865</v>
      </c>
      <c r="T72" s="149"/>
      <c r="U72" s="152"/>
      <c r="V72" s="157">
        <v>6.8212325004860759</v>
      </c>
      <c r="W72" s="158">
        <v>20.623288532719016</v>
      </c>
      <c r="X72" s="158">
        <v>47.405934195034206</v>
      </c>
      <c r="Y72" s="158">
        <v>73.513244310393929</v>
      </c>
      <c r="Z72" s="158">
        <v>97.27854193164967</v>
      </c>
      <c r="AA72" s="158">
        <v>117.3817392133642</v>
      </c>
      <c r="AB72" s="158">
        <v>160.551742014708</v>
      </c>
      <c r="AC72" s="158">
        <v>19.274241566112323</v>
      </c>
      <c r="AD72" s="150"/>
      <c r="AE72" s="152"/>
      <c r="AF72" s="157">
        <v>1.1436074823141098</v>
      </c>
      <c r="AG72" s="158">
        <v>3</v>
      </c>
      <c r="AH72" s="158">
        <v>2</v>
      </c>
      <c r="AI72" s="158">
        <v>15.71598182246089</v>
      </c>
      <c r="AJ72" s="158">
        <v>11</v>
      </c>
      <c r="AK72" s="158">
        <v>26.504113843431696</v>
      </c>
      <c r="AL72" s="158">
        <v>16.451596066588536</v>
      </c>
      <c r="AM72" s="158">
        <v>1.8540268428623676</v>
      </c>
      <c r="AN72" s="150"/>
      <c r="AO72" s="151"/>
    </row>
    <row r="73" spans="1:41" x14ac:dyDescent="0.3">
      <c r="A73" s="154" t="s">
        <v>264</v>
      </c>
      <c r="B73" s="159">
        <v>18.872147305635735</v>
      </c>
      <c r="C73" s="160">
        <v>44.180137106683105</v>
      </c>
      <c r="D73" s="161">
        <v>50.87800370901823</v>
      </c>
      <c r="E73" s="162">
        <v>105.13561470992863</v>
      </c>
      <c r="F73" s="163">
        <v>111.20269966498017</v>
      </c>
      <c r="G73" s="164">
        <v>164.52739155998279</v>
      </c>
      <c r="H73" s="165">
        <v>167.0360970412512</v>
      </c>
      <c r="I73" s="149"/>
      <c r="J73" s="166"/>
      <c r="K73" s="151"/>
      <c r="L73" s="159">
        <v>9.5016874112188816</v>
      </c>
      <c r="M73" s="160">
        <v>4.8075345559045672</v>
      </c>
      <c r="N73" s="161">
        <v>9.4500084603205323</v>
      </c>
      <c r="O73" s="162">
        <v>15.864381258375943</v>
      </c>
      <c r="P73" s="163">
        <v>27.589267798000947</v>
      </c>
      <c r="Q73" s="164">
        <v>31.284933829680085</v>
      </c>
      <c r="R73" s="165">
        <v>25.85254752356559</v>
      </c>
      <c r="S73" s="149"/>
      <c r="T73" s="166"/>
      <c r="U73" s="152"/>
      <c r="V73" s="167">
        <v>7</v>
      </c>
      <c r="W73" s="168">
        <v>23.444982685148716</v>
      </c>
      <c r="X73" s="169">
        <v>44.290867537260056</v>
      </c>
      <c r="Y73" s="170">
        <v>70.319147586589679</v>
      </c>
      <c r="Z73" s="171">
        <v>81.669074201025069</v>
      </c>
      <c r="AA73" s="172">
        <v>106.45492303930223</v>
      </c>
      <c r="AB73" s="173">
        <v>118.89049358619377</v>
      </c>
      <c r="AC73" s="153"/>
      <c r="AD73" s="153"/>
      <c r="AE73" s="152"/>
      <c r="AF73" s="167">
        <v>0</v>
      </c>
      <c r="AG73" s="168">
        <v>2.9221458695828915</v>
      </c>
      <c r="AH73" s="169">
        <v>1.5465755597688258</v>
      </c>
      <c r="AI73" s="170">
        <v>14.234205309767276</v>
      </c>
      <c r="AJ73" s="171">
        <v>11.407409705221653</v>
      </c>
      <c r="AK73" s="172">
        <v>18.685155965387821</v>
      </c>
      <c r="AL73" s="173">
        <v>12.049518693238497</v>
      </c>
      <c r="AM73" s="153"/>
      <c r="AN73" s="153"/>
      <c r="AO73" s="151"/>
    </row>
    <row r="74" spans="1:41" x14ac:dyDescent="0.3">
      <c r="A74" s="154" t="s">
        <v>265</v>
      </c>
      <c r="B74" s="159">
        <v>18.200091093312949</v>
      </c>
      <c r="C74" s="160">
        <v>37.860449658706784</v>
      </c>
      <c r="D74" s="161">
        <v>48.884381893711861</v>
      </c>
      <c r="E74" s="162">
        <v>95.740368269383907</v>
      </c>
      <c r="F74" s="163">
        <v>102.92271719189739</v>
      </c>
      <c r="G74" s="164">
        <v>147.95790668576956</v>
      </c>
      <c r="H74" s="165">
        <v>112.51367025931063</v>
      </c>
      <c r="I74" s="149"/>
      <c r="J74" s="166"/>
      <c r="K74" s="151"/>
      <c r="L74" s="159">
        <v>8.4264984205365181</v>
      </c>
      <c r="M74" s="160">
        <v>4.2707761451601982</v>
      </c>
      <c r="N74" s="161">
        <v>8.2351875342428684</v>
      </c>
      <c r="O74" s="162">
        <v>15.796672872500494</v>
      </c>
      <c r="P74" s="163">
        <v>26.623905267566442</v>
      </c>
      <c r="Q74" s="164">
        <v>25.723262875340879</v>
      </c>
      <c r="R74" s="165">
        <v>14.945886016823351</v>
      </c>
      <c r="S74" s="149"/>
      <c r="T74" s="166"/>
      <c r="U74" s="152"/>
      <c r="V74" s="167">
        <v>7</v>
      </c>
      <c r="W74" s="168">
        <v>24.903447519987822</v>
      </c>
      <c r="X74" s="169">
        <v>43.526194474507065</v>
      </c>
      <c r="Y74" s="170">
        <v>67.274687719531357</v>
      </c>
      <c r="Z74" s="171">
        <v>70.703468747825127</v>
      </c>
      <c r="AA74" s="172">
        <v>94.67156123323366</v>
      </c>
      <c r="AB74" s="173">
        <v>81.779147502187698</v>
      </c>
      <c r="AC74" s="174"/>
      <c r="AD74" s="153"/>
      <c r="AE74" s="152"/>
      <c r="AF74" s="167">
        <v>0</v>
      </c>
      <c r="AG74" s="168">
        <v>2</v>
      </c>
      <c r="AH74" s="169">
        <v>1.726943988353014</v>
      </c>
      <c r="AI74" s="170">
        <v>12.694287661463022</v>
      </c>
      <c r="AJ74" s="171">
        <v>8.9273313912563026</v>
      </c>
      <c r="AK74" s="172">
        <v>16.915733363479376</v>
      </c>
      <c r="AL74" s="173">
        <v>7.5980797484517097</v>
      </c>
      <c r="AM74" s="174"/>
      <c r="AN74" s="153"/>
      <c r="AO74" s="151"/>
    </row>
    <row r="75" spans="1:41" x14ac:dyDescent="0.3">
      <c r="A75" s="154" t="s">
        <v>266</v>
      </c>
      <c r="B75" s="159">
        <v>14.695660926401615</v>
      </c>
      <c r="C75" s="160">
        <v>33.42027553729713</v>
      </c>
      <c r="D75" s="161">
        <v>47.475151343736798</v>
      </c>
      <c r="E75" s="162">
        <v>87.065043620066717</v>
      </c>
      <c r="F75" s="163">
        <v>102.46523967889766</v>
      </c>
      <c r="G75" s="164">
        <v>130.91580773890018</v>
      </c>
      <c r="H75" s="165">
        <v>67.818492399994398</v>
      </c>
      <c r="I75" s="149"/>
      <c r="J75" s="166"/>
      <c r="K75" s="151"/>
      <c r="L75" s="159">
        <v>8.9303652681410313</v>
      </c>
      <c r="M75" s="160">
        <v>4.1161193884909153</v>
      </c>
      <c r="N75" s="161">
        <v>9.5327860675752163</v>
      </c>
      <c r="O75" s="162">
        <v>14.67524604126811</v>
      </c>
      <c r="P75" s="163">
        <v>25.184911230579019</v>
      </c>
      <c r="Q75" s="164">
        <v>24.20413982309401</v>
      </c>
      <c r="R75" s="165">
        <v>10.666882980614901</v>
      </c>
      <c r="S75" s="149"/>
      <c r="T75" s="166"/>
      <c r="U75" s="152"/>
      <c r="V75" s="167">
        <v>6.1653747595846653</v>
      </c>
      <c r="W75" s="168">
        <v>23.679432020522654</v>
      </c>
      <c r="X75" s="169">
        <v>42.928759417419087</v>
      </c>
      <c r="Y75" s="170">
        <v>65.465960549889132</v>
      </c>
      <c r="Z75" s="171">
        <v>69.91470754891634</v>
      </c>
      <c r="AA75" s="172">
        <v>92.001555502181873</v>
      </c>
      <c r="AB75" s="173">
        <v>55.221883652731776</v>
      </c>
      <c r="AC75" s="174"/>
      <c r="AD75" s="153"/>
      <c r="AE75" s="152"/>
      <c r="AF75" s="167">
        <v>0</v>
      </c>
      <c r="AG75" s="168">
        <v>2.5655746627599001</v>
      </c>
      <c r="AH75" s="169">
        <v>3.0765024833381176</v>
      </c>
      <c r="AI75" s="170">
        <v>11.410502238897607</v>
      </c>
      <c r="AJ75" s="171">
        <v>6.7554626688361168</v>
      </c>
      <c r="AK75" s="172">
        <v>14.70851147104986</v>
      </c>
      <c r="AL75" s="173">
        <v>4.2345912242308259</v>
      </c>
      <c r="AM75" s="174"/>
      <c r="AN75" s="153"/>
      <c r="AO75" s="151"/>
    </row>
    <row r="76" spans="1:41" x14ac:dyDescent="0.3">
      <c r="A76" s="154" t="s">
        <v>267</v>
      </c>
      <c r="B76" s="159">
        <v>12.414839511737227</v>
      </c>
      <c r="C76" s="160">
        <v>26.908905127085745</v>
      </c>
      <c r="D76" s="161">
        <v>44.54748303629458</v>
      </c>
      <c r="E76" s="162">
        <v>76.092239753110334</v>
      </c>
      <c r="F76" s="163">
        <v>97.113923903787509</v>
      </c>
      <c r="G76" s="164">
        <v>120.54452068172395</v>
      </c>
      <c r="H76" s="165">
        <v>30.877626242116094</v>
      </c>
      <c r="I76" s="149"/>
      <c r="J76" s="166"/>
      <c r="K76" s="151"/>
      <c r="L76" s="159">
        <v>6.6150690894573927</v>
      </c>
      <c r="M76" s="160">
        <v>3.9621010040864348</v>
      </c>
      <c r="N76" s="161">
        <v>10.610727962106466</v>
      </c>
      <c r="O76" s="162">
        <v>16.777856290340424</v>
      </c>
      <c r="P76" s="163">
        <v>20.662095479667187</v>
      </c>
      <c r="Q76" s="164">
        <v>22.555707446066663</v>
      </c>
      <c r="R76" s="165">
        <v>4.6081632878631353</v>
      </c>
      <c r="S76" s="149"/>
      <c r="T76" s="166"/>
      <c r="U76" s="152"/>
      <c r="V76" s="167">
        <v>6.3513705292716622</v>
      </c>
      <c r="W76" s="168">
        <v>23.536341442726552</v>
      </c>
      <c r="X76" s="169">
        <v>39.984938491756793</v>
      </c>
      <c r="Y76" s="170">
        <v>63.906400227919221</v>
      </c>
      <c r="Z76" s="171">
        <v>67.514160525985062</v>
      </c>
      <c r="AA76" s="172">
        <v>94.598990767418172</v>
      </c>
      <c r="AB76" s="173">
        <v>27.071074396604672</v>
      </c>
      <c r="AC76" s="174"/>
      <c r="AD76" s="153"/>
      <c r="AE76" s="152"/>
      <c r="AF76" s="167">
        <v>0</v>
      </c>
      <c r="AG76" s="168">
        <v>2.160045649856329</v>
      </c>
      <c r="AH76" s="169">
        <v>4.7269439902156591</v>
      </c>
      <c r="AI76" s="170">
        <v>6.2559382643084973</v>
      </c>
      <c r="AJ76" s="171">
        <v>7</v>
      </c>
      <c r="AK76" s="172">
        <v>15.746575798839331</v>
      </c>
      <c r="AL76" s="173">
        <v>1.6887410618364811</v>
      </c>
      <c r="AM76" s="174"/>
      <c r="AN76" s="153"/>
      <c r="AO76" s="151"/>
    </row>
    <row r="77" spans="1:41" x14ac:dyDescent="0.3">
      <c r="A77" s="154" t="s">
        <v>268</v>
      </c>
      <c r="B77" s="159">
        <v>10.906622637063265</v>
      </c>
      <c r="C77" s="160">
        <v>25.889222613535821</v>
      </c>
      <c r="D77" s="161">
        <v>37.846124212257564</v>
      </c>
      <c r="E77" s="162">
        <v>64.682517138232242</v>
      </c>
      <c r="F77" s="163">
        <v>84.671453353017569</v>
      </c>
      <c r="G77" s="164">
        <v>110.10913014761172</v>
      </c>
      <c r="H77" s="165">
        <v>12.787561114256619</v>
      </c>
      <c r="I77" s="149"/>
      <c r="J77" s="166"/>
      <c r="K77" s="151"/>
      <c r="L77" s="159">
        <v>6.0301386509090662</v>
      </c>
      <c r="M77" s="160">
        <v>4.1271718367934227</v>
      </c>
      <c r="N77" s="161">
        <v>10.904588086530566</v>
      </c>
      <c r="O77" s="162">
        <v>18.01529442332685</v>
      </c>
      <c r="P77" s="163">
        <v>17.614151091314852</v>
      </c>
      <c r="Q77" s="164">
        <v>17.940636997111142</v>
      </c>
      <c r="R77" s="165">
        <v>0.91679511219263077</v>
      </c>
      <c r="S77" s="149"/>
      <c r="T77" s="166"/>
      <c r="U77" s="152"/>
      <c r="V77" s="167">
        <v>5.3036524727940559</v>
      </c>
      <c r="W77" s="168">
        <v>25.461420807056129</v>
      </c>
      <c r="X77" s="169">
        <v>41.804560521384701</v>
      </c>
      <c r="Y77" s="170">
        <v>67.947671500965953</v>
      </c>
      <c r="Z77" s="171">
        <v>64.786954501876608</v>
      </c>
      <c r="AA77" s="172">
        <v>96.600138775305822</v>
      </c>
      <c r="AB77" s="173">
        <v>10.403742731781676</v>
      </c>
      <c r="AC77" s="174"/>
      <c r="AD77" s="153"/>
      <c r="AE77" s="152"/>
      <c r="AF77" s="167">
        <v>0</v>
      </c>
      <c r="AG77" s="168">
        <v>1</v>
      </c>
      <c r="AH77" s="169">
        <v>5.3470306470990181</v>
      </c>
      <c r="AI77" s="170">
        <v>6.2269440032541752</v>
      </c>
      <c r="AJ77" s="171">
        <v>6.716891068033874</v>
      </c>
      <c r="AK77" s="172">
        <v>15.068492889404297</v>
      </c>
      <c r="AL77" s="173">
        <v>0.3415527418255806</v>
      </c>
      <c r="AM77" s="174"/>
      <c r="AN77" s="153"/>
      <c r="AO77" s="151"/>
    </row>
    <row r="78" spans="1:41" x14ac:dyDescent="0.3">
      <c r="A78" s="154" t="s">
        <v>269</v>
      </c>
      <c r="B78" s="160">
        <v>12.026883519021794</v>
      </c>
      <c r="C78" s="161">
        <v>28.665546614676714</v>
      </c>
      <c r="D78" s="162">
        <v>38.434486507438123</v>
      </c>
      <c r="E78" s="163">
        <v>58.709060895489529</v>
      </c>
      <c r="F78" s="164">
        <v>78.430017000995576</v>
      </c>
      <c r="G78" s="165">
        <v>85.809633162723912</v>
      </c>
      <c r="H78" s="166"/>
      <c r="I78" s="149"/>
      <c r="J78" s="166"/>
      <c r="K78" s="151"/>
      <c r="L78" s="160">
        <v>5.7864927388727665</v>
      </c>
      <c r="M78" s="161">
        <v>5.9731268053874373</v>
      </c>
      <c r="N78" s="162">
        <v>9.1384201569817378</v>
      </c>
      <c r="O78" s="163">
        <v>16.238138863816857</v>
      </c>
      <c r="P78" s="164">
        <v>15.873938374534191</v>
      </c>
      <c r="Q78" s="165">
        <v>18.017298536375165</v>
      </c>
      <c r="R78" s="166"/>
      <c r="S78" s="149"/>
      <c r="T78" s="166"/>
      <c r="U78" s="152"/>
      <c r="V78" s="168">
        <v>4.7024854188784957</v>
      </c>
      <c r="W78" s="169">
        <v>28.070591073483229</v>
      </c>
      <c r="X78" s="170">
        <v>46.074074038304389</v>
      </c>
      <c r="Y78" s="171">
        <v>72.166328642206963</v>
      </c>
      <c r="Z78" s="172">
        <v>79.679987890645862</v>
      </c>
      <c r="AA78" s="173">
        <v>98.182940828453866</v>
      </c>
      <c r="AB78" s="153"/>
      <c r="AC78" s="174"/>
      <c r="AD78" s="153"/>
      <c r="AE78" s="152"/>
      <c r="AF78" s="168">
        <v>0</v>
      </c>
      <c r="AG78" s="169">
        <v>1</v>
      </c>
      <c r="AH78" s="170">
        <v>5.0685234069824219</v>
      </c>
      <c r="AI78" s="171">
        <v>5.5482559334486723</v>
      </c>
      <c r="AJ78" s="172">
        <v>6.4851634129881859</v>
      </c>
      <c r="AK78" s="173">
        <v>11.515275433659554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13.751486506313086</v>
      </c>
      <c r="C79" s="161">
        <v>27.497202720027417</v>
      </c>
      <c r="D79" s="162">
        <v>41.330899635795504</v>
      </c>
      <c r="E79" s="163">
        <v>52.295608655083925</v>
      </c>
      <c r="F79" s="164">
        <v>82.900533340638503</v>
      </c>
      <c r="G79" s="165">
        <v>71.952134944110526</v>
      </c>
      <c r="H79" s="166"/>
      <c r="I79" s="149"/>
      <c r="J79" s="166"/>
      <c r="K79" s="151"/>
      <c r="L79" s="160">
        <v>4</v>
      </c>
      <c r="M79" s="161">
        <v>4.3852462880313396</v>
      </c>
      <c r="N79" s="162">
        <v>6.4522832632064819</v>
      </c>
      <c r="O79" s="163">
        <v>15.357968711759895</v>
      </c>
      <c r="P79" s="164">
        <v>14.640845026820898</v>
      </c>
      <c r="Q79" s="165">
        <v>16.024893522262573</v>
      </c>
      <c r="R79" s="166"/>
      <c r="S79" s="149"/>
      <c r="T79" s="166"/>
      <c r="U79" s="152"/>
      <c r="V79" s="168">
        <v>5.8662910964339972</v>
      </c>
      <c r="W79" s="169">
        <v>31.97887812834233</v>
      </c>
      <c r="X79" s="170">
        <v>45.909533341648057</v>
      </c>
      <c r="Y79" s="171">
        <v>77.210978438146412</v>
      </c>
      <c r="Z79" s="172">
        <v>91.717898429371417</v>
      </c>
      <c r="AA79" s="173">
        <v>80.912136592436582</v>
      </c>
      <c r="AB79" s="153"/>
      <c r="AC79" s="174"/>
      <c r="AD79" s="153"/>
      <c r="AE79" s="152"/>
      <c r="AF79" s="168">
        <v>0</v>
      </c>
      <c r="AG79" s="169">
        <v>1</v>
      </c>
      <c r="AH79" s="170">
        <v>5</v>
      </c>
      <c r="AI79" s="171">
        <v>5</v>
      </c>
      <c r="AJ79" s="172">
        <v>6.435793592594564</v>
      </c>
      <c r="AK79" s="173">
        <v>5.2773971799761057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13.586531363194808</v>
      </c>
      <c r="C80" s="161">
        <v>23.933560736477375</v>
      </c>
      <c r="D80" s="162">
        <v>41.532198745058849</v>
      </c>
      <c r="E80" s="163">
        <v>51.137896353146061</v>
      </c>
      <c r="F80" s="164">
        <v>82.365078318864107</v>
      </c>
      <c r="G80" s="165">
        <v>56.264610856233048</v>
      </c>
      <c r="H80" s="166"/>
      <c r="I80" s="149"/>
      <c r="J80" s="149"/>
      <c r="K80" s="151"/>
      <c r="L80" s="160">
        <v>3.3771693296730518</v>
      </c>
      <c r="M80" s="161">
        <v>5.0493138646706939</v>
      </c>
      <c r="N80" s="162">
        <v>3.9073066860437393</v>
      </c>
      <c r="O80" s="163">
        <v>12.001598408445716</v>
      </c>
      <c r="P80" s="164">
        <v>12.953881628811359</v>
      </c>
      <c r="Q80" s="165">
        <v>12.896850695135072</v>
      </c>
      <c r="R80" s="166"/>
      <c r="S80" s="149"/>
      <c r="T80" s="149"/>
      <c r="U80" s="152"/>
      <c r="V80" s="168">
        <v>7.7077611498534679</v>
      </c>
      <c r="W80" s="169">
        <v>29.723968645557761</v>
      </c>
      <c r="X80" s="170">
        <v>45.544287456199527</v>
      </c>
      <c r="Y80" s="171">
        <v>75.703884459333494</v>
      </c>
      <c r="Z80" s="172">
        <v>101.78244573040865</v>
      </c>
      <c r="AA80" s="173">
        <v>56.873858573148027</v>
      </c>
      <c r="AB80" s="153"/>
      <c r="AC80" s="150"/>
      <c r="AD80" s="150"/>
      <c r="AE80" s="152"/>
      <c r="AF80" s="168">
        <v>0</v>
      </c>
      <c r="AG80" s="169">
        <v>1</v>
      </c>
      <c r="AH80" s="170">
        <v>5.0000000260770321</v>
      </c>
      <c r="AI80" s="171">
        <v>3.765296945348382</v>
      </c>
      <c r="AJ80" s="172">
        <v>7.3173498157411814</v>
      </c>
      <c r="AK80" s="173">
        <v>3.8309682747349143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14.417124493513256</v>
      </c>
      <c r="C81" s="161">
        <v>22.827214607037604</v>
      </c>
      <c r="D81" s="162">
        <v>38.267118034418672</v>
      </c>
      <c r="E81" s="163">
        <v>53.073832569098158</v>
      </c>
      <c r="F81" s="164">
        <v>78.711363923735917</v>
      </c>
      <c r="G81" s="165">
        <v>31.773008096264675</v>
      </c>
      <c r="H81" s="166"/>
      <c r="I81" s="149"/>
      <c r="J81" s="149"/>
      <c r="K81" s="151"/>
      <c r="L81" s="160">
        <v>2.7609583735466003</v>
      </c>
      <c r="M81" s="161">
        <v>6.0000000251457095</v>
      </c>
      <c r="N81" s="162">
        <v>2.5794525295495987</v>
      </c>
      <c r="O81" s="163">
        <v>11.482645742595196</v>
      </c>
      <c r="P81" s="164">
        <v>11.311874450184405</v>
      </c>
      <c r="Q81" s="165">
        <v>7.1041692905128002</v>
      </c>
      <c r="R81" s="166"/>
      <c r="S81" s="149"/>
      <c r="T81" s="149"/>
      <c r="U81" s="152"/>
      <c r="V81" s="168">
        <v>9</v>
      </c>
      <c r="W81" s="169">
        <v>29.309130413457751</v>
      </c>
      <c r="X81" s="170">
        <v>45.057308373972774</v>
      </c>
      <c r="Y81" s="171">
        <v>79.120786406332627</v>
      </c>
      <c r="Z81" s="172">
        <v>101.78135737404227</v>
      </c>
      <c r="AA81" s="173">
        <v>36.25350103884557</v>
      </c>
      <c r="AB81" s="153"/>
      <c r="AC81" s="150"/>
      <c r="AD81" s="150"/>
      <c r="AE81" s="152"/>
      <c r="AF81" s="168">
        <v>0</v>
      </c>
      <c r="AG81" s="169">
        <v>1</v>
      </c>
      <c r="AH81" s="170">
        <v>3.1041094791144133</v>
      </c>
      <c r="AI81" s="171">
        <v>3.4687220370396972</v>
      </c>
      <c r="AJ81" s="172">
        <v>7.0821940116584301</v>
      </c>
      <c r="AK81" s="173">
        <v>1.776940681040287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16.29543561860919</v>
      </c>
      <c r="C82" s="161">
        <v>22.738355049863458</v>
      </c>
      <c r="D82" s="162">
        <v>36.267568008974195</v>
      </c>
      <c r="E82" s="163">
        <v>52.391840836498886</v>
      </c>
      <c r="F82" s="164">
        <v>75.847441661870107</v>
      </c>
      <c r="G82" s="165">
        <v>10.780942532932386</v>
      </c>
      <c r="H82" s="166"/>
      <c r="I82" s="149"/>
      <c r="J82" s="149"/>
      <c r="K82" s="151"/>
      <c r="L82" s="160">
        <v>3.9276250451803207</v>
      </c>
      <c r="M82" s="161">
        <v>4.8827387727797031</v>
      </c>
      <c r="N82" s="162">
        <v>1.3432401111349463</v>
      </c>
      <c r="O82" s="163">
        <v>10.987965957261622</v>
      </c>
      <c r="P82" s="164">
        <v>10.154813189059496</v>
      </c>
      <c r="Q82" s="165">
        <v>2.2894745450466871</v>
      </c>
      <c r="R82" s="166"/>
      <c r="S82" s="149"/>
      <c r="T82" s="149"/>
      <c r="U82" s="152"/>
      <c r="V82" s="168">
        <v>11.108601961284876</v>
      </c>
      <c r="W82" s="169">
        <v>31.677187677239999</v>
      </c>
      <c r="X82" s="170">
        <v>44.717135244514793</v>
      </c>
      <c r="Y82" s="171">
        <v>81.100793582076903</v>
      </c>
      <c r="Z82" s="172">
        <v>98.24672225870745</v>
      </c>
      <c r="AA82" s="173">
        <v>12.539097148537053</v>
      </c>
      <c r="AB82" s="153"/>
      <c r="AC82" s="150"/>
      <c r="AD82" s="150"/>
      <c r="AE82" s="152"/>
      <c r="AF82" s="168">
        <v>0</v>
      </c>
      <c r="AG82" s="169">
        <v>0.43328477069735527</v>
      </c>
      <c r="AH82" s="170">
        <v>2.8609416149556637</v>
      </c>
      <c r="AI82" s="171">
        <v>3.416666679084301</v>
      </c>
      <c r="AJ82" s="172">
        <v>7.4100608937442303</v>
      </c>
      <c r="AK82" s="173">
        <v>0.48630143515765667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17.582174981944263</v>
      </c>
      <c r="C83" s="162">
        <v>26.002881478983909</v>
      </c>
      <c r="D83" s="163">
        <v>34.795500502921641</v>
      </c>
      <c r="E83" s="164">
        <v>52.302532427633878</v>
      </c>
      <c r="F83" s="165">
        <v>68.674644815502688</v>
      </c>
      <c r="G83" s="166"/>
      <c r="H83" s="166"/>
      <c r="I83" s="149"/>
      <c r="J83" s="149"/>
      <c r="K83" s="151"/>
      <c r="L83" s="161">
        <v>4</v>
      </c>
      <c r="M83" s="162">
        <v>4</v>
      </c>
      <c r="N83" s="163">
        <v>1.3881276557222009</v>
      </c>
      <c r="O83" s="164">
        <v>7.1319631449878216</v>
      </c>
      <c r="P83" s="165">
        <v>8.2854602672159672</v>
      </c>
      <c r="Q83" s="166"/>
      <c r="R83" s="166"/>
      <c r="S83" s="149"/>
      <c r="T83" s="149"/>
      <c r="U83" s="152"/>
      <c r="V83" s="169">
        <v>13.401681322604418</v>
      </c>
      <c r="W83" s="170">
        <v>31.466400268021971</v>
      </c>
      <c r="X83" s="171">
        <v>43.131745754741132</v>
      </c>
      <c r="Y83" s="172">
        <v>78.52515063714236</v>
      </c>
      <c r="Z83" s="173">
        <v>85.427435996090935</v>
      </c>
      <c r="AA83" s="153"/>
      <c r="AB83" s="153"/>
      <c r="AC83" s="150"/>
      <c r="AD83" s="150"/>
      <c r="AE83" s="152"/>
      <c r="AF83" s="169">
        <v>0</v>
      </c>
      <c r="AG83" s="170">
        <v>0</v>
      </c>
      <c r="AH83" s="171">
        <v>1.58474987372756</v>
      </c>
      <c r="AI83" s="172">
        <v>5.6202164441347122</v>
      </c>
      <c r="AJ83" s="173">
        <v>7.9752604439854622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16.563468999229372</v>
      </c>
      <c r="C84" s="162">
        <v>25.454795982921496</v>
      </c>
      <c r="D84" s="163">
        <v>35.584246523367938</v>
      </c>
      <c r="E84" s="164">
        <v>52.903685575351119</v>
      </c>
      <c r="F84" s="165">
        <v>50.926679435186088</v>
      </c>
      <c r="G84" s="166"/>
      <c r="H84" s="166"/>
      <c r="I84" s="149"/>
      <c r="J84" s="149"/>
      <c r="K84" s="151"/>
      <c r="L84" s="161">
        <v>3.7159805512055755</v>
      </c>
      <c r="M84" s="162">
        <v>3.8716888949275017</v>
      </c>
      <c r="N84" s="163">
        <v>1</v>
      </c>
      <c r="O84" s="164">
        <v>4.3732020407915115</v>
      </c>
      <c r="P84" s="165">
        <v>5.0043360665440559</v>
      </c>
      <c r="Q84" s="166"/>
      <c r="R84" s="166"/>
      <c r="S84" s="149"/>
      <c r="T84" s="149"/>
      <c r="U84" s="152"/>
      <c r="V84" s="169">
        <v>14.210502657418488</v>
      </c>
      <c r="W84" s="170">
        <v>27.607308798003942</v>
      </c>
      <c r="X84" s="171">
        <v>42.737668576883152</v>
      </c>
      <c r="Y84" s="172">
        <v>70.53264772581565</v>
      </c>
      <c r="Z84" s="173">
        <v>67.182336743688211</v>
      </c>
      <c r="AA84" s="153"/>
      <c r="AB84" s="153"/>
      <c r="AC84" s="150"/>
      <c r="AD84" s="150"/>
      <c r="AE84" s="152"/>
      <c r="AF84" s="169">
        <v>0</v>
      </c>
      <c r="AG84" s="170">
        <v>7.123565673828125E-2</v>
      </c>
      <c r="AH84" s="171">
        <v>2</v>
      </c>
      <c r="AI84" s="172">
        <v>4.7707774043083191</v>
      </c>
      <c r="AJ84" s="173">
        <v>5.1014532519038767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16.390187688171864</v>
      </c>
      <c r="C85" s="162">
        <v>19.898605520371348</v>
      </c>
      <c r="D85" s="163">
        <v>32.407079196535051</v>
      </c>
      <c r="E85" s="164">
        <v>50.711428532376885</v>
      </c>
      <c r="F85" s="165">
        <v>33.671966809779406</v>
      </c>
      <c r="G85" s="166"/>
      <c r="H85" s="166"/>
      <c r="I85" s="166"/>
      <c r="J85" s="149"/>
      <c r="K85" s="151"/>
      <c r="L85" s="161">
        <v>2.0493138646706939</v>
      </c>
      <c r="M85" s="162">
        <v>2</v>
      </c>
      <c r="N85" s="163">
        <v>1.02739461325109</v>
      </c>
      <c r="O85" s="164">
        <v>4</v>
      </c>
      <c r="P85" s="165">
        <v>3.6206436548382044</v>
      </c>
      <c r="Q85" s="166"/>
      <c r="R85" s="166"/>
      <c r="S85" s="166"/>
      <c r="T85" s="149"/>
      <c r="U85" s="152"/>
      <c r="V85" s="169">
        <v>12.052055357955396</v>
      </c>
      <c r="W85" s="170">
        <v>24.074880126398057</v>
      </c>
      <c r="X85" s="171">
        <v>35.126945683189433</v>
      </c>
      <c r="Y85" s="172">
        <v>60.323092465754598</v>
      </c>
      <c r="Z85" s="173">
        <v>42.081777277637912</v>
      </c>
      <c r="AA85" s="153"/>
      <c r="AB85" s="153"/>
      <c r="AC85" s="153"/>
      <c r="AD85" s="150"/>
      <c r="AE85" s="152"/>
      <c r="AF85" s="169">
        <v>0</v>
      </c>
      <c r="AG85" s="170">
        <v>1</v>
      </c>
      <c r="AH85" s="171">
        <v>2</v>
      </c>
      <c r="AI85" s="172">
        <v>4</v>
      </c>
      <c r="AJ85" s="173">
        <v>1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16.202852946240455</v>
      </c>
      <c r="C86" s="162">
        <v>14.407847156748176</v>
      </c>
      <c r="D86" s="163">
        <v>33.690104318782687</v>
      </c>
      <c r="E86" s="164">
        <v>50.609629510901868</v>
      </c>
      <c r="F86" s="165">
        <v>19.347692145034671</v>
      </c>
      <c r="G86" s="166"/>
      <c r="H86" s="166"/>
      <c r="I86" s="166"/>
      <c r="J86" s="149"/>
      <c r="K86" s="151"/>
      <c r="L86" s="161">
        <v>2.0000000260770321</v>
      </c>
      <c r="M86" s="162">
        <v>2.3131561614573002</v>
      </c>
      <c r="N86" s="163">
        <v>2</v>
      </c>
      <c r="O86" s="164">
        <v>3.7680613398551941</v>
      </c>
      <c r="P86" s="165">
        <v>1.2406616248190403</v>
      </c>
      <c r="Q86" s="166"/>
      <c r="R86" s="166"/>
      <c r="S86" s="166"/>
      <c r="T86" s="149"/>
      <c r="U86" s="152"/>
      <c r="V86" s="169">
        <v>10.359965043142438</v>
      </c>
      <c r="W86" s="170">
        <v>19.750943567603827</v>
      </c>
      <c r="X86" s="171">
        <v>31.221064360812306</v>
      </c>
      <c r="Y86" s="172">
        <v>53.19698598375544</v>
      </c>
      <c r="Z86" s="173">
        <v>22.468429912347347</v>
      </c>
      <c r="AA86" s="153"/>
      <c r="AB86" s="153"/>
      <c r="AC86" s="153"/>
      <c r="AD86" s="150"/>
      <c r="AE86" s="152"/>
      <c r="AF86" s="169">
        <v>0</v>
      </c>
      <c r="AG86" s="170">
        <v>1.2883580550551414</v>
      </c>
      <c r="AH86" s="171">
        <v>2.6079915501177311</v>
      </c>
      <c r="AI86" s="172">
        <v>4.0082194013521075</v>
      </c>
      <c r="AJ86" s="173">
        <v>0.72260286542586982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17.863601797260344</v>
      </c>
      <c r="C87" s="162">
        <v>12.87169141182676</v>
      </c>
      <c r="D87" s="163">
        <v>30.483113717287779</v>
      </c>
      <c r="E87" s="164">
        <v>50.138394799005937</v>
      </c>
      <c r="F87" s="165">
        <v>4.9109625509008765</v>
      </c>
      <c r="G87" s="166"/>
      <c r="H87" s="166"/>
      <c r="I87" s="166"/>
      <c r="J87" s="149"/>
      <c r="K87" s="151"/>
      <c r="L87" s="161">
        <v>1</v>
      </c>
      <c r="M87" s="162">
        <v>1.8634694628417492</v>
      </c>
      <c r="N87" s="163">
        <v>2</v>
      </c>
      <c r="O87" s="164">
        <v>4</v>
      </c>
      <c r="P87" s="165">
        <v>0.54543559998273849</v>
      </c>
      <c r="Q87" s="166"/>
      <c r="R87" s="166"/>
      <c r="S87" s="166"/>
      <c r="T87" s="149"/>
      <c r="U87" s="152"/>
      <c r="V87" s="169">
        <v>9.3773804325610399</v>
      </c>
      <c r="W87" s="170">
        <v>18.672846578061581</v>
      </c>
      <c r="X87" s="171">
        <v>29.754837191198021</v>
      </c>
      <c r="Y87" s="172">
        <v>49.84596529789269</v>
      </c>
      <c r="Z87" s="173">
        <v>4.4840190764516592</v>
      </c>
      <c r="AA87" s="153"/>
      <c r="AB87" s="153"/>
      <c r="AC87" s="153"/>
      <c r="AD87" s="150"/>
      <c r="AE87" s="152"/>
      <c r="AF87" s="169">
        <v>0</v>
      </c>
      <c r="AG87" s="170">
        <v>2.2937138960696757</v>
      </c>
      <c r="AH87" s="171">
        <v>3.0792338065803051</v>
      </c>
      <c r="AI87" s="172">
        <v>4.9166666902601719</v>
      </c>
      <c r="AJ87" s="173">
        <v>0.68858085200190544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17.433558243326843</v>
      </c>
      <c r="C88" s="163">
        <v>11.893605571240187</v>
      </c>
      <c r="D88" s="164">
        <v>27.338595242239535</v>
      </c>
      <c r="E88" s="165">
        <v>38.752090833848342</v>
      </c>
      <c r="F88" s="166"/>
      <c r="G88" s="166"/>
      <c r="H88" s="166"/>
      <c r="I88" s="166"/>
      <c r="J88" s="149"/>
      <c r="K88" s="151"/>
      <c r="L88" s="162">
        <v>1.4796829354017973</v>
      </c>
      <c r="M88" s="163">
        <v>2.1600443813949823</v>
      </c>
      <c r="N88" s="164">
        <v>2</v>
      </c>
      <c r="O88" s="165">
        <v>2.9237442258745432</v>
      </c>
      <c r="P88" s="166"/>
      <c r="Q88" s="166"/>
      <c r="R88" s="166"/>
      <c r="S88" s="166"/>
      <c r="T88" s="149"/>
      <c r="U88" s="152"/>
      <c r="V88" s="170">
        <v>10.9221445992589</v>
      </c>
      <c r="W88" s="171">
        <v>17.611635968089104</v>
      </c>
      <c r="X88" s="172">
        <v>26.442240480333567</v>
      </c>
      <c r="Y88" s="173">
        <v>38.229784983443096</v>
      </c>
      <c r="Z88" s="153"/>
      <c r="AA88" s="153"/>
      <c r="AB88" s="153"/>
      <c r="AC88" s="153"/>
      <c r="AD88" s="150"/>
      <c r="AE88" s="152"/>
      <c r="AF88" s="170">
        <v>0</v>
      </c>
      <c r="AG88" s="171">
        <v>3</v>
      </c>
      <c r="AH88" s="172">
        <v>4.7856191173195839</v>
      </c>
      <c r="AI88" s="173">
        <v>3.444132499396801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15.913248743861914</v>
      </c>
      <c r="C89" s="163">
        <v>11.504336076788604</v>
      </c>
      <c r="D89" s="164">
        <v>23.75752779251593</v>
      </c>
      <c r="E89" s="165">
        <v>22.317220205753983</v>
      </c>
      <c r="F89" s="166"/>
      <c r="G89" s="166"/>
      <c r="H89" s="166"/>
      <c r="I89" s="166"/>
      <c r="J89" s="149"/>
      <c r="K89" s="151"/>
      <c r="L89" s="162">
        <v>1.0712331123650074</v>
      </c>
      <c r="M89" s="163">
        <v>3</v>
      </c>
      <c r="N89" s="164">
        <v>2.668266337364912</v>
      </c>
      <c r="O89" s="165">
        <v>1.0684941597282887</v>
      </c>
      <c r="P89" s="166"/>
      <c r="Q89" s="166"/>
      <c r="R89" s="166"/>
      <c r="S89" s="166"/>
      <c r="T89" s="149"/>
      <c r="U89" s="152"/>
      <c r="V89" s="170">
        <v>11.021230137441307</v>
      </c>
      <c r="W89" s="171">
        <v>15.967582747340202</v>
      </c>
      <c r="X89" s="172">
        <v>24.435165484435856</v>
      </c>
      <c r="Y89" s="173">
        <v>22.557070703711361</v>
      </c>
      <c r="Z89" s="153"/>
      <c r="AA89" s="153"/>
      <c r="AB89" s="153"/>
      <c r="AC89" s="153"/>
      <c r="AD89" s="150"/>
      <c r="AE89" s="152"/>
      <c r="AF89" s="170">
        <v>0</v>
      </c>
      <c r="AG89" s="171">
        <v>3</v>
      </c>
      <c r="AH89" s="172">
        <v>4.0602747593075037</v>
      </c>
      <c r="AI89" s="173">
        <v>2.7160186972469091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19.11279559507966</v>
      </c>
      <c r="C90" s="163">
        <v>10.144739894196391</v>
      </c>
      <c r="D90" s="164">
        <v>22.126286877319217</v>
      </c>
      <c r="E90" s="165">
        <v>11.359067452292948</v>
      </c>
      <c r="F90" s="166"/>
      <c r="G90" s="166"/>
      <c r="H90" s="149"/>
      <c r="I90" s="149"/>
      <c r="J90" s="149"/>
      <c r="K90" s="151"/>
      <c r="L90" s="162">
        <v>1.9495417512953281</v>
      </c>
      <c r="M90" s="163">
        <v>3.7132441364228725</v>
      </c>
      <c r="N90" s="164">
        <v>2</v>
      </c>
      <c r="O90" s="165">
        <v>1</v>
      </c>
      <c r="P90" s="166"/>
      <c r="Q90" s="166"/>
      <c r="R90" s="149"/>
      <c r="S90" s="149"/>
      <c r="T90" s="149"/>
      <c r="U90" s="152"/>
      <c r="V90" s="170">
        <v>8.688049360178411</v>
      </c>
      <c r="W90" s="171">
        <v>15.023737637326121</v>
      </c>
      <c r="X90" s="172">
        <v>24.621594876050949</v>
      </c>
      <c r="Y90" s="173">
        <v>11.005066018318757</v>
      </c>
      <c r="Z90" s="153"/>
      <c r="AA90" s="153"/>
      <c r="AB90" s="150"/>
      <c r="AC90" s="150"/>
      <c r="AD90" s="150"/>
      <c r="AE90" s="152"/>
      <c r="AF90" s="170">
        <v>0.2938385084271431</v>
      </c>
      <c r="AG90" s="171">
        <v>3</v>
      </c>
      <c r="AH90" s="172">
        <v>4.3214086275547743</v>
      </c>
      <c r="AI90" s="173">
        <v>1.1666666716337204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20.485349107300863</v>
      </c>
      <c r="C91" s="163">
        <v>8.2678630114533007</v>
      </c>
      <c r="D91" s="164">
        <v>19.871920314617455</v>
      </c>
      <c r="E91" s="165">
        <v>5.064155600965023</v>
      </c>
      <c r="F91" s="166"/>
      <c r="G91" s="166"/>
      <c r="H91" s="149"/>
      <c r="I91" s="149"/>
      <c r="J91" s="149"/>
      <c r="K91" s="151"/>
      <c r="L91" s="162">
        <v>2.271855678409338</v>
      </c>
      <c r="M91" s="163">
        <v>5</v>
      </c>
      <c r="N91" s="164">
        <v>2.0000000270083547</v>
      </c>
      <c r="O91" s="165">
        <v>0.84429170936346054</v>
      </c>
      <c r="P91" s="166"/>
      <c r="Q91" s="166"/>
      <c r="R91" s="149"/>
      <c r="S91" s="149"/>
      <c r="T91" s="149"/>
      <c r="U91" s="152"/>
      <c r="V91" s="170">
        <v>9.571034821216017</v>
      </c>
      <c r="W91" s="171">
        <v>14.662785865366459</v>
      </c>
      <c r="X91" s="172">
        <v>21.355496810749173</v>
      </c>
      <c r="Y91" s="173">
        <v>4.6694819768890738</v>
      </c>
      <c r="Z91" s="153"/>
      <c r="AA91" s="153"/>
      <c r="AB91" s="150"/>
      <c r="AC91" s="150"/>
      <c r="AD91" s="150"/>
      <c r="AE91" s="152"/>
      <c r="AF91" s="170">
        <v>1</v>
      </c>
      <c r="AG91" s="171">
        <v>2.9276250451803207</v>
      </c>
      <c r="AH91" s="172">
        <v>4</v>
      </c>
      <c r="AI91" s="173">
        <v>1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18.49543260410428</v>
      </c>
      <c r="C92" s="163">
        <v>7.2461192160844803</v>
      </c>
      <c r="D92" s="164">
        <v>18.338587545789778</v>
      </c>
      <c r="E92" s="165">
        <v>1.1694056438282132</v>
      </c>
      <c r="F92" s="166"/>
      <c r="G92" s="166"/>
      <c r="H92" s="149"/>
      <c r="I92" s="149"/>
      <c r="J92" s="149"/>
      <c r="K92" s="151"/>
      <c r="L92" s="162">
        <v>3</v>
      </c>
      <c r="M92" s="163">
        <v>5.5888137966394424</v>
      </c>
      <c r="N92" s="164">
        <v>1</v>
      </c>
      <c r="O92" s="165">
        <v>0</v>
      </c>
      <c r="P92" s="166"/>
      <c r="Q92" s="166"/>
      <c r="R92" s="149"/>
      <c r="S92" s="149"/>
      <c r="T92" s="149"/>
      <c r="U92" s="152"/>
      <c r="V92" s="170">
        <v>10.465983086265624</v>
      </c>
      <c r="W92" s="171">
        <v>12.594749490730464</v>
      </c>
      <c r="X92" s="172">
        <v>19.537216320015432</v>
      </c>
      <c r="Y92" s="173">
        <v>0.65194448735564947</v>
      </c>
      <c r="Z92" s="153"/>
      <c r="AA92" s="153"/>
      <c r="AB92" s="150"/>
      <c r="AC92" s="150"/>
      <c r="AD92" s="150"/>
      <c r="AE92" s="152"/>
      <c r="AF92" s="170">
        <v>1</v>
      </c>
      <c r="AG92" s="171">
        <v>2</v>
      </c>
      <c r="AH92" s="172">
        <v>4</v>
      </c>
      <c r="AI92" s="173">
        <v>0.45502218883484602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19.354113295674324</v>
      </c>
      <c r="C93" s="164">
        <v>5.5728302393108606</v>
      </c>
      <c r="D93" s="165">
        <v>13.201192323118448</v>
      </c>
      <c r="E93" s="166"/>
      <c r="F93" s="166"/>
      <c r="G93" s="166"/>
      <c r="H93" s="149"/>
      <c r="I93" s="149"/>
      <c r="J93" s="149"/>
      <c r="K93" s="151"/>
      <c r="L93" s="163">
        <v>3</v>
      </c>
      <c r="M93" s="164">
        <v>5.0465749092400074</v>
      </c>
      <c r="N93" s="165">
        <v>0.5723749970420613</v>
      </c>
      <c r="O93" s="166"/>
      <c r="P93" s="166"/>
      <c r="Q93" s="166"/>
      <c r="R93" s="149"/>
      <c r="S93" s="149"/>
      <c r="T93" s="149"/>
      <c r="U93" s="152"/>
      <c r="V93" s="171">
        <v>11</v>
      </c>
      <c r="W93" s="172">
        <v>10.19839989207685</v>
      </c>
      <c r="X93" s="173">
        <v>13.530527845025063</v>
      </c>
      <c r="Y93" s="153"/>
      <c r="Z93" s="153"/>
      <c r="AA93" s="153"/>
      <c r="AB93" s="150"/>
      <c r="AC93" s="150"/>
      <c r="AD93" s="150"/>
      <c r="AE93" s="152"/>
      <c r="AF93" s="171">
        <v>1</v>
      </c>
      <c r="AG93" s="172">
        <v>1.7105026703018211</v>
      </c>
      <c r="AH93" s="173">
        <v>3.3908666064962745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18.45684309117496</v>
      </c>
      <c r="C94" s="164">
        <v>8.2324219103902578</v>
      </c>
      <c r="D94" s="165">
        <v>6.7009455763425194</v>
      </c>
      <c r="E94" s="166"/>
      <c r="F94" s="166"/>
      <c r="G94" s="166"/>
      <c r="H94" s="149"/>
      <c r="I94" s="149"/>
      <c r="J94" s="149"/>
      <c r="K94" s="151"/>
      <c r="L94" s="163">
        <v>3</v>
      </c>
      <c r="M94" s="164">
        <v>5</v>
      </c>
      <c r="N94" s="165">
        <v>0</v>
      </c>
      <c r="O94" s="166"/>
      <c r="P94" s="166"/>
      <c r="Q94" s="166"/>
      <c r="R94" s="149"/>
      <c r="S94" s="149"/>
      <c r="T94" s="149"/>
      <c r="U94" s="152"/>
      <c r="V94" s="171">
        <v>9.6564102601259947</v>
      </c>
      <c r="W94" s="172">
        <v>7.5018158089369535</v>
      </c>
      <c r="X94" s="173">
        <v>8.4392700558528304</v>
      </c>
      <c r="Y94" s="153"/>
      <c r="Z94" s="153"/>
      <c r="AA94" s="153"/>
      <c r="AB94" s="150"/>
      <c r="AC94" s="150"/>
      <c r="AD94" s="150"/>
      <c r="AE94" s="152"/>
      <c r="AF94" s="171">
        <v>1</v>
      </c>
      <c r="AG94" s="172">
        <v>0</v>
      </c>
      <c r="AH94" s="173">
        <v>2.919624350965023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16.195660983212292</v>
      </c>
      <c r="C95" s="164">
        <v>8.8607305102050304</v>
      </c>
      <c r="D95" s="165">
        <v>2.5584361013025045</v>
      </c>
      <c r="E95" s="166"/>
      <c r="F95" s="166"/>
      <c r="G95" s="166"/>
      <c r="H95" s="149"/>
      <c r="I95" s="149"/>
      <c r="J95" s="149"/>
      <c r="K95" s="151"/>
      <c r="L95" s="163">
        <v>3.1489512445405126</v>
      </c>
      <c r="M95" s="164">
        <v>3.5849329959601164</v>
      </c>
      <c r="N95" s="165">
        <v>0</v>
      </c>
      <c r="O95" s="166"/>
      <c r="P95" s="166"/>
      <c r="Q95" s="166"/>
      <c r="R95" s="149"/>
      <c r="S95" s="149"/>
      <c r="T95" s="149"/>
      <c r="U95" s="152"/>
      <c r="V95" s="171">
        <v>8.3198751471936703</v>
      </c>
      <c r="W95" s="172">
        <v>4.7640610137023032</v>
      </c>
      <c r="X95" s="173">
        <v>4.6753387921489775</v>
      </c>
      <c r="Y95" s="153"/>
      <c r="Z95" s="153"/>
      <c r="AA95" s="153"/>
      <c r="AB95" s="150"/>
      <c r="AC95" s="150"/>
      <c r="AD95" s="150"/>
      <c r="AE95" s="152"/>
      <c r="AF95" s="171">
        <v>1</v>
      </c>
      <c r="AG95" s="172">
        <v>0</v>
      </c>
      <c r="AH95" s="173">
        <v>0.29383596195839345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12.498858174309134</v>
      </c>
      <c r="C96" s="164">
        <v>8.8771668272092938</v>
      </c>
      <c r="D96" s="165">
        <v>0.30205536726862192</v>
      </c>
      <c r="E96" s="166"/>
      <c r="F96" s="166"/>
      <c r="G96" s="166"/>
      <c r="H96" s="149"/>
      <c r="I96" s="149"/>
      <c r="J96" s="149"/>
      <c r="K96" s="151"/>
      <c r="L96" s="163">
        <v>3</v>
      </c>
      <c r="M96" s="164">
        <v>2</v>
      </c>
      <c r="N96" s="165">
        <v>0</v>
      </c>
      <c r="O96" s="166"/>
      <c r="P96" s="166"/>
      <c r="Q96" s="166"/>
      <c r="R96" s="149"/>
      <c r="S96" s="149"/>
      <c r="T96" s="149"/>
      <c r="U96" s="152"/>
      <c r="V96" s="171">
        <v>6.7762553368229419</v>
      </c>
      <c r="W96" s="172">
        <v>4.6858419191557914</v>
      </c>
      <c r="X96" s="173">
        <v>1.8471374710425152</v>
      </c>
      <c r="Y96" s="153"/>
      <c r="Z96" s="153"/>
      <c r="AA96" s="153"/>
      <c r="AB96" s="150"/>
      <c r="AC96" s="150"/>
      <c r="AD96" s="150"/>
      <c r="AE96" s="152"/>
      <c r="AF96" s="171">
        <v>1</v>
      </c>
      <c r="AG96" s="172">
        <v>0</v>
      </c>
      <c r="AH96" s="173">
        <v>0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8.9242020049132407</v>
      </c>
      <c r="C97" s="164">
        <v>7.1764831840991974</v>
      </c>
      <c r="D97" s="165">
        <v>0</v>
      </c>
      <c r="E97" s="166"/>
      <c r="F97" s="166"/>
      <c r="G97" s="166"/>
      <c r="H97" s="166"/>
      <c r="I97" s="166"/>
      <c r="J97" s="149"/>
      <c r="K97" s="151"/>
      <c r="L97" s="163">
        <v>2.0493138642050326</v>
      </c>
      <c r="M97" s="164">
        <v>1.7038803575560451</v>
      </c>
      <c r="N97" s="165">
        <v>0</v>
      </c>
      <c r="O97" s="166"/>
      <c r="P97" s="166"/>
      <c r="Q97" s="166"/>
      <c r="R97" s="166"/>
      <c r="S97" s="166"/>
      <c r="T97" s="149"/>
      <c r="U97" s="152"/>
      <c r="V97" s="171">
        <v>4.9879226945340633</v>
      </c>
      <c r="W97" s="172">
        <v>4.1397247603163123</v>
      </c>
      <c r="X97" s="173">
        <v>0.84713747631758451</v>
      </c>
      <c r="Y97" s="153"/>
      <c r="Z97" s="153"/>
      <c r="AA97" s="153"/>
      <c r="AB97" s="153"/>
      <c r="AC97" s="153"/>
      <c r="AD97" s="150"/>
      <c r="AE97" s="152"/>
      <c r="AF97" s="171">
        <v>0.70502219721674919</v>
      </c>
      <c r="AG97" s="172">
        <v>1.6408691853284836</v>
      </c>
      <c r="AH97" s="173">
        <v>0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7.1996714286506176</v>
      </c>
      <c r="C98" s="165">
        <v>6.1190694160759449</v>
      </c>
      <c r="D98" s="166"/>
      <c r="E98" s="166"/>
      <c r="F98" s="166"/>
      <c r="G98" s="166"/>
      <c r="H98" s="166"/>
      <c r="I98" s="166"/>
      <c r="J98" s="149"/>
      <c r="K98" s="151"/>
      <c r="L98" s="164">
        <v>1.7269999403506517</v>
      </c>
      <c r="M98" s="165">
        <v>1</v>
      </c>
      <c r="N98" s="166"/>
      <c r="O98" s="166"/>
      <c r="P98" s="166"/>
      <c r="Q98" s="166"/>
      <c r="R98" s="166"/>
      <c r="S98" s="166"/>
      <c r="T98" s="149"/>
      <c r="U98" s="152"/>
      <c r="V98" s="172">
        <v>3.4785944726318121</v>
      </c>
      <c r="W98" s="173">
        <v>3.0833664175588638</v>
      </c>
      <c r="X98" s="153"/>
      <c r="Y98" s="153"/>
      <c r="Z98" s="153"/>
      <c r="AA98" s="153"/>
      <c r="AB98" s="153"/>
      <c r="AC98" s="153"/>
      <c r="AD98" s="150"/>
      <c r="AE98" s="152"/>
      <c r="AF98" s="172">
        <v>0</v>
      </c>
      <c r="AG98" s="173">
        <v>1.5219167228788137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5.3238601970952004</v>
      </c>
      <c r="C99" s="165">
        <v>5.7389501109719276</v>
      </c>
      <c r="D99" s="166"/>
      <c r="E99" s="166"/>
      <c r="F99" s="166"/>
      <c r="G99" s="166"/>
      <c r="H99" s="166"/>
      <c r="I99" s="166"/>
      <c r="J99" s="149"/>
      <c r="K99" s="151"/>
      <c r="L99" s="164">
        <v>1</v>
      </c>
      <c r="M99" s="165">
        <v>1</v>
      </c>
      <c r="N99" s="166"/>
      <c r="O99" s="166"/>
      <c r="P99" s="166"/>
      <c r="Q99" s="166"/>
      <c r="R99" s="166"/>
      <c r="S99" s="166"/>
      <c r="T99" s="149"/>
      <c r="U99" s="152"/>
      <c r="V99" s="172">
        <v>3.532877616584301</v>
      </c>
      <c r="W99" s="173">
        <v>2.4440638342275633</v>
      </c>
      <c r="X99" s="153"/>
      <c r="Y99" s="153"/>
      <c r="Z99" s="153"/>
      <c r="AA99" s="153"/>
      <c r="AB99" s="153"/>
      <c r="AC99" s="153"/>
      <c r="AD99" s="150"/>
      <c r="AE99" s="152"/>
      <c r="AF99" s="172">
        <v>0</v>
      </c>
      <c r="AG99" s="173">
        <v>1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3.7269414477050304</v>
      </c>
      <c r="C100" s="165">
        <v>2.7394969379529357</v>
      </c>
      <c r="D100" s="166"/>
      <c r="E100" s="166"/>
      <c r="F100" s="166"/>
      <c r="G100" s="166"/>
      <c r="H100" s="166"/>
      <c r="I100" s="166"/>
      <c r="J100" s="149"/>
      <c r="K100" s="151"/>
      <c r="L100" s="164">
        <v>1</v>
      </c>
      <c r="M100" s="165">
        <v>3.01361083984375E-2</v>
      </c>
      <c r="N100" s="166"/>
      <c r="O100" s="166"/>
      <c r="P100" s="166"/>
      <c r="Q100" s="166"/>
      <c r="R100" s="166"/>
      <c r="S100" s="166"/>
      <c r="T100" s="149"/>
      <c r="U100" s="152"/>
      <c r="V100" s="172">
        <v>3.6299108043313026</v>
      </c>
      <c r="W100" s="173">
        <v>2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0</v>
      </c>
      <c r="AG100" s="173">
        <v>0.57506816741079092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2.6189499087631702</v>
      </c>
      <c r="C101" s="165">
        <v>0</v>
      </c>
      <c r="D101" s="166"/>
      <c r="E101" s="166"/>
      <c r="F101" s="166"/>
      <c r="G101" s="166"/>
      <c r="H101" s="166"/>
      <c r="I101" s="166"/>
      <c r="J101" s="149"/>
      <c r="K101" s="151"/>
      <c r="L101" s="164">
        <v>1</v>
      </c>
      <c r="M101" s="165">
        <v>0</v>
      </c>
      <c r="N101" s="166"/>
      <c r="O101" s="166"/>
      <c r="P101" s="166"/>
      <c r="Q101" s="166"/>
      <c r="R101" s="166"/>
      <c r="S101" s="166"/>
      <c r="T101" s="149"/>
      <c r="U101" s="152"/>
      <c r="V101" s="172">
        <v>3.9961192086338997</v>
      </c>
      <c r="W101" s="173">
        <v>1.5712331309914589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0</v>
      </c>
      <c r="AG101" s="173">
        <v>0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2</v>
      </c>
      <c r="C102" s="165">
        <v>0.67488608509302139</v>
      </c>
      <c r="D102" s="166"/>
      <c r="E102" s="166"/>
      <c r="F102" s="166"/>
      <c r="G102" s="166"/>
      <c r="H102" s="166"/>
      <c r="I102" s="166"/>
      <c r="J102" s="149"/>
      <c r="K102" s="151"/>
      <c r="L102" s="164">
        <v>0.11634572222828865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2.4196243360638618</v>
      </c>
      <c r="W102" s="173">
        <v>0.77465822547674179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0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1.4808731190860271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0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2.0000000298023224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0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1.9221471399068832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3.8808186072856188E-3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1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0.73360699601471424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>
        <v>399.59999999999997</v>
      </c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51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52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0.86849308013916016</v>
      </c>
      <c r="I121" s="149">
        <v>0</v>
      </c>
      <c r="J121" s="149">
        <v>0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0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1"/>
      <c r="L122" s="149">
        <v>0</v>
      </c>
      <c r="M122" s="149">
        <v>0.86885261535644531</v>
      </c>
      <c r="N122" s="149">
        <v>0.73698616027832031</v>
      </c>
      <c r="O122" s="149">
        <v>3.342465877532959</v>
      </c>
      <c r="P122" s="149">
        <v>1.7698631286621094</v>
      </c>
      <c r="Q122" s="149">
        <v>12.70481538772583</v>
      </c>
      <c r="R122" s="149">
        <v>8.0343518257141113</v>
      </c>
      <c r="S122" s="149">
        <v>6.8490457534790039</v>
      </c>
      <c r="T122" s="149">
        <v>2.561150074005127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</v>
      </c>
      <c r="AC122" s="153">
        <v>0</v>
      </c>
      <c r="AD122" s="153">
        <v>0</v>
      </c>
      <c r="AE122" s="152"/>
      <c r="AF122" s="153">
        <v>0</v>
      </c>
      <c r="AG122" s="153">
        <v>0</v>
      </c>
      <c r="AH122" s="153">
        <v>0</v>
      </c>
      <c r="AI122" s="153">
        <v>0.90045166015625</v>
      </c>
      <c r="AJ122" s="153">
        <v>0.90163946151733398</v>
      </c>
      <c r="AK122" s="153">
        <v>1.7538290023803711</v>
      </c>
      <c r="AL122" s="153">
        <v>6.7690362930297852</v>
      </c>
      <c r="AM122" s="153">
        <v>1.6699752807617188</v>
      </c>
      <c r="AN122" s="153">
        <v>0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0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0.13114738464355469</v>
      </c>
      <c r="D125" s="149">
        <v>0</v>
      </c>
      <c r="E125" s="149">
        <v>9.7462654113769531E-2</v>
      </c>
      <c r="F125" s="149">
        <v>0</v>
      </c>
      <c r="G125" s="149">
        <v>3.2876968383789063E-2</v>
      </c>
      <c r="H125" s="149">
        <v>0.13240528106689453</v>
      </c>
      <c r="I125" s="149">
        <v>0</v>
      </c>
      <c r="J125" s="149">
        <v>9.8629951477050781E-2</v>
      </c>
      <c r="K125" s="151"/>
      <c r="L125" s="149">
        <v>0</v>
      </c>
      <c r="M125" s="149">
        <v>0</v>
      </c>
      <c r="N125" s="149">
        <v>0.99999046325683594</v>
      </c>
      <c r="O125" s="149">
        <v>0.11493396759033203</v>
      </c>
      <c r="P125" s="149">
        <v>3.2876968383789063E-2</v>
      </c>
      <c r="Q125" s="149">
        <v>0</v>
      </c>
      <c r="R125" s="149">
        <v>0.13114738464355469</v>
      </c>
      <c r="S125" s="149">
        <v>0.26112651824951172</v>
      </c>
      <c r="T125" s="149">
        <v>9.8629951477050781E-2</v>
      </c>
      <c r="U125" s="152"/>
      <c r="V125" s="153">
        <v>0</v>
      </c>
      <c r="W125" s="153">
        <v>0</v>
      </c>
      <c r="X125" s="153">
        <v>0</v>
      </c>
      <c r="Y125" s="153">
        <v>0</v>
      </c>
      <c r="Z125" s="153">
        <v>0.44298171997070313</v>
      </c>
      <c r="AA125" s="153">
        <v>0.26256465911865234</v>
      </c>
      <c r="AB125" s="153">
        <v>1.1314668655395508</v>
      </c>
      <c r="AC125" s="153">
        <v>6.5753936767578125E-2</v>
      </c>
      <c r="AD125" s="153">
        <v>0.26283359527587891</v>
      </c>
      <c r="AE125" s="152"/>
      <c r="AF125" s="153">
        <v>0</v>
      </c>
      <c r="AG125" s="153">
        <v>0</v>
      </c>
      <c r="AH125" s="153">
        <v>0</v>
      </c>
      <c r="AI125" s="153">
        <v>0</v>
      </c>
      <c r="AJ125" s="153">
        <v>6.5752983093261719E-2</v>
      </c>
      <c r="AK125" s="153">
        <v>0</v>
      </c>
      <c r="AL125" s="153">
        <v>4.648590087890625E-2</v>
      </c>
      <c r="AM125" s="153">
        <v>1.1321954727172852</v>
      </c>
      <c r="AN125" s="153">
        <v>0</v>
      </c>
      <c r="AO125" s="151"/>
    </row>
    <row r="126" spans="1:41" x14ac:dyDescent="0.3">
      <c r="A126" s="144" t="s">
        <v>7</v>
      </c>
      <c r="B126" s="149">
        <v>0</v>
      </c>
      <c r="C126" s="149">
        <v>0.86885261535644531</v>
      </c>
      <c r="D126" s="149">
        <v>0</v>
      </c>
      <c r="E126" s="149">
        <v>2.0000104904174805</v>
      </c>
      <c r="F126" s="149">
        <v>0</v>
      </c>
      <c r="G126" s="149">
        <v>0.96712303161621094</v>
      </c>
      <c r="H126" s="149">
        <v>1.0000410079956055</v>
      </c>
      <c r="I126" s="149">
        <v>0</v>
      </c>
      <c r="J126" s="149">
        <v>0.90137004852294922</v>
      </c>
      <c r="K126" s="151"/>
      <c r="L126" s="149">
        <v>0</v>
      </c>
      <c r="M126" s="149">
        <v>1</v>
      </c>
      <c r="N126" s="149">
        <v>0</v>
      </c>
      <c r="O126" s="149">
        <v>1.885066032409668</v>
      </c>
      <c r="P126" s="149">
        <v>0.96712303161621094</v>
      </c>
      <c r="Q126" s="149">
        <v>0</v>
      </c>
      <c r="R126" s="149">
        <v>1.8688526153564453</v>
      </c>
      <c r="S126" s="149">
        <v>3.7388734817504883</v>
      </c>
      <c r="T126" s="149">
        <v>1.000004768371582</v>
      </c>
      <c r="U126" s="152"/>
      <c r="V126" s="153">
        <v>0</v>
      </c>
      <c r="W126" s="153">
        <v>0</v>
      </c>
      <c r="X126" s="153">
        <v>0</v>
      </c>
      <c r="Y126" s="153">
        <v>0</v>
      </c>
      <c r="Z126" s="153">
        <v>3.5570182800292969</v>
      </c>
      <c r="AA126" s="153">
        <v>3.7374353408813477</v>
      </c>
      <c r="AB126" s="153">
        <v>2.8684930801391602</v>
      </c>
      <c r="AC126" s="153">
        <v>0.96716499328613281</v>
      </c>
      <c r="AD126" s="153">
        <v>3.7371664047241211</v>
      </c>
      <c r="AE126" s="152"/>
      <c r="AF126" s="153">
        <v>0</v>
      </c>
      <c r="AG126" s="153">
        <v>1</v>
      </c>
      <c r="AH126" s="153">
        <v>0</v>
      </c>
      <c r="AI126" s="153">
        <v>0</v>
      </c>
      <c r="AJ126" s="153">
        <v>1.9342470169067383</v>
      </c>
      <c r="AK126" s="153">
        <v>2.0847320556640625E-3</v>
      </c>
      <c r="AL126" s="153">
        <v>1.9535350799560547</v>
      </c>
      <c r="AM126" s="153">
        <v>1.8677949905395508</v>
      </c>
      <c r="AN126" s="153">
        <v>0</v>
      </c>
      <c r="AO126" s="151"/>
    </row>
    <row r="127" spans="1:41" x14ac:dyDescent="0.3">
      <c r="A127" s="144" t="s">
        <v>8</v>
      </c>
      <c r="B127" s="149">
        <v>0</v>
      </c>
      <c r="C127" s="149">
        <v>0</v>
      </c>
      <c r="D127" s="149">
        <v>6.6202163696289063E-2</v>
      </c>
      <c r="E127" s="149">
        <v>6.5752983093261719E-2</v>
      </c>
      <c r="F127" s="149">
        <v>0</v>
      </c>
      <c r="G127" s="149">
        <v>6.5752983093261719E-2</v>
      </c>
      <c r="H127" s="149">
        <v>0</v>
      </c>
      <c r="I127" s="149">
        <v>0</v>
      </c>
      <c r="J127" s="149">
        <v>0</v>
      </c>
      <c r="K127" s="151"/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52"/>
      <c r="V127" s="153">
        <v>0</v>
      </c>
      <c r="W127" s="153">
        <v>0</v>
      </c>
      <c r="X127" s="153">
        <v>0</v>
      </c>
      <c r="Y127" s="153">
        <v>0</v>
      </c>
      <c r="Z127" s="153">
        <v>0</v>
      </c>
      <c r="AA127" s="153">
        <v>0</v>
      </c>
      <c r="AB127" s="153">
        <v>0</v>
      </c>
      <c r="AC127" s="153">
        <v>0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0</v>
      </c>
      <c r="AJ127" s="153">
        <v>0</v>
      </c>
      <c r="AK127" s="153">
        <v>0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2</v>
      </c>
      <c r="D128" s="149">
        <v>0.93379783630371094</v>
      </c>
      <c r="E128" s="149">
        <v>3.9342470169067383</v>
      </c>
      <c r="F128" s="149">
        <v>2.9671630859375</v>
      </c>
      <c r="G128" s="149">
        <v>1.9342679977416992</v>
      </c>
      <c r="H128" s="149">
        <v>2.0327873229980469</v>
      </c>
      <c r="I128" s="149">
        <v>4</v>
      </c>
      <c r="J128" s="149">
        <v>2</v>
      </c>
      <c r="K128" s="151"/>
      <c r="L128" s="149">
        <v>0</v>
      </c>
      <c r="M128" s="149">
        <v>1.0011672973632813</v>
      </c>
      <c r="N128" s="149">
        <v>4</v>
      </c>
      <c r="O128" s="149">
        <v>2.7713699340820313</v>
      </c>
      <c r="P128" s="149">
        <v>2.7557849884033203</v>
      </c>
      <c r="Q128" s="149">
        <v>6.0655746459960938</v>
      </c>
      <c r="R128" s="149">
        <v>13.72569751739502</v>
      </c>
      <c r="S128" s="149">
        <v>13.739167213439941</v>
      </c>
      <c r="T128" s="149">
        <v>0.82344532012939453</v>
      </c>
      <c r="U128" s="152"/>
      <c r="V128" s="153">
        <v>0</v>
      </c>
      <c r="W128" s="153">
        <v>0</v>
      </c>
      <c r="X128" s="153">
        <v>1</v>
      </c>
      <c r="Y128" s="153">
        <v>1</v>
      </c>
      <c r="Z128" s="153">
        <v>1.0327873229980469</v>
      </c>
      <c r="AA128" s="153">
        <v>1.0328769683837891</v>
      </c>
      <c r="AB128" s="153">
        <v>2</v>
      </c>
      <c r="AC128" s="153">
        <v>1</v>
      </c>
      <c r="AD128" s="153">
        <v>1</v>
      </c>
      <c r="AE128" s="152"/>
      <c r="AF128" s="153">
        <v>0</v>
      </c>
      <c r="AG128" s="153">
        <v>0</v>
      </c>
      <c r="AH128" s="153">
        <v>1</v>
      </c>
      <c r="AI128" s="153">
        <v>3.0328769683837891</v>
      </c>
      <c r="AJ128" s="153">
        <v>3.8219175338745117</v>
      </c>
      <c r="AK128" s="153">
        <v>2.8523693084716797</v>
      </c>
      <c r="AL128" s="153">
        <v>3.0657539367675781</v>
      </c>
      <c r="AM128" s="153">
        <v>2.9999675750732422</v>
      </c>
      <c r="AN128" s="153">
        <v>0</v>
      </c>
      <c r="AO128" s="151"/>
    </row>
    <row r="129" spans="1:41" x14ac:dyDescent="0.3">
      <c r="A129" s="144" t="s">
        <v>10</v>
      </c>
      <c r="B129" s="149">
        <v>0</v>
      </c>
      <c r="C129" s="149">
        <v>0</v>
      </c>
      <c r="D129" s="149">
        <v>0</v>
      </c>
      <c r="E129" s="149">
        <v>1</v>
      </c>
      <c r="F129" s="149">
        <v>0</v>
      </c>
      <c r="G129" s="149">
        <v>0</v>
      </c>
      <c r="H129" s="149">
        <v>0.96721267700195313</v>
      </c>
      <c r="I129" s="149">
        <v>3.2876968383789063E-2</v>
      </c>
      <c r="J129" s="149">
        <v>0</v>
      </c>
      <c r="K129" s="151"/>
      <c r="L129" s="149">
        <v>1</v>
      </c>
      <c r="M129" s="149">
        <v>0.96721267700195313</v>
      </c>
      <c r="N129" s="149">
        <v>0</v>
      </c>
      <c r="O129" s="149">
        <v>1.9671192169189453</v>
      </c>
      <c r="P129" s="149">
        <v>3.2876968383789063E-2</v>
      </c>
      <c r="Q129" s="149">
        <v>4.9343719482421875</v>
      </c>
      <c r="R129" s="149">
        <v>5.8661108016967773</v>
      </c>
      <c r="S129" s="149">
        <v>4.9015483856201172</v>
      </c>
      <c r="T129" s="149">
        <v>2.8669662475585938</v>
      </c>
      <c r="U129" s="152"/>
      <c r="V129" s="153">
        <v>0</v>
      </c>
      <c r="W129" s="153">
        <v>0</v>
      </c>
      <c r="X129" s="153">
        <v>0</v>
      </c>
      <c r="Y129" s="153">
        <v>0</v>
      </c>
      <c r="Z129" s="153">
        <v>1.9672126770019531</v>
      </c>
      <c r="AA129" s="153">
        <v>0.96712303161621094</v>
      </c>
      <c r="AB129" s="153">
        <v>0</v>
      </c>
      <c r="AC129" s="153">
        <v>0</v>
      </c>
      <c r="AD129" s="153">
        <v>0</v>
      </c>
      <c r="AE129" s="152"/>
      <c r="AF129" s="153">
        <v>0</v>
      </c>
      <c r="AG129" s="153">
        <v>0</v>
      </c>
      <c r="AH129" s="153">
        <v>0</v>
      </c>
      <c r="AI129" s="153">
        <v>1.9671163558959961</v>
      </c>
      <c r="AJ129" s="153">
        <v>0</v>
      </c>
      <c r="AK129" s="153">
        <v>1.0346355438232422</v>
      </c>
      <c r="AL129" s="153">
        <v>0.96714401245117188</v>
      </c>
      <c r="AM129" s="153">
        <v>0</v>
      </c>
      <c r="AN129" s="153">
        <v>0</v>
      </c>
      <c r="AO129" s="151"/>
    </row>
    <row r="130" spans="1:41" x14ac:dyDescent="0.3">
      <c r="A130" s="144" t="s">
        <v>11</v>
      </c>
      <c r="B130" s="149">
        <v>0</v>
      </c>
      <c r="C130" s="149">
        <v>0</v>
      </c>
      <c r="D130" s="149">
        <v>6.5304756164550781E-2</v>
      </c>
      <c r="E130" s="149">
        <v>0</v>
      </c>
      <c r="F130" s="149">
        <v>1</v>
      </c>
      <c r="G130" s="149">
        <v>0</v>
      </c>
      <c r="H130" s="149">
        <v>2.0327472686767578</v>
      </c>
      <c r="I130" s="149">
        <v>1.9671230316162109</v>
      </c>
      <c r="J130" s="149">
        <v>0</v>
      </c>
      <c r="K130" s="151"/>
      <c r="L130" s="149">
        <v>0</v>
      </c>
      <c r="M130" s="149">
        <v>0</v>
      </c>
      <c r="N130" s="149">
        <v>0</v>
      </c>
      <c r="O130" s="149">
        <v>0.96928977966308594</v>
      </c>
      <c r="P130" s="149">
        <v>6.7219734191894531E-2</v>
      </c>
      <c r="Q130" s="149">
        <v>0</v>
      </c>
      <c r="R130" s="149">
        <v>1.3944778442382813</v>
      </c>
      <c r="S130" s="149">
        <v>1.6049404144287109</v>
      </c>
      <c r="T130" s="149">
        <v>0.93426609039306641</v>
      </c>
      <c r="U130" s="152"/>
      <c r="V130" s="153">
        <v>0</v>
      </c>
      <c r="W130" s="153">
        <v>1</v>
      </c>
      <c r="X130" s="153">
        <v>1</v>
      </c>
      <c r="Y130" s="153">
        <v>0.99999713897705078</v>
      </c>
      <c r="Z130" s="153">
        <v>0</v>
      </c>
      <c r="AA130" s="153">
        <v>0</v>
      </c>
      <c r="AB130" s="153">
        <v>0</v>
      </c>
      <c r="AC130" s="153">
        <v>1</v>
      </c>
      <c r="AD130" s="153">
        <v>0</v>
      </c>
      <c r="AE130" s="152"/>
      <c r="AF130" s="153">
        <v>0</v>
      </c>
      <c r="AG130" s="153">
        <v>0</v>
      </c>
      <c r="AH130" s="153">
        <v>0</v>
      </c>
      <c r="AI130" s="153">
        <v>1</v>
      </c>
      <c r="AJ130" s="153">
        <v>0</v>
      </c>
      <c r="AK130" s="153">
        <v>0</v>
      </c>
      <c r="AL130" s="153">
        <v>0.5260467529296875</v>
      </c>
      <c r="AM130" s="153">
        <v>1</v>
      </c>
      <c r="AN130" s="153">
        <v>0</v>
      </c>
      <c r="AO130" s="151"/>
    </row>
    <row r="131" spans="1:41" x14ac:dyDescent="0.3">
      <c r="A131" s="144" t="s">
        <v>12</v>
      </c>
      <c r="B131" s="149">
        <v>1.9671115875244141</v>
      </c>
      <c r="C131" s="149">
        <v>0.23004722595214844</v>
      </c>
      <c r="D131" s="149">
        <v>0.21242904663085938</v>
      </c>
      <c r="E131" s="149">
        <v>2.2575483322143555</v>
      </c>
      <c r="F131" s="149">
        <v>1.5892658233642578</v>
      </c>
      <c r="G131" s="149">
        <v>1.4934005737304688</v>
      </c>
      <c r="H131" s="149">
        <v>3.6570682525634766</v>
      </c>
      <c r="I131" s="149">
        <v>1.0022459030151367</v>
      </c>
      <c r="J131" s="149">
        <v>2.6052989959716797</v>
      </c>
      <c r="K131" s="151"/>
      <c r="L131" s="149">
        <v>0.99999809265136719</v>
      </c>
      <c r="M131" s="149">
        <v>0.13150691986083984</v>
      </c>
      <c r="N131" s="149">
        <v>0</v>
      </c>
      <c r="O131" s="149">
        <v>6.5573692321777344E-2</v>
      </c>
      <c r="P131" s="149">
        <v>0.67186164855957031</v>
      </c>
      <c r="Q131" s="149">
        <v>1.0673847198486328</v>
      </c>
      <c r="R131" s="149">
        <v>0</v>
      </c>
      <c r="S131" s="149">
        <v>3.2338142395019531E-2</v>
      </c>
      <c r="T131" s="149">
        <v>6.5752983093261719E-2</v>
      </c>
      <c r="U131" s="152"/>
      <c r="V131" s="153">
        <v>9.9349021911621094E-2</v>
      </c>
      <c r="W131" s="153">
        <v>6.5573692321777344E-2</v>
      </c>
      <c r="X131" s="153">
        <v>9.8450660705566406E-2</v>
      </c>
      <c r="Y131" s="153">
        <v>1.1972551345825195</v>
      </c>
      <c r="Z131" s="153">
        <v>6.2243490219116211</v>
      </c>
      <c r="AA131" s="153">
        <v>4.3569717407226563</v>
      </c>
      <c r="AB131" s="153">
        <v>1.6518745422363281</v>
      </c>
      <c r="AC131" s="153">
        <v>4.3614444732666016</v>
      </c>
      <c r="AD131" s="153">
        <v>1.6203441619873047</v>
      </c>
      <c r="AE131" s="152"/>
      <c r="AF131" s="153">
        <v>0</v>
      </c>
      <c r="AG131" s="153">
        <v>0</v>
      </c>
      <c r="AH131" s="153">
        <v>0</v>
      </c>
      <c r="AI131" s="153">
        <v>0</v>
      </c>
      <c r="AJ131" s="153">
        <v>9.8629951477050781E-2</v>
      </c>
      <c r="AK131" s="153">
        <v>0</v>
      </c>
      <c r="AL131" s="153">
        <v>0</v>
      </c>
      <c r="AM131" s="153">
        <v>1.0657167434692383</v>
      </c>
      <c r="AN131" s="153">
        <v>0.59402084350585938</v>
      </c>
      <c r="AO131" s="151"/>
    </row>
    <row r="132" spans="1:41" x14ac:dyDescent="0.3">
      <c r="A132" s="144" t="s">
        <v>13</v>
      </c>
      <c r="B132" s="149">
        <v>3.29132080078125E-2</v>
      </c>
      <c r="C132" s="149">
        <v>3.7699527740478516</v>
      </c>
      <c r="D132" s="149">
        <v>4.7218503952026367</v>
      </c>
      <c r="E132" s="149">
        <v>5.6455421447753906</v>
      </c>
      <c r="F132" s="149">
        <v>9.4107341766357422</v>
      </c>
      <c r="G132" s="149">
        <v>6.6386423110961914</v>
      </c>
      <c r="H132" s="149">
        <v>9.2635517120361328</v>
      </c>
      <c r="I132" s="149">
        <v>14.622434616088867</v>
      </c>
      <c r="J132" s="149">
        <v>9.4275789260864258</v>
      </c>
      <c r="K132" s="151"/>
      <c r="L132" s="149">
        <v>0</v>
      </c>
      <c r="M132" s="149">
        <v>1.4931526184082031</v>
      </c>
      <c r="N132" s="149">
        <v>1</v>
      </c>
      <c r="O132" s="149">
        <v>1.9344263076782227</v>
      </c>
      <c r="P132" s="149">
        <v>1.3281383514404297</v>
      </c>
      <c r="Q132" s="149">
        <v>2.8358850479125977</v>
      </c>
      <c r="R132" s="149">
        <v>0</v>
      </c>
      <c r="S132" s="149">
        <v>0.96766185760498047</v>
      </c>
      <c r="T132" s="149">
        <v>0</v>
      </c>
      <c r="U132" s="152"/>
      <c r="V132" s="153">
        <v>1.9006509780883789</v>
      </c>
      <c r="W132" s="153">
        <v>7.62939453125E-6</v>
      </c>
      <c r="X132" s="153">
        <v>7.9015493392944336</v>
      </c>
      <c r="Y132" s="153">
        <v>10.789040565490723</v>
      </c>
      <c r="Z132" s="153">
        <v>12.709890365600586</v>
      </c>
      <c r="AA132" s="153">
        <v>22.643039703369141</v>
      </c>
      <c r="AB132" s="153">
        <v>25.347068786621094</v>
      </c>
      <c r="AC132" s="153">
        <v>13.737229347229004</v>
      </c>
      <c r="AD132" s="153">
        <v>7.3796558380126953</v>
      </c>
      <c r="AE132" s="152"/>
      <c r="AF132" s="153">
        <v>0</v>
      </c>
      <c r="AG132" s="153">
        <v>0</v>
      </c>
      <c r="AH132" s="153">
        <v>1.9667644500732422</v>
      </c>
      <c r="AI132" s="153">
        <v>1</v>
      </c>
      <c r="AJ132" s="153">
        <v>0.90137004852294922</v>
      </c>
      <c r="AK132" s="153">
        <v>0</v>
      </c>
      <c r="AL132" s="153">
        <v>1</v>
      </c>
      <c r="AM132" s="153">
        <v>0.96714401245117188</v>
      </c>
      <c r="AN132" s="153">
        <v>0.899932861328125</v>
      </c>
      <c r="AO132" s="151"/>
    </row>
    <row r="133" spans="1:41" x14ac:dyDescent="0.3">
      <c r="A133" s="144" t="s">
        <v>14</v>
      </c>
      <c r="B133" s="149">
        <v>4.6575546264648438E-2</v>
      </c>
      <c r="C133" s="149">
        <v>2.1643524169921875</v>
      </c>
      <c r="D133" s="149">
        <v>1.1642932891845703</v>
      </c>
      <c r="E133" s="149">
        <v>0.25969314575195313</v>
      </c>
      <c r="F133" s="149">
        <v>2.1314277648925781</v>
      </c>
      <c r="G133" s="149">
        <v>1.16632080078125</v>
      </c>
      <c r="H133" s="149">
        <v>0.47613143920898438</v>
      </c>
      <c r="I133" s="149">
        <v>0.26274681091308594</v>
      </c>
      <c r="J133" s="149">
        <v>0.26292610168457031</v>
      </c>
      <c r="K133" s="151"/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6.9347381591796875E-2</v>
      </c>
      <c r="T133" s="149">
        <v>0</v>
      </c>
      <c r="U133" s="152"/>
      <c r="V133" s="153">
        <v>3.2876968383789063E-2</v>
      </c>
      <c r="W133" s="153">
        <v>2.1972541809082031</v>
      </c>
      <c r="X133" s="153">
        <v>0.16564178466796875</v>
      </c>
      <c r="Y133" s="153">
        <v>2.1336517333984375</v>
      </c>
      <c r="Z133" s="153">
        <v>2.3940830230712891</v>
      </c>
      <c r="AA133" s="153">
        <v>0.39524269104003906</v>
      </c>
      <c r="AB133" s="153">
        <v>2.3975563049316406</v>
      </c>
      <c r="AC133" s="153">
        <v>2.2298698425292969</v>
      </c>
      <c r="AD133" s="153">
        <v>0.16420555114746094</v>
      </c>
      <c r="AE133" s="152"/>
      <c r="AF133" s="153">
        <v>6.5753936767578125E-2</v>
      </c>
      <c r="AG133" s="153">
        <v>0</v>
      </c>
      <c r="AH133" s="153">
        <v>3.3235549926757813E-2</v>
      </c>
      <c r="AI133" s="153">
        <v>6.8267822265625E-2</v>
      </c>
      <c r="AJ133" s="153">
        <v>0</v>
      </c>
      <c r="AK133" s="153">
        <v>0</v>
      </c>
      <c r="AL133" s="153">
        <v>6.5664291381835938E-2</v>
      </c>
      <c r="AM133" s="153">
        <v>0</v>
      </c>
      <c r="AN133" s="153">
        <v>0</v>
      </c>
      <c r="AO133" s="151"/>
    </row>
    <row r="134" spans="1:41" x14ac:dyDescent="0.3">
      <c r="A134" s="144" t="s">
        <v>15</v>
      </c>
      <c r="B134" s="149">
        <v>0.95342445373535156</v>
      </c>
      <c r="C134" s="149">
        <v>3.8356151580810547</v>
      </c>
      <c r="D134" s="149">
        <v>5.8690109252929688</v>
      </c>
      <c r="E134" s="149">
        <v>7.7383308410644531</v>
      </c>
      <c r="F134" s="149">
        <v>4.9342155456542969</v>
      </c>
      <c r="G134" s="149">
        <v>4.2301349639892578</v>
      </c>
      <c r="H134" s="149">
        <v>13.965414047241211</v>
      </c>
      <c r="I134" s="149">
        <v>8.5399932861328125</v>
      </c>
      <c r="J134" s="149">
        <v>3.7243690490722656</v>
      </c>
      <c r="K134" s="151"/>
      <c r="L134" s="149">
        <v>0</v>
      </c>
      <c r="M134" s="149">
        <v>0</v>
      </c>
      <c r="N134" s="149">
        <v>0</v>
      </c>
      <c r="O134" s="149">
        <v>1</v>
      </c>
      <c r="P134" s="149">
        <v>0</v>
      </c>
      <c r="Q134" s="149">
        <v>0.96712303161621094</v>
      </c>
      <c r="R134" s="149">
        <v>0.96909904479980469</v>
      </c>
      <c r="S134" s="149">
        <v>2.9306526184082031</v>
      </c>
      <c r="T134" s="149">
        <v>1.9534244537353516</v>
      </c>
      <c r="U134" s="152"/>
      <c r="V134" s="153">
        <v>0.96712303161621094</v>
      </c>
      <c r="W134" s="153">
        <v>6.7369842529296875</v>
      </c>
      <c r="X134" s="153">
        <v>7.6042404174804688</v>
      </c>
      <c r="Y134" s="153">
        <v>7.7667179107666016</v>
      </c>
      <c r="Z134" s="153">
        <v>8.4085750579833984</v>
      </c>
      <c r="AA134" s="153">
        <v>15.670515060424805</v>
      </c>
      <c r="AB134" s="153">
        <v>13.340486526489258</v>
      </c>
      <c r="AC134" s="153">
        <v>11.605257034301758</v>
      </c>
      <c r="AD134" s="153">
        <v>5.5399627685546875</v>
      </c>
      <c r="AE134" s="152"/>
      <c r="AF134" s="153">
        <v>0.93424606323242188</v>
      </c>
      <c r="AG134" s="153">
        <v>0</v>
      </c>
      <c r="AH134" s="153">
        <v>1.9670333862304688</v>
      </c>
      <c r="AI134" s="153">
        <v>0.931732177734375</v>
      </c>
      <c r="AJ134" s="153">
        <v>0</v>
      </c>
      <c r="AK134" s="153">
        <v>3.0000190734863281</v>
      </c>
      <c r="AL134" s="153">
        <v>2.9671802520751953</v>
      </c>
      <c r="AM134" s="153">
        <v>2</v>
      </c>
      <c r="AN134" s="153">
        <v>0</v>
      </c>
      <c r="AO134" s="151"/>
    </row>
    <row r="135" spans="1:41" x14ac:dyDescent="0.3">
      <c r="A135" s="144" t="s">
        <v>16</v>
      </c>
      <c r="B135" s="149">
        <v>0</v>
      </c>
      <c r="C135" s="149">
        <v>0</v>
      </c>
      <c r="D135" s="149">
        <v>3.2426834106445313E-2</v>
      </c>
      <c r="E135" s="149">
        <v>6.6022872924804688E-2</v>
      </c>
      <c r="F135" s="149">
        <v>1</v>
      </c>
      <c r="G135" s="149">
        <v>9.8630905151367188E-2</v>
      </c>
      <c r="H135" s="149">
        <v>9.8194122314453125E-2</v>
      </c>
      <c r="I135" s="149">
        <v>1.1972599029541016</v>
      </c>
      <c r="J135" s="149">
        <v>1.0657539367675781</v>
      </c>
      <c r="K135" s="151"/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3.2876968383789063E-2</v>
      </c>
      <c r="R135" s="149">
        <v>3.0900955200195313E-2</v>
      </c>
      <c r="S135" s="149">
        <v>0</v>
      </c>
      <c r="T135" s="149">
        <v>4.6575546264648438E-2</v>
      </c>
      <c r="U135" s="152"/>
      <c r="V135" s="153">
        <v>0</v>
      </c>
      <c r="W135" s="153">
        <v>6.5753936767578125E-2</v>
      </c>
      <c r="X135" s="153">
        <v>0.23013877868652344</v>
      </c>
      <c r="Y135" s="153">
        <v>9.9618911743164063E-2</v>
      </c>
      <c r="Z135" s="153">
        <v>0.19726181030273438</v>
      </c>
      <c r="AA135" s="153">
        <v>1.0986309051513672</v>
      </c>
      <c r="AB135" s="153">
        <v>1.2958908081054688</v>
      </c>
      <c r="AC135" s="153">
        <v>0.82191658020019531</v>
      </c>
      <c r="AD135" s="153">
        <v>9.8630905151367188E-2</v>
      </c>
      <c r="AE135" s="152"/>
      <c r="AF135" s="153">
        <v>0</v>
      </c>
      <c r="AG135" s="153">
        <v>0</v>
      </c>
      <c r="AH135" s="153">
        <v>7.62939453125E-6</v>
      </c>
      <c r="AI135" s="153">
        <v>0</v>
      </c>
      <c r="AJ135" s="153">
        <v>0</v>
      </c>
      <c r="AK135" s="153">
        <v>0</v>
      </c>
      <c r="AL135" s="153">
        <v>0</v>
      </c>
      <c r="AM135" s="153">
        <v>0</v>
      </c>
      <c r="AN135" s="153">
        <v>0</v>
      </c>
      <c r="AO135" s="151"/>
    </row>
    <row r="136" spans="1:41" x14ac:dyDescent="0.3">
      <c r="A136" s="144" t="s">
        <v>17</v>
      </c>
      <c r="B136" s="149">
        <v>0</v>
      </c>
      <c r="C136" s="149">
        <v>0.83363914489746094</v>
      </c>
      <c r="D136" s="149">
        <v>0</v>
      </c>
      <c r="E136" s="149">
        <v>0.46108245849609375</v>
      </c>
      <c r="F136" s="149">
        <v>0.90136909484863281</v>
      </c>
      <c r="G136" s="149">
        <v>0.45901679992675781</v>
      </c>
      <c r="H136" s="149">
        <v>1.1953754425048828</v>
      </c>
      <c r="I136" s="149">
        <v>3.9012794494628906</v>
      </c>
      <c r="J136" s="149">
        <v>1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</v>
      </c>
      <c r="X136" s="153">
        <v>0</v>
      </c>
      <c r="Y136" s="153">
        <v>0</v>
      </c>
      <c r="Z136" s="153">
        <v>0</v>
      </c>
      <c r="AA136" s="153">
        <v>0</v>
      </c>
      <c r="AB136" s="153">
        <v>0</v>
      </c>
      <c r="AC136" s="153">
        <v>0.76986312866210938</v>
      </c>
      <c r="AD136" s="153">
        <v>0</v>
      </c>
      <c r="AE136" s="152"/>
      <c r="AF136" s="153">
        <v>0</v>
      </c>
      <c r="AG136" s="153">
        <v>0</v>
      </c>
      <c r="AH136" s="153">
        <v>0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</v>
      </c>
      <c r="AO136" s="151"/>
    </row>
    <row r="137" spans="1:41" x14ac:dyDescent="0.3">
      <c r="A137" s="144" t="s">
        <v>18</v>
      </c>
      <c r="B137" s="149">
        <v>0</v>
      </c>
      <c r="C137" s="149">
        <v>1.2624759674072266</v>
      </c>
      <c r="D137" s="149">
        <v>0</v>
      </c>
      <c r="E137" s="149">
        <v>0.67096328735351563</v>
      </c>
      <c r="F137" s="149">
        <v>9.8630905151367188E-2</v>
      </c>
      <c r="G137" s="149">
        <v>1.1149330139160156</v>
      </c>
      <c r="H137" s="149">
        <v>2.0790920257568359</v>
      </c>
      <c r="I137" s="149">
        <v>2.0987205505371094</v>
      </c>
      <c r="J137" s="149">
        <v>0.18059730529785156</v>
      </c>
      <c r="K137" s="151"/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52"/>
      <c r="V137" s="153">
        <v>0</v>
      </c>
      <c r="W137" s="153">
        <v>0</v>
      </c>
      <c r="X137" s="153">
        <v>0</v>
      </c>
      <c r="Y137" s="153">
        <v>0</v>
      </c>
      <c r="Z137" s="153">
        <v>0</v>
      </c>
      <c r="AA137" s="153">
        <v>0</v>
      </c>
      <c r="AB137" s="153">
        <v>0</v>
      </c>
      <c r="AC137" s="153">
        <v>1</v>
      </c>
      <c r="AD137" s="153">
        <v>0</v>
      </c>
      <c r="AE137" s="152"/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1.5737380981445313</v>
      </c>
      <c r="AL137" s="153">
        <v>0.55890464782714844</v>
      </c>
      <c r="AM137" s="153">
        <v>0</v>
      </c>
      <c r="AN137" s="153">
        <v>0</v>
      </c>
      <c r="AO137" s="151"/>
    </row>
    <row r="138" spans="1:41" x14ac:dyDescent="0.3">
      <c r="A138" s="144" t="s">
        <v>19</v>
      </c>
      <c r="B138" s="149">
        <v>0</v>
      </c>
      <c r="C138" s="149">
        <v>0.9038848876953125</v>
      </c>
      <c r="D138" s="149">
        <v>0</v>
      </c>
      <c r="E138" s="149">
        <v>2.0323371887207031</v>
      </c>
      <c r="F138" s="149">
        <v>0.99998092651367188</v>
      </c>
      <c r="G138" s="149">
        <v>0.42605018615722656</v>
      </c>
      <c r="H138" s="149">
        <v>0.72553253173828125</v>
      </c>
      <c r="I138" s="149">
        <v>0.9999847412109375</v>
      </c>
      <c r="J138" s="149">
        <v>2.2467861175537109</v>
      </c>
      <c r="K138" s="151"/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52"/>
      <c r="V138" s="153">
        <v>0</v>
      </c>
      <c r="W138" s="153">
        <v>0</v>
      </c>
      <c r="X138" s="153">
        <v>0</v>
      </c>
      <c r="Y138" s="153">
        <v>1</v>
      </c>
      <c r="Z138" s="153">
        <v>0</v>
      </c>
      <c r="AA138" s="153">
        <v>1</v>
      </c>
      <c r="AB138" s="153">
        <v>0</v>
      </c>
      <c r="AC138" s="153">
        <v>1</v>
      </c>
      <c r="AD138" s="153">
        <v>0</v>
      </c>
      <c r="AE138" s="152"/>
      <c r="AF138" s="153">
        <v>0</v>
      </c>
      <c r="AG138" s="153">
        <v>0</v>
      </c>
      <c r="AH138" s="153">
        <v>0</v>
      </c>
      <c r="AI138" s="153">
        <v>0</v>
      </c>
      <c r="AJ138" s="153">
        <v>0</v>
      </c>
      <c r="AK138" s="153">
        <v>0.42622947692871094</v>
      </c>
      <c r="AL138" s="153">
        <v>0.44109535217285156</v>
      </c>
      <c r="AM138" s="153">
        <v>0</v>
      </c>
      <c r="AN138" s="153">
        <v>0</v>
      </c>
      <c r="AO138" s="151"/>
    </row>
    <row r="139" spans="1:41" x14ac:dyDescent="0.3">
      <c r="A139" s="144" t="s">
        <v>20</v>
      </c>
      <c r="B139" s="149">
        <v>0</v>
      </c>
      <c r="C139" s="149">
        <v>0</v>
      </c>
      <c r="D139" s="149">
        <v>1.032867431640625</v>
      </c>
      <c r="E139" s="149">
        <v>1.0672817230224609</v>
      </c>
      <c r="F139" s="149">
        <v>0.59555435180664063</v>
      </c>
      <c r="G139" s="149">
        <v>0.36173439025878906</v>
      </c>
      <c r="H139" s="149">
        <v>1.4981803894042969</v>
      </c>
      <c r="I139" s="149">
        <v>1.5054111480712891</v>
      </c>
      <c r="J139" s="149">
        <v>0.71754074096679688</v>
      </c>
      <c r="K139" s="151"/>
      <c r="L139" s="149">
        <v>0</v>
      </c>
      <c r="M139" s="149">
        <v>3.0450820922851563E-2</v>
      </c>
      <c r="N139" s="149">
        <v>0</v>
      </c>
      <c r="O139" s="149">
        <v>0.9999847412109375</v>
      </c>
      <c r="P139" s="149">
        <v>0</v>
      </c>
      <c r="Q139" s="149">
        <v>1.1284275054931641</v>
      </c>
      <c r="R139" s="149">
        <v>1.2298679351806641</v>
      </c>
      <c r="S139" s="149">
        <v>0.2597808837890625</v>
      </c>
      <c r="T139" s="149">
        <v>0</v>
      </c>
      <c r="U139" s="152"/>
      <c r="V139" s="153">
        <v>0</v>
      </c>
      <c r="W139" s="153">
        <v>0</v>
      </c>
      <c r="X139" s="153">
        <v>0.13177680969238281</v>
      </c>
      <c r="Y139" s="153">
        <v>2.2933673858642578</v>
      </c>
      <c r="Z139" s="153">
        <v>3.1286067962646484</v>
      </c>
      <c r="AA139" s="153">
        <v>2.3300266265869141</v>
      </c>
      <c r="AB139" s="153">
        <v>3.1669464111328125</v>
      </c>
      <c r="AC139" s="153">
        <v>2.2300472259521484</v>
      </c>
      <c r="AD139" s="153">
        <v>0.29706001281738281</v>
      </c>
      <c r="AE139" s="152"/>
      <c r="AF139" s="153">
        <v>0</v>
      </c>
      <c r="AG139" s="153">
        <v>0</v>
      </c>
      <c r="AH139" s="153">
        <v>0</v>
      </c>
      <c r="AI139" s="153">
        <v>0</v>
      </c>
      <c r="AJ139" s="153">
        <v>1.032867431640625</v>
      </c>
      <c r="AK139" s="153">
        <v>9.9977493286132813E-2</v>
      </c>
      <c r="AL139" s="153">
        <v>0</v>
      </c>
      <c r="AM139" s="153">
        <v>1.0674610137939453</v>
      </c>
      <c r="AN139" s="153">
        <v>0</v>
      </c>
      <c r="AO139" s="151"/>
    </row>
    <row r="140" spans="1:41" x14ac:dyDescent="0.3">
      <c r="A140" s="144" t="s">
        <v>21</v>
      </c>
      <c r="B140" s="149">
        <v>4.5726032257080078</v>
      </c>
      <c r="C140" s="149">
        <v>5.0328769683837891</v>
      </c>
      <c r="D140" s="149">
        <v>5.8027515411376953</v>
      </c>
      <c r="E140" s="149">
        <v>8.7683353424072266</v>
      </c>
      <c r="F140" s="149">
        <v>24.436614990234375</v>
      </c>
      <c r="G140" s="149">
        <v>24.022062301635742</v>
      </c>
      <c r="H140" s="149">
        <v>23.469547271728516</v>
      </c>
      <c r="I140" s="149">
        <v>31.020626068115234</v>
      </c>
      <c r="J140" s="149">
        <v>14.19757080078125</v>
      </c>
      <c r="K140" s="151"/>
      <c r="L140" s="149">
        <v>2.0000095367431641</v>
      </c>
      <c r="M140" s="149">
        <v>4.0000228881835938</v>
      </c>
      <c r="N140" s="149">
        <v>5.0000400543212891</v>
      </c>
      <c r="O140" s="149">
        <v>8.0000095367431641</v>
      </c>
      <c r="P140" s="149">
        <v>11.604955673217773</v>
      </c>
      <c r="Q140" s="149">
        <v>17.805862426757813</v>
      </c>
      <c r="R140" s="149">
        <v>28.886129379272461</v>
      </c>
      <c r="S140" s="149">
        <v>35.461984634399414</v>
      </c>
      <c r="T140" s="149">
        <v>22.361690521240234</v>
      </c>
      <c r="U140" s="152"/>
      <c r="V140" s="153">
        <v>8.9999885559082031</v>
      </c>
      <c r="W140" s="153">
        <v>18.998109817504883</v>
      </c>
      <c r="X140" s="153">
        <v>24.574098587036133</v>
      </c>
      <c r="Y140" s="153">
        <v>34.131385803222656</v>
      </c>
      <c r="Z140" s="153">
        <v>57.892072677612305</v>
      </c>
      <c r="AA140" s="153">
        <v>71.472652435302734</v>
      </c>
      <c r="AB140" s="153">
        <v>111.86970901489258</v>
      </c>
      <c r="AC140" s="153">
        <v>85.579242706298828</v>
      </c>
      <c r="AD140" s="153">
        <v>33.341300964355469</v>
      </c>
      <c r="AE140" s="152"/>
      <c r="AF140" s="153">
        <v>1.0000228881835938</v>
      </c>
      <c r="AG140" s="153">
        <v>2.0009765625</v>
      </c>
      <c r="AH140" s="153">
        <v>3.6904220581054688</v>
      </c>
      <c r="AI140" s="153">
        <v>10.99998664855957</v>
      </c>
      <c r="AJ140" s="153">
        <v>12.967164993286133</v>
      </c>
      <c r="AK140" s="153">
        <v>13.033689498901367</v>
      </c>
      <c r="AL140" s="153">
        <v>16.03248405456543</v>
      </c>
      <c r="AM140" s="153">
        <v>15.932586669921875</v>
      </c>
      <c r="AN140" s="153">
        <v>9.0000019073486328</v>
      </c>
      <c r="AO140" s="151"/>
    </row>
    <row r="141" spans="1:41" x14ac:dyDescent="0.3">
      <c r="A141" s="144" t="s">
        <v>22</v>
      </c>
      <c r="B141" s="149">
        <v>0.42739677429199219</v>
      </c>
      <c r="C141" s="149">
        <v>2.09808349609375E-5</v>
      </c>
      <c r="D141" s="149">
        <v>0.19725990295410156</v>
      </c>
      <c r="E141" s="149">
        <v>0</v>
      </c>
      <c r="F141" s="149">
        <v>0</v>
      </c>
      <c r="G141" s="149">
        <v>1.8006725311279297</v>
      </c>
      <c r="H141" s="149">
        <v>2.0986309051513672</v>
      </c>
      <c r="I141" s="149">
        <v>0.96712303161621094</v>
      </c>
      <c r="J141" s="149">
        <v>1.9342460632324219</v>
      </c>
      <c r="K141" s="151"/>
      <c r="L141" s="149">
        <v>0</v>
      </c>
      <c r="M141" s="149">
        <v>0</v>
      </c>
      <c r="N141" s="149">
        <v>0</v>
      </c>
      <c r="O141" s="149">
        <v>0</v>
      </c>
      <c r="P141" s="149">
        <v>1.3950595855712891</v>
      </c>
      <c r="Q141" s="149">
        <v>0</v>
      </c>
      <c r="R141" s="149">
        <v>1.4934215545654297</v>
      </c>
      <c r="S141" s="149">
        <v>0</v>
      </c>
      <c r="T141" s="149">
        <v>0</v>
      </c>
      <c r="U141" s="152"/>
      <c r="V141" s="153">
        <v>0</v>
      </c>
      <c r="W141" s="153">
        <v>0</v>
      </c>
      <c r="X141" s="153">
        <v>0.36020660400390625</v>
      </c>
      <c r="Y141" s="153">
        <v>0.19727516174316406</v>
      </c>
      <c r="Z141" s="153">
        <v>1</v>
      </c>
      <c r="AA141" s="153">
        <v>1.1972599029541016</v>
      </c>
      <c r="AB141" s="153">
        <v>2.1289005279541016</v>
      </c>
      <c r="AC141" s="153">
        <v>3.7703113555908203</v>
      </c>
      <c r="AD141" s="153">
        <v>0</v>
      </c>
      <c r="AE141" s="152"/>
      <c r="AF141" s="153">
        <v>0</v>
      </c>
      <c r="AG141" s="153">
        <v>0</v>
      </c>
      <c r="AH141" s="153">
        <v>0</v>
      </c>
      <c r="AI141" s="153">
        <v>0</v>
      </c>
      <c r="AJ141" s="153">
        <v>0</v>
      </c>
      <c r="AK141" s="153">
        <v>0</v>
      </c>
      <c r="AL141" s="153">
        <v>0.96712303161621094</v>
      </c>
      <c r="AM141" s="153">
        <v>0</v>
      </c>
      <c r="AN141" s="153">
        <v>0</v>
      </c>
      <c r="AO141" s="151"/>
    </row>
    <row r="142" spans="1:41" x14ac:dyDescent="0.3">
      <c r="A142" s="144" t="s">
        <v>23</v>
      </c>
      <c r="B142" s="149">
        <v>6.5753936767578125E-2</v>
      </c>
      <c r="C142" s="149">
        <v>1.1304168701171875</v>
      </c>
      <c r="D142" s="149">
        <v>2.2415733337402344</v>
      </c>
      <c r="E142" s="149">
        <v>2.8675765991210938</v>
      </c>
      <c r="F142" s="149">
        <v>3.0494441986083984</v>
      </c>
      <c r="G142" s="149">
        <v>4.2491264343261719</v>
      </c>
      <c r="H142" s="149">
        <v>4.8419628143310547</v>
      </c>
      <c r="I142" s="149">
        <v>3.1509246826171875</v>
      </c>
      <c r="J142" s="149">
        <v>1.3269710540771484</v>
      </c>
      <c r="K142" s="151"/>
      <c r="L142" s="149">
        <v>0</v>
      </c>
      <c r="M142" s="149">
        <v>0</v>
      </c>
      <c r="N142" s="149">
        <v>9.6834182739257813E-2</v>
      </c>
      <c r="O142" s="149">
        <v>6.5753936767578125E-2</v>
      </c>
      <c r="P142" s="149">
        <v>0</v>
      </c>
      <c r="Q142" s="149">
        <v>1.2279644012451172</v>
      </c>
      <c r="R142" s="149">
        <v>1.3583869934082031</v>
      </c>
      <c r="S142" s="149">
        <v>1.1950931549072266</v>
      </c>
      <c r="T142" s="149">
        <v>0</v>
      </c>
      <c r="U142" s="152"/>
      <c r="V142" s="153">
        <v>0</v>
      </c>
      <c r="W142" s="150">
        <v>2.3302898406982422</v>
      </c>
      <c r="X142" s="150">
        <v>2.2606716156005859</v>
      </c>
      <c r="Y142" s="150">
        <v>3.6187114715576172</v>
      </c>
      <c r="Z142" s="150">
        <v>5.9659214019775391</v>
      </c>
      <c r="AA142" s="150">
        <v>3.6174583435058594</v>
      </c>
      <c r="AB142" s="150">
        <v>8.4562892913818359</v>
      </c>
      <c r="AC142" s="150">
        <v>5.3737201690673828</v>
      </c>
      <c r="AD142" s="150">
        <v>1.2301387786865234</v>
      </c>
      <c r="AE142" s="152"/>
      <c r="AF142" s="153">
        <v>3.2876968383789063E-2</v>
      </c>
      <c r="AG142" s="150">
        <v>3.2876968383789063E-2</v>
      </c>
      <c r="AH142" s="150">
        <v>0.13141822814941406</v>
      </c>
      <c r="AI142" s="150">
        <v>9.8630905151367188E-2</v>
      </c>
      <c r="AJ142" s="150">
        <v>1.0959186553955078</v>
      </c>
      <c r="AK142" s="150">
        <v>1.2766246795654297</v>
      </c>
      <c r="AL142" s="150">
        <v>2.3612957000732422</v>
      </c>
      <c r="AM142" s="150">
        <v>2.0645961761474609</v>
      </c>
      <c r="AN142" s="150">
        <v>3.2876968383789063E-2</v>
      </c>
      <c r="AO142" s="151"/>
    </row>
    <row r="143" spans="1:41" x14ac:dyDescent="0.3">
      <c r="A143" s="144" t="s">
        <v>24</v>
      </c>
      <c r="B143" s="149">
        <v>7.8744773864746094</v>
      </c>
      <c r="C143" s="149">
        <v>20.210966110229492</v>
      </c>
      <c r="D143" s="149">
        <v>35.829559326171875</v>
      </c>
      <c r="E143" s="149">
        <v>31.863487243652344</v>
      </c>
      <c r="F143" s="149">
        <v>41.45710563659668</v>
      </c>
      <c r="G143" s="149">
        <v>80.81062126159668</v>
      </c>
      <c r="H143" s="149">
        <v>89.012397766113281</v>
      </c>
      <c r="I143" s="149">
        <v>64.757011413574219</v>
      </c>
      <c r="J143" s="149">
        <v>29.577510833740234</v>
      </c>
      <c r="K143" s="151"/>
      <c r="L143" s="149">
        <v>3.0163898468017578</v>
      </c>
      <c r="M143" s="149">
        <v>7.0805549621582031</v>
      </c>
      <c r="N143" s="149">
        <v>13.490468978881836</v>
      </c>
      <c r="O143" s="149">
        <v>7.5085277557373047</v>
      </c>
      <c r="P143" s="149">
        <v>11.369901657104492</v>
      </c>
      <c r="Q143" s="149">
        <v>21.444902420043945</v>
      </c>
      <c r="R143" s="149">
        <v>26.550086975097656</v>
      </c>
      <c r="S143" s="149">
        <v>24.80702018737793</v>
      </c>
      <c r="T143" s="149">
        <v>4.3230266571044922</v>
      </c>
      <c r="U143" s="152"/>
      <c r="V143" s="153">
        <v>4.7708511352539063</v>
      </c>
      <c r="W143" s="150">
        <v>25.907463073730469</v>
      </c>
      <c r="X143" s="150">
        <v>28.121438980102539</v>
      </c>
      <c r="Y143" s="150">
        <v>42.197641372680664</v>
      </c>
      <c r="Z143" s="150">
        <v>51.275562286376953</v>
      </c>
      <c r="AA143" s="150">
        <v>80.233549118041992</v>
      </c>
      <c r="AB143" s="150">
        <v>95.071853637695313</v>
      </c>
      <c r="AC143" s="150">
        <v>82.884031295776367</v>
      </c>
      <c r="AD143" s="150">
        <v>21.558223724365234</v>
      </c>
      <c r="AE143" s="152"/>
      <c r="AF143" s="153">
        <v>0.96712303161621094</v>
      </c>
      <c r="AG143" s="150">
        <v>2.0983810424804688</v>
      </c>
      <c r="AH143" s="150">
        <v>12.732721328735352</v>
      </c>
      <c r="AI143" s="150">
        <v>9.6237335205078125</v>
      </c>
      <c r="AJ143" s="150">
        <v>8.8718986511230469</v>
      </c>
      <c r="AK143" s="150">
        <v>14.525711059570313</v>
      </c>
      <c r="AL143" s="150">
        <v>23.915363311767578</v>
      </c>
      <c r="AM143" s="150">
        <v>15.443965911865234</v>
      </c>
      <c r="AN143" s="150">
        <v>2.7246379852294922</v>
      </c>
      <c r="AO143" s="151"/>
    </row>
    <row r="144" spans="1:41" x14ac:dyDescent="0.3">
      <c r="A144" s="144" t="s">
        <v>25</v>
      </c>
      <c r="B144" s="149">
        <v>65.326990127563477</v>
      </c>
      <c r="C144" s="149">
        <v>75.587823867797852</v>
      </c>
      <c r="D144" s="149">
        <v>81.96919059753418</v>
      </c>
      <c r="E144" s="149">
        <v>113.56937599182129</v>
      </c>
      <c r="F144" s="149">
        <v>133.02397155761719</v>
      </c>
      <c r="G144" s="149">
        <v>184.3118782043457</v>
      </c>
      <c r="H144" s="149">
        <v>234.08134460449219</v>
      </c>
      <c r="I144" s="149">
        <v>222.61381530761719</v>
      </c>
      <c r="J144" s="149">
        <v>135.53100204467773</v>
      </c>
      <c r="K144" s="151"/>
      <c r="L144" s="149">
        <v>5.0498142242431641</v>
      </c>
      <c r="M144" s="149">
        <v>9.0526294708251953</v>
      </c>
      <c r="N144" s="149">
        <v>13.459129333496094</v>
      </c>
      <c r="O144" s="149">
        <v>17.409500122070313</v>
      </c>
      <c r="P144" s="149">
        <v>32.549722671508789</v>
      </c>
      <c r="Q144" s="149">
        <v>31.919197082519531</v>
      </c>
      <c r="R144" s="149">
        <v>45.292264938354492</v>
      </c>
      <c r="S144" s="149">
        <v>68.323997497558594</v>
      </c>
      <c r="T144" s="149">
        <v>35.03740119934082</v>
      </c>
      <c r="U144" s="152"/>
      <c r="V144" s="153">
        <v>17.852027893066406</v>
      </c>
      <c r="W144" s="150">
        <v>32.992336273193359</v>
      </c>
      <c r="X144" s="150">
        <v>52.880594253540039</v>
      </c>
      <c r="Y144" s="150">
        <v>67.283378601074219</v>
      </c>
      <c r="Z144" s="150">
        <v>99.379058837890625</v>
      </c>
      <c r="AA144" s="150">
        <v>140.68117141723633</v>
      </c>
      <c r="AB144" s="150">
        <v>162.30991172790527</v>
      </c>
      <c r="AC144" s="150">
        <v>176.55463218688965</v>
      </c>
      <c r="AD144" s="150">
        <v>78.444751739501953</v>
      </c>
      <c r="AE144" s="152"/>
      <c r="AF144" s="153">
        <v>1</v>
      </c>
      <c r="AG144" s="150">
        <v>0.90163993835449219</v>
      </c>
      <c r="AH144" s="150">
        <v>7.8727264404296875</v>
      </c>
      <c r="AI144" s="150">
        <v>9.5573387145996094</v>
      </c>
      <c r="AJ144" s="150">
        <v>15.211420059204102</v>
      </c>
      <c r="AK144" s="150">
        <v>13.86872673034668</v>
      </c>
      <c r="AL144" s="150">
        <v>29.528568267822266</v>
      </c>
      <c r="AM144" s="150">
        <v>27.070528030395508</v>
      </c>
      <c r="AN144" s="150">
        <v>17.393165588378906</v>
      </c>
      <c r="AO144" s="151"/>
    </row>
    <row r="145" spans="1:41" x14ac:dyDescent="0.3">
      <c r="A145" s="144" t="s">
        <v>26</v>
      </c>
      <c r="B145" s="149">
        <v>2.1659946441650391</v>
      </c>
      <c r="C145" s="149">
        <v>7.2465705871582031</v>
      </c>
      <c r="D145" s="149">
        <v>9.8404369354248047</v>
      </c>
      <c r="E145" s="149">
        <v>5.5818214416503906</v>
      </c>
      <c r="F145" s="149">
        <v>8.6217632293701172</v>
      </c>
      <c r="G145" s="149">
        <v>15.809843063354492</v>
      </c>
      <c r="H145" s="149">
        <v>11.256591796875</v>
      </c>
      <c r="I145" s="149">
        <v>21.848716735839844</v>
      </c>
      <c r="J145" s="149">
        <v>7.3535137176513672</v>
      </c>
      <c r="K145" s="151"/>
      <c r="L145" s="149">
        <v>0</v>
      </c>
      <c r="M145" s="149">
        <v>0.19717216491699219</v>
      </c>
      <c r="N145" s="149">
        <v>0.24365615844726563</v>
      </c>
      <c r="O145" s="149">
        <v>0.26545906066894531</v>
      </c>
      <c r="P145" s="149">
        <v>1.4971027374267578</v>
      </c>
      <c r="Q145" s="149">
        <v>2.3957805633544922</v>
      </c>
      <c r="R145" s="149">
        <v>7.0769329071044922</v>
      </c>
      <c r="S145" s="149">
        <v>5.4776897430419922</v>
      </c>
      <c r="T145" s="149">
        <v>1.6554679870605469</v>
      </c>
      <c r="U145" s="152"/>
      <c r="V145" s="153">
        <v>0.42146873474121094</v>
      </c>
      <c r="W145" s="150">
        <v>4.6542949676513672</v>
      </c>
      <c r="X145" s="150">
        <v>5.0522270202636719</v>
      </c>
      <c r="Y145" s="150">
        <v>5.4858570098876953</v>
      </c>
      <c r="Z145" s="150">
        <v>11.72490119934082</v>
      </c>
      <c r="AA145" s="150">
        <v>15.772863388061523</v>
      </c>
      <c r="AB145" s="150">
        <v>12.936981201171875</v>
      </c>
      <c r="AC145" s="150">
        <v>13.220495223999023</v>
      </c>
      <c r="AD145" s="150">
        <v>8.1475868225097656</v>
      </c>
      <c r="AE145" s="152"/>
      <c r="AF145" s="153">
        <v>0</v>
      </c>
      <c r="AG145" s="150">
        <v>0.13114738464355469</v>
      </c>
      <c r="AH145" s="150">
        <v>1.4595394134521484</v>
      </c>
      <c r="AI145" s="150">
        <v>1.9655971527099609</v>
      </c>
      <c r="AJ145" s="150">
        <v>0.42586898803710938</v>
      </c>
      <c r="AK145" s="150">
        <v>1.8420581817626953</v>
      </c>
      <c r="AL145" s="150">
        <v>3.5896987915039063</v>
      </c>
      <c r="AM145" s="150">
        <v>1.26202392578125</v>
      </c>
      <c r="AN145" s="150">
        <v>0.34246635437011719</v>
      </c>
      <c r="AO145" s="151"/>
    </row>
    <row r="146" spans="1:41" x14ac:dyDescent="0.3">
      <c r="A146" s="144" t="s">
        <v>27</v>
      </c>
      <c r="B146" s="149">
        <v>8.3542156219482422</v>
      </c>
      <c r="C146" s="149">
        <v>39.41633415222168</v>
      </c>
      <c r="D146" s="149">
        <v>27.090805053710938</v>
      </c>
      <c r="E146" s="149">
        <v>33.87248420715332</v>
      </c>
      <c r="F146" s="149">
        <v>65.971330642700195</v>
      </c>
      <c r="G146" s="149">
        <v>90.821125030517578</v>
      </c>
      <c r="H146" s="149">
        <v>116.02018547058105</v>
      </c>
      <c r="I146" s="149">
        <v>124.41739463806152</v>
      </c>
      <c r="J146" s="149">
        <v>49.290000915527344</v>
      </c>
      <c r="K146" s="151"/>
      <c r="L146" s="149">
        <v>2.0980911254882813</v>
      </c>
      <c r="M146" s="149">
        <v>0.96725654602050781</v>
      </c>
      <c r="N146" s="149">
        <v>10.037473678588867</v>
      </c>
      <c r="O146" s="149">
        <v>12.441902160644531</v>
      </c>
      <c r="P146" s="149">
        <v>10.405166625976563</v>
      </c>
      <c r="Q146" s="149">
        <v>19.439876556396484</v>
      </c>
      <c r="R146" s="149">
        <v>13.612712860107422</v>
      </c>
      <c r="S146" s="149">
        <v>19.93974494934082</v>
      </c>
      <c r="T146" s="149">
        <v>15.275615692138672</v>
      </c>
      <c r="U146" s="152"/>
      <c r="V146" s="153">
        <v>4.7076244354248047</v>
      </c>
      <c r="W146" s="150">
        <v>12.790861129760742</v>
      </c>
      <c r="X146" s="150">
        <v>21.949050903320313</v>
      </c>
      <c r="Y146" s="150">
        <v>42.412586212158203</v>
      </c>
      <c r="Z146" s="150">
        <v>46.178754806518555</v>
      </c>
      <c r="AA146" s="150">
        <v>66.448448181152344</v>
      </c>
      <c r="AB146" s="150">
        <v>80.565879821777344</v>
      </c>
      <c r="AC146" s="150">
        <v>86.540103912353516</v>
      </c>
      <c r="AD146" s="150">
        <v>39.076959609985352</v>
      </c>
      <c r="AE146" s="152"/>
      <c r="AF146" s="153">
        <v>0</v>
      </c>
      <c r="AG146" s="150">
        <v>1.71661376953125E-5</v>
      </c>
      <c r="AH146" s="150">
        <v>2.9020652770996094</v>
      </c>
      <c r="AI146" s="150">
        <v>1.0817928314208984</v>
      </c>
      <c r="AJ146" s="150">
        <v>2.9671268463134766</v>
      </c>
      <c r="AK146" s="150">
        <v>9.7362384796142578</v>
      </c>
      <c r="AL146" s="150">
        <v>10.683841705322266</v>
      </c>
      <c r="AM146" s="150">
        <v>6.6696281433105469</v>
      </c>
      <c r="AN146" s="150">
        <v>2.0987186431884766</v>
      </c>
      <c r="AO146" s="151"/>
    </row>
    <row r="147" spans="1:41" x14ac:dyDescent="0.3">
      <c r="A147" s="144" t="s">
        <v>28</v>
      </c>
      <c r="B147" s="149">
        <v>0.44531822204589844</v>
      </c>
      <c r="C147" s="149">
        <v>4.9739913940429688</v>
      </c>
      <c r="D147" s="149">
        <v>2.9782371520996094</v>
      </c>
      <c r="E147" s="149">
        <v>8.0088462829589844</v>
      </c>
      <c r="F147" s="149">
        <v>7.0607414245605469</v>
      </c>
      <c r="G147" s="149">
        <v>11.033082962036133</v>
      </c>
      <c r="H147" s="149">
        <v>11.271085739135742</v>
      </c>
      <c r="I147" s="149">
        <v>13.215007781982422</v>
      </c>
      <c r="J147" s="149">
        <v>2.6013259887695313</v>
      </c>
      <c r="K147" s="151"/>
      <c r="L147" s="149">
        <v>0.90190887451171875</v>
      </c>
      <c r="M147" s="149">
        <v>0</v>
      </c>
      <c r="N147" s="149">
        <v>1.4421005249023438</v>
      </c>
      <c r="O147" s="149">
        <v>1.5244083404541016</v>
      </c>
      <c r="P147" s="149">
        <v>1.1643829345703125</v>
      </c>
      <c r="Q147" s="149">
        <v>2.0840835571289063</v>
      </c>
      <c r="R147" s="149">
        <v>1.9616451263427734</v>
      </c>
      <c r="S147" s="149">
        <v>3.8337326049804688</v>
      </c>
      <c r="T147" s="149">
        <v>0.69184684753417969</v>
      </c>
      <c r="U147" s="152"/>
      <c r="V147" s="153">
        <v>6.5753936767578125E-2</v>
      </c>
      <c r="W147" s="150">
        <v>1.9011001586914063</v>
      </c>
      <c r="X147" s="150">
        <v>5.4281291961669922</v>
      </c>
      <c r="Y147" s="150">
        <v>5.8527297973632813</v>
      </c>
      <c r="Z147" s="150">
        <v>6.7939014434814453</v>
      </c>
      <c r="AA147" s="150">
        <v>10.181703567504883</v>
      </c>
      <c r="AB147" s="150">
        <v>13.590482711791992</v>
      </c>
      <c r="AC147" s="150">
        <v>16.311332702636719</v>
      </c>
      <c r="AD147" s="150">
        <v>9.6652908325195313</v>
      </c>
      <c r="AE147" s="152"/>
      <c r="AF147" s="153">
        <v>0</v>
      </c>
      <c r="AG147" s="150">
        <v>0</v>
      </c>
      <c r="AH147" s="150">
        <v>0</v>
      </c>
      <c r="AI147" s="150">
        <v>0.918212890625</v>
      </c>
      <c r="AJ147" s="150">
        <v>0</v>
      </c>
      <c r="AK147" s="150">
        <v>0.33058738708496094</v>
      </c>
      <c r="AL147" s="150">
        <v>0.98861885070800781</v>
      </c>
      <c r="AM147" s="150">
        <v>1.293853759765625</v>
      </c>
      <c r="AN147" s="150">
        <v>0.86850547790527344</v>
      </c>
      <c r="AO147" s="151"/>
    </row>
    <row r="148" spans="1:41" x14ac:dyDescent="0.3">
      <c r="A148" s="144" t="s">
        <v>29</v>
      </c>
      <c r="B148" s="149">
        <v>0</v>
      </c>
      <c r="C148" s="149">
        <v>1.5895481109619141</v>
      </c>
      <c r="D148" s="149">
        <v>0.5281829833984375</v>
      </c>
      <c r="E148" s="149">
        <v>4.0353813171386719</v>
      </c>
      <c r="F148" s="149">
        <v>0.88875007629394531</v>
      </c>
      <c r="G148" s="149">
        <v>2.4431991577148438</v>
      </c>
      <c r="H148" s="149">
        <v>1.948394775390625</v>
      </c>
      <c r="I148" s="149">
        <v>1.8858718872070313</v>
      </c>
      <c r="J148" s="149">
        <v>0.13168716430664063</v>
      </c>
      <c r="K148" s="151"/>
      <c r="L148" s="149">
        <v>0</v>
      </c>
      <c r="M148" s="149">
        <v>0</v>
      </c>
      <c r="N148" s="149">
        <v>9.8630905151367188E-2</v>
      </c>
      <c r="O148" s="149">
        <v>1.3088779449462891</v>
      </c>
      <c r="P148" s="149">
        <v>0</v>
      </c>
      <c r="Q148" s="149">
        <v>0</v>
      </c>
      <c r="R148" s="149">
        <v>9.8628997802734375E-2</v>
      </c>
      <c r="S148" s="149">
        <v>0.4082183837890625</v>
      </c>
      <c r="T148" s="149">
        <v>0</v>
      </c>
      <c r="U148" s="152"/>
      <c r="V148" s="153">
        <v>0</v>
      </c>
      <c r="W148" s="150">
        <v>0.27626419067382813</v>
      </c>
      <c r="X148" s="150">
        <v>0.63835716247558594</v>
      </c>
      <c r="Y148" s="150">
        <v>1.0200767517089844</v>
      </c>
      <c r="Z148" s="150">
        <v>1.1643829345703125</v>
      </c>
      <c r="AA148" s="150">
        <v>0.78176498413085938</v>
      </c>
      <c r="AB148" s="150">
        <v>1.0171127319335938</v>
      </c>
      <c r="AC148" s="150">
        <v>0.76881790161132813</v>
      </c>
      <c r="AD148" s="150">
        <v>0.36065483093261719</v>
      </c>
      <c r="AE148" s="152"/>
      <c r="AF148" s="153">
        <v>0</v>
      </c>
      <c r="AG148" s="150">
        <v>0</v>
      </c>
      <c r="AH148" s="150">
        <v>0</v>
      </c>
      <c r="AI148" s="150">
        <v>0</v>
      </c>
      <c r="AJ148" s="150">
        <v>0</v>
      </c>
      <c r="AK148" s="150">
        <v>0</v>
      </c>
      <c r="AL148" s="150">
        <v>0</v>
      </c>
      <c r="AM148" s="150">
        <v>0.80525588989257813</v>
      </c>
      <c r="AN148" s="150">
        <v>0</v>
      </c>
      <c r="AO148" s="151"/>
    </row>
    <row r="149" spans="1:41" x14ac:dyDescent="0.3">
      <c r="A149" s="144" t="s">
        <v>30</v>
      </c>
      <c r="B149" s="149">
        <v>1.1120567321777344</v>
      </c>
      <c r="C149" s="149">
        <v>1.0955734252929688</v>
      </c>
      <c r="D149" s="149">
        <v>2.5682907104492188</v>
      </c>
      <c r="E149" s="149">
        <v>0.5233306884765625</v>
      </c>
      <c r="F149" s="149">
        <v>2.7224655151367188</v>
      </c>
      <c r="G149" s="149">
        <v>5.180572509765625</v>
      </c>
      <c r="H149" s="149">
        <v>4.6404685974121094</v>
      </c>
      <c r="I149" s="149">
        <v>5.3086929321289063</v>
      </c>
      <c r="J149" s="149">
        <v>2.0021553039550781</v>
      </c>
      <c r="K149" s="151"/>
      <c r="L149" s="149">
        <v>0</v>
      </c>
      <c r="M149" s="149">
        <v>0</v>
      </c>
      <c r="N149" s="149">
        <v>0</v>
      </c>
      <c r="O149" s="149">
        <v>0</v>
      </c>
      <c r="P149" s="149">
        <v>1.1162796020507813</v>
      </c>
      <c r="Q149" s="149">
        <v>0</v>
      </c>
      <c r="R149" s="149">
        <v>0.90137100219726563</v>
      </c>
      <c r="S149" s="149">
        <v>1</v>
      </c>
      <c r="T149" s="149">
        <v>1</v>
      </c>
      <c r="U149" s="152"/>
      <c r="V149" s="153">
        <v>0</v>
      </c>
      <c r="W149" s="150">
        <v>1.2627449035644531</v>
      </c>
      <c r="X149" s="150">
        <v>0</v>
      </c>
      <c r="Y149" s="150">
        <v>0.2763519287109375</v>
      </c>
      <c r="Z149" s="150">
        <v>1.24383544921875</v>
      </c>
      <c r="AA149" s="150">
        <v>0.95342636108398438</v>
      </c>
      <c r="AB149" s="150">
        <v>2.0157852172851563</v>
      </c>
      <c r="AC149" s="150">
        <v>9.7911834716796875E-2</v>
      </c>
      <c r="AD149" s="150">
        <v>2</v>
      </c>
      <c r="AE149" s="152"/>
      <c r="AF149" s="153">
        <v>0</v>
      </c>
      <c r="AG149" s="150">
        <v>0</v>
      </c>
      <c r="AH149" s="150">
        <v>0</v>
      </c>
      <c r="AI149" s="150">
        <v>0</v>
      </c>
      <c r="AJ149" s="150">
        <v>0</v>
      </c>
      <c r="AK149" s="150">
        <v>0</v>
      </c>
      <c r="AL149" s="150">
        <v>0</v>
      </c>
      <c r="AM149" s="150">
        <v>0</v>
      </c>
      <c r="AN149" s="150">
        <v>0</v>
      </c>
      <c r="AO149" s="151"/>
    </row>
    <row r="150" spans="1:41" x14ac:dyDescent="0.3">
      <c r="A150" s="144" t="s">
        <v>31</v>
      </c>
      <c r="B150" s="149">
        <v>0.88794326782226563</v>
      </c>
      <c r="C150" s="149">
        <v>0.90442657470703125</v>
      </c>
      <c r="D150" s="149">
        <v>2.288818359375E-5</v>
      </c>
      <c r="E150" s="149">
        <v>0</v>
      </c>
      <c r="F150" s="149">
        <v>1.9813575744628906</v>
      </c>
      <c r="G150" s="149">
        <v>2.3949699401855469</v>
      </c>
      <c r="H150" s="149">
        <v>1.2932853698730469</v>
      </c>
      <c r="I150" s="149">
        <v>1.8054351806640625</v>
      </c>
      <c r="J150" s="149">
        <v>0.86615753173828125</v>
      </c>
      <c r="K150" s="151"/>
      <c r="L150" s="149">
        <v>0</v>
      </c>
      <c r="M150" s="149">
        <v>0</v>
      </c>
      <c r="N150" s="149">
        <v>0</v>
      </c>
      <c r="O150" s="149">
        <v>0</v>
      </c>
      <c r="P150" s="149">
        <v>1.5395622253417969</v>
      </c>
      <c r="Q150" s="149">
        <v>0.63835525512695313</v>
      </c>
      <c r="R150" s="149">
        <v>0.19914627075195313</v>
      </c>
      <c r="S150" s="149">
        <v>0</v>
      </c>
      <c r="T150" s="149">
        <v>0</v>
      </c>
      <c r="U150" s="152"/>
      <c r="V150" s="153">
        <v>0</v>
      </c>
      <c r="W150" s="150">
        <v>0.46099090576171875</v>
      </c>
      <c r="X150" s="150">
        <v>0</v>
      </c>
      <c r="Y150" s="150">
        <v>0</v>
      </c>
      <c r="Z150" s="150">
        <v>0</v>
      </c>
      <c r="AA150" s="150">
        <v>0</v>
      </c>
      <c r="AB150" s="150">
        <v>1.7890434265136719</v>
      </c>
      <c r="AC150" s="150">
        <v>0.90208816528320313</v>
      </c>
      <c r="AD150" s="150">
        <v>0</v>
      </c>
      <c r="AE150" s="152"/>
      <c r="AF150" s="153">
        <v>0</v>
      </c>
      <c r="AG150" s="150">
        <v>0</v>
      </c>
      <c r="AH150" s="150">
        <v>0</v>
      </c>
      <c r="AI150" s="150">
        <v>0</v>
      </c>
      <c r="AJ150" s="150">
        <v>0</v>
      </c>
      <c r="AK150" s="150">
        <v>0</v>
      </c>
      <c r="AL150" s="150">
        <v>0</v>
      </c>
      <c r="AM150" s="150">
        <v>0</v>
      </c>
      <c r="AN150" s="150">
        <v>0</v>
      </c>
      <c r="AO150" s="151"/>
    </row>
    <row r="151" spans="1:41" x14ac:dyDescent="0.3">
      <c r="A151" s="144" t="s">
        <v>32</v>
      </c>
      <c r="B151" s="149">
        <v>1.0776443481445313</v>
      </c>
      <c r="C151" s="149">
        <v>8.214569091796875E-2</v>
      </c>
      <c r="D151" s="149">
        <v>1.1460800170898438</v>
      </c>
      <c r="E151" s="149">
        <v>0.29453659057617188</v>
      </c>
      <c r="F151" s="149">
        <v>0.96244430541992188</v>
      </c>
      <c r="G151" s="149">
        <v>1.0663719177246094</v>
      </c>
      <c r="H151" s="149">
        <v>3.6969375610351563</v>
      </c>
      <c r="I151" s="149">
        <v>1.5854568481445313</v>
      </c>
      <c r="J151" s="149">
        <v>1.0308036804199219</v>
      </c>
      <c r="K151" s="151"/>
      <c r="L151" s="149">
        <v>0</v>
      </c>
      <c r="M151" s="149">
        <v>0</v>
      </c>
      <c r="N151" s="149">
        <v>0.99998855590820313</v>
      </c>
      <c r="O151" s="149">
        <v>6.57501220703125E-2</v>
      </c>
      <c r="P151" s="149">
        <v>1.6430130004882813</v>
      </c>
      <c r="Q151" s="149">
        <v>2.6574745178222656</v>
      </c>
      <c r="R151" s="149">
        <v>0.4587554931640625</v>
      </c>
      <c r="S151" s="149">
        <v>6.2427520751953125E-2</v>
      </c>
      <c r="T151" s="149">
        <v>0</v>
      </c>
      <c r="U151" s="152"/>
      <c r="V151" s="153">
        <v>0</v>
      </c>
      <c r="W151" s="150">
        <v>0</v>
      </c>
      <c r="X151" s="150">
        <v>0</v>
      </c>
      <c r="Y151" s="150">
        <v>1.032867431640625</v>
      </c>
      <c r="Z151" s="150">
        <v>0.16626739501953125</v>
      </c>
      <c r="AA151" s="150">
        <v>9.6923828125E-2</v>
      </c>
      <c r="AB151" s="150">
        <v>0.16366195678710938</v>
      </c>
      <c r="AC151" s="150">
        <v>0.86130142211914063</v>
      </c>
      <c r="AD151" s="150">
        <v>0</v>
      </c>
      <c r="AE151" s="152"/>
      <c r="AF151" s="153">
        <v>0</v>
      </c>
      <c r="AG151" s="150">
        <v>0</v>
      </c>
      <c r="AH151" s="150">
        <v>0</v>
      </c>
      <c r="AI151" s="150">
        <v>0</v>
      </c>
      <c r="AJ151" s="150">
        <v>0.19725799560546875</v>
      </c>
      <c r="AK151" s="150">
        <v>0</v>
      </c>
      <c r="AL151" s="150">
        <v>0</v>
      </c>
      <c r="AM151" s="150">
        <v>0.14691162109375</v>
      </c>
      <c r="AN151" s="150">
        <v>3.2787322998046875E-2</v>
      </c>
      <c r="AO151" s="151"/>
    </row>
    <row r="152" spans="1:41" x14ac:dyDescent="0.3">
      <c r="A152" s="144" t="s">
        <v>33</v>
      </c>
      <c r="B152" s="149">
        <v>3.9223480224609375</v>
      </c>
      <c r="C152" s="149">
        <v>1.9178543090820313</v>
      </c>
      <c r="D152" s="149">
        <v>1.8867988586425781</v>
      </c>
      <c r="E152" s="149">
        <v>5.8374519348144531</v>
      </c>
      <c r="F152" s="149">
        <v>12.643054962158203</v>
      </c>
      <c r="G152" s="149">
        <v>14.897975921630859</v>
      </c>
      <c r="H152" s="149">
        <v>21.189220428466797</v>
      </c>
      <c r="I152" s="149">
        <v>16.414520263671875</v>
      </c>
      <c r="J152" s="149">
        <v>6.9691963195800781</v>
      </c>
      <c r="K152" s="151"/>
      <c r="L152" s="149">
        <v>0</v>
      </c>
      <c r="M152" s="149">
        <v>1</v>
      </c>
      <c r="N152" s="149">
        <v>1</v>
      </c>
      <c r="O152" s="149">
        <v>1.9671287536621094</v>
      </c>
      <c r="P152" s="149">
        <v>3.8978691101074219</v>
      </c>
      <c r="Q152" s="149">
        <v>6.7375755310058594</v>
      </c>
      <c r="R152" s="149">
        <v>10.605560302734375</v>
      </c>
      <c r="S152" s="149">
        <v>1.9704666137695313</v>
      </c>
      <c r="T152" s="149">
        <v>0</v>
      </c>
      <c r="U152" s="152"/>
      <c r="V152" s="153">
        <v>0</v>
      </c>
      <c r="W152" s="150">
        <v>0.99998855590820313</v>
      </c>
      <c r="X152" s="150">
        <v>0</v>
      </c>
      <c r="Y152" s="150">
        <v>0</v>
      </c>
      <c r="Z152" s="150">
        <v>1.8501243591308594</v>
      </c>
      <c r="AA152" s="150">
        <v>2.903076171875</v>
      </c>
      <c r="AB152" s="150">
        <v>5.9369125366210938</v>
      </c>
      <c r="AC152" s="150">
        <v>4.1386985778808594</v>
      </c>
      <c r="AD152" s="150">
        <v>2</v>
      </c>
      <c r="AE152" s="152"/>
      <c r="AF152" s="153">
        <v>0</v>
      </c>
      <c r="AG152" s="150">
        <v>0</v>
      </c>
      <c r="AH152" s="150">
        <v>0</v>
      </c>
      <c r="AI152" s="150">
        <v>0</v>
      </c>
      <c r="AJ152" s="150">
        <v>2.8356399536132813</v>
      </c>
      <c r="AK152" s="150">
        <v>0</v>
      </c>
      <c r="AL152" s="150">
        <v>0</v>
      </c>
      <c r="AM152" s="150">
        <v>2.85308837890625</v>
      </c>
      <c r="AN152" s="150">
        <v>1.9672126770019531</v>
      </c>
      <c r="AO152" s="151"/>
    </row>
    <row r="153" spans="1:41" x14ac:dyDescent="0.3">
      <c r="A153" s="144" t="s">
        <v>34</v>
      </c>
      <c r="B153" s="149">
        <v>0</v>
      </c>
      <c r="C153" s="149">
        <v>0.13150787353515625</v>
      </c>
      <c r="D153" s="149">
        <v>0</v>
      </c>
      <c r="E153" s="149">
        <v>0</v>
      </c>
      <c r="F153" s="149">
        <v>0</v>
      </c>
      <c r="G153" s="149">
        <v>0.6251983642578125</v>
      </c>
      <c r="H153" s="149">
        <v>1.1466407775878906</v>
      </c>
      <c r="I153" s="149">
        <v>0</v>
      </c>
      <c r="J153" s="149">
        <v>0</v>
      </c>
      <c r="K153" s="151"/>
      <c r="L153" s="149">
        <v>0</v>
      </c>
      <c r="M153" s="149">
        <v>0</v>
      </c>
      <c r="N153" s="149">
        <v>0</v>
      </c>
      <c r="O153" s="149">
        <v>0</v>
      </c>
      <c r="P153" s="149">
        <v>0</v>
      </c>
      <c r="Q153" s="149">
        <v>0.16384506225585938</v>
      </c>
      <c r="R153" s="149">
        <v>0</v>
      </c>
      <c r="S153" s="149">
        <v>0</v>
      </c>
      <c r="T153" s="149">
        <v>0</v>
      </c>
      <c r="U153" s="152"/>
      <c r="V153" s="153">
        <v>0</v>
      </c>
      <c r="W153" s="150">
        <v>0</v>
      </c>
      <c r="X153" s="150">
        <v>0</v>
      </c>
      <c r="Y153" s="150">
        <v>0</v>
      </c>
      <c r="Z153" s="150">
        <v>0</v>
      </c>
      <c r="AA153" s="150">
        <v>0</v>
      </c>
      <c r="AB153" s="150">
        <v>0</v>
      </c>
      <c r="AC153" s="150">
        <v>1.0971031188964844</v>
      </c>
      <c r="AD153" s="150">
        <v>0</v>
      </c>
      <c r="AE153" s="152"/>
      <c r="AF153" s="153">
        <v>0</v>
      </c>
      <c r="AG153" s="150">
        <v>0</v>
      </c>
      <c r="AH153" s="150">
        <v>0</v>
      </c>
      <c r="AI153" s="150">
        <v>0</v>
      </c>
      <c r="AJ153" s="150">
        <v>1</v>
      </c>
      <c r="AK153" s="150">
        <v>0</v>
      </c>
      <c r="AL153" s="150">
        <v>0</v>
      </c>
      <c r="AM153" s="150">
        <v>0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0.86849212646484375</v>
      </c>
      <c r="D154" s="149">
        <v>0</v>
      </c>
      <c r="E154" s="149">
        <v>0</v>
      </c>
      <c r="F154" s="149">
        <v>0</v>
      </c>
      <c r="G154" s="149">
        <v>0</v>
      </c>
      <c r="H154" s="149">
        <v>0</v>
      </c>
      <c r="I154" s="149">
        <v>1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</v>
      </c>
      <c r="T154" s="149">
        <v>0</v>
      </c>
      <c r="U154" s="152"/>
      <c r="V154" s="153">
        <v>0</v>
      </c>
      <c r="W154" s="150">
        <v>0</v>
      </c>
      <c r="X154" s="150">
        <v>1</v>
      </c>
      <c r="Y154" s="150">
        <v>0</v>
      </c>
      <c r="Z154" s="150">
        <v>0</v>
      </c>
      <c r="AA154" s="150">
        <v>0</v>
      </c>
      <c r="AB154" s="150">
        <v>0</v>
      </c>
      <c r="AC154" s="150">
        <v>0.90289688110351563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0</v>
      </c>
      <c r="AM154" s="150">
        <v>0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11311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6493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8323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3805</v>
      </c>
      <c r="AO223" s="128"/>
    </row>
    <row r="224" spans="1:41" ht="15" thickTop="1" x14ac:dyDescent="0.3">
      <c r="A224" s="251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52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89</v>
      </c>
      <c r="C230" s="186">
        <v>96</v>
      </c>
      <c r="D230" s="186">
        <v>115</v>
      </c>
      <c r="E230" s="186">
        <v>103</v>
      </c>
      <c r="F230" s="186">
        <v>102</v>
      </c>
      <c r="G230" s="186">
        <v>117</v>
      </c>
      <c r="H230" s="186">
        <v>102</v>
      </c>
      <c r="I230" s="186">
        <v>91</v>
      </c>
      <c r="J230" s="186">
        <v>46</v>
      </c>
      <c r="K230" s="151"/>
      <c r="L230" s="186">
        <v>53</v>
      </c>
      <c r="M230" s="186">
        <v>90</v>
      </c>
      <c r="N230" s="186">
        <v>76</v>
      </c>
      <c r="O230" s="186">
        <v>91</v>
      </c>
      <c r="P230" s="186">
        <v>99</v>
      </c>
      <c r="Q230" s="186">
        <v>117</v>
      </c>
      <c r="R230" s="186">
        <v>104</v>
      </c>
      <c r="S230" s="186">
        <v>93</v>
      </c>
      <c r="T230" s="186">
        <v>45</v>
      </c>
      <c r="U230" s="152"/>
      <c r="V230" s="185">
        <v>16</v>
      </c>
      <c r="W230" s="185">
        <v>27</v>
      </c>
      <c r="X230" s="185">
        <v>39</v>
      </c>
      <c r="Y230" s="185">
        <v>51</v>
      </c>
      <c r="Z230" s="185">
        <v>59</v>
      </c>
      <c r="AA230" s="185">
        <v>76</v>
      </c>
      <c r="AB230" s="185">
        <v>107</v>
      </c>
      <c r="AC230" s="185">
        <v>86</v>
      </c>
      <c r="AD230" s="185">
        <v>42</v>
      </c>
      <c r="AE230" s="152"/>
      <c r="AF230" s="185">
        <v>8</v>
      </c>
      <c r="AG230" s="185">
        <v>16</v>
      </c>
      <c r="AH230" s="185">
        <v>35</v>
      </c>
      <c r="AI230" s="185">
        <v>55</v>
      </c>
      <c r="AJ230" s="185">
        <v>51</v>
      </c>
      <c r="AK230" s="185">
        <v>75</v>
      </c>
      <c r="AL230" s="185">
        <v>94</v>
      </c>
      <c r="AM230" s="185">
        <v>63</v>
      </c>
      <c r="AN230" s="185">
        <v>34</v>
      </c>
      <c r="AO230" s="151"/>
    </row>
    <row r="231" spans="1:41" x14ac:dyDescent="0.3">
      <c r="A231" s="144" t="s">
        <v>3</v>
      </c>
      <c r="B231" s="186">
        <v>95</v>
      </c>
      <c r="C231" s="186">
        <v>116</v>
      </c>
      <c r="D231" s="186">
        <v>137</v>
      </c>
      <c r="E231" s="186">
        <v>114</v>
      </c>
      <c r="F231" s="186">
        <v>136</v>
      </c>
      <c r="G231" s="186">
        <v>131</v>
      </c>
      <c r="H231" s="186">
        <v>124</v>
      </c>
      <c r="I231" s="186">
        <v>102</v>
      </c>
      <c r="J231" s="186">
        <v>52</v>
      </c>
      <c r="K231" s="151"/>
      <c r="L231" s="186">
        <v>40</v>
      </c>
      <c r="M231" s="186">
        <v>76</v>
      </c>
      <c r="N231" s="186">
        <v>84</v>
      </c>
      <c r="O231" s="186">
        <v>89</v>
      </c>
      <c r="P231" s="186">
        <v>99</v>
      </c>
      <c r="Q231" s="186">
        <v>115</v>
      </c>
      <c r="R231" s="186">
        <v>83</v>
      </c>
      <c r="S231" s="186">
        <v>83</v>
      </c>
      <c r="T231" s="186">
        <v>36</v>
      </c>
      <c r="U231" s="152"/>
      <c r="V231" s="187">
        <v>21</v>
      </c>
      <c r="W231" s="187">
        <v>41</v>
      </c>
      <c r="X231" s="187">
        <v>35</v>
      </c>
      <c r="Y231" s="187">
        <v>52</v>
      </c>
      <c r="Z231" s="187">
        <v>65</v>
      </c>
      <c r="AA231" s="187">
        <v>97</v>
      </c>
      <c r="AB231" s="187">
        <v>98</v>
      </c>
      <c r="AC231" s="187">
        <v>113</v>
      </c>
      <c r="AD231" s="187">
        <v>50</v>
      </c>
      <c r="AE231" s="152"/>
      <c r="AF231" s="187">
        <v>12</v>
      </c>
      <c r="AG231" s="187">
        <v>27</v>
      </c>
      <c r="AH231" s="187">
        <v>51</v>
      </c>
      <c r="AI231" s="187">
        <v>44</v>
      </c>
      <c r="AJ231" s="187">
        <v>68</v>
      </c>
      <c r="AK231" s="187">
        <v>69</v>
      </c>
      <c r="AL231" s="187">
        <v>92</v>
      </c>
      <c r="AM231" s="187">
        <v>66</v>
      </c>
      <c r="AN231" s="187">
        <v>26</v>
      </c>
      <c r="AO231" s="151"/>
    </row>
    <row r="232" spans="1:41" x14ac:dyDescent="0.3">
      <c r="A232" s="144" t="s">
        <v>4</v>
      </c>
      <c r="B232" s="186">
        <v>116</v>
      </c>
      <c r="C232" s="186">
        <v>112</v>
      </c>
      <c r="D232" s="186">
        <v>117</v>
      </c>
      <c r="E232" s="186">
        <v>134</v>
      </c>
      <c r="F232" s="186">
        <v>141</v>
      </c>
      <c r="G232" s="186">
        <v>136</v>
      </c>
      <c r="H232" s="186">
        <v>139</v>
      </c>
      <c r="I232" s="186">
        <v>105</v>
      </c>
      <c r="J232" s="186">
        <v>41</v>
      </c>
      <c r="K232" s="151"/>
      <c r="L232" s="186">
        <v>24</v>
      </c>
      <c r="M232" s="186">
        <v>61</v>
      </c>
      <c r="N232" s="186">
        <v>75</v>
      </c>
      <c r="O232" s="186">
        <v>83</v>
      </c>
      <c r="P232" s="186">
        <v>87</v>
      </c>
      <c r="Q232" s="186">
        <v>101</v>
      </c>
      <c r="R232" s="186">
        <v>105</v>
      </c>
      <c r="S232" s="186">
        <v>92</v>
      </c>
      <c r="T232" s="186">
        <v>27</v>
      </c>
      <c r="U232" s="152"/>
      <c r="V232" s="187">
        <v>19</v>
      </c>
      <c r="W232" s="187">
        <v>46</v>
      </c>
      <c r="X232" s="187">
        <v>57</v>
      </c>
      <c r="Y232" s="187">
        <v>73</v>
      </c>
      <c r="Z232" s="187">
        <v>93</v>
      </c>
      <c r="AA232" s="187">
        <v>90</v>
      </c>
      <c r="AB232" s="187">
        <v>136</v>
      </c>
      <c r="AC232" s="187">
        <v>118</v>
      </c>
      <c r="AD232" s="187">
        <v>62</v>
      </c>
      <c r="AE232" s="152"/>
      <c r="AF232" s="187">
        <v>9</v>
      </c>
      <c r="AG232" s="187">
        <v>19</v>
      </c>
      <c r="AH232" s="187">
        <v>34</v>
      </c>
      <c r="AI232" s="187">
        <v>49</v>
      </c>
      <c r="AJ232" s="187">
        <v>55</v>
      </c>
      <c r="AK232" s="187">
        <v>81</v>
      </c>
      <c r="AL232" s="187">
        <v>75</v>
      </c>
      <c r="AM232" s="187">
        <v>78</v>
      </c>
      <c r="AN232" s="187">
        <v>29</v>
      </c>
      <c r="AO232" s="151"/>
    </row>
    <row r="233" spans="1:41" x14ac:dyDescent="0.3">
      <c r="A233" s="144" t="s">
        <v>5</v>
      </c>
      <c r="B233" s="186">
        <v>79</v>
      </c>
      <c r="C233" s="186">
        <v>92</v>
      </c>
      <c r="D233" s="186">
        <v>114</v>
      </c>
      <c r="E233" s="186">
        <v>116</v>
      </c>
      <c r="F233" s="186">
        <v>130</v>
      </c>
      <c r="G233" s="186">
        <v>129</v>
      </c>
      <c r="H233" s="186">
        <v>114</v>
      </c>
      <c r="I233" s="186">
        <v>122</v>
      </c>
      <c r="J233" s="186">
        <v>46</v>
      </c>
      <c r="K233" s="151"/>
      <c r="L233" s="186">
        <v>38</v>
      </c>
      <c r="M233" s="186">
        <v>36</v>
      </c>
      <c r="N233" s="186">
        <v>58</v>
      </c>
      <c r="O233" s="186">
        <v>68</v>
      </c>
      <c r="P233" s="186">
        <v>66</v>
      </c>
      <c r="Q233" s="186">
        <v>72</v>
      </c>
      <c r="R233" s="186">
        <v>82</v>
      </c>
      <c r="S233" s="186">
        <v>65</v>
      </c>
      <c r="T233" s="186">
        <v>39</v>
      </c>
      <c r="U233" s="152"/>
      <c r="V233" s="187">
        <v>17</v>
      </c>
      <c r="W233" s="187">
        <v>46</v>
      </c>
      <c r="X233" s="187">
        <v>38</v>
      </c>
      <c r="Y233" s="187">
        <v>65</v>
      </c>
      <c r="Z233" s="187">
        <v>81</v>
      </c>
      <c r="AA233" s="187">
        <v>124</v>
      </c>
      <c r="AB233" s="187">
        <v>137</v>
      </c>
      <c r="AC233" s="187">
        <v>105</v>
      </c>
      <c r="AD233" s="187">
        <v>56</v>
      </c>
      <c r="AE233" s="152"/>
      <c r="AF233" s="187">
        <v>8</v>
      </c>
      <c r="AG233" s="187">
        <v>19</v>
      </c>
      <c r="AH233" s="187">
        <v>21</v>
      </c>
      <c r="AI233" s="187">
        <v>36</v>
      </c>
      <c r="AJ233" s="187">
        <v>36</v>
      </c>
      <c r="AK233" s="187">
        <v>72</v>
      </c>
      <c r="AL233" s="187">
        <v>66</v>
      </c>
      <c r="AM233" s="187">
        <v>63</v>
      </c>
      <c r="AN233" s="187">
        <v>16</v>
      </c>
      <c r="AO233" s="151"/>
    </row>
    <row r="234" spans="1:41" x14ac:dyDescent="0.3">
      <c r="A234" s="144" t="s">
        <v>6</v>
      </c>
      <c r="B234" s="186">
        <v>62</v>
      </c>
      <c r="C234" s="186">
        <v>80</v>
      </c>
      <c r="D234" s="186">
        <v>98</v>
      </c>
      <c r="E234" s="186">
        <v>92</v>
      </c>
      <c r="F234" s="186">
        <v>92</v>
      </c>
      <c r="G234" s="186">
        <v>103</v>
      </c>
      <c r="H234" s="186">
        <v>125</v>
      </c>
      <c r="I234" s="186">
        <v>92</v>
      </c>
      <c r="J234" s="186">
        <v>24</v>
      </c>
      <c r="K234" s="151"/>
      <c r="L234" s="186">
        <v>21</v>
      </c>
      <c r="M234" s="186">
        <v>35</v>
      </c>
      <c r="N234" s="186">
        <v>50</v>
      </c>
      <c r="O234" s="186">
        <v>55</v>
      </c>
      <c r="P234" s="186">
        <v>67</v>
      </c>
      <c r="Q234" s="186">
        <v>68</v>
      </c>
      <c r="R234" s="186">
        <v>80</v>
      </c>
      <c r="S234" s="186">
        <v>66</v>
      </c>
      <c r="T234" s="186">
        <v>30</v>
      </c>
      <c r="U234" s="152"/>
      <c r="V234" s="187">
        <v>11</v>
      </c>
      <c r="W234" s="187">
        <v>39</v>
      </c>
      <c r="X234" s="187">
        <v>44</v>
      </c>
      <c r="Y234" s="187">
        <v>53</v>
      </c>
      <c r="Z234" s="187">
        <v>79</v>
      </c>
      <c r="AA234" s="187">
        <v>90</v>
      </c>
      <c r="AB234" s="187">
        <v>116</v>
      </c>
      <c r="AC234" s="187">
        <v>103</v>
      </c>
      <c r="AD234" s="187">
        <v>47</v>
      </c>
      <c r="AE234" s="152"/>
      <c r="AF234" s="187">
        <v>6</v>
      </c>
      <c r="AG234" s="187">
        <v>14</v>
      </c>
      <c r="AH234" s="187">
        <v>23</v>
      </c>
      <c r="AI234" s="187">
        <v>28</v>
      </c>
      <c r="AJ234" s="187">
        <v>31</v>
      </c>
      <c r="AK234" s="187">
        <v>37</v>
      </c>
      <c r="AL234" s="187">
        <v>54</v>
      </c>
      <c r="AM234" s="187">
        <v>34</v>
      </c>
      <c r="AN234" s="187">
        <v>22</v>
      </c>
      <c r="AO234" s="151"/>
    </row>
    <row r="235" spans="1:41" x14ac:dyDescent="0.3">
      <c r="A235" s="144" t="s">
        <v>7</v>
      </c>
      <c r="B235" s="186">
        <v>60</v>
      </c>
      <c r="C235" s="186">
        <v>66</v>
      </c>
      <c r="D235" s="186">
        <v>64</v>
      </c>
      <c r="E235" s="186">
        <v>77</v>
      </c>
      <c r="F235" s="186">
        <v>93</v>
      </c>
      <c r="G235" s="186">
        <v>85</v>
      </c>
      <c r="H235" s="186">
        <v>109</v>
      </c>
      <c r="I235" s="186">
        <v>62</v>
      </c>
      <c r="J235" s="186">
        <v>29</v>
      </c>
      <c r="K235" s="151"/>
      <c r="L235" s="186">
        <v>13</v>
      </c>
      <c r="M235" s="186">
        <v>31</v>
      </c>
      <c r="N235" s="186">
        <v>28</v>
      </c>
      <c r="O235" s="186">
        <v>57</v>
      </c>
      <c r="P235" s="186">
        <v>40</v>
      </c>
      <c r="Q235" s="186">
        <v>62</v>
      </c>
      <c r="R235" s="186">
        <v>51</v>
      </c>
      <c r="S235" s="186">
        <v>39</v>
      </c>
      <c r="T235" s="186">
        <v>16</v>
      </c>
      <c r="U235" s="152"/>
      <c r="V235" s="187">
        <v>15</v>
      </c>
      <c r="W235" s="187">
        <v>36</v>
      </c>
      <c r="X235" s="187">
        <v>50</v>
      </c>
      <c r="Y235" s="187">
        <v>48</v>
      </c>
      <c r="Z235" s="187">
        <v>76</v>
      </c>
      <c r="AA235" s="187">
        <v>81</v>
      </c>
      <c r="AB235" s="187">
        <v>103</v>
      </c>
      <c r="AC235" s="187">
        <v>77</v>
      </c>
      <c r="AD235" s="187">
        <v>31</v>
      </c>
      <c r="AE235" s="152"/>
      <c r="AF235" s="187">
        <v>3</v>
      </c>
      <c r="AG235" s="187">
        <v>8</v>
      </c>
      <c r="AH235" s="187">
        <v>13</v>
      </c>
      <c r="AI235" s="187">
        <v>25</v>
      </c>
      <c r="AJ235" s="187">
        <v>37</v>
      </c>
      <c r="AK235" s="187">
        <v>33</v>
      </c>
      <c r="AL235" s="187">
        <v>59</v>
      </c>
      <c r="AM235" s="187">
        <v>36</v>
      </c>
      <c r="AN235" s="187">
        <v>14</v>
      </c>
      <c r="AO235" s="151"/>
    </row>
    <row r="236" spans="1:41" x14ac:dyDescent="0.3">
      <c r="A236" s="144" t="s">
        <v>8</v>
      </c>
      <c r="B236" s="186">
        <v>41</v>
      </c>
      <c r="C236" s="186">
        <v>46</v>
      </c>
      <c r="D236" s="186">
        <v>63</v>
      </c>
      <c r="E236" s="186">
        <v>67</v>
      </c>
      <c r="F236" s="186">
        <v>78</v>
      </c>
      <c r="G236" s="186">
        <v>87</v>
      </c>
      <c r="H236" s="186">
        <v>77</v>
      </c>
      <c r="I236" s="186">
        <v>56</v>
      </c>
      <c r="J236" s="186">
        <v>21</v>
      </c>
      <c r="K236" s="151"/>
      <c r="L236" s="186">
        <v>24</v>
      </c>
      <c r="M236" s="186">
        <v>20</v>
      </c>
      <c r="N236" s="186">
        <v>33</v>
      </c>
      <c r="O236" s="186">
        <v>38</v>
      </c>
      <c r="P236" s="186">
        <v>52</v>
      </c>
      <c r="Q236" s="186">
        <v>51</v>
      </c>
      <c r="R236" s="186">
        <v>60</v>
      </c>
      <c r="S236" s="186">
        <v>35</v>
      </c>
      <c r="T236" s="186">
        <v>23</v>
      </c>
      <c r="U236" s="152"/>
      <c r="V236" s="187">
        <v>9</v>
      </c>
      <c r="W236" s="187">
        <v>24</v>
      </c>
      <c r="X236" s="187">
        <v>25</v>
      </c>
      <c r="Y236" s="187">
        <v>40</v>
      </c>
      <c r="Z236" s="187">
        <v>52</v>
      </c>
      <c r="AA236" s="187">
        <v>78</v>
      </c>
      <c r="AB236" s="187">
        <v>74</v>
      </c>
      <c r="AC236" s="187">
        <v>74</v>
      </c>
      <c r="AD236" s="187">
        <v>34</v>
      </c>
      <c r="AE236" s="152"/>
      <c r="AF236" s="187">
        <v>1</v>
      </c>
      <c r="AG236" s="187">
        <v>10</v>
      </c>
      <c r="AH236" s="187">
        <v>13</v>
      </c>
      <c r="AI236" s="187">
        <v>12</v>
      </c>
      <c r="AJ236" s="187">
        <v>24</v>
      </c>
      <c r="AK236" s="187">
        <v>27</v>
      </c>
      <c r="AL236" s="187">
        <v>37</v>
      </c>
      <c r="AM236" s="187">
        <v>17</v>
      </c>
      <c r="AN236" s="187">
        <v>12</v>
      </c>
      <c r="AO236" s="151"/>
    </row>
    <row r="237" spans="1:41" x14ac:dyDescent="0.3">
      <c r="A237" s="144" t="s">
        <v>9</v>
      </c>
      <c r="B237" s="186">
        <v>31</v>
      </c>
      <c r="C237" s="186">
        <v>47</v>
      </c>
      <c r="D237" s="186">
        <v>48</v>
      </c>
      <c r="E237" s="186">
        <v>57</v>
      </c>
      <c r="F237" s="186">
        <v>66</v>
      </c>
      <c r="G237" s="186">
        <v>72</v>
      </c>
      <c r="H237" s="186">
        <v>81</v>
      </c>
      <c r="I237" s="186">
        <v>56</v>
      </c>
      <c r="J237" s="186">
        <v>18</v>
      </c>
      <c r="K237" s="151"/>
      <c r="L237" s="186">
        <v>11</v>
      </c>
      <c r="M237" s="186">
        <v>19</v>
      </c>
      <c r="N237" s="186">
        <v>24</v>
      </c>
      <c r="O237" s="186">
        <v>29</v>
      </c>
      <c r="P237" s="186">
        <v>45</v>
      </c>
      <c r="Q237" s="186">
        <v>51</v>
      </c>
      <c r="R237" s="186">
        <v>52</v>
      </c>
      <c r="S237" s="186">
        <v>33</v>
      </c>
      <c r="T237" s="186">
        <v>12</v>
      </c>
      <c r="U237" s="152"/>
      <c r="V237" s="187">
        <v>11</v>
      </c>
      <c r="W237" s="187">
        <v>25</v>
      </c>
      <c r="X237" s="187">
        <v>17</v>
      </c>
      <c r="Y237" s="187">
        <v>38</v>
      </c>
      <c r="Z237" s="187">
        <v>46</v>
      </c>
      <c r="AA237" s="187">
        <v>59</v>
      </c>
      <c r="AB237" s="187">
        <v>68</v>
      </c>
      <c r="AC237" s="187">
        <v>57</v>
      </c>
      <c r="AD237" s="187">
        <v>18</v>
      </c>
      <c r="AE237" s="152"/>
      <c r="AF237" s="187">
        <v>2</v>
      </c>
      <c r="AG237" s="187">
        <v>3</v>
      </c>
      <c r="AH237" s="187">
        <v>16</v>
      </c>
      <c r="AI237" s="187">
        <v>18</v>
      </c>
      <c r="AJ237" s="187">
        <v>16</v>
      </c>
      <c r="AK237" s="187">
        <v>29</v>
      </c>
      <c r="AL237" s="187">
        <v>33</v>
      </c>
      <c r="AM237" s="187">
        <v>22</v>
      </c>
      <c r="AN237" s="187">
        <v>11</v>
      </c>
      <c r="AO237" s="151"/>
    </row>
    <row r="238" spans="1:41" x14ac:dyDescent="0.3">
      <c r="A238" s="144" t="s">
        <v>10</v>
      </c>
      <c r="B238" s="186">
        <v>32</v>
      </c>
      <c r="C238" s="186">
        <v>47</v>
      </c>
      <c r="D238" s="186">
        <v>54</v>
      </c>
      <c r="E238" s="186">
        <v>54</v>
      </c>
      <c r="F238" s="186">
        <v>62</v>
      </c>
      <c r="G238" s="186">
        <v>59</v>
      </c>
      <c r="H238" s="186">
        <v>76</v>
      </c>
      <c r="I238" s="186">
        <v>58</v>
      </c>
      <c r="J238" s="186">
        <v>17</v>
      </c>
      <c r="K238" s="151"/>
      <c r="L238" s="186">
        <v>11</v>
      </c>
      <c r="M238" s="186">
        <v>16</v>
      </c>
      <c r="N238" s="186">
        <v>33</v>
      </c>
      <c r="O238" s="186">
        <v>28</v>
      </c>
      <c r="P238" s="186">
        <v>23</v>
      </c>
      <c r="Q238" s="186">
        <v>35</v>
      </c>
      <c r="R238" s="186">
        <v>42</v>
      </c>
      <c r="S238" s="186">
        <v>26</v>
      </c>
      <c r="T238" s="186">
        <v>14</v>
      </c>
      <c r="U238" s="152"/>
      <c r="V238" s="187">
        <v>6</v>
      </c>
      <c r="W238" s="187">
        <v>18</v>
      </c>
      <c r="X238" s="187">
        <v>19</v>
      </c>
      <c r="Y238" s="187">
        <v>32</v>
      </c>
      <c r="Z238" s="187">
        <v>46</v>
      </c>
      <c r="AA238" s="187">
        <v>53</v>
      </c>
      <c r="AB238" s="187">
        <v>70</v>
      </c>
      <c r="AC238" s="187">
        <v>45</v>
      </c>
      <c r="AD238" s="187">
        <v>19</v>
      </c>
      <c r="AE238" s="152"/>
      <c r="AF238" s="187">
        <v>1</v>
      </c>
      <c r="AG238" s="187">
        <v>8</v>
      </c>
      <c r="AH238" s="187">
        <v>14</v>
      </c>
      <c r="AI238" s="187">
        <v>23</v>
      </c>
      <c r="AJ238" s="187">
        <v>24</v>
      </c>
      <c r="AK238" s="187">
        <v>15</v>
      </c>
      <c r="AL238" s="187">
        <v>30</v>
      </c>
      <c r="AM238" s="187">
        <v>23</v>
      </c>
      <c r="AN238" s="187">
        <v>9</v>
      </c>
      <c r="AO238" s="151"/>
    </row>
    <row r="239" spans="1:41" x14ac:dyDescent="0.3">
      <c r="A239" s="144" t="s">
        <v>11</v>
      </c>
      <c r="B239" s="186">
        <v>22</v>
      </c>
      <c r="C239" s="186">
        <v>37</v>
      </c>
      <c r="D239" s="186">
        <v>44</v>
      </c>
      <c r="E239" s="186">
        <v>51</v>
      </c>
      <c r="F239" s="186">
        <v>49</v>
      </c>
      <c r="G239" s="186">
        <v>51</v>
      </c>
      <c r="H239" s="186">
        <v>62</v>
      </c>
      <c r="I239" s="186">
        <v>38</v>
      </c>
      <c r="J239" s="186">
        <v>12</v>
      </c>
      <c r="K239" s="151"/>
      <c r="L239" s="186">
        <v>7</v>
      </c>
      <c r="M239" s="186">
        <v>11</v>
      </c>
      <c r="N239" s="186">
        <v>16</v>
      </c>
      <c r="O239" s="186">
        <v>27</v>
      </c>
      <c r="P239" s="186">
        <v>24</v>
      </c>
      <c r="Q239" s="186">
        <v>48</v>
      </c>
      <c r="R239" s="186">
        <v>42</v>
      </c>
      <c r="S239" s="186">
        <v>22</v>
      </c>
      <c r="T239" s="186">
        <v>11</v>
      </c>
      <c r="U239" s="152"/>
      <c r="V239" s="187">
        <v>4</v>
      </c>
      <c r="W239" s="187">
        <v>26</v>
      </c>
      <c r="X239" s="187">
        <v>22</v>
      </c>
      <c r="Y239" s="187">
        <v>30</v>
      </c>
      <c r="Z239" s="187">
        <v>31</v>
      </c>
      <c r="AA239" s="187">
        <v>46</v>
      </c>
      <c r="AB239" s="187">
        <v>61</v>
      </c>
      <c r="AC239" s="187">
        <v>38</v>
      </c>
      <c r="AD239" s="187">
        <v>13</v>
      </c>
      <c r="AE239" s="152"/>
      <c r="AF239" s="187">
        <v>1</v>
      </c>
      <c r="AG239" s="187">
        <v>2</v>
      </c>
      <c r="AH239" s="187">
        <v>6</v>
      </c>
      <c r="AI239" s="187">
        <v>11</v>
      </c>
      <c r="AJ239" s="187">
        <v>15</v>
      </c>
      <c r="AK239" s="187">
        <v>29</v>
      </c>
      <c r="AL239" s="187">
        <v>27</v>
      </c>
      <c r="AM239" s="187">
        <v>17</v>
      </c>
      <c r="AN239" s="187">
        <v>4</v>
      </c>
      <c r="AO239" s="151"/>
    </row>
    <row r="240" spans="1:41" x14ac:dyDescent="0.3">
      <c r="A240" s="144" t="s">
        <v>12</v>
      </c>
      <c r="B240" s="186">
        <v>31</v>
      </c>
      <c r="C240" s="186">
        <v>35</v>
      </c>
      <c r="D240" s="186">
        <v>39</v>
      </c>
      <c r="E240" s="186">
        <v>38</v>
      </c>
      <c r="F240" s="186">
        <v>40</v>
      </c>
      <c r="G240" s="186">
        <v>53</v>
      </c>
      <c r="H240" s="186">
        <v>54</v>
      </c>
      <c r="I240" s="186">
        <v>46</v>
      </c>
      <c r="J240" s="186">
        <v>8</v>
      </c>
      <c r="K240" s="151"/>
      <c r="L240" s="186">
        <v>4</v>
      </c>
      <c r="M240" s="186">
        <v>13</v>
      </c>
      <c r="N240" s="186">
        <v>19</v>
      </c>
      <c r="O240" s="186">
        <v>13</v>
      </c>
      <c r="P240" s="186">
        <v>12</v>
      </c>
      <c r="Q240" s="186">
        <v>28</v>
      </c>
      <c r="R240" s="186">
        <v>36</v>
      </c>
      <c r="S240" s="186">
        <v>19</v>
      </c>
      <c r="T240" s="186">
        <v>9</v>
      </c>
      <c r="U240" s="152"/>
      <c r="V240" s="187">
        <v>8</v>
      </c>
      <c r="W240" s="187">
        <v>18</v>
      </c>
      <c r="X240" s="187">
        <v>24</v>
      </c>
      <c r="Y240" s="187">
        <v>25</v>
      </c>
      <c r="Z240" s="187">
        <v>32</v>
      </c>
      <c r="AA240" s="187">
        <v>47</v>
      </c>
      <c r="AB240" s="187">
        <v>59</v>
      </c>
      <c r="AC240" s="187">
        <v>35</v>
      </c>
      <c r="AD240" s="187">
        <v>18</v>
      </c>
      <c r="AE240" s="152"/>
      <c r="AF240" s="187">
        <v>2</v>
      </c>
      <c r="AG240" s="187">
        <v>5</v>
      </c>
      <c r="AH240" s="187">
        <v>5</v>
      </c>
      <c r="AI240" s="187">
        <v>10</v>
      </c>
      <c r="AJ240" s="187">
        <v>5</v>
      </c>
      <c r="AK240" s="187">
        <v>20</v>
      </c>
      <c r="AL240" s="187">
        <v>26</v>
      </c>
      <c r="AM240" s="187">
        <v>18</v>
      </c>
      <c r="AN240" s="187">
        <v>4</v>
      </c>
      <c r="AO240" s="151"/>
    </row>
    <row r="241" spans="1:41" x14ac:dyDescent="0.3">
      <c r="A241" s="144" t="s">
        <v>13</v>
      </c>
      <c r="B241" s="186">
        <v>21</v>
      </c>
      <c r="C241" s="186">
        <v>35</v>
      </c>
      <c r="D241" s="186">
        <v>33</v>
      </c>
      <c r="E241" s="186">
        <v>36</v>
      </c>
      <c r="F241" s="186">
        <v>44</v>
      </c>
      <c r="G241" s="186">
        <v>40</v>
      </c>
      <c r="H241" s="186">
        <v>38</v>
      </c>
      <c r="I241" s="186">
        <v>30</v>
      </c>
      <c r="J241" s="186">
        <v>10</v>
      </c>
      <c r="K241" s="151"/>
      <c r="L241" s="186">
        <v>4</v>
      </c>
      <c r="M241" s="186">
        <v>8</v>
      </c>
      <c r="N241" s="186">
        <v>19</v>
      </c>
      <c r="O241" s="186">
        <v>15</v>
      </c>
      <c r="P241" s="186">
        <v>30</v>
      </c>
      <c r="Q241" s="186">
        <v>24</v>
      </c>
      <c r="R241" s="186">
        <v>21</v>
      </c>
      <c r="S241" s="186">
        <v>14</v>
      </c>
      <c r="T241" s="186">
        <v>6</v>
      </c>
      <c r="U241" s="152"/>
      <c r="V241" s="187">
        <v>5</v>
      </c>
      <c r="W241" s="187">
        <v>9</v>
      </c>
      <c r="X241" s="187">
        <v>22</v>
      </c>
      <c r="Y241" s="187">
        <v>28</v>
      </c>
      <c r="Z241" s="187">
        <v>34</v>
      </c>
      <c r="AA241" s="187">
        <v>43</v>
      </c>
      <c r="AB241" s="187">
        <v>47</v>
      </c>
      <c r="AC241" s="187">
        <v>37</v>
      </c>
      <c r="AD241" s="187">
        <v>13</v>
      </c>
      <c r="AE241" s="152"/>
      <c r="AF241" s="187">
        <v>1</v>
      </c>
      <c r="AG241" s="187">
        <v>3</v>
      </c>
      <c r="AH241" s="187">
        <v>6</v>
      </c>
      <c r="AI241" s="187">
        <v>7</v>
      </c>
      <c r="AJ241" s="187">
        <v>17</v>
      </c>
      <c r="AK241" s="187">
        <v>16</v>
      </c>
      <c r="AL241" s="187">
        <v>18</v>
      </c>
      <c r="AM241" s="187">
        <v>19</v>
      </c>
      <c r="AN241" s="187">
        <v>7</v>
      </c>
      <c r="AO241" s="151"/>
    </row>
    <row r="242" spans="1:41" x14ac:dyDescent="0.3">
      <c r="A242" s="144" t="s">
        <v>14</v>
      </c>
      <c r="B242" s="186">
        <v>20</v>
      </c>
      <c r="C242" s="186">
        <v>29</v>
      </c>
      <c r="D242" s="186">
        <v>29</v>
      </c>
      <c r="E242" s="186">
        <v>29</v>
      </c>
      <c r="F242" s="186">
        <v>28</v>
      </c>
      <c r="G242" s="186">
        <v>39</v>
      </c>
      <c r="H242" s="186">
        <v>34</v>
      </c>
      <c r="I242" s="186">
        <v>31</v>
      </c>
      <c r="J242" s="186">
        <v>11</v>
      </c>
      <c r="K242" s="151"/>
      <c r="L242" s="186">
        <v>8</v>
      </c>
      <c r="M242" s="186">
        <v>9</v>
      </c>
      <c r="N242" s="186">
        <v>15</v>
      </c>
      <c r="O242" s="186">
        <v>20</v>
      </c>
      <c r="P242" s="186">
        <v>16</v>
      </c>
      <c r="Q242" s="186">
        <v>21</v>
      </c>
      <c r="R242" s="186">
        <v>25</v>
      </c>
      <c r="S242" s="186">
        <v>19</v>
      </c>
      <c r="T242" s="186">
        <v>4</v>
      </c>
      <c r="U242" s="152"/>
      <c r="V242" s="187">
        <v>4</v>
      </c>
      <c r="W242" s="187">
        <v>17</v>
      </c>
      <c r="X242" s="187">
        <v>15</v>
      </c>
      <c r="Y242" s="187">
        <v>22</v>
      </c>
      <c r="Z242" s="187">
        <v>27</v>
      </c>
      <c r="AA242" s="187">
        <v>38</v>
      </c>
      <c r="AB242" s="187">
        <v>36</v>
      </c>
      <c r="AC242" s="187">
        <v>28</v>
      </c>
      <c r="AD242" s="187">
        <v>16</v>
      </c>
      <c r="AE242" s="152"/>
      <c r="AF242" s="187">
        <v>1</v>
      </c>
      <c r="AG242" s="187">
        <v>5</v>
      </c>
      <c r="AH242" s="187">
        <v>9</v>
      </c>
      <c r="AI242" s="187">
        <v>12</v>
      </c>
      <c r="AJ242" s="187">
        <v>11</v>
      </c>
      <c r="AK242" s="187">
        <v>15</v>
      </c>
      <c r="AL242" s="187">
        <v>17</v>
      </c>
      <c r="AM242" s="187">
        <v>5</v>
      </c>
      <c r="AN242" s="187">
        <v>2</v>
      </c>
      <c r="AO242" s="151"/>
    </row>
    <row r="243" spans="1:41" x14ac:dyDescent="0.3">
      <c r="A243" s="144" t="s">
        <v>15</v>
      </c>
      <c r="B243" s="186">
        <v>20</v>
      </c>
      <c r="C243" s="186">
        <v>16</v>
      </c>
      <c r="D243" s="186">
        <v>22</v>
      </c>
      <c r="E243" s="186">
        <v>28</v>
      </c>
      <c r="F243" s="186">
        <v>23</v>
      </c>
      <c r="G243" s="186">
        <v>42</v>
      </c>
      <c r="H243" s="186">
        <v>32</v>
      </c>
      <c r="I243" s="186">
        <v>24</v>
      </c>
      <c r="J243" s="186">
        <v>7</v>
      </c>
      <c r="K243" s="151"/>
      <c r="L243" s="186">
        <v>5</v>
      </c>
      <c r="M243" s="186">
        <v>13</v>
      </c>
      <c r="N243" s="186">
        <v>10</v>
      </c>
      <c r="O243" s="186">
        <v>12</v>
      </c>
      <c r="P243" s="186">
        <v>15</v>
      </c>
      <c r="Q243" s="186">
        <v>27</v>
      </c>
      <c r="R243" s="186">
        <v>21</v>
      </c>
      <c r="S243" s="186">
        <v>19</v>
      </c>
      <c r="T243" s="186">
        <v>6</v>
      </c>
      <c r="U243" s="152"/>
      <c r="V243" s="187">
        <v>3</v>
      </c>
      <c r="W243" s="187">
        <v>7</v>
      </c>
      <c r="X243" s="187">
        <v>23</v>
      </c>
      <c r="Y243" s="187">
        <v>21</v>
      </c>
      <c r="Z243" s="187">
        <v>32</v>
      </c>
      <c r="AA243" s="187">
        <v>32</v>
      </c>
      <c r="AB243" s="187">
        <v>34</v>
      </c>
      <c r="AC243" s="187">
        <v>30</v>
      </c>
      <c r="AD243" s="187">
        <v>8</v>
      </c>
      <c r="AE243" s="152"/>
      <c r="AF243" s="187">
        <v>2</v>
      </c>
      <c r="AG243" s="187">
        <v>2</v>
      </c>
      <c r="AH243" s="187">
        <v>7</v>
      </c>
      <c r="AI243" s="187">
        <v>9</v>
      </c>
      <c r="AJ243" s="187">
        <v>9</v>
      </c>
      <c r="AK243" s="187">
        <v>15</v>
      </c>
      <c r="AL243" s="187">
        <v>9</v>
      </c>
      <c r="AM243" s="187">
        <v>13</v>
      </c>
      <c r="AN243" s="187">
        <v>1</v>
      </c>
      <c r="AO243" s="151"/>
    </row>
    <row r="244" spans="1:41" x14ac:dyDescent="0.3">
      <c r="A244" s="144" t="s">
        <v>16</v>
      </c>
      <c r="B244" s="186">
        <v>7</v>
      </c>
      <c r="C244" s="186">
        <v>17</v>
      </c>
      <c r="D244" s="186">
        <v>23</v>
      </c>
      <c r="E244" s="186">
        <v>14</v>
      </c>
      <c r="F244" s="186">
        <v>33</v>
      </c>
      <c r="G244" s="186">
        <v>33</v>
      </c>
      <c r="H244" s="186">
        <v>33</v>
      </c>
      <c r="I244" s="186">
        <v>22</v>
      </c>
      <c r="J244" s="186">
        <v>4</v>
      </c>
      <c r="K244" s="151"/>
      <c r="L244" s="186">
        <v>4</v>
      </c>
      <c r="M244" s="186">
        <v>6</v>
      </c>
      <c r="N244" s="186">
        <v>11</v>
      </c>
      <c r="O244" s="186">
        <v>13</v>
      </c>
      <c r="P244" s="186">
        <v>14</v>
      </c>
      <c r="Q244" s="186">
        <v>15</v>
      </c>
      <c r="R244" s="186">
        <v>15</v>
      </c>
      <c r="S244" s="186">
        <v>12</v>
      </c>
      <c r="T244" s="186">
        <v>7</v>
      </c>
      <c r="U244" s="152"/>
      <c r="V244" s="187">
        <v>5</v>
      </c>
      <c r="W244" s="187">
        <v>8</v>
      </c>
      <c r="X244" s="187">
        <v>15</v>
      </c>
      <c r="Y244" s="187">
        <v>18</v>
      </c>
      <c r="Z244" s="187">
        <v>27</v>
      </c>
      <c r="AA244" s="187">
        <v>32</v>
      </c>
      <c r="AB244" s="187">
        <v>43</v>
      </c>
      <c r="AC244" s="187">
        <v>24</v>
      </c>
      <c r="AD244" s="187">
        <v>13</v>
      </c>
      <c r="AE244" s="152"/>
      <c r="AF244" s="187">
        <v>1</v>
      </c>
      <c r="AG244" s="187">
        <v>4</v>
      </c>
      <c r="AH244" s="187">
        <v>9</v>
      </c>
      <c r="AI244" s="187">
        <v>11</v>
      </c>
      <c r="AJ244" s="187">
        <v>10</v>
      </c>
      <c r="AK244" s="187">
        <v>14</v>
      </c>
      <c r="AL244" s="187">
        <v>14</v>
      </c>
      <c r="AM244" s="187">
        <v>5</v>
      </c>
      <c r="AN244" s="187">
        <v>1</v>
      </c>
      <c r="AO244" s="151"/>
    </row>
    <row r="245" spans="1:41" x14ac:dyDescent="0.3">
      <c r="A245" s="144" t="s">
        <v>17</v>
      </c>
      <c r="B245" s="186">
        <v>14</v>
      </c>
      <c r="C245" s="186">
        <v>19</v>
      </c>
      <c r="D245" s="186">
        <v>19</v>
      </c>
      <c r="E245" s="186">
        <v>21</v>
      </c>
      <c r="F245" s="186">
        <v>24</v>
      </c>
      <c r="G245" s="186">
        <v>36</v>
      </c>
      <c r="H245" s="186">
        <v>31</v>
      </c>
      <c r="I245" s="186">
        <v>24</v>
      </c>
      <c r="J245" s="186">
        <v>8</v>
      </c>
      <c r="K245" s="151"/>
      <c r="L245" s="186">
        <v>4</v>
      </c>
      <c r="M245" s="186">
        <v>5</v>
      </c>
      <c r="N245" s="186">
        <v>11</v>
      </c>
      <c r="O245" s="186">
        <v>11</v>
      </c>
      <c r="P245" s="186">
        <v>15</v>
      </c>
      <c r="Q245" s="186">
        <v>15</v>
      </c>
      <c r="R245" s="186">
        <v>20</v>
      </c>
      <c r="S245" s="186">
        <v>22</v>
      </c>
      <c r="T245" s="186">
        <v>3</v>
      </c>
      <c r="U245" s="152"/>
      <c r="V245" s="187">
        <v>2</v>
      </c>
      <c r="W245" s="187">
        <v>9</v>
      </c>
      <c r="X245" s="187">
        <v>10</v>
      </c>
      <c r="Y245" s="187">
        <v>18</v>
      </c>
      <c r="Z245" s="187">
        <v>18</v>
      </c>
      <c r="AA245" s="187">
        <v>30</v>
      </c>
      <c r="AB245" s="187">
        <v>26</v>
      </c>
      <c r="AC245" s="187">
        <v>16</v>
      </c>
      <c r="AD245" s="187">
        <v>10</v>
      </c>
      <c r="AE245" s="152"/>
      <c r="AF245" s="187">
        <v>0</v>
      </c>
      <c r="AG245" s="187">
        <v>0</v>
      </c>
      <c r="AH245" s="187">
        <v>5</v>
      </c>
      <c r="AI245" s="187">
        <v>6</v>
      </c>
      <c r="AJ245" s="187">
        <v>11</v>
      </c>
      <c r="AK245" s="187">
        <v>13</v>
      </c>
      <c r="AL245" s="187">
        <v>7</v>
      </c>
      <c r="AM245" s="187">
        <v>5</v>
      </c>
      <c r="AN245" s="187">
        <v>2</v>
      </c>
      <c r="AO245" s="151"/>
    </row>
    <row r="246" spans="1:41" x14ac:dyDescent="0.3">
      <c r="A246" s="144" t="s">
        <v>18</v>
      </c>
      <c r="B246" s="186">
        <v>18</v>
      </c>
      <c r="C246" s="186">
        <v>9</v>
      </c>
      <c r="D246" s="186">
        <v>15</v>
      </c>
      <c r="E246" s="186">
        <v>16</v>
      </c>
      <c r="F246" s="186">
        <v>23</v>
      </c>
      <c r="G246" s="186">
        <v>28</v>
      </c>
      <c r="H246" s="186">
        <v>33</v>
      </c>
      <c r="I246" s="186">
        <v>20</v>
      </c>
      <c r="J246" s="186">
        <v>1</v>
      </c>
      <c r="K246" s="151"/>
      <c r="L246" s="186">
        <v>1</v>
      </c>
      <c r="M246" s="186">
        <v>9</v>
      </c>
      <c r="N246" s="186">
        <v>10</v>
      </c>
      <c r="O246" s="186">
        <v>7</v>
      </c>
      <c r="P246" s="186">
        <v>8</v>
      </c>
      <c r="Q246" s="186">
        <v>14</v>
      </c>
      <c r="R246" s="186">
        <v>13</v>
      </c>
      <c r="S246" s="186">
        <v>7</v>
      </c>
      <c r="T246" s="186">
        <v>3</v>
      </c>
      <c r="U246" s="152"/>
      <c r="V246" s="187">
        <v>3</v>
      </c>
      <c r="W246" s="187">
        <v>5</v>
      </c>
      <c r="X246" s="187">
        <v>9</v>
      </c>
      <c r="Y246" s="187">
        <v>17</v>
      </c>
      <c r="Z246" s="187">
        <v>29</v>
      </c>
      <c r="AA246" s="187">
        <v>28</v>
      </c>
      <c r="AB246" s="187">
        <v>18</v>
      </c>
      <c r="AC246" s="187">
        <v>20</v>
      </c>
      <c r="AD246" s="187">
        <v>9</v>
      </c>
      <c r="AE246" s="152"/>
      <c r="AF246" s="187">
        <v>0</v>
      </c>
      <c r="AG246" s="187">
        <v>3</v>
      </c>
      <c r="AH246" s="187">
        <v>6</v>
      </c>
      <c r="AI246" s="187">
        <v>7</v>
      </c>
      <c r="AJ246" s="187">
        <v>3</v>
      </c>
      <c r="AK246" s="187">
        <v>7</v>
      </c>
      <c r="AL246" s="187">
        <v>9</v>
      </c>
      <c r="AM246" s="187">
        <v>8</v>
      </c>
      <c r="AN246" s="187">
        <v>1</v>
      </c>
      <c r="AO246" s="151"/>
    </row>
    <row r="247" spans="1:41" x14ac:dyDescent="0.3">
      <c r="A247" s="144" t="s">
        <v>19</v>
      </c>
      <c r="B247" s="186">
        <v>9</v>
      </c>
      <c r="C247" s="186">
        <v>18</v>
      </c>
      <c r="D247" s="186">
        <v>16</v>
      </c>
      <c r="E247" s="186">
        <v>22</v>
      </c>
      <c r="F247" s="186">
        <v>27</v>
      </c>
      <c r="G247" s="186">
        <v>32</v>
      </c>
      <c r="H247" s="186">
        <v>22</v>
      </c>
      <c r="I247" s="186">
        <v>20</v>
      </c>
      <c r="J247" s="186">
        <v>5</v>
      </c>
      <c r="K247" s="151"/>
      <c r="L247" s="186">
        <v>3</v>
      </c>
      <c r="M247" s="186">
        <v>4</v>
      </c>
      <c r="N247" s="186">
        <v>9</v>
      </c>
      <c r="O247" s="186">
        <v>9</v>
      </c>
      <c r="P247" s="186">
        <v>4</v>
      </c>
      <c r="Q247" s="186">
        <v>16</v>
      </c>
      <c r="R247" s="186">
        <v>20</v>
      </c>
      <c r="S247" s="186">
        <v>8</v>
      </c>
      <c r="T247" s="186">
        <v>1</v>
      </c>
      <c r="U247" s="152"/>
      <c r="V247" s="187">
        <v>2</v>
      </c>
      <c r="W247" s="187">
        <v>9</v>
      </c>
      <c r="X247" s="187">
        <v>6</v>
      </c>
      <c r="Y247" s="187">
        <v>16</v>
      </c>
      <c r="Z247" s="187">
        <v>19</v>
      </c>
      <c r="AA247" s="187">
        <v>23</v>
      </c>
      <c r="AB247" s="187">
        <v>29</v>
      </c>
      <c r="AC247" s="187">
        <v>24</v>
      </c>
      <c r="AD247" s="187">
        <v>8</v>
      </c>
      <c r="AE247" s="152"/>
      <c r="AF247" s="187">
        <v>0</v>
      </c>
      <c r="AG247" s="187">
        <v>1</v>
      </c>
      <c r="AH247" s="187">
        <v>2</v>
      </c>
      <c r="AI247" s="187">
        <v>1</v>
      </c>
      <c r="AJ247" s="187">
        <v>4</v>
      </c>
      <c r="AK247" s="187">
        <v>8</v>
      </c>
      <c r="AL247" s="187">
        <v>8</v>
      </c>
      <c r="AM247" s="187">
        <v>8</v>
      </c>
      <c r="AN247" s="187">
        <v>2</v>
      </c>
      <c r="AO247" s="151"/>
    </row>
    <row r="248" spans="1:41" x14ac:dyDescent="0.3">
      <c r="A248" s="144" t="s">
        <v>20</v>
      </c>
      <c r="B248" s="186">
        <v>8</v>
      </c>
      <c r="C248" s="186">
        <v>17</v>
      </c>
      <c r="D248" s="186">
        <v>16</v>
      </c>
      <c r="E248" s="186">
        <v>11</v>
      </c>
      <c r="F248" s="186">
        <v>25</v>
      </c>
      <c r="G248" s="186">
        <v>21</v>
      </c>
      <c r="H248" s="186">
        <v>25</v>
      </c>
      <c r="I248" s="186">
        <v>19</v>
      </c>
      <c r="J248" s="186">
        <v>7</v>
      </c>
      <c r="K248" s="151"/>
      <c r="L248" s="186">
        <v>0</v>
      </c>
      <c r="M248" s="186">
        <v>5</v>
      </c>
      <c r="N248" s="186">
        <v>9</v>
      </c>
      <c r="O248" s="186">
        <v>8</v>
      </c>
      <c r="P248" s="186">
        <v>15</v>
      </c>
      <c r="Q248" s="186">
        <v>13</v>
      </c>
      <c r="R248" s="186">
        <v>15</v>
      </c>
      <c r="S248" s="186">
        <v>5</v>
      </c>
      <c r="T248" s="186">
        <v>4</v>
      </c>
      <c r="U248" s="152"/>
      <c r="V248" s="187">
        <v>4</v>
      </c>
      <c r="W248" s="187">
        <v>11</v>
      </c>
      <c r="X248" s="187">
        <v>11</v>
      </c>
      <c r="Y248" s="187">
        <v>16</v>
      </c>
      <c r="Z248" s="187">
        <v>15</v>
      </c>
      <c r="AA248" s="187">
        <v>26</v>
      </c>
      <c r="AB248" s="187">
        <v>20</v>
      </c>
      <c r="AC248" s="187">
        <v>19</v>
      </c>
      <c r="AD248" s="187">
        <v>5</v>
      </c>
      <c r="AE248" s="152"/>
      <c r="AF248" s="187">
        <v>1</v>
      </c>
      <c r="AG248" s="187">
        <v>2</v>
      </c>
      <c r="AH248" s="187">
        <v>0</v>
      </c>
      <c r="AI248" s="187">
        <v>2</v>
      </c>
      <c r="AJ248" s="187">
        <v>8</v>
      </c>
      <c r="AK248" s="187">
        <v>8</v>
      </c>
      <c r="AL248" s="187">
        <v>18</v>
      </c>
      <c r="AM248" s="187">
        <v>3</v>
      </c>
      <c r="AN248" s="187">
        <v>3</v>
      </c>
      <c r="AO248" s="151"/>
    </row>
    <row r="249" spans="1:41" x14ac:dyDescent="0.3">
      <c r="A249" s="144" t="s">
        <v>21</v>
      </c>
      <c r="B249" s="186">
        <v>8</v>
      </c>
      <c r="C249" s="186">
        <v>10</v>
      </c>
      <c r="D249" s="186">
        <v>16</v>
      </c>
      <c r="E249" s="186">
        <v>23</v>
      </c>
      <c r="F249" s="186">
        <v>27</v>
      </c>
      <c r="G249" s="186">
        <v>29</v>
      </c>
      <c r="H249" s="186">
        <v>33</v>
      </c>
      <c r="I249" s="186">
        <v>25</v>
      </c>
      <c r="J249" s="186">
        <v>9</v>
      </c>
      <c r="K249" s="151"/>
      <c r="L249" s="186">
        <v>7</v>
      </c>
      <c r="M249" s="186">
        <v>9</v>
      </c>
      <c r="N249" s="186">
        <v>19</v>
      </c>
      <c r="O249" s="186">
        <v>18</v>
      </c>
      <c r="P249" s="186">
        <v>16</v>
      </c>
      <c r="Q249" s="186">
        <v>36</v>
      </c>
      <c r="R249" s="186">
        <v>41</v>
      </c>
      <c r="S249" s="186">
        <v>23</v>
      </c>
      <c r="T249" s="186">
        <v>7</v>
      </c>
      <c r="U249" s="152"/>
      <c r="V249" s="187">
        <v>4</v>
      </c>
      <c r="W249" s="187">
        <v>12</v>
      </c>
      <c r="X249" s="187">
        <v>24</v>
      </c>
      <c r="Y249" s="187">
        <v>28</v>
      </c>
      <c r="Z249" s="187">
        <v>28</v>
      </c>
      <c r="AA249" s="187">
        <v>37</v>
      </c>
      <c r="AB249" s="187">
        <v>49</v>
      </c>
      <c r="AC249" s="187">
        <v>36</v>
      </c>
      <c r="AD249" s="187">
        <v>11</v>
      </c>
      <c r="AE249" s="152"/>
      <c r="AF249" s="187">
        <v>4</v>
      </c>
      <c r="AG249" s="187">
        <v>4</v>
      </c>
      <c r="AH249" s="187">
        <v>9</v>
      </c>
      <c r="AI249" s="187">
        <v>6</v>
      </c>
      <c r="AJ249" s="187">
        <v>20</v>
      </c>
      <c r="AK249" s="187">
        <v>19</v>
      </c>
      <c r="AL249" s="187">
        <v>14</v>
      </c>
      <c r="AM249" s="187">
        <v>11</v>
      </c>
      <c r="AN249" s="187">
        <v>5</v>
      </c>
      <c r="AO249" s="151"/>
    </row>
    <row r="250" spans="1:41" x14ac:dyDescent="0.3">
      <c r="A250" s="144" t="s">
        <v>22</v>
      </c>
      <c r="B250" s="186">
        <v>7</v>
      </c>
      <c r="C250" s="186">
        <v>13</v>
      </c>
      <c r="D250" s="186">
        <v>21</v>
      </c>
      <c r="E250" s="186">
        <v>22</v>
      </c>
      <c r="F250" s="186">
        <v>19</v>
      </c>
      <c r="G250" s="186">
        <v>30</v>
      </c>
      <c r="H250" s="186">
        <v>19</v>
      </c>
      <c r="I250" s="186">
        <v>16</v>
      </c>
      <c r="J250" s="186">
        <v>1</v>
      </c>
      <c r="K250" s="151"/>
      <c r="L250" s="186">
        <v>1</v>
      </c>
      <c r="M250" s="186">
        <v>6</v>
      </c>
      <c r="N250" s="186">
        <v>5</v>
      </c>
      <c r="O250" s="186">
        <v>8</v>
      </c>
      <c r="P250" s="186">
        <v>4</v>
      </c>
      <c r="Q250" s="186">
        <v>15</v>
      </c>
      <c r="R250" s="186">
        <v>7</v>
      </c>
      <c r="S250" s="186">
        <v>7</v>
      </c>
      <c r="T250" s="186">
        <v>2</v>
      </c>
      <c r="U250" s="152"/>
      <c r="V250" s="187">
        <v>5</v>
      </c>
      <c r="W250" s="187">
        <v>11</v>
      </c>
      <c r="X250" s="187">
        <v>10</v>
      </c>
      <c r="Y250" s="187">
        <v>19</v>
      </c>
      <c r="Z250" s="187">
        <v>27</v>
      </c>
      <c r="AA250" s="187">
        <v>43</v>
      </c>
      <c r="AB250" s="187">
        <v>36</v>
      </c>
      <c r="AC250" s="187">
        <v>22</v>
      </c>
      <c r="AD250" s="187">
        <v>4</v>
      </c>
      <c r="AE250" s="152"/>
      <c r="AF250" s="187">
        <v>2</v>
      </c>
      <c r="AG250" s="187">
        <v>2</v>
      </c>
      <c r="AH250" s="187">
        <v>2</v>
      </c>
      <c r="AI250" s="187">
        <v>4</v>
      </c>
      <c r="AJ250" s="187">
        <v>3</v>
      </c>
      <c r="AK250" s="187">
        <v>11</v>
      </c>
      <c r="AL250" s="187">
        <v>9</v>
      </c>
      <c r="AM250" s="187">
        <v>4</v>
      </c>
      <c r="AN250" s="187">
        <v>0</v>
      </c>
      <c r="AO250" s="151"/>
    </row>
    <row r="251" spans="1:41" x14ac:dyDescent="0.3">
      <c r="A251" s="144" t="s">
        <v>23</v>
      </c>
      <c r="B251" s="186">
        <v>8</v>
      </c>
      <c r="C251" s="186">
        <v>10</v>
      </c>
      <c r="D251" s="186">
        <v>21</v>
      </c>
      <c r="E251" s="186">
        <v>13</v>
      </c>
      <c r="F251" s="186">
        <v>16</v>
      </c>
      <c r="G251" s="186">
        <v>22</v>
      </c>
      <c r="H251" s="186">
        <v>27</v>
      </c>
      <c r="I251" s="186">
        <v>8</v>
      </c>
      <c r="J251" s="186">
        <v>5</v>
      </c>
      <c r="K251" s="151"/>
      <c r="L251" s="186">
        <v>1</v>
      </c>
      <c r="M251" s="186">
        <v>2</v>
      </c>
      <c r="N251" s="186">
        <v>6</v>
      </c>
      <c r="O251" s="186">
        <v>4</v>
      </c>
      <c r="P251" s="186">
        <v>4</v>
      </c>
      <c r="Q251" s="186">
        <v>10</v>
      </c>
      <c r="R251" s="186">
        <v>8</v>
      </c>
      <c r="S251" s="186">
        <v>11</v>
      </c>
      <c r="T251" s="186">
        <v>2</v>
      </c>
      <c r="U251" s="152"/>
      <c r="V251" s="187">
        <v>2</v>
      </c>
      <c r="W251" s="185">
        <v>9</v>
      </c>
      <c r="X251" s="185">
        <v>11</v>
      </c>
      <c r="Y251" s="185">
        <v>14</v>
      </c>
      <c r="Z251" s="185">
        <v>17</v>
      </c>
      <c r="AA251" s="185">
        <v>23</v>
      </c>
      <c r="AB251" s="185">
        <v>19</v>
      </c>
      <c r="AC251" s="185">
        <v>9</v>
      </c>
      <c r="AD251" s="185">
        <v>4</v>
      </c>
      <c r="AE251" s="152"/>
      <c r="AF251" s="187">
        <v>0</v>
      </c>
      <c r="AG251" s="185">
        <v>3</v>
      </c>
      <c r="AH251" s="185">
        <v>1</v>
      </c>
      <c r="AI251" s="185">
        <v>6</v>
      </c>
      <c r="AJ251" s="185">
        <v>3</v>
      </c>
      <c r="AK251" s="185">
        <v>4</v>
      </c>
      <c r="AL251" s="185">
        <v>3</v>
      </c>
      <c r="AM251" s="185">
        <v>7</v>
      </c>
      <c r="AN251" s="185">
        <v>2</v>
      </c>
      <c r="AO251" s="151"/>
    </row>
    <row r="252" spans="1:41" x14ac:dyDescent="0.3">
      <c r="A252" s="144" t="s">
        <v>24</v>
      </c>
      <c r="B252" s="186">
        <v>9</v>
      </c>
      <c r="C252" s="186">
        <v>13</v>
      </c>
      <c r="D252" s="186">
        <v>13</v>
      </c>
      <c r="E252" s="186">
        <v>16</v>
      </c>
      <c r="F252" s="186">
        <v>25</v>
      </c>
      <c r="G252" s="186">
        <v>22</v>
      </c>
      <c r="H252" s="186">
        <v>31</v>
      </c>
      <c r="I252" s="186">
        <v>15</v>
      </c>
      <c r="J252" s="186">
        <v>8</v>
      </c>
      <c r="K252" s="151"/>
      <c r="L252" s="186">
        <v>0</v>
      </c>
      <c r="M252" s="186">
        <v>3</v>
      </c>
      <c r="N252" s="186">
        <v>6</v>
      </c>
      <c r="O252" s="186">
        <v>2</v>
      </c>
      <c r="P252" s="186">
        <v>4</v>
      </c>
      <c r="Q252" s="186">
        <v>15</v>
      </c>
      <c r="R252" s="186">
        <v>10</v>
      </c>
      <c r="S252" s="186">
        <v>12</v>
      </c>
      <c r="T252" s="186">
        <v>4</v>
      </c>
      <c r="U252" s="152"/>
      <c r="V252" s="187">
        <v>1</v>
      </c>
      <c r="W252" s="185">
        <v>15</v>
      </c>
      <c r="X252" s="185">
        <v>19</v>
      </c>
      <c r="Y252" s="185">
        <v>17</v>
      </c>
      <c r="Z252" s="185">
        <v>17</v>
      </c>
      <c r="AA252" s="185">
        <v>29</v>
      </c>
      <c r="AB252" s="185">
        <v>26</v>
      </c>
      <c r="AC252" s="185">
        <v>15</v>
      </c>
      <c r="AD252" s="185">
        <v>3</v>
      </c>
      <c r="AE252" s="152"/>
      <c r="AF252" s="187">
        <v>0</v>
      </c>
      <c r="AG252" s="185">
        <v>3</v>
      </c>
      <c r="AH252" s="185">
        <v>3</v>
      </c>
      <c r="AI252" s="185">
        <v>0</v>
      </c>
      <c r="AJ252" s="185">
        <v>11</v>
      </c>
      <c r="AK252" s="185">
        <v>9</v>
      </c>
      <c r="AL252" s="185">
        <v>5</v>
      </c>
      <c r="AM252" s="185">
        <v>6</v>
      </c>
      <c r="AN252" s="185">
        <v>1</v>
      </c>
      <c r="AO252" s="151"/>
    </row>
    <row r="253" spans="1:41" x14ac:dyDescent="0.3">
      <c r="A253" s="144" t="s">
        <v>25</v>
      </c>
      <c r="B253" s="186">
        <v>23</v>
      </c>
      <c r="C253" s="186">
        <v>33</v>
      </c>
      <c r="D253" s="186">
        <v>58</v>
      </c>
      <c r="E253" s="186">
        <v>53</v>
      </c>
      <c r="F253" s="186">
        <v>60</v>
      </c>
      <c r="G253" s="186">
        <v>77</v>
      </c>
      <c r="H253" s="186">
        <v>58</v>
      </c>
      <c r="I253" s="186">
        <v>51</v>
      </c>
      <c r="J253" s="186">
        <v>11</v>
      </c>
      <c r="K253" s="151"/>
      <c r="L253" s="186">
        <v>14</v>
      </c>
      <c r="M253" s="186">
        <v>18</v>
      </c>
      <c r="N253" s="186">
        <v>23</v>
      </c>
      <c r="O253" s="186">
        <v>20</v>
      </c>
      <c r="P253" s="186">
        <v>38</v>
      </c>
      <c r="Q253" s="186">
        <v>48</v>
      </c>
      <c r="R253" s="186">
        <v>41</v>
      </c>
      <c r="S253" s="186">
        <v>39</v>
      </c>
      <c r="T253" s="186">
        <v>12</v>
      </c>
      <c r="U253" s="152"/>
      <c r="V253" s="187">
        <v>8</v>
      </c>
      <c r="W253" s="185">
        <v>21</v>
      </c>
      <c r="X253" s="185">
        <v>24</v>
      </c>
      <c r="Y253" s="185">
        <v>30</v>
      </c>
      <c r="Z253" s="185">
        <v>39</v>
      </c>
      <c r="AA253" s="185">
        <v>45</v>
      </c>
      <c r="AB253" s="185">
        <v>52</v>
      </c>
      <c r="AC253" s="185">
        <v>33</v>
      </c>
      <c r="AD253" s="185">
        <v>8</v>
      </c>
      <c r="AE253" s="152"/>
      <c r="AF253" s="187">
        <v>2</v>
      </c>
      <c r="AG253" s="185">
        <v>2</v>
      </c>
      <c r="AH253" s="185">
        <v>12</v>
      </c>
      <c r="AI253" s="185">
        <v>12</v>
      </c>
      <c r="AJ253" s="185">
        <v>21</v>
      </c>
      <c r="AK253" s="185">
        <v>28</v>
      </c>
      <c r="AL253" s="185">
        <v>22</v>
      </c>
      <c r="AM253" s="185">
        <v>23</v>
      </c>
      <c r="AN253" s="185">
        <v>3</v>
      </c>
      <c r="AO253" s="151"/>
    </row>
    <row r="254" spans="1:41" x14ac:dyDescent="0.3">
      <c r="A254" s="144" t="s">
        <v>26</v>
      </c>
      <c r="B254" s="186">
        <v>10</v>
      </c>
      <c r="C254" s="186">
        <v>13</v>
      </c>
      <c r="D254" s="186">
        <v>13</v>
      </c>
      <c r="E254" s="186">
        <v>14</v>
      </c>
      <c r="F254" s="186">
        <v>15</v>
      </c>
      <c r="G254" s="186">
        <v>22</v>
      </c>
      <c r="H254" s="186">
        <v>24</v>
      </c>
      <c r="I254" s="186">
        <v>25</v>
      </c>
      <c r="J254" s="186">
        <v>3</v>
      </c>
      <c r="K254" s="151"/>
      <c r="L254" s="186">
        <v>1</v>
      </c>
      <c r="M254" s="186">
        <v>1</v>
      </c>
      <c r="N254" s="186">
        <v>4</v>
      </c>
      <c r="O254" s="186">
        <v>6</v>
      </c>
      <c r="P254" s="186">
        <v>7</v>
      </c>
      <c r="Q254" s="186">
        <v>9</v>
      </c>
      <c r="R254" s="186">
        <v>12</v>
      </c>
      <c r="S254" s="186">
        <v>9</v>
      </c>
      <c r="T254" s="186">
        <v>3</v>
      </c>
      <c r="U254" s="152"/>
      <c r="V254" s="187">
        <v>1</v>
      </c>
      <c r="W254" s="185">
        <v>12</v>
      </c>
      <c r="X254" s="185">
        <v>11</v>
      </c>
      <c r="Y254" s="185">
        <v>12</v>
      </c>
      <c r="Z254" s="185">
        <v>20</v>
      </c>
      <c r="AA254" s="185">
        <v>29</v>
      </c>
      <c r="AB254" s="185">
        <v>23</v>
      </c>
      <c r="AC254" s="185">
        <v>16</v>
      </c>
      <c r="AD254" s="185">
        <v>2</v>
      </c>
      <c r="AE254" s="152"/>
      <c r="AF254" s="187">
        <v>0</v>
      </c>
      <c r="AG254" s="185">
        <v>0</v>
      </c>
      <c r="AH254" s="185">
        <v>3</v>
      </c>
      <c r="AI254" s="185">
        <v>4</v>
      </c>
      <c r="AJ254" s="185">
        <v>6</v>
      </c>
      <c r="AK254" s="185">
        <v>7</v>
      </c>
      <c r="AL254" s="185">
        <v>3</v>
      </c>
      <c r="AM254" s="185">
        <v>5</v>
      </c>
      <c r="AN254" s="185">
        <v>1</v>
      </c>
      <c r="AO254" s="151"/>
    </row>
    <row r="255" spans="1:41" x14ac:dyDescent="0.3">
      <c r="A255" s="144" t="s">
        <v>27</v>
      </c>
      <c r="B255" s="186">
        <v>5</v>
      </c>
      <c r="C255" s="186">
        <v>12</v>
      </c>
      <c r="D255" s="186">
        <v>22</v>
      </c>
      <c r="E255" s="186">
        <v>8</v>
      </c>
      <c r="F255" s="186">
        <v>17</v>
      </c>
      <c r="G255" s="186">
        <v>30</v>
      </c>
      <c r="H255" s="186">
        <v>33</v>
      </c>
      <c r="I255" s="186">
        <v>25</v>
      </c>
      <c r="J255" s="186">
        <v>4</v>
      </c>
      <c r="K255" s="151"/>
      <c r="L255" s="186">
        <v>0</v>
      </c>
      <c r="M255" s="186">
        <v>4</v>
      </c>
      <c r="N255" s="186">
        <v>3</v>
      </c>
      <c r="O255" s="186">
        <v>7</v>
      </c>
      <c r="P255" s="186">
        <v>8</v>
      </c>
      <c r="Q255" s="186">
        <v>5</v>
      </c>
      <c r="R255" s="186">
        <v>16</v>
      </c>
      <c r="S255" s="186">
        <v>8</v>
      </c>
      <c r="T255" s="186">
        <v>1</v>
      </c>
      <c r="U255" s="152"/>
      <c r="V255" s="187">
        <v>5</v>
      </c>
      <c r="W255" s="185">
        <v>10</v>
      </c>
      <c r="X255" s="185">
        <v>17</v>
      </c>
      <c r="Y255" s="185">
        <v>15</v>
      </c>
      <c r="Z255" s="185">
        <v>22</v>
      </c>
      <c r="AA255" s="185">
        <v>32</v>
      </c>
      <c r="AB255" s="185">
        <v>35</v>
      </c>
      <c r="AC255" s="185">
        <v>28</v>
      </c>
      <c r="AD255" s="185">
        <v>9</v>
      </c>
      <c r="AE255" s="152"/>
      <c r="AF255" s="187">
        <v>1</v>
      </c>
      <c r="AG255" s="185">
        <v>1</v>
      </c>
      <c r="AH255" s="185">
        <v>2</v>
      </c>
      <c r="AI255" s="185">
        <v>2</v>
      </c>
      <c r="AJ255" s="185">
        <v>5</v>
      </c>
      <c r="AK255" s="185">
        <v>5</v>
      </c>
      <c r="AL255" s="185">
        <v>9</v>
      </c>
      <c r="AM255" s="185">
        <v>7</v>
      </c>
      <c r="AN255" s="185">
        <v>3</v>
      </c>
      <c r="AO255" s="151"/>
    </row>
    <row r="256" spans="1:41" x14ac:dyDescent="0.3">
      <c r="A256" s="144" t="s">
        <v>28</v>
      </c>
      <c r="B256" s="186">
        <v>3</v>
      </c>
      <c r="C256" s="186">
        <v>12</v>
      </c>
      <c r="D256" s="186">
        <v>10</v>
      </c>
      <c r="E256" s="186">
        <v>20</v>
      </c>
      <c r="F256" s="186">
        <v>14</v>
      </c>
      <c r="G256" s="186">
        <v>22</v>
      </c>
      <c r="H256" s="186">
        <v>19</v>
      </c>
      <c r="I256" s="186">
        <v>13</v>
      </c>
      <c r="J256" s="186">
        <v>1</v>
      </c>
      <c r="K256" s="151"/>
      <c r="L256" s="186">
        <v>1</v>
      </c>
      <c r="M256" s="186">
        <v>0</v>
      </c>
      <c r="N256" s="186">
        <v>3</v>
      </c>
      <c r="O256" s="186">
        <v>6</v>
      </c>
      <c r="P256" s="186">
        <v>9</v>
      </c>
      <c r="Q256" s="186">
        <v>5</v>
      </c>
      <c r="R256" s="186">
        <v>4</v>
      </c>
      <c r="S256" s="186">
        <v>8</v>
      </c>
      <c r="T256" s="186">
        <v>1</v>
      </c>
      <c r="U256" s="152"/>
      <c r="V256" s="187">
        <v>0</v>
      </c>
      <c r="W256" s="185">
        <v>4</v>
      </c>
      <c r="X256" s="185">
        <v>5</v>
      </c>
      <c r="Y256" s="185">
        <v>9</v>
      </c>
      <c r="Z256" s="185">
        <v>16</v>
      </c>
      <c r="AA256" s="185">
        <v>12</v>
      </c>
      <c r="AB256" s="185">
        <v>19</v>
      </c>
      <c r="AC256" s="185">
        <v>13</v>
      </c>
      <c r="AD256" s="185">
        <v>3</v>
      </c>
      <c r="AE256" s="152"/>
      <c r="AF256" s="187">
        <v>0</v>
      </c>
      <c r="AG256" s="185">
        <v>0</v>
      </c>
      <c r="AH256" s="185">
        <v>3</v>
      </c>
      <c r="AI256" s="185">
        <v>1</v>
      </c>
      <c r="AJ256" s="185">
        <v>3</v>
      </c>
      <c r="AK256" s="185">
        <v>4</v>
      </c>
      <c r="AL256" s="185">
        <v>6</v>
      </c>
      <c r="AM256" s="185">
        <v>4</v>
      </c>
      <c r="AN256" s="185">
        <v>2</v>
      </c>
      <c r="AO256" s="151"/>
    </row>
    <row r="257" spans="1:41" x14ac:dyDescent="0.3">
      <c r="A257" s="144" t="s">
        <v>29</v>
      </c>
      <c r="B257" s="186">
        <v>1</v>
      </c>
      <c r="C257" s="186">
        <v>3</v>
      </c>
      <c r="D257" s="186">
        <v>5</v>
      </c>
      <c r="E257" s="186">
        <v>8</v>
      </c>
      <c r="F257" s="186">
        <v>9</v>
      </c>
      <c r="G257" s="186">
        <v>13</v>
      </c>
      <c r="H257" s="186">
        <v>12</v>
      </c>
      <c r="I257" s="186">
        <v>13</v>
      </c>
      <c r="J257" s="186">
        <v>4</v>
      </c>
      <c r="K257" s="151"/>
      <c r="L257" s="186">
        <v>1</v>
      </c>
      <c r="M257" s="186">
        <v>0</v>
      </c>
      <c r="N257" s="186">
        <v>5</v>
      </c>
      <c r="O257" s="186">
        <v>3</v>
      </c>
      <c r="P257" s="186">
        <v>4</v>
      </c>
      <c r="Q257" s="186">
        <v>5</v>
      </c>
      <c r="R257" s="186">
        <v>2</v>
      </c>
      <c r="S257" s="186">
        <v>1</v>
      </c>
      <c r="T257" s="186">
        <v>1</v>
      </c>
      <c r="U257" s="152"/>
      <c r="V257" s="187">
        <v>0</v>
      </c>
      <c r="W257" s="185">
        <v>2</v>
      </c>
      <c r="X257" s="185">
        <v>2</v>
      </c>
      <c r="Y257" s="185">
        <v>12</v>
      </c>
      <c r="Z257" s="185">
        <v>7</v>
      </c>
      <c r="AA257" s="185">
        <v>13</v>
      </c>
      <c r="AB257" s="185">
        <v>12</v>
      </c>
      <c r="AC257" s="185">
        <v>11</v>
      </c>
      <c r="AD257" s="185">
        <v>1</v>
      </c>
      <c r="AE257" s="152"/>
      <c r="AF257" s="187">
        <v>0</v>
      </c>
      <c r="AG257" s="185">
        <v>1</v>
      </c>
      <c r="AH257" s="185">
        <v>0</v>
      </c>
      <c r="AI257" s="185">
        <v>0</v>
      </c>
      <c r="AJ257" s="185">
        <v>4</v>
      </c>
      <c r="AK257" s="185">
        <v>3</v>
      </c>
      <c r="AL257" s="185">
        <v>2</v>
      </c>
      <c r="AM257" s="185">
        <v>1</v>
      </c>
      <c r="AN257" s="185">
        <v>0</v>
      </c>
      <c r="AO257" s="151"/>
    </row>
    <row r="258" spans="1:41" x14ac:dyDescent="0.3">
      <c r="A258" s="144" t="s">
        <v>30</v>
      </c>
      <c r="B258" s="186">
        <v>1</v>
      </c>
      <c r="C258" s="186">
        <v>4</v>
      </c>
      <c r="D258" s="186">
        <v>4</v>
      </c>
      <c r="E258" s="186">
        <v>7</v>
      </c>
      <c r="F258" s="186">
        <v>4</v>
      </c>
      <c r="G258" s="186">
        <v>9</v>
      </c>
      <c r="H258" s="186">
        <v>5</v>
      </c>
      <c r="I258" s="186">
        <v>10</v>
      </c>
      <c r="J258" s="186">
        <v>1</v>
      </c>
      <c r="K258" s="151"/>
      <c r="L258" s="186">
        <v>2</v>
      </c>
      <c r="M258" s="186">
        <v>0</v>
      </c>
      <c r="N258" s="186">
        <v>2</v>
      </c>
      <c r="O258" s="186">
        <v>2</v>
      </c>
      <c r="P258" s="186">
        <v>4</v>
      </c>
      <c r="Q258" s="186">
        <v>4</v>
      </c>
      <c r="R258" s="186">
        <v>3</v>
      </c>
      <c r="S258" s="186">
        <v>0</v>
      </c>
      <c r="T258" s="186">
        <v>2</v>
      </c>
      <c r="U258" s="152"/>
      <c r="V258" s="187">
        <v>0</v>
      </c>
      <c r="W258" s="185">
        <v>1</v>
      </c>
      <c r="X258" s="185">
        <v>4</v>
      </c>
      <c r="Y258" s="185">
        <v>5</v>
      </c>
      <c r="Z258" s="185">
        <v>5</v>
      </c>
      <c r="AA258" s="185">
        <v>5</v>
      </c>
      <c r="AB258" s="185">
        <v>6</v>
      </c>
      <c r="AC258" s="185">
        <v>5</v>
      </c>
      <c r="AD258" s="185">
        <v>1</v>
      </c>
      <c r="AE258" s="152"/>
      <c r="AF258" s="187">
        <v>0</v>
      </c>
      <c r="AG258" s="185">
        <v>0</v>
      </c>
      <c r="AH258" s="185">
        <v>1</v>
      </c>
      <c r="AI258" s="185">
        <v>0</v>
      </c>
      <c r="AJ258" s="185">
        <v>4</v>
      </c>
      <c r="AK258" s="185">
        <v>2</v>
      </c>
      <c r="AL258" s="185">
        <v>3</v>
      </c>
      <c r="AM258" s="185">
        <v>0</v>
      </c>
      <c r="AN258" s="185">
        <v>0</v>
      </c>
      <c r="AO258" s="151"/>
    </row>
    <row r="259" spans="1:41" x14ac:dyDescent="0.3">
      <c r="A259" s="144" t="s">
        <v>31</v>
      </c>
      <c r="B259" s="186">
        <v>3</v>
      </c>
      <c r="C259" s="186">
        <v>11</v>
      </c>
      <c r="D259" s="186">
        <v>10</v>
      </c>
      <c r="E259" s="186">
        <v>10</v>
      </c>
      <c r="F259" s="186">
        <v>14</v>
      </c>
      <c r="G259" s="186">
        <v>13</v>
      </c>
      <c r="H259" s="186">
        <v>12</v>
      </c>
      <c r="I259" s="186">
        <v>7</v>
      </c>
      <c r="J259" s="186">
        <v>2</v>
      </c>
      <c r="K259" s="151"/>
      <c r="L259" s="186">
        <v>1</v>
      </c>
      <c r="M259" s="186">
        <v>1</v>
      </c>
      <c r="N259" s="186">
        <v>2</v>
      </c>
      <c r="O259" s="186">
        <v>3</v>
      </c>
      <c r="P259" s="186">
        <v>5</v>
      </c>
      <c r="Q259" s="186">
        <v>2</v>
      </c>
      <c r="R259" s="186">
        <v>2</v>
      </c>
      <c r="S259" s="186">
        <v>1</v>
      </c>
      <c r="T259" s="186">
        <v>0</v>
      </c>
      <c r="U259" s="152"/>
      <c r="V259" s="187">
        <v>1</v>
      </c>
      <c r="W259" s="185">
        <v>2</v>
      </c>
      <c r="X259" s="185">
        <v>3</v>
      </c>
      <c r="Y259" s="185">
        <v>2</v>
      </c>
      <c r="Z259" s="185">
        <v>2</v>
      </c>
      <c r="AA259" s="185">
        <v>4</v>
      </c>
      <c r="AB259" s="185">
        <v>7</v>
      </c>
      <c r="AC259" s="185">
        <v>5</v>
      </c>
      <c r="AD259" s="185">
        <v>1</v>
      </c>
      <c r="AE259" s="152"/>
      <c r="AF259" s="187">
        <v>0</v>
      </c>
      <c r="AG259" s="185">
        <v>0</v>
      </c>
      <c r="AH259" s="185">
        <v>1</v>
      </c>
      <c r="AI259" s="185">
        <v>0</v>
      </c>
      <c r="AJ259" s="185">
        <v>0</v>
      </c>
      <c r="AK259" s="185">
        <v>1</v>
      </c>
      <c r="AL259" s="185">
        <v>2</v>
      </c>
      <c r="AM259" s="185">
        <v>3</v>
      </c>
      <c r="AN259" s="185">
        <v>0</v>
      </c>
      <c r="AO259" s="151"/>
    </row>
    <row r="260" spans="1:41" x14ac:dyDescent="0.3">
      <c r="A260" s="144" t="s">
        <v>32</v>
      </c>
      <c r="B260" s="186">
        <v>0</v>
      </c>
      <c r="C260" s="186">
        <v>2</v>
      </c>
      <c r="D260" s="186">
        <v>5</v>
      </c>
      <c r="E260" s="186">
        <v>7</v>
      </c>
      <c r="F260" s="186">
        <v>2</v>
      </c>
      <c r="G260" s="186">
        <v>2</v>
      </c>
      <c r="H260" s="186">
        <v>8</v>
      </c>
      <c r="I260" s="186">
        <v>4</v>
      </c>
      <c r="J260" s="186">
        <v>0</v>
      </c>
      <c r="K260" s="151"/>
      <c r="L260" s="186">
        <v>0</v>
      </c>
      <c r="M260" s="186">
        <v>2</v>
      </c>
      <c r="N260" s="186">
        <v>0</v>
      </c>
      <c r="O260" s="186">
        <v>0</v>
      </c>
      <c r="P260" s="186">
        <v>4</v>
      </c>
      <c r="Q260" s="186">
        <v>1</v>
      </c>
      <c r="R260" s="186">
        <v>5</v>
      </c>
      <c r="S260" s="186">
        <v>2</v>
      </c>
      <c r="T260" s="186">
        <v>0</v>
      </c>
      <c r="U260" s="152"/>
      <c r="V260" s="187">
        <v>0</v>
      </c>
      <c r="W260" s="185">
        <v>4</v>
      </c>
      <c r="X260" s="185">
        <v>5</v>
      </c>
      <c r="Y260" s="185">
        <v>5</v>
      </c>
      <c r="Z260" s="185">
        <v>4</v>
      </c>
      <c r="AA260" s="185">
        <v>8</v>
      </c>
      <c r="AB260" s="185">
        <v>6</v>
      </c>
      <c r="AC260" s="185">
        <v>4</v>
      </c>
      <c r="AD260" s="185">
        <v>1</v>
      </c>
      <c r="AE260" s="152"/>
      <c r="AF260" s="187">
        <v>0</v>
      </c>
      <c r="AG260" s="185">
        <v>0</v>
      </c>
      <c r="AH260" s="185">
        <v>0</v>
      </c>
      <c r="AI260" s="185">
        <v>0</v>
      </c>
      <c r="AJ260" s="185">
        <v>2</v>
      </c>
      <c r="AK260" s="185">
        <v>0</v>
      </c>
      <c r="AL260" s="185">
        <v>1</v>
      </c>
      <c r="AM260" s="185">
        <v>0</v>
      </c>
      <c r="AN260" s="185">
        <v>0</v>
      </c>
      <c r="AO260" s="151"/>
    </row>
    <row r="261" spans="1:41" x14ac:dyDescent="0.3">
      <c r="A261" s="144" t="s">
        <v>33</v>
      </c>
      <c r="B261" s="186">
        <v>4</v>
      </c>
      <c r="C261" s="186">
        <v>2</v>
      </c>
      <c r="D261" s="186">
        <v>3</v>
      </c>
      <c r="E261" s="186">
        <v>9</v>
      </c>
      <c r="F261" s="186">
        <v>8</v>
      </c>
      <c r="G261" s="186">
        <v>10</v>
      </c>
      <c r="H261" s="186">
        <v>15</v>
      </c>
      <c r="I261" s="186">
        <v>4</v>
      </c>
      <c r="J261" s="186">
        <v>1</v>
      </c>
      <c r="K261" s="151"/>
      <c r="L261" s="186">
        <v>0</v>
      </c>
      <c r="M261" s="186">
        <v>0</v>
      </c>
      <c r="N261" s="186">
        <v>2</v>
      </c>
      <c r="O261" s="186">
        <v>2</v>
      </c>
      <c r="P261" s="186">
        <v>5</v>
      </c>
      <c r="Q261" s="186">
        <v>8</v>
      </c>
      <c r="R261" s="186">
        <v>8</v>
      </c>
      <c r="S261" s="186">
        <v>4</v>
      </c>
      <c r="T261" s="186">
        <v>0</v>
      </c>
      <c r="U261" s="152"/>
      <c r="V261" s="187">
        <v>0</v>
      </c>
      <c r="W261" s="185">
        <v>2</v>
      </c>
      <c r="X261" s="185">
        <v>1</v>
      </c>
      <c r="Y261" s="185">
        <v>6</v>
      </c>
      <c r="Z261" s="185">
        <v>7</v>
      </c>
      <c r="AA261" s="185">
        <v>1</v>
      </c>
      <c r="AB261" s="185">
        <v>6</v>
      </c>
      <c r="AC261" s="185">
        <v>3</v>
      </c>
      <c r="AD261" s="185">
        <v>2</v>
      </c>
      <c r="AE261" s="152"/>
      <c r="AF261" s="187">
        <v>0</v>
      </c>
      <c r="AG261" s="185">
        <v>1</v>
      </c>
      <c r="AH261" s="185">
        <v>1</v>
      </c>
      <c r="AI261" s="185">
        <v>0</v>
      </c>
      <c r="AJ261" s="185">
        <v>3</v>
      </c>
      <c r="AK261" s="185">
        <v>7</v>
      </c>
      <c r="AL261" s="185">
        <v>1</v>
      </c>
      <c r="AM261" s="185">
        <v>0</v>
      </c>
      <c r="AN261" s="185">
        <v>0</v>
      </c>
      <c r="AO261" s="151"/>
    </row>
    <row r="262" spans="1:41" x14ac:dyDescent="0.3">
      <c r="A262" s="144" t="s">
        <v>34</v>
      </c>
      <c r="B262" s="186">
        <v>1</v>
      </c>
      <c r="C262" s="186">
        <v>2</v>
      </c>
      <c r="D262" s="186">
        <v>1</v>
      </c>
      <c r="E262" s="186">
        <v>3</v>
      </c>
      <c r="F262" s="186">
        <v>14</v>
      </c>
      <c r="G262" s="186">
        <v>6</v>
      </c>
      <c r="H262" s="186">
        <v>8</v>
      </c>
      <c r="I262" s="186">
        <v>7</v>
      </c>
      <c r="J262" s="186">
        <v>2</v>
      </c>
      <c r="K262" s="151"/>
      <c r="L262" s="186">
        <v>1</v>
      </c>
      <c r="M262" s="186">
        <v>0</v>
      </c>
      <c r="N262" s="186">
        <v>1</v>
      </c>
      <c r="O262" s="186">
        <v>3</v>
      </c>
      <c r="P262" s="186">
        <v>2</v>
      </c>
      <c r="Q262" s="186">
        <v>2</v>
      </c>
      <c r="R262" s="186">
        <v>5</v>
      </c>
      <c r="S262" s="186">
        <v>6</v>
      </c>
      <c r="T262" s="186">
        <v>0</v>
      </c>
      <c r="U262" s="152"/>
      <c r="V262" s="187">
        <v>0</v>
      </c>
      <c r="W262" s="185">
        <v>5</v>
      </c>
      <c r="X262" s="185">
        <v>2</v>
      </c>
      <c r="Y262" s="185">
        <v>2</v>
      </c>
      <c r="Z262" s="185">
        <v>3</v>
      </c>
      <c r="AA262" s="185">
        <v>5</v>
      </c>
      <c r="AB262" s="185">
        <v>6</v>
      </c>
      <c r="AC262" s="185">
        <v>4</v>
      </c>
      <c r="AD262" s="185">
        <v>1</v>
      </c>
      <c r="AE262" s="152"/>
      <c r="AF262" s="187">
        <v>0</v>
      </c>
      <c r="AG262" s="185">
        <v>1</v>
      </c>
      <c r="AH262" s="185">
        <v>2</v>
      </c>
      <c r="AI262" s="185">
        <v>2</v>
      </c>
      <c r="AJ262" s="185">
        <v>1</v>
      </c>
      <c r="AK262" s="185">
        <v>2</v>
      </c>
      <c r="AL262" s="185">
        <v>2</v>
      </c>
      <c r="AM262" s="185">
        <v>0</v>
      </c>
      <c r="AN262" s="185">
        <v>2</v>
      </c>
      <c r="AO262" s="151"/>
    </row>
    <row r="263" spans="1:41" x14ac:dyDescent="0.3">
      <c r="A263" s="144" t="s">
        <v>35</v>
      </c>
      <c r="B263" s="186">
        <v>3</v>
      </c>
      <c r="C263" s="186">
        <v>2</v>
      </c>
      <c r="D263" s="186">
        <v>3</v>
      </c>
      <c r="E263" s="186">
        <v>4</v>
      </c>
      <c r="F263" s="186">
        <v>3</v>
      </c>
      <c r="G263" s="186">
        <v>11</v>
      </c>
      <c r="H263" s="186">
        <v>8</v>
      </c>
      <c r="I263" s="186">
        <v>6</v>
      </c>
      <c r="J263" s="186">
        <v>1</v>
      </c>
      <c r="K263" s="151"/>
      <c r="L263" s="186">
        <v>1</v>
      </c>
      <c r="M263" s="186">
        <v>1</v>
      </c>
      <c r="N263" s="186">
        <v>0</v>
      </c>
      <c r="O263" s="186">
        <v>2</v>
      </c>
      <c r="P263" s="186">
        <v>2</v>
      </c>
      <c r="Q263" s="186">
        <v>5</v>
      </c>
      <c r="R263" s="186">
        <v>1</v>
      </c>
      <c r="S263" s="186">
        <v>1</v>
      </c>
      <c r="T263" s="186">
        <v>0</v>
      </c>
      <c r="U263" s="152"/>
      <c r="V263" s="187">
        <v>0</v>
      </c>
      <c r="W263" s="185">
        <v>0</v>
      </c>
      <c r="X263" s="185">
        <v>2</v>
      </c>
      <c r="Y263" s="185">
        <v>3</v>
      </c>
      <c r="Z263" s="185">
        <v>6</v>
      </c>
      <c r="AA263" s="185">
        <v>3</v>
      </c>
      <c r="AB263" s="185">
        <v>0</v>
      </c>
      <c r="AC263" s="185">
        <v>3</v>
      </c>
      <c r="AD263" s="185">
        <v>0</v>
      </c>
      <c r="AE263" s="152"/>
      <c r="AF263" s="187">
        <v>2</v>
      </c>
      <c r="AG263" s="185">
        <v>0</v>
      </c>
      <c r="AH263" s="185">
        <v>1</v>
      </c>
      <c r="AI263" s="185">
        <v>2</v>
      </c>
      <c r="AJ263" s="185">
        <v>2</v>
      </c>
      <c r="AK263" s="185">
        <v>0</v>
      </c>
      <c r="AL263" s="185">
        <v>0</v>
      </c>
      <c r="AM263" s="185">
        <v>1</v>
      </c>
      <c r="AN263" s="185">
        <v>0</v>
      </c>
      <c r="AO263" s="151"/>
    </row>
    <row r="264" spans="1:41" x14ac:dyDescent="0.3">
      <c r="A264" s="144" t="s">
        <v>36</v>
      </c>
      <c r="B264" s="186">
        <v>4</v>
      </c>
      <c r="C264" s="186">
        <v>3</v>
      </c>
      <c r="D264" s="186">
        <v>3</v>
      </c>
      <c r="E264" s="186">
        <v>0</v>
      </c>
      <c r="F264" s="186">
        <v>11</v>
      </c>
      <c r="G264" s="186">
        <v>3</v>
      </c>
      <c r="H264" s="186">
        <v>5</v>
      </c>
      <c r="I264" s="186">
        <v>3</v>
      </c>
      <c r="J264" s="186">
        <v>0</v>
      </c>
      <c r="K264" s="151"/>
      <c r="L264" s="186">
        <v>0</v>
      </c>
      <c r="M264" s="186">
        <v>0</v>
      </c>
      <c r="N264" s="186">
        <v>1</v>
      </c>
      <c r="O264" s="186">
        <v>1</v>
      </c>
      <c r="P264" s="186">
        <v>1</v>
      </c>
      <c r="Q264" s="186">
        <v>4</v>
      </c>
      <c r="R264" s="186">
        <v>1</v>
      </c>
      <c r="S264" s="186">
        <v>2</v>
      </c>
      <c r="T264" s="186">
        <v>0</v>
      </c>
      <c r="U264" s="152"/>
      <c r="V264" s="187">
        <v>0</v>
      </c>
      <c r="W264" s="185">
        <v>1</v>
      </c>
      <c r="X264" s="185">
        <v>0</v>
      </c>
      <c r="Y264" s="185">
        <v>2</v>
      </c>
      <c r="Z264" s="185">
        <v>3</v>
      </c>
      <c r="AA264" s="185">
        <v>2</v>
      </c>
      <c r="AB264" s="185">
        <v>4</v>
      </c>
      <c r="AC264" s="185">
        <v>3</v>
      </c>
      <c r="AD264" s="185">
        <v>0</v>
      </c>
      <c r="AE264" s="152"/>
      <c r="AF264" s="187">
        <v>0</v>
      </c>
      <c r="AG264" s="185">
        <v>0</v>
      </c>
      <c r="AH264" s="185">
        <v>1</v>
      </c>
      <c r="AI264" s="185">
        <v>0</v>
      </c>
      <c r="AJ264" s="185">
        <v>2</v>
      </c>
      <c r="AK264" s="185">
        <v>0</v>
      </c>
      <c r="AL264" s="185">
        <v>0</v>
      </c>
      <c r="AM264" s="185">
        <v>1</v>
      </c>
      <c r="AN264" s="185">
        <v>0</v>
      </c>
      <c r="AO264" s="151"/>
    </row>
    <row r="265" spans="1:41" x14ac:dyDescent="0.3">
      <c r="A265" s="144" t="s">
        <v>37</v>
      </c>
      <c r="B265" s="186">
        <v>1</v>
      </c>
      <c r="C265" s="186">
        <v>1</v>
      </c>
      <c r="D265" s="186">
        <v>2</v>
      </c>
      <c r="E265" s="186">
        <v>1</v>
      </c>
      <c r="F265" s="186">
        <v>3</v>
      </c>
      <c r="G265" s="186">
        <v>3</v>
      </c>
      <c r="H265" s="186">
        <v>3</v>
      </c>
      <c r="I265" s="186">
        <v>2</v>
      </c>
      <c r="J265" s="186">
        <v>0</v>
      </c>
      <c r="K265" s="151"/>
      <c r="L265" s="186">
        <v>0</v>
      </c>
      <c r="M265" s="186">
        <v>2</v>
      </c>
      <c r="N265" s="186">
        <v>1</v>
      </c>
      <c r="O265" s="186">
        <v>2</v>
      </c>
      <c r="P265" s="186">
        <v>0</v>
      </c>
      <c r="Q265" s="186">
        <v>3</v>
      </c>
      <c r="R265" s="186">
        <v>2</v>
      </c>
      <c r="S265" s="186">
        <v>1</v>
      </c>
      <c r="T265" s="186">
        <v>0</v>
      </c>
      <c r="U265" s="152"/>
      <c r="V265" s="187">
        <v>0</v>
      </c>
      <c r="W265" s="185">
        <v>0</v>
      </c>
      <c r="X265" s="185">
        <v>1</v>
      </c>
      <c r="Y265" s="185">
        <v>3</v>
      </c>
      <c r="Z265" s="185">
        <v>0</v>
      </c>
      <c r="AA265" s="185">
        <v>2</v>
      </c>
      <c r="AB265" s="185">
        <v>1</v>
      </c>
      <c r="AC265" s="185">
        <v>1</v>
      </c>
      <c r="AD265" s="185">
        <v>0</v>
      </c>
      <c r="AE265" s="152"/>
      <c r="AF265" s="187">
        <v>0</v>
      </c>
      <c r="AG265" s="185">
        <v>0</v>
      </c>
      <c r="AH265" s="185">
        <v>0</v>
      </c>
      <c r="AI265" s="185">
        <v>1</v>
      </c>
      <c r="AJ265" s="185">
        <v>0</v>
      </c>
      <c r="AK265" s="185">
        <v>1</v>
      </c>
      <c r="AL265" s="185">
        <v>1</v>
      </c>
      <c r="AM265" s="185">
        <v>0</v>
      </c>
      <c r="AN265" s="185">
        <v>0</v>
      </c>
      <c r="AO265" s="151"/>
    </row>
    <row r="266" spans="1:41" x14ac:dyDescent="0.3">
      <c r="A266" s="144" t="s">
        <v>38</v>
      </c>
      <c r="B266" s="186">
        <v>1</v>
      </c>
      <c r="C266" s="186">
        <v>1</v>
      </c>
      <c r="D266" s="186">
        <v>1</v>
      </c>
      <c r="E266" s="186">
        <v>4</v>
      </c>
      <c r="F266" s="186">
        <v>3</v>
      </c>
      <c r="G266" s="186">
        <v>7</v>
      </c>
      <c r="H266" s="186">
        <v>2</v>
      </c>
      <c r="I266" s="186">
        <v>1</v>
      </c>
      <c r="J266" s="186">
        <v>1</v>
      </c>
      <c r="K266" s="151"/>
      <c r="L266" s="186">
        <v>0</v>
      </c>
      <c r="M266" s="186">
        <v>0</v>
      </c>
      <c r="N266" s="186">
        <v>0</v>
      </c>
      <c r="O266" s="186">
        <v>1</v>
      </c>
      <c r="P266" s="186">
        <v>3</v>
      </c>
      <c r="Q266" s="186">
        <v>2</v>
      </c>
      <c r="R266" s="186">
        <v>2</v>
      </c>
      <c r="S266" s="186">
        <v>2</v>
      </c>
      <c r="T266" s="186">
        <v>0</v>
      </c>
      <c r="U266" s="152"/>
      <c r="V266" s="187">
        <v>0</v>
      </c>
      <c r="W266" s="185">
        <v>1</v>
      </c>
      <c r="X266" s="185">
        <v>2</v>
      </c>
      <c r="Y266" s="185">
        <v>0</v>
      </c>
      <c r="Z266" s="185">
        <v>1</v>
      </c>
      <c r="AA266" s="185">
        <v>4</v>
      </c>
      <c r="AB266" s="185">
        <v>4</v>
      </c>
      <c r="AC266" s="185">
        <v>2</v>
      </c>
      <c r="AD266" s="185">
        <v>0</v>
      </c>
      <c r="AE266" s="152"/>
      <c r="AF266" s="187">
        <v>0</v>
      </c>
      <c r="AG266" s="185">
        <v>0</v>
      </c>
      <c r="AH266" s="185">
        <v>1</v>
      </c>
      <c r="AI266" s="185">
        <v>1</v>
      </c>
      <c r="AJ266" s="185">
        <v>1</v>
      </c>
      <c r="AK266" s="185">
        <v>0</v>
      </c>
      <c r="AL266" s="185">
        <v>1</v>
      </c>
      <c r="AM266" s="185">
        <v>0</v>
      </c>
      <c r="AN266" s="185">
        <v>0</v>
      </c>
      <c r="AO266" s="151"/>
    </row>
    <row r="267" spans="1:41" x14ac:dyDescent="0.3">
      <c r="A267" s="144" t="s">
        <v>39</v>
      </c>
      <c r="B267" s="186">
        <v>4</v>
      </c>
      <c r="C267" s="186">
        <v>2</v>
      </c>
      <c r="D267" s="186">
        <v>2</v>
      </c>
      <c r="E267" s="186">
        <v>2</v>
      </c>
      <c r="F267" s="186">
        <v>4</v>
      </c>
      <c r="G267" s="186">
        <v>2</v>
      </c>
      <c r="H267" s="186">
        <v>3</v>
      </c>
      <c r="I267" s="186">
        <v>1</v>
      </c>
      <c r="J267" s="186">
        <v>0</v>
      </c>
      <c r="K267" s="151"/>
      <c r="L267" s="186">
        <v>0</v>
      </c>
      <c r="M267" s="186">
        <v>0</v>
      </c>
      <c r="N267" s="186">
        <v>1</v>
      </c>
      <c r="O267" s="186">
        <v>0</v>
      </c>
      <c r="P267" s="186">
        <v>2</v>
      </c>
      <c r="Q267" s="186">
        <v>0</v>
      </c>
      <c r="R267" s="186">
        <v>0</v>
      </c>
      <c r="S267" s="186">
        <v>1</v>
      </c>
      <c r="T267" s="186">
        <v>0</v>
      </c>
      <c r="U267" s="152"/>
      <c r="V267" s="187">
        <v>0</v>
      </c>
      <c r="W267" s="185">
        <v>0</v>
      </c>
      <c r="X267" s="185">
        <v>1</v>
      </c>
      <c r="Y267" s="185">
        <v>1</v>
      </c>
      <c r="Z267" s="185">
        <v>4</v>
      </c>
      <c r="AA267" s="185">
        <v>3</v>
      </c>
      <c r="AB267" s="185">
        <v>2</v>
      </c>
      <c r="AC267" s="185">
        <v>2</v>
      </c>
      <c r="AD267" s="185">
        <v>0</v>
      </c>
      <c r="AE267" s="152"/>
      <c r="AF267" s="187">
        <v>0</v>
      </c>
      <c r="AG267" s="185">
        <v>0</v>
      </c>
      <c r="AH267" s="185">
        <v>1</v>
      </c>
      <c r="AI267" s="185">
        <v>0</v>
      </c>
      <c r="AJ267" s="185">
        <v>5</v>
      </c>
      <c r="AK267" s="185">
        <v>1</v>
      </c>
      <c r="AL267" s="185">
        <v>1</v>
      </c>
      <c r="AM267" s="185">
        <v>0</v>
      </c>
      <c r="AN267" s="185">
        <v>0</v>
      </c>
      <c r="AO267" s="151"/>
    </row>
    <row r="268" spans="1:41" x14ac:dyDescent="0.3">
      <c r="A268" s="144" t="s">
        <v>40</v>
      </c>
      <c r="B268" s="186">
        <v>1</v>
      </c>
      <c r="C268" s="186">
        <v>0</v>
      </c>
      <c r="D268" s="186">
        <v>2</v>
      </c>
      <c r="E268" s="186">
        <v>1</v>
      </c>
      <c r="F268" s="186">
        <v>3</v>
      </c>
      <c r="G268" s="186">
        <v>1</v>
      </c>
      <c r="H268" s="186">
        <v>3</v>
      </c>
      <c r="I268" s="186">
        <v>2</v>
      </c>
      <c r="J268" s="186">
        <v>0</v>
      </c>
      <c r="K268" s="151"/>
      <c r="L268" s="186">
        <v>0</v>
      </c>
      <c r="M268" s="186">
        <v>0</v>
      </c>
      <c r="N268" s="186">
        <v>0</v>
      </c>
      <c r="O268" s="186">
        <v>0</v>
      </c>
      <c r="P268" s="186">
        <v>2</v>
      </c>
      <c r="Q268" s="186">
        <v>3</v>
      </c>
      <c r="R268" s="186">
        <v>2</v>
      </c>
      <c r="S268" s="186">
        <v>2</v>
      </c>
      <c r="T268" s="186">
        <v>0</v>
      </c>
      <c r="U268" s="152"/>
      <c r="V268" s="187">
        <v>0</v>
      </c>
      <c r="W268" s="185">
        <v>0</v>
      </c>
      <c r="X268" s="185">
        <v>0</v>
      </c>
      <c r="Y268" s="185">
        <v>1</v>
      </c>
      <c r="Z268" s="185">
        <v>2</v>
      </c>
      <c r="AA268" s="185">
        <v>1</v>
      </c>
      <c r="AB268" s="185">
        <v>3</v>
      </c>
      <c r="AC268" s="185">
        <v>1</v>
      </c>
      <c r="AD268" s="185">
        <v>0</v>
      </c>
      <c r="AE268" s="152"/>
      <c r="AF268" s="187">
        <v>0</v>
      </c>
      <c r="AG268" s="185">
        <v>0</v>
      </c>
      <c r="AH268" s="185">
        <v>0</v>
      </c>
      <c r="AI268" s="185">
        <v>0</v>
      </c>
      <c r="AJ268" s="185">
        <v>2</v>
      </c>
      <c r="AK268" s="185">
        <v>0</v>
      </c>
      <c r="AL268" s="185">
        <v>1</v>
      </c>
      <c r="AM268" s="185">
        <v>1</v>
      </c>
      <c r="AN268" s="185">
        <v>0</v>
      </c>
      <c r="AO268" s="151"/>
    </row>
    <row r="269" spans="1:41" x14ac:dyDescent="0.3">
      <c r="A269" s="144" t="s">
        <v>41</v>
      </c>
      <c r="B269" s="186">
        <v>1</v>
      </c>
      <c r="C269" s="186">
        <v>1</v>
      </c>
      <c r="D269" s="186">
        <v>1</v>
      </c>
      <c r="E269" s="186">
        <v>2</v>
      </c>
      <c r="F269" s="186">
        <v>2</v>
      </c>
      <c r="G269" s="186">
        <v>0</v>
      </c>
      <c r="H269" s="186">
        <v>4</v>
      </c>
      <c r="I269" s="186">
        <v>0</v>
      </c>
      <c r="J269" s="186">
        <v>1</v>
      </c>
      <c r="K269" s="151"/>
      <c r="L269" s="186">
        <v>0</v>
      </c>
      <c r="M269" s="186">
        <v>0</v>
      </c>
      <c r="N269" s="186">
        <v>0</v>
      </c>
      <c r="O269" s="186">
        <v>2</v>
      </c>
      <c r="P269" s="186">
        <v>1</v>
      </c>
      <c r="Q269" s="186">
        <v>4</v>
      </c>
      <c r="R269" s="186">
        <v>1</v>
      </c>
      <c r="S269" s="186">
        <v>2</v>
      </c>
      <c r="T269" s="186">
        <v>0</v>
      </c>
      <c r="U269" s="152"/>
      <c r="V269" s="187">
        <v>0</v>
      </c>
      <c r="W269" s="185">
        <v>2</v>
      </c>
      <c r="X269" s="185">
        <v>1</v>
      </c>
      <c r="Y269" s="185">
        <v>0</v>
      </c>
      <c r="Z269" s="185">
        <v>1</v>
      </c>
      <c r="AA269" s="185">
        <v>3</v>
      </c>
      <c r="AB269" s="185">
        <v>2</v>
      </c>
      <c r="AC269" s="185">
        <v>0</v>
      </c>
      <c r="AD269" s="185">
        <v>0</v>
      </c>
      <c r="AE269" s="152"/>
      <c r="AF269" s="187">
        <v>0</v>
      </c>
      <c r="AG269" s="185">
        <v>0</v>
      </c>
      <c r="AH269" s="185">
        <v>0</v>
      </c>
      <c r="AI269" s="185">
        <v>1</v>
      </c>
      <c r="AJ269" s="185">
        <v>0</v>
      </c>
      <c r="AK269" s="185">
        <v>1</v>
      </c>
      <c r="AL269" s="185">
        <v>3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2</v>
      </c>
      <c r="C270" s="186">
        <v>2</v>
      </c>
      <c r="D270" s="186">
        <v>0</v>
      </c>
      <c r="E270" s="186">
        <v>1</v>
      </c>
      <c r="F270" s="186">
        <v>0</v>
      </c>
      <c r="G270" s="186">
        <v>2</v>
      </c>
      <c r="H270" s="186">
        <v>1</v>
      </c>
      <c r="I270" s="186">
        <v>1</v>
      </c>
      <c r="J270" s="186">
        <v>1</v>
      </c>
      <c r="K270" s="151"/>
      <c r="L270" s="186">
        <v>0</v>
      </c>
      <c r="M270" s="186">
        <v>1</v>
      </c>
      <c r="N270" s="186">
        <v>1</v>
      </c>
      <c r="O270" s="186">
        <v>0</v>
      </c>
      <c r="P270" s="186">
        <v>0</v>
      </c>
      <c r="Q270" s="186">
        <v>0</v>
      </c>
      <c r="R270" s="186">
        <v>2</v>
      </c>
      <c r="S270" s="186">
        <v>0</v>
      </c>
      <c r="T270" s="186">
        <v>0</v>
      </c>
      <c r="U270" s="152"/>
      <c r="V270" s="187">
        <v>1</v>
      </c>
      <c r="W270" s="185">
        <v>2</v>
      </c>
      <c r="X270" s="185">
        <v>2</v>
      </c>
      <c r="Y270" s="185">
        <v>2</v>
      </c>
      <c r="Z270" s="185">
        <v>1</v>
      </c>
      <c r="AA270" s="185">
        <v>1</v>
      </c>
      <c r="AB270" s="185">
        <v>1</v>
      </c>
      <c r="AC270" s="185">
        <v>0</v>
      </c>
      <c r="AD270" s="185">
        <v>0</v>
      </c>
      <c r="AE270" s="152"/>
      <c r="AF270" s="187">
        <v>0</v>
      </c>
      <c r="AG270" s="185">
        <v>0</v>
      </c>
      <c r="AH270" s="185">
        <v>0</v>
      </c>
      <c r="AI270" s="185">
        <v>0</v>
      </c>
      <c r="AJ270" s="185">
        <v>0</v>
      </c>
      <c r="AK270" s="185">
        <v>0</v>
      </c>
      <c r="AL270" s="185">
        <v>0</v>
      </c>
      <c r="AM270" s="185">
        <v>0</v>
      </c>
      <c r="AN270" s="185">
        <v>0</v>
      </c>
      <c r="AO270" s="151"/>
    </row>
    <row r="271" spans="1:41" x14ac:dyDescent="0.3">
      <c r="A271" s="144" t="s">
        <v>43</v>
      </c>
      <c r="B271" s="186">
        <v>0</v>
      </c>
      <c r="C271" s="186">
        <v>1</v>
      </c>
      <c r="D271" s="186">
        <v>2</v>
      </c>
      <c r="E271" s="186">
        <v>1</v>
      </c>
      <c r="F271" s="186">
        <v>2</v>
      </c>
      <c r="G271" s="186">
        <v>1</v>
      </c>
      <c r="H271" s="186">
        <v>4</v>
      </c>
      <c r="I271" s="186">
        <v>0</v>
      </c>
      <c r="J271" s="186">
        <v>0</v>
      </c>
      <c r="K271" s="151"/>
      <c r="L271" s="186">
        <v>0</v>
      </c>
      <c r="M271" s="186">
        <v>0</v>
      </c>
      <c r="N271" s="186">
        <v>0</v>
      </c>
      <c r="O271" s="186">
        <v>0</v>
      </c>
      <c r="P271" s="186">
        <v>0</v>
      </c>
      <c r="Q271" s="186">
        <v>0</v>
      </c>
      <c r="R271" s="186">
        <v>4</v>
      </c>
      <c r="S271" s="186">
        <v>0</v>
      </c>
      <c r="T271" s="186">
        <v>1</v>
      </c>
      <c r="U271" s="152"/>
      <c r="V271" s="187">
        <v>1</v>
      </c>
      <c r="W271" s="185">
        <v>0</v>
      </c>
      <c r="X271" s="185">
        <v>1</v>
      </c>
      <c r="Y271" s="185">
        <v>3</v>
      </c>
      <c r="Z271" s="185">
        <v>1</v>
      </c>
      <c r="AA271" s="185">
        <v>3</v>
      </c>
      <c r="AB271" s="185">
        <v>1</v>
      </c>
      <c r="AC271" s="185">
        <v>2</v>
      </c>
      <c r="AD271" s="185">
        <v>0</v>
      </c>
      <c r="AE271" s="152"/>
      <c r="AF271" s="187">
        <v>0</v>
      </c>
      <c r="AG271" s="185">
        <v>0</v>
      </c>
      <c r="AH271" s="185">
        <v>0</v>
      </c>
      <c r="AI271" s="185">
        <v>0</v>
      </c>
      <c r="AJ271" s="185">
        <v>1</v>
      </c>
      <c r="AK271" s="185">
        <v>0</v>
      </c>
      <c r="AL271" s="185">
        <v>0</v>
      </c>
      <c r="AM271" s="185">
        <v>0</v>
      </c>
      <c r="AN271" s="185">
        <v>0</v>
      </c>
      <c r="AO271" s="151"/>
    </row>
    <row r="272" spans="1:41" x14ac:dyDescent="0.3">
      <c r="A272" s="144" t="s">
        <v>44</v>
      </c>
      <c r="B272" s="186">
        <v>0</v>
      </c>
      <c r="C272" s="186">
        <v>0</v>
      </c>
      <c r="D272" s="186">
        <v>2</v>
      </c>
      <c r="E272" s="186">
        <v>1</v>
      </c>
      <c r="F272" s="186">
        <v>3</v>
      </c>
      <c r="G272" s="186">
        <v>2</v>
      </c>
      <c r="H272" s="186">
        <v>3</v>
      </c>
      <c r="I272" s="186">
        <v>1</v>
      </c>
      <c r="J272" s="186">
        <v>0</v>
      </c>
      <c r="K272" s="151"/>
      <c r="L272" s="186">
        <v>0</v>
      </c>
      <c r="M272" s="186">
        <v>0</v>
      </c>
      <c r="N272" s="186">
        <v>0</v>
      </c>
      <c r="O272" s="186">
        <v>0</v>
      </c>
      <c r="P272" s="186">
        <v>1</v>
      </c>
      <c r="Q272" s="186">
        <v>0</v>
      </c>
      <c r="R272" s="186">
        <v>1</v>
      </c>
      <c r="S272" s="186">
        <v>1</v>
      </c>
      <c r="T272" s="186">
        <v>1</v>
      </c>
      <c r="U272" s="152"/>
      <c r="V272" s="187">
        <v>0</v>
      </c>
      <c r="W272" s="185">
        <v>0</v>
      </c>
      <c r="X272" s="185">
        <v>0</v>
      </c>
      <c r="Y272" s="185">
        <v>1</v>
      </c>
      <c r="Z272" s="185">
        <v>2</v>
      </c>
      <c r="AA272" s="185">
        <v>3</v>
      </c>
      <c r="AB272" s="185">
        <v>4</v>
      </c>
      <c r="AC272" s="185">
        <v>0</v>
      </c>
      <c r="AD272" s="185">
        <v>0</v>
      </c>
      <c r="AE272" s="152"/>
      <c r="AF272" s="187">
        <v>1</v>
      </c>
      <c r="AG272" s="185">
        <v>0</v>
      </c>
      <c r="AH272" s="185">
        <v>1</v>
      </c>
      <c r="AI272" s="185">
        <v>1</v>
      </c>
      <c r="AJ272" s="185">
        <v>0</v>
      </c>
      <c r="AK272" s="185">
        <v>0</v>
      </c>
      <c r="AL272" s="185">
        <v>3</v>
      </c>
      <c r="AM272" s="185">
        <v>1</v>
      </c>
      <c r="AN272" s="185">
        <v>0</v>
      </c>
      <c r="AO272" s="151"/>
    </row>
    <row r="273" spans="1:41" x14ac:dyDescent="0.3">
      <c r="A273" s="144" t="s">
        <v>45</v>
      </c>
      <c r="B273" s="186">
        <v>2</v>
      </c>
      <c r="C273" s="186">
        <v>1</v>
      </c>
      <c r="D273" s="186">
        <v>1</v>
      </c>
      <c r="E273" s="186">
        <v>1</v>
      </c>
      <c r="F273" s="186">
        <v>1</v>
      </c>
      <c r="G273" s="186">
        <v>1</v>
      </c>
      <c r="H273" s="186">
        <v>2</v>
      </c>
      <c r="I273" s="186">
        <v>1</v>
      </c>
      <c r="J273" s="186">
        <v>0</v>
      </c>
      <c r="K273" s="151"/>
      <c r="L273" s="186">
        <v>0</v>
      </c>
      <c r="M273" s="186">
        <v>0</v>
      </c>
      <c r="N273" s="186">
        <v>0</v>
      </c>
      <c r="O273" s="186">
        <v>0</v>
      </c>
      <c r="P273" s="186">
        <v>2</v>
      </c>
      <c r="Q273" s="186">
        <v>1</v>
      </c>
      <c r="R273" s="186">
        <v>2</v>
      </c>
      <c r="S273" s="186">
        <v>0</v>
      </c>
      <c r="T273" s="186">
        <v>0</v>
      </c>
      <c r="U273" s="152"/>
      <c r="V273" s="187">
        <v>0</v>
      </c>
      <c r="W273" s="185">
        <v>2</v>
      </c>
      <c r="X273" s="185">
        <v>0</v>
      </c>
      <c r="Y273" s="185">
        <v>2</v>
      </c>
      <c r="Z273" s="185">
        <v>2</v>
      </c>
      <c r="AA273" s="185">
        <v>2</v>
      </c>
      <c r="AB273" s="185">
        <v>2</v>
      </c>
      <c r="AC273" s="185">
        <v>2</v>
      </c>
      <c r="AD273" s="185">
        <v>0</v>
      </c>
      <c r="AE273" s="152"/>
      <c r="AF273" s="187">
        <v>0</v>
      </c>
      <c r="AG273" s="185">
        <v>0</v>
      </c>
      <c r="AH273" s="185">
        <v>0</v>
      </c>
      <c r="AI273" s="185">
        <v>0</v>
      </c>
      <c r="AJ273" s="185">
        <v>3</v>
      </c>
      <c r="AK273" s="185">
        <v>0</v>
      </c>
      <c r="AL273" s="185">
        <v>1</v>
      </c>
      <c r="AM273" s="185">
        <v>0</v>
      </c>
      <c r="AN273" s="185">
        <v>0</v>
      </c>
      <c r="AO273" s="151"/>
    </row>
    <row r="274" spans="1:41" x14ac:dyDescent="0.3">
      <c r="A274" s="144" t="s">
        <v>46</v>
      </c>
      <c r="B274" s="186">
        <v>0</v>
      </c>
      <c r="C274" s="186">
        <v>1</v>
      </c>
      <c r="D274" s="186">
        <v>0</v>
      </c>
      <c r="E274" s="186">
        <v>3</v>
      </c>
      <c r="F274" s="186">
        <v>1</v>
      </c>
      <c r="G274" s="186">
        <v>2</v>
      </c>
      <c r="H274" s="186">
        <v>2</v>
      </c>
      <c r="I274" s="186">
        <v>2</v>
      </c>
      <c r="J274" s="186">
        <v>0</v>
      </c>
      <c r="K274" s="151"/>
      <c r="L274" s="186">
        <v>0</v>
      </c>
      <c r="M274" s="186">
        <v>0</v>
      </c>
      <c r="N274" s="186">
        <v>1</v>
      </c>
      <c r="O274" s="186">
        <v>0</v>
      </c>
      <c r="P274" s="186">
        <v>0</v>
      </c>
      <c r="Q274" s="186">
        <v>3</v>
      </c>
      <c r="R274" s="186">
        <v>0</v>
      </c>
      <c r="S274" s="186">
        <v>0</v>
      </c>
      <c r="T274" s="186">
        <v>0</v>
      </c>
      <c r="U274" s="152"/>
      <c r="V274" s="187">
        <v>0</v>
      </c>
      <c r="W274" s="185">
        <v>2</v>
      </c>
      <c r="X274" s="185">
        <v>0</v>
      </c>
      <c r="Y274" s="185">
        <v>0</v>
      </c>
      <c r="Z274" s="185">
        <v>1</v>
      </c>
      <c r="AA274" s="185">
        <v>2</v>
      </c>
      <c r="AB274" s="185">
        <v>2</v>
      </c>
      <c r="AC274" s="185">
        <v>2</v>
      </c>
      <c r="AD274" s="185">
        <v>0</v>
      </c>
      <c r="AE274" s="152"/>
      <c r="AF274" s="187">
        <v>0</v>
      </c>
      <c r="AG274" s="185">
        <v>0</v>
      </c>
      <c r="AH274" s="185">
        <v>0</v>
      </c>
      <c r="AI274" s="185">
        <v>0</v>
      </c>
      <c r="AJ274" s="185">
        <v>0</v>
      </c>
      <c r="AK274" s="185">
        <v>0</v>
      </c>
      <c r="AL274" s="185">
        <v>0</v>
      </c>
      <c r="AM274" s="185">
        <v>0</v>
      </c>
      <c r="AN274" s="185">
        <v>0</v>
      </c>
      <c r="AO274" s="151"/>
    </row>
    <row r="275" spans="1:41" x14ac:dyDescent="0.3">
      <c r="A275" s="144" t="s">
        <v>47</v>
      </c>
      <c r="B275" s="186">
        <v>2</v>
      </c>
      <c r="C275" s="186">
        <v>1</v>
      </c>
      <c r="D275" s="186">
        <v>0</v>
      </c>
      <c r="E275" s="186">
        <v>1</v>
      </c>
      <c r="F275" s="186">
        <v>0</v>
      </c>
      <c r="G275" s="186">
        <v>0</v>
      </c>
      <c r="H275" s="186">
        <v>1</v>
      </c>
      <c r="I275" s="186">
        <v>2</v>
      </c>
      <c r="J275" s="186">
        <v>0</v>
      </c>
      <c r="K275" s="151"/>
      <c r="L275" s="186">
        <v>0</v>
      </c>
      <c r="M275" s="186">
        <v>0</v>
      </c>
      <c r="N275" s="186">
        <v>0</v>
      </c>
      <c r="O275" s="186">
        <v>0</v>
      </c>
      <c r="P275" s="186">
        <v>0</v>
      </c>
      <c r="Q275" s="186">
        <v>0</v>
      </c>
      <c r="R275" s="186">
        <v>0</v>
      </c>
      <c r="S275" s="186">
        <v>0</v>
      </c>
      <c r="T275" s="186">
        <v>0</v>
      </c>
      <c r="U275" s="152"/>
      <c r="V275" s="187">
        <v>0</v>
      </c>
      <c r="W275" s="185">
        <v>0</v>
      </c>
      <c r="X275" s="185">
        <v>2</v>
      </c>
      <c r="Y275" s="185">
        <v>1</v>
      </c>
      <c r="Z275" s="185">
        <v>1</v>
      </c>
      <c r="AA275" s="185">
        <v>1</v>
      </c>
      <c r="AB275" s="185">
        <v>3</v>
      </c>
      <c r="AC275" s="185">
        <v>1</v>
      </c>
      <c r="AD275" s="185">
        <v>0</v>
      </c>
      <c r="AE275" s="152"/>
      <c r="AF275" s="187">
        <v>0</v>
      </c>
      <c r="AG275" s="185">
        <v>0</v>
      </c>
      <c r="AH275" s="185">
        <v>0</v>
      </c>
      <c r="AI275" s="185">
        <v>0</v>
      </c>
      <c r="AJ275" s="185">
        <v>0</v>
      </c>
      <c r="AK275" s="185">
        <v>0</v>
      </c>
      <c r="AL275" s="185">
        <v>0</v>
      </c>
      <c r="AM275" s="185">
        <v>1</v>
      </c>
      <c r="AN275" s="185">
        <v>0</v>
      </c>
      <c r="AO275" s="151"/>
    </row>
    <row r="276" spans="1:41" x14ac:dyDescent="0.3">
      <c r="A276" s="144" t="s">
        <v>48</v>
      </c>
      <c r="B276" s="186">
        <v>1</v>
      </c>
      <c r="C276" s="186">
        <v>0</v>
      </c>
      <c r="D276" s="186">
        <v>1</v>
      </c>
      <c r="E276" s="186">
        <v>0</v>
      </c>
      <c r="F276" s="186">
        <v>3</v>
      </c>
      <c r="G276" s="186">
        <v>0</v>
      </c>
      <c r="H276" s="186">
        <v>4</v>
      </c>
      <c r="I276" s="186">
        <v>0</v>
      </c>
      <c r="J276" s="186">
        <v>0</v>
      </c>
      <c r="K276" s="151"/>
      <c r="L276" s="186">
        <v>0</v>
      </c>
      <c r="M276" s="186">
        <v>1</v>
      </c>
      <c r="N276" s="186">
        <v>1</v>
      </c>
      <c r="O276" s="186">
        <v>0</v>
      </c>
      <c r="P276" s="186">
        <v>2</v>
      </c>
      <c r="Q276" s="186">
        <v>0</v>
      </c>
      <c r="R276" s="186">
        <v>2</v>
      </c>
      <c r="S276" s="186">
        <v>1</v>
      </c>
      <c r="T276" s="186">
        <v>0</v>
      </c>
      <c r="U276" s="152"/>
      <c r="V276" s="187">
        <v>0</v>
      </c>
      <c r="W276" s="185">
        <v>0</v>
      </c>
      <c r="X276" s="185">
        <v>0</v>
      </c>
      <c r="Y276" s="185">
        <v>3</v>
      </c>
      <c r="Z276" s="185">
        <v>3</v>
      </c>
      <c r="AA276" s="185">
        <v>3</v>
      </c>
      <c r="AB276" s="185">
        <v>3</v>
      </c>
      <c r="AC276" s="185">
        <v>1</v>
      </c>
      <c r="AD276" s="185">
        <v>0</v>
      </c>
      <c r="AE276" s="152"/>
      <c r="AF276" s="187">
        <v>0</v>
      </c>
      <c r="AG276" s="185">
        <v>0</v>
      </c>
      <c r="AH276" s="185">
        <v>1</v>
      </c>
      <c r="AI276" s="185">
        <v>1</v>
      </c>
      <c r="AJ276" s="185">
        <v>0</v>
      </c>
      <c r="AK276" s="185">
        <v>0</v>
      </c>
      <c r="AL276" s="185">
        <v>1</v>
      </c>
      <c r="AM276" s="185">
        <v>1</v>
      </c>
      <c r="AN276" s="185">
        <v>0</v>
      </c>
      <c r="AO276" s="151"/>
    </row>
    <row r="277" spans="1:41" x14ac:dyDescent="0.3">
      <c r="A277" s="144" t="s">
        <v>49</v>
      </c>
      <c r="B277" s="186">
        <v>0</v>
      </c>
      <c r="C277" s="186">
        <v>0</v>
      </c>
      <c r="D277" s="186">
        <v>0</v>
      </c>
      <c r="E277" s="186">
        <v>1</v>
      </c>
      <c r="F277" s="186">
        <v>0</v>
      </c>
      <c r="G277" s="186">
        <v>0</v>
      </c>
      <c r="H277" s="186">
        <v>4</v>
      </c>
      <c r="I277" s="186">
        <v>1</v>
      </c>
      <c r="J277" s="186">
        <v>0</v>
      </c>
      <c r="K277" s="151"/>
      <c r="L277" s="186">
        <v>0</v>
      </c>
      <c r="M277" s="186">
        <v>0</v>
      </c>
      <c r="N277" s="186">
        <v>0</v>
      </c>
      <c r="O277" s="186">
        <v>0</v>
      </c>
      <c r="P277" s="186">
        <v>1</v>
      </c>
      <c r="Q277" s="186">
        <v>0</v>
      </c>
      <c r="R277" s="186">
        <v>0</v>
      </c>
      <c r="S277" s="186">
        <v>0</v>
      </c>
      <c r="T277" s="186">
        <v>0</v>
      </c>
      <c r="U277" s="152"/>
      <c r="V277" s="187">
        <v>0</v>
      </c>
      <c r="W277" s="185">
        <v>0</v>
      </c>
      <c r="X277" s="185">
        <v>0</v>
      </c>
      <c r="Y277" s="185">
        <v>2</v>
      </c>
      <c r="Z277" s="185">
        <v>1</v>
      </c>
      <c r="AA277" s="185">
        <v>0</v>
      </c>
      <c r="AB277" s="185">
        <v>2</v>
      </c>
      <c r="AC277" s="185">
        <v>0</v>
      </c>
      <c r="AD277" s="185">
        <v>0</v>
      </c>
      <c r="AE277" s="152"/>
      <c r="AF277" s="187">
        <v>0</v>
      </c>
      <c r="AG277" s="185">
        <v>0</v>
      </c>
      <c r="AH277" s="185">
        <v>0</v>
      </c>
      <c r="AI277" s="185">
        <v>0</v>
      </c>
      <c r="AJ277" s="185">
        <v>1</v>
      </c>
      <c r="AK277" s="185">
        <v>0</v>
      </c>
      <c r="AL277" s="185">
        <v>0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5</v>
      </c>
      <c r="C278" s="186">
        <v>2</v>
      </c>
      <c r="D278" s="186">
        <v>2</v>
      </c>
      <c r="E278" s="186">
        <v>2</v>
      </c>
      <c r="F278" s="186">
        <v>2</v>
      </c>
      <c r="G278" s="186">
        <v>0</v>
      </c>
      <c r="H278" s="186">
        <v>1</v>
      </c>
      <c r="I278" s="186">
        <v>0</v>
      </c>
      <c r="J278" s="186">
        <v>0</v>
      </c>
      <c r="K278" s="151"/>
      <c r="L278" s="186">
        <v>0</v>
      </c>
      <c r="M278" s="186">
        <v>0</v>
      </c>
      <c r="N278" s="186">
        <v>0</v>
      </c>
      <c r="O278" s="186">
        <v>0</v>
      </c>
      <c r="P278" s="186">
        <v>0</v>
      </c>
      <c r="Q278" s="186">
        <v>0</v>
      </c>
      <c r="R278" s="186">
        <v>0</v>
      </c>
      <c r="S278" s="186">
        <v>0</v>
      </c>
      <c r="T278" s="186">
        <v>0</v>
      </c>
      <c r="U278" s="152"/>
      <c r="V278" s="187">
        <v>1</v>
      </c>
      <c r="W278" s="185">
        <v>0</v>
      </c>
      <c r="X278" s="185">
        <v>2</v>
      </c>
      <c r="Y278" s="185">
        <v>1</v>
      </c>
      <c r="Z278" s="185">
        <v>0</v>
      </c>
      <c r="AA278" s="185">
        <v>0</v>
      </c>
      <c r="AB278" s="185">
        <v>0</v>
      </c>
      <c r="AC278" s="185">
        <v>1</v>
      </c>
      <c r="AD278" s="185">
        <v>1</v>
      </c>
      <c r="AE278" s="152"/>
      <c r="AF278" s="187">
        <v>0</v>
      </c>
      <c r="AG278" s="185">
        <v>0</v>
      </c>
      <c r="AH278" s="185">
        <v>0</v>
      </c>
      <c r="AI278" s="185">
        <v>0</v>
      </c>
      <c r="AJ278" s="185">
        <v>0</v>
      </c>
      <c r="AK278" s="185">
        <v>0</v>
      </c>
      <c r="AL278" s="185">
        <v>0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0</v>
      </c>
      <c r="D279" s="186">
        <v>1</v>
      </c>
      <c r="E279" s="186">
        <v>0</v>
      </c>
      <c r="F279" s="186">
        <v>4</v>
      </c>
      <c r="G279" s="186">
        <v>3</v>
      </c>
      <c r="H279" s="186">
        <v>3</v>
      </c>
      <c r="I279" s="186">
        <v>0</v>
      </c>
      <c r="J279" s="186">
        <v>1</v>
      </c>
      <c r="K279" s="151"/>
      <c r="L279" s="186">
        <v>0</v>
      </c>
      <c r="M279" s="186">
        <v>1</v>
      </c>
      <c r="N279" s="186">
        <v>0</v>
      </c>
      <c r="O279" s="186">
        <v>0</v>
      </c>
      <c r="P279" s="186">
        <v>0</v>
      </c>
      <c r="Q279" s="186">
        <v>0</v>
      </c>
      <c r="R279" s="186">
        <v>1</v>
      </c>
      <c r="S279" s="186">
        <v>0</v>
      </c>
      <c r="T279" s="186">
        <v>0</v>
      </c>
      <c r="U279" s="152"/>
      <c r="V279" s="187">
        <v>1</v>
      </c>
      <c r="W279" s="185">
        <v>1</v>
      </c>
      <c r="X279" s="185">
        <v>0</v>
      </c>
      <c r="Y279" s="185">
        <v>0</v>
      </c>
      <c r="Z279" s="185">
        <v>1</v>
      </c>
      <c r="AA279" s="185">
        <v>2</v>
      </c>
      <c r="AB279" s="185">
        <v>0</v>
      </c>
      <c r="AC279" s="185">
        <v>0</v>
      </c>
      <c r="AD279" s="185">
        <v>0</v>
      </c>
      <c r="AE279" s="152"/>
      <c r="AF279" s="187">
        <v>0</v>
      </c>
      <c r="AG279" s="185">
        <v>0</v>
      </c>
      <c r="AH279" s="185">
        <v>0</v>
      </c>
      <c r="AI279" s="185">
        <v>0</v>
      </c>
      <c r="AJ279" s="185">
        <v>0</v>
      </c>
      <c r="AK279" s="185">
        <v>0</v>
      </c>
      <c r="AL279" s="185">
        <v>0</v>
      </c>
      <c r="AM279" s="185">
        <v>0</v>
      </c>
      <c r="AN279" s="185">
        <v>0</v>
      </c>
      <c r="AO279" s="151"/>
    </row>
    <row r="280" spans="1:41" x14ac:dyDescent="0.3">
      <c r="A280" s="144" t="s">
        <v>52</v>
      </c>
      <c r="B280" s="186">
        <v>0</v>
      </c>
      <c r="C280" s="186">
        <v>0</v>
      </c>
      <c r="D280" s="186">
        <v>1</v>
      </c>
      <c r="E280" s="186">
        <v>0</v>
      </c>
      <c r="F280" s="186">
        <v>1</v>
      </c>
      <c r="G280" s="186">
        <v>3</v>
      </c>
      <c r="H280" s="186">
        <v>3</v>
      </c>
      <c r="I280" s="186">
        <v>2</v>
      </c>
      <c r="J280" s="186">
        <v>0</v>
      </c>
      <c r="K280" s="151"/>
      <c r="L280" s="186">
        <v>0</v>
      </c>
      <c r="M280" s="186">
        <v>0</v>
      </c>
      <c r="N280" s="186">
        <v>1</v>
      </c>
      <c r="O280" s="186">
        <v>1</v>
      </c>
      <c r="P280" s="186">
        <v>1</v>
      </c>
      <c r="Q280" s="186">
        <v>0</v>
      </c>
      <c r="R280" s="186">
        <v>1</v>
      </c>
      <c r="S280" s="186">
        <v>3</v>
      </c>
      <c r="T280" s="186">
        <v>0</v>
      </c>
      <c r="U280" s="152"/>
      <c r="V280" s="187">
        <v>0</v>
      </c>
      <c r="W280" s="185">
        <v>1</v>
      </c>
      <c r="X280" s="185">
        <v>2</v>
      </c>
      <c r="Y280" s="185">
        <v>2</v>
      </c>
      <c r="Z280" s="185">
        <v>1</v>
      </c>
      <c r="AA280" s="185">
        <v>1</v>
      </c>
      <c r="AB280" s="185">
        <v>1</v>
      </c>
      <c r="AC280" s="185">
        <v>1</v>
      </c>
      <c r="AD280" s="185">
        <v>0</v>
      </c>
      <c r="AE280" s="152"/>
      <c r="AF280" s="187">
        <v>0</v>
      </c>
      <c r="AG280" s="185">
        <v>0</v>
      </c>
      <c r="AH280" s="185">
        <v>1</v>
      </c>
      <c r="AI280" s="185">
        <v>0</v>
      </c>
      <c r="AJ280" s="185">
        <v>0</v>
      </c>
      <c r="AK280" s="185">
        <v>0</v>
      </c>
      <c r="AL280" s="185">
        <v>0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0</v>
      </c>
      <c r="C281" s="186">
        <v>1</v>
      </c>
      <c r="D281" s="186">
        <v>0</v>
      </c>
      <c r="E281" s="186">
        <v>0</v>
      </c>
      <c r="F281" s="186">
        <v>1</v>
      </c>
      <c r="G281" s="186">
        <v>0</v>
      </c>
      <c r="H281" s="186">
        <v>1</v>
      </c>
      <c r="I281" s="186">
        <v>0</v>
      </c>
      <c r="J281" s="186">
        <v>0</v>
      </c>
      <c r="K281" s="151"/>
      <c r="L281" s="186">
        <v>0</v>
      </c>
      <c r="M281" s="186">
        <v>0</v>
      </c>
      <c r="N281" s="186">
        <v>1</v>
      </c>
      <c r="O281" s="186">
        <v>1</v>
      </c>
      <c r="P281" s="186">
        <v>0</v>
      </c>
      <c r="Q281" s="186">
        <v>1</v>
      </c>
      <c r="R281" s="186">
        <v>0</v>
      </c>
      <c r="S281" s="186">
        <v>0</v>
      </c>
      <c r="T281" s="186">
        <v>0</v>
      </c>
      <c r="U281" s="152"/>
      <c r="V281" s="187">
        <v>0</v>
      </c>
      <c r="W281" s="185">
        <v>1</v>
      </c>
      <c r="X281" s="185">
        <v>0</v>
      </c>
      <c r="Y281" s="185">
        <v>0</v>
      </c>
      <c r="Z281" s="185">
        <v>0</v>
      </c>
      <c r="AA281" s="185">
        <v>0</v>
      </c>
      <c r="AB281" s="185">
        <v>0</v>
      </c>
      <c r="AC281" s="185">
        <v>1</v>
      </c>
      <c r="AD281" s="185">
        <v>0</v>
      </c>
      <c r="AE281" s="152"/>
      <c r="AF281" s="187">
        <v>0</v>
      </c>
      <c r="AG281" s="185">
        <v>0</v>
      </c>
      <c r="AH281" s="185">
        <v>0</v>
      </c>
      <c r="AI281" s="185">
        <v>0</v>
      </c>
      <c r="AJ281" s="185">
        <v>0</v>
      </c>
      <c r="AK281" s="185">
        <v>0</v>
      </c>
      <c r="AL281" s="185">
        <v>1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1</v>
      </c>
      <c r="C282" s="186">
        <v>0</v>
      </c>
      <c r="D282" s="186">
        <v>0</v>
      </c>
      <c r="E282" s="186">
        <v>0</v>
      </c>
      <c r="F282" s="186">
        <v>1</v>
      </c>
      <c r="G282" s="186">
        <v>1</v>
      </c>
      <c r="H282" s="186">
        <v>0</v>
      </c>
      <c r="I282" s="186">
        <v>1</v>
      </c>
      <c r="J282" s="186">
        <v>0</v>
      </c>
      <c r="K282" s="151"/>
      <c r="L282" s="186">
        <v>0</v>
      </c>
      <c r="M282" s="186">
        <v>0</v>
      </c>
      <c r="N282" s="186">
        <v>0</v>
      </c>
      <c r="O282" s="186">
        <v>1</v>
      </c>
      <c r="P282" s="186">
        <v>0</v>
      </c>
      <c r="Q282" s="186">
        <v>0</v>
      </c>
      <c r="R282" s="186">
        <v>0</v>
      </c>
      <c r="S282" s="186">
        <v>0</v>
      </c>
      <c r="T282" s="186">
        <v>0</v>
      </c>
      <c r="U282" s="152"/>
      <c r="V282" s="187">
        <v>1</v>
      </c>
      <c r="W282" s="185">
        <v>0</v>
      </c>
      <c r="X282" s="185">
        <v>2</v>
      </c>
      <c r="Y282" s="185">
        <v>0</v>
      </c>
      <c r="Z282" s="185">
        <v>0</v>
      </c>
      <c r="AA282" s="185">
        <v>1</v>
      </c>
      <c r="AB282" s="185">
        <v>0</v>
      </c>
      <c r="AC282" s="185">
        <v>1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0</v>
      </c>
      <c r="AJ282" s="185">
        <v>0</v>
      </c>
      <c r="AK282" s="185">
        <v>0</v>
      </c>
      <c r="AL282" s="185">
        <v>0</v>
      </c>
      <c r="AM282" s="185">
        <v>0</v>
      </c>
      <c r="AN282" s="185">
        <v>0</v>
      </c>
      <c r="AO282" s="151"/>
    </row>
    <row r="283" spans="1:41" x14ac:dyDescent="0.3">
      <c r="A283" s="144" t="s">
        <v>55</v>
      </c>
      <c r="B283" s="186">
        <v>0</v>
      </c>
      <c r="C283" s="186">
        <v>1</v>
      </c>
      <c r="D283" s="186">
        <v>0</v>
      </c>
      <c r="E283" s="186">
        <v>1</v>
      </c>
      <c r="F283" s="186">
        <v>2</v>
      </c>
      <c r="G283" s="186">
        <v>2</v>
      </c>
      <c r="H283" s="186">
        <v>0</v>
      </c>
      <c r="I283" s="186">
        <v>0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0</v>
      </c>
      <c r="P283" s="186">
        <v>0</v>
      </c>
      <c r="Q283" s="186">
        <v>0</v>
      </c>
      <c r="R283" s="186">
        <v>0</v>
      </c>
      <c r="S283" s="186">
        <v>0</v>
      </c>
      <c r="T283" s="186">
        <v>0</v>
      </c>
      <c r="U283" s="152"/>
      <c r="V283" s="187">
        <v>1</v>
      </c>
      <c r="W283" s="185">
        <v>0</v>
      </c>
      <c r="X283" s="185">
        <v>0</v>
      </c>
      <c r="Y283" s="185">
        <v>0</v>
      </c>
      <c r="Z283" s="185">
        <v>0</v>
      </c>
      <c r="AA283" s="185">
        <v>1</v>
      </c>
      <c r="AB283" s="185">
        <v>1</v>
      </c>
      <c r="AC283" s="185">
        <v>1</v>
      </c>
      <c r="AD283" s="185">
        <v>0</v>
      </c>
      <c r="AE283" s="152"/>
      <c r="AF283" s="187">
        <v>0</v>
      </c>
      <c r="AG283" s="185">
        <v>0</v>
      </c>
      <c r="AH283" s="185">
        <v>0</v>
      </c>
      <c r="AI283" s="185">
        <v>0</v>
      </c>
      <c r="AJ283" s="185">
        <v>0</v>
      </c>
      <c r="AK283" s="185">
        <v>0</v>
      </c>
      <c r="AL283" s="185">
        <v>0</v>
      </c>
      <c r="AM283" s="185">
        <v>0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1</v>
      </c>
      <c r="D284" s="186">
        <v>0</v>
      </c>
      <c r="E284" s="186">
        <v>2</v>
      </c>
      <c r="F284" s="186">
        <v>3</v>
      </c>
      <c r="G284" s="186">
        <v>0</v>
      </c>
      <c r="H284" s="186">
        <v>0</v>
      </c>
      <c r="I284" s="186">
        <v>1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0</v>
      </c>
      <c r="P284" s="186">
        <v>0</v>
      </c>
      <c r="Q284" s="186">
        <v>1</v>
      </c>
      <c r="R284" s="186">
        <v>0</v>
      </c>
      <c r="S284" s="186">
        <v>0</v>
      </c>
      <c r="T284" s="186">
        <v>0</v>
      </c>
      <c r="U284" s="152"/>
      <c r="V284" s="187">
        <v>0</v>
      </c>
      <c r="W284" s="185">
        <v>1</v>
      </c>
      <c r="X284" s="185">
        <v>0</v>
      </c>
      <c r="Y284" s="185">
        <v>0</v>
      </c>
      <c r="Z284" s="185">
        <v>0</v>
      </c>
      <c r="AA284" s="185">
        <v>1</v>
      </c>
      <c r="AB284" s="185">
        <v>1</v>
      </c>
      <c r="AC284" s="185">
        <v>0</v>
      </c>
      <c r="AD284" s="185">
        <v>0</v>
      </c>
      <c r="AE284" s="152"/>
      <c r="AF284" s="187">
        <v>0</v>
      </c>
      <c r="AG284" s="185">
        <v>0</v>
      </c>
      <c r="AH284" s="185">
        <v>0</v>
      </c>
      <c r="AI284" s="185">
        <v>0</v>
      </c>
      <c r="AJ284" s="185">
        <v>1</v>
      </c>
      <c r="AK284" s="185">
        <v>2</v>
      </c>
      <c r="AL284" s="185">
        <v>0</v>
      </c>
      <c r="AM284" s="185">
        <v>0</v>
      </c>
      <c r="AN284" s="185">
        <v>0</v>
      </c>
      <c r="AO284" s="151"/>
    </row>
    <row r="285" spans="1:41" x14ac:dyDescent="0.3">
      <c r="A285" s="144" t="s">
        <v>57</v>
      </c>
      <c r="B285" s="186">
        <v>1</v>
      </c>
      <c r="C285" s="186">
        <v>0</v>
      </c>
      <c r="D285" s="186">
        <v>1</v>
      </c>
      <c r="E285" s="186">
        <v>1</v>
      </c>
      <c r="F285" s="186">
        <v>0</v>
      </c>
      <c r="G285" s="186">
        <v>2</v>
      </c>
      <c r="H285" s="186">
        <v>2</v>
      </c>
      <c r="I285" s="186">
        <v>0</v>
      </c>
      <c r="J285" s="186">
        <v>0</v>
      </c>
      <c r="K285" s="151"/>
      <c r="L285" s="186">
        <v>0</v>
      </c>
      <c r="M285" s="186">
        <v>0</v>
      </c>
      <c r="N285" s="186">
        <v>1</v>
      </c>
      <c r="O285" s="186">
        <v>0</v>
      </c>
      <c r="P285" s="186">
        <v>0</v>
      </c>
      <c r="Q285" s="186">
        <v>0</v>
      </c>
      <c r="R285" s="186">
        <v>0</v>
      </c>
      <c r="S285" s="186">
        <v>0</v>
      </c>
      <c r="T285" s="186">
        <v>0</v>
      </c>
      <c r="U285" s="152"/>
      <c r="V285" s="187">
        <v>0</v>
      </c>
      <c r="W285" s="185">
        <v>0</v>
      </c>
      <c r="X285" s="185">
        <v>0</v>
      </c>
      <c r="Y285" s="185">
        <v>0</v>
      </c>
      <c r="Z285" s="185">
        <v>0</v>
      </c>
      <c r="AA285" s="185">
        <v>0</v>
      </c>
      <c r="AB285" s="185">
        <v>1</v>
      </c>
      <c r="AC285" s="185">
        <v>0</v>
      </c>
      <c r="AD285" s="185">
        <v>0</v>
      </c>
      <c r="AE285" s="152"/>
      <c r="AF285" s="187">
        <v>0</v>
      </c>
      <c r="AG285" s="185">
        <v>0</v>
      </c>
      <c r="AH285" s="185">
        <v>1</v>
      </c>
      <c r="AI285" s="185">
        <v>0</v>
      </c>
      <c r="AJ285" s="185">
        <v>0</v>
      </c>
      <c r="AK285" s="185">
        <v>0</v>
      </c>
      <c r="AL285" s="185">
        <v>0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4</v>
      </c>
      <c r="C286" s="189">
        <v>10</v>
      </c>
      <c r="D286" s="189">
        <v>10</v>
      </c>
      <c r="E286" s="189">
        <v>6</v>
      </c>
      <c r="F286" s="189">
        <v>10</v>
      </c>
      <c r="G286" s="189">
        <v>9</v>
      </c>
      <c r="H286" s="189">
        <v>14</v>
      </c>
      <c r="I286" s="189">
        <v>7</v>
      </c>
      <c r="J286" s="149"/>
      <c r="K286" s="151"/>
      <c r="L286" s="188">
        <v>0</v>
      </c>
      <c r="M286" s="189">
        <v>0</v>
      </c>
      <c r="N286" s="189">
        <v>3</v>
      </c>
      <c r="O286" s="189">
        <v>2</v>
      </c>
      <c r="P286" s="189">
        <v>0</v>
      </c>
      <c r="Q286" s="189">
        <v>4</v>
      </c>
      <c r="R286" s="189">
        <v>1</v>
      </c>
      <c r="S286" s="189">
        <v>4</v>
      </c>
      <c r="T286" s="149"/>
      <c r="U286" s="152"/>
      <c r="V286" s="190">
        <v>1</v>
      </c>
      <c r="W286" s="191">
        <v>3</v>
      </c>
      <c r="X286" s="191">
        <v>6</v>
      </c>
      <c r="Y286" s="191">
        <v>9</v>
      </c>
      <c r="Z286" s="191">
        <v>5</v>
      </c>
      <c r="AA286" s="191">
        <v>10</v>
      </c>
      <c r="AB286" s="191">
        <v>8</v>
      </c>
      <c r="AC286" s="191">
        <v>4</v>
      </c>
      <c r="AD286" s="185"/>
      <c r="AE286" s="152"/>
      <c r="AF286" s="190">
        <v>0</v>
      </c>
      <c r="AG286" s="191">
        <v>1</v>
      </c>
      <c r="AH286" s="191">
        <v>0</v>
      </c>
      <c r="AI286" s="191">
        <v>1</v>
      </c>
      <c r="AJ286" s="191">
        <v>0</v>
      </c>
      <c r="AK286" s="191">
        <v>2</v>
      </c>
      <c r="AL286" s="191">
        <v>1</v>
      </c>
      <c r="AM286" s="191">
        <v>0</v>
      </c>
      <c r="AN286" s="185"/>
      <c r="AO286" s="151"/>
    </row>
    <row r="287" spans="1:41" x14ac:dyDescent="0.3">
      <c r="A287" s="154" t="s">
        <v>260</v>
      </c>
      <c r="B287" s="188">
        <v>1</v>
      </c>
      <c r="C287" s="189">
        <v>3</v>
      </c>
      <c r="D287" s="189">
        <v>5</v>
      </c>
      <c r="E287" s="189">
        <v>6</v>
      </c>
      <c r="F287" s="189">
        <v>4</v>
      </c>
      <c r="G287" s="189">
        <v>4</v>
      </c>
      <c r="H287" s="189">
        <v>5</v>
      </c>
      <c r="I287" s="189">
        <v>2</v>
      </c>
      <c r="J287" s="149"/>
      <c r="K287" s="151"/>
      <c r="L287" s="188">
        <v>1</v>
      </c>
      <c r="M287" s="189">
        <v>0</v>
      </c>
      <c r="N287" s="189">
        <v>1</v>
      </c>
      <c r="O287" s="189">
        <v>2</v>
      </c>
      <c r="P287" s="189">
        <v>1</v>
      </c>
      <c r="Q287" s="189">
        <v>1</v>
      </c>
      <c r="R287" s="189">
        <v>2</v>
      </c>
      <c r="S287" s="189">
        <v>0</v>
      </c>
      <c r="T287" s="149"/>
      <c r="U287" s="152"/>
      <c r="V287" s="190">
        <v>1</v>
      </c>
      <c r="W287" s="191">
        <v>5</v>
      </c>
      <c r="X287" s="191">
        <v>3</v>
      </c>
      <c r="Y287" s="191">
        <v>8</v>
      </c>
      <c r="Z287" s="191">
        <v>3</v>
      </c>
      <c r="AA287" s="191">
        <v>2</v>
      </c>
      <c r="AB287" s="191">
        <v>2</v>
      </c>
      <c r="AC287" s="191">
        <v>2</v>
      </c>
      <c r="AD287" s="185"/>
      <c r="AE287" s="152"/>
      <c r="AF287" s="190">
        <v>0</v>
      </c>
      <c r="AG287" s="191">
        <v>0</v>
      </c>
      <c r="AH287" s="191">
        <v>0</v>
      </c>
      <c r="AI287" s="191">
        <v>1</v>
      </c>
      <c r="AJ287" s="191">
        <v>0</v>
      </c>
      <c r="AK287" s="191">
        <v>0</v>
      </c>
      <c r="AL287" s="191">
        <v>2</v>
      </c>
      <c r="AM287" s="191">
        <v>0</v>
      </c>
      <c r="AN287" s="185"/>
      <c r="AO287" s="151"/>
    </row>
    <row r="288" spans="1:41" x14ac:dyDescent="0.3">
      <c r="A288" s="154" t="s">
        <v>261</v>
      </c>
      <c r="B288" s="188">
        <v>1</v>
      </c>
      <c r="C288" s="189">
        <v>1</v>
      </c>
      <c r="D288" s="189">
        <v>3</v>
      </c>
      <c r="E288" s="189">
        <v>3</v>
      </c>
      <c r="F288" s="189">
        <v>3</v>
      </c>
      <c r="G288" s="189">
        <v>7</v>
      </c>
      <c r="H288" s="189">
        <v>1</v>
      </c>
      <c r="I288" s="189">
        <v>3</v>
      </c>
      <c r="J288" s="149"/>
      <c r="K288" s="151"/>
      <c r="L288" s="188">
        <v>0</v>
      </c>
      <c r="M288" s="189">
        <v>1</v>
      </c>
      <c r="N288" s="189">
        <v>0</v>
      </c>
      <c r="O288" s="189">
        <v>1</v>
      </c>
      <c r="P288" s="189">
        <v>0</v>
      </c>
      <c r="Q288" s="189">
        <v>0</v>
      </c>
      <c r="R288" s="189">
        <v>3</v>
      </c>
      <c r="S288" s="189">
        <v>0</v>
      </c>
      <c r="T288" s="149"/>
      <c r="U288" s="152"/>
      <c r="V288" s="190">
        <v>1</v>
      </c>
      <c r="W288" s="191">
        <v>2</v>
      </c>
      <c r="X288" s="191">
        <v>1</v>
      </c>
      <c r="Y288" s="191">
        <v>3</v>
      </c>
      <c r="Z288" s="191">
        <v>2</v>
      </c>
      <c r="AA288" s="191">
        <v>1</v>
      </c>
      <c r="AB288" s="191">
        <v>4</v>
      </c>
      <c r="AC288" s="191">
        <v>0</v>
      </c>
      <c r="AD288" s="185"/>
      <c r="AE288" s="152"/>
      <c r="AF288" s="190">
        <v>0</v>
      </c>
      <c r="AG288" s="191">
        <v>0</v>
      </c>
      <c r="AH288" s="191">
        <v>1</v>
      </c>
      <c r="AI288" s="191">
        <v>1</v>
      </c>
      <c r="AJ288" s="191">
        <v>0</v>
      </c>
      <c r="AK288" s="191">
        <v>0</v>
      </c>
      <c r="AL288" s="191">
        <v>0</v>
      </c>
      <c r="AM288" s="191">
        <v>1</v>
      </c>
      <c r="AN288" s="185"/>
      <c r="AO288" s="151"/>
    </row>
    <row r="289" spans="1:41" x14ac:dyDescent="0.3">
      <c r="A289" s="154" t="s">
        <v>262</v>
      </c>
      <c r="B289" s="188">
        <v>2</v>
      </c>
      <c r="C289" s="189">
        <v>4</v>
      </c>
      <c r="D289" s="189">
        <v>2</v>
      </c>
      <c r="E289" s="189">
        <v>1</v>
      </c>
      <c r="F289" s="189">
        <v>3</v>
      </c>
      <c r="G289" s="189">
        <v>5</v>
      </c>
      <c r="H289" s="189">
        <v>4</v>
      </c>
      <c r="I289" s="189">
        <v>0</v>
      </c>
      <c r="J289" s="149"/>
      <c r="K289" s="151"/>
      <c r="L289" s="188">
        <v>0</v>
      </c>
      <c r="M289" s="189">
        <v>0</v>
      </c>
      <c r="N289" s="189">
        <v>1</v>
      </c>
      <c r="O289" s="189">
        <v>1</v>
      </c>
      <c r="P289" s="189">
        <v>0</v>
      </c>
      <c r="Q289" s="189">
        <v>1</v>
      </c>
      <c r="R289" s="189">
        <v>0</v>
      </c>
      <c r="S289" s="189">
        <v>1</v>
      </c>
      <c r="T289" s="149"/>
      <c r="U289" s="152"/>
      <c r="V289" s="190">
        <v>0</v>
      </c>
      <c r="W289" s="191">
        <v>2</v>
      </c>
      <c r="X289" s="191">
        <v>1</v>
      </c>
      <c r="Y289" s="191">
        <v>3</v>
      </c>
      <c r="Z289" s="191">
        <v>3</v>
      </c>
      <c r="AA289" s="191">
        <v>0</v>
      </c>
      <c r="AB289" s="191">
        <v>0</v>
      </c>
      <c r="AC289" s="191">
        <v>1</v>
      </c>
      <c r="AD289" s="185"/>
      <c r="AE289" s="152"/>
      <c r="AF289" s="190">
        <v>0</v>
      </c>
      <c r="AG289" s="191">
        <v>0</v>
      </c>
      <c r="AH289" s="191">
        <v>0</v>
      </c>
      <c r="AI289" s="191">
        <v>0</v>
      </c>
      <c r="AJ289" s="191">
        <v>0</v>
      </c>
      <c r="AK289" s="191">
        <v>1</v>
      </c>
      <c r="AL289" s="191">
        <v>0</v>
      </c>
      <c r="AM289" s="191">
        <v>0</v>
      </c>
      <c r="AN289" s="185"/>
      <c r="AO289" s="151"/>
    </row>
    <row r="290" spans="1:41" x14ac:dyDescent="0.3">
      <c r="A290" s="154" t="s">
        <v>263</v>
      </c>
      <c r="B290" s="188">
        <v>0</v>
      </c>
      <c r="C290" s="189">
        <v>0</v>
      </c>
      <c r="D290" s="189">
        <v>1</v>
      </c>
      <c r="E290" s="189">
        <v>3</v>
      </c>
      <c r="F290" s="189">
        <v>1</v>
      </c>
      <c r="G290" s="189">
        <v>1</v>
      </c>
      <c r="H290" s="189">
        <v>2</v>
      </c>
      <c r="I290" s="189">
        <v>0</v>
      </c>
      <c r="J290" s="149"/>
      <c r="K290" s="151"/>
      <c r="L290" s="188">
        <v>0</v>
      </c>
      <c r="M290" s="189">
        <v>0</v>
      </c>
      <c r="N290" s="189">
        <v>0</v>
      </c>
      <c r="O290" s="189">
        <v>0</v>
      </c>
      <c r="P290" s="189">
        <v>0</v>
      </c>
      <c r="Q290" s="189">
        <v>0</v>
      </c>
      <c r="R290" s="189">
        <v>0</v>
      </c>
      <c r="S290" s="189">
        <v>0</v>
      </c>
      <c r="T290" s="149"/>
      <c r="U290" s="152"/>
      <c r="V290" s="190">
        <v>0</v>
      </c>
      <c r="W290" s="191">
        <v>1</v>
      </c>
      <c r="X290" s="191">
        <v>0</v>
      </c>
      <c r="Y290" s="191">
        <v>3</v>
      </c>
      <c r="Z290" s="191">
        <v>1</v>
      </c>
      <c r="AA290" s="191">
        <v>0</v>
      </c>
      <c r="AB290" s="191">
        <v>3</v>
      </c>
      <c r="AC290" s="191">
        <v>0</v>
      </c>
      <c r="AD290" s="185"/>
      <c r="AE290" s="152"/>
      <c r="AF290" s="190">
        <v>0</v>
      </c>
      <c r="AG290" s="191">
        <v>0</v>
      </c>
      <c r="AH290" s="191">
        <v>0</v>
      </c>
      <c r="AI290" s="191">
        <v>0</v>
      </c>
      <c r="AJ290" s="191">
        <v>0</v>
      </c>
      <c r="AK290" s="191">
        <v>1</v>
      </c>
      <c r="AL290" s="191">
        <v>0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0</v>
      </c>
      <c r="C291" s="193">
        <v>0</v>
      </c>
      <c r="D291" s="194">
        <v>1</v>
      </c>
      <c r="E291" s="195">
        <v>1</v>
      </c>
      <c r="F291" s="196">
        <v>1</v>
      </c>
      <c r="G291" s="197">
        <v>2</v>
      </c>
      <c r="H291" s="198">
        <v>1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0</v>
      </c>
      <c r="P291" s="196">
        <v>1</v>
      </c>
      <c r="Q291" s="197">
        <v>0</v>
      </c>
      <c r="R291" s="198">
        <v>1</v>
      </c>
      <c r="S291" s="149"/>
      <c r="T291" s="166"/>
      <c r="U291" s="152"/>
      <c r="V291" s="199">
        <v>0</v>
      </c>
      <c r="W291" s="200">
        <v>1</v>
      </c>
      <c r="X291" s="201">
        <v>0</v>
      </c>
      <c r="Y291" s="202">
        <v>0</v>
      </c>
      <c r="Z291" s="203">
        <v>0</v>
      </c>
      <c r="AA291" s="204">
        <v>2</v>
      </c>
      <c r="AB291" s="205">
        <v>2</v>
      </c>
      <c r="AC291" s="187"/>
      <c r="AD291" s="187"/>
      <c r="AE291" s="152"/>
      <c r="AF291" s="199">
        <v>0</v>
      </c>
      <c r="AG291" s="200">
        <v>0</v>
      </c>
      <c r="AH291" s="201">
        <v>0</v>
      </c>
      <c r="AI291" s="202">
        <v>0</v>
      </c>
      <c r="AJ291" s="203">
        <v>0</v>
      </c>
      <c r="AK291" s="204">
        <v>0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1</v>
      </c>
      <c r="C292" s="193">
        <v>0</v>
      </c>
      <c r="D292" s="194">
        <v>1</v>
      </c>
      <c r="E292" s="195">
        <v>2</v>
      </c>
      <c r="F292" s="196">
        <v>1</v>
      </c>
      <c r="G292" s="197">
        <v>4</v>
      </c>
      <c r="H292" s="198">
        <v>0</v>
      </c>
      <c r="I292" s="149"/>
      <c r="J292" s="166"/>
      <c r="K292" s="151"/>
      <c r="L292" s="192">
        <v>0</v>
      </c>
      <c r="M292" s="193">
        <v>0</v>
      </c>
      <c r="N292" s="194">
        <v>0</v>
      </c>
      <c r="O292" s="195">
        <v>1</v>
      </c>
      <c r="P292" s="196">
        <v>0</v>
      </c>
      <c r="Q292" s="197">
        <v>0</v>
      </c>
      <c r="R292" s="198">
        <v>0</v>
      </c>
      <c r="S292" s="149"/>
      <c r="T292" s="166"/>
      <c r="U292" s="152"/>
      <c r="V292" s="199">
        <v>0</v>
      </c>
      <c r="W292" s="200">
        <v>0</v>
      </c>
      <c r="X292" s="201">
        <v>1</v>
      </c>
      <c r="Y292" s="202">
        <v>1</v>
      </c>
      <c r="Z292" s="203">
        <v>0</v>
      </c>
      <c r="AA292" s="204">
        <v>1</v>
      </c>
      <c r="AB292" s="205">
        <v>1</v>
      </c>
      <c r="AC292" s="206"/>
      <c r="AD292" s="187"/>
      <c r="AE292" s="152"/>
      <c r="AF292" s="199">
        <v>0</v>
      </c>
      <c r="AG292" s="200">
        <v>0</v>
      </c>
      <c r="AH292" s="201">
        <v>0</v>
      </c>
      <c r="AI292" s="202">
        <v>0</v>
      </c>
      <c r="AJ292" s="203">
        <v>0</v>
      </c>
      <c r="AK292" s="204">
        <v>0</v>
      </c>
      <c r="AL292" s="205">
        <v>0</v>
      </c>
      <c r="AM292" s="206"/>
      <c r="AN292" s="187"/>
      <c r="AO292" s="151"/>
    </row>
    <row r="293" spans="1:41" x14ac:dyDescent="0.3">
      <c r="A293" s="154" t="s">
        <v>266</v>
      </c>
      <c r="B293" s="192">
        <v>0</v>
      </c>
      <c r="C293" s="193">
        <v>0</v>
      </c>
      <c r="D293" s="194">
        <v>0</v>
      </c>
      <c r="E293" s="195">
        <v>2</v>
      </c>
      <c r="F293" s="196">
        <v>0</v>
      </c>
      <c r="G293" s="197">
        <v>1</v>
      </c>
      <c r="H293" s="198">
        <v>1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0</v>
      </c>
      <c r="P293" s="196">
        <v>1</v>
      </c>
      <c r="Q293" s="197">
        <v>0</v>
      </c>
      <c r="R293" s="198">
        <v>1</v>
      </c>
      <c r="S293" s="149"/>
      <c r="T293" s="166"/>
      <c r="U293" s="152"/>
      <c r="V293" s="199">
        <v>0</v>
      </c>
      <c r="W293" s="200">
        <v>0</v>
      </c>
      <c r="X293" s="201">
        <v>0</v>
      </c>
      <c r="Y293" s="202">
        <v>1</v>
      </c>
      <c r="Z293" s="203">
        <v>0</v>
      </c>
      <c r="AA293" s="204">
        <v>0</v>
      </c>
      <c r="AB293" s="205">
        <v>0</v>
      </c>
      <c r="AC293" s="206"/>
      <c r="AD293" s="187"/>
      <c r="AE293" s="152"/>
      <c r="AF293" s="199">
        <v>0</v>
      </c>
      <c r="AG293" s="200">
        <v>0</v>
      </c>
      <c r="AH293" s="201">
        <v>0</v>
      </c>
      <c r="AI293" s="202">
        <v>1</v>
      </c>
      <c r="AJ293" s="203">
        <v>0</v>
      </c>
      <c r="AK293" s="204">
        <v>0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0</v>
      </c>
      <c r="D294" s="194">
        <v>1</v>
      </c>
      <c r="E294" s="195">
        <v>0</v>
      </c>
      <c r="F294" s="196">
        <v>2</v>
      </c>
      <c r="G294" s="197">
        <v>0</v>
      </c>
      <c r="H294" s="198">
        <v>0</v>
      </c>
      <c r="I294" s="149"/>
      <c r="J294" s="166"/>
      <c r="K294" s="151"/>
      <c r="L294" s="192">
        <v>0</v>
      </c>
      <c r="M294" s="193">
        <v>0</v>
      </c>
      <c r="N294" s="194">
        <v>0</v>
      </c>
      <c r="O294" s="195">
        <v>0</v>
      </c>
      <c r="P294" s="196">
        <v>1</v>
      </c>
      <c r="Q294" s="197">
        <v>0</v>
      </c>
      <c r="R294" s="198">
        <v>0</v>
      </c>
      <c r="S294" s="149"/>
      <c r="T294" s="166"/>
      <c r="U294" s="152"/>
      <c r="V294" s="199">
        <v>0</v>
      </c>
      <c r="W294" s="200">
        <v>0</v>
      </c>
      <c r="X294" s="201">
        <v>0</v>
      </c>
      <c r="Y294" s="202">
        <v>0</v>
      </c>
      <c r="Z294" s="203">
        <v>1</v>
      </c>
      <c r="AA294" s="204">
        <v>0</v>
      </c>
      <c r="AB294" s="205">
        <v>0</v>
      </c>
      <c r="AC294" s="206"/>
      <c r="AD294" s="187"/>
      <c r="AE294" s="152"/>
      <c r="AF294" s="199">
        <v>0</v>
      </c>
      <c r="AG294" s="200">
        <v>0</v>
      </c>
      <c r="AH294" s="201">
        <v>0</v>
      </c>
      <c r="AI294" s="202">
        <v>0</v>
      </c>
      <c r="AJ294" s="203">
        <v>0</v>
      </c>
      <c r="AK294" s="204">
        <v>0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0</v>
      </c>
      <c r="C295" s="193">
        <v>1</v>
      </c>
      <c r="D295" s="194">
        <v>1</v>
      </c>
      <c r="E295" s="195">
        <v>0</v>
      </c>
      <c r="F295" s="196">
        <v>0</v>
      </c>
      <c r="G295" s="197">
        <v>1</v>
      </c>
      <c r="H295" s="198">
        <v>0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0</v>
      </c>
      <c r="R295" s="198">
        <v>0</v>
      </c>
      <c r="S295" s="149"/>
      <c r="T295" s="166"/>
      <c r="U295" s="152"/>
      <c r="V295" s="199">
        <v>0</v>
      </c>
      <c r="W295" s="200">
        <v>1</v>
      </c>
      <c r="X295" s="201">
        <v>0</v>
      </c>
      <c r="Y295" s="202">
        <v>0</v>
      </c>
      <c r="Z295" s="203">
        <v>0</v>
      </c>
      <c r="AA295" s="204">
        <v>0</v>
      </c>
      <c r="AB295" s="205">
        <v>0</v>
      </c>
      <c r="AC295" s="206"/>
      <c r="AD295" s="187"/>
      <c r="AE295" s="152"/>
      <c r="AF295" s="199">
        <v>0</v>
      </c>
      <c r="AG295" s="200">
        <v>0</v>
      </c>
      <c r="AH295" s="201">
        <v>0</v>
      </c>
      <c r="AI295" s="202">
        <v>0</v>
      </c>
      <c r="AJ295" s="203">
        <v>0</v>
      </c>
      <c r="AK295" s="204">
        <v>0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0</v>
      </c>
      <c r="E296" s="196">
        <v>0</v>
      </c>
      <c r="F296" s="197">
        <v>0</v>
      </c>
      <c r="G296" s="198">
        <v>0</v>
      </c>
      <c r="H296" s="166"/>
      <c r="I296" s="149"/>
      <c r="J296" s="166"/>
      <c r="K296" s="151"/>
      <c r="L296" s="193">
        <v>0</v>
      </c>
      <c r="M296" s="194">
        <v>0</v>
      </c>
      <c r="N296" s="195">
        <v>1</v>
      </c>
      <c r="O296" s="196">
        <v>0</v>
      </c>
      <c r="P296" s="197">
        <v>1</v>
      </c>
      <c r="Q296" s="198">
        <v>0</v>
      </c>
      <c r="R296" s="166"/>
      <c r="S296" s="149"/>
      <c r="T296" s="166"/>
      <c r="U296" s="152"/>
      <c r="V296" s="200">
        <v>0</v>
      </c>
      <c r="W296" s="201">
        <v>0</v>
      </c>
      <c r="X296" s="202">
        <v>2</v>
      </c>
      <c r="Y296" s="203">
        <v>0</v>
      </c>
      <c r="Z296" s="204">
        <v>1</v>
      </c>
      <c r="AA296" s="205">
        <v>0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0</v>
      </c>
      <c r="AJ296" s="204">
        <v>0</v>
      </c>
      <c r="AK296" s="205">
        <v>0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0</v>
      </c>
      <c r="E297" s="196">
        <v>0</v>
      </c>
      <c r="F297" s="197">
        <v>1</v>
      </c>
      <c r="G297" s="198">
        <v>0</v>
      </c>
      <c r="H297" s="166"/>
      <c r="I297" s="149"/>
      <c r="J297" s="166"/>
      <c r="K297" s="151"/>
      <c r="L297" s="193">
        <v>0</v>
      </c>
      <c r="M297" s="194">
        <v>0</v>
      </c>
      <c r="N297" s="195">
        <v>1</v>
      </c>
      <c r="O297" s="196">
        <v>0</v>
      </c>
      <c r="P297" s="197">
        <v>0</v>
      </c>
      <c r="Q297" s="198">
        <v>0</v>
      </c>
      <c r="R297" s="166"/>
      <c r="S297" s="149"/>
      <c r="T297" s="166"/>
      <c r="U297" s="152"/>
      <c r="V297" s="200">
        <v>0</v>
      </c>
      <c r="W297" s="201">
        <v>0</v>
      </c>
      <c r="X297" s="202">
        <v>0</v>
      </c>
      <c r="Y297" s="203">
        <v>0</v>
      </c>
      <c r="Z297" s="204">
        <v>0</v>
      </c>
      <c r="AA297" s="205">
        <v>0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0</v>
      </c>
      <c r="AJ297" s="204">
        <v>0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0</v>
      </c>
      <c r="D298" s="195">
        <v>1</v>
      </c>
      <c r="E298" s="196">
        <v>0</v>
      </c>
      <c r="F298" s="197">
        <v>1</v>
      </c>
      <c r="G298" s="198">
        <v>0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0</v>
      </c>
      <c r="P298" s="197">
        <v>0</v>
      </c>
      <c r="Q298" s="198">
        <v>0</v>
      </c>
      <c r="R298" s="166"/>
      <c r="S298" s="149"/>
      <c r="T298" s="149"/>
      <c r="U298" s="152"/>
      <c r="V298" s="200">
        <v>0</v>
      </c>
      <c r="W298" s="201">
        <v>0</v>
      </c>
      <c r="X298" s="202">
        <v>0</v>
      </c>
      <c r="Y298" s="203">
        <v>0</v>
      </c>
      <c r="Z298" s="204">
        <v>0</v>
      </c>
      <c r="AA298" s="205">
        <v>0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1</v>
      </c>
      <c r="AI298" s="203">
        <v>0</v>
      </c>
      <c r="AJ298" s="204">
        <v>0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0</v>
      </c>
      <c r="D299" s="195">
        <v>0</v>
      </c>
      <c r="E299" s="196">
        <v>1</v>
      </c>
      <c r="F299" s="197">
        <v>0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0</v>
      </c>
      <c r="X299" s="202">
        <v>0</v>
      </c>
      <c r="Y299" s="203">
        <v>1</v>
      </c>
      <c r="Z299" s="204">
        <v>0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0</v>
      </c>
      <c r="AK299" s="205">
        <v>0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0</v>
      </c>
      <c r="E300" s="196">
        <v>0</v>
      </c>
      <c r="F300" s="197">
        <v>0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0</v>
      </c>
      <c r="Q300" s="198">
        <v>0</v>
      </c>
      <c r="R300" s="166"/>
      <c r="S300" s="149"/>
      <c r="T300" s="149"/>
      <c r="U300" s="152"/>
      <c r="V300" s="200">
        <v>0</v>
      </c>
      <c r="W300" s="201">
        <v>0</v>
      </c>
      <c r="X300" s="202">
        <v>0</v>
      </c>
      <c r="Y300" s="203">
        <v>0</v>
      </c>
      <c r="Z300" s="204">
        <v>0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0</v>
      </c>
      <c r="AH300" s="202">
        <v>0</v>
      </c>
      <c r="AI300" s="203">
        <v>0</v>
      </c>
      <c r="AJ300" s="204">
        <v>0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1</v>
      </c>
      <c r="D301" s="196">
        <v>0</v>
      </c>
      <c r="E301" s="197">
        <v>1</v>
      </c>
      <c r="F301" s="198">
        <v>0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0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1</v>
      </c>
      <c r="X301" s="203">
        <v>0</v>
      </c>
      <c r="Y301" s="204">
        <v>0</v>
      </c>
      <c r="Z301" s="205">
        <v>1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1</v>
      </c>
      <c r="AJ301" s="205">
        <v>0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0</v>
      </c>
      <c r="D302" s="196">
        <v>0</v>
      </c>
      <c r="E302" s="197">
        <v>0</v>
      </c>
      <c r="F302" s="198">
        <v>0</v>
      </c>
      <c r="G302" s="166"/>
      <c r="H302" s="166"/>
      <c r="I302" s="149"/>
      <c r="J302" s="149"/>
      <c r="K302" s="151"/>
      <c r="L302" s="194">
        <v>0</v>
      </c>
      <c r="M302" s="195">
        <v>0</v>
      </c>
      <c r="N302" s="196">
        <v>0</v>
      </c>
      <c r="O302" s="197">
        <v>0</v>
      </c>
      <c r="P302" s="198">
        <v>0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0</v>
      </c>
      <c r="Y302" s="204">
        <v>1</v>
      </c>
      <c r="Z302" s="205">
        <v>0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0</v>
      </c>
      <c r="C303" s="195">
        <v>0</v>
      </c>
      <c r="D303" s="196">
        <v>0</v>
      </c>
      <c r="E303" s="197">
        <v>1</v>
      </c>
      <c r="F303" s="198">
        <v>0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0</v>
      </c>
      <c r="P303" s="198">
        <v>0</v>
      </c>
      <c r="Q303" s="166"/>
      <c r="R303" s="166"/>
      <c r="S303" s="166"/>
      <c r="T303" s="149"/>
      <c r="U303" s="152"/>
      <c r="V303" s="201">
        <v>0</v>
      </c>
      <c r="W303" s="202">
        <v>1</v>
      </c>
      <c r="X303" s="203">
        <v>0</v>
      </c>
      <c r="Y303" s="204">
        <v>2</v>
      </c>
      <c r="Z303" s="205">
        <v>0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0</v>
      </c>
      <c r="AI303" s="204">
        <v>0</v>
      </c>
      <c r="AJ303" s="205">
        <v>0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0</v>
      </c>
      <c r="E304" s="197">
        <v>1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0</v>
      </c>
      <c r="X304" s="203">
        <v>0</v>
      </c>
      <c r="Y304" s="204">
        <v>0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0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1</v>
      </c>
      <c r="E305" s="197">
        <v>1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0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0</v>
      </c>
      <c r="X305" s="203">
        <v>0</v>
      </c>
      <c r="Y305" s="204">
        <v>0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0</v>
      </c>
      <c r="C306" s="196">
        <v>1</v>
      </c>
      <c r="D306" s="197">
        <v>0</v>
      </c>
      <c r="E306" s="198">
        <v>0</v>
      </c>
      <c r="F306" s="166"/>
      <c r="G306" s="166"/>
      <c r="H306" s="166"/>
      <c r="I306" s="166"/>
      <c r="J306" s="149"/>
      <c r="K306" s="151"/>
      <c r="L306" s="195">
        <v>0</v>
      </c>
      <c r="M306" s="196">
        <v>0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0</v>
      </c>
      <c r="Y306" s="205">
        <v>1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0</v>
      </c>
      <c r="D307" s="197">
        <v>0</v>
      </c>
      <c r="E307" s="198">
        <v>0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0</v>
      </c>
      <c r="W307" s="203">
        <v>0</v>
      </c>
      <c r="X307" s="204">
        <v>0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0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0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0</v>
      </c>
      <c r="AH308" s="204">
        <v>0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1</v>
      </c>
      <c r="Y309" s="205">
        <v>0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1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0</v>
      </c>
      <c r="C311" s="197">
        <v>0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0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0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0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1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0</v>
      </c>
      <c r="W313" s="204">
        <v>0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0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0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0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279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72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128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24</v>
      </c>
      <c r="AO332" s="128"/>
    </row>
    <row r="333" spans="1:41" ht="15" thickTop="1" x14ac:dyDescent="0.3">
      <c r="A333" s="251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52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0</v>
      </c>
      <c r="C339" s="186">
        <v>0</v>
      </c>
      <c r="D339" s="186">
        <v>0</v>
      </c>
      <c r="E339" s="186">
        <v>1</v>
      </c>
      <c r="F339" s="186">
        <v>0</v>
      </c>
      <c r="G339" s="186">
        <v>0</v>
      </c>
      <c r="H339" s="186">
        <v>0</v>
      </c>
      <c r="I339" s="186">
        <v>0</v>
      </c>
      <c r="J339" s="186">
        <v>0</v>
      </c>
      <c r="K339" s="210"/>
      <c r="L339" s="186">
        <v>0</v>
      </c>
      <c r="M339" s="186">
        <v>0</v>
      </c>
      <c r="N339" s="186">
        <v>0</v>
      </c>
      <c r="O339" s="186">
        <v>0</v>
      </c>
      <c r="P339" s="186">
        <v>0</v>
      </c>
      <c r="Q339" s="186">
        <v>0</v>
      </c>
      <c r="R339" s="186">
        <v>0</v>
      </c>
      <c r="S339" s="186">
        <v>1</v>
      </c>
      <c r="T339" s="186">
        <v>0</v>
      </c>
      <c r="U339" s="211"/>
      <c r="V339" s="185">
        <v>0</v>
      </c>
      <c r="W339" s="185">
        <v>0</v>
      </c>
      <c r="X339" s="185">
        <v>0</v>
      </c>
      <c r="Y339" s="185">
        <v>0</v>
      </c>
      <c r="Z339" s="185">
        <v>1</v>
      </c>
      <c r="AA339" s="185">
        <v>0</v>
      </c>
      <c r="AB339" s="185">
        <v>0</v>
      </c>
      <c r="AC339" s="185">
        <v>0</v>
      </c>
      <c r="AD339" s="185">
        <v>0</v>
      </c>
      <c r="AE339" s="211"/>
      <c r="AF339" s="185">
        <v>0</v>
      </c>
      <c r="AG339" s="185">
        <v>0</v>
      </c>
      <c r="AH339" s="185">
        <v>0</v>
      </c>
      <c r="AI339" s="185">
        <v>0</v>
      </c>
      <c r="AJ339" s="185">
        <v>0</v>
      </c>
      <c r="AK339" s="185">
        <v>0</v>
      </c>
      <c r="AL339" s="185">
        <v>0</v>
      </c>
      <c r="AM339" s="185">
        <v>0</v>
      </c>
      <c r="AN339" s="185">
        <v>0</v>
      </c>
      <c r="AO339" s="210"/>
    </row>
    <row r="340" spans="1:41" x14ac:dyDescent="0.3">
      <c r="A340" s="144" t="s">
        <v>3</v>
      </c>
      <c r="B340" s="212">
        <v>0</v>
      </c>
      <c r="C340" s="212">
        <v>0</v>
      </c>
      <c r="D340" s="212">
        <v>0</v>
      </c>
      <c r="E340" s="212">
        <v>1</v>
      </c>
      <c r="F340" s="212">
        <v>0</v>
      </c>
      <c r="G340" s="212">
        <v>1</v>
      </c>
      <c r="H340" s="212">
        <v>0</v>
      </c>
      <c r="I340" s="212">
        <v>0</v>
      </c>
      <c r="J340" s="212">
        <v>0</v>
      </c>
      <c r="K340" s="210"/>
      <c r="L340" s="212">
        <v>0</v>
      </c>
      <c r="M340" s="212">
        <v>0</v>
      </c>
      <c r="N340" s="212">
        <v>0</v>
      </c>
      <c r="O340" s="212">
        <v>0</v>
      </c>
      <c r="P340" s="212">
        <v>1</v>
      </c>
      <c r="Q340" s="212">
        <v>0</v>
      </c>
      <c r="R340" s="212">
        <v>0</v>
      </c>
      <c r="S340" s="212">
        <v>2</v>
      </c>
      <c r="T340" s="212">
        <v>0</v>
      </c>
      <c r="U340" s="211"/>
      <c r="V340" s="187">
        <v>0</v>
      </c>
      <c r="W340" s="187">
        <v>0</v>
      </c>
      <c r="X340" s="187">
        <v>0</v>
      </c>
      <c r="Y340" s="187">
        <v>0</v>
      </c>
      <c r="Z340" s="187">
        <v>0</v>
      </c>
      <c r="AA340" s="187">
        <v>0</v>
      </c>
      <c r="AB340" s="187">
        <v>0</v>
      </c>
      <c r="AC340" s="187">
        <v>0</v>
      </c>
      <c r="AD340" s="187">
        <v>0</v>
      </c>
      <c r="AE340" s="211"/>
      <c r="AF340" s="187">
        <v>0</v>
      </c>
      <c r="AG340" s="187">
        <v>0</v>
      </c>
      <c r="AH340" s="187">
        <v>0</v>
      </c>
      <c r="AI340" s="187">
        <v>0</v>
      </c>
      <c r="AJ340" s="187">
        <v>0</v>
      </c>
      <c r="AK340" s="187">
        <v>0</v>
      </c>
      <c r="AL340" s="187">
        <v>0</v>
      </c>
      <c r="AM340" s="187">
        <v>0</v>
      </c>
      <c r="AN340" s="187">
        <v>0</v>
      </c>
      <c r="AO340" s="210"/>
    </row>
    <row r="341" spans="1:41" x14ac:dyDescent="0.3">
      <c r="A341" s="144" t="s">
        <v>4</v>
      </c>
      <c r="B341" s="212">
        <v>0</v>
      </c>
      <c r="C341" s="212">
        <v>0</v>
      </c>
      <c r="D341" s="212">
        <v>0</v>
      </c>
      <c r="E341" s="212">
        <v>0</v>
      </c>
      <c r="F341" s="212">
        <v>0</v>
      </c>
      <c r="G341" s="212">
        <v>1</v>
      </c>
      <c r="H341" s="212">
        <v>3</v>
      </c>
      <c r="I341" s="212">
        <v>1</v>
      </c>
      <c r="J341" s="212">
        <v>3</v>
      </c>
      <c r="K341" s="210"/>
      <c r="L341" s="212">
        <v>0</v>
      </c>
      <c r="M341" s="212">
        <v>0</v>
      </c>
      <c r="N341" s="212">
        <v>0</v>
      </c>
      <c r="O341" s="212">
        <v>0</v>
      </c>
      <c r="P341" s="212">
        <v>0</v>
      </c>
      <c r="Q341" s="212">
        <v>0</v>
      </c>
      <c r="R341" s="212">
        <v>1</v>
      </c>
      <c r="S341" s="212">
        <v>0</v>
      </c>
      <c r="T341" s="212">
        <v>0</v>
      </c>
      <c r="U341" s="211"/>
      <c r="V341" s="187">
        <v>0</v>
      </c>
      <c r="W341" s="187">
        <v>0</v>
      </c>
      <c r="X341" s="187">
        <v>0</v>
      </c>
      <c r="Y341" s="187">
        <v>0</v>
      </c>
      <c r="Z341" s="187">
        <v>0</v>
      </c>
      <c r="AA341" s="187">
        <v>0</v>
      </c>
      <c r="AB341" s="187">
        <v>1</v>
      </c>
      <c r="AC341" s="187">
        <v>1</v>
      </c>
      <c r="AD341" s="187">
        <v>0</v>
      </c>
      <c r="AE341" s="211"/>
      <c r="AF341" s="187">
        <v>0</v>
      </c>
      <c r="AG341" s="187">
        <v>0</v>
      </c>
      <c r="AH341" s="187">
        <v>0</v>
      </c>
      <c r="AI341" s="187">
        <v>0</v>
      </c>
      <c r="AJ341" s="187">
        <v>0</v>
      </c>
      <c r="AK341" s="187">
        <v>0</v>
      </c>
      <c r="AL341" s="187">
        <v>0</v>
      </c>
      <c r="AM341" s="187">
        <v>0</v>
      </c>
      <c r="AN341" s="187">
        <v>0</v>
      </c>
      <c r="AO341" s="210"/>
    </row>
    <row r="342" spans="1:41" x14ac:dyDescent="0.3">
      <c r="A342" s="144" t="s">
        <v>5</v>
      </c>
      <c r="B342" s="212">
        <v>0</v>
      </c>
      <c r="C342" s="212">
        <v>0</v>
      </c>
      <c r="D342" s="212">
        <v>0</v>
      </c>
      <c r="E342" s="212">
        <v>0</v>
      </c>
      <c r="F342" s="212">
        <v>0</v>
      </c>
      <c r="G342" s="212">
        <v>0</v>
      </c>
      <c r="H342" s="212">
        <v>2</v>
      </c>
      <c r="I342" s="212">
        <v>1</v>
      </c>
      <c r="J342" s="212">
        <v>0</v>
      </c>
      <c r="K342" s="210"/>
      <c r="L342" s="212">
        <v>0</v>
      </c>
      <c r="M342" s="212">
        <v>0</v>
      </c>
      <c r="N342" s="212">
        <v>0</v>
      </c>
      <c r="O342" s="212">
        <v>0</v>
      </c>
      <c r="P342" s="212">
        <v>0</v>
      </c>
      <c r="Q342" s="212">
        <v>0</v>
      </c>
      <c r="R342" s="212">
        <v>1</v>
      </c>
      <c r="S342" s="212">
        <v>2</v>
      </c>
      <c r="T342" s="212">
        <v>1</v>
      </c>
      <c r="U342" s="211"/>
      <c r="V342" s="187">
        <v>0</v>
      </c>
      <c r="W342" s="187">
        <v>0</v>
      </c>
      <c r="X342" s="187">
        <v>0</v>
      </c>
      <c r="Y342" s="187">
        <v>1</v>
      </c>
      <c r="Z342" s="187">
        <v>0</v>
      </c>
      <c r="AA342" s="187">
        <v>0</v>
      </c>
      <c r="AB342" s="187">
        <v>1</v>
      </c>
      <c r="AC342" s="187">
        <v>0</v>
      </c>
      <c r="AD342" s="187">
        <v>1</v>
      </c>
      <c r="AE342" s="211"/>
      <c r="AF342" s="187">
        <v>0</v>
      </c>
      <c r="AG342" s="187">
        <v>0</v>
      </c>
      <c r="AH342" s="187">
        <v>0</v>
      </c>
      <c r="AI342" s="187">
        <v>0</v>
      </c>
      <c r="AJ342" s="187">
        <v>0</v>
      </c>
      <c r="AK342" s="187">
        <v>0</v>
      </c>
      <c r="AL342" s="187">
        <v>0</v>
      </c>
      <c r="AM342" s="187">
        <v>0</v>
      </c>
      <c r="AN342" s="187">
        <v>0</v>
      </c>
      <c r="AO342" s="210"/>
    </row>
    <row r="343" spans="1:41" x14ac:dyDescent="0.3">
      <c r="A343" s="144" t="s">
        <v>6</v>
      </c>
      <c r="B343" s="212">
        <v>0</v>
      </c>
      <c r="C343" s="212">
        <v>0</v>
      </c>
      <c r="D343" s="212">
        <v>0</v>
      </c>
      <c r="E343" s="212">
        <v>0</v>
      </c>
      <c r="F343" s="212">
        <v>0</v>
      </c>
      <c r="G343" s="212">
        <v>0</v>
      </c>
      <c r="H343" s="212">
        <v>0</v>
      </c>
      <c r="I343" s="212">
        <v>1</v>
      </c>
      <c r="J343" s="212">
        <v>2</v>
      </c>
      <c r="K343" s="210"/>
      <c r="L343" s="212">
        <v>0</v>
      </c>
      <c r="M343" s="212">
        <v>0</v>
      </c>
      <c r="N343" s="212">
        <v>0</v>
      </c>
      <c r="O343" s="212">
        <v>0</v>
      </c>
      <c r="P343" s="212">
        <v>0</v>
      </c>
      <c r="Q343" s="212">
        <v>0</v>
      </c>
      <c r="R343" s="212">
        <v>0</v>
      </c>
      <c r="S343" s="212">
        <v>2</v>
      </c>
      <c r="T343" s="212">
        <v>0</v>
      </c>
      <c r="U343" s="211"/>
      <c r="V343" s="187">
        <v>0</v>
      </c>
      <c r="W343" s="187">
        <v>0</v>
      </c>
      <c r="X343" s="187">
        <v>0</v>
      </c>
      <c r="Y343" s="187">
        <v>0</v>
      </c>
      <c r="Z343" s="187">
        <v>0</v>
      </c>
      <c r="AA343" s="187">
        <v>1</v>
      </c>
      <c r="AB343" s="187">
        <v>0</v>
      </c>
      <c r="AC343" s="187">
        <v>0</v>
      </c>
      <c r="AD343" s="187">
        <v>1</v>
      </c>
      <c r="AE343" s="211"/>
      <c r="AF343" s="187">
        <v>0</v>
      </c>
      <c r="AG343" s="187">
        <v>0</v>
      </c>
      <c r="AH343" s="187">
        <v>0</v>
      </c>
      <c r="AI343" s="187">
        <v>0</v>
      </c>
      <c r="AJ343" s="187">
        <v>0</v>
      </c>
      <c r="AK343" s="187">
        <v>0</v>
      </c>
      <c r="AL343" s="187">
        <v>0</v>
      </c>
      <c r="AM343" s="187">
        <v>1</v>
      </c>
      <c r="AN343" s="187">
        <v>0</v>
      </c>
      <c r="AO343" s="210"/>
    </row>
    <row r="344" spans="1:41" x14ac:dyDescent="0.3">
      <c r="A344" s="144" t="s">
        <v>7</v>
      </c>
      <c r="B344" s="212">
        <v>0</v>
      </c>
      <c r="C344" s="212">
        <v>0</v>
      </c>
      <c r="D344" s="212">
        <v>0</v>
      </c>
      <c r="E344" s="212">
        <v>1</v>
      </c>
      <c r="F344" s="212">
        <v>0</v>
      </c>
      <c r="G344" s="212">
        <v>0</v>
      </c>
      <c r="H344" s="212">
        <v>1</v>
      </c>
      <c r="I344" s="212">
        <v>1</v>
      </c>
      <c r="J344" s="212">
        <v>0</v>
      </c>
      <c r="K344" s="210"/>
      <c r="L344" s="212">
        <v>0</v>
      </c>
      <c r="M344" s="212">
        <v>0</v>
      </c>
      <c r="N344" s="212">
        <v>0</v>
      </c>
      <c r="O344" s="212">
        <v>0</v>
      </c>
      <c r="P344" s="212">
        <v>0</v>
      </c>
      <c r="Q344" s="212">
        <v>0</v>
      </c>
      <c r="R344" s="212">
        <v>2</v>
      </c>
      <c r="S344" s="212">
        <v>0</v>
      </c>
      <c r="T344" s="212">
        <v>0</v>
      </c>
      <c r="U344" s="211"/>
      <c r="V344" s="187">
        <v>0</v>
      </c>
      <c r="W344" s="187">
        <v>0</v>
      </c>
      <c r="X344" s="187">
        <v>0</v>
      </c>
      <c r="Y344" s="187">
        <v>0</v>
      </c>
      <c r="Z344" s="187">
        <v>0</v>
      </c>
      <c r="AA344" s="187">
        <v>0</v>
      </c>
      <c r="AB344" s="187">
        <v>1</v>
      </c>
      <c r="AC344" s="187">
        <v>0</v>
      </c>
      <c r="AD344" s="187">
        <v>0</v>
      </c>
      <c r="AE344" s="211"/>
      <c r="AF344" s="187">
        <v>0</v>
      </c>
      <c r="AG344" s="187">
        <v>0</v>
      </c>
      <c r="AH344" s="187">
        <v>0</v>
      </c>
      <c r="AI344" s="187">
        <v>0</v>
      </c>
      <c r="AJ344" s="187">
        <v>0</v>
      </c>
      <c r="AK344" s="187">
        <v>0</v>
      </c>
      <c r="AL344" s="187">
        <v>0</v>
      </c>
      <c r="AM344" s="187">
        <v>0</v>
      </c>
      <c r="AN344" s="187">
        <v>0</v>
      </c>
      <c r="AO344" s="210"/>
    </row>
    <row r="345" spans="1:41" x14ac:dyDescent="0.3">
      <c r="A345" s="144" t="s">
        <v>8</v>
      </c>
      <c r="B345" s="212">
        <v>0</v>
      </c>
      <c r="C345" s="212">
        <v>0</v>
      </c>
      <c r="D345" s="212">
        <v>0</v>
      </c>
      <c r="E345" s="212">
        <v>0</v>
      </c>
      <c r="F345" s="212">
        <v>0</v>
      </c>
      <c r="G345" s="212">
        <v>0</v>
      </c>
      <c r="H345" s="212">
        <v>1</v>
      </c>
      <c r="I345" s="212">
        <v>3</v>
      </c>
      <c r="J345" s="212">
        <v>2</v>
      </c>
      <c r="K345" s="210"/>
      <c r="L345" s="212">
        <v>0</v>
      </c>
      <c r="M345" s="212">
        <v>0</v>
      </c>
      <c r="N345" s="212">
        <v>0</v>
      </c>
      <c r="O345" s="212">
        <v>1</v>
      </c>
      <c r="P345" s="212">
        <v>0</v>
      </c>
      <c r="Q345" s="212">
        <v>0</v>
      </c>
      <c r="R345" s="212">
        <v>0</v>
      </c>
      <c r="S345" s="212">
        <v>1</v>
      </c>
      <c r="T345" s="212">
        <v>0</v>
      </c>
      <c r="U345" s="211"/>
      <c r="V345" s="187">
        <v>0</v>
      </c>
      <c r="W345" s="187">
        <v>0</v>
      </c>
      <c r="X345" s="187">
        <v>0</v>
      </c>
      <c r="Y345" s="187">
        <v>0</v>
      </c>
      <c r="Z345" s="187">
        <v>0</v>
      </c>
      <c r="AA345" s="187">
        <v>0</v>
      </c>
      <c r="AB345" s="187">
        <v>1</v>
      </c>
      <c r="AC345" s="187">
        <v>1</v>
      </c>
      <c r="AD345" s="187">
        <v>0</v>
      </c>
      <c r="AE345" s="211"/>
      <c r="AF345" s="187">
        <v>0</v>
      </c>
      <c r="AG345" s="187">
        <v>0</v>
      </c>
      <c r="AH345" s="187">
        <v>0</v>
      </c>
      <c r="AI345" s="187">
        <v>0</v>
      </c>
      <c r="AJ345" s="187">
        <v>1</v>
      </c>
      <c r="AK345" s="187">
        <v>0</v>
      </c>
      <c r="AL345" s="187">
        <v>1</v>
      </c>
      <c r="AM345" s="187">
        <v>0</v>
      </c>
      <c r="AN345" s="187">
        <v>1</v>
      </c>
      <c r="AO345" s="210"/>
    </row>
    <row r="346" spans="1:41" x14ac:dyDescent="0.3">
      <c r="A346" s="144" t="s">
        <v>9</v>
      </c>
      <c r="B346" s="212">
        <v>0</v>
      </c>
      <c r="C346" s="212">
        <v>0</v>
      </c>
      <c r="D346" s="212">
        <v>0</v>
      </c>
      <c r="E346" s="212">
        <v>0</v>
      </c>
      <c r="F346" s="212">
        <v>0</v>
      </c>
      <c r="G346" s="212">
        <v>1</v>
      </c>
      <c r="H346" s="212">
        <v>1</v>
      </c>
      <c r="I346" s="212">
        <v>0</v>
      </c>
      <c r="J346" s="212">
        <v>0</v>
      </c>
      <c r="K346" s="210"/>
      <c r="L346" s="212">
        <v>0</v>
      </c>
      <c r="M346" s="212">
        <v>0</v>
      </c>
      <c r="N346" s="212">
        <v>0</v>
      </c>
      <c r="O346" s="212">
        <v>0</v>
      </c>
      <c r="P346" s="212">
        <v>0</v>
      </c>
      <c r="Q346" s="212">
        <v>0</v>
      </c>
      <c r="R346" s="212">
        <v>0</v>
      </c>
      <c r="S346" s="212">
        <v>0</v>
      </c>
      <c r="T346" s="212">
        <v>0</v>
      </c>
      <c r="U346" s="211"/>
      <c r="V346" s="187">
        <v>0</v>
      </c>
      <c r="W346" s="187">
        <v>1</v>
      </c>
      <c r="X346" s="187">
        <v>0</v>
      </c>
      <c r="Y346" s="187">
        <v>0</v>
      </c>
      <c r="Z346" s="187">
        <v>0</v>
      </c>
      <c r="AA346" s="187">
        <v>0</v>
      </c>
      <c r="AB346" s="187">
        <v>1</v>
      </c>
      <c r="AC346" s="187">
        <v>0</v>
      </c>
      <c r="AD346" s="187">
        <v>1</v>
      </c>
      <c r="AE346" s="211"/>
      <c r="AF346" s="187">
        <v>0</v>
      </c>
      <c r="AG346" s="187">
        <v>0</v>
      </c>
      <c r="AH346" s="187">
        <v>0</v>
      </c>
      <c r="AI346" s="187">
        <v>0</v>
      </c>
      <c r="AJ346" s="187">
        <v>0</v>
      </c>
      <c r="AK346" s="187">
        <v>0</v>
      </c>
      <c r="AL346" s="187">
        <v>1</v>
      </c>
      <c r="AM346" s="187">
        <v>0</v>
      </c>
      <c r="AN346" s="187">
        <v>0</v>
      </c>
      <c r="AO346" s="210"/>
    </row>
    <row r="347" spans="1:41" x14ac:dyDescent="0.3">
      <c r="A347" s="144" t="s">
        <v>10</v>
      </c>
      <c r="B347" s="212">
        <v>0</v>
      </c>
      <c r="C347" s="212">
        <v>0</v>
      </c>
      <c r="D347" s="212">
        <v>0</v>
      </c>
      <c r="E347" s="212">
        <v>0</v>
      </c>
      <c r="F347" s="212">
        <v>1</v>
      </c>
      <c r="G347" s="212">
        <v>0</v>
      </c>
      <c r="H347" s="212">
        <v>1</v>
      </c>
      <c r="I347" s="212">
        <v>0</v>
      </c>
      <c r="J347" s="212">
        <v>0</v>
      </c>
      <c r="K347" s="210"/>
      <c r="L347" s="212">
        <v>0</v>
      </c>
      <c r="M347" s="212">
        <v>0</v>
      </c>
      <c r="N347" s="212">
        <v>0</v>
      </c>
      <c r="O347" s="212">
        <v>0</v>
      </c>
      <c r="P347" s="212">
        <v>0</v>
      </c>
      <c r="Q347" s="212">
        <v>0</v>
      </c>
      <c r="R347" s="212">
        <v>0</v>
      </c>
      <c r="S347" s="212">
        <v>0</v>
      </c>
      <c r="T347" s="212">
        <v>0</v>
      </c>
      <c r="U347" s="211"/>
      <c r="V347" s="187">
        <v>0</v>
      </c>
      <c r="W347" s="187">
        <v>1</v>
      </c>
      <c r="X347" s="187">
        <v>0</v>
      </c>
      <c r="Y347" s="187">
        <v>0</v>
      </c>
      <c r="Z347" s="187">
        <v>0</v>
      </c>
      <c r="AA347" s="187">
        <v>0</v>
      </c>
      <c r="AB347" s="187">
        <v>0</v>
      </c>
      <c r="AC347" s="187">
        <v>0</v>
      </c>
      <c r="AD347" s="187">
        <v>0</v>
      </c>
      <c r="AE347" s="211"/>
      <c r="AF347" s="187">
        <v>0</v>
      </c>
      <c r="AG347" s="187">
        <v>0</v>
      </c>
      <c r="AH347" s="187">
        <v>0</v>
      </c>
      <c r="AI347" s="187">
        <v>0</v>
      </c>
      <c r="AJ347" s="187">
        <v>0</v>
      </c>
      <c r="AK347" s="187">
        <v>0</v>
      </c>
      <c r="AL347" s="187">
        <v>0</v>
      </c>
      <c r="AM347" s="187">
        <v>0</v>
      </c>
      <c r="AN347" s="187">
        <v>0</v>
      </c>
      <c r="AO347" s="210"/>
    </row>
    <row r="348" spans="1:41" x14ac:dyDescent="0.3">
      <c r="A348" s="144" t="s">
        <v>11</v>
      </c>
      <c r="B348" s="212">
        <v>0</v>
      </c>
      <c r="C348" s="212">
        <v>1</v>
      </c>
      <c r="D348" s="212">
        <v>0</v>
      </c>
      <c r="E348" s="212">
        <v>0</v>
      </c>
      <c r="F348" s="212">
        <v>0</v>
      </c>
      <c r="G348" s="212">
        <v>1</v>
      </c>
      <c r="H348" s="212">
        <v>1</v>
      </c>
      <c r="I348" s="212">
        <v>1</v>
      </c>
      <c r="J348" s="212">
        <v>1</v>
      </c>
      <c r="K348" s="210"/>
      <c r="L348" s="212">
        <v>0</v>
      </c>
      <c r="M348" s="212">
        <v>0</v>
      </c>
      <c r="N348" s="212">
        <v>0</v>
      </c>
      <c r="O348" s="212">
        <v>0</v>
      </c>
      <c r="P348" s="212">
        <v>1</v>
      </c>
      <c r="Q348" s="212">
        <v>0</v>
      </c>
      <c r="R348" s="212">
        <v>0</v>
      </c>
      <c r="S348" s="212">
        <v>0</v>
      </c>
      <c r="T348" s="212">
        <v>0</v>
      </c>
      <c r="U348" s="211"/>
      <c r="V348" s="187">
        <v>0</v>
      </c>
      <c r="W348" s="187">
        <v>0</v>
      </c>
      <c r="X348" s="187">
        <v>0</v>
      </c>
      <c r="Y348" s="187">
        <v>0</v>
      </c>
      <c r="Z348" s="187">
        <v>0</v>
      </c>
      <c r="AA348" s="187">
        <v>0</v>
      </c>
      <c r="AB348" s="187">
        <v>0</v>
      </c>
      <c r="AC348" s="187">
        <v>1</v>
      </c>
      <c r="AD348" s="187">
        <v>0</v>
      </c>
      <c r="AE348" s="211"/>
      <c r="AF348" s="187">
        <v>0</v>
      </c>
      <c r="AG348" s="187">
        <v>0</v>
      </c>
      <c r="AH348" s="187">
        <v>0</v>
      </c>
      <c r="AI348" s="187">
        <v>0</v>
      </c>
      <c r="AJ348" s="187">
        <v>0</v>
      </c>
      <c r="AK348" s="187">
        <v>0</v>
      </c>
      <c r="AL348" s="187">
        <v>0</v>
      </c>
      <c r="AM348" s="187">
        <v>0</v>
      </c>
      <c r="AN348" s="187">
        <v>1</v>
      </c>
      <c r="AO348" s="210"/>
    </row>
    <row r="349" spans="1:41" x14ac:dyDescent="0.3">
      <c r="A349" s="144" t="s">
        <v>12</v>
      </c>
      <c r="B349" s="212">
        <v>0</v>
      </c>
      <c r="C349" s="212">
        <v>0</v>
      </c>
      <c r="D349" s="212">
        <v>0</v>
      </c>
      <c r="E349" s="212">
        <v>0</v>
      </c>
      <c r="F349" s="212">
        <v>0</v>
      </c>
      <c r="G349" s="212">
        <v>1</v>
      </c>
      <c r="H349" s="212">
        <v>0</v>
      </c>
      <c r="I349" s="212">
        <v>1</v>
      </c>
      <c r="J349" s="212">
        <v>0</v>
      </c>
      <c r="K349" s="210"/>
      <c r="L349" s="212">
        <v>0</v>
      </c>
      <c r="M349" s="212">
        <v>0</v>
      </c>
      <c r="N349" s="212">
        <v>0</v>
      </c>
      <c r="O349" s="212">
        <v>0</v>
      </c>
      <c r="P349" s="212">
        <v>0</v>
      </c>
      <c r="Q349" s="212">
        <v>0</v>
      </c>
      <c r="R349" s="212">
        <v>0</v>
      </c>
      <c r="S349" s="212">
        <v>1</v>
      </c>
      <c r="T349" s="212">
        <v>1</v>
      </c>
      <c r="U349" s="211"/>
      <c r="V349" s="187">
        <v>0</v>
      </c>
      <c r="W349" s="187">
        <v>0</v>
      </c>
      <c r="X349" s="187">
        <v>0</v>
      </c>
      <c r="Y349" s="187">
        <v>0</v>
      </c>
      <c r="Z349" s="187">
        <v>0</v>
      </c>
      <c r="AA349" s="187">
        <v>0</v>
      </c>
      <c r="AB349" s="187">
        <v>0</v>
      </c>
      <c r="AC349" s="187">
        <v>0</v>
      </c>
      <c r="AD349" s="187">
        <v>0</v>
      </c>
      <c r="AE349" s="211"/>
      <c r="AF349" s="187">
        <v>0</v>
      </c>
      <c r="AG349" s="187">
        <v>0</v>
      </c>
      <c r="AH349" s="187">
        <v>0</v>
      </c>
      <c r="AI349" s="187">
        <v>0</v>
      </c>
      <c r="AJ349" s="187">
        <v>1</v>
      </c>
      <c r="AK349" s="187">
        <v>0</v>
      </c>
      <c r="AL349" s="187">
        <v>0</v>
      </c>
      <c r="AM349" s="187">
        <v>0</v>
      </c>
      <c r="AN349" s="187">
        <v>0</v>
      </c>
      <c r="AO349" s="210"/>
    </row>
    <row r="350" spans="1:41" x14ac:dyDescent="0.3">
      <c r="A350" s="144" t="s">
        <v>13</v>
      </c>
      <c r="B350" s="212">
        <v>0</v>
      </c>
      <c r="C350" s="212">
        <v>0</v>
      </c>
      <c r="D350" s="212">
        <v>0</v>
      </c>
      <c r="E350" s="212">
        <v>0</v>
      </c>
      <c r="F350" s="212">
        <v>0</v>
      </c>
      <c r="G350" s="212">
        <v>2</v>
      </c>
      <c r="H350" s="212">
        <v>3</v>
      </c>
      <c r="I350" s="212">
        <v>0</v>
      </c>
      <c r="J350" s="212">
        <v>0</v>
      </c>
      <c r="K350" s="210"/>
      <c r="L350" s="212">
        <v>0</v>
      </c>
      <c r="M350" s="212">
        <v>0</v>
      </c>
      <c r="N350" s="212">
        <v>0</v>
      </c>
      <c r="O350" s="212">
        <v>0</v>
      </c>
      <c r="P350" s="212">
        <v>0</v>
      </c>
      <c r="Q350" s="212">
        <v>0</v>
      </c>
      <c r="R350" s="212">
        <v>0</v>
      </c>
      <c r="S350" s="212">
        <v>1</v>
      </c>
      <c r="T350" s="212">
        <v>0</v>
      </c>
      <c r="U350" s="211"/>
      <c r="V350" s="187">
        <v>0</v>
      </c>
      <c r="W350" s="187">
        <v>0</v>
      </c>
      <c r="X350" s="187">
        <v>0</v>
      </c>
      <c r="Y350" s="187">
        <v>0</v>
      </c>
      <c r="Z350" s="187">
        <v>0</v>
      </c>
      <c r="AA350" s="187">
        <v>1</v>
      </c>
      <c r="AB350" s="187">
        <v>0</v>
      </c>
      <c r="AC350" s="187">
        <v>0</v>
      </c>
      <c r="AD350" s="187">
        <v>0</v>
      </c>
      <c r="AE350" s="211"/>
      <c r="AF350" s="187">
        <v>0</v>
      </c>
      <c r="AG350" s="187">
        <v>0</v>
      </c>
      <c r="AH350" s="187">
        <v>0</v>
      </c>
      <c r="AI350" s="187">
        <v>0</v>
      </c>
      <c r="AJ350" s="187">
        <v>0</v>
      </c>
      <c r="AK350" s="187">
        <v>0</v>
      </c>
      <c r="AL350" s="187">
        <v>0</v>
      </c>
      <c r="AM350" s="187">
        <v>1</v>
      </c>
      <c r="AN350" s="187">
        <v>0</v>
      </c>
      <c r="AO350" s="210"/>
    </row>
    <row r="351" spans="1:41" x14ac:dyDescent="0.3">
      <c r="A351" s="144" t="s">
        <v>14</v>
      </c>
      <c r="B351" s="212">
        <v>0</v>
      </c>
      <c r="C351" s="212">
        <v>0</v>
      </c>
      <c r="D351" s="212">
        <v>0</v>
      </c>
      <c r="E351" s="212">
        <v>0</v>
      </c>
      <c r="F351" s="212">
        <v>1</v>
      </c>
      <c r="G351" s="212">
        <v>1</v>
      </c>
      <c r="H351" s="212">
        <v>1</v>
      </c>
      <c r="I351" s="212">
        <v>0</v>
      </c>
      <c r="J351" s="212">
        <v>0</v>
      </c>
      <c r="K351" s="210"/>
      <c r="L351" s="212">
        <v>0</v>
      </c>
      <c r="M351" s="212">
        <v>0</v>
      </c>
      <c r="N351" s="212">
        <v>0</v>
      </c>
      <c r="O351" s="212">
        <v>0</v>
      </c>
      <c r="P351" s="212">
        <v>0</v>
      </c>
      <c r="Q351" s="212">
        <v>0</v>
      </c>
      <c r="R351" s="212">
        <v>0</v>
      </c>
      <c r="S351" s="212">
        <v>1</v>
      </c>
      <c r="T351" s="212">
        <v>0</v>
      </c>
      <c r="U351" s="211"/>
      <c r="V351" s="187">
        <v>0</v>
      </c>
      <c r="W351" s="187">
        <v>0</v>
      </c>
      <c r="X351" s="187">
        <v>1</v>
      </c>
      <c r="Y351" s="187">
        <v>1</v>
      </c>
      <c r="Z351" s="187">
        <v>0</v>
      </c>
      <c r="AA351" s="187">
        <v>0</v>
      </c>
      <c r="AB351" s="187">
        <v>1</v>
      </c>
      <c r="AC351" s="187">
        <v>0</v>
      </c>
      <c r="AD351" s="187">
        <v>1</v>
      </c>
      <c r="AE351" s="211"/>
      <c r="AF351" s="187">
        <v>0</v>
      </c>
      <c r="AG351" s="187">
        <v>0</v>
      </c>
      <c r="AH351" s="187">
        <v>0</v>
      </c>
      <c r="AI351" s="187">
        <v>0</v>
      </c>
      <c r="AJ351" s="187">
        <v>0</v>
      </c>
      <c r="AK351" s="187">
        <v>0</v>
      </c>
      <c r="AL351" s="187">
        <v>0</v>
      </c>
      <c r="AM351" s="187">
        <v>0</v>
      </c>
      <c r="AN351" s="187">
        <v>0</v>
      </c>
      <c r="AO351" s="210"/>
    </row>
    <row r="352" spans="1:41" x14ac:dyDescent="0.3">
      <c r="A352" s="144" t="s">
        <v>15</v>
      </c>
      <c r="B352" s="212">
        <v>0</v>
      </c>
      <c r="C352" s="212">
        <v>0</v>
      </c>
      <c r="D352" s="212">
        <v>0</v>
      </c>
      <c r="E352" s="212">
        <v>0</v>
      </c>
      <c r="F352" s="212">
        <v>0</v>
      </c>
      <c r="G352" s="212">
        <v>0</v>
      </c>
      <c r="H352" s="212">
        <v>2</v>
      </c>
      <c r="I352" s="212">
        <v>3</v>
      </c>
      <c r="J352" s="212">
        <v>1</v>
      </c>
      <c r="K352" s="210"/>
      <c r="L352" s="212">
        <v>0</v>
      </c>
      <c r="M352" s="212">
        <v>0</v>
      </c>
      <c r="N352" s="212">
        <v>0</v>
      </c>
      <c r="O352" s="212">
        <v>0</v>
      </c>
      <c r="P352" s="212">
        <v>0</v>
      </c>
      <c r="Q352" s="212">
        <v>1</v>
      </c>
      <c r="R352" s="212">
        <v>0</v>
      </c>
      <c r="S352" s="212">
        <v>0</v>
      </c>
      <c r="T352" s="212">
        <v>0</v>
      </c>
      <c r="U352" s="211"/>
      <c r="V352" s="187">
        <v>0</v>
      </c>
      <c r="W352" s="187">
        <v>0</v>
      </c>
      <c r="X352" s="187">
        <v>0</v>
      </c>
      <c r="Y352" s="187">
        <v>0</v>
      </c>
      <c r="Z352" s="187">
        <v>0</v>
      </c>
      <c r="AA352" s="187">
        <v>0</v>
      </c>
      <c r="AB352" s="187">
        <v>1</v>
      </c>
      <c r="AC352" s="187">
        <v>0</v>
      </c>
      <c r="AD352" s="187">
        <v>1</v>
      </c>
      <c r="AE352" s="211"/>
      <c r="AF352" s="187">
        <v>0</v>
      </c>
      <c r="AG352" s="187">
        <v>0</v>
      </c>
      <c r="AH352" s="187">
        <v>0</v>
      </c>
      <c r="AI352" s="187">
        <v>0</v>
      </c>
      <c r="AJ352" s="187">
        <v>0</v>
      </c>
      <c r="AK352" s="187">
        <v>0</v>
      </c>
      <c r="AL352" s="187">
        <v>0</v>
      </c>
      <c r="AM352" s="187">
        <v>0</v>
      </c>
      <c r="AN352" s="187">
        <v>0</v>
      </c>
      <c r="AO352" s="210"/>
    </row>
    <row r="353" spans="1:41" x14ac:dyDescent="0.3">
      <c r="A353" s="144" t="s">
        <v>16</v>
      </c>
      <c r="B353" s="212">
        <v>0</v>
      </c>
      <c r="C353" s="212">
        <v>0</v>
      </c>
      <c r="D353" s="212">
        <v>0</v>
      </c>
      <c r="E353" s="212">
        <v>0</v>
      </c>
      <c r="F353" s="212">
        <v>0</v>
      </c>
      <c r="G353" s="212">
        <v>0</v>
      </c>
      <c r="H353" s="212">
        <v>1</v>
      </c>
      <c r="I353" s="212">
        <v>0</v>
      </c>
      <c r="J353" s="212">
        <v>1</v>
      </c>
      <c r="K353" s="210"/>
      <c r="L353" s="212">
        <v>0</v>
      </c>
      <c r="M353" s="212">
        <v>0</v>
      </c>
      <c r="N353" s="212">
        <v>0</v>
      </c>
      <c r="O353" s="212">
        <v>0</v>
      </c>
      <c r="P353" s="212">
        <v>0</v>
      </c>
      <c r="Q353" s="212">
        <v>0</v>
      </c>
      <c r="R353" s="212">
        <v>0</v>
      </c>
      <c r="S353" s="212">
        <v>1</v>
      </c>
      <c r="T353" s="212">
        <v>0</v>
      </c>
      <c r="U353" s="211"/>
      <c r="V353" s="187">
        <v>0</v>
      </c>
      <c r="W353" s="187">
        <v>0</v>
      </c>
      <c r="X353" s="187">
        <v>0</v>
      </c>
      <c r="Y353" s="187">
        <v>0</v>
      </c>
      <c r="Z353" s="187">
        <v>0</v>
      </c>
      <c r="AA353" s="187">
        <v>1</v>
      </c>
      <c r="AB353" s="187">
        <v>0</v>
      </c>
      <c r="AC353" s="187">
        <v>0</v>
      </c>
      <c r="AD353" s="187">
        <v>0</v>
      </c>
      <c r="AE353" s="211"/>
      <c r="AF353" s="187">
        <v>0</v>
      </c>
      <c r="AG353" s="187">
        <v>0</v>
      </c>
      <c r="AH353" s="187">
        <v>0</v>
      </c>
      <c r="AI353" s="187">
        <v>0</v>
      </c>
      <c r="AJ353" s="187">
        <v>0</v>
      </c>
      <c r="AK353" s="187">
        <v>0</v>
      </c>
      <c r="AL353" s="187">
        <v>0</v>
      </c>
      <c r="AM353" s="187">
        <v>0</v>
      </c>
      <c r="AN353" s="187">
        <v>0</v>
      </c>
      <c r="AO353" s="210"/>
    </row>
    <row r="354" spans="1:41" x14ac:dyDescent="0.3">
      <c r="A354" s="144" t="s">
        <v>17</v>
      </c>
      <c r="B354" s="212">
        <v>0</v>
      </c>
      <c r="C354" s="212">
        <v>0</v>
      </c>
      <c r="D354" s="212">
        <v>0</v>
      </c>
      <c r="E354" s="212">
        <v>0</v>
      </c>
      <c r="F354" s="212">
        <v>0</v>
      </c>
      <c r="G354" s="212">
        <v>1</v>
      </c>
      <c r="H354" s="212">
        <v>1</v>
      </c>
      <c r="I354" s="212">
        <v>0</v>
      </c>
      <c r="J354" s="212">
        <v>0</v>
      </c>
      <c r="K354" s="210"/>
      <c r="L354" s="212">
        <v>0</v>
      </c>
      <c r="M354" s="212">
        <v>0</v>
      </c>
      <c r="N354" s="212">
        <v>0</v>
      </c>
      <c r="O354" s="212">
        <v>0</v>
      </c>
      <c r="P354" s="212">
        <v>0</v>
      </c>
      <c r="Q354" s="212">
        <v>0</v>
      </c>
      <c r="R354" s="212">
        <v>0</v>
      </c>
      <c r="S354" s="212">
        <v>0</v>
      </c>
      <c r="T354" s="212">
        <v>0</v>
      </c>
      <c r="U354" s="211"/>
      <c r="V354" s="187">
        <v>0</v>
      </c>
      <c r="W354" s="187">
        <v>0</v>
      </c>
      <c r="X354" s="187">
        <v>0</v>
      </c>
      <c r="Y354" s="187">
        <v>0</v>
      </c>
      <c r="Z354" s="187">
        <v>0</v>
      </c>
      <c r="AA354" s="187">
        <v>0</v>
      </c>
      <c r="AB354" s="187">
        <v>2</v>
      </c>
      <c r="AC354" s="187">
        <v>2</v>
      </c>
      <c r="AD354" s="187">
        <v>0</v>
      </c>
      <c r="AE354" s="211"/>
      <c r="AF354" s="187">
        <v>0</v>
      </c>
      <c r="AG354" s="187">
        <v>0</v>
      </c>
      <c r="AH354" s="187">
        <v>0</v>
      </c>
      <c r="AI354" s="187">
        <v>0</v>
      </c>
      <c r="AJ354" s="187">
        <v>0</v>
      </c>
      <c r="AK354" s="187">
        <v>0</v>
      </c>
      <c r="AL354" s="187">
        <v>0</v>
      </c>
      <c r="AM354" s="187">
        <v>0</v>
      </c>
      <c r="AN354" s="187">
        <v>0</v>
      </c>
      <c r="AO354" s="210"/>
    </row>
    <row r="355" spans="1:41" x14ac:dyDescent="0.3">
      <c r="A355" s="144" t="s">
        <v>18</v>
      </c>
      <c r="B355" s="212">
        <v>0</v>
      </c>
      <c r="C355" s="212">
        <v>0</v>
      </c>
      <c r="D355" s="212">
        <v>0</v>
      </c>
      <c r="E355" s="212">
        <v>0</v>
      </c>
      <c r="F355" s="212">
        <v>1</v>
      </c>
      <c r="G355" s="212">
        <v>0</v>
      </c>
      <c r="H355" s="212">
        <v>1</v>
      </c>
      <c r="I355" s="212">
        <v>0</v>
      </c>
      <c r="J355" s="212">
        <v>1</v>
      </c>
      <c r="K355" s="210"/>
      <c r="L355" s="212">
        <v>0</v>
      </c>
      <c r="M355" s="212">
        <v>0</v>
      </c>
      <c r="N355" s="212">
        <v>0</v>
      </c>
      <c r="O355" s="212">
        <v>0</v>
      </c>
      <c r="P355" s="212">
        <v>0</v>
      </c>
      <c r="Q355" s="212">
        <v>0</v>
      </c>
      <c r="R355" s="212">
        <v>0</v>
      </c>
      <c r="S355" s="212">
        <v>0</v>
      </c>
      <c r="T355" s="212">
        <v>1</v>
      </c>
      <c r="U355" s="211"/>
      <c r="V355" s="187">
        <v>0</v>
      </c>
      <c r="W355" s="187">
        <v>0</v>
      </c>
      <c r="X355" s="187">
        <v>0</v>
      </c>
      <c r="Y355" s="187">
        <v>0</v>
      </c>
      <c r="Z355" s="187">
        <v>0</v>
      </c>
      <c r="AA355" s="187">
        <v>0</v>
      </c>
      <c r="AB355" s="187">
        <v>0</v>
      </c>
      <c r="AC355" s="187">
        <v>2</v>
      </c>
      <c r="AD355" s="187">
        <v>0</v>
      </c>
      <c r="AE355" s="211"/>
      <c r="AF355" s="187">
        <v>0</v>
      </c>
      <c r="AG355" s="187">
        <v>0</v>
      </c>
      <c r="AH355" s="187">
        <v>1</v>
      </c>
      <c r="AI355" s="187">
        <v>0</v>
      </c>
      <c r="AJ355" s="187">
        <v>0</v>
      </c>
      <c r="AK355" s="187">
        <v>0</v>
      </c>
      <c r="AL355" s="187">
        <v>0</v>
      </c>
      <c r="AM355" s="187">
        <v>0</v>
      </c>
      <c r="AN355" s="187">
        <v>0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0</v>
      </c>
      <c r="E356" s="212">
        <v>0</v>
      </c>
      <c r="F356" s="212">
        <v>0</v>
      </c>
      <c r="G356" s="212">
        <v>1</v>
      </c>
      <c r="H356" s="212">
        <v>3</v>
      </c>
      <c r="I356" s="212">
        <v>0</v>
      </c>
      <c r="J356" s="212">
        <v>1</v>
      </c>
      <c r="K356" s="210"/>
      <c r="L356" s="212">
        <v>0</v>
      </c>
      <c r="M356" s="212">
        <v>0</v>
      </c>
      <c r="N356" s="212">
        <v>0</v>
      </c>
      <c r="O356" s="212">
        <v>0</v>
      </c>
      <c r="P356" s="212">
        <v>0</v>
      </c>
      <c r="Q356" s="212">
        <v>0</v>
      </c>
      <c r="R356" s="212">
        <v>1</v>
      </c>
      <c r="S356" s="212">
        <v>0</v>
      </c>
      <c r="T356" s="212">
        <v>0</v>
      </c>
      <c r="U356" s="211"/>
      <c r="V356" s="187">
        <v>0</v>
      </c>
      <c r="W356" s="187">
        <v>0</v>
      </c>
      <c r="X356" s="187">
        <v>0</v>
      </c>
      <c r="Y356" s="187">
        <v>0</v>
      </c>
      <c r="Z356" s="187">
        <v>0</v>
      </c>
      <c r="AA356" s="187">
        <v>1</v>
      </c>
      <c r="AB356" s="187">
        <v>2</v>
      </c>
      <c r="AC356" s="187">
        <v>1</v>
      </c>
      <c r="AD356" s="187">
        <v>0</v>
      </c>
      <c r="AE356" s="211"/>
      <c r="AF356" s="187">
        <v>0</v>
      </c>
      <c r="AG356" s="187">
        <v>0</v>
      </c>
      <c r="AH356" s="187">
        <v>0</v>
      </c>
      <c r="AI356" s="187">
        <v>0</v>
      </c>
      <c r="AJ356" s="187">
        <v>0</v>
      </c>
      <c r="AK356" s="187">
        <v>0</v>
      </c>
      <c r="AL356" s="187">
        <v>0</v>
      </c>
      <c r="AM356" s="187">
        <v>0</v>
      </c>
      <c r="AN356" s="187">
        <v>0</v>
      </c>
      <c r="AO356" s="210"/>
    </row>
    <row r="357" spans="1:41" x14ac:dyDescent="0.3">
      <c r="A357" s="144" t="s">
        <v>20</v>
      </c>
      <c r="B357" s="212">
        <v>0</v>
      </c>
      <c r="C357" s="212">
        <v>0</v>
      </c>
      <c r="D357" s="212">
        <v>1</v>
      </c>
      <c r="E357" s="212">
        <v>0</v>
      </c>
      <c r="F357" s="212">
        <v>0</v>
      </c>
      <c r="G357" s="212">
        <v>0</v>
      </c>
      <c r="H357" s="212">
        <v>1</v>
      </c>
      <c r="I357" s="212">
        <v>1</v>
      </c>
      <c r="J357" s="212">
        <v>0</v>
      </c>
      <c r="K357" s="210"/>
      <c r="L357" s="212">
        <v>0</v>
      </c>
      <c r="M357" s="212">
        <v>0</v>
      </c>
      <c r="N357" s="212">
        <v>0</v>
      </c>
      <c r="O357" s="212">
        <v>0</v>
      </c>
      <c r="P357" s="212">
        <v>0</v>
      </c>
      <c r="Q357" s="212">
        <v>0</v>
      </c>
      <c r="R357" s="212">
        <v>1</v>
      </c>
      <c r="S357" s="212">
        <v>0</v>
      </c>
      <c r="T357" s="212">
        <v>0</v>
      </c>
      <c r="U357" s="211"/>
      <c r="V357" s="187">
        <v>0</v>
      </c>
      <c r="W357" s="187">
        <v>0</v>
      </c>
      <c r="X357" s="187">
        <v>0</v>
      </c>
      <c r="Y357" s="187">
        <v>0</v>
      </c>
      <c r="Z357" s="187">
        <v>0</v>
      </c>
      <c r="AA357" s="187">
        <v>0</v>
      </c>
      <c r="AB357" s="187">
        <v>0</v>
      </c>
      <c r="AC357" s="187">
        <v>0</v>
      </c>
      <c r="AD357" s="187">
        <v>0</v>
      </c>
      <c r="AE357" s="211"/>
      <c r="AF357" s="187">
        <v>0</v>
      </c>
      <c r="AG357" s="187">
        <v>0</v>
      </c>
      <c r="AH357" s="187">
        <v>0</v>
      </c>
      <c r="AI357" s="187">
        <v>0</v>
      </c>
      <c r="AJ357" s="187">
        <v>0</v>
      </c>
      <c r="AK357" s="187">
        <v>0</v>
      </c>
      <c r="AL357" s="187">
        <v>0</v>
      </c>
      <c r="AM357" s="187">
        <v>0</v>
      </c>
      <c r="AN357" s="187">
        <v>0</v>
      </c>
      <c r="AO357" s="210"/>
    </row>
    <row r="358" spans="1:41" x14ac:dyDescent="0.3">
      <c r="A358" s="144" t="s">
        <v>21</v>
      </c>
      <c r="B358" s="212">
        <v>0</v>
      </c>
      <c r="C358" s="212">
        <v>0</v>
      </c>
      <c r="D358" s="212">
        <v>0</v>
      </c>
      <c r="E358" s="212">
        <v>0</v>
      </c>
      <c r="F358" s="212">
        <v>2</v>
      </c>
      <c r="G358" s="212">
        <v>0</v>
      </c>
      <c r="H358" s="212">
        <v>1</v>
      </c>
      <c r="I358" s="212">
        <v>0</v>
      </c>
      <c r="J358" s="212">
        <v>2</v>
      </c>
      <c r="K358" s="210"/>
      <c r="L358" s="212">
        <v>0</v>
      </c>
      <c r="M358" s="212">
        <v>0</v>
      </c>
      <c r="N358" s="212">
        <v>0</v>
      </c>
      <c r="O358" s="212">
        <v>0</v>
      </c>
      <c r="P358" s="212">
        <v>0</v>
      </c>
      <c r="Q358" s="212">
        <v>0</v>
      </c>
      <c r="R358" s="212">
        <v>0</v>
      </c>
      <c r="S358" s="212">
        <v>0</v>
      </c>
      <c r="T358" s="212">
        <v>0</v>
      </c>
      <c r="U358" s="211"/>
      <c r="V358" s="187">
        <v>0</v>
      </c>
      <c r="W358" s="187">
        <v>0</v>
      </c>
      <c r="X358" s="187">
        <v>0</v>
      </c>
      <c r="Y358" s="187">
        <v>0</v>
      </c>
      <c r="Z358" s="187">
        <v>0</v>
      </c>
      <c r="AA358" s="187">
        <v>0</v>
      </c>
      <c r="AB358" s="187">
        <v>0</v>
      </c>
      <c r="AC358" s="187">
        <v>0</v>
      </c>
      <c r="AD358" s="187">
        <v>0</v>
      </c>
      <c r="AE358" s="211"/>
      <c r="AF358" s="187">
        <v>0</v>
      </c>
      <c r="AG358" s="187">
        <v>0</v>
      </c>
      <c r="AH358" s="187">
        <v>0</v>
      </c>
      <c r="AI358" s="187">
        <v>0</v>
      </c>
      <c r="AJ358" s="187">
        <v>0</v>
      </c>
      <c r="AK358" s="187">
        <v>0</v>
      </c>
      <c r="AL358" s="187">
        <v>0</v>
      </c>
      <c r="AM358" s="187">
        <v>0</v>
      </c>
      <c r="AN358" s="187">
        <v>0</v>
      </c>
      <c r="AO358" s="210"/>
    </row>
    <row r="359" spans="1:41" x14ac:dyDescent="0.3">
      <c r="A359" s="144" t="s">
        <v>22</v>
      </c>
      <c r="B359" s="212">
        <v>0</v>
      </c>
      <c r="C359" s="212">
        <v>0</v>
      </c>
      <c r="D359" s="212">
        <v>0</v>
      </c>
      <c r="E359" s="212">
        <v>0</v>
      </c>
      <c r="F359" s="212">
        <v>0</v>
      </c>
      <c r="G359" s="212">
        <v>1</v>
      </c>
      <c r="H359" s="212">
        <v>0</v>
      </c>
      <c r="I359" s="212">
        <v>0</v>
      </c>
      <c r="J359" s="212">
        <v>0</v>
      </c>
      <c r="K359" s="210"/>
      <c r="L359" s="212">
        <v>0</v>
      </c>
      <c r="M359" s="212">
        <v>0</v>
      </c>
      <c r="N359" s="212">
        <v>0</v>
      </c>
      <c r="O359" s="212">
        <v>0</v>
      </c>
      <c r="P359" s="212">
        <v>0</v>
      </c>
      <c r="Q359" s="212">
        <v>0</v>
      </c>
      <c r="R359" s="212">
        <v>0</v>
      </c>
      <c r="S359" s="212">
        <v>0</v>
      </c>
      <c r="T359" s="212">
        <v>0</v>
      </c>
      <c r="U359" s="211"/>
      <c r="V359" s="187">
        <v>0</v>
      </c>
      <c r="W359" s="187">
        <v>0</v>
      </c>
      <c r="X359" s="187">
        <v>0</v>
      </c>
      <c r="Y359" s="187">
        <v>0</v>
      </c>
      <c r="Z359" s="187">
        <v>1</v>
      </c>
      <c r="AA359" s="187">
        <v>0</v>
      </c>
      <c r="AB359" s="187">
        <v>0</v>
      </c>
      <c r="AC359" s="187">
        <v>0</v>
      </c>
      <c r="AD359" s="187">
        <v>1</v>
      </c>
      <c r="AE359" s="211"/>
      <c r="AF359" s="187">
        <v>0</v>
      </c>
      <c r="AG359" s="187">
        <v>0</v>
      </c>
      <c r="AH359" s="187">
        <v>0</v>
      </c>
      <c r="AI359" s="187">
        <v>0</v>
      </c>
      <c r="AJ359" s="187">
        <v>0</v>
      </c>
      <c r="AK359" s="187">
        <v>0</v>
      </c>
      <c r="AL359" s="187">
        <v>0</v>
      </c>
      <c r="AM359" s="187">
        <v>0</v>
      </c>
      <c r="AN359" s="187">
        <v>0</v>
      </c>
      <c r="AO359" s="210"/>
    </row>
    <row r="360" spans="1:41" x14ac:dyDescent="0.3">
      <c r="A360" s="144" t="s">
        <v>23</v>
      </c>
      <c r="B360" s="212">
        <v>0</v>
      </c>
      <c r="C360" s="186">
        <v>0</v>
      </c>
      <c r="D360" s="186">
        <v>0</v>
      </c>
      <c r="E360" s="186">
        <v>0</v>
      </c>
      <c r="F360" s="186">
        <v>0</v>
      </c>
      <c r="G360" s="186">
        <v>2</v>
      </c>
      <c r="H360" s="186">
        <v>0</v>
      </c>
      <c r="I360" s="186">
        <v>1</v>
      </c>
      <c r="J360" s="186">
        <v>0</v>
      </c>
      <c r="K360" s="210"/>
      <c r="L360" s="212">
        <v>0</v>
      </c>
      <c r="M360" s="186">
        <v>0</v>
      </c>
      <c r="N360" s="186">
        <v>0</v>
      </c>
      <c r="O360" s="186">
        <v>0</v>
      </c>
      <c r="P360" s="186">
        <v>0</v>
      </c>
      <c r="Q360" s="186">
        <v>0</v>
      </c>
      <c r="R360" s="186">
        <v>1</v>
      </c>
      <c r="S360" s="186">
        <v>1</v>
      </c>
      <c r="T360" s="186">
        <v>0</v>
      </c>
      <c r="U360" s="211"/>
      <c r="V360" s="187">
        <v>0</v>
      </c>
      <c r="W360" s="185">
        <v>0</v>
      </c>
      <c r="X360" s="185">
        <v>0</v>
      </c>
      <c r="Y360" s="185">
        <v>1</v>
      </c>
      <c r="Z360" s="185">
        <v>0</v>
      </c>
      <c r="AA360" s="185">
        <v>0</v>
      </c>
      <c r="AB360" s="185">
        <v>1</v>
      </c>
      <c r="AC360" s="185">
        <v>0</v>
      </c>
      <c r="AD360" s="185">
        <v>0</v>
      </c>
      <c r="AE360" s="211"/>
      <c r="AF360" s="187">
        <v>0</v>
      </c>
      <c r="AG360" s="185">
        <v>0</v>
      </c>
      <c r="AH360" s="185">
        <v>0</v>
      </c>
      <c r="AI360" s="185">
        <v>0</v>
      </c>
      <c r="AJ360" s="185">
        <v>0</v>
      </c>
      <c r="AK360" s="185">
        <v>0</v>
      </c>
      <c r="AL360" s="185">
        <v>0</v>
      </c>
      <c r="AM360" s="185">
        <v>0</v>
      </c>
      <c r="AN360" s="185">
        <v>0</v>
      </c>
      <c r="AO360" s="210"/>
    </row>
    <row r="361" spans="1:41" x14ac:dyDescent="0.3">
      <c r="A361" s="144" t="s">
        <v>24</v>
      </c>
      <c r="B361" s="212">
        <v>0</v>
      </c>
      <c r="C361" s="186">
        <v>0</v>
      </c>
      <c r="D361" s="186">
        <v>1</v>
      </c>
      <c r="E361" s="186">
        <v>0</v>
      </c>
      <c r="F361" s="186">
        <v>0</v>
      </c>
      <c r="G361" s="186">
        <v>2</v>
      </c>
      <c r="H361" s="186">
        <v>1</v>
      </c>
      <c r="I361" s="186">
        <v>0</v>
      </c>
      <c r="J361" s="186">
        <v>0</v>
      </c>
      <c r="K361" s="210"/>
      <c r="L361" s="212">
        <v>0</v>
      </c>
      <c r="M361" s="186">
        <v>0</v>
      </c>
      <c r="N361" s="186">
        <v>0</v>
      </c>
      <c r="O361" s="186">
        <v>0</v>
      </c>
      <c r="P361" s="186">
        <v>0</v>
      </c>
      <c r="Q361" s="186">
        <v>0</v>
      </c>
      <c r="R361" s="186">
        <v>0</v>
      </c>
      <c r="S361" s="186">
        <v>0</v>
      </c>
      <c r="T361" s="186">
        <v>0</v>
      </c>
      <c r="U361" s="211"/>
      <c r="V361" s="187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0</v>
      </c>
      <c r="AB361" s="185">
        <v>0</v>
      </c>
      <c r="AC361" s="185">
        <v>0</v>
      </c>
      <c r="AD361" s="185">
        <v>0</v>
      </c>
      <c r="AE361" s="211"/>
      <c r="AF361" s="187">
        <v>0</v>
      </c>
      <c r="AG361" s="185">
        <v>0</v>
      </c>
      <c r="AH361" s="185">
        <v>0</v>
      </c>
      <c r="AI361" s="185">
        <v>0</v>
      </c>
      <c r="AJ361" s="185">
        <v>0</v>
      </c>
      <c r="AK361" s="185">
        <v>0</v>
      </c>
      <c r="AL361" s="185">
        <v>0</v>
      </c>
      <c r="AM361" s="185">
        <v>0</v>
      </c>
      <c r="AN361" s="185">
        <v>0</v>
      </c>
      <c r="AO361" s="210"/>
    </row>
    <row r="362" spans="1:41" x14ac:dyDescent="0.3">
      <c r="A362" s="144" t="s">
        <v>25</v>
      </c>
      <c r="B362" s="212">
        <v>0</v>
      </c>
      <c r="C362" s="186">
        <v>0</v>
      </c>
      <c r="D362" s="186">
        <v>1</v>
      </c>
      <c r="E362" s="186">
        <v>0</v>
      </c>
      <c r="F362" s="186">
        <v>0</v>
      </c>
      <c r="G362" s="186">
        <v>1</v>
      </c>
      <c r="H362" s="186">
        <v>1</v>
      </c>
      <c r="I362" s="186">
        <v>2</v>
      </c>
      <c r="J362" s="186">
        <v>1</v>
      </c>
      <c r="K362" s="210"/>
      <c r="L362" s="212">
        <v>0</v>
      </c>
      <c r="M362" s="186">
        <v>0</v>
      </c>
      <c r="N362" s="186">
        <v>0</v>
      </c>
      <c r="O362" s="186">
        <v>0</v>
      </c>
      <c r="P362" s="186">
        <v>0</v>
      </c>
      <c r="Q362" s="186">
        <v>0</v>
      </c>
      <c r="R362" s="186">
        <v>0</v>
      </c>
      <c r="S362" s="186">
        <v>0</v>
      </c>
      <c r="T362" s="186">
        <v>0</v>
      </c>
      <c r="U362" s="211"/>
      <c r="V362" s="187">
        <v>0</v>
      </c>
      <c r="W362" s="185">
        <v>0</v>
      </c>
      <c r="X362" s="185">
        <v>0</v>
      </c>
      <c r="Y362" s="185">
        <v>0</v>
      </c>
      <c r="Z362" s="185">
        <v>0</v>
      </c>
      <c r="AA362" s="185">
        <v>0</v>
      </c>
      <c r="AB362" s="185">
        <v>1</v>
      </c>
      <c r="AC362" s="185">
        <v>1</v>
      </c>
      <c r="AD362" s="185">
        <v>0</v>
      </c>
      <c r="AE362" s="211"/>
      <c r="AF362" s="187">
        <v>0</v>
      </c>
      <c r="AG362" s="185">
        <v>0</v>
      </c>
      <c r="AH362" s="185">
        <v>0</v>
      </c>
      <c r="AI362" s="185">
        <v>0</v>
      </c>
      <c r="AJ362" s="185">
        <v>0</v>
      </c>
      <c r="AK362" s="185">
        <v>0</v>
      </c>
      <c r="AL362" s="185">
        <v>0</v>
      </c>
      <c r="AM362" s="185">
        <v>0</v>
      </c>
      <c r="AN362" s="185">
        <v>0</v>
      </c>
      <c r="AO362" s="210"/>
    </row>
    <row r="363" spans="1:41" x14ac:dyDescent="0.3">
      <c r="A363" s="144" t="s">
        <v>26</v>
      </c>
      <c r="B363" s="212">
        <v>0</v>
      </c>
      <c r="C363" s="186">
        <v>0</v>
      </c>
      <c r="D363" s="186">
        <v>0</v>
      </c>
      <c r="E363" s="186">
        <v>0</v>
      </c>
      <c r="F363" s="186">
        <v>0</v>
      </c>
      <c r="G363" s="186">
        <v>0</v>
      </c>
      <c r="H363" s="186">
        <v>2</v>
      </c>
      <c r="I363" s="186">
        <v>0</v>
      </c>
      <c r="J363" s="186">
        <v>1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0</v>
      </c>
      <c r="Q363" s="186">
        <v>0</v>
      </c>
      <c r="R363" s="186">
        <v>0</v>
      </c>
      <c r="S363" s="186">
        <v>0</v>
      </c>
      <c r="T363" s="186">
        <v>0</v>
      </c>
      <c r="U363" s="211"/>
      <c r="V363" s="187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0</v>
      </c>
      <c r="AB363" s="185">
        <v>0</v>
      </c>
      <c r="AC363" s="185">
        <v>0</v>
      </c>
      <c r="AD363" s="185">
        <v>0</v>
      </c>
      <c r="AE363" s="211"/>
      <c r="AF363" s="187">
        <v>0</v>
      </c>
      <c r="AG363" s="185">
        <v>0</v>
      </c>
      <c r="AH363" s="185">
        <v>0</v>
      </c>
      <c r="AI363" s="185">
        <v>0</v>
      </c>
      <c r="AJ363" s="185">
        <v>0</v>
      </c>
      <c r="AK363" s="185">
        <v>0</v>
      </c>
      <c r="AL363" s="185">
        <v>0</v>
      </c>
      <c r="AM363" s="185">
        <v>0</v>
      </c>
      <c r="AN363" s="185">
        <v>0</v>
      </c>
      <c r="AO363" s="210"/>
    </row>
    <row r="364" spans="1:41" x14ac:dyDescent="0.3">
      <c r="A364" s="144" t="s">
        <v>27</v>
      </c>
      <c r="B364" s="212">
        <v>1</v>
      </c>
      <c r="C364" s="186">
        <v>0</v>
      </c>
      <c r="D364" s="186">
        <v>0</v>
      </c>
      <c r="E364" s="186">
        <v>0</v>
      </c>
      <c r="F364" s="186">
        <v>0</v>
      </c>
      <c r="G364" s="186">
        <v>1</v>
      </c>
      <c r="H364" s="186">
        <v>0</v>
      </c>
      <c r="I364" s="186">
        <v>0</v>
      </c>
      <c r="J364" s="186">
        <v>0</v>
      </c>
      <c r="K364" s="210"/>
      <c r="L364" s="212">
        <v>0</v>
      </c>
      <c r="M364" s="186">
        <v>0</v>
      </c>
      <c r="N364" s="186">
        <v>0</v>
      </c>
      <c r="O364" s="186">
        <v>0</v>
      </c>
      <c r="P364" s="186">
        <v>0</v>
      </c>
      <c r="Q364" s="186">
        <v>0</v>
      </c>
      <c r="R364" s="186">
        <v>0</v>
      </c>
      <c r="S364" s="186">
        <v>0</v>
      </c>
      <c r="T364" s="186">
        <v>0</v>
      </c>
      <c r="U364" s="211"/>
      <c r="V364" s="187">
        <v>0</v>
      </c>
      <c r="W364" s="185">
        <v>0</v>
      </c>
      <c r="X364" s="185">
        <v>0</v>
      </c>
      <c r="Y364" s="185">
        <v>0</v>
      </c>
      <c r="Z364" s="185">
        <v>0</v>
      </c>
      <c r="AA364" s="185">
        <v>1</v>
      </c>
      <c r="AB364" s="185">
        <v>0</v>
      </c>
      <c r="AC364" s="185">
        <v>0</v>
      </c>
      <c r="AD364" s="185">
        <v>0</v>
      </c>
      <c r="AE364" s="211"/>
      <c r="AF364" s="187">
        <v>0</v>
      </c>
      <c r="AG364" s="185">
        <v>0</v>
      </c>
      <c r="AH364" s="185">
        <v>0</v>
      </c>
      <c r="AI364" s="185">
        <v>0</v>
      </c>
      <c r="AJ364" s="185">
        <v>0</v>
      </c>
      <c r="AK364" s="185">
        <v>0</v>
      </c>
      <c r="AL364" s="185">
        <v>0</v>
      </c>
      <c r="AM364" s="185">
        <v>0</v>
      </c>
      <c r="AN364" s="185">
        <v>0</v>
      </c>
      <c r="AO364" s="210"/>
    </row>
    <row r="365" spans="1:41" x14ac:dyDescent="0.3">
      <c r="A365" s="144" t="s">
        <v>28</v>
      </c>
      <c r="B365" s="212">
        <v>0</v>
      </c>
      <c r="C365" s="186">
        <v>0</v>
      </c>
      <c r="D365" s="186">
        <v>0</v>
      </c>
      <c r="E365" s="186">
        <v>1</v>
      </c>
      <c r="F365" s="186">
        <v>0</v>
      </c>
      <c r="G365" s="186">
        <v>0</v>
      </c>
      <c r="H365" s="186">
        <v>0</v>
      </c>
      <c r="I365" s="186">
        <v>0</v>
      </c>
      <c r="J365" s="186">
        <v>0</v>
      </c>
      <c r="K365" s="210"/>
      <c r="L365" s="212">
        <v>0</v>
      </c>
      <c r="M365" s="186">
        <v>0</v>
      </c>
      <c r="N365" s="186">
        <v>0</v>
      </c>
      <c r="O365" s="186">
        <v>0</v>
      </c>
      <c r="P365" s="186">
        <v>0</v>
      </c>
      <c r="Q365" s="186">
        <v>0</v>
      </c>
      <c r="R365" s="186">
        <v>0</v>
      </c>
      <c r="S365" s="186">
        <v>0</v>
      </c>
      <c r="T365" s="186">
        <v>0</v>
      </c>
      <c r="U365" s="211"/>
      <c r="V365" s="187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0</v>
      </c>
      <c r="AB365" s="185">
        <v>1</v>
      </c>
      <c r="AC365" s="185">
        <v>0</v>
      </c>
      <c r="AD365" s="185">
        <v>0</v>
      </c>
      <c r="AE365" s="211"/>
      <c r="AF365" s="187">
        <v>0</v>
      </c>
      <c r="AG365" s="185">
        <v>0</v>
      </c>
      <c r="AH365" s="185">
        <v>0</v>
      </c>
      <c r="AI365" s="185">
        <v>0</v>
      </c>
      <c r="AJ365" s="185">
        <v>0</v>
      </c>
      <c r="AK365" s="185">
        <v>1</v>
      </c>
      <c r="AL365" s="185">
        <v>0</v>
      </c>
      <c r="AM365" s="185">
        <v>0</v>
      </c>
      <c r="AN365" s="185">
        <v>0</v>
      </c>
      <c r="AO365" s="210"/>
    </row>
    <row r="366" spans="1:41" x14ac:dyDescent="0.3">
      <c r="A366" s="144" t="s">
        <v>29</v>
      </c>
      <c r="B366" s="212">
        <v>0</v>
      </c>
      <c r="C366" s="186">
        <v>0</v>
      </c>
      <c r="D366" s="186">
        <v>0</v>
      </c>
      <c r="E366" s="186">
        <v>0</v>
      </c>
      <c r="F366" s="186">
        <v>0</v>
      </c>
      <c r="G366" s="186">
        <v>0</v>
      </c>
      <c r="H366" s="186">
        <v>0</v>
      </c>
      <c r="I366" s="186">
        <v>0</v>
      </c>
      <c r="J366" s="186">
        <v>1</v>
      </c>
      <c r="K366" s="210"/>
      <c r="L366" s="212">
        <v>0</v>
      </c>
      <c r="M366" s="186">
        <v>0</v>
      </c>
      <c r="N366" s="186">
        <v>0</v>
      </c>
      <c r="O366" s="186">
        <v>0</v>
      </c>
      <c r="P366" s="186">
        <v>1</v>
      </c>
      <c r="Q366" s="186">
        <v>0</v>
      </c>
      <c r="R366" s="186">
        <v>0</v>
      </c>
      <c r="S366" s="186">
        <v>0</v>
      </c>
      <c r="T366" s="186">
        <v>0</v>
      </c>
      <c r="U366" s="211"/>
      <c r="V366" s="187">
        <v>0</v>
      </c>
      <c r="W366" s="185">
        <v>0</v>
      </c>
      <c r="X366" s="185">
        <v>0</v>
      </c>
      <c r="Y366" s="185">
        <v>0</v>
      </c>
      <c r="Z366" s="185">
        <v>0</v>
      </c>
      <c r="AA366" s="185">
        <v>0</v>
      </c>
      <c r="AB366" s="185">
        <v>1</v>
      </c>
      <c r="AC366" s="185">
        <v>0</v>
      </c>
      <c r="AD366" s="185">
        <v>0</v>
      </c>
      <c r="AE366" s="211"/>
      <c r="AF366" s="187">
        <v>0</v>
      </c>
      <c r="AG366" s="185">
        <v>0</v>
      </c>
      <c r="AH366" s="185">
        <v>0</v>
      </c>
      <c r="AI366" s="185">
        <v>0</v>
      </c>
      <c r="AJ366" s="185">
        <v>0</v>
      </c>
      <c r="AK366" s="185">
        <v>0</v>
      </c>
      <c r="AL366" s="185">
        <v>0</v>
      </c>
      <c r="AM366" s="185">
        <v>0</v>
      </c>
      <c r="AN366" s="185">
        <v>0</v>
      </c>
      <c r="AO366" s="210"/>
    </row>
    <row r="367" spans="1:41" x14ac:dyDescent="0.3">
      <c r="A367" s="144" t="s">
        <v>30</v>
      </c>
      <c r="B367" s="212">
        <v>0</v>
      </c>
      <c r="C367" s="186">
        <v>0</v>
      </c>
      <c r="D367" s="186">
        <v>0</v>
      </c>
      <c r="E367" s="186">
        <v>1</v>
      </c>
      <c r="F367" s="186">
        <v>1</v>
      </c>
      <c r="G367" s="186">
        <v>1</v>
      </c>
      <c r="H367" s="186">
        <v>0</v>
      </c>
      <c r="I367" s="186">
        <v>1</v>
      </c>
      <c r="J367" s="186">
        <v>0</v>
      </c>
      <c r="K367" s="210"/>
      <c r="L367" s="212">
        <v>0</v>
      </c>
      <c r="M367" s="186">
        <v>0</v>
      </c>
      <c r="N367" s="186">
        <v>0</v>
      </c>
      <c r="O367" s="186">
        <v>0</v>
      </c>
      <c r="P367" s="186">
        <v>0</v>
      </c>
      <c r="Q367" s="186">
        <v>0</v>
      </c>
      <c r="R367" s="186">
        <v>0</v>
      </c>
      <c r="S367" s="186">
        <v>0</v>
      </c>
      <c r="T367" s="186">
        <v>0</v>
      </c>
      <c r="U367" s="211"/>
      <c r="V367" s="187">
        <v>0</v>
      </c>
      <c r="W367" s="185">
        <v>0</v>
      </c>
      <c r="X367" s="185">
        <v>0</v>
      </c>
      <c r="Y367" s="185">
        <v>0</v>
      </c>
      <c r="Z367" s="185">
        <v>2</v>
      </c>
      <c r="AA367" s="185">
        <v>0</v>
      </c>
      <c r="AB367" s="185">
        <v>0</v>
      </c>
      <c r="AC367" s="185">
        <v>0</v>
      </c>
      <c r="AD367" s="185">
        <v>0</v>
      </c>
      <c r="AE367" s="211"/>
      <c r="AF367" s="187">
        <v>0</v>
      </c>
      <c r="AG367" s="185">
        <v>0</v>
      </c>
      <c r="AH367" s="185">
        <v>0</v>
      </c>
      <c r="AI367" s="185">
        <v>0</v>
      </c>
      <c r="AJ367" s="185">
        <v>0</v>
      </c>
      <c r="AK367" s="185">
        <v>0</v>
      </c>
      <c r="AL367" s="185">
        <v>0</v>
      </c>
      <c r="AM367" s="185">
        <v>0</v>
      </c>
      <c r="AN367" s="185">
        <v>0</v>
      </c>
      <c r="AO367" s="210"/>
    </row>
    <row r="368" spans="1:41" x14ac:dyDescent="0.3">
      <c r="A368" s="144" t="s">
        <v>31</v>
      </c>
      <c r="B368" s="212">
        <v>0</v>
      </c>
      <c r="C368" s="186">
        <v>0</v>
      </c>
      <c r="D368" s="186">
        <v>1</v>
      </c>
      <c r="E368" s="186">
        <v>0</v>
      </c>
      <c r="F368" s="186">
        <v>0</v>
      </c>
      <c r="G368" s="186">
        <v>0</v>
      </c>
      <c r="H368" s="186">
        <v>1</v>
      </c>
      <c r="I368" s="186">
        <v>2</v>
      </c>
      <c r="J368" s="186">
        <v>1</v>
      </c>
      <c r="K368" s="210"/>
      <c r="L368" s="212">
        <v>0</v>
      </c>
      <c r="M368" s="186">
        <v>0</v>
      </c>
      <c r="N368" s="186">
        <v>0</v>
      </c>
      <c r="O368" s="186">
        <v>0</v>
      </c>
      <c r="P368" s="186">
        <v>0</v>
      </c>
      <c r="Q368" s="186">
        <v>0</v>
      </c>
      <c r="R368" s="186">
        <v>0</v>
      </c>
      <c r="S368" s="186">
        <v>1</v>
      </c>
      <c r="T368" s="186">
        <v>1</v>
      </c>
      <c r="U368" s="211"/>
      <c r="V368" s="187">
        <v>0</v>
      </c>
      <c r="W368" s="185">
        <v>0</v>
      </c>
      <c r="X368" s="185">
        <v>0</v>
      </c>
      <c r="Y368" s="185">
        <v>0</v>
      </c>
      <c r="Z368" s="185">
        <v>0</v>
      </c>
      <c r="AA368" s="185">
        <v>0</v>
      </c>
      <c r="AB368" s="185">
        <v>1</v>
      </c>
      <c r="AC368" s="185">
        <v>0</v>
      </c>
      <c r="AD368" s="185">
        <v>0</v>
      </c>
      <c r="AE368" s="211"/>
      <c r="AF368" s="187">
        <v>0</v>
      </c>
      <c r="AG368" s="185">
        <v>0</v>
      </c>
      <c r="AH368" s="185">
        <v>0</v>
      </c>
      <c r="AI368" s="185">
        <v>0</v>
      </c>
      <c r="AJ368" s="185">
        <v>0</v>
      </c>
      <c r="AK368" s="185">
        <v>0</v>
      </c>
      <c r="AL368" s="185">
        <v>0</v>
      </c>
      <c r="AM368" s="185">
        <v>0</v>
      </c>
      <c r="AN368" s="185">
        <v>0</v>
      </c>
      <c r="AO368" s="210"/>
    </row>
    <row r="369" spans="1:41" x14ac:dyDescent="0.3">
      <c r="A369" s="144" t="s">
        <v>32</v>
      </c>
      <c r="B369" s="212">
        <v>0</v>
      </c>
      <c r="C369" s="186">
        <v>0</v>
      </c>
      <c r="D369" s="186">
        <v>0</v>
      </c>
      <c r="E369" s="186">
        <v>0</v>
      </c>
      <c r="F369" s="186">
        <v>0</v>
      </c>
      <c r="G369" s="186">
        <v>1</v>
      </c>
      <c r="H369" s="186">
        <v>2</v>
      </c>
      <c r="I369" s="186">
        <v>0</v>
      </c>
      <c r="J369" s="186">
        <v>0</v>
      </c>
      <c r="K369" s="210"/>
      <c r="L369" s="212">
        <v>0</v>
      </c>
      <c r="M369" s="186">
        <v>0</v>
      </c>
      <c r="N369" s="186">
        <v>0</v>
      </c>
      <c r="O369" s="186">
        <v>0</v>
      </c>
      <c r="P369" s="186">
        <v>0</v>
      </c>
      <c r="Q369" s="186">
        <v>0</v>
      </c>
      <c r="R369" s="186">
        <v>0</v>
      </c>
      <c r="S369" s="186">
        <v>0</v>
      </c>
      <c r="T369" s="186">
        <v>0</v>
      </c>
      <c r="U369" s="211"/>
      <c r="V369" s="187">
        <v>0</v>
      </c>
      <c r="W369" s="185">
        <v>0</v>
      </c>
      <c r="X369" s="185">
        <v>0</v>
      </c>
      <c r="Y369" s="185">
        <v>0</v>
      </c>
      <c r="Z369" s="185">
        <v>0</v>
      </c>
      <c r="AA369" s="185">
        <v>0</v>
      </c>
      <c r="AB369" s="185">
        <v>0</v>
      </c>
      <c r="AC369" s="185">
        <v>1</v>
      </c>
      <c r="AD369" s="185">
        <v>0</v>
      </c>
      <c r="AE369" s="211"/>
      <c r="AF369" s="187">
        <v>0</v>
      </c>
      <c r="AG369" s="185">
        <v>0</v>
      </c>
      <c r="AH369" s="185">
        <v>0</v>
      </c>
      <c r="AI369" s="185">
        <v>0</v>
      </c>
      <c r="AJ369" s="185">
        <v>0</v>
      </c>
      <c r="AK369" s="185">
        <v>0</v>
      </c>
      <c r="AL369" s="185">
        <v>0</v>
      </c>
      <c r="AM369" s="185">
        <v>0</v>
      </c>
      <c r="AN369" s="185">
        <v>0</v>
      </c>
      <c r="AO369" s="210"/>
    </row>
    <row r="370" spans="1:41" x14ac:dyDescent="0.3">
      <c r="A370" s="144" t="s">
        <v>33</v>
      </c>
      <c r="B370" s="212">
        <v>1</v>
      </c>
      <c r="C370" s="186">
        <v>0</v>
      </c>
      <c r="D370" s="186">
        <v>0</v>
      </c>
      <c r="E370" s="186">
        <v>0</v>
      </c>
      <c r="F370" s="186">
        <v>0</v>
      </c>
      <c r="G370" s="186">
        <v>0</v>
      </c>
      <c r="H370" s="186">
        <v>0</v>
      </c>
      <c r="I370" s="186">
        <v>0</v>
      </c>
      <c r="J370" s="186">
        <v>0</v>
      </c>
      <c r="K370" s="210"/>
      <c r="L370" s="212">
        <v>0</v>
      </c>
      <c r="M370" s="186">
        <v>0</v>
      </c>
      <c r="N370" s="186">
        <v>0</v>
      </c>
      <c r="O370" s="186">
        <v>0</v>
      </c>
      <c r="P370" s="186">
        <v>0</v>
      </c>
      <c r="Q370" s="186">
        <v>0</v>
      </c>
      <c r="R370" s="186">
        <v>0</v>
      </c>
      <c r="S370" s="186">
        <v>0</v>
      </c>
      <c r="T370" s="186">
        <v>0</v>
      </c>
      <c r="U370" s="211"/>
      <c r="V370" s="187">
        <v>0</v>
      </c>
      <c r="W370" s="185">
        <v>0</v>
      </c>
      <c r="X370" s="185">
        <v>0</v>
      </c>
      <c r="Y370" s="185">
        <v>0</v>
      </c>
      <c r="Z370" s="185">
        <v>0</v>
      </c>
      <c r="AA370" s="185">
        <v>0</v>
      </c>
      <c r="AB370" s="185">
        <v>1</v>
      </c>
      <c r="AC370" s="185">
        <v>0</v>
      </c>
      <c r="AD370" s="185">
        <v>0</v>
      </c>
      <c r="AE370" s="211"/>
      <c r="AF370" s="187">
        <v>0</v>
      </c>
      <c r="AG370" s="185">
        <v>0</v>
      </c>
      <c r="AH370" s="185">
        <v>0</v>
      </c>
      <c r="AI370" s="185">
        <v>0</v>
      </c>
      <c r="AJ370" s="185">
        <v>0</v>
      </c>
      <c r="AK370" s="185">
        <v>0</v>
      </c>
      <c r="AL370" s="185">
        <v>0</v>
      </c>
      <c r="AM370" s="185">
        <v>1</v>
      </c>
      <c r="AN370" s="185">
        <v>0</v>
      </c>
      <c r="AO370" s="210"/>
    </row>
    <row r="371" spans="1:41" x14ac:dyDescent="0.3">
      <c r="A371" s="144" t="s">
        <v>34</v>
      </c>
      <c r="B371" s="212">
        <v>0</v>
      </c>
      <c r="C371" s="186">
        <v>0</v>
      </c>
      <c r="D371" s="186">
        <v>0</v>
      </c>
      <c r="E371" s="186">
        <v>0</v>
      </c>
      <c r="F371" s="186">
        <v>0</v>
      </c>
      <c r="G371" s="186">
        <v>0</v>
      </c>
      <c r="H371" s="186">
        <v>0</v>
      </c>
      <c r="I371" s="186">
        <v>1</v>
      </c>
      <c r="J371" s="186">
        <v>0</v>
      </c>
      <c r="K371" s="210"/>
      <c r="L371" s="212">
        <v>0</v>
      </c>
      <c r="M371" s="186">
        <v>1</v>
      </c>
      <c r="N371" s="186">
        <v>0</v>
      </c>
      <c r="O371" s="186">
        <v>0</v>
      </c>
      <c r="P371" s="186">
        <v>0</v>
      </c>
      <c r="Q371" s="186">
        <v>0</v>
      </c>
      <c r="R371" s="186">
        <v>0</v>
      </c>
      <c r="S371" s="186">
        <v>1</v>
      </c>
      <c r="T371" s="186">
        <v>0</v>
      </c>
      <c r="U371" s="211"/>
      <c r="V371" s="187">
        <v>0</v>
      </c>
      <c r="W371" s="185">
        <v>0</v>
      </c>
      <c r="X371" s="185">
        <v>0</v>
      </c>
      <c r="Y371" s="185">
        <v>0</v>
      </c>
      <c r="Z371" s="185">
        <v>0</v>
      </c>
      <c r="AA371" s="185">
        <v>0</v>
      </c>
      <c r="AB371" s="185">
        <v>0</v>
      </c>
      <c r="AC371" s="185">
        <v>0</v>
      </c>
      <c r="AD371" s="185">
        <v>0</v>
      </c>
      <c r="AE371" s="211"/>
      <c r="AF371" s="187">
        <v>0</v>
      </c>
      <c r="AG371" s="185">
        <v>0</v>
      </c>
      <c r="AH371" s="185">
        <v>0</v>
      </c>
      <c r="AI371" s="185">
        <v>0</v>
      </c>
      <c r="AJ371" s="185">
        <v>0</v>
      </c>
      <c r="AK371" s="185">
        <v>0</v>
      </c>
      <c r="AL371" s="185">
        <v>0</v>
      </c>
      <c r="AM371" s="185">
        <v>0</v>
      </c>
      <c r="AN371" s="185">
        <v>0</v>
      </c>
      <c r="AO371" s="210"/>
    </row>
    <row r="372" spans="1:41" x14ac:dyDescent="0.3">
      <c r="A372" s="144" t="s">
        <v>35</v>
      </c>
      <c r="B372" s="212">
        <v>0</v>
      </c>
      <c r="C372" s="186">
        <v>0</v>
      </c>
      <c r="D372" s="186">
        <v>0</v>
      </c>
      <c r="E372" s="186">
        <v>0</v>
      </c>
      <c r="F372" s="186">
        <v>0</v>
      </c>
      <c r="G372" s="186">
        <v>0</v>
      </c>
      <c r="H372" s="186">
        <v>0</v>
      </c>
      <c r="I372" s="186">
        <v>2</v>
      </c>
      <c r="J372" s="186">
        <v>0</v>
      </c>
      <c r="K372" s="210"/>
      <c r="L372" s="212">
        <v>0</v>
      </c>
      <c r="M372" s="186">
        <v>0</v>
      </c>
      <c r="N372" s="186">
        <v>0</v>
      </c>
      <c r="O372" s="186">
        <v>0</v>
      </c>
      <c r="P372" s="186">
        <v>0</v>
      </c>
      <c r="Q372" s="186">
        <v>0</v>
      </c>
      <c r="R372" s="186">
        <v>0</v>
      </c>
      <c r="S372" s="186">
        <v>1</v>
      </c>
      <c r="T372" s="186">
        <v>0</v>
      </c>
      <c r="U372" s="211"/>
      <c r="V372" s="187">
        <v>0</v>
      </c>
      <c r="W372" s="185">
        <v>0</v>
      </c>
      <c r="X372" s="185">
        <v>1</v>
      </c>
      <c r="Y372" s="185">
        <v>0</v>
      </c>
      <c r="Z372" s="185">
        <v>0</v>
      </c>
      <c r="AA372" s="185">
        <v>1</v>
      </c>
      <c r="AB372" s="185">
        <v>0</v>
      </c>
      <c r="AC372" s="185">
        <v>0</v>
      </c>
      <c r="AD372" s="185">
        <v>0</v>
      </c>
      <c r="AE372" s="211"/>
      <c r="AF372" s="187">
        <v>0</v>
      </c>
      <c r="AG372" s="185">
        <v>0</v>
      </c>
      <c r="AH372" s="185">
        <v>0</v>
      </c>
      <c r="AI372" s="185">
        <v>0</v>
      </c>
      <c r="AJ372" s="185">
        <v>0</v>
      </c>
      <c r="AK372" s="185">
        <v>0</v>
      </c>
      <c r="AL372" s="185">
        <v>0</v>
      </c>
      <c r="AM372" s="185">
        <v>0</v>
      </c>
      <c r="AN372" s="185">
        <v>0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0</v>
      </c>
      <c r="E373" s="186">
        <v>0</v>
      </c>
      <c r="F373" s="186">
        <v>0</v>
      </c>
      <c r="G373" s="186">
        <v>0</v>
      </c>
      <c r="H373" s="186">
        <v>0</v>
      </c>
      <c r="I373" s="186">
        <v>2</v>
      </c>
      <c r="J373" s="186">
        <v>0</v>
      </c>
      <c r="K373" s="210"/>
      <c r="L373" s="212">
        <v>0</v>
      </c>
      <c r="M373" s="186">
        <v>0</v>
      </c>
      <c r="N373" s="186">
        <v>0</v>
      </c>
      <c r="O373" s="186">
        <v>0</v>
      </c>
      <c r="P373" s="186">
        <v>0</v>
      </c>
      <c r="Q373" s="186">
        <v>0</v>
      </c>
      <c r="R373" s="186">
        <v>0</v>
      </c>
      <c r="S373" s="186">
        <v>1</v>
      </c>
      <c r="T373" s="186">
        <v>0</v>
      </c>
      <c r="U373" s="211"/>
      <c r="V373" s="187">
        <v>0</v>
      </c>
      <c r="W373" s="185">
        <v>0</v>
      </c>
      <c r="X373" s="185">
        <v>0</v>
      </c>
      <c r="Y373" s="185">
        <v>0</v>
      </c>
      <c r="Z373" s="185">
        <v>0</v>
      </c>
      <c r="AA373" s="185">
        <v>0</v>
      </c>
      <c r="AB373" s="185">
        <v>0</v>
      </c>
      <c r="AC373" s="185">
        <v>0</v>
      </c>
      <c r="AD373" s="185">
        <v>0</v>
      </c>
      <c r="AE373" s="211"/>
      <c r="AF373" s="187">
        <v>0</v>
      </c>
      <c r="AG373" s="185">
        <v>0</v>
      </c>
      <c r="AH373" s="185">
        <v>0</v>
      </c>
      <c r="AI373" s="185">
        <v>0</v>
      </c>
      <c r="AJ373" s="185">
        <v>0</v>
      </c>
      <c r="AK373" s="185">
        <v>0</v>
      </c>
      <c r="AL373" s="185">
        <v>0</v>
      </c>
      <c r="AM373" s="185">
        <v>0</v>
      </c>
      <c r="AN373" s="185">
        <v>0</v>
      </c>
      <c r="AO373" s="210"/>
    </row>
    <row r="374" spans="1:41" x14ac:dyDescent="0.3">
      <c r="A374" s="144" t="s">
        <v>37</v>
      </c>
      <c r="B374" s="212">
        <v>0</v>
      </c>
      <c r="C374" s="186">
        <v>0</v>
      </c>
      <c r="D374" s="186">
        <v>0</v>
      </c>
      <c r="E374" s="186">
        <v>0</v>
      </c>
      <c r="F374" s="186">
        <v>0</v>
      </c>
      <c r="G374" s="186">
        <v>1</v>
      </c>
      <c r="H374" s="186">
        <v>0</v>
      </c>
      <c r="I374" s="186">
        <v>1</v>
      </c>
      <c r="J374" s="186">
        <v>0</v>
      </c>
      <c r="K374" s="210"/>
      <c r="L374" s="212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0</v>
      </c>
      <c r="R374" s="186">
        <v>0</v>
      </c>
      <c r="S374" s="186">
        <v>0</v>
      </c>
      <c r="T374" s="186">
        <v>0</v>
      </c>
      <c r="U374" s="211"/>
      <c r="V374" s="187">
        <v>0</v>
      </c>
      <c r="W374" s="185">
        <v>0</v>
      </c>
      <c r="X374" s="185">
        <v>0</v>
      </c>
      <c r="Y374" s="185">
        <v>0</v>
      </c>
      <c r="Z374" s="185">
        <v>0</v>
      </c>
      <c r="AA374" s="185">
        <v>0</v>
      </c>
      <c r="AB374" s="185">
        <v>0</v>
      </c>
      <c r="AC374" s="185">
        <v>0</v>
      </c>
      <c r="AD374" s="185">
        <v>0</v>
      </c>
      <c r="AE374" s="211"/>
      <c r="AF374" s="187">
        <v>0</v>
      </c>
      <c r="AG374" s="185">
        <v>0</v>
      </c>
      <c r="AH374" s="185">
        <v>0</v>
      </c>
      <c r="AI374" s="185">
        <v>0</v>
      </c>
      <c r="AJ374" s="185">
        <v>0</v>
      </c>
      <c r="AK374" s="185">
        <v>0</v>
      </c>
      <c r="AL374" s="185">
        <v>0</v>
      </c>
      <c r="AM374" s="185">
        <v>0</v>
      </c>
      <c r="AN374" s="185">
        <v>0</v>
      </c>
      <c r="AO374" s="210"/>
    </row>
    <row r="375" spans="1:41" x14ac:dyDescent="0.3">
      <c r="A375" s="144" t="s">
        <v>38</v>
      </c>
      <c r="B375" s="212">
        <v>0</v>
      </c>
      <c r="C375" s="186">
        <v>0</v>
      </c>
      <c r="D375" s="186">
        <v>0</v>
      </c>
      <c r="E375" s="186">
        <v>0</v>
      </c>
      <c r="F375" s="186">
        <v>0</v>
      </c>
      <c r="G375" s="186">
        <v>0</v>
      </c>
      <c r="H375" s="186">
        <v>0</v>
      </c>
      <c r="I375" s="186">
        <v>1</v>
      </c>
      <c r="J375" s="186">
        <v>0</v>
      </c>
      <c r="K375" s="210"/>
      <c r="L375" s="212">
        <v>0</v>
      </c>
      <c r="M375" s="186">
        <v>0</v>
      </c>
      <c r="N375" s="186">
        <v>0</v>
      </c>
      <c r="O375" s="186">
        <v>0</v>
      </c>
      <c r="P375" s="186">
        <v>0</v>
      </c>
      <c r="Q375" s="186">
        <v>0</v>
      </c>
      <c r="R375" s="186">
        <v>0</v>
      </c>
      <c r="S375" s="186">
        <v>0</v>
      </c>
      <c r="T375" s="186">
        <v>1</v>
      </c>
      <c r="U375" s="211"/>
      <c r="V375" s="187">
        <v>0</v>
      </c>
      <c r="W375" s="185">
        <v>0</v>
      </c>
      <c r="X375" s="185">
        <v>0</v>
      </c>
      <c r="Y375" s="185">
        <v>0</v>
      </c>
      <c r="Z375" s="185">
        <v>0</v>
      </c>
      <c r="AA375" s="185">
        <v>0</v>
      </c>
      <c r="AB375" s="185">
        <v>0</v>
      </c>
      <c r="AC375" s="185">
        <v>1</v>
      </c>
      <c r="AD375" s="185">
        <v>0</v>
      </c>
      <c r="AE375" s="211"/>
      <c r="AF375" s="187">
        <v>0</v>
      </c>
      <c r="AG375" s="185">
        <v>0</v>
      </c>
      <c r="AH375" s="185">
        <v>0</v>
      </c>
      <c r="AI375" s="185">
        <v>0</v>
      </c>
      <c r="AJ375" s="185">
        <v>0</v>
      </c>
      <c r="AK375" s="185">
        <v>0</v>
      </c>
      <c r="AL375" s="185">
        <v>0</v>
      </c>
      <c r="AM375" s="185">
        <v>0</v>
      </c>
      <c r="AN375" s="185">
        <v>0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1</v>
      </c>
      <c r="F376" s="186">
        <v>0</v>
      </c>
      <c r="G376" s="186">
        <v>2</v>
      </c>
      <c r="H376" s="186">
        <v>1</v>
      </c>
      <c r="I376" s="186">
        <v>1</v>
      </c>
      <c r="J376" s="186">
        <v>0</v>
      </c>
      <c r="K376" s="210"/>
      <c r="L376" s="212">
        <v>0</v>
      </c>
      <c r="M376" s="186">
        <v>0</v>
      </c>
      <c r="N376" s="186">
        <v>0</v>
      </c>
      <c r="O376" s="186">
        <v>0</v>
      </c>
      <c r="P376" s="186">
        <v>0</v>
      </c>
      <c r="Q376" s="186">
        <v>0</v>
      </c>
      <c r="R376" s="186">
        <v>0</v>
      </c>
      <c r="S376" s="186">
        <v>1</v>
      </c>
      <c r="T376" s="186">
        <v>0</v>
      </c>
      <c r="U376" s="211"/>
      <c r="V376" s="187">
        <v>0</v>
      </c>
      <c r="W376" s="185">
        <v>0</v>
      </c>
      <c r="X376" s="185">
        <v>0</v>
      </c>
      <c r="Y376" s="185">
        <v>0</v>
      </c>
      <c r="Z376" s="185">
        <v>0</v>
      </c>
      <c r="AA376" s="185">
        <v>0</v>
      </c>
      <c r="AB376" s="185">
        <v>0</v>
      </c>
      <c r="AC376" s="185">
        <v>0</v>
      </c>
      <c r="AD376" s="185">
        <v>0</v>
      </c>
      <c r="AE376" s="211"/>
      <c r="AF376" s="187">
        <v>0</v>
      </c>
      <c r="AG376" s="185">
        <v>0</v>
      </c>
      <c r="AH376" s="185">
        <v>0</v>
      </c>
      <c r="AI376" s="185">
        <v>0</v>
      </c>
      <c r="AJ376" s="185">
        <v>0</v>
      </c>
      <c r="AK376" s="185">
        <v>0</v>
      </c>
      <c r="AL376" s="185">
        <v>0</v>
      </c>
      <c r="AM376" s="185">
        <v>0</v>
      </c>
      <c r="AN376" s="185">
        <v>1</v>
      </c>
      <c r="AO376" s="210"/>
    </row>
    <row r="377" spans="1:41" x14ac:dyDescent="0.3">
      <c r="A377" s="144" t="s">
        <v>40</v>
      </c>
      <c r="B377" s="212">
        <v>0</v>
      </c>
      <c r="C377" s="186">
        <v>0</v>
      </c>
      <c r="D377" s="186">
        <v>0</v>
      </c>
      <c r="E377" s="186">
        <v>0</v>
      </c>
      <c r="F377" s="186">
        <v>0</v>
      </c>
      <c r="G377" s="186">
        <v>1</v>
      </c>
      <c r="H377" s="186">
        <v>2</v>
      </c>
      <c r="I377" s="186">
        <v>0</v>
      </c>
      <c r="J377" s="186">
        <v>0</v>
      </c>
      <c r="K377" s="210"/>
      <c r="L377" s="212">
        <v>0</v>
      </c>
      <c r="M377" s="186">
        <v>0</v>
      </c>
      <c r="N377" s="186">
        <v>0</v>
      </c>
      <c r="O377" s="186">
        <v>0</v>
      </c>
      <c r="P377" s="186">
        <v>0</v>
      </c>
      <c r="Q377" s="186">
        <v>0</v>
      </c>
      <c r="R377" s="186">
        <v>0</v>
      </c>
      <c r="S377" s="186">
        <v>0</v>
      </c>
      <c r="T377" s="186">
        <v>0</v>
      </c>
      <c r="U377" s="211"/>
      <c r="V377" s="187">
        <v>0</v>
      </c>
      <c r="W377" s="185">
        <v>0</v>
      </c>
      <c r="X377" s="185">
        <v>0</v>
      </c>
      <c r="Y377" s="185">
        <v>0</v>
      </c>
      <c r="Z377" s="185">
        <v>0</v>
      </c>
      <c r="AA377" s="185">
        <v>0</v>
      </c>
      <c r="AB377" s="185">
        <v>1</v>
      </c>
      <c r="AC377" s="185">
        <v>0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0</v>
      </c>
      <c r="AJ377" s="185">
        <v>0</v>
      </c>
      <c r="AK377" s="185">
        <v>0</v>
      </c>
      <c r="AL377" s="185">
        <v>0</v>
      </c>
      <c r="AM377" s="185">
        <v>0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0</v>
      </c>
      <c r="E378" s="186">
        <v>0</v>
      </c>
      <c r="F378" s="186">
        <v>0</v>
      </c>
      <c r="G378" s="186">
        <v>0</v>
      </c>
      <c r="H378" s="186">
        <v>0</v>
      </c>
      <c r="I378" s="186">
        <v>0</v>
      </c>
      <c r="J378" s="186">
        <v>1</v>
      </c>
      <c r="K378" s="210"/>
      <c r="L378" s="212">
        <v>0</v>
      </c>
      <c r="M378" s="186">
        <v>0</v>
      </c>
      <c r="N378" s="186">
        <v>0</v>
      </c>
      <c r="O378" s="186">
        <v>0</v>
      </c>
      <c r="P378" s="186">
        <v>0</v>
      </c>
      <c r="Q378" s="186">
        <v>0</v>
      </c>
      <c r="R378" s="186">
        <v>0</v>
      </c>
      <c r="S378" s="186">
        <v>0</v>
      </c>
      <c r="T378" s="186">
        <v>0</v>
      </c>
      <c r="U378" s="211"/>
      <c r="V378" s="187">
        <v>0</v>
      </c>
      <c r="W378" s="185">
        <v>0</v>
      </c>
      <c r="X378" s="185">
        <v>0</v>
      </c>
      <c r="Y378" s="185">
        <v>0</v>
      </c>
      <c r="Z378" s="185">
        <v>0</v>
      </c>
      <c r="AA378" s="185">
        <v>1</v>
      </c>
      <c r="AB378" s="185">
        <v>0</v>
      </c>
      <c r="AC378" s="185">
        <v>1</v>
      </c>
      <c r="AD378" s="185">
        <v>0</v>
      </c>
      <c r="AE378" s="211"/>
      <c r="AF378" s="187">
        <v>0</v>
      </c>
      <c r="AG378" s="185">
        <v>0</v>
      </c>
      <c r="AH378" s="185">
        <v>0</v>
      </c>
      <c r="AI378" s="185">
        <v>0</v>
      </c>
      <c r="AJ378" s="185">
        <v>0</v>
      </c>
      <c r="AK378" s="185">
        <v>0</v>
      </c>
      <c r="AL378" s="185">
        <v>0</v>
      </c>
      <c r="AM378" s="185">
        <v>0</v>
      </c>
      <c r="AN378" s="185">
        <v>0</v>
      </c>
      <c r="AO378" s="210"/>
    </row>
    <row r="379" spans="1:41" x14ac:dyDescent="0.3">
      <c r="A379" s="144" t="s">
        <v>42</v>
      </c>
      <c r="B379" s="212">
        <v>0</v>
      </c>
      <c r="C379" s="186">
        <v>0</v>
      </c>
      <c r="D379" s="186">
        <v>0</v>
      </c>
      <c r="E379" s="186">
        <v>0</v>
      </c>
      <c r="F379" s="186">
        <v>0</v>
      </c>
      <c r="G379" s="186">
        <v>0</v>
      </c>
      <c r="H379" s="186">
        <v>0</v>
      </c>
      <c r="I379" s="186">
        <v>1</v>
      </c>
      <c r="J379" s="186">
        <v>0</v>
      </c>
      <c r="K379" s="210"/>
      <c r="L379" s="212">
        <v>0</v>
      </c>
      <c r="M379" s="186">
        <v>0</v>
      </c>
      <c r="N379" s="186">
        <v>0</v>
      </c>
      <c r="O379" s="186">
        <v>0</v>
      </c>
      <c r="P379" s="186">
        <v>1</v>
      </c>
      <c r="Q379" s="186">
        <v>0</v>
      </c>
      <c r="R379" s="186">
        <v>0</v>
      </c>
      <c r="S379" s="186">
        <v>0</v>
      </c>
      <c r="T379" s="186">
        <v>0</v>
      </c>
      <c r="U379" s="211"/>
      <c r="V379" s="187">
        <v>0</v>
      </c>
      <c r="W379" s="185">
        <v>0</v>
      </c>
      <c r="X379" s="185">
        <v>0</v>
      </c>
      <c r="Y379" s="185">
        <v>0</v>
      </c>
      <c r="Z379" s="185">
        <v>0</v>
      </c>
      <c r="AA379" s="185">
        <v>0</v>
      </c>
      <c r="AB379" s="185">
        <v>1</v>
      </c>
      <c r="AC379" s="185">
        <v>0</v>
      </c>
      <c r="AD379" s="185">
        <v>0</v>
      </c>
      <c r="AE379" s="211"/>
      <c r="AF379" s="187">
        <v>0</v>
      </c>
      <c r="AG379" s="185">
        <v>0</v>
      </c>
      <c r="AH379" s="185">
        <v>0</v>
      </c>
      <c r="AI379" s="185">
        <v>0</v>
      </c>
      <c r="AJ379" s="185">
        <v>0</v>
      </c>
      <c r="AK379" s="185">
        <v>0</v>
      </c>
      <c r="AL379" s="185">
        <v>0</v>
      </c>
      <c r="AM379" s="185">
        <v>0</v>
      </c>
      <c r="AN379" s="185">
        <v>0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0</v>
      </c>
      <c r="E380" s="186">
        <v>0</v>
      </c>
      <c r="F380" s="186">
        <v>0</v>
      </c>
      <c r="G380" s="186">
        <v>0</v>
      </c>
      <c r="H380" s="186">
        <v>1</v>
      </c>
      <c r="I380" s="186">
        <v>1</v>
      </c>
      <c r="J380" s="186">
        <v>0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0</v>
      </c>
      <c r="Q380" s="186">
        <v>0</v>
      </c>
      <c r="R380" s="186">
        <v>0</v>
      </c>
      <c r="S380" s="186">
        <v>1</v>
      </c>
      <c r="T380" s="186">
        <v>1</v>
      </c>
      <c r="U380" s="211"/>
      <c r="V380" s="187">
        <v>0</v>
      </c>
      <c r="W380" s="185">
        <v>0</v>
      </c>
      <c r="X380" s="185">
        <v>0</v>
      </c>
      <c r="Y380" s="185">
        <v>0</v>
      </c>
      <c r="Z380" s="185">
        <v>0</v>
      </c>
      <c r="AA380" s="185">
        <v>0</v>
      </c>
      <c r="AB380" s="185">
        <v>0</v>
      </c>
      <c r="AC380" s="185">
        <v>0</v>
      </c>
      <c r="AD380" s="185">
        <v>0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0</v>
      </c>
      <c r="AK380" s="185">
        <v>0</v>
      </c>
      <c r="AL380" s="185">
        <v>0</v>
      </c>
      <c r="AM380" s="185">
        <v>0</v>
      </c>
      <c r="AN380" s="185">
        <v>0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1</v>
      </c>
      <c r="E381" s="186">
        <v>0</v>
      </c>
      <c r="F381" s="186">
        <v>0</v>
      </c>
      <c r="G381" s="186">
        <v>0</v>
      </c>
      <c r="H381" s="186">
        <v>1</v>
      </c>
      <c r="I381" s="186">
        <v>0</v>
      </c>
      <c r="J381" s="186">
        <v>0</v>
      </c>
      <c r="K381" s="210"/>
      <c r="L381" s="212">
        <v>0</v>
      </c>
      <c r="M381" s="186">
        <v>0</v>
      </c>
      <c r="N381" s="186">
        <v>0</v>
      </c>
      <c r="O381" s="186">
        <v>0</v>
      </c>
      <c r="P381" s="186">
        <v>0</v>
      </c>
      <c r="Q381" s="186">
        <v>0</v>
      </c>
      <c r="R381" s="186">
        <v>0</v>
      </c>
      <c r="S381" s="186">
        <v>0</v>
      </c>
      <c r="T381" s="186">
        <v>0</v>
      </c>
      <c r="U381" s="211"/>
      <c r="V381" s="187">
        <v>0</v>
      </c>
      <c r="W381" s="185">
        <v>0</v>
      </c>
      <c r="X381" s="185">
        <v>0</v>
      </c>
      <c r="Y381" s="185">
        <v>0</v>
      </c>
      <c r="Z381" s="185">
        <v>0</v>
      </c>
      <c r="AA381" s="185">
        <v>0</v>
      </c>
      <c r="AB381" s="185">
        <v>0</v>
      </c>
      <c r="AC381" s="185">
        <v>0</v>
      </c>
      <c r="AD381" s="185">
        <v>0</v>
      </c>
      <c r="AE381" s="211"/>
      <c r="AF381" s="187">
        <v>0</v>
      </c>
      <c r="AG381" s="185">
        <v>0</v>
      </c>
      <c r="AH381" s="185">
        <v>0</v>
      </c>
      <c r="AI381" s="185">
        <v>0</v>
      </c>
      <c r="AJ381" s="185">
        <v>0</v>
      </c>
      <c r="AK381" s="185">
        <v>0</v>
      </c>
      <c r="AL381" s="185">
        <v>1</v>
      </c>
      <c r="AM381" s="185">
        <v>0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1</v>
      </c>
      <c r="D382" s="186">
        <v>0</v>
      </c>
      <c r="E382" s="186">
        <v>0</v>
      </c>
      <c r="F382" s="186">
        <v>0</v>
      </c>
      <c r="G382" s="186">
        <v>1</v>
      </c>
      <c r="H382" s="186">
        <v>0</v>
      </c>
      <c r="I382" s="186">
        <v>0</v>
      </c>
      <c r="J382" s="186">
        <v>0</v>
      </c>
      <c r="K382" s="210"/>
      <c r="L382" s="212">
        <v>0</v>
      </c>
      <c r="M382" s="186">
        <v>0</v>
      </c>
      <c r="N382" s="186">
        <v>0</v>
      </c>
      <c r="O382" s="186">
        <v>0</v>
      </c>
      <c r="P382" s="186">
        <v>0</v>
      </c>
      <c r="Q382" s="186">
        <v>0</v>
      </c>
      <c r="R382" s="186">
        <v>0</v>
      </c>
      <c r="S382" s="186">
        <v>0</v>
      </c>
      <c r="T382" s="186">
        <v>0</v>
      </c>
      <c r="U382" s="211"/>
      <c r="V382" s="187">
        <v>0</v>
      </c>
      <c r="W382" s="185">
        <v>0</v>
      </c>
      <c r="X382" s="185">
        <v>0</v>
      </c>
      <c r="Y382" s="185">
        <v>0</v>
      </c>
      <c r="Z382" s="185">
        <v>0</v>
      </c>
      <c r="AA382" s="185">
        <v>0</v>
      </c>
      <c r="AB382" s="185">
        <v>0</v>
      </c>
      <c r="AC382" s="185">
        <v>1</v>
      </c>
      <c r="AD382" s="185">
        <v>0</v>
      </c>
      <c r="AE382" s="211"/>
      <c r="AF382" s="187">
        <v>0</v>
      </c>
      <c r="AG382" s="185">
        <v>0</v>
      </c>
      <c r="AH382" s="185">
        <v>0</v>
      </c>
      <c r="AI382" s="185">
        <v>0</v>
      </c>
      <c r="AJ382" s="185">
        <v>0</v>
      </c>
      <c r="AK382" s="185">
        <v>0</v>
      </c>
      <c r="AL382" s="185">
        <v>0</v>
      </c>
      <c r="AM382" s="185">
        <v>0</v>
      </c>
      <c r="AN382" s="185">
        <v>0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0</v>
      </c>
      <c r="E383" s="186">
        <v>0</v>
      </c>
      <c r="F383" s="186">
        <v>0</v>
      </c>
      <c r="G383" s="186">
        <v>0</v>
      </c>
      <c r="H383" s="186">
        <v>0</v>
      </c>
      <c r="I383" s="186">
        <v>1</v>
      </c>
      <c r="J383" s="186">
        <v>0</v>
      </c>
      <c r="K383" s="210"/>
      <c r="L383" s="212">
        <v>0</v>
      </c>
      <c r="M383" s="186">
        <v>0</v>
      </c>
      <c r="N383" s="186">
        <v>0</v>
      </c>
      <c r="O383" s="186">
        <v>0</v>
      </c>
      <c r="P383" s="186">
        <v>0</v>
      </c>
      <c r="Q383" s="186">
        <v>0</v>
      </c>
      <c r="R383" s="186">
        <v>1</v>
      </c>
      <c r="S383" s="186">
        <v>0</v>
      </c>
      <c r="T383" s="186">
        <v>0</v>
      </c>
      <c r="U383" s="211"/>
      <c r="V383" s="187">
        <v>0</v>
      </c>
      <c r="W383" s="185">
        <v>0</v>
      </c>
      <c r="X383" s="185">
        <v>0</v>
      </c>
      <c r="Y383" s="185">
        <v>0</v>
      </c>
      <c r="Z383" s="185">
        <v>0</v>
      </c>
      <c r="AA383" s="185">
        <v>0</v>
      </c>
      <c r="AB383" s="185">
        <v>0</v>
      </c>
      <c r="AC383" s="185">
        <v>1</v>
      </c>
      <c r="AD383" s="185">
        <v>0</v>
      </c>
      <c r="AE383" s="211"/>
      <c r="AF383" s="187">
        <v>0</v>
      </c>
      <c r="AG383" s="185">
        <v>0</v>
      </c>
      <c r="AH383" s="185">
        <v>0</v>
      </c>
      <c r="AI383" s="185">
        <v>0</v>
      </c>
      <c r="AJ383" s="185">
        <v>0</v>
      </c>
      <c r="AK383" s="185">
        <v>0</v>
      </c>
      <c r="AL383" s="185">
        <v>0</v>
      </c>
      <c r="AM383" s="185">
        <v>0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3</v>
      </c>
      <c r="G384" s="186">
        <v>1</v>
      </c>
      <c r="H384" s="186">
        <v>0</v>
      </c>
      <c r="I384" s="186">
        <v>0</v>
      </c>
      <c r="J384" s="186">
        <v>0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0</v>
      </c>
      <c r="R384" s="186">
        <v>0</v>
      </c>
      <c r="S384" s="186">
        <v>0</v>
      </c>
      <c r="T384" s="186">
        <v>0</v>
      </c>
      <c r="U384" s="211"/>
      <c r="V384" s="187">
        <v>0</v>
      </c>
      <c r="W384" s="185">
        <v>0</v>
      </c>
      <c r="X384" s="185">
        <v>0</v>
      </c>
      <c r="Y384" s="185">
        <v>0</v>
      </c>
      <c r="Z384" s="185">
        <v>0</v>
      </c>
      <c r="AA384" s="185">
        <v>0</v>
      </c>
      <c r="AB384" s="185">
        <v>0</v>
      </c>
      <c r="AC384" s="185">
        <v>0</v>
      </c>
      <c r="AD384" s="185">
        <v>0</v>
      </c>
      <c r="AE384" s="211"/>
      <c r="AF384" s="187">
        <v>0</v>
      </c>
      <c r="AG384" s="185">
        <v>0</v>
      </c>
      <c r="AH384" s="185">
        <v>0</v>
      </c>
      <c r="AI384" s="185">
        <v>0</v>
      </c>
      <c r="AJ384" s="185">
        <v>0</v>
      </c>
      <c r="AK384" s="185">
        <v>0</v>
      </c>
      <c r="AL384" s="185">
        <v>0</v>
      </c>
      <c r="AM384" s="185">
        <v>0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0</v>
      </c>
      <c r="D385" s="186">
        <v>0</v>
      </c>
      <c r="E385" s="186">
        <v>0</v>
      </c>
      <c r="F385" s="186">
        <v>0</v>
      </c>
      <c r="G385" s="186">
        <v>0</v>
      </c>
      <c r="H385" s="186">
        <v>0</v>
      </c>
      <c r="I385" s="186">
        <v>1</v>
      </c>
      <c r="J385" s="186">
        <v>0</v>
      </c>
      <c r="K385" s="210"/>
      <c r="L385" s="212">
        <v>0</v>
      </c>
      <c r="M385" s="186">
        <v>0</v>
      </c>
      <c r="N385" s="186">
        <v>0</v>
      </c>
      <c r="O385" s="186">
        <v>0</v>
      </c>
      <c r="P385" s="186">
        <v>0</v>
      </c>
      <c r="Q385" s="186">
        <v>1</v>
      </c>
      <c r="R385" s="186">
        <v>0</v>
      </c>
      <c r="S385" s="186">
        <v>0</v>
      </c>
      <c r="T385" s="186">
        <v>0</v>
      </c>
      <c r="U385" s="211"/>
      <c r="V385" s="187">
        <v>0</v>
      </c>
      <c r="W385" s="185">
        <v>0</v>
      </c>
      <c r="X385" s="185">
        <v>0</v>
      </c>
      <c r="Y385" s="185">
        <v>0</v>
      </c>
      <c r="Z385" s="185">
        <v>0</v>
      </c>
      <c r="AA385" s="185">
        <v>0</v>
      </c>
      <c r="AB385" s="185">
        <v>0</v>
      </c>
      <c r="AC385" s="185">
        <v>1</v>
      </c>
      <c r="AD385" s="185">
        <v>0</v>
      </c>
      <c r="AE385" s="211"/>
      <c r="AF385" s="187">
        <v>0</v>
      </c>
      <c r="AG385" s="185">
        <v>0</v>
      </c>
      <c r="AH385" s="185">
        <v>0</v>
      </c>
      <c r="AI385" s="185">
        <v>0</v>
      </c>
      <c r="AJ385" s="185">
        <v>0</v>
      </c>
      <c r="AK385" s="185">
        <v>0</v>
      </c>
      <c r="AL385" s="185">
        <v>1</v>
      </c>
      <c r="AM385" s="185">
        <v>0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0</v>
      </c>
      <c r="F386" s="186">
        <v>1</v>
      </c>
      <c r="G386" s="186">
        <v>0</v>
      </c>
      <c r="H386" s="186">
        <v>0</v>
      </c>
      <c r="I386" s="186">
        <v>0</v>
      </c>
      <c r="J386" s="186">
        <v>0</v>
      </c>
      <c r="K386" s="210"/>
      <c r="L386" s="212">
        <v>0</v>
      </c>
      <c r="M386" s="186">
        <v>0</v>
      </c>
      <c r="N386" s="186">
        <v>0</v>
      </c>
      <c r="O386" s="186">
        <v>0</v>
      </c>
      <c r="P386" s="186">
        <v>0</v>
      </c>
      <c r="Q386" s="186">
        <v>0</v>
      </c>
      <c r="R386" s="186">
        <v>0</v>
      </c>
      <c r="S386" s="186">
        <v>0</v>
      </c>
      <c r="T386" s="186">
        <v>0</v>
      </c>
      <c r="U386" s="211"/>
      <c r="V386" s="187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0</v>
      </c>
      <c r="AB386" s="185">
        <v>0</v>
      </c>
      <c r="AC386" s="185">
        <v>2</v>
      </c>
      <c r="AD386" s="185">
        <v>0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0</v>
      </c>
      <c r="AK386" s="185">
        <v>0</v>
      </c>
      <c r="AL386" s="185">
        <v>0</v>
      </c>
      <c r="AM386" s="185">
        <v>0</v>
      </c>
      <c r="AN386" s="185">
        <v>0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0</v>
      </c>
      <c r="F387" s="186">
        <v>1</v>
      </c>
      <c r="G387" s="186">
        <v>0</v>
      </c>
      <c r="H387" s="186">
        <v>0</v>
      </c>
      <c r="I387" s="186">
        <v>0</v>
      </c>
      <c r="J387" s="186">
        <v>0</v>
      </c>
      <c r="K387" s="210"/>
      <c r="L387" s="212">
        <v>0</v>
      </c>
      <c r="M387" s="186">
        <v>0</v>
      </c>
      <c r="N387" s="186">
        <v>0</v>
      </c>
      <c r="O387" s="186">
        <v>0</v>
      </c>
      <c r="P387" s="186">
        <v>0</v>
      </c>
      <c r="Q387" s="186">
        <v>0</v>
      </c>
      <c r="R387" s="186">
        <v>0</v>
      </c>
      <c r="S387" s="186">
        <v>0</v>
      </c>
      <c r="T387" s="186">
        <v>0</v>
      </c>
      <c r="U387" s="211"/>
      <c r="V387" s="187">
        <v>0</v>
      </c>
      <c r="W387" s="185">
        <v>0</v>
      </c>
      <c r="X387" s="185">
        <v>0</v>
      </c>
      <c r="Y387" s="185">
        <v>0</v>
      </c>
      <c r="Z387" s="185">
        <v>0</v>
      </c>
      <c r="AA387" s="185">
        <v>0</v>
      </c>
      <c r="AB387" s="185">
        <v>0</v>
      </c>
      <c r="AC387" s="185">
        <v>0</v>
      </c>
      <c r="AD387" s="185">
        <v>0</v>
      </c>
      <c r="AE387" s="211"/>
      <c r="AF387" s="187">
        <v>0</v>
      </c>
      <c r="AG387" s="185">
        <v>0</v>
      </c>
      <c r="AH387" s="185">
        <v>0</v>
      </c>
      <c r="AI387" s="185">
        <v>0</v>
      </c>
      <c r="AJ387" s="185">
        <v>0</v>
      </c>
      <c r="AK387" s="185">
        <v>0</v>
      </c>
      <c r="AL387" s="185">
        <v>0</v>
      </c>
      <c r="AM387" s="185">
        <v>0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0</v>
      </c>
      <c r="D388" s="186">
        <v>0</v>
      </c>
      <c r="E388" s="186">
        <v>0</v>
      </c>
      <c r="F388" s="186">
        <v>0</v>
      </c>
      <c r="G388" s="186">
        <v>0</v>
      </c>
      <c r="H388" s="186">
        <v>0</v>
      </c>
      <c r="I388" s="186">
        <v>1</v>
      </c>
      <c r="J388" s="186">
        <v>0</v>
      </c>
      <c r="K388" s="210"/>
      <c r="L388" s="212">
        <v>0</v>
      </c>
      <c r="M388" s="186">
        <v>0</v>
      </c>
      <c r="N388" s="186">
        <v>0</v>
      </c>
      <c r="O388" s="186">
        <v>0</v>
      </c>
      <c r="P388" s="186">
        <v>0</v>
      </c>
      <c r="Q388" s="186">
        <v>0</v>
      </c>
      <c r="R388" s="186">
        <v>0</v>
      </c>
      <c r="S388" s="186">
        <v>1</v>
      </c>
      <c r="T388" s="186">
        <v>0</v>
      </c>
      <c r="U388" s="211"/>
      <c r="V388" s="187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0</v>
      </c>
      <c r="AB388" s="185">
        <v>0</v>
      </c>
      <c r="AC388" s="185">
        <v>0</v>
      </c>
      <c r="AD388" s="185">
        <v>0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0</v>
      </c>
      <c r="AK388" s="185">
        <v>0</v>
      </c>
      <c r="AL388" s="185">
        <v>0</v>
      </c>
      <c r="AM388" s="185">
        <v>0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1</v>
      </c>
      <c r="D389" s="186">
        <v>0</v>
      </c>
      <c r="E389" s="186">
        <v>0</v>
      </c>
      <c r="F389" s="186">
        <v>1</v>
      </c>
      <c r="G389" s="186">
        <v>0</v>
      </c>
      <c r="H389" s="186">
        <v>1</v>
      </c>
      <c r="I389" s="186">
        <v>1</v>
      </c>
      <c r="J389" s="186">
        <v>0</v>
      </c>
      <c r="K389" s="210"/>
      <c r="L389" s="212">
        <v>0</v>
      </c>
      <c r="M389" s="186">
        <v>0</v>
      </c>
      <c r="N389" s="186">
        <v>0</v>
      </c>
      <c r="O389" s="186">
        <v>0</v>
      </c>
      <c r="P389" s="186">
        <v>0</v>
      </c>
      <c r="Q389" s="186">
        <v>0</v>
      </c>
      <c r="R389" s="186">
        <v>0</v>
      </c>
      <c r="S389" s="186">
        <v>0</v>
      </c>
      <c r="T389" s="186">
        <v>0</v>
      </c>
      <c r="U389" s="211"/>
      <c r="V389" s="187">
        <v>0</v>
      </c>
      <c r="W389" s="185">
        <v>0</v>
      </c>
      <c r="X389" s="185">
        <v>0</v>
      </c>
      <c r="Y389" s="185">
        <v>0</v>
      </c>
      <c r="Z389" s="185">
        <v>0</v>
      </c>
      <c r="AA389" s="185">
        <v>0</v>
      </c>
      <c r="AB389" s="185">
        <v>0</v>
      </c>
      <c r="AC389" s="185">
        <v>1</v>
      </c>
      <c r="AD389" s="185">
        <v>0</v>
      </c>
      <c r="AE389" s="211"/>
      <c r="AF389" s="187">
        <v>0</v>
      </c>
      <c r="AG389" s="185">
        <v>0</v>
      </c>
      <c r="AH389" s="185">
        <v>0</v>
      </c>
      <c r="AI389" s="185">
        <v>0</v>
      </c>
      <c r="AJ389" s="185">
        <v>0</v>
      </c>
      <c r="AK389" s="185">
        <v>0</v>
      </c>
      <c r="AL389" s="185">
        <v>0</v>
      </c>
      <c r="AM389" s="185">
        <v>0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0</v>
      </c>
      <c r="F390" s="186">
        <v>0</v>
      </c>
      <c r="G390" s="186">
        <v>0</v>
      </c>
      <c r="H390" s="186">
        <v>0</v>
      </c>
      <c r="I390" s="186">
        <v>2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0</v>
      </c>
      <c r="Q390" s="186">
        <v>0</v>
      </c>
      <c r="R390" s="186">
        <v>0</v>
      </c>
      <c r="S390" s="186">
        <v>1</v>
      </c>
      <c r="T390" s="186">
        <v>0</v>
      </c>
      <c r="U390" s="211"/>
      <c r="V390" s="187">
        <v>0</v>
      </c>
      <c r="W390" s="185">
        <v>0</v>
      </c>
      <c r="X390" s="185">
        <v>0</v>
      </c>
      <c r="Y390" s="185">
        <v>0</v>
      </c>
      <c r="Z390" s="185">
        <v>0</v>
      </c>
      <c r="AA390" s="185">
        <v>0</v>
      </c>
      <c r="AB390" s="185">
        <v>0</v>
      </c>
      <c r="AC390" s="185">
        <v>0</v>
      </c>
      <c r="AD390" s="185">
        <v>0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0</v>
      </c>
      <c r="AL390" s="185">
        <v>0</v>
      </c>
      <c r="AM390" s="185">
        <v>0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0</v>
      </c>
      <c r="E391" s="186">
        <v>0</v>
      </c>
      <c r="F391" s="186">
        <v>0</v>
      </c>
      <c r="G391" s="186">
        <v>2</v>
      </c>
      <c r="H391" s="186">
        <v>0</v>
      </c>
      <c r="I391" s="186">
        <v>1</v>
      </c>
      <c r="J391" s="186">
        <v>0</v>
      </c>
      <c r="K391" s="210"/>
      <c r="L391" s="212">
        <v>0</v>
      </c>
      <c r="M391" s="186">
        <v>0</v>
      </c>
      <c r="N391" s="186">
        <v>0</v>
      </c>
      <c r="O391" s="186">
        <v>0</v>
      </c>
      <c r="P391" s="186">
        <v>0</v>
      </c>
      <c r="Q391" s="186">
        <v>0</v>
      </c>
      <c r="R391" s="186">
        <v>0</v>
      </c>
      <c r="S391" s="186">
        <v>0</v>
      </c>
      <c r="T391" s="186">
        <v>0</v>
      </c>
      <c r="U391" s="211"/>
      <c r="V391" s="187">
        <v>0</v>
      </c>
      <c r="W391" s="185">
        <v>0</v>
      </c>
      <c r="X391" s="185">
        <v>0</v>
      </c>
      <c r="Y391" s="185">
        <v>0</v>
      </c>
      <c r="Z391" s="185">
        <v>0</v>
      </c>
      <c r="AA391" s="185">
        <v>0</v>
      </c>
      <c r="AB391" s="185">
        <v>0</v>
      </c>
      <c r="AC391" s="185">
        <v>0</v>
      </c>
      <c r="AD391" s="185">
        <v>0</v>
      </c>
      <c r="AE391" s="211"/>
      <c r="AF391" s="187">
        <v>0</v>
      </c>
      <c r="AG391" s="185">
        <v>0</v>
      </c>
      <c r="AH391" s="185">
        <v>0</v>
      </c>
      <c r="AI391" s="185">
        <v>0</v>
      </c>
      <c r="AJ391" s="185">
        <v>0</v>
      </c>
      <c r="AK391" s="185">
        <v>0</v>
      </c>
      <c r="AL391" s="185">
        <v>0</v>
      </c>
      <c r="AM391" s="185">
        <v>0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0</v>
      </c>
      <c r="E392" s="186">
        <v>0</v>
      </c>
      <c r="F392" s="186">
        <v>0</v>
      </c>
      <c r="G392" s="186">
        <v>1</v>
      </c>
      <c r="H392" s="186">
        <v>0</v>
      </c>
      <c r="I392" s="186">
        <v>0</v>
      </c>
      <c r="J392" s="186">
        <v>0</v>
      </c>
      <c r="K392" s="210"/>
      <c r="L392" s="212">
        <v>0</v>
      </c>
      <c r="M392" s="186">
        <v>0</v>
      </c>
      <c r="N392" s="186">
        <v>0</v>
      </c>
      <c r="O392" s="186">
        <v>0</v>
      </c>
      <c r="P392" s="186">
        <v>0</v>
      </c>
      <c r="Q392" s="186">
        <v>0</v>
      </c>
      <c r="R392" s="186">
        <v>0</v>
      </c>
      <c r="S392" s="186">
        <v>0</v>
      </c>
      <c r="T392" s="186">
        <v>0</v>
      </c>
      <c r="U392" s="211"/>
      <c r="V392" s="187">
        <v>0</v>
      </c>
      <c r="W392" s="185">
        <v>0</v>
      </c>
      <c r="X392" s="185">
        <v>0</v>
      </c>
      <c r="Y392" s="185">
        <v>0</v>
      </c>
      <c r="Z392" s="185">
        <v>0</v>
      </c>
      <c r="AA392" s="185">
        <v>1</v>
      </c>
      <c r="AB392" s="185">
        <v>0</v>
      </c>
      <c r="AC392" s="185">
        <v>0</v>
      </c>
      <c r="AD392" s="185">
        <v>0</v>
      </c>
      <c r="AE392" s="211"/>
      <c r="AF392" s="187">
        <v>0</v>
      </c>
      <c r="AG392" s="185">
        <v>0</v>
      </c>
      <c r="AH392" s="185">
        <v>0</v>
      </c>
      <c r="AI392" s="185">
        <v>0</v>
      </c>
      <c r="AJ392" s="185">
        <v>0</v>
      </c>
      <c r="AK392" s="185">
        <v>0</v>
      </c>
      <c r="AL392" s="185">
        <v>0</v>
      </c>
      <c r="AM392" s="185">
        <v>0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2</v>
      </c>
      <c r="D393" s="186">
        <v>0</v>
      </c>
      <c r="E393" s="186">
        <v>0</v>
      </c>
      <c r="F393" s="186">
        <v>0</v>
      </c>
      <c r="G393" s="186">
        <v>0</v>
      </c>
      <c r="H393" s="186">
        <v>0</v>
      </c>
      <c r="I393" s="186">
        <v>0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0</v>
      </c>
      <c r="P393" s="186">
        <v>0</v>
      </c>
      <c r="Q393" s="186">
        <v>0</v>
      </c>
      <c r="R393" s="186">
        <v>0</v>
      </c>
      <c r="S393" s="186">
        <v>1</v>
      </c>
      <c r="T393" s="186">
        <v>0</v>
      </c>
      <c r="U393" s="211"/>
      <c r="V393" s="187">
        <v>0</v>
      </c>
      <c r="W393" s="185">
        <v>0</v>
      </c>
      <c r="X393" s="185">
        <v>0</v>
      </c>
      <c r="Y393" s="185">
        <v>0</v>
      </c>
      <c r="Z393" s="185">
        <v>0</v>
      </c>
      <c r="AA393" s="185">
        <v>0</v>
      </c>
      <c r="AB393" s="185">
        <v>0</v>
      </c>
      <c r="AC393" s="185">
        <v>0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0</v>
      </c>
      <c r="AL393" s="185">
        <v>0</v>
      </c>
      <c r="AM393" s="185">
        <v>0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0</v>
      </c>
      <c r="D394" s="186">
        <v>0</v>
      </c>
      <c r="E394" s="186">
        <v>0</v>
      </c>
      <c r="F394" s="186">
        <v>0</v>
      </c>
      <c r="G394" s="186">
        <v>2</v>
      </c>
      <c r="H394" s="186">
        <v>1</v>
      </c>
      <c r="I394" s="186">
        <v>1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0</v>
      </c>
      <c r="R394" s="186">
        <v>0</v>
      </c>
      <c r="S394" s="186">
        <v>0</v>
      </c>
      <c r="T394" s="186">
        <v>0</v>
      </c>
      <c r="U394" s="211"/>
      <c r="V394" s="187">
        <v>0</v>
      </c>
      <c r="W394" s="185">
        <v>0</v>
      </c>
      <c r="X394" s="185">
        <v>0</v>
      </c>
      <c r="Y394" s="185">
        <v>0</v>
      </c>
      <c r="Z394" s="185">
        <v>0</v>
      </c>
      <c r="AA394" s="185">
        <v>0</v>
      </c>
      <c r="AB394" s="185">
        <v>1</v>
      </c>
      <c r="AC394" s="185">
        <v>0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0</v>
      </c>
      <c r="AJ394" s="185">
        <v>0</v>
      </c>
      <c r="AK394" s="185">
        <v>0</v>
      </c>
      <c r="AL394" s="185">
        <v>0</v>
      </c>
      <c r="AM394" s="185">
        <v>0</v>
      </c>
      <c r="AN394" s="185">
        <v>0</v>
      </c>
      <c r="AO394" s="210"/>
    </row>
    <row r="395" spans="1:41" x14ac:dyDescent="0.3">
      <c r="A395" s="154" t="s">
        <v>259</v>
      </c>
      <c r="B395" s="188">
        <v>1</v>
      </c>
      <c r="C395" s="189">
        <v>0</v>
      </c>
      <c r="D395" s="189">
        <v>1</v>
      </c>
      <c r="E395" s="189">
        <v>0</v>
      </c>
      <c r="F395" s="189">
        <v>0</v>
      </c>
      <c r="G395" s="189">
        <v>1</v>
      </c>
      <c r="H395" s="189">
        <v>5</v>
      </c>
      <c r="I395" s="189">
        <v>7</v>
      </c>
      <c r="J395" s="149"/>
      <c r="K395" s="210"/>
      <c r="L395" s="188">
        <v>0</v>
      </c>
      <c r="M395" s="189">
        <v>0</v>
      </c>
      <c r="N395" s="189">
        <v>0</v>
      </c>
      <c r="O395" s="189">
        <v>0</v>
      </c>
      <c r="P395" s="189">
        <v>0</v>
      </c>
      <c r="Q395" s="189">
        <v>0</v>
      </c>
      <c r="R395" s="189">
        <v>2</v>
      </c>
      <c r="S395" s="189">
        <v>1</v>
      </c>
      <c r="T395" s="149"/>
      <c r="U395" s="211"/>
      <c r="V395" s="190">
        <v>0</v>
      </c>
      <c r="W395" s="191">
        <v>0</v>
      </c>
      <c r="X395" s="191">
        <v>0</v>
      </c>
      <c r="Y395" s="191">
        <v>0</v>
      </c>
      <c r="Z395" s="191">
        <v>1</v>
      </c>
      <c r="AA395" s="191">
        <v>0</v>
      </c>
      <c r="AB395" s="191">
        <v>3</v>
      </c>
      <c r="AC395" s="191">
        <v>3</v>
      </c>
      <c r="AD395" s="185"/>
      <c r="AE395" s="211"/>
      <c r="AF395" s="190">
        <v>0</v>
      </c>
      <c r="AG395" s="191">
        <v>0</v>
      </c>
      <c r="AH395" s="191">
        <v>0</v>
      </c>
      <c r="AI395" s="191">
        <v>0</v>
      </c>
      <c r="AJ395" s="191">
        <v>0</v>
      </c>
      <c r="AK395" s="191">
        <v>0</v>
      </c>
      <c r="AL395" s="191">
        <v>0</v>
      </c>
      <c r="AM395" s="191">
        <v>0</v>
      </c>
      <c r="AN395" s="185"/>
      <c r="AO395" s="210"/>
    </row>
    <row r="396" spans="1:41" x14ac:dyDescent="0.3">
      <c r="A396" s="154" t="s">
        <v>260</v>
      </c>
      <c r="B396" s="188">
        <v>0</v>
      </c>
      <c r="C396" s="189">
        <v>0</v>
      </c>
      <c r="D396" s="189">
        <v>1</v>
      </c>
      <c r="E396" s="189">
        <v>3</v>
      </c>
      <c r="F396" s="189">
        <v>1</v>
      </c>
      <c r="G396" s="189">
        <v>1</v>
      </c>
      <c r="H396" s="189">
        <v>3</v>
      </c>
      <c r="I396" s="189">
        <v>4</v>
      </c>
      <c r="J396" s="149"/>
      <c r="K396" s="210"/>
      <c r="L396" s="188">
        <v>0</v>
      </c>
      <c r="M396" s="189">
        <v>0</v>
      </c>
      <c r="N396" s="189">
        <v>1</v>
      </c>
      <c r="O396" s="189">
        <v>0</v>
      </c>
      <c r="P396" s="189">
        <v>0</v>
      </c>
      <c r="Q396" s="189">
        <v>1</v>
      </c>
      <c r="R396" s="189">
        <v>0</v>
      </c>
      <c r="S396" s="189">
        <v>0</v>
      </c>
      <c r="T396" s="149"/>
      <c r="U396" s="211"/>
      <c r="V396" s="190">
        <v>0</v>
      </c>
      <c r="W396" s="191">
        <v>0</v>
      </c>
      <c r="X396" s="191">
        <v>0</v>
      </c>
      <c r="Y396" s="191">
        <v>1</v>
      </c>
      <c r="Z396" s="191">
        <v>1</v>
      </c>
      <c r="AA396" s="191">
        <v>2</v>
      </c>
      <c r="AB396" s="191">
        <v>1</v>
      </c>
      <c r="AC396" s="191">
        <v>2</v>
      </c>
      <c r="AD396" s="185"/>
      <c r="AE396" s="211"/>
      <c r="AF396" s="190">
        <v>0</v>
      </c>
      <c r="AG396" s="191">
        <v>0</v>
      </c>
      <c r="AH396" s="191">
        <v>0</v>
      </c>
      <c r="AI396" s="191">
        <v>0</v>
      </c>
      <c r="AJ396" s="191">
        <v>0</v>
      </c>
      <c r="AK396" s="191">
        <v>0</v>
      </c>
      <c r="AL396" s="191">
        <v>0</v>
      </c>
      <c r="AM396" s="191">
        <v>0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0</v>
      </c>
      <c r="D397" s="189">
        <v>0</v>
      </c>
      <c r="E397" s="189">
        <v>0</v>
      </c>
      <c r="F397" s="189">
        <v>1</v>
      </c>
      <c r="G397" s="189">
        <v>1</v>
      </c>
      <c r="H397" s="189">
        <v>4</v>
      </c>
      <c r="I397" s="189">
        <v>2</v>
      </c>
      <c r="J397" s="149"/>
      <c r="K397" s="210"/>
      <c r="L397" s="188">
        <v>0</v>
      </c>
      <c r="M397" s="189">
        <v>0</v>
      </c>
      <c r="N397" s="189">
        <v>0</v>
      </c>
      <c r="O397" s="189">
        <v>0</v>
      </c>
      <c r="P397" s="189">
        <v>0</v>
      </c>
      <c r="Q397" s="189">
        <v>1</v>
      </c>
      <c r="R397" s="189">
        <v>0</v>
      </c>
      <c r="S397" s="189">
        <v>3</v>
      </c>
      <c r="T397" s="149"/>
      <c r="U397" s="211"/>
      <c r="V397" s="190">
        <v>0</v>
      </c>
      <c r="W397" s="191">
        <v>0</v>
      </c>
      <c r="X397" s="191">
        <v>0</v>
      </c>
      <c r="Y397" s="191">
        <v>0</v>
      </c>
      <c r="Z397" s="191">
        <v>0</v>
      </c>
      <c r="AA397" s="191">
        <v>0</v>
      </c>
      <c r="AB397" s="191">
        <v>2</v>
      </c>
      <c r="AC397" s="191">
        <v>1</v>
      </c>
      <c r="AD397" s="185"/>
      <c r="AE397" s="211"/>
      <c r="AF397" s="190">
        <v>0</v>
      </c>
      <c r="AG397" s="191">
        <v>0</v>
      </c>
      <c r="AH397" s="191">
        <v>0</v>
      </c>
      <c r="AI397" s="191">
        <v>0</v>
      </c>
      <c r="AJ397" s="191">
        <v>0</v>
      </c>
      <c r="AK397" s="191">
        <v>0</v>
      </c>
      <c r="AL397" s="191">
        <v>0</v>
      </c>
      <c r="AM397" s="191">
        <v>0</v>
      </c>
      <c r="AN397" s="185"/>
      <c r="AO397" s="210"/>
    </row>
    <row r="398" spans="1:41" x14ac:dyDescent="0.3">
      <c r="A398" s="154" t="s">
        <v>262</v>
      </c>
      <c r="B398" s="188">
        <v>1</v>
      </c>
      <c r="C398" s="189">
        <v>0</v>
      </c>
      <c r="D398" s="189">
        <v>0</v>
      </c>
      <c r="E398" s="189">
        <v>2</v>
      </c>
      <c r="F398" s="189">
        <v>2</v>
      </c>
      <c r="G398" s="189">
        <v>3</v>
      </c>
      <c r="H398" s="189">
        <v>4</v>
      </c>
      <c r="I398" s="189">
        <v>1</v>
      </c>
      <c r="J398" s="149"/>
      <c r="K398" s="210"/>
      <c r="L398" s="188">
        <v>0</v>
      </c>
      <c r="M398" s="189">
        <v>0</v>
      </c>
      <c r="N398" s="189">
        <v>0</v>
      </c>
      <c r="O398" s="189">
        <v>0</v>
      </c>
      <c r="P398" s="189">
        <v>0</v>
      </c>
      <c r="Q398" s="189">
        <v>3</v>
      </c>
      <c r="R398" s="189">
        <v>0</v>
      </c>
      <c r="S398" s="189">
        <v>0</v>
      </c>
      <c r="T398" s="149"/>
      <c r="U398" s="211"/>
      <c r="V398" s="190">
        <v>0</v>
      </c>
      <c r="W398" s="191">
        <v>0</v>
      </c>
      <c r="X398" s="191">
        <v>0</v>
      </c>
      <c r="Y398" s="191">
        <v>0</v>
      </c>
      <c r="Z398" s="191">
        <v>0</v>
      </c>
      <c r="AA398" s="191">
        <v>1</v>
      </c>
      <c r="AB398" s="191">
        <v>0</v>
      </c>
      <c r="AC398" s="191">
        <v>0</v>
      </c>
      <c r="AD398" s="185"/>
      <c r="AE398" s="211"/>
      <c r="AF398" s="190">
        <v>0</v>
      </c>
      <c r="AG398" s="191">
        <v>0</v>
      </c>
      <c r="AH398" s="191">
        <v>0</v>
      </c>
      <c r="AI398" s="191">
        <v>0</v>
      </c>
      <c r="AJ398" s="191">
        <v>0</v>
      </c>
      <c r="AK398" s="191">
        <v>0</v>
      </c>
      <c r="AL398" s="191">
        <v>0</v>
      </c>
      <c r="AM398" s="191">
        <v>0</v>
      </c>
      <c r="AN398" s="185"/>
      <c r="AO398" s="210"/>
    </row>
    <row r="399" spans="1:41" x14ac:dyDescent="0.3">
      <c r="A399" s="154" t="s">
        <v>263</v>
      </c>
      <c r="B399" s="188">
        <v>0</v>
      </c>
      <c r="C399" s="189">
        <v>0</v>
      </c>
      <c r="D399" s="189">
        <v>1</v>
      </c>
      <c r="E399" s="189">
        <v>1</v>
      </c>
      <c r="F399" s="189">
        <v>0</v>
      </c>
      <c r="G399" s="189">
        <v>3</v>
      </c>
      <c r="H399" s="189">
        <v>2</v>
      </c>
      <c r="I399" s="189">
        <v>0</v>
      </c>
      <c r="J399" s="149"/>
      <c r="K399" s="210"/>
      <c r="L399" s="188">
        <v>0</v>
      </c>
      <c r="M399" s="189">
        <v>0</v>
      </c>
      <c r="N399" s="189">
        <v>0</v>
      </c>
      <c r="O399" s="189">
        <v>0</v>
      </c>
      <c r="P399" s="189">
        <v>0</v>
      </c>
      <c r="Q399" s="189">
        <v>0</v>
      </c>
      <c r="R399" s="189">
        <v>1</v>
      </c>
      <c r="S399" s="189">
        <v>0</v>
      </c>
      <c r="T399" s="149"/>
      <c r="U399" s="211"/>
      <c r="V399" s="190">
        <v>0</v>
      </c>
      <c r="W399" s="191">
        <v>0</v>
      </c>
      <c r="X399" s="191">
        <v>0</v>
      </c>
      <c r="Y399" s="191">
        <v>0</v>
      </c>
      <c r="Z399" s="191">
        <v>0</v>
      </c>
      <c r="AA399" s="191">
        <v>1</v>
      </c>
      <c r="AB399" s="191">
        <v>2</v>
      </c>
      <c r="AC399" s="191">
        <v>0</v>
      </c>
      <c r="AD399" s="185"/>
      <c r="AE399" s="211"/>
      <c r="AF399" s="190">
        <v>0</v>
      </c>
      <c r="AG399" s="191">
        <v>0</v>
      </c>
      <c r="AH399" s="191">
        <v>0</v>
      </c>
      <c r="AI399" s="191">
        <v>0</v>
      </c>
      <c r="AJ399" s="191">
        <v>0</v>
      </c>
      <c r="AK399" s="191">
        <v>1</v>
      </c>
      <c r="AL399" s="191">
        <v>1</v>
      </c>
      <c r="AM399" s="191">
        <v>0</v>
      </c>
      <c r="AN399" s="185"/>
      <c r="AO399" s="210"/>
    </row>
    <row r="400" spans="1:41" x14ac:dyDescent="0.3">
      <c r="A400" s="154" t="s">
        <v>264</v>
      </c>
      <c r="B400" s="192">
        <v>0</v>
      </c>
      <c r="C400" s="193">
        <v>0</v>
      </c>
      <c r="D400" s="194">
        <v>0</v>
      </c>
      <c r="E400" s="195">
        <v>1</v>
      </c>
      <c r="F400" s="196">
        <v>0</v>
      </c>
      <c r="G400" s="197">
        <v>0</v>
      </c>
      <c r="H400" s="198">
        <v>1</v>
      </c>
      <c r="I400" s="166"/>
      <c r="J400" s="166"/>
      <c r="K400" s="210"/>
      <c r="L400" s="192">
        <v>0</v>
      </c>
      <c r="M400" s="193">
        <v>0</v>
      </c>
      <c r="N400" s="194">
        <v>0</v>
      </c>
      <c r="O400" s="195">
        <v>1</v>
      </c>
      <c r="P400" s="196">
        <v>0</v>
      </c>
      <c r="Q400" s="197">
        <v>0</v>
      </c>
      <c r="R400" s="198">
        <v>1</v>
      </c>
      <c r="S400" s="166"/>
      <c r="T400" s="166"/>
      <c r="U400" s="211"/>
      <c r="V400" s="199">
        <v>0</v>
      </c>
      <c r="W400" s="200">
        <v>0</v>
      </c>
      <c r="X400" s="201">
        <v>0</v>
      </c>
      <c r="Y400" s="202">
        <v>1</v>
      </c>
      <c r="Z400" s="203">
        <v>1</v>
      </c>
      <c r="AA400" s="204">
        <v>1</v>
      </c>
      <c r="AB400" s="205">
        <v>1</v>
      </c>
      <c r="AC400" s="187"/>
      <c r="AD400" s="187"/>
      <c r="AE400" s="211"/>
      <c r="AF400" s="199">
        <v>0</v>
      </c>
      <c r="AG400" s="200">
        <v>0</v>
      </c>
      <c r="AH400" s="201">
        <v>0</v>
      </c>
      <c r="AI400" s="202">
        <v>0</v>
      </c>
      <c r="AJ400" s="203">
        <v>0</v>
      </c>
      <c r="AK400" s="204">
        <v>0</v>
      </c>
      <c r="AL400" s="205">
        <v>0</v>
      </c>
      <c r="AM400" s="187"/>
      <c r="AN400" s="187"/>
      <c r="AO400" s="210"/>
    </row>
    <row r="401" spans="1:41" x14ac:dyDescent="0.3">
      <c r="A401" s="154" t="s">
        <v>265</v>
      </c>
      <c r="B401" s="192">
        <v>1</v>
      </c>
      <c r="C401" s="193">
        <v>1</v>
      </c>
      <c r="D401" s="194">
        <v>0</v>
      </c>
      <c r="E401" s="195">
        <v>2</v>
      </c>
      <c r="F401" s="196">
        <v>0</v>
      </c>
      <c r="G401" s="197">
        <v>0</v>
      </c>
      <c r="H401" s="198">
        <v>3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0</v>
      </c>
      <c r="P401" s="196">
        <v>1</v>
      </c>
      <c r="Q401" s="197">
        <v>0</v>
      </c>
      <c r="R401" s="198">
        <v>0</v>
      </c>
      <c r="S401" s="213"/>
      <c r="T401" s="166"/>
      <c r="U401" s="211"/>
      <c r="V401" s="199">
        <v>0</v>
      </c>
      <c r="W401" s="200">
        <v>0</v>
      </c>
      <c r="X401" s="201">
        <v>0</v>
      </c>
      <c r="Y401" s="202">
        <v>0</v>
      </c>
      <c r="Z401" s="203">
        <v>1</v>
      </c>
      <c r="AA401" s="204">
        <v>0</v>
      </c>
      <c r="AB401" s="205">
        <v>0</v>
      </c>
      <c r="AC401" s="206"/>
      <c r="AD401" s="187"/>
      <c r="AE401" s="211"/>
      <c r="AF401" s="199">
        <v>0</v>
      </c>
      <c r="AG401" s="200">
        <v>0</v>
      </c>
      <c r="AH401" s="201">
        <v>0</v>
      </c>
      <c r="AI401" s="202">
        <v>1</v>
      </c>
      <c r="AJ401" s="203">
        <v>1</v>
      </c>
      <c r="AK401" s="204">
        <v>0</v>
      </c>
      <c r="AL401" s="205">
        <v>0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0</v>
      </c>
      <c r="D402" s="194">
        <v>0</v>
      </c>
      <c r="E402" s="195">
        <v>0</v>
      </c>
      <c r="F402" s="196">
        <v>0</v>
      </c>
      <c r="G402" s="197">
        <v>1</v>
      </c>
      <c r="H402" s="198">
        <v>0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0</v>
      </c>
      <c r="P402" s="196">
        <v>0</v>
      </c>
      <c r="Q402" s="197">
        <v>0</v>
      </c>
      <c r="R402" s="198">
        <v>0</v>
      </c>
      <c r="S402" s="213"/>
      <c r="T402" s="166"/>
      <c r="U402" s="211"/>
      <c r="V402" s="199">
        <v>0</v>
      </c>
      <c r="W402" s="200">
        <v>0</v>
      </c>
      <c r="X402" s="201">
        <v>0</v>
      </c>
      <c r="Y402" s="202">
        <v>1</v>
      </c>
      <c r="Z402" s="203">
        <v>2</v>
      </c>
      <c r="AA402" s="204">
        <v>0</v>
      </c>
      <c r="AB402" s="205">
        <v>0</v>
      </c>
      <c r="AC402" s="206"/>
      <c r="AD402" s="187"/>
      <c r="AE402" s="211"/>
      <c r="AF402" s="199">
        <v>0</v>
      </c>
      <c r="AG402" s="200">
        <v>0</v>
      </c>
      <c r="AH402" s="201">
        <v>0</v>
      </c>
      <c r="AI402" s="202">
        <v>0</v>
      </c>
      <c r="AJ402" s="203">
        <v>0</v>
      </c>
      <c r="AK402" s="204">
        <v>0</v>
      </c>
      <c r="AL402" s="205">
        <v>0</v>
      </c>
      <c r="AM402" s="206"/>
      <c r="AN402" s="187"/>
      <c r="AO402" s="210"/>
    </row>
    <row r="403" spans="1:41" x14ac:dyDescent="0.3">
      <c r="A403" s="154" t="s">
        <v>267</v>
      </c>
      <c r="B403" s="192">
        <v>0</v>
      </c>
      <c r="C403" s="193">
        <v>1</v>
      </c>
      <c r="D403" s="194">
        <v>1</v>
      </c>
      <c r="E403" s="195">
        <v>3</v>
      </c>
      <c r="F403" s="196">
        <v>2</v>
      </c>
      <c r="G403" s="197">
        <v>1</v>
      </c>
      <c r="H403" s="198">
        <v>0</v>
      </c>
      <c r="I403" s="213"/>
      <c r="J403" s="166"/>
      <c r="K403" s="210"/>
      <c r="L403" s="192">
        <v>0</v>
      </c>
      <c r="M403" s="193">
        <v>0</v>
      </c>
      <c r="N403" s="194">
        <v>0</v>
      </c>
      <c r="O403" s="195">
        <v>0</v>
      </c>
      <c r="P403" s="196">
        <v>0</v>
      </c>
      <c r="Q403" s="197">
        <v>1</v>
      </c>
      <c r="R403" s="198">
        <v>0</v>
      </c>
      <c r="S403" s="213"/>
      <c r="T403" s="166"/>
      <c r="U403" s="211"/>
      <c r="V403" s="199">
        <v>0</v>
      </c>
      <c r="W403" s="200">
        <v>0</v>
      </c>
      <c r="X403" s="201">
        <v>0</v>
      </c>
      <c r="Y403" s="202">
        <v>1</v>
      </c>
      <c r="Z403" s="203">
        <v>0</v>
      </c>
      <c r="AA403" s="204">
        <v>4</v>
      </c>
      <c r="AB403" s="205">
        <v>0</v>
      </c>
      <c r="AC403" s="206"/>
      <c r="AD403" s="187"/>
      <c r="AE403" s="211"/>
      <c r="AF403" s="199">
        <v>0</v>
      </c>
      <c r="AG403" s="200">
        <v>0</v>
      </c>
      <c r="AH403" s="201">
        <v>0</v>
      </c>
      <c r="AI403" s="202">
        <v>0</v>
      </c>
      <c r="AJ403" s="203">
        <v>0</v>
      </c>
      <c r="AK403" s="204">
        <v>0</v>
      </c>
      <c r="AL403" s="205">
        <v>0</v>
      </c>
      <c r="AM403" s="206"/>
      <c r="AN403" s="187"/>
      <c r="AO403" s="210"/>
    </row>
    <row r="404" spans="1:41" x14ac:dyDescent="0.3">
      <c r="A404" s="154" t="s">
        <v>268</v>
      </c>
      <c r="B404" s="192">
        <v>0</v>
      </c>
      <c r="C404" s="193">
        <v>0</v>
      </c>
      <c r="D404" s="194">
        <v>0</v>
      </c>
      <c r="E404" s="195">
        <v>0</v>
      </c>
      <c r="F404" s="196">
        <v>2</v>
      </c>
      <c r="G404" s="197">
        <v>4</v>
      </c>
      <c r="H404" s="198">
        <v>1</v>
      </c>
      <c r="I404" s="213"/>
      <c r="J404" s="166"/>
      <c r="K404" s="210"/>
      <c r="L404" s="192">
        <v>0</v>
      </c>
      <c r="M404" s="193">
        <v>0</v>
      </c>
      <c r="N404" s="194">
        <v>0</v>
      </c>
      <c r="O404" s="195">
        <v>0</v>
      </c>
      <c r="P404" s="196">
        <v>0</v>
      </c>
      <c r="Q404" s="197">
        <v>0</v>
      </c>
      <c r="R404" s="198">
        <v>0</v>
      </c>
      <c r="S404" s="213"/>
      <c r="T404" s="166"/>
      <c r="U404" s="211"/>
      <c r="V404" s="199">
        <v>0</v>
      </c>
      <c r="W404" s="200">
        <v>0</v>
      </c>
      <c r="X404" s="201">
        <v>1</v>
      </c>
      <c r="Y404" s="202">
        <v>0</v>
      </c>
      <c r="Z404" s="203">
        <v>0</v>
      </c>
      <c r="AA404" s="204">
        <v>1</v>
      </c>
      <c r="AB404" s="205">
        <v>0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0</v>
      </c>
      <c r="AJ404" s="203">
        <v>0</v>
      </c>
      <c r="AK404" s="204">
        <v>0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0</v>
      </c>
      <c r="C405" s="194">
        <v>0</v>
      </c>
      <c r="D405" s="195">
        <v>0</v>
      </c>
      <c r="E405" s="196">
        <v>2</v>
      </c>
      <c r="F405" s="197">
        <v>1</v>
      </c>
      <c r="G405" s="198">
        <v>4</v>
      </c>
      <c r="H405" s="166"/>
      <c r="I405" s="213"/>
      <c r="J405" s="166"/>
      <c r="K405" s="210"/>
      <c r="L405" s="193">
        <v>0</v>
      </c>
      <c r="M405" s="194">
        <v>1</v>
      </c>
      <c r="N405" s="195">
        <v>0</v>
      </c>
      <c r="O405" s="196">
        <v>1</v>
      </c>
      <c r="P405" s="197">
        <v>1</v>
      </c>
      <c r="Q405" s="198">
        <v>0</v>
      </c>
      <c r="R405" s="166"/>
      <c r="S405" s="213"/>
      <c r="T405" s="166"/>
      <c r="U405" s="211"/>
      <c r="V405" s="200">
        <v>0</v>
      </c>
      <c r="W405" s="201">
        <v>0</v>
      </c>
      <c r="X405" s="202">
        <v>0</v>
      </c>
      <c r="Y405" s="203">
        <v>0</v>
      </c>
      <c r="Z405" s="204">
        <v>0</v>
      </c>
      <c r="AA405" s="205">
        <v>1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0</v>
      </c>
      <c r="AJ405" s="204">
        <v>0</v>
      </c>
      <c r="AK405" s="205">
        <v>2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0</v>
      </c>
      <c r="D406" s="195">
        <v>0</v>
      </c>
      <c r="E406" s="196">
        <v>0</v>
      </c>
      <c r="F406" s="197">
        <v>1</v>
      </c>
      <c r="G406" s="198">
        <v>2</v>
      </c>
      <c r="H406" s="166"/>
      <c r="I406" s="213"/>
      <c r="J406" s="166"/>
      <c r="K406" s="210"/>
      <c r="L406" s="193">
        <v>0</v>
      </c>
      <c r="M406" s="194">
        <v>0</v>
      </c>
      <c r="N406" s="195">
        <v>0</v>
      </c>
      <c r="O406" s="196">
        <v>1</v>
      </c>
      <c r="P406" s="197">
        <v>0</v>
      </c>
      <c r="Q406" s="198">
        <v>0</v>
      </c>
      <c r="R406" s="166"/>
      <c r="S406" s="213"/>
      <c r="T406" s="166"/>
      <c r="U406" s="211"/>
      <c r="V406" s="200">
        <v>0</v>
      </c>
      <c r="W406" s="201">
        <v>0</v>
      </c>
      <c r="X406" s="202">
        <v>0</v>
      </c>
      <c r="Y406" s="203">
        <v>1</v>
      </c>
      <c r="Z406" s="204">
        <v>2</v>
      </c>
      <c r="AA406" s="205">
        <v>0</v>
      </c>
      <c r="AB406" s="187"/>
      <c r="AC406" s="206"/>
      <c r="AD406" s="187"/>
      <c r="AE406" s="211"/>
      <c r="AF406" s="200">
        <v>0</v>
      </c>
      <c r="AG406" s="201">
        <v>0</v>
      </c>
      <c r="AH406" s="202">
        <v>0</v>
      </c>
      <c r="AI406" s="203">
        <v>0</v>
      </c>
      <c r="AJ406" s="204">
        <v>1</v>
      </c>
      <c r="AK406" s="205">
        <v>1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0</v>
      </c>
      <c r="C407" s="194">
        <v>0</v>
      </c>
      <c r="D407" s="195">
        <v>1</v>
      </c>
      <c r="E407" s="196">
        <v>0</v>
      </c>
      <c r="F407" s="197">
        <v>0</v>
      </c>
      <c r="G407" s="198">
        <v>1</v>
      </c>
      <c r="H407" s="166"/>
      <c r="I407" s="149"/>
      <c r="J407" s="149"/>
      <c r="K407" s="210"/>
      <c r="L407" s="193">
        <v>1</v>
      </c>
      <c r="M407" s="194">
        <v>0</v>
      </c>
      <c r="N407" s="195">
        <v>0</v>
      </c>
      <c r="O407" s="196">
        <v>0</v>
      </c>
      <c r="P407" s="197">
        <v>0</v>
      </c>
      <c r="Q407" s="198">
        <v>0</v>
      </c>
      <c r="R407" s="166"/>
      <c r="S407" s="149"/>
      <c r="T407" s="149"/>
      <c r="U407" s="211"/>
      <c r="V407" s="200">
        <v>0</v>
      </c>
      <c r="W407" s="201">
        <v>0</v>
      </c>
      <c r="X407" s="202">
        <v>0</v>
      </c>
      <c r="Y407" s="203">
        <v>0</v>
      </c>
      <c r="Z407" s="204">
        <v>3</v>
      </c>
      <c r="AA407" s="205">
        <v>0</v>
      </c>
      <c r="AB407" s="187"/>
      <c r="AC407" s="185"/>
      <c r="AD407" s="185"/>
      <c r="AE407" s="211"/>
      <c r="AF407" s="200">
        <v>0</v>
      </c>
      <c r="AG407" s="201">
        <v>0</v>
      </c>
      <c r="AH407" s="202">
        <v>0</v>
      </c>
      <c r="AI407" s="203">
        <v>0</v>
      </c>
      <c r="AJ407" s="204">
        <v>0</v>
      </c>
      <c r="AK407" s="205">
        <v>0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0</v>
      </c>
      <c r="C408" s="194">
        <v>0</v>
      </c>
      <c r="D408" s="195">
        <v>0</v>
      </c>
      <c r="E408" s="196">
        <v>1</v>
      </c>
      <c r="F408" s="197">
        <v>3</v>
      </c>
      <c r="G408" s="198">
        <v>1</v>
      </c>
      <c r="H408" s="166"/>
      <c r="I408" s="149"/>
      <c r="J408" s="149"/>
      <c r="K408" s="210"/>
      <c r="L408" s="193">
        <v>0</v>
      </c>
      <c r="M408" s="194">
        <v>1</v>
      </c>
      <c r="N408" s="195">
        <v>0</v>
      </c>
      <c r="O408" s="196">
        <v>0</v>
      </c>
      <c r="P408" s="197">
        <v>0</v>
      </c>
      <c r="Q408" s="198">
        <v>0</v>
      </c>
      <c r="R408" s="166"/>
      <c r="S408" s="149"/>
      <c r="T408" s="149"/>
      <c r="U408" s="211"/>
      <c r="V408" s="200">
        <v>0</v>
      </c>
      <c r="W408" s="201">
        <v>0</v>
      </c>
      <c r="X408" s="202">
        <v>0</v>
      </c>
      <c r="Y408" s="203">
        <v>2</v>
      </c>
      <c r="Z408" s="204">
        <v>1</v>
      </c>
      <c r="AA408" s="205">
        <v>0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0</v>
      </c>
      <c r="AI408" s="203">
        <v>0</v>
      </c>
      <c r="AJ408" s="204">
        <v>0</v>
      </c>
      <c r="AK408" s="205">
        <v>0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0</v>
      </c>
      <c r="D409" s="195">
        <v>0</v>
      </c>
      <c r="E409" s="196">
        <v>1</v>
      </c>
      <c r="F409" s="197">
        <v>2</v>
      </c>
      <c r="G409" s="198">
        <v>0</v>
      </c>
      <c r="H409" s="166"/>
      <c r="I409" s="149"/>
      <c r="J409" s="149"/>
      <c r="K409" s="210"/>
      <c r="L409" s="193">
        <v>0</v>
      </c>
      <c r="M409" s="194">
        <v>0</v>
      </c>
      <c r="N409" s="195">
        <v>0</v>
      </c>
      <c r="O409" s="196">
        <v>1</v>
      </c>
      <c r="P409" s="197">
        <v>1</v>
      </c>
      <c r="Q409" s="198">
        <v>0</v>
      </c>
      <c r="R409" s="166"/>
      <c r="S409" s="149"/>
      <c r="T409" s="149"/>
      <c r="U409" s="211"/>
      <c r="V409" s="200">
        <v>0</v>
      </c>
      <c r="W409" s="201">
        <v>0</v>
      </c>
      <c r="X409" s="202">
        <v>0</v>
      </c>
      <c r="Y409" s="203">
        <v>0</v>
      </c>
      <c r="Z409" s="204">
        <v>1</v>
      </c>
      <c r="AA409" s="205">
        <v>0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0</v>
      </c>
      <c r="AI409" s="203">
        <v>0</v>
      </c>
      <c r="AJ409" s="204">
        <v>0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0</v>
      </c>
      <c r="C410" s="195">
        <v>0</v>
      </c>
      <c r="D410" s="196">
        <v>0</v>
      </c>
      <c r="E410" s="197">
        <v>0</v>
      </c>
      <c r="F410" s="198">
        <v>1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0</v>
      </c>
      <c r="P410" s="198">
        <v>0</v>
      </c>
      <c r="Q410" s="166"/>
      <c r="R410" s="166"/>
      <c r="S410" s="149"/>
      <c r="T410" s="149"/>
      <c r="U410" s="211"/>
      <c r="V410" s="201">
        <v>0</v>
      </c>
      <c r="W410" s="202">
        <v>0</v>
      </c>
      <c r="X410" s="203">
        <v>0</v>
      </c>
      <c r="Y410" s="204">
        <v>0</v>
      </c>
      <c r="Z410" s="205">
        <v>2</v>
      </c>
      <c r="AA410" s="187"/>
      <c r="AB410" s="187"/>
      <c r="AC410" s="185"/>
      <c r="AD410" s="185"/>
      <c r="AE410" s="211"/>
      <c r="AF410" s="201">
        <v>0</v>
      </c>
      <c r="AG410" s="202">
        <v>0</v>
      </c>
      <c r="AH410" s="203">
        <v>0</v>
      </c>
      <c r="AI410" s="204">
        <v>0</v>
      </c>
      <c r="AJ410" s="205">
        <v>0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1</v>
      </c>
      <c r="D411" s="196">
        <v>1</v>
      </c>
      <c r="E411" s="197">
        <v>0</v>
      </c>
      <c r="F411" s="198">
        <v>2</v>
      </c>
      <c r="G411" s="166"/>
      <c r="H411" s="166"/>
      <c r="I411" s="149"/>
      <c r="J411" s="149"/>
      <c r="K411" s="210"/>
      <c r="L411" s="194">
        <v>0</v>
      </c>
      <c r="M411" s="195">
        <v>0</v>
      </c>
      <c r="N411" s="196">
        <v>0</v>
      </c>
      <c r="O411" s="197">
        <v>0</v>
      </c>
      <c r="P411" s="198">
        <v>0</v>
      </c>
      <c r="Q411" s="166"/>
      <c r="R411" s="166"/>
      <c r="S411" s="149"/>
      <c r="T411" s="149"/>
      <c r="U411" s="211"/>
      <c r="V411" s="201">
        <v>1</v>
      </c>
      <c r="W411" s="202">
        <v>0</v>
      </c>
      <c r="X411" s="203">
        <v>2</v>
      </c>
      <c r="Y411" s="204">
        <v>3</v>
      </c>
      <c r="Z411" s="205">
        <v>1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0</v>
      </c>
      <c r="AI411" s="204">
        <v>0</v>
      </c>
      <c r="AJ411" s="205">
        <v>1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1</v>
      </c>
      <c r="C412" s="195">
        <v>2</v>
      </c>
      <c r="D412" s="196">
        <v>0</v>
      </c>
      <c r="E412" s="197">
        <v>0</v>
      </c>
      <c r="F412" s="198">
        <v>1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0</v>
      </c>
      <c r="P412" s="198">
        <v>0</v>
      </c>
      <c r="Q412" s="166"/>
      <c r="R412" s="166"/>
      <c r="S412" s="166"/>
      <c r="T412" s="149"/>
      <c r="U412" s="211"/>
      <c r="V412" s="201">
        <v>0</v>
      </c>
      <c r="W412" s="202">
        <v>0</v>
      </c>
      <c r="X412" s="203">
        <v>0</v>
      </c>
      <c r="Y412" s="204">
        <v>1</v>
      </c>
      <c r="Z412" s="205">
        <v>0</v>
      </c>
      <c r="AA412" s="187"/>
      <c r="AB412" s="187"/>
      <c r="AC412" s="187"/>
      <c r="AD412" s="185"/>
      <c r="AE412" s="211"/>
      <c r="AF412" s="201">
        <v>0</v>
      </c>
      <c r="AG412" s="202">
        <v>0</v>
      </c>
      <c r="AH412" s="203">
        <v>0</v>
      </c>
      <c r="AI412" s="204">
        <v>0</v>
      </c>
      <c r="AJ412" s="205">
        <v>0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0</v>
      </c>
      <c r="D413" s="196">
        <v>0</v>
      </c>
      <c r="E413" s="197">
        <v>0</v>
      </c>
      <c r="F413" s="198">
        <v>0</v>
      </c>
      <c r="G413" s="166"/>
      <c r="H413" s="166"/>
      <c r="I413" s="166"/>
      <c r="J413" s="149"/>
      <c r="K413" s="210"/>
      <c r="L413" s="194">
        <v>1</v>
      </c>
      <c r="M413" s="195">
        <v>0</v>
      </c>
      <c r="N413" s="196">
        <v>0</v>
      </c>
      <c r="O413" s="197">
        <v>0</v>
      </c>
      <c r="P413" s="198">
        <v>0</v>
      </c>
      <c r="Q413" s="166"/>
      <c r="R413" s="166"/>
      <c r="S413" s="166"/>
      <c r="T413" s="149"/>
      <c r="U413" s="211"/>
      <c r="V413" s="201">
        <v>0</v>
      </c>
      <c r="W413" s="202">
        <v>0</v>
      </c>
      <c r="X413" s="203">
        <v>1</v>
      </c>
      <c r="Y413" s="204">
        <v>0</v>
      </c>
      <c r="Z413" s="205">
        <v>0</v>
      </c>
      <c r="AA413" s="187"/>
      <c r="AB413" s="187"/>
      <c r="AC413" s="187"/>
      <c r="AD413" s="185"/>
      <c r="AE413" s="211"/>
      <c r="AF413" s="201">
        <v>0</v>
      </c>
      <c r="AG413" s="202">
        <v>0</v>
      </c>
      <c r="AH413" s="203">
        <v>0</v>
      </c>
      <c r="AI413" s="204">
        <v>0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1</v>
      </c>
      <c r="C414" s="195">
        <v>0</v>
      </c>
      <c r="D414" s="196">
        <v>1</v>
      </c>
      <c r="E414" s="197">
        <v>1</v>
      </c>
      <c r="F414" s="198">
        <v>1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0</v>
      </c>
      <c r="P414" s="198">
        <v>0</v>
      </c>
      <c r="Q414" s="166"/>
      <c r="R414" s="166"/>
      <c r="S414" s="166"/>
      <c r="T414" s="149"/>
      <c r="U414" s="211"/>
      <c r="V414" s="201">
        <v>0</v>
      </c>
      <c r="W414" s="202">
        <v>0</v>
      </c>
      <c r="X414" s="203">
        <v>1</v>
      </c>
      <c r="Y414" s="204">
        <v>0</v>
      </c>
      <c r="Z414" s="205">
        <v>0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0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1</v>
      </c>
      <c r="C415" s="196">
        <v>0</v>
      </c>
      <c r="D415" s="197">
        <v>0</v>
      </c>
      <c r="E415" s="198">
        <v>0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0</v>
      </c>
      <c r="O415" s="198">
        <v>0</v>
      </c>
      <c r="P415" s="166"/>
      <c r="Q415" s="166"/>
      <c r="R415" s="166"/>
      <c r="S415" s="166"/>
      <c r="T415" s="149"/>
      <c r="U415" s="211"/>
      <c r="V415" s="202">
        <v>0</v>
      </c>
      <c r="W415" s="203">
        <v>0</v>
      </c>
      <c r="X415" s="204">
        <v>0</v>
      </c>
      <c r="Y415" s="205">
        <v>0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0</v>
      </c>
      <c r="C416" s="196">
        <v>0</v>
      </c>
      <c r="D416" s="197">
        <v>1</v>
      </c>
      <c r="E416" s="198">
        <v>2</v>
      </c>
      <c r="F416" s="166"/>
      <c r="G416" s="166"/>
      <c r="H416" s="166"/>
      <c r="I416" s="166"/>
      <c r="J416" s="149"/>
      <c r="K416" s="210"/>
      <c r="L416" s="195">
        <v>0</v>
      </c>
      <c r="M416" s="196">
        <v>0</v>
      </c>
      <c r="N416" s="197">
        <v>0</v>
      </c>
      <c r="O416" s="198">
        <v>0</v>
      </c>
      <c r="P416" s="166"/>
      <c r="Q416" s="166"/>
      <c r="R416" s="166"/>
      <c r="S416" s="166"/>
      <c r="T416" s="149"/>
      <c r="U416" s="211"/>
      <c r="V416" s="202">
        <v>0</v>
      </c>
      <c r="W416" s="203">
        <v>0</v>
      </c>
      <c r="X416" s="204">
        <v>0</v>
      </c>
      <c r="Y416" s="205">
        <v>1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0</v>
      </c>
      <c r="AI416" s="205">
        <v>0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0</v>
      </c>
      <c r="C417" s="196">
        <v>0</v>
      </c>
      <c r="D417" s="197">
        <v>0</v>
      </c>
      <c r="E417" s="198">
        <v>0</v>
      </c>
      <c r="F417" s="166"/>
      <c r="G417" s="166"/>
      <c r="H417" s="149"/>
      <c r="I417" s="149"/>
      <c r="J417" s="149"/>
      <c r="K417" s="210"/>
      <c r="L417" s="195">
        <v>0</v>
      </c>
      <c r="M417" s="196">
        <v>0</v>
      </c>
      <c r="N417" s="197">
        <v>0</v>
      </c>
      <c r="O417" s="198">
        <v>0</v>
      </c>
      <c r="P417" s="166"/>
      <c r="Q417" s="166"/>
      <c r="R417" s="149"/>
      <c r="S417" s="149"/>
      <c r="T417" s="149"/>
      <c r="U417" s="211"/>
      <c r="V417" s="202">
        <v>0</v>
      </c>
      <c r="W417" s="203">
        <v>0</v>
      </c>
      <c r="X417" s="204">
        <v>0</v>
      </c>
      <c r="Y417" s="205">
        <v>0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0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1</v>
      </c>
      <c r="C418" s="196">
        <v>0</v>
      </c>
      <c r="D418" s="197">
        <v>0</v>
      </c>
      <c r="E418" s="198">
        <v>0</v>
      </c>
      <c r="F418" s="166"/>
      <c r="G418" s="166"/>
      <c r="H418" s="149"/>
      <c r="I418" s="149"/>
      <c r="J418" s="149"/>
      <c r="K418" s="210"/>
      <c r="L418" s="195">
        <v>0</v>
      </c>
      <c r="M418" s="196">
        <v>0</v>
      </c>
      <c r="N418" s="197">
        <v>1</v>
      </c>
      <c r="O418" s="198">
        <v>0</v>
      </c>
      <c r="P418" s="166"/>
      <c r="Q418" s="166"/>
      <c r="R418" s="149"/>
      <c r="S418" s="149"/>
      <c r="T418" s="149"/>
      <c r="U418" s="211"/>
      <c r="V418" s="202">
        <v>0</v>
      </c>
      <c r="W418" s="203">
        <v>0</v>
      </c>
      <c r="X418" s="204">
        <v>0</v>
      </c>
      <c r="Y418" s="205">
        <v>0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0</v>
      </c>
      <c r="C419" s="196">
        <v>1</v>
      </c>
      <c r="D419" s="197">
        <v>0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0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2</v>
      </c>
      <c r="Y419" s="205">
        <v>0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0</v>
      </c>
      <c r="AH419" s="204">
        <v>0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0</v>
      </c>
      <c r="C420" s="197">
        <v>0</v>
      </c>
      <c r="D420" s="198">
        <v>1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0</v>
      </c>
      <c r="N420" s="198">
        <v>0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0</v>
      </c>
      <c r="X420" s="205">
        <v>0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1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1</v>
      </c>
      <c r="C421" s="197">
        <v>0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0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0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0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1</v>
      </c>
      <c r="C422" s="197">
        <v>0</v>
      </c>
      <c r="D422" s="198">
        <v>0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1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0</v>
      </c>
      <c r="Y422" s="187"/>
      <c r="Z422" s="187"/>
      <c r="AA422" s="187"/>
      <c r="AB422" s="185"/>
      <c r="AC422" s="185"/>
      <c r="AD422" s="185"/>
      <c r="AE422" s="211"/>
      <c r="AF422" s="203">
        <v>0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2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1</v>
      </c>
      <c r="W423" s="204">
        <v>1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0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0</v>
      </c>
      <c r="M424" s="197">
        <v>0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0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0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0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0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0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0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0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1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  <row r="436" spans="1:41" x14ac:dyDescent="0.3">
      <c r="B436" s="166"/>
      <c r="C436" s="149"/>
      <c r="D436" s="149"/>
      <c r="E436" s="149"/>
      <c r="F436" s="149"/>
      <c r="G436" s="149"/>
      <c r="H436" s="149"/>
      <c r="I436" s="149"/>
      <c r="J436" s="149"/>
      <c r="K436" s="210"/>
      <c r="L436" s="166"/>
      <c r="M436" s="149"/>
      <c r="N436" s="149"/>
      <c r="O436" s="149"/>
      <c r="P436" s="149"/>
      <c r="Q436" s="149"/>
      <c r="R436" s="149"/>
      <c r="S436" s="149"/>
      <c r="T436" s="149"/>
      <c r="U436" s="211"/>
      <c r="V436" s="187"/>
      <c r="W436" s="185"/>
      <c r="X436" s="185"/>
      <c r="Y436" s="185"/>
      <c r="Z436" s="185"/>
      <c r="AA436" s="185"/>
      <c r="AB436" s="185"/>
      <c r="AC436" s="185"/>
      <c r="AD436" s="185"/>
      <c r="AE436" s="211"/>
      <c r="AF436" s="187"/>
      <c r="AG436" s="185"/>
      <c r="AH436" s="185"/>
      <c r="AI436" s="185"/>
      <c r="AJ436" s="185"/>
      <c r="AK436" s="185"/>
      <c r="AL436" s="185"/>
      <c r="AM436" s="185"/>
      <c r="AN436" s="185"/>
      <c r="AO436" s="210"/>
    </row>
  </sheetData>
  <mergeCells count="4">
    <mergeCell ref="A6:A7"/>
    <mergeCell ref="A115:A116"/>
    <mergeCell ref="A224:A225"/>
    <mergeCell ref="A333:A33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2C332-3CFA-4AF9-A5E7-9DB6FD725CDA}">
  <sheetPr>
    <tabColor rgb="FF002060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</sheetPr>
  <dimension ref="A1:AO436"/>
  <sheetViews>
    <sheetView workbookViewId="0">
      <selection sqref="A1:XFD1048576"/>
    </sheetView>
  </sheetViews>
  <sheetFormatPr defaultRowHeight="14.4" x14ac:dyDescent="0.3"/>
  <cols>
    <col min="1" max="41" width="9.6640625" style="45" customWidth="1"/>
  </cols>
  <sheetData>
    <row r="1" spans="1:41" ht="15.6" x14ac:dyDescent="0.3">
      <c r="A1" s="27" t="s">
        <v>221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3" spans="1:41" x14ac:dyDescent="0.3"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26"/>
      <c r="M3" s="127"/>
      <c r="N3" s="127"/>
      <c r="O3" s="127"/>
      <c r="P3" s="127"/>
      <c r="Q3" s="127"/>
      <c r="R3" s="127"/>
      <c r="S3" s="127"/>
      <c r="T3" s="127"/>
      <c r="U3" s="128"/>
      <c r="V3" s="129"/>
      <c r="W3" s="130"/>
      <c r="X3" s="130"/>
      <c r="Y3" s="130"/>
      <c r="Z3" s="130"/>
      <c r="AA3" s="130"/>
      <c r="AB3" s="130"/>
      <c r="AC3" s="130"/>
      <c r="AD3" s="130"/>
      <c r="AE3" s="128"/>
      <c r="AF3" s="129"/>
      <c r="AG3" s="130"/>
      <c r="AH3" s="130"/>
      <c r="AI3" s="130"/>
      <c r="AJ3" s="130"/>
      <c r="AK3" s="130"/>
      <c r="AL3" s="130"/>
      <c r="AM3" s="130"/>
      <c r="AN3" s="130"/>
      <c r="AO3" s="128"/>
    </row>
    <row r="4" spans="1:41" x14ac:dyDescent="0.3">
      <c r="B4" s="126"/>
      <c r="C4" s="127"/>
      <c r="D4" s="127"/>
      <c r="E4" s="127"/>
      <c r="F4" s="127"/>
      <c r="G4" s="127"/>
      <c r="H4" s="127"/>
      <c r="I4" s="127"/>
      <c r="J4" s="127"/>
      <c r="K4" s="128"/>
      <c r="L4" s="126"/>
      <c r="M4" s="127"/>
      <c r="N4" s="127"/>
      <c r="O4" s="127"/>
      <c r="P4" s="127"/>
      <c r="Q4" s="127"/>
      <c r="R4" s="127"/>
      <c r="S4" s="127"/>
      <c r="T4" s="127"/>
      <c r="U4" s="128"/>
      <c r="V4" s="129"/>
      <c r="W4" s="130"/>
      <c r="X4" s="130"/>
      <c r="Y4" s="130"/>
      <c r="Z4" s="130"/>
      <c r="AA4" s="130"/>
      <c r="AB4" s="130"/>
      <c r="AC4" s="130"/>
      <c r="AD4" s="130"/>
      <c r="AE4" s="128"/>
      <c r="AF4" s="129"/>
      <c r="AG4" s="130"/>
      <c r="AH4" s="130"/>
      <c r="AI4" s="130"/>
      <c r="AJ4" s="130"/>
      <c r="AK4" s="130"/>
      <c r="AL4" s="130"/>
      <c r="AM4" s="130"/>
      <c r="AN4" s="130"/>
      <c r="AO4" s="128"/>
    </row>
    <row r="5" spans="1:41" ht="15" thickBot="1" x14ac:dyDescent="0.35">
      <c r="A5" s="131"/>
      <c r="B5" s="132" t="s">
        <v>243</v>
      </c>
      <c r="C5" s="133"/>
      <c r="D5" s="133"/>
      <c r="E5" s="133"/>
      <c r="F5" s="133"/>
      <c r="H5" s="133"/>
      <c r="I5" s="133"/>
      <c r="J5" s="134">
        <v>50945.095164422426</v>
      </c>
      <c r="K5" s="128"/>
      <c r="L5" s="132" t="s">
        <v>244</v>
      </c>
      <c r="M5" s="133"/>
      <c r="N5" s="133"/>
      <c r="O5" s="133"/>
      <c r="P5" s="133"/>
      <c r="R5" s="133"/>
      <c r="S5" s="133"/>
      <c r="T5" s="134">
        <v>13472.990126746776</v>
      </c>
      <c r="U5" s="128"/>
      <c r="V5" s="135" t="s">
        <v>245</v>
      </c>
      <c r="W5" s="136"/>
      <c r="X5" s="136"/>
      <c r="Y5" s="136"/>
      <c r="Z5" s="136"/>
      <c r="AB5" s="136"/>
      <c r="AC5" s="136"/>
      <c r="AD5" s="134">
        <v>52938.238799676794</v>
      </c>
      <c r="AE5" s="128"/>
      <c r="AF5" s="135" t="s">
        <v>246</v>
      </c>
      <c r="AG5" s="136"/>
      <c r="AH5" s="136"/>
      <c r="AI5" s="136"/>
      <c r="AJ5" s="136"/>
      <c r="AL5" s="136"/>
      <c r="AM5" s="136"/>
      <c r="AN5" s="134">
        <v>12802.364008873041</v>
      </c>
      <c r="AO5" s="128"/>
    </row>
    <row r="6" spans="1:41" ht="15" thickTop="1" x14ac:dyDescent="0.3">
      <c r="A6" s="251" t="s">
        <v>247</v>
      </c>
      <c r="B6" s="137" t="s">
        <v>72</v>
      </c>
      <c r="C6" s="137"/>
      <c r="D6" s="137"/>
      <c r="E6" s="137"/>
      <c r="F6" s="137"/>
      <c r="G6" s="137"/>
      <c r="H6" s="137"/>
      <c r="I6" s="137"/>
      <c r="J6" s="137"/>
      <c r="K6" s="138"/>
      <c r="L6" s="137" t="s">
        <v>72</v>
      </c>
      <c r="M6" s="137"/>
      <c r="N6" s="137"/>
      <c r="O6" s="137"/>
      <c r="P6" s="137"/>
      <c r="Q6" s="137"/>
      <c r="R6" s="137"/>
      <c r="S6" s="137"/>
      <c r="T6" s="137"/>
      <c r="U6" s="138"/>
      <c r="V6" s="139" t="s">
        <v>72</v>
      </c>
      <c r="W6" s="139"/>
      <c r="X6" s="139"/>
      <c r="Y6" s="139"/>
      <c r="Z6" s="139"/>
      <c r="AA6" s="139"/>
      <c r="AB6" s="139"/>
      <c r="AC6" s="139"/>
      <c r="AD6" s="139"/>
      <c r="AE6" s="138"/>
      <c r="AF6" s="139" t="s">
        <v>72</v>
      </c>
      <c r="AG6" s="139"/>
      <c r="AH6" s="139"/>
      <c r="AI6" s="139"/>
      <c r="AJ6" s="139"/>
      <c r="AK6" s="139"/>
      <c r="AL6" s="139"/>
      <c r="AM6" s="139"/>
      <c r="AN6" s="139"/>
      <c r="AO6" s="140"/>
    </row>
    <row r="7" spans="1:41" x14ac:dyDescent="0.3">
      <c r="A7" s="252"/>
      <c r="B7" s="141" t="s">
        <v>71</v>
      </c>
      <c r="C7" s="141" t="s">
        <v>248</v>
      </c>
      <c r="D7" s="141" t="s">
        <v>249</v>
      </c>
      <c r="E7" s="141" t="s">
        <v>250</v>
      </c>
      <c r="F7" s="141" t="s">
        <v>251</v>
      </c>
      <c r="G7" s="141" t="s">
        <v>252</v>
      </c>
      <c r="H7" s="141" t="s">
        <v>253</v>
      </c>
      <c r="I7" s="141" t="s">
        <v>254</v>
      </c>
      <c r="J7" s="141" t="s">
        <v>255</v>
      </c>
      <c r="K7" s="142"/>
      <c r="L7" s="141" t="s">
        <v>71</v>
      </c>
      <c r="M7" s="141" t="s">
        <v>248</v>
      </c>
      <c r="N7" s="141" t="s">
        <v>249</v>
      </c>
      <c r="O7" s="141" t="s">
        <v>250</v>
      </c>
      <c r="P7" s="141" t="s">
        <v>251</v>
      </c>
      <c r="Q7" s="141" t="s">
        <v>252</v>
      </c>
      <c r="R7" s="141" t="s">
        <v>253</v>
      </c>
      <c r="S7" s="141" t="s">
        <v>254</v>
      </c>
      <c r="T7" s="141" t="s">
        <v>255</v>
      </c>
      <c r="U7" s="142"/>
      <c r="V7" s="143" t="s">
        <v>71</v>
      </c>
      <c r="W7" s="143" t="s">
        <v>248</v>
      </c>
      <c r="X7" s="143" t="s">
        <v>249</v>
      </c>
      <c r="Y7" s="143" t="s">
        <v>250</v>
      </c>
      <c r="Z7" s="143" t="s">
        <v>251</v>
      </c>
      <c r="AA7" s="143" t="s">
        <v>252</v>
      </c>
      <c r="AB7" s="143" t="s">
        <v>253</v>
      </c>
      <c r="AC7" s="143" t="s">
        <v>254</v>
      </c>
      <c r="AD7" s="143" t="s">
        <v>255</v>
      </c>
      <c r="AE7" s="142"/>
      <c r="AF7" s="143" t="s">
        <v>71</v>
      </c>
      <c r="AG7" s="143" t="s">
        <v>248</v>
      </c>
      <c r="AH7" s="143" t="s">
        <v>249</v>
      </c>
      <c r="AI7" s="143" t="s">
        <v>250</v>
      </c>
      <c r="AJ7" s="143" t="s">
        <v>251</v>
      </c>
      <c r="AK7" s="143" t="s">
        <v>252</v>
      </c>
      <c r="AL7" s="143" t="s">
        <v>253</v>
      </c>
      <c r="AM7" s="143" t="s">
        <v>254</v>
      </c>
      <c r="AN7" s="143" t="s">
        <v>255</v>
      </c>
      <c r="AO7" s="142"/>
    </row>
    <row r="8" spans="1:41" x14ac:dyDescent="0.3">
      <c r="A8" s="144" t="s">
        <v>256</v>
      </c>
      <c r="B8" s="145"/>
      <c r="C8" s="145"/>
      <c r="D8" s="145"/>
      <c r="E8" s="145"/>
      <c r="F8" s="145"/>
      <c r="G8" s="145"/>
      <c r="H8" s="145"/>
      <c r="I8" s="145"/>
      <c r="J8" s="145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7"/>
      <c r="V8" s="148"/>
      <c r="W8" s="148"/>
      <c r="X8" s="148"/>
      <c r="Y8" s="148"/>
      <c r="Z8" s="148"/>
      <c r="AA8" s="148"/>
      <c r="AB8" s="148"/>
      <c r="AC8" s="148"/>
      <c r="AD8" s="148"/>
      <c r="AE8" s="147"/>
      <c r="AF8" s="148"/>
      <c r="AG8" s="148"/>
      <c r="AH8" s="148"/>
      <c r="AI8" s="148"/>
      <c r="AJ8" s="148"/>
      <c r="AK8" s="148"/>
      <c r="AL8" s="148"/>
      <c r="AM8" s="148"/>
      <c r="AN8" s="148"/>
      <c r="AO8" s="146"/>
    </row>
    <row r="9" spans="1:41" x14ac:dyDescent="0.3">
      <c r="A9" s="144" t="s">
        <v>257</v>
      </c>
      <c r="B9" s="149"/>
      <c r="C9" s="149"/>
      <c r="D9" s="149"/>
      <c r="E9" s="149"/>
      <c r="F9" s="149"/>
      <c r="G9" s="149"/>
      <c r="H9" s="149"/>
      <c r="I9" s="149"/>
      <c r="J9" s="149"/>
      <c r="K9" s="146"/>
      <c r="L9" s="149"/>
      <c r="M9" s="149"/>
      <c r="N9" s="149"/>
      <c r="O9" s="149"/>
      <c r="P9" s="149"/>
      <c r="Q9" s="149"/>
      <c r="R9" s="149"/>
      <c r="S9" s="149"/>
      <c r="T9" s="149"/>
      <c r="U9" s="147"/>
      <c r="V9" s="150"/>
      <c r="W9" s="150"/>
      <c r="X9" s="150"/>
      <c r="Y9" s="150"/>
      <c r="Z9" s="150"/>
      <c r="AA9" s="150"/>
      <c r="AB9" s="150"/>
      <c r="AC9" s="150"/>
      <c r="AD9" s="150"/>
      <c r="AE9" s="147"/>
      <c r="AF9" s="150"/>
      <c r="AG9" s="150"/>
      <c r="AH9" s="150"/>
      <c r="AI9" s="150"/>
      <c r="AJ9" s="150"/>
      <c r="AK9" s="150"/>
      <c r="AL9" s="150"/>
      <c r="AM9" s="150"/>
      <c r="AN9" s="150"/>
      <c r="AO9" s="146"/>
    </row>
    <row r="10" spans="1:41" x14ac:dyDescent="0.3">
      <c r="A10" s="144" t="s">
        <v>258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6"/>
      <c r="L10" s="149"/>
      <c r="M10" s="149"/>
      <c r="N10" s="149"/>
      <c r="O10" s="149"/>
      <c r="P10" s="149"/>
      <c r="Q10" s="149"/>
      <c r="R10" s="149"/>
      <c r="S10" s="149"/>
      <c r="T10" s="149"/>
      <c r="U10" s="147"/>
      <c r="V10" s="150"/>
      <c r="W10" s="150"/>
      <c r="X10" s="150"/>
      <c r="Y10" s="150"/>
      <c r="Z10" s="150"/>
      <c r="AA10" s="150"/>
      <c r="AB10" s="150"/>
      <c r="AC10" s="150"/>
      <c r="AD10" s="150"/>
      <c r="AE10" s="147"/>
      <c r="AF10" s="150"/>
      <c r="AG10" s="150"/>
      <c r="AH10" s="150"/>
      <c r="AI10" s="150"/>
      <c r="AJ10" s="150"/>
      <c r="AK10" s="150"/>
      <c r="AL10" s="150"/>
      <c r="AM10" s="150"/>
      <c r="AN10" s="150"/>
      <c r="AO10" s="146"/>
    </row>
    <row r="11" spans="1:41" x14ac:dyDescent="0.3">
      <c r="A11" s="144" t="s">
        <v>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51"/>
      <c r="L11" s="149"/>
      <c r="M11" s="149"/>
      <c r="N11" s="149"/>
      <c r="O11" s="149"/>
      <c r="P11" s="149"/>
      <c r="Q11" s="149"/>
      <c r="R11" s="149"/>
      <c r="S11" s="149"/>
      <c r="T11" s="149"/>
      <c r="U11" s="152"/>
      <c r="V11" s="150"/>
      <c r="W11" s="150"/>
      <c r="X11" s="150"/>
      <c r="Y11" s="150"/>
      <c r="Z11" s="150"/>
      <c r="AA11" s="150"/>
      <c r="AB11" s="150"/>
      <c r="AC11" s="150"/>
      <c r="AD11" s="150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1"/>
    </row>
    <row r="12" spans="1:41" x14ac:dyDescent="0.3">
      <c r="A12" s="144" t="s">
        <v>2</v>
      </c>
      <c r="B12" s="149">
        <v>14.705260276794435</v>
      </c>
      <c r="C12" s="149">
        <v>31.971659104029342</v>
      </c>
      <c r="D12" s="149">
        <v>47.137364943822263</v>
      </c>
      <c r="E12" s="149">
        <v>59.121757229169219</v>
      </c>
      <c r="F12" s="149">
        <v>78.264165004094295</v>
      </c>
      <c r="G12" s="149">
        <v>105.83956436316164</v>
      </c>
      <c r="H12" s="149">
        <v>144.04325739542674</v>
      </c>
      <c r="I12" s="149">
        <v>148.8488529125849</v>
      </c>
      <c r="J12" s="149">
        <v>117.26641956965115</v>
      </c>
      <c r="K12" s="151"/>
      <c r="L12" s="149">
        <v>6.9258352120717355</v>
      </c>
      <c r="M12" s="149">
        <v>12.546389579772949</v>
      </c>
      <c r="N12" s="149">
        <v>22.127984960873917</v>
      </c>
      <c r="O12" s="149">
        <v>29.403833429018654</v>
      </c>
      <c r="P12" s="149">
        <v>35.697853366533927</v>
      </c>
      <c r="Q12" s="149">
        <v>44.823840061823539</v>
      </c>
      <c r="R12" s="149">
        <v>63.336727380752585</v>
      </c>
      <c r="S12" s="149">
        <v>66.868811647097289</v>
      </c>
      <c r="T12" s="149">
        <v>49.356229821840934</v>
      </c>
      <c r="U12" s="152"/>
      <c r="V12" s="150">
        <v>23.652817567189544</v>
      </c>
      <c r="W12" s="150">
        <v>90.173942685127372</v>
      </c>
      <c r="X12" s="150">
        <v>122.06993194421167</v>
      </c>
      <c r="Y12" s="150">
        <v>114.44527777036019</v>
      </c>
      <c r="Z12" s="150">
        <v>108.82852264245335</v>
      </c>
      <c r="AA12" s="150">
        <v>123.58486751715324</v>
      </c>
      <c r="AB12" s="150">
        <v>125.79574879010507</v>
      </c>
      <c r="AC12" s="150">
        <v>111.26401114463796</v>
      </c>
      <c r="AD12" s="150">
        <v>66.961989323298184</v>
      </c>
      <c r="AE12" s="152"/>
      <c r="AF12" s="150">
        <v>10.543288946151737</v>
      </c>
      <c r="AG12" s="150">
        <v>40.477195580800384</v>
      </c>
      <c r="AH12" s="150">
        <v>77.509327133496484</v>
      </c>
      <c r="AI12" s="150">
        <v>68.57121002674107</v>
      </c>
      <c r="AJ12" s="150">
        <v>66.603962341944467</v>
      </c>
      <c r="AK12" s="150">
        <v>77.399667541186062</v>
      </c>
      <c r="AL12" s="150">
        <v>79.46582639217381</v>
      </c>
      <c r="AM12" s="150">
        <v>57.946981747945173</v>
      </c>
      <c r="AN12" s="150">
        <v>31.406025568644203</v>
      </c>
      <c r="AO12" s="151"/>
    </row>
    <row r="13" spans="1:41" x14ac:dyDescent="0.3">
      <c r="A13" s="144" t="s">
        <v>3</v>
      </c>
      <c r="B13" s="149">
        <v>14.20979670683543</v>
      </c>
      <c r="C13" s="149">
        <v>31.106638987859107</v>
      </c>
      <c r="D13" s="149">
        <v>45.089400609334341</v>
      </c>
      <c r="E13" s="149">
        <v>58.921386520067813</v>
      </c>
      <c r="F13" s="149">
        <v>76.973227034978194</v>
      </c>
      <c r="G13" s="149">
        <v>104.56368279457084</v>
      </c>
      <c r="H13" s="149">
        <v>144.37310834725736</v>
      </c>
      <c r="I13" s="149">
        <v>147.60894207159672</v>
      </c>
      <c r="J13" s="149">
        <v>115.42952283223455</v>
      </c>
      <c r="K13" s="151"/>
      <c r="L13" s="149">
        <v>6.3534812927246085</v>
      </c>
      <c r="M13" s="149">
        <v>11.149170796076458</v>
      </c>
      <c r="N13" s="149">
        <v>19.282315731048584</v>
      </c>
      <c r="O13" s="149">
        <v>26.264807979265839</v>
      </c>
      <c r="P13" s="149">
        <v>32.916565378506981</v>
      </c>
      <c r="Q13" s="149">
        <v>40.465687195460021</v>
      </c>
      <c r="R13" s="149">
        <v>58.176629304885893</v>
      </c>
      <c r="S13" s="149">
        <v>62.875000238418622</v>
      </c>
      <c r="T13" s="149">
        <v>45.277022004127517</v>
      </c>
      <c r="U13" s="152"/>
      <c r="V13" s="153">
        <v>20.777886549631752</v>
      </c>
      <c r="W13" s="153">
        <v>78.501464486122103</v>
      </c>
      <c r="X13" s="153">
        <v>110.3143942356112</v>
      </c>
      <c r="Y13" s="153">
        <v>106.94831931591021</v>
      </c>
      <c r="Z13" s="153">
        <v>108.58818769454938</v>
      </c>
      <c r="AA13" s="153">
        <v>122.69758192698143</v>
      </c>
      <c r="AB13" s="153">
        <v>125.76895928382868</v>
      </c>
      <c r="AC13" s="153">
        <v>112.78182816505418</v>
      </c>
      <c r="AD13" s="153">
        <v>67.669231136639951</v>
      </c>
      <c r="AE13" s="152"/>
      <c r="AF13" s="153">
        <v>8.2588410377502459</v>
      </c>
      <c r="AG13" s="153">
        <v>33.290777325630231</v>
      </c>
      <c r="AH13" s="153">
        <v>64.490821083386606</v>
      </c>
      <c r="AI13" s="153">
        <v>59.269379536310865</v>
      </c>
      <c r="AJ13" s="153">
        <v>60.37714791297919</v>
      </c>
      <c r="AK13" s="153">
        <v>69.11737203598031</v>
      </c>
      <c r="AL13" s="153">
        <v>72.76108217239387</v>
      </c>
      <c r="AM13" s="153">
        <v>51.654169837633781</v>
      </c>
      <c r="AN13" s="153">
        <v>27.908705989519753</v>
      </c>
      <c r="AO13" s="151"/>
    </row>
    <row r="14" spans="1:41" x14ac:dyDescent="0.3">
      <c r="A14" s="144" t="s">
        <v>4</v>
      </c>
      <c r="B14" s="149">
        <v>15.042348980903625</v>
      </c>
      <c r="C14" s="149">
        <v>34.500282764434843</v>
      </c>
      <c r="D14" s="149">
        <v>54.838231563568094</v>
      </c>
      <c r="E14" s="149">
        <v>71.146482626596992</v>
      </c>
      <c r="F14" s="149">
        <v>96.20573671658822</v>
      </c>
      <c r="G14" s="149">
        <v>130.4367966254554</v>
      </c>
      <c r="H14" s="149">
        <v>181.81234800815625</v>
      </c>
      <c r="I14" s="149">
        <v>187.76392769813557</v>
      </c>
      <c r="J14" s="149">
        <v>143.07359027862535</v>
      </c>
      <c r="K14" s="151"/>
      <c r="L14" s="149">
        <v>6.1146621704101563</v>
      </c>
      <c r="M14" s="149">
        <v>12.59325619538625</v>
      </c>
      <c r="N14" s="149">
        <v>24.403695901234933</v>
      </c>
      <c r="O14" s="149">
        <v>32.590069492657967</v>
      </c>
      <c r="P14" s="149">
        <v>39.696103612581901</v>
      </c>
      <c r="Q14" s="149">
        <v>54.727853735288036</v>
      </c>
      <c r="R14" s="149">
        <v>75.483788450559004</v>
      </c>
      <c r="S14" s="149">
        <v>82.035217801729857</v>
      </c>
      <c r="T14" s="149">
        <v>52.872480630874662</v>
      </c>
      <c r="U14" s="152"/>
      <c r="V14" s="153">
        <v>23.162657976150516</v>
      </c>
      <c r="W14" s="153">
        <v>88.632879853248625</v>
      </c>
      <c r="X14" s="153">
        <v>126.51092326641094</v>
      </c>
      <c r="Y14" s="153">
        <v>129.29715458552016</v>
      </c>
      <c r="Z14" s="153">
        <v>134.78911042213534</v>
      </c>
      <c r="AA14" s="153">
        <v>156.82201592127481</v>
      </c>
      <c r="AB14" s="153">
        <v>162.8927812973659</v>
      </c>
      <c r="AC14" s="153">
        <v>147.98323814074183</v>
      </c>
      <c r="AD14" s="153">
        <v>85.579309026400225</v>
      </c>
      <c r="AE14" s="152"/>
      <c r="AF14" s="153">
        <v>9.2592025200525949</v>
      </c>
      <c r="AG14" s="153">
        <v>34.564954678217596</v>
      </c>
      <c r="AH14" s="153">
        <v>63.74506374200179</v>
      </c>
      <c r="AI14" s="153">
        <v>64.924618005752606</v>
      </c>
      <c r="AJ14" s="153">
        <v>67.333624680837076</v>
      </c>
      <c r="AK14" s="153">
        <v>78.770999709765178</v>
      </c>
      <c r="AL14" s="153">
        <v>82.116457978884455</v>
      </c>
      <c r="AM14" s="153">
        <v>61.211620688438458</v>
      </c>
      <c r="AN14" s="153">
        <v>30.739451011021924</v>
      </c>
      <c r="AO14" s="151"/>
    </row>
    <row r="15" spans="1:41" x14ac:dyDescent="0.3">
      <c r="A15" s="144" t="s">
        <v>5</v>
      </c>
      <c r="B15" s="149">
        <v>14.099761962890623</v>
      </c>
      <c r="C15" s="149">
        <v>31.411761562029533</v>
      </c>
      <c r="D15" s="149">
        <v>52.885276198387125</v>
      </c>
      <c r="E15" s="149">
        <v>67.870143055915747</v>
      </c>
      <c r="F15" s="149">
        <v>91.425349354743773</v>
      </c>
      <c r="G15" s="149">
        <v>126.04681396484389</v>
      </c>
      <c r="H15" s="149">
        <v>176.69869685173072</v>
      </c>
      <c r="I15" s="149">
        <v>186.04361168543514</v>
      </c>
      <c r="J15" s="149">
        <v>140.19370710849751</v>
      </c>
      <c r="K15" s="151"/>
      <c r="L15" s="149">
        <v>5.2159817218780509</v>
      </c>
      <c r="M15" s="149">
        <v>11.265146533648171</v>
      </c>
      <c r="N15" s="149">
        <v>21.32413967450459</v>
      </c>
      <c r="O15" s="149">
        <v>28.994664708773279</v>
      </c>
      <c r="P15" s="149">
        <v>36.371933698654168</v>
      </c>
      <c r="Q15" s="149">
        <v>50.870800216992741</v>
      </c>
      <c r="R15" s="149">
        <v>70.999387820561765</v>
      </c>
      <c r="S15" s="149">
        <v>76.109785437583966</v>
      </c>
      <c r="T15" s="149">
        <v>48.713250954945899</v>
      </c>
      <c r="U15" s="152"/>
      <c r="V15" s="153">
        <v>18.045068383216854</v>
      </c>
      <c r="W15" s="153">
        <v>72.440495649973542</v>
      </c>
      <c r="X15" s="153">
        <v>109.74860080083188</v>
      </c>
      <c r="Y15" s="153">
        <v>116.84317620595286</v>
      </c>
      <c r="Z15" s="153">
        <v>131.82902654012028</v>
      </c>
      <c r="AA15" s="153">
        <v>156.58573361237853</v>
      </c>
      <c r="AB15" s="153">
        <v>169.17634916305553</v>
      </c>
      <c r="AC15" s="153">
        <v>153.63255095481864</v>
      </c>
      <c r="AD15" s="153">
        <v>85.456613938013675</v>
      </c>
      <c r="AE15" s="152"/>
      <c r="AF15" s="153">
        <v>6.8524576822916652</v>
      </c>
      <c r="AG15" s="153">
        <v>25.038498799006135</v>
      </c>
      <c r="AH15" s="153">
        <v>47.985534151395164</v>
      </c>
      <c r="AI15" s="153">
        <v>52.603679577509524</v>
      </c>
      <c r="AJ15" s="153">
        <v>59.449101130167698</v>
      </c>
      <c r="AK15" s="153">
        <v>70.852162798245814</v>
      </c>
      <c r="AL15" s="153">
        <v>73.778980056444908</v>
      </c>
      <c r="AM15" s="153">
        <v>58.015161077181531</v>
      </c>
      <c r="AN15" s="153">
        <v>28.496291319529213</v>
      </c>
      <c r="AO15" s="151"/>
    </row>
    <row r="16" spans="1:41" x14ac:dyDescent="0.3">
      <c r="A16" s="144" t="s">
        <v>6</v>
      </c>
      <c r="B16" s="149">
        <v>12.741772969563803</v>
      </c>
      <c r="C16" s="149">
        <v>28.670921325683597</v>
      </c>
      <c r="D16" s="149">
        <v>48.756222963333151</v>
      </c>
      <c r="E16" s="149">
        <v>63.219407717386815</v>
      </c>
      <c r="F16" s="149">
        <v>84.696742534637266</v>
      </c>
      <c r="G16" s="149">
        <v>118.53094299634301</v>
      </c>
      <c r="H16" s="149">
        <v>167.54468353589408</v>
      </c>
      <c r="I16" s="149">
        <v>178.02634270985922</v>
      </c>
      <c r="J16" s="149">
        <v>133.9120604197183</v>
      </c>
      <c r="K16" s="151"/>
      <c r="L16" s="149">
        <v>4.3743158976236973</v>
      </c>
      <c r="M16" s="149">
        <v>9.8880741596221906</v>
      </c>
      <c r="N16" s="149">
        <v>18.220521132151287</v>
      </c>
      <c r="O16" s="149">
        <v>25.458039045333848</v>
      </c>
      <c r="P16" s="149">
        <v>32.397938013076768</v>
      </c>
      <c r="Q16" s="149">
        <v>46.182541847229025</v>
      </c>
      <c r="R16" s="149">
        <v>63.351773579915402</v>
      </c>
      <c r="S16" s="149">
        <v>70.397317091624004</v>
      </c>
      <c r="T16" s="149">
        <v>45.93379267056784</v>
      </c>
      <c r="U16" s="152"/>
      <c r="V16" s="153">
        <v>14.622937520345054</v>
      </c>
      <c r="W16" s="153">
        <v>54.338482538859061</v>
      </c>
      <c r="X16" s="153">
        <v>83.930046240488707</v>
      </c>
      <c r="Y16" s="153">
        <v>99.641900300979529</v>
      </c>
      <c r="Z16" s="153">
        <v>119.93112874031048</v>
      </c>
      <c r="AA16" s="153">
        <v>145.97723452250165</v>
      </c>
      <c r="AB16" s="153">
        <v>160.48211717605602</v>
      </c>
      <c r="AC16" s="153">
        <v>146.42641679445893</v>
      </c>
      <c r="AD16" s="153">
        <v>81.319356441497789</v>
      </c>
      <c r="AE16" s="152"/>
      <c r="AF16" s="153">
        <v>4.6666666666666661</v>
      </c>
      <c r="AG16" s="153">
        <v>16.135425011316936</v>
      </c>
      <c r="AH16" s="153">
        <v>33.19719219207763</v>
      </c>
      <c r="AI16" s="153">
        <v>41.483972946802766</v>
      </c>
      <c r="AJ16" s="153">
        <v>51.24737898508711</v>
      </c>
      <c r="AK16" s="153">
        <v>62.217010100682629</v>
      </c>
      <c r="AL16" s="153">
        <v>64.159063180287745</v>
      </c>
      <c r="AM16" s="153">
        <v>53.144302288691208</v>
      </c>
      <c r="AN16" s="153">
        <v>25.56490763028463</v>
      </c>
      <c r="AO16" s="151"/>
    </row>
    <row r="17" spans="1:41" x14ac:dyDescent="0.3">
      <c r="A17" s="144" t="s">
        <v>7</v>
      </c>
      <c r="B17" s="149">
        <v>11.474044799804688</v>
      </c>
      <c r="C17" s="149">
        <v>26.607098182042446</v>
      </c>
      <c r="D17" s="149">
        <v>45.531003157297789</v>
      </c>
      <c r="E17" s="149">
        <v>59.683842102686526</v>
      </c>
      <c r="F17" s="149">
        <v>80.889282226562344</v>
      </c>
      <c r="G17" s="149">
        <v>113.80090880393978</v>
      </c>
      <c r="H17" s="149">
        <v>162.08140667279585</v>
      </c>
      <c r="I17" s="149">
        <v>172.53759312629697</v>
      </c>
      <c r="J17" s="149">
        <v>128.10062368710823</v>
      </c>
      <c r="K17" s="151"/>
      <c r="L17" s="149">
        <v>3.8853886922200518</v>
      </c>
      <c r="M17" s="149">
        <v>9.0014051596323643</v>
      </c>
      <c r="N17" s="149">
        <v>16.61386609077454</v>
      </c>
      <c r="O17" s="149">
        <v>22.922602812449124</v>
      </c>
      <c r="P17" s="149">
        <v>28.752733866373685</v>
      </c>
      <c r="Q17" s="149">
        <v>43.269575198491431</v>
      </c>
      <c r="R17" s="149">
        <v>57.960502703984602</v>
      </c>
      <c r="S17" s="149">
        <v>65.663175821304378</v>
      </c>
      <c r="T17" s="149">
        <v>42.831027507781982</v>
      </c>
      <c r="U17" s="152"/>
      <c r="V17" s="153">
        <v>11.614874283472695</v>
      </c>
      <c r="W17" s="153">
        <v>44.993802785873427</v>
      </c>
      <c r="X17" s="153">
        <v>69.239782094955444</v>
      </c>
      <c r="Y17" s="153">
        <v>88.597042481104467</v>
      </c>
      <c r="Z17" s="153">
        <v>111.25877356529222</v>
      </c>
      <c r="AA17" s="153">
        <v>138.24706816673276</v>
      </c>
      <c r="AB17" s="153">
        <v>152.88204582532251</v>
      </c>
      <c r="AC17" s="153">
        <v>140.28504220644615</v>
      </c>
      <c r="AD17" s="153">
        <v>77.083729505538955</v>
      </c>
      <c r="AE17" s="152"/>
      <c r="AF17" s="153">
        <v>3.5915298461914063</v>
      </c>
      <c r="AG17" s="153">
        <v>13.597241799036665</v>
      </c>
      <c r="AH17" s="153">
        <v>27.662966728210442</v>
      </c>
      <c r="AI17" s="153">
        <v>35.74566626548765</v>
      </c>
      <c r="AJ17" s="153">
        <v>45.88097469011943</v>
      </c>
      <c r="AK17" s="153">
        <v>55.448081254959135</v>
      </c>
      <c r="AL17" s="153">
        <v>59.787463108698581</v>
      </c>
      <c r="AM17" s="153">
        <v>49.301082770029694</v>
      </c>
      <c r="AN17" s="153">
        <v>23.713817675908409</v>
      </c>
      <c r="AO17" s="151"/>
    </row>
    <row r="18" spans="1:41" x14ac:dyDescent="0.3">
      <c r="A18" s="144" t="s">
        <v>8</v>
      </c>
      <c r="B18" s="149">
        <v>10.355059305826824</v>
      </c>
      <c r="C18" s="149">
        <v>24.848584810892735</v>
      </c>
      <c r="D18" s="149">
        <v>42.929680347442677</v>
      </c>
      <c r="E18" s="149">
        <v>57.067326863606752</v>
      </c>
      <c r="F18" s="149">
        <v>77.285352865854762</v>
      </c>
      <c r="G18" s="149">
        <v>108.80571269989001</v>
      </c>
      <c r="H18" s="149">
        <v>156.0982216993969</v>
      </c>
      <c r="I18" s="149">
        <v>168.36382349332166</v>
      </c>
      <c r="J18" s="149">
        <v>122.88221653302497</v>
      </c>
      <c r="K18" s="151"/>
      <c r="L18" s="149">
        <v>3.6666666666666665</v>
      </c>
      <c r="M18" s="149">
        <v>8.5028446515401193</v>
      </c>
      <c r="N18" s="149">
        <v>15.425081411997482</v>
      </c>
      <c r="O18" s="149">
        <v>20.713523149490349</v>
      </c>
      <c r="P18" s="149">
        <v>26.325414657592766</v>
      </c>
      <c r="Q18" s="149">
        <v>39.505647738774613</v>
      </c>
      <c r="R18" s="149">
        <v>54.3002821604411</v>
      </c>
      <c r="S18" s="149">
        <v>60.946450392405247</v>
      </c>
      <c r="T18" s="149">
        <v>39.05000321070353</v>
      </c>
      <c r="U18" s="152"/>
      <c r="V18" s="153">
        <v>10.276180982589722</v>
      </c>
      <c r="W18" s="153">
        <v>40.18902691205345</v>
      </c>
      <c r="X18" s="153">
        <v>62.547424872716292</v>
      </c>
      <c r="Y18" s="153">
        <v>83.078973134358648</v>
      </c>
      <c r="Z18" s="153">
        <v>104.29858152071625</v>
      </c>
      <c r="AA18" s="153">
        <v>130.39072481791172</v>
      </c>
      <c r="AB18" s="153">
        <v>148.00113383928937</v>
      </c>
      <c r="AC18" s="153">
        <v>134.95055445035277</v>
      </c>
      <c r="AD18" s="153">
        <v>72.77107000350955</v>
      </c>
      <c r="AE18" s="152"/>
      <c r="AF18" s="153">
        <v>3.3989079793294268</v>
      </c>
      <c r="AG18" s="153">
        <v>11.937442859013878</v>
      </c>
      <c r="AH18" s="153">
        <v>24.318365573883046</v>
      </c>
      <c r="AI18" s="153">
        <v>31.653651316960644</v>
      </c>
      <c r="AJ18" s="153">
        <v>42.600606918334947</v>
      </c>
      <c r="AK18" s="153">
        <v>50.414956013361625</v>
      </c>
      <c r="AL18" s="153">
        <v>54.895061016082799</v>
      </c>
      <c r="AM18" s="153">
        <v>45.017667214075701</v>
      </c>
      <c r="AN18" s="153">
        <v>22.23943789800008</v>
      </c>
      <c r="AO18" s="151"/>
    </row>
    <row r="19" spans="1:41" x14ac:dyDescent="0.3">
      <c r="A19" s="144" t="s">
        <v>9</v>
      </c>
      <c r="B19" s="149">
        <v>9.7103154659271258</v>
      </c>
      <c r="C19" s="149">
        <v>23.676481962203969</v>
      </c>
      <c r="D19" s="149">
        <v>39.994176944096921</v>
      </c>
      <c r="E19" s="149">
        <v>54.043154637018837</v>
      </c>
      <c r="F19" s="149">
        <v>73.117563645044854</v>
      </c>
      <c r="G19" s="149">
        <v>104.87010924021389</v>
      </c>
      <c r="H19" s="149">
        <v>150.87082195281991</v>
      </c>
      <c r="I19" s="149">
        <v>163.7690093517302</v>
      </c>
      <c r="J19" s="149">
        <v>116.18902850151051</v>
      </c>
      <c r="K19" s="151"/>
      <c r="L19" s="149">
        <v>3.2705743312835693</v>
      </c>
      <c r="M19" s="149">
        <v>7.4006879329681388</v>
      </c>
      <c r="N19" s="149">
        <v>13.954040845235193</v>
      </c>
      <c r="O19" s="149">
        <v>18.549397706985474</v>
      </c>
      <c r="P19" s="149">
        <v>24.863887707392372</v>
      </c>
      <c r="Q19" s="149">
        <v>36.634820858637489</v>
      </c>
      <c r="R19" s="149">
        <v>50.672855456670128</v>
      </c>
      <c r="S19" s="149">
        <v>56.77657818794254</v>
      </c>
      <c r="T19" s="149">
        <v>36.803162892659508</v>
      </c>
      <c r="U19" s="152"/>
      <c r="V19" s="153">
        <v>9.4985680580139142</v>
      </c>
      <c r="W19" s="153">
        <v>37.211131413777679</v>
      </c>
      <c r="X19" s="153">
        <v>59.525214672088623</v>
      </c>
      <c r="Y19" s="153">
        <v>78.877554257710727</v>
      </c>
      <c r="Z19" s="153">
        <v>97.724640051523792</v>
      </c>
      <c r="AA19" s="153">
        <v>124.93724131584159</v>
      </c>
      <c r="AB19" s="153">
        <v>142.27696077028909</v>
      </c>
      <c r="AC19" s="153">
        <v>128.5892293453214</v>
      </c>
      <c r="AD19" s="153">
        <v>69.864343404769983</v>
      </c>
      <c r="AE19" s="152"/>
      <c r="AF19" s="153">
        <v>3.422114054361979</v>
      </c>
      <c r="AG19" s="153">
        <v>10.784147342046104</v>
      </c>
      <c r="AH19" s="153">
        <v>22.016059001286823</v>
      </c>
      <c r="AI19" s="153">
        <v>29.171285311381013</v>
      </c>
      <c r="AJ19" s="153">
        <v>38.903773546218858</v>
      </c>
      <c r="AK19" s="153">
        <v>46.022023280461639</v>
      </c>
      <c r="AL19" s="153">
        <v>51.591163953145376</v>
      </c>
      <c r="AM19" s="153">
        <v>42.932021776835093</v>
      </c>
      <c r="AN19" s="153">
        <v>20.701303084691368</v>
      </c>
      <c r="AO19" s="151"/>
    </row>
    <row r="20" spans="1:41" x14ac:dyDescent="0.3">
      <c r="A20" s="144" t="s">
        <v>10</v>
      </c>
      <c r="B20" s="149">
        <v>9.7050221761067732</v>
      </c>
      <c r="C20" s="149">
        <v>23.707763195037835</v>
      </c>
      <c r="D20" s="149">
        <v>40.067138830820767</v>
      </c>
      <c r="E20" s="149">
        <v>52.935123125712089</v>
      </c>
      <c r="F20" s="149">
        <v>73.673253933588555</v>
      </c>
      <c r="G20" s="149">
        <v>107.1660795211791</v>
      </c>
      <c r="H20" s="149">
        <v>156.075263341268</v>
      </c>
      <c r="I20" s="149">
        <v>171.23888778686518</v>
      </c>
      <c r="J20" s="149">
        <v>117.98647554715467</v>
      </c>
      <c r="K20" s="151"/>
      <c r="L20" s="149">
        <v>3.083333333333333</v>
      </c>
      <c r="M20" s="149">
        <v>7.2635726928710938</v>
      </c>
      <c r="N20" s="149">
        <v>12.882416963577272</v>
      </c>
      <c r="O20" s="149">
        <v>18.483458995819088</v>
      </c>
      <c r="P20" s="149">
        <v>26.5033278465271</v>
      </c>
      <c r="Q20" s="149">
        <v>38.254824399948106</v>
      </c>
      <c r="R20" s="149">
        <v>53.928470929463707</v>
      </c>
      <c r="S20" s="149">
        <v>61.240132888158207</v>
      </c>
      <c r="T20" s="149">
        <v>39.418502966562912</v>
      </c>
      <c r="U20" s="152"/>
      <c r="V20" s="153">
        <v>9.0607336362202968</v>
      </c>
      <c r="W20" s="153">
        <v>37.200455029805504</v>
      </c>
      <c r="X20" s="153">
        <v>58.871422847112022</v>
      </c>
      <c r="Y20" s="153">
        <v>78.903904835383045</v>
      </c>
      <c r="Z20" s="153">
        <v>95.918259620666461</v>
      </c>
      <c r="AA20" s="153">
        <v>122.70057670275358</v>
      </c>
      <c r="AB20" s="153">
        <v>140.28781255086258</v>
      </c>
      <c r="AC20" s="153">
        <v>128.92317112286858</v>
      </c>
      <c r="AD20" s="153">
        <v>69.267949183782008</v>
      </c>
      <c r="AE20" s="152"/>
      <c r="AF20" s="153">
        <v>3.2498423258463545</v>
      </c>
      <c r="AG20" s="153">
        <v>11.06683405240377</v>
      </c>
      <c r="AH20" s="153">
        <v>23.439356168111164</v>
      </c>
      <c r="AI20" s="153">
        <v>30.323510964711495</v>
      </c>
      <c r="AJ20" s="153">
        <v>40.45987375577289</v>
      </c>
      <c r="AK20" s="153">
        <v>49.67527929941815</v>
      </c>
      <c r="AL20" s="153">
        <v>59.261761029561406</v>
      </c>
      <c r="AM20" s="153">
        <v>48.496702671051004</v>
      </c>
      <c r="AN20" s="153">
        <v>21.841978867848713</v>
      </c>
      <c r="AO20" s="151"/>
    </row>
    <row r="21" spans="1:41" x14ac:dyDescent="0.3">
      <c r="A21" s="144" t="s">
        <v>11</v>
      </c>
      <c r="B21" s="149">
        <v>9.4292237758636492</v>
      </c>
      <c r="C21" s="149">
        <v>22.310731728871655</v>
      </c>
      <c r="D21" s="149">
        <v>37.382419824600255</v>
      </c>
      <c r="E21" s="149">
        <v>50.439499537150091</v>
      </c>
      <c r="F21" s="149">
        <v>70.105939308802206</v>
      </c>
      <c r="G21" s="149">
        <v>102.93627444903045</v>
      </c>
      <c r="H21" s="149">
        <v>149.84460242589316</v>
      </c>
      <c r="I21" s="149">
        <v>165.39407420158372</v>
      </c>
      <c r="J21" s="149">
        <v>113.22152463595063</v>
      </c>
      <c r="K21" s="151"/>
      <c r="L21" s="149">
        <v>3.083333333333333</v>
      </c>
      <c r="M21" s="149">
        <v>6.5168952147165937</v>
      </c>
      <c r="N21" s="149">
        <v>12.076713562011719</v>
      </c>
      <c r="O21" s="149">
        <v>16.754337867101036</v>
      </c>
      <c r="P21" s="149">
        <v>24.899993817011513</v>
      </c>
      <c r="Q21" s="149">
        <v>35.505710999170923</v>
      </c>
      <c r="R21" s="149">
        <v>50.662203629811614</v>
      </c>
      <c r="S21" s="149">
        <v>57.389272292455068</v>
      </c>
      <c r="T21" s="149">
        <v>36.946942965189621</v>
      </c>
      <c r="U21" s="152"/>
      <c r="V21" s="153">
        <v>8.839271068572998</v>
      </c>
      <c r="W21" s="153">
        <v>34.964156707127891</v>
      </c>
      <c r="X21" s="153">
        <v>54.110961516698232</v>
      </c>
      <c r="Y21" s="153">
        <v>75.614156166712391</v>
      </c>
      <c r="Z21" s="153">
        <v>91.815826495488437</v>
      </c>
      <c r="AA21" s="153">
        <v>117.08218542734771</v>
      </c>
      <c r="AB21" s="153">
        <v>133.19018729527784</v>
      </c>
      <c r="AC21" s="153">
        <v>124.60433602333048</v>
      </c>
      <c r="AD21" s="153">
        <v>66.789187669754099</v>
      </c>
      <c r="AE21" s="152"/>
      <c r="AF21" s="153">
        <v>2.5849314530690513</v>
      </c>
      <c r="AG21" s="153">
        <v>9.9454981486002598</v>
      </c>
      <c r="AH21" s="153">
        <v>21.097486178080242</v>
      </c>
      <c r="AI21" s="153">
        <v>27.954337437947579</v>
      </c>
      <c r="AJ21" s="153">
        <v>36.864843448003114</v>
      </c>
      <c r="AK21" s="153">
        <v>44.826490958531693</v>
      </c>
      <c r="AL21" s="153">
        <v>53.430762529373204</v>
      </c>
      <c r="AM21" s="153">
        <v>45.44429643948871</v>
      </c>
      <c r="AN21" s="153">
        <v>20.52014009157817</v>
      </c>
      <c r="AO21" s="151"/>
    </row>
    <row r="22" spans="1:41" x14ac:dyDescent="0.3">
      <c r="A22" s="144" t="s">
        <v>12</v>
      </c>
      <c r="B22" s="149">
        <v>8.7844729423522967</v>
      </c>
      <c r="C22" s="149">
        <v>21.136986970901482</v>
      </c>
      <c r="D22" s="149">
        <v>34.90935834248863</v>
      </c>
      <c r="E22" s="149">
        <v>48.699086666107206</v>
      </c>
      <c r="F22" s="149">
        <v>68.201379855473775</v>
      </c>
      <c r="G22" s="149">
        <v>98.197942892710273</v>
      </c>
      <c r="H22" s="149">
        <v>142.40332730611163</v>
      </c>
      <c r="I22" s="149">
        <v>160.8910346031187</v>
      </c>
      <c r="J22" s="149">
        <v>109.00079933802276</v>
      </c>
      <c r="K22" s="151"/>
      <c r="L22" s="149">
        <v>2.654566446940104</v>
      </c>
      <c r="M22" s="149">
        <v>6.0618700981140137</v>
      </c>
      <c r="N22" s="149">
        <v>11.063016255696615</v>
      </c>
      <c r="O22" s="149">
        <v>14.874888181686401</v>
      </c>
      <c r="P22" s="149">
        <v>22.647711197535198</v>
      </c>
      <c r="Q22" s="149">
        <v>33.715740044911691</v>
      </c>
      <c r="R22" s="149">
        <v>47.199768940607704</v>
      </c>
      <c r="S22" s="149">
        <v>53.98493186632794</v>
      </c>
      <c r="T22" s="149">
        <v>35.027473767598465</v>
      </c>
      <c r="U22" s="152"/>
      <c r="V22" s="153">
        <v>8.068493127822876</v>
      </c>
      <c r="W22" s="153">
        <v>33.632419109344482</v>
      </c>
      <c r="X22" s="153">
        <v>52.009588638941473</v>
      </c>
      <c r="Y22" s="153">
        <v>72.557763973871843</v>
      </c>
      <c r="Z22" s="153">
        <v>87.797265609105409</v>
      </c>
      <c r="AA22" s="153">
        <v>113.36892771720875</v>
      </c>
      <c r="AB22" s="153">
        <v>126.08768184979746</v>
      </c>
      <c r="AC22" s="153">
        <v>121.09130692481979</v>
      </c>
      <c r="AD22" s="153">
        <v>64.091267108917293</v>
      </c>
      <c r="AE22" s="152"/>
      <c r="AF22" s="153">
        <v>2.4155251185099287</v>
      </c>
      <c r="AG22" s="153">
        <v>8.8568492730458583</v>
      </c>
      <c r="AH22" s="153">
        <v>19.209265867869064</v>
      </c>
      <c r="AI22" s="153">
        <v>25.195258776346837</v>
      </c>
      <c r="AJ22" s="153">
        <v>33.889491875966371</v>
      </c>
      <c r="AK22" s="153">
        <v>41.269863128662095</v>
      </c>
      <c r="AL22" s="153">
        <v>49.943380355834982</v>
      </c>
      <c r="AM22" s="153">
        <v>42.872339248657219</v>
      </c>
      <c r="AN22" s="153">
        <v>19.092012564341228</v>
      </c>
      <c r="AO22" s="151"/>
    </row>
    <row r="23" spans="1:41" x14ac:dyDescent="0.3">
      <c r="A23" s="144" t="s">
        <v>13</v>
      </c>
      <c r="B23" s="149">
        <v>8.6484016577402762</v>
      </c>
      <c r="C23" s="149">
        <v>20.03059323628743</v>
      </c>
      <c r="D23" s="149">
        <v>32.544291814168311</v>
      </c>
      <c r="E23" s="149">
        <v>46.823518753051793</v>
      </c>
      <c r="F23" s="149">
        <v>65.633323351542103</v>
      </c>
      <c r="G23" s="149">
        <v>95.4577688376108</v>
      </c>
      <c r="H23" s="149">
        <v>138.49797447522474</v>
      </c>
      <c r="I23" s="149">
        <v>156.11837712923659</v>
      </c>
      <c r="J23" s="149">
        <v>103.99432905515025</v>
      </c>
      <c r="K23" s="151"/>
      <c r="L23" s="149">
        <v>2.5</v>
      </c>
      <c r="M23" s="149">
        <v>5.7159814039866124</v>
      </c>
      <c r="N23" s="149">
        <v>10.343150059382122</v>
      </c>
      <c r="O23" s="149">
        <v>13.837882200876873</v>
      </c>
      <c r="P23" s="149">
        <v>21.106162945429489</v>
      </c>
      <c r="Q23" s="149">
        <v>31.266664107640565</v>
      </c>
      <c r="R23" s="149">
        <v>44.580372492472314</v>
      </c>
      <c r="S23" s="149">
        <v>51.657815933227546</v>
      </c>
      <c r="T23" s="149">
        <v>33.304136753082275</v>
      </c>
      <c r="U23" s="152"/>
      <c r="V23" s="153">
        <v>7.6890436808268214</v>
      </c>
      <c r="W23" s="153">
        <v>32.241717100143433</v>
      </c>
      <c r="X23" s="153">
        <v>50.44269299507144</v>
      </c>
      <c r="Y23" s="153">
        <v>70.082969268163026</v>
      </c>
      <c r="Z23" s="153">
        <v>85.341559330622346</v>
      </c>
      <c r="AA23" s="153">
        <v>110.18033226331067</v>
      </c>
      <c r="AB23" s="153">
        <v>120.07700522740676</v>
      </c>
      <c r="AC23" s="153">
        <v>117.87070782979313</v>
      </c>
      <c r="AD23" s="153">
        <v>61.31173698107407</v>
      </c>
      <c r="AE23" s="152"/>
      <c r="AF23" s="153">
        <v>2.083333333333333</v>
      </c>
      <c r="AG23" s="153">
        <v>7.9264844258626281</v>
      </c>
      <c r="AH23" s="153">
        <v>17.407304366429649</v>
      </c>
      <c r="AI23" s="153">
        <v>22.710273663202923</v>
      </c>
      <c r="AJ23" s="153">
        <v>32.168492078781114</v>
      </c>
      <c r="AK23" s="153">
        <v>37.99702723821003</v>
      </c>
      <c r="AL23" s="153">
        <v>47.143194198608413</v>
      </c>
      <c r="AM23" s="153">
        <v>39.787213007609033</v>
      </c>
      <c r="AN23" s="153">
        <v>17.752197742462162</v>
      </c>
      <c r="AO23" s="151"/>
    </row>
    <row r="24" spans="1:41" x14ac:dyDescent="0.3">
      <c r="A24" s="144" t="s">
        <v>14</v>
      </c>
      <c r="B24" s="149">
        <v>8.0388132731119804</v>
      </c>
      <c r="C24" s="149">
        <v>19.106849352518712</v>
      </c>
      <c r="D24" s="149">
        <v>30.486073811848971</v>
      </c>
      <c r="E24" s="149">
        <v>44.637899875640898</v>
      </c>
      <c r="F24" s="149">
        <v>63.278539339701297</v>
      </c>
      <c r="G24" s="149">
        <v>93.190548419952307</v>
      </c>
      <c r="H24" s="149">
        <v>134.61965258916209</v>
      </c>
      <c r="I24" s="149">
        <v>152.4345647493995</v>
      </c>
      <c r="J24" s="149">
        <v>100.13048505783074</v>
      </c>
      <c r="K24" s="151"/>
      <c r="L24" s="149">
        <v>2.25</v>
      </c>
      <c r="M24" s="149">
        <v>5.2499999999999991</v>
      </c>
      <c r="N24" s="149">
        <v>10</v>
      </c>
      <c r="O24" s="149">
        <v>12.36232630411784</v>
      </c>
      <c r="P24" s="149">
        <v>20.134248892466232</v>
      </c>
      <c r="Q24" s="149">
        <v>28.876482963562001</v>
      </c>
      <c r="R24" s="149">
        <v>42.387445131937646</v>
      </c>
      <c r="S24" s="149">
        <v>49.718036333719901</v>
      </c>
      <c r="T24" s="149">
        <v>31.54359356562296</v>
      </c>
      <c r="U24" s="152"/>
      <c r="V24" s="153">
        <v>7.3497721354166652</v>
      </c>
      <c r="W24" s="153">
        <v>31.451593399047848</v>
      </c>
      <c r="X24" s="153">
        <v>48.179679711659773</v>
      </c>
      <c r="Y24" s="153">
        <v>67.468016147613525</v>
      </c>
      <c r="Z24" s="153">
        <v>82.425574620564774</v>
      </c>
      <c r="AA24" s="153">
        <v>104.93985923131299</v>
      </c>
      <c r="AB24" s="153">
        <v>114.96964295705156</v>
      </c>
      <c r="AC24" s="153">
        <v>113.90274365742991</v>
      </c>
      <c r="AD24" s="153">
        <v>58.465891997019497</v>
      </c>
      <c r="AE24" s="152"/>
      <c r="AF24" s="153">
        <v>1.9999999999999996</v>
      </c>
      <c r="AG24" s="153">
        <v>7.5547943115234357</v>
      </c>
      <c r="AH24" s="153">
        <v>16.113927523295089</v>
      </c>
      <c r="AI24" s="153">
        <v>21.072830994923908</v>
      </c>
      <c r="AJ24" s="153">
        <v>29.716891447703023</v>
      </c>
      <c r="AK24" s="153">
        <v>35.442238012949609</v>
      </c>
      <c r="AL24" s="153">
        <v>44.011874357859305</v>
      </c>
      <c r="AM24" s="153">
        <v>36.800228118896463</v>
      </c>
      <c r="AN24" s="153">
        <v>16.712220191955566</v>
      </c>
      <c r="AO24" s="151"/>
    </row>
    <row r="25" spans="1:41" x14ac:dyDescent="0.3">
      <c r="A25" s="144" t="s">
        <v>15</v>
      </c>
      <c r="B25" s="149">
        <v>7.8662099838256845</v>
      </c>
      <c r="C25" s="149">
        <v>17.96324157714843</v>
      </c>
      <c r="D25" s="149">
        <v>29.132765611012786</v>
      </c>
      <c r="E25" s="149">
        <v>42.317739804585798</v>
      </c>
      <c r="F25" s="149">
        <v>61.265019734700495</v>
      </c>
      <c r="G25" s="149">
        <v>89.57740831375115</v>
      </c>
      <c r="H25" s="149">
        <v>131.00165112813301</v>
      </c>
      <c r="I25" s="149">
        <v>147.75253756840999</v>
      </c>
      <c r="J25" s="149">
        <v>96.42823807398473</v>
      </c>
      <c r="K25" s="151"/>
      <c r="L25" s="149">
        <v>2.0986299514770503</v>
      </c>
      <c r="M25" s="149">
        <v>4.9988584518432608</v>
      </c>
      <c r="N25" s="149">
        <v>9.3173534075419102</v>
      </c>
      <c r="O25" s="149">
        <v>11.474178791046143</v>
      </c>
      <c r="P25" s="149">
        <v>19.137445290883385</v>
      </c>
      <c r="Q25" s="149">
        <v>27.250452677408845</v>
      </c>
      <c r="R25" s="149">
        <v>40.801371574401834</v>
      </c>
      <c r="S25" s="149">
        <v>48.562795321146652</v>
      </c>
      <c r="T25" s="149">
        <v>30.362091223398838</v>
      </c>
      <c r="U25" s="152"/>
      <c r="V25" s="153">
        <v>7.37830861409505</v>
      </c>
      <c r="W25" s="153">
        <v>29.47967942555745</v>
      </c>
      <c r="X25" s="153">
        <v>46.149542649587019</v>
      </c>
      <c r="Y25" s="153">
        <v>64.944061597188295</v>
      </c>
      <c r="Z25" s="153">
        <v>80.074658075968415</v>
      </c>
      <c r="AA25" s="153">
        <v>100.40137465794878</v>
      </c>
      <c r="AB25" s="153">
        <v>111.80405998229978</v>
      </c>
      <c r="AC25" s="153">
        <v>110.3550232251484</v>
      </c>
      <c r="AD25" s="153">
        <v>55.809778372446722</v>
      </c>
      <c r="AE25" s="152"/>
      <c r="AF25" s="153">
        <v>1.833333333333333</v>
      </c>
      <c r="AG25" s="153">
        <v>7.2499999999999991</v>
      </c>
      <c r="AH25" s="153">
        <v>15.037672996521</v>
      </c>
      <c r="AI25" s="153">
        <v>19.963697592417397</v>
      </c>
      <c r="AJ25" s="153">
        <v>27.515755017598458</v>
      </c>
      <c r="AK25" s="153">
        <v>33.437441349029527</v>
      </c>
      <c r="AL25" s="153">
        <v>41.197721004486091</v>
      </c>
      <c r="AM25" s="153">
        <v>34.712553501129129</v>
      </c>
      <c r="AN25" s="153">
        <v>15.672775109608967</v>
      </c>
      <c r="AO25" s="151"/>
    </row>
    <row r="26" spans="1:41" x14ac:dyDescent="0.3">
      <c r="A26" s="144" t="s">
        <v>16</v>
      </c>
      <c r="B26" s="149">
        <v>7.3146125475565604</v>
      </c>
      <c r="C26" s="149">
        <v>16.957078933715813</v>
      </c>
      <c r="D26" s="149">
        <v>28.254795233408618</v>
      </c>
      <c r="E26" s="149">
        <v>40.95593738555911</v>
      </c>
      <c r="F26" s="149">
        <v>57.952377272287997</v>
      </c>
      <c r="G26" s="149">
        <v>87.486303647359165</v>
      </c>
      <c r="H26" s="149">
        <v>127.12126175562527</v>
      </c>
      <c r="I26" s="149">
        <v>144.49749342600478</v>
      </c>
      <c r="J26" s="149">
        <v>91.711367130279484</v>
      </c>
      <c r="K26" s="151"/>
      <c r="L26" s="149">
        <v>2.0794525146484375</v>
      </c>
      <c r="M26" s="149">
        <v>4.4495442708333339</v>
      </c>
      <c r="N26" s="149">
        <v>8.8442921638488752</v>
      </c>
      <c r="O26" s="149">
        <v>11.07397206624349</v>
      </c>
      <c r="P26" s="149">
        <v>18.411639372507736</v>
      </c>
      <c r="Q26" s="149">
        <v>26.583103497823075</v>
      </c>
      <c r="R26" s="149">
        <v>38.379678726196261</v>
      </c>
      <c r="S26" s="149">
        <v>47.492155392964705</v>
      </c>
      <c r="T26" s="149">
        <v>29.631288210550942</v>
      </c>
      <c r="U26" s="152"/>
      <c r="V26" s="153">
        <v>7.0833333333333321</v>
      </c>
      <c r="W26" s="153">
        <v>27.873745600382478</v>
      </c>
      <c r="X26" s="153">
        <v>43.631735642751082</v>
      </c>
      <c r="Y26" s="153">
        <v>61.981509049733482</v>
      </c>
      <c r="Z26" s="153">
        <v>77.026502450307206</v>
      </c>
      <c r="AA26" s="153">
        <v>97.053635438283237</v>
      </c>
      <c r="AB26" s="153">
        <v>109.79155254364014</v>
      </c>
      <c r="AC26" s="153">
        <v>106.92649157841991</v>
      </c>
      <c r="AD26" s="153">
        <v>53.190908908844008</v>
      </c>
      <c r="AE26" s="152"/>
      <c r="AF26" s="153">
        <v>1.6666666666666665</v>
      </c>
      <c r="AG26" s="153">
        <v>6.6436072985331212</v>
      </c>
      <c r="AH26" s="153">
        <v>13.998858451843263</v>
      </c>
      <c r="AI26" s="153">
        <v>18.601369222005211</v>
      </c>
      <c r="AJ26" s="153">
        <v>25.680136680603017</v>
      </c>
      <c r="AK26" s="153">
        <v>31.502052942911771</v>
      </c>
      <c r="AL26" s="153">
        <v>37.813472270965569</v>
      </c>
      <c r="AM26" s="153">
        <v>32.813667774200418</v>
      </c>
      <c r="AN26" s="153">
        <v>14.9583683013916</v>
      </c>
      <c r="AO26" s="151"/>
    </row>
    <row r="27" spans="1:41" x14ac:dyDescent="0.3">
      <c r="A27" s="144" t="s">
        <v>17</v>
      </c>
      <c r="B27" s="149">
        <v>6.7089066505432129</v>
      </c>
      <c r="C27" s="149">
        <v>16.237900098164872</v>
      </c>
      <c r="D27" s="149">
        <v>27.099544048309323</v>
      </c>
      <c r="E27" s="149">
        <v>39.346346855163596</v>
      </c>
      <c r="F27" s="149">
        <v>55.747213045756027</v>
      </c>
      <c r="G27" s="149">
        <v>85.846351941426562</v>
      </c>
      <c r="H27" s="149">
        <v>123.29154666264841</v>
      </c>
      <c r="I27" s="149">
        <v>140.40616035461403</v>
      </c>
      <c r="J27" s="149">
        <v>88.254493554433139</v>
      </c>
      <c r="K27" s="151"/>
      <c r="L27" s="149">
        <v>2.1369857788085938</v>
      </c>
      <c r="M27" s="149">
        <v>4.2636985778808594</v>
      </c>
      <c r="N27" s="149">
        <v>7.8404107093811026</v>
      </c>
      <c r="O27" s="149">
        <v>10.774658203125</v>
      </c>
      <c r="P27" s="149">
        <v>17.994976361592617</v>
      </c>
      <c r="Q27" s="149">
        <v>25.092004299163811</v>
      </c>
      <c r="R27" s="149">
        <v>36.744281927744524</v>
      </c>
      <c r="S27" s="149">
        <v>45.743598143259682</v>
      </c>
      <c r="T27" s="149">
        <v>28.707561333974198</v>
      </c>
      <c r="U27" s="152"/>
      <c r="V27" s="153">
        <v>6.733839511871337</v>
      </c>
      <c r="W27" s="153">
        <v>26.391324361165363</v>
      </c>
      <c r="X27" s="153">
        <v>41.198173364003516</v>
      </c>
      <c r="Y27" s="153">
        <v>58.22717142105104</v>
      </c>
      <c r="Z27" s="153">
        <v>73.862784544626862</v>
      </c>
      <c r="AA27" s="153">
        <v>94.043381532033223</v>
      </c>
      <c r="AB27" s="153">
        <v>106.22801589965819</v>
      </c>
      <c r="AC27" s="153">
        <v>103.93374220530185</v>
      </c>
      <c r="AD27" s="153">
        <v>50.983245213826514</v>
      </c>
      <c r="AE27" s="152"/>
      <c r="AF27" s="153">
        <v>1.6666666666666665</v>
      </c>
      <c r="AG27" s="153">
        <v>6.1698613166809073</v>
      </c>
      <c r="AH27" s="153">
        <v>12.890183925628662</v>
      </c>
      <c r="AI27" s="153">
        <v>17.537671248118087</v>
      </c>
      <c r="AJ27" s="153">
        <v>24.413238843282056</v>
      </c>
      <c r="AK27" s="153">
        <v>29.589266459147126</v>
      </c>
      <c r="AL27" s="153">
        <v>35.900450388590492</v>
      </c>
      <c r="AM27" s="153">
        <v>31.018952846527085</v>
      </c>
      <c r="AN27" s="153">
        <v>14.16438357035319</v>
      </c>
      <c r="AO27" s="151"/>
    </row>
    <row r="28" spans="1:41" x14ac:dyDescent="0.3">
      <c r="A28" s="144" t="s">
        <v>18</v>
      </c>
      <c r="B28" s="149">
        <v>6.4166666666666661</v>
      </c>
      <c r="C28" s="149">
        <v>15.704339186350499</v>
      </c>
      <c r="D28" s="149">
        <v>26.184703667958569</v>
      </c>
      <c r="E28" s="149">
        <v>37.992696285247817</v>
      </c>
      <c r="F28" s="149">
        <v>53.86096668243411</v>
      </c>
      <c r="G28" s="149">
        <v>82.951841036478655</v>
      </c>
      <c r="H28" s="149">
        <v>119.94932397206618</v>
      </c>
      <c r="I28" s="149">
        <v>137.44869152704851</v>
      </c>
      <c r="J28" s="149">
        <v>84.205077330271365</v>
      </c>
      <c r="K28" s="151"/>
      <c r="L28" s="149">
        <v>1.9999999999999998</v>
      </c>
      <c r="M28" s="149">
        <v>3.9730593363444013</v>
      </c>
      <c r="N28" s="149">
        <v>7.4988584518432617</v>
      </c>
      <c r="O28" s="149">
        <v>10.669862588246664</v>
      </c>
      <c r="P28" s="149">
        <v>16.925799210866295</v>
      </c>
      <c r="Q28" s="149">
        <v>23.909363269805905</v>
      </c>
      <c r="R28" s="149">
        <v>35.71963993708291</v>
      </c>
      <c r="S28" s="149">
        <v>44.687664667765304</v>
      </c>
      <c r="T28" s="149">
        <v>27.775555769602452</v>
      </c>
      <c r="U28" s="152"/>
      <c r="V28" s="153">
        <v>6.1545662879943839</v>
      </c>
      <c r="W28" s="153">
        <v>25.488810857137036</v>
      </c>
      <c r="X28" s="153">
        <v>39.738808631896987</v>
      </c>
      <c r="Y28" s="153">
        <v>56.202510674794524</v>
      </c>
      <c r="Z28" s="153">
        <v>70.480366706848159</v>
      </c>
      <c r="AA28" s="153">
        <v>91.926947275797474</v>
      </c>
      <c r="AB28" s="153">
        <v>102.9068562189738</v>
      </c>
      <c r="AC28" s="153">
        <v>101.44703054428093</v>
      </c>
      <c r="AD28" s="153">
        <v>48.754276116689063</v>
      </c>
      <c r="AE28" s="152"/>
      <c r="AF28" s="153">
        <v>1.583333333333333</v>
      </c>
      <c r="AG28" s="153">
        <v>5.9609602292378732</v>
      </c>
      <c r="AH28" s="153">
        <v>12.086073080698648</v>
      </c>
      <c r="AI28" s="153">
        <v>16.161919911702476</v>
      </c>
      <c r="AJ28" s="153">
        <v>22.730137507120762</v>
      </c>
      <c r="AK28" s="153">
        <v>27.577169895172112</v>
      </c>
      <c r="AL28" s="153">
        <v>33.386295954386384</v>
      </c>
      <c r="AM28" s="153">
        <v>29.974661350250226</v>
      </c>
      <c r="AN28" s="153">
        <v>13.007076263427736</v>
      </c>
      <c r="AO28" s="151"/>
    </row>
    <row r="29" spans="1:41" x14ac:dyDescent="0.3">
      <c r="A29" s="144" t="s">
        <v>19</v>
      </c>
      <c r="B29" s="149">
        <v>6.3557076454162598</v>
      </c>
      <c r="C29" s="149">
        <v>15.220321178436278</v>
      </c>
      <c r="D29" s="149">
        <v>25.274430433909089</v>
      </c>
      <c r="E29" s="149">
        <v>36.968947092692062</v>
      </c>
      <c r="F29" s="149">
        <v>52.742761452992781</v>
      </c>
      <c r="G29" s="149">
        <v>80.916214466094956</v>
      </c>
      <c r="H29" s="149">
        <v>117.38713216781608</v>
      </c>
      <c r="I29" s="149">
        <v>134.41208346684752</v>
      </c>
      <c r="J29" s="149">
        <v>80.331463019053118</v>
      </c>
      <c r="K29" s="151"/>
      <c r="L29" s="149">
        <v>1.6803652445475257</v>
      </c>
      <c r="M29" s="149">
        <v>3.3333333333333339</v>
      </c>
      <c r="N29" s="149">
        <v>6.9194081624348955</v>
      </c>
      <c r="O29" s="149">
        <v>10.507533232371014</v>
      </c>
      <c r="P29" s="149">
        <v>15.978538990020754</v>
      </c>
      <c r="Q29" s="149">
        <v>22.883105278015133</v>
      </c>
      <c r="R29" s="149">
        <v>34.810044447580957</v>
      </c>
      <c r="S29" s="149">
        <v>43.646586577097573</v>
      </c>
      <c r="T29" s="149">
        <v>26.877374649047844</v>
      </c>
      <c r="U29" s="152"/>
      <c r="V29" s="153">
        <v>5.7910944620768223</v>
      </c>
      <c r="W29" s="153">
        <v>24.166437307993561</v>
      </c>
      <c r="X29" s="153">
        <v>38.476715246836349</v>
      </c>
      <c r="Y29" s="153">
        <v>54.22653706868492</v>
      </c>
      <c r="Z29" s="153">
        <v>66.770776112874373</v>
      </c>
      <c r="AA29" s="153">
        <v>89.177936553955007</v>
      </c>
      <c r="AB29" s="153">
        <v>99.807988961537689</v>
      </c>
      <c r="AC29" s="153">
        <v>98.3745457331339</v>
      </c>
      <c r="AD29" s="153">
        <v>46.861750920613602</v>
      </c>
      <c r="AE29" s="152"/>
      <c r="AF29" s="153">
        <v>1.583333333333333</v>
      </c>
      <c r="AG29" s="153">
        <v>5.3333333333333321</v>
      </c>
      <c r="AH29" s="153">
        <v>11.466439247131349</v>
      </c>
      <c r="AI29" s="153">
        <v>14.574189027150471</v>
      </c>
      <c r="AJ29" s="153">
        <v>21.939035733540852</v>
      </c>
      <c r="AK29" s="153">
        <v>25.892233689626053</v>
      </c>
      <c r="AL29" s="153">
        <v>31.488599459330228</v>
      </c>
      <c r="AM29" s="153">
        <v>28.917575359344468</v>
      </c>
      <c r="AN29" s="153">
        <v>12.534931977589924</v>
      </c>
      <c r="AO29" s="151"/>
    </row>
    <row r="30" spans="1:41" x14ac:dyDescent="0.3">
      <c r="A30" s="144" t="s">
        <v>20</v>
      </c>
      <c r="B30" s="149">
        <v>5.8963470458984375</v>
      </c>
      <c r="C30" s="149">
        <v>14.800910949707028</v>
      </c>
      <c r="D30" s="149">
        <v>23.779905478159577</v>
      </c>
      <c r="E30" s="149">
        <v>35.835845788319915</v>
      </c>
      <c r="F30" s="149">
        <v>50.938350200653105</v>
      </c>
      <c r="G30" s="149">
        <v>79.110959847768143</v>
      </c>
      <c r="H30" s="149">
        <v>114.80090506871537</v>
      </c>
      <c r="I30" s="149">
        <v>131.18779738744075</v>
      </c>
      <c r="J30" s="149">
        <v>76.200679779052692</v>
      </c>
      <c r="K30" s="151"/>
      <c r="L30" s="149">
        <v>1.4999999999999998</v>
      </c>
      <c r="M30" s="149">
        <v>3.2664362589518232</v>
      </c>
      <c r="N30" s="149">
        <v>6.7269414265950518</v>
      </c>
      <c r="O30" s="149">
        <v>9.9073079427083321</v>
      </c>
      <c r="P30" s="149">
        <v>15.269632180531818</v>
      </c>
      <c r="Q30" s="149">
        <v>21.608673572540283</v>
      </c>
      <c r="R30" s="149">
        <v>34.259133815765367</v>
      </c>
      <c r="S30" s="149">
        <v>42.613699754079185</v>
      </c>
      <c r="T30" s="149">
        <v>25.12219969431559</v>
      </c>
      <c r="U30" s="152"/>
      <c r="V30" s="153">
        <v>5.4166666666666661</v>
      </c>
      <c r="W30" s="153">
        <v>23.17853943506876</v>
      </c>
      <c r="X30" s="153">
        <v>36.893834431966155</v>
      </c>
      <c r="Y30" s="153">
        <v>52.605252583821645</v>
      </c>
      <c r="Z30" s="153">
        <v>64.142003695170118</v>
      </c>
      <c r="AA30" s="153">
        <v>84.479110240936237</v>
      </c>
      <c r="AB30" s="153">
        <v>95.947483857472733</v>
      </c>
      <c r="AC30" s="153">
        <v>95.675573190053271</v>
      </c>
      <c r="AD30" s="153">
        <v>44.873134295145668</v>
      </c>
      <c r="AE30" s="152"/>
      <c r="AF30" s="153">
        <v>1.4999999999999998</v>
      </c>
      <c r="AG30" s="153">
        <v>4.9522830645243321</v>
      </c>
      <c r="AH30" s="153">
        <v>10.829449971516926</v>
      </c>
      <c r="AI30" s="153">
        <v>13.753199100494385</v>
      </c>
      <c r="AJ30" s="153">
        <v>20.7892632484436</v>
      </c>
      <c r="AK30" s="153">
        <v>24.201145172119144</v>
      </c>
      <c r="AL30" s="153">
        <v>30.066664218902577</v>
      </c>
      <c r="AM30" s="153">
        <v>27.783335526784249</v>
      </c>
      <c r="AN30" s="153">
        <v>12.270704428354897</v>
      </c>
      <c r="AO30" s="151"/>
    </row>
    <row r="31" spans="1:41" x14ac:dyDescent="0.3">
      <c r="A31" s="144" t="s">
        <v>21</v>
      </c>
      <c r="B31" s="149">
        <v>5.6374422709147138</v>
      </c>
      <c r="C31" s="149">
        <v>14.213242053985596</v>
      </c>
      <c r="D31" s="149">
        <v>22.876484870910637</v>
      </c>
      <c r="E31" s="149">
        <v>35.063925743103034</v>
      </c>
      <c r="F31" s="149">
        <v>50.2573370933533</v>
      </c>
      <c r="G31" s="149">
        <v>76.80307165781656</v>
      </c>
      <c r="H31" s="149">
        <v>112.66161346435543</v>
      </c>
      <c r="I31" s="149">
        <v>128.92409785588558</v>
      </c>
      <c r="J31" s="149">
        <v>72.871500174204471</v>
      </c>
      <c r="K31" s="151"/>
      <c r="L31" s="149">
        <v>1.4999999999999998</v>
      </c>
      <c r="M31" s="149">
        <v>3.426483154296875</v>
      </c>
      <c r="N31" s="149">
        <v>6.5821914672851563</v>
      </c>
      <c r="O31" s="149">
        <v>9.7329525947570783</v>
      </c>
      <c r="P31" s="149">
        <v>14.728536287943523</v>
      </c>
      <c r="Q31" s="149">
        <v>20.281986713409427</v>
      </c>
      <c r="R31" s="149">
        <v>33.247960567474351</v>
      </c>
      <c r="S31" s="149">
        <v>41.91034348805745</v>
      </c>
      <c r="T31" s="149">
        <v>23.586443742116288</v>
      </c>
      <c r="U31" s="152"/>
      <c r="V31" s="153">
        <v>5.166666666666667</v>
      </c>
      <c r="W31" s="153">
        <v>22.259131113688142</v>
      </c>
      <c r="X31" s="153">
        <v>35.53073247273764</v>
      </c>
      <c r="Y31" s="153">
        <v>49.957859675089551</v>
      </c>
      <c r="Z31" s="153">
        <v>62.266828219095892</v>
      </c>
      <c r="AA31" s="153">
        <v>82.443677425384465</v>
      </c>
      <c r="AB31" s="153">
        <v>94.330204963684068</v>
      </c>
      <c r="AC31" s="153">
        <v>93.88694890340166</v>
      </c>
      <c r="AD31" s="153">
        <v>42.980980078379318</v>
      </c>
      <c r="AE31" s="152"/>
      <c r="AF31" s="153">
        <v>1.4742008845011392</v>
      </c>
      <c r="AG31" s="153">
        <v>4.5453173319498692</v>
      </c>
      <c r="AH31" s="153">
        <v>10.733912150065104</v>
      </c>
      <c r="AI31" s="153">
        <v>12.866620381673178</v>
      </c>
      <c r="AJ31" s="153">
        <v>19.680474599202476</v>
      </c>
      <c r="AK31" s="153">
        <v>23.154048124949135</v>
      </c>
      <c r="AL31" s="153">
        <v>29.06046215693155</v>
      </c>
      <c r="AM31" s="153">
        <v>27.777983029683416</v>
      </c>
      <c r="AN31" s="153">
        <v>11.901087125142414</v>
      </c>
      <c r="AO31" s="151"/>
    </row>
    <row r="32" spans="1:41" x14ac:dyDescent="0.3">
      <c r="A32" s="144" t="s">
        <v>22</v>
      </c>
      <c r="B32" s="149">
        <v>5.2324201265970851</v>
      </c>
      <c r="C32" s="149">
        <v>13.516894976298016</v>
      </c>
      <c r="D32" s="149">
        <v>21.770715554555249</v>
      </c>
      <c r="E32" s="149">
        <v>33.859927177429199</v>
      </c>
      <c r="F32" s="149">
        <v>49.484476089477553</v>
      </c>
      <c r="G32" s="149">
        <v>74.574198563893631</v>
      </c>
      <c r="H32" s="149">
        <v>110.61324850718178</v>
      </c>
      <c r="I32" s="149">
        <v>127.15277894337943</v>
      </c>
      <c r="J32" s="149">
        <v>70.11128568649292</v>
      </c>
      <c r="K32" s="151"/>
      <c r="L32" s="149">
        <v>1.4166666666666665</v>
      </c>
      <c r="M32" s="149">
        <v>3.3182729085286455</v>
      </c>
      <c r="N32" s="149">
        <v>5.491661071777342</v>
      </c>
      <c r="O32" s="149">
        <v>8.9358425140380842</v>
      </c>
      <c r="P32" s="149">
        <v>13.909164746602375</v>
      </c>
      <c r="Q32" s="149">
        <v>19.246077537536621</v>
      </c>
      <c r="R32" s="149">
        <v>32.300423304239906</v>
      </c>
      <c r="S32" s="149">
        <v>41.395950635274261</v>
      </c>
      <c r="T32" s="149">
        <v>22.315937360127762</v>
      </c>
      <c r="U32" s="152"/>
      <c r="V32" s="153">
        <v>4.9511415163675947</v>
      </c>
      <c r="W32" s="153">
        <v>21.317806561787918</v>
      </c>
      <c r="X32" s="153">
        <v>34.25</v>
      </c>
      <c r="Y32" s="153">
        <v>48.075338522593213</v>
      </c>
      <c r="Z32" s="153">
        <v>59.862553278605169</v>
      </c>
      <c r="AA32" s="153">
        <v>79.940410614013615</v>
      </c>
      <c r="AB32" s="153">
        <v>91.15204366048178</v>
      </c>
      <c r="AC32" s="153">
        <v>91.025582154591859</v>
      </c>
      <c r="AD32" s="153">
        <v>41.159022808074937</v>
      </c>
      <c r="AE32" s="152"/>
      <c r="AF32" s="153">
        <v>1.468429406483968</v>
      </c>
      <c r="AG32" s="153">
        <v>6.3717829386393223</v>
      </c>
      <c r="AH32" s="153">
        <v>13.721418698628748</v>
      </c>
      <c r="AI32" s="153">
        <v>16.966937951544189</v>
      </c>
      <c r="AJ32" s="153">
        <v>24.110825538635247</v>
      </c>
      <c r="AK32" s="153">
        <v>31.169924418131522</v>
      </c>
      <c r="AL32" s="153">
        <v>36.357332865397154</v>
      </c>
      <c r="AM32" s="153">
        <v>34.305663267771415</v>
      </c>
      <c r="AN32" s="153">
        <v>12.316512266794843</v>
      </c>
      <c r="AO32" s="151"/>
    </row>
    <row r="33" spans="1:41" x14ac:dyDescent="0.3">
      <c r="A33" s="144" t="s">
        <v>23</v>
      </c>
      <c r="B33" s="149">
        <v>4.8963452974955226</v>
      </c>
      <c r="C33" s="149">
        <v>12.453880786895756</v>
      </c>
      <c r="D33" s="149">
        <v>20.727399667104073</v>
      </c>
      <c r="E33" s="149">
        <v>32.515295664469399</v>
      </c>
      <c r="F33" s="149">
        <v>47.834698359171583</v>
      </c>
      <c r="G33" s="149">
        <v>72.370649973551437</v>
      </c>
      <c r="H33" s="149">
        <v>107.74794832865398</v>
      </c>
      <c r="I33" s="149">
        <v>124.06733989715551</v>
      </c>
      <c r="J33" s="149">
        <v>67.300820986429841</v>
      </c>
      <c r="K33" s="151"/>
      <c r="L33" s="149">
        <v>1.2499999999999998</v>
      </c>
      <c r="M33" s="149">
        <v>3.0833333333333335</v>
      </c>
      <c r="N33" s="149">
        <v>5.2022806803385411</v>
      </c>
      <c r="O33" s="149">
        <v>8.8063934644063302</v>
      </c>
      <c r="P33" s="149">
        <v>13.243377685546871</v>
      </c>
      <c r="Q33" s="149">
        <v>18.703887939453125</v>
      </c>
      <c r="R33" s="149">
        <v>31.12146123250325</v>
      </c>
      <c r="S33" s="149">
        <v>40.670780499776214</v>
      </c>
      <c r="T33" s="149">
        <v>21.158523400624588</v>
      </c>
      <c r="U33" s="152"/>
      <c r="V33" s="153">
        <v>4.25</v>
      </c>
      <c r="W33" s="150">
        <v>20.05912860234578</v>
      </c>
      <c r="X33" s="150">
        <v>32.553651332855225</v>
      </c>
      <c r="Y33" s="150">
        <v>45.718495527903258</v>
      </c>
      <c r="Z33" s="150">
        <v>57.823060671488463</v>
      </c>
      <c r="AA33" s="150">
        <v>77.624663352966266</v>
      </c>
      <c r="AB33" s="150">
        <v>89.011420885721861</v>
      </c>
      <c r="AC33" s="150">
        <v>88.71483469009398</v>
      </c>
      <c r="AD33" s="150">
        <v>39.273213227589913</v>
      </c>
      <c r="AE33" s="152"/>
      <c r="AF33" s="153">
        <v>1.3020547231038411</v>
      </c>
      <c r="AG33" s="150">
        <v>5.8908675511678057</v>
      </c>
      <c r="AH33" s="150">
        <v>12.475799083709717</v>
      </c>
      <c r="AI33" s="150">
        <v>16.302968819936115</v>
      </c>
      <c r="AJ33" s="150">
        <v>23.459359169006341</v>
      </c>
      <c r="AK33" s="150">
        <v>29.85571161905925</v>
      </c>
      <c r="AL33" s="150">
        <v>35.402686278025307</v>
      </c>
      <c r="AM33" s="150">
        <v>33.24086729685466</v>
      </c>
      <c r="AN33" s="150">
        <v>12.192274252573648</v>
      </c>
      <c r="AO33" s="151"/>
    </row>
    <row r="34" spans="1:41" x14ac:dyDescent="0.3">
      <c r="A34" s="144" t="s">
        <v>24</v>
      </c>
      <c r="B34" s="149">
        <v>4.8936080932617179</v>
      </c>
      <c r="C34" s="149">
        <v>12.04543399810791</v>
      </c>
      <c r="D34" s="149">
        <v>19.452741940816239</v>
      </c>
      <c r="E34" s="149">
        <v>31.605022271474194</v>
      </c>
      <c r="F34" s="149">
        <v>46.504289309183783</v>
      </c>
      <c r="G34" s="149">
        <v>70.848863760630294</v>
      </c>
      <c r="H34" s="149">
        <v>105.31198660532634</v>
      </c>
      <c r="I34" s="149">
        <v>121.44429794947284</v>
      </c>
      <c r="J34" s="149">
        <v>64.621875286102281</v>
      </c>
      <c r="K34" s="151"/>
      <c r="L34" s="149">
        <v>1.1666666666666665</v>
      </c>
      <c r="M34" s="149">
        <v>3.0219192504882813</v>
      </c>
      <c r="N34" s="149">
        <v>4.8415298461914054</v>
      </c>
      <c r="O34" s="149">
        <v>8.1600464185078927</v>
      </c>
      <c r="P34" s="149">
        <v>12.516897678375246</v>
      </c>
      <c r="Q34" s="149">
        <v>18.081085681915287</v>
      </c>
      <c r="R34" s="149">
        <v>30.096350351969399</v>
      </c>
      <c r="S34" s="149">
        <v>40.101406415303551</v>
      </c>
      <c r="T34" s="149">
        <v>20.784859975179028</v>
      </c>
      <c r="U34" s="152"/>
      <c r="V34" s="153">
        <v>4.1666666666666661</v>
      </c>
      <c r="W34" s="150">
        <v>19.313471476236977</v>
      </c>
      <c r="X34" s="150">
        <v>31.760727723439537</v>
      </c>
      <c r="Y34" s="150">
        <v>43.323094209035261</v>
      </c>
      <c r="Z34" s="150">
        <v>55.382636547088637</v>
      </c>
      <c r="AA34" s="150">
        <v>75.898275534311921</v>
      </c>
      <c r="AB34" s="150">
        <v>86.377858479817718</v>
      </c>
      <c r="AC34" s="150">
        <v>86.121697107950865</v>
      </c>
      <c r="AD34" s="150">
        <v>38.011329650878885</v>
      </c>
      <c r="AE34" s="152"/>
      <c r="AF34" s="153">
        <v>1.0833333333333333</v>
      </c>
      <c r="AG34" s="150">
        <v>5.5602747599283848</v>
      </c>
      <c r="AH34" s="150">
        <v>11.526257038116457</v>
      </c>
      <c r="AI34" s="150">
        <v>14.851371924082438</v>
      </c>
      <c r="AJ34" s="150">
        <v>22.00365384419759</v>
      </c>
      <c r="AK34" s="150">
        <v>28.752512296040852</v>
      </c>
      <c r="AL34" s="150">
        <v>34.383101781209312</v>
      </c>
      <c r="AM34" s="150">
        <v>32.505246639251709</v>
      </c>
      <c r="AN34" s="150">
        <v>11.779152711232506</v>
      </c>
      <c r="AO34" s="151"/>
    </row>
    <row r="35" spans="1:41" x14ac:dyDescent="0.3">
      <c r="A35" s="144" t="s">
        <v>25</v>
      </c>
      <c r="B35" s="149">
        <v>4.6764839490254717</v>
      </c>
      <c r="C35" s="149">
        <v>10.854109605153399</v>
      </c>
      <c r="D35" s="149">
        <v>18.852968851725254</v>
      </c>
      <c r="E35" s="149">
        <v>30.339269320170079</v>
      </c>
      <c r="F35" s="149">
        <v>44.300040880839056</v>
      </c>
      <c r="G35" s="149">
        <v>68.702509721120208</v>
      </c>
      <c r="H35" s="149">
        <v>102.89213132858279</v>
      </c>
      <c r="I35" s="149">
        <v>118.06286064783711</v>
      </c>
      <c r="J35" s="149">
        <v>62.454427560170494</v>
      </c>
      <c r="K35" s="151"/>
      <c r="L35" s="149">
        <v>1.0833333333333333</v>
      </c>
      <c r="M35" s="149">
        <v>2.8333333333333339</v>
      </c>
      <c r="N35" s="149">
        <v>4.609588623046875</v>
      </c>
      <c r="O35" s="149">
        <v>7.7258152961730957</v>
      </c>
      <c r="P35" s="149">
        <v>12.084936618804932</v>
      </c>
      <c r="Q35" s="149">
        <v>17.507539113362633</v>
      </c>
      <c r="R35" s="149">
        <v>29.319046815236412</v>
      </c>
      <c r="S35" s="149">
        <v>38.942577997843429</v>
      </c>
      <c r="T35" s="149">
        <v>20.055549939473462</v>
      </c>
      <c r="U35" s="152"/>
      <c r="V35" s="153">
        <v>3.75</v>
      </c>
      <c r="W35" s="150">
        <v>18.714838663736984</v>
      </c>
      <c r="X35" s="150">
        <v>29.669177532196038</v>
      </c>
      <c r="Y35" s="150">
        <v>41.217350800832136</v>
      </c>
      <c r="Z35" s="150">
        <v>53.657529830932624</v>
      </c>
      <c r="AA35" s="150">
        <v>72.961098670959473</v>
      </c>
      <c r="AB35" s="150">
        <v>83.854546070098891</v>
      </c>
      <c r="AC35" s="150">
        <v>84.013704299926772</v>
      </c>
      <c r="AD35" s="150">
        <v>35.596966743469224</v>
      </c>
      <c r="AE35" s="152"/>
      <c r="AF35" s="153">
        <v>1.0833333333333333</v>
      </c>
      <c r="AG35" s="150">
        <v>5.1666666666666652</v>
      </c>
      <c r="AH35" s="150">
        <v>10.810229142506918</v>
      </c>
      <c r="AI35" s="150">
        <v>13.754337787628174</v>
      </c>
      <c r="AJ35" s="150">
        <v>20.344631671905518</v>
      </c>
      <c r="AK35" s="150">
        <v>27.809131940205887</v>
      </c>
      <c r="AL35" s="150">
        <v>32.757317225138344</v>
      </c>
      <c r="AM35" s="150">
        <v>31.604113578796387</v>
      </c>
      <c r="AN35" s="150">
        <v>10.968729019165039</v>
      </c>
      <c r="AO35" s="151"/>
    </row>
    <row r="36" spans="1:41" x14ac:dyDescent="0.3">
      <c r="A36" s="144" t="s">
        <v>26</v>
      </c>
      <c r="B36" s="149">
        <v>3.9999999999999996</v>
      </c>
      <c r="C36" s="149">
        <v>9.4089040756225586</v>
      </c>
      <c r="D36" s="149">
        <v>17.217580954233803</v>
      </c>
      <c r="E36" s="149">
        <v>28.222831567128495</v>
      </c>
      <c r="F36" s="149">
        <v>42.097718715667746</v>
      </c>
      <c r="G36" s="149">
        <v>63.911415576934843</v>
      </c>
      <c r="H36" s="149">
        <v>98.606360753377302</v>
      </c>
      <c r="I36" s="149">
        <v>113.51254828770938</v>
      </c>
      <c r="J36" s="149">
        <v>59.678592681884787</v>
      </c>
      <c r="K36" s="151"/>
      <c r="L36" s="149">
        <v>1</v>
      </c>
      <c r="M36" s="149">
        <v>2.207763671875</v>
      </c>
      <c r="N36" s="149">
        <v>4.166666666666667</v>
      </c>
      <c r="O36" s="149">
        <v>6.5575342178344718</v>
      </c>
      <c r="P36" s="149">
        <v>10.994974772135416</v>
      </c>
      <c r="Q36" s="149">
        <v>15.774658203125</v>
      </c>
      <c r="R36" s="149">
        <v>26.459820906321205</v>
      </c>
      <c r="S36" s="149">
        <v>37.065072536468513</v>
      </c>
      <c r="T36" s="149">
        <v>19.004480679829911</v>
      </c>
      <c r="U36" s="152"/>
      <c r="V36" s="153">
        <v>3.5</v>
      </c>
      <c r="W36" s="150">
        <v>17.219176610310871</v>
      </c>
      <c r="X36" s="150">
        <v>27.057535012563061</v>
      </c>
      <c r="Y36" s="150">
        <v>38.115300973256453</v>
      </c>
      <c r="Z36" s="150">
        <v>50.70788145065309</v>
      </c>
      <c r="AA36" s="150">
        <v>69.206165154774965</v>
      </c>
      <c r="AB36" s="150">
        <v>79.044063886006683</v>
      </c>
      <c r="AC36" s="150">
        <v>80.879458586374938</v>
      </c>
      <c r="AD36" s="150">
        <v>33.538069725036614</v>
      </c>
      <c r="AE36" s="152"/>
      <c r="AF36" s="153">
        <v>0.83333333333333326</v>
      </c>
      <c r="AG36" s="150">
        <v>4.7230606079101563</v>
      </c>
      <c r="AH36" s="150">
        <v>9.1682648658752441</v>
      </c>
      <c r="AI36" s="150">
        <v>12.52944835027059</v>
      </c>
      <c r="AJ36" s="150">
        <v>18.011414686838783</v>
      </c>
      <c r="AK36" s="150">
        <v>24.911641120910637</v>
      </c>
      <c r="AL36" s="150">
        <v>29.923061052958158</v>
      </c>
      <c r="AM36" s="150">
        <v>29.570548534393303</v>
      </c>
      <c r="AN36" s="150">
        <v>9.8979681332906093</v>
      </c>
      <c r="AO36" s="151"/>
    </row>
    <row r="37" spans="1:41" x14ac:dyDescent="0.3">
      <c r="A37" s="144" t="s">
        <v>27</v>
      </c>
      <c r="B37" s="149">
        <v>3.7499999999999991</v>
      </c>
      <c r="C37" s="149">
        <v>8.1666666666666661</v>
      </c>
      <c r="D37" s="149">
        <v>15.661644458770754</v>
      </c>
      <c r="E37" s="149">
        <v>26.268947124481194</v>
      </c>
      <c r="F37" s="149">
        <v>40.300683498382583</v>
      </c>
      <c r="G37" s="149">
        <v>61.317587534586607</v>
      </c>
      <c r="H37" s="149">
        <v>94.978169441223173</v>
      </c>
      <c r="I37" s="149">
        <v>110.580163002014</v>
      </c>
      <c r="J37" s="149">
        <v>56.352697213490814</v>
      </c>
      <c r="K37" s="151"/>
      <c r="L37" s="149">
        <v>0.91666666666666674</v>
      </c>
      <c r="M37" s="149">
        <v>1.9166666666666663</v>
      </c>
      <c r="N37" s="149">
        <v>3.8908675511678061</v>
      </c>
      <c r="O37" s="149">
        <v>5.8321917851765939</v>
      </c>
      <c r="P37" s="149">
        <v>10.019630750020342</v>
      </c>
      <c r="Q37" s="149">
        <v>15.111185709635416</v>
      </c>
      <c r="R37" s="149">
        <v>25.897720813751221</v>
      </c>
      <c r="S37" s="149">
        <v>36.13470776875814</v>
      </c>
      <c r="T37" s="149">
        <v>17.646863619486485</v>
      </c>
      <c r="U37" s="152"/>
      <c r="V37" s="153">
        <v>3.3607292175292964</v>
      </c>
      <c r="W37" s="150">
        <v>16.413242022196453</v>
      </c>
      <c r="X37" s="150">
        <v>26.250456015268952</v>
      </c>
      <c r="Y37" s="150">
        <v>35.530820051829039</v>
      </c>
      <c r="Z37" s="150">
        <v>47.621916453043632</v>
      </c>
      <c r="AA37" s="150">
        <v>66.402514934539781</v>
      </c>
      <c r="AB37" s="150">
        <v>76.822858015696227</v>
      </c>
      <c r="AC37" s="150">
        <v>78.620553970336957</v>
      </c>
      <c r="AD37" s="150">
        <v>31.889980316162092</v>
      </c>
      <c r="AE37" s="152"/>
      <c r="AF37" s="153">
        <v>0.75</v>
      </c>
      <c r="AG37" s="150">
        <v>4.5986302693684884</v>
      </c>
      <c r="AH37" s="150">
        <v>8.2899525960286429</v>
      </c>
      <c r="AI37" s="150">
        <v>11.53995434443156</v>
      </c>
      <c r="AJ37" s="150">
        <v>16.247719446818039</v>
      </c>
      <c r="AK37" s="150">
        <v>23.471232414245598</v>
      </c>
      <c r="AL37" s="150">
        <v>27.728536287943516</v>
      </c>
      <c r="AM37" s="150">
        <v>27.950457731882718</v>
      </c>
      <c r="AN37" s="150">
        <v>9.5807294845581055</v>
      </c>
      <c r="AO37" s="151"/>
    </row>
    <row r="38" spans="1:41" x14ac:dyDescent="0.3">
      <c r="A38" s="144" t="s">
        <v>28</v>
      </c>
      <c r="B38" s="149">
        <v>3.2938356399536128</v>
      </c>
      <c r="C38" s="149">
        <v>7.3552525838216134</v>
      </c>
      <c r="D38" s="149">
        <v>14.53492800394694</v>
      </c>
      <c r="E38" s="149">
        <v>25.21529595057169</v>
      </c>
      <c r="F38" s="149">
        <v>38.158222357432059</v>
      </c>
      <c r="G38" s="149">
        <v>58.376940727233901</v>
      </c>
      <c r="H38" s="149">
        <v>91.548331737518353</v>
      </c>
      <c r="I38" s="149">
        <v>107.45663134256984</v>
      </c>
      <c r="J38" s="149">
        <v>53.075211207071959</v>
      </c>
      <c r="K38" s="151"/>
      <c r="L38" s="149">
        <v>0.93858591715494799</v>
      </c>
      <c r="M38" s="149">
        <v>1.8333333333333328</v>
      </c>
      <c r="N38" s="149">
        <v>3.6666666666666665</v>
      </c>
      <c r="O38" s="149">
        <v>5.3881270090738926</v>
      </c>
      <c r="P38" s="149">
        <v>9.7504504521687831</v>
      </c>
      <c r="Q38" s="149">
        <v>15.063471317291262</v>
      </c>
      <c r="R38" s="149">
        <v>25.436308224995933</v>
      </c>
      <c r="S38" s="149">
        <v>35.282198111216232</v>
      </c>
      <c r="T38" s="149">
        <v>16.657214800516758</v>
      </c>
      <c r="U38" s="152"/>
      <c r="V38" s="153">
        <v>3.2801386515299482</v>
      </c>
      <c r="W38" s="150">
        <v>15.036072572072346</v>
      </c>
      <c r="X38" s="150">
        <v>25.074885209401437</v>
      </c>
      <c r="Y38" s="150">
        <v>33.401142915089935</v>
      </c>
      <c r="Z38" s="150">
        <v>44.782651265462256</v>
      </c>
      <c r="AA38" s="150">
        <v>63.133793830871596</v>
      </c>
      <c r="AB38" s="150">
        <v>73.935388724009215</v>
      </c>
      <c r="AC38" s="150">
        <v>75.690859635671032</v>
      </c>
      <c r="AD38" s="150">
        <v>29.900685310363755</v>
      </c>
      <c r="AE38" s="152"/>
      <c r="AF38" s="153">
        <v>0.66666666666666674</v>
      </c>
      <c r="AG38" s="150">
        <v>4.2609583536783857</v>
      </c>
      <c r="AH38" s="150">
        <v>7.6244292259216291</v>
      </c>
      <c r="AI38" s="150">
        <v>10.269635677337646</v>
      </c>
      <c r="AJ38" s="150">
        <v>15.394517103830976</v>
      </c>
      <c r="AK38" s="150">
        <v>22.542694091796868</v>
      </c>
      <c r="AL38" s="150">
        <v>26.67580111821492</v>
      </c>
      <c r="AM38" s="150">
        <v>26.772830327351876</v>
      </c>
      <c r="AN38" s="150">
        <v>9.221707185109457</v>
      </c>
      <c r="AO38" s="151"/>
    </row>
    <row r="39" spans="1:41" x14ac:dyDescent="0.3">
      <c r="A39" s="144" t="s">
        <v>29</v>
      </c>
      <c r="B39" s="149">
        <v>3.0109588305155435</v>
      </c>
      <c r="C39" s="149">
        <v>6.8063926696777335</v>
      </c>
      <c r="D39" s="149">
        <v>13.78607479731242</v>
      </c>
      <c r="E39" s="149">
        <v>24.209820588429761</v>
      </c>
      <c r="F39" s="149">
        <v>37.552978992462158</v>
      </c>
      <c r="G39" s="149">
        <v>57.095658620198584</v>
      </c>
      <c r="H39" s="149">
        <v>89.234703858693507</v>
      </c>
      <c r="I39" s="149">
        <v>106.08926359812405</v>
      </c>
      <c r="J39" s="149">
        <v>50.727070490519232</v>
      </c>
      <c r="K39" s="151"/>
      <c r="L39" s="149">
        <v>0.91666666666666674</v>
      </c>
      <c r="M39" s="149">
        <v>1.8513693809509273</v>
      </c>
      <c r="N39" s="149">
        <v>3.493380069732666</v>
      </c>
      <c r="O39" s="149">
        <v>5.2093612353006993</v>
      </c>
      <c r="P39" s="149">
        <v>9.6666666666666643</v>
      </c>
      <c r="Q39" s="149">
        <v>14.856847127278648</v>
      </c>
      <c r="R39" s="149">
        <v>25.097947279612228</v>
      </c>
      <c r="S39" s="149">
        <v>34.551824887593597</v>
      </c>
      <c r="T39" s="149">
        <v>15.59542640050252</v>
      </c>
      <c r="U39" s="152"/>
      <c r="V39" s="153">
        <v>3.2378988265991211</v>
      </c>
      <c r="W39" s="150">
        <v>14.345865090688072</v>
      </c>
      <c r="X39" s="150">
        <v>23.711872100830071</v>
      </c>
      <c r="Y39" s="150">
        <v>31.961868762969981</v>
      </c>
      <c r="Z39" s="150">
        <v>42.997951030731201</v>
      </c>
      <c r="AA39" s="150">
        <v>61.058901786804213</v>
      </c>
      <c r="AB39" s="150">
        <v>71.660726547241239</v>
      </c>
      <c r="AC39" s="150">
        <v>74.214848677317363</v>
      </c>
      <c r="AD39" s="150">
        <v>28.857326507568349</v>
      </c>
      <c r="AE39" s="152"/>
      <c r="AF39" s="153">
        <v>0.66666666666666674</v>
      </c>
      <c r="AG39" s="150">
        <v>4.1216915448506679</v>
      </c>
      <c r="AH39" s="150">
        <v>7.0235176086425772</v>
      </c>
      <c r="AI39" s="150">
        <v>9.7410950660705584</v>
      </c>
      <c r="AJ39" s="150">
        <v>14.238356908162437</v>
      </c>
      <c r="AK39" s="150">
        <v>21.056392987569172</v>
      </c>
      <c r="AL39" s="150">
        <v>25.834245999654126</v>
      </c>
      <c r="AM39" s="150">
        <v>26.39406379063923</v>
      </c>
      <c r="AN39" s="150">
        <v>8.995360692342123</v>
      </c>
      <c r="AO39" s="151"/>
    </row>
    <row r="40" spans="1:41" x14ac:dyDescent="0.3">
      <c r="A40" s="144" t="s">
        <v>30</v>
      </c>
      <c r="B40" s="149">
        <v>2.9522832234700522</v>
      </c>
      <c r="C40" s="149">
        <v>6.5360743204752589</v>
      </c>
      <c r="D40" s="149">
        <v>12.866665522257488</v>
      </c>
      <c r="E40" s="149">
        <v>24.014160156249993</v>
      </c>
      <c r="F40" s="149">
        <v>37.23220157623291</v>
      </c>
      <c r="G40" s="149">
        <v>56.561398824056006</v>
      </c>
      <c r="H40" s="149">
        <v>87.914477348327694</v>
      </c>
      <c r="I40" s="149">
        <v>104.16184393564849</v>
      </c>
      <c r="J40" s="149">
        <v>47.797760327657087</v>
      </c>
      <c r="K40" s="151"/>
      <c r="L40" s="149">
        <v>0.91666666666666674</v>
      </c>
      <c r="M40" s="149">
        <v>1.833333333333333</v>
      </c>
      <c r="N40" s="149">
        <v>3.416666666666667</v>
      </c>
      <c r="O40" s="149">
        <v>5.1178077061971026</v>
      </c>
      <c r="P40" s="149">
        <v>9.2098217010498047</v>
      </c>
      <c r="Q40" s="149">
        <v>14.510955810546877</v>
      </c>
      <c r="R40" s="149">
        <v>24.316208521525066</v>
      </c>
      <c r="S40" s="149">
        <v>34.055013656616211</v>
      </c>
      <c r="T40" s="149">
        <v>15.283795992533364</v>
      </c>
      <c r="U40" s="152"/>
      <c r="V40" s="153">
        <v>3.0821917851765952</v>
      </c>
      <c r="W40" s="150">
        <v>14.109588623046875</v>
      </c>
      <c r="X40" s="150">
        <v>22.56894906361897</v>
      </c>
      <c r="Y40" s="150">
        <v>30.725114822387699</v>
      </c>
      <c r="Z40" s="150">
        <v>42.015068054199212</v>
      </c>
      <c r="AA40" s="150">
        <v>59.555026054382338</v>
      </c>
      <c r="AB40" s="150">
        <v>69.711194674174024</v>
      </c>
      <c r="AC40" s="150">
        <v>71.972139994303419</v>
      </c>
      <c r="AD40" s="150">
        <v>28.247687657674142</v>
      </c>
      <c r="AE40" s="152"/>
      <c r="AF40" s="153">
        <v>0.66666666666666674</v>
      </c>
      <c r="AG40" s="150">
        <v>4.101369222005208</v>
      </c>
      <c r="AH40" s="150">
        <v>6.6134703954060861</v>
      </c>
      <c r="AI40" s="150">
        <v>9.0739736557006854</v>
      </c>
      <c r="AJ40" s="150">
        <v>14.015299479166668</v>
      </c>
      <c r="AK40" s="150">
        <v>20.37054665883382</v>
      </c>
      <c r="AL40" s="150">
        <v>25.372148513793942</v>
      </c>
      <c r="AM40" s="150">
        <v>25.843606948852528</v>
      </c>
      <c r="AN40" s="150">
        <v>8.555241584777832</v>
      </c>
      <c r="AO40" s="151"/>
    </row>
    <row r="41" spans="1:41" x14ac:dyDescent="0.3">
      <c r="A41" s="144" t="s">
        <v>31</v>
      </c>
      <c r="B41" s="149">
        <v>2.9166666666666665</v>
      </c>
      <c r="C41" s="149">
        <v>6.1518265406290675</v>
      </c>
      <c r="D41" s="149">
        <v>12.725800514221195</v>
      </c>
      <c r="E41" s="149">
        <v>23.614380518595368</v>
      </c>
      <c r="F41" s="149">
        <v>36.983332633972161</v>
      </c>
      <c r="G41" s="149">
        <v>55.51093451182048</v>
      </c>
      <c r="H41" s="149">
        <v>86.39772160847987</v>
      </c>
      <c r="I41" s="149">
        <v>101.77945995330802</v>
      </c>
      <c r="J41" s="149">
        <v>45.814460436503104</v>
      </c>
      <c r="K41" s="151"/>
      <c r="L41" s="149">
        <v>0.95228322347005212</v>
      </c>
      <c r="M41" s="149">
        <v>1.833333333333333</v>
      </c>
      <c r="N41" s="149">
        <v>3.333333333333333</v>
      </c>
      <c r="O41" s="149">
        <v>4.976938883463542</v>
      </c>
      <c r="P41" s="149">
        <v>8.7488505045572911</v>
      </c>
      <c r="Q41" s="149">
        <v>14.243837356567386</v>
      </c>
      <c r="R41" s="149">
        <v>23.597234090169273</v>
      </c>
      <c r="S41" s="149">
        <v>33.761294047037765</v>
      </c>
      <c r="T41" s="149">
        <v>14.264392217000323</v>
      </c>
      <c r="U41" s="152"/>
      <c r="V41" s="153">
        <v>2.9166666666666665</v>
      </c>
      <c r="W41" s="150">
        <v>13.677625656127928</v>
      </c>
      <c r="X41" s="150">
        <v>21.540411313374833</v>
      </c>
      <c r="Y41" s="150">
        <v>30.009423573811858</v>
      </c>
      <c r="Z41" s="150">
        <v>41.09953784942627</v>
      </c>
      <c r="AA41" s="150">
        <v>59.250676790873236</v>
      </c>
      <c r="AB41" s="150">
        <v>68.575785636901884</v>
      </c>
      <c r="AC41" s="150">
        <v>70.770676930745495</v>
      </c>
      <c r="AD41" s="150">
        <v>26.876073837280266</v>
      </c>
      <c r="AE41" s="152"/>
      <c r="AF41" s="153">
        <v>0.71598052978515625</v>
      </c>
      <c r="AG41" s="150">
        <v>4.0794525146484375</v>
      </c>
      <c r="AH41" s="150">
        <v>6.2773971557617188</v>
      </c>
      <c r="AI41" s="150">
        <v>9.0130109786987322</v>
      </c>
      <c r="AJ41" s="150">
        <v>13.59863026936849</v>
      </c>
      <c r="AK41" s="150">
        <v>19.712098439534497</v>
      </c>
      <c r="AL41" s="150">
        <v>24.765755017598469</v>
      </c>
      <c r="AM41" s="150">
        <v>25.435154914855946</v>
      </c>
      <c r="AN41" s="150">
        <v>8.154142061869301</v>
      </c>
      <c r="AO41" s="151"/>
    </row>
    <row r="42" spans="1:41" x14ac:dyDescent="0.3">
      <c r="A42" s="144" t="s">
        <v>32</v>
      </c>
      <c r="B42" s="149">
        <v>2.6737442016601563</v>
      </c>
      <c r="C42" s="149">
        <v>5.6424659093221017</v>
      </c>
      <c r="D42" s="149">
        <v>12.330818176269533</v>
      </c>
      <c r="E42" s="149">
        <v>23.204373359680172</v>
      </c>
      <c r="F42" s="149">
        <v>36.144519805908203</v>
      </c>
      <c r="G42" s="149">
        <v>54.532857259114586</v>
      </c>
      <c r="H42" s="149">
        <v>85.473529179891003</v>
      </c>
      <c r="I42" s="149">
        <v>99.728390057881597</v>
      </c>
      <c r="J42" s="149">
        <v>43.765491167704276</v>
      </c>
      <c r="K42" s="151"/>
      <c r="L42" s="149">
        <v>0.91666666666666674</v>
      </c>
      <c r="M42" s="149">
        <v>1.833333333333333</v>
      </c>
      <c r="N42" s="149">
        <v>3.237899462381999</v>
      </c>
      <c r="O42" s="149">
        <v>4.7296803792317714</v>
      </c>
      <c r="P42" s="149">
        <v>8.8333333333333321</v>
      </c>
      <c r="Q42" s="149">
        <v>13.348786989847822</v>
      </c>
      <c r="R42" s="149">
        <v>23.428078015645347</v>
      </c>
      <c r="S42" s="149">
        <v>33.472830772399902</v>
      </c>
      <c r="T42" s="149">
        <v>13.806519826253254</v>
      </c>
      <c r="U42" s="152"/>
      <c r="V42" s="153">
        <v>2.75</v>
      </c>
      <c r="W42" s="150">
        <v>13.283341089884438</v>
      </c>
      <c r="X42" s="150">
        <v>21.278995196024571</v>
      </c>
      <c r="Y42" s="150">
        <v>28.978538195292156</v>
      </c>
      <c r="Z42" s="150">
        <v>40.863526344299316</v>
      </c>
      <c r="AA42" s="150">
        <v>58.359874089558929</v>
      </c>
      <c r="AB42" s="150">
        <v>67.048622767130553</v>
      </c>
      <c r="AC42" s="150">
        <v>69.874164899190319</v>
      </c>
      <c r="AD42" s="150">
        <v>25.86972935994466</v>
      </c>
      <c r="AE42" s="152"/>
      <c r="AF42" s="153">
        <v>0.75</v>
      </c>
      <c r="AG42" s="150">
        <v>3.916666666666667</v>
      </c>
      <c r="AH42" s="150">
        <v>6.0273971557617188</v>
      </c>
      <c r="AI42" s="150">
        <v>8.7011404037475586</v>
      </c>
      <c r="AJ42" s="150">
        <v>13.237899462381998</v>
      </c>
      <c r="AK42" s="150">
        <v>19.277856508890782</v>
      </c>
      <c r="AL42" s="150">
        <v>24.242237408955891</v>
      </c>
      <c r="AM42" s="150">
        <v>24.962557156880685</v>
      </c>
      <c r="AN42" s="150">
        <v>7.6518863042195617</v>
      </c>
      <c r="AO42" s="151"/>
    </row>
    <row r="43" spans="1:41" x14ac:dyDescent="0.3">
      <c r="A43" s="144" t="s">
        <v>33</v>
      </c>
      <c r="B43" s="149">
        <v>2.5136973063151036</v>
      </c>
      <c r="C43" s="149">
        <v>5.3803942998250323</v>
      </c>
      <c r="D43" s="149">
        <v>12.065068244934082</v>
      </c>
      <c r="E43" s="149">
        <v>22.629061063130692</v>
      </c>
      <c r="F43" s="149">
        <v>35.618936220804848</v>
      </c>
      <c r="G43" s="149">
        <v>53.577587763468422</v>
      </c>
      <c r="H43" s="149">
        <v>84.529748280843137</v>
      </c>
      <c r="I43" s="149">
        <v>99.071658452351826</v>
      </c>
      <c r="J43" s="149">
        <v>41.486821810404457</v>
      </c>
      <c r="K43" s="151"/>
      <c r="L43" s="149">
        <v>0.91666666666666674</v>
      </c>
      <c r="M43" s="149">
        <v>1.7202065785725908</v>
      </c>
      <c r="N43" s="149">
        <v>3.0109589894612627</v>
      </c>
      <c r="O43" s="149">
        <v>4.8157533009847011</v>
      </c>
      <c r="P43" s="149">
        <v>8.7203178405761719</v>
      </c>
      <c r="Q43" s="149">
        <v>13.248860677083336</v>
      </c>
      <c r="R43" s="149">
        <v>23.016743342081714</v>
      </c>
      <c r="S43" s="149">
        <v>33.880197525024414</v>
      </c>
      <c r="T43" s="149">
        <v>12.828115781148275</v>
      </c>
      <c r="U43" s="152"/>
      <c r="V43" s="153">
        <v>2.6666666666666665</v>
      </c>
      <c r="W43" s="150">
        <v>12.911756515502928</v>
      </c>
      <c r="X43" s="150">
        <v>21.401643753051751</v>
      </c>
      <c r="Y43" s="150">
        <v>28.330265998840328</v>
      </c>
      <c r="Z43" s="150">
        <v>40.047424316406264</v>
      </c>
      <c r="AA43" s="150">
        <v>57.963658650716162</v>
      </c>
      <c r="AB43" s="150">
        <v>66.30408604939781</v>
      </c>
      <c r="AC43" s="150">
        <v>69.204335530598996</v>
      </c>
      <c r="AD43" s="150">
        <v>24.762963612874344</v>
      </c>
      <c r="AE43" s="152"/>
      <c r="AF43" s="153">
        <v>0.75</v>
      </c>
      <c r="AG43" s="150">
        <v>4.0235163370768232</v>
      </c>
      <c r="AH43" s="150">
        <v>5.941324869791667</v>
      </c>
      <c r="AI43" s="150">
        <v>8.6573060353596993</v>
      </c>
      <c r="AJ43" s="150">
        <v>12.518036524454752</v>
      </c>
      <c r="AK43" s="150">
        <v>19.089728991190587</v>
      </c>
      <c r="AL43" s="150">
        <v>23.499316215515137</v>
      </c>
      <c r="AM43" s="150">
        <v>24.316472689310704</v>
      </c>
      <c r="AN43" s="150">
        <v>7.3678080240885393</v>
      </c>
      <c r="AO43" s="151"/>
    </row>
    <row r="44" spans="1:41" x14ac:dyDescent="0.3">
      <c r="A44" s="144" t="s">
        <v>34</v>
      </c>
      <c r="B44" s="149">
        <v>2.583333333333333</v>
      </c>
      <c r="C44" s="149">
        <v>5.3897247314453134</v>
      </c>
      <c r="D44" s="149">
        <v>11.833333333333332</v>
      </c>
      <c r="E44" s="149">
        <v>22.346453030904133</v>
      </c>
      <c r="F44" s="149">
        <v>35.323107083638511</v>
      </c>
      <c r="G44" s="149">
        <v>52.747580210367843</v>
      </c>
      <c r="H44" s="149">
        <v>83.144711176554424</v>
      </c>
      <c r="I44" s="149">
        <v>98.304677009582448</v>
      </c>
      <c r="J44" s="149">
        <v>39.412946383158371</v>
      </c>
      <c r="K44" s="151"/>
      <c r="L44" s="149">
        <v>0.91666666666666674</v>
      </c>
      <c r="M44" s="149">
        <v>1.7499999999999996</v>
      </c>
      <c r="N44" s="149">
        <v>2.833333333333333</v>
      </c>
      <c r="O44" s="149">
        <v>4.666666666666667</v>
      </c>
      <c r="P44" s="149">
        <v>8.4853560129801426</v>
      </c>
      <c r="Q44" s="149">
        <v>12.908948262532553</v>
      </c>
      <c r="R44" s="149">
        <v>22.666666666666671</v>
      </c>
      <c r="S44" s="149">
        <v>33.198158582051597</v>
      </c>
      <c r="T44" s="149">
        <v>12.141775131225584</v>
      </c>
      <c r="U44" s="152"/>
      <c r="V44" s="153">
        <v>2.6666666666666665</v>
      </c>
      <c r="W44" s="150">
        <v>12.559305508931475</v>
      </c>
      <c r="X44" s="150">
        <v>21.330028216044099</v>
      </c>
      <c r="Y44" s="150">
        <v>27.688260078430176</v>
      </c>
      <c r="Z44" s="150">
        <v>39.213411331176758</v>
      </c>
      <c r="AA44" s="150">
        <v>57.348838488260924</v>
      </c>
      <c r="AB44" s="150">
        <v>65.0724989573161</v>
      </c>
      <c r="AC44" s="150">
        <v>67.650760332743374</v>
      </c>
      <c r="AD44" s="150">
        <v>23.263656934102375</v>
      </c>
      <c r="AE44" s="152"/>
      <c r="AF44" s="153">
        <v>0.67508792877197266</v>
      </c>
      <c r="AG44" s="150">
        <v>3.916666666666667</v>
      </c>
      <c r="AH44" s="150">
        <v>5.6847934722900391</v>
      </c>
      <c r="AI44" s="150">
        <v>8.1694056193033848</v>
      </c>
      <c r="AJ44" s="150">
        <v>12.087787310282389</v>
      </c>
      <c r="AK44" s="150">
        <v>18.426678657531731</v>
      </c>
      <c r="AL44" s="150">
        <v>22.691980044047039</v>
      </c>
      <c r="AM44" s="150">
        <v>24.490025202433262</v>
      </c>
      <c r="AN44" s="150">
        <v>7.1470390955607082</v>
      </c>
      <c r="AO44" s="151"/>
    </row>
    <row r="45" spans="1:41" x14ac:dyDescent="0.3">
      <c r="A45" s="144" t="s">
        <v>35</v>
      </c>
      <c r="B45" s="149">
        <v>2.5098555882771811</v>
      </c>
      <c r="C45" s="149">
        <v>5.2873344421386719</v>
      </c>
      <c r="D45" s="149">
        <v>11.515469551086426</v>
      </c>
      <c r="E45" s="149">
        <v>21.916833241780598</v>
      </c>
      <c r="F45" s="149">
        <v>35.466463088989258</v>
      </c>
      <c r="G45" s="149">
        <v>51.738899548848458</v>
      </c>
      <c r="H45" s="149">
        <v>81.97995026906338</v>
      </c>
      <c r="I45" s="149">
        <v>97.744023958841922</v>
      </c>
      <c r="J45" s="149">
        <v>37.736956278483078</v>
      </c>
      <c r="K45" s="151"/>
      <c r="L45" s="149">
        <v>0.91666666666666674</v>
      </c>
      <c r="M45" s="149">
        <v>1.583333333333333</v>
      </c>
      <c r="N45" s="149">
        <v>2.75</v>
      </c>
      <c r="O45" s="149">
        <v>4.6436055501302089</v>
      </c>
      <c r="P45" s="149">
        <v>8.1958815256754534</v>
      </c>
      <c r="Q45" s="149">
        <v>12.901819864908857</v>
      </c>
      <c r="R45" s="149">
        <v>22.474757830301929</v>
      </c>
      <c r="S45" s="149">
        <v>32.632415771484382</v>
      </c>
      <c r="T45" s="149">
        <v>11.275912920633953</v>
      </c>
      <c r="U45" s="152"/>
      <c r="V45" s="153">
        <v>2.6755301157633462</v>
      </c>
      <c r="W45" s="150">
        <v>12.221656163533527</v>
      </c>
      <c r="X45" s="150">
        <v>21.041710535685212</v>
      </c>
      <c r="Y45" s="150">
        <v>27.464652061462402</v>
      </c>
      <c r="Z45" s="150">
        <v>38.549878438313797</v>
      </c>
      <c r="AA45" s="150">
        <v>56.452467282613128</v>
      </c>
      <c r="AB45" s="150">
        <v>64.072197914123549</v>
      </c>
      <c r="AC45" s="150">
        <v>67.274668057759669</v>
      </c>
      <c r="AD45" s="150">
        <v>21.877081553141277</v>
      </c>
      <c r="AE45" s="152"/>
      <c r="AF45" s="153">
        <v>0.5944868723551433</v>
      </c>
      <c r="AG45" s="150">
        <v>3.666666666666667</v>
      </c>
      <c r="AH45" s="150">
        <v>5.1674334208170576</v>
      </c>
      <c r="AI45" s="150">
        <v>7.9934234619140616</v>
      </c>
      <c r="AJ45" s="150">
        <v>11.884403864542643</v>
      </c>
      <c r="AK45" s="150">
        <v>17.712805747985836</v>
      </c>
      <c r="AL45" s="150">
        <v>21.960614204406742</v>
      </c>
      <c r="AM45" s="150">
        <v>24.287216186523434</v>
      </c>
      <c r="AN45" s="150">
        <v>6.7733513514200832</v>
      </c>
      <c r="AO45" s="151"/>
    </row>
    <row r="46" spans="1:41" x14ac:dyDescent="0.3">
      <c r="A46" s="144" t="s">
        <v>36</v>
      </c>
      <c r="B46" s="149">
        <v>2.4166666666666665</v>
      </c>
      <c r="C46" s="149">
        <v>5.140934944152832</v>
      </c>
      <c r="D46" s="149">
        <v>11.131777445475262</v>
      </c>
      <c r="E46" s="149">
        <v>21.368214289347325</v>
      </c>
      <c r="F46" s="149">
        <v>35.205428759256989</v>
      </c>
      <c r="G46" s="149">
        <v>50.970506350199379</v>
      </c>
      <c r="H46" s="149">
        <v>81.293703079223704</v>
      </c>
      <c r="I46" s="149">
        <v>97.156866391499804</v>
      </c>
      <c r="J46" s="149">
        <v>36.08389949798584</v>
      </c>
      <c r="K46" s="151"/>
      <c r="L46" s="149">
        <v>0.9276275634765625</v>
      </c>
      <c r="M46" s="149">
        <v>1.6408665974934893</v>
      </c>
      <c r="N46" s="149">
        <v>2.632751782735189</v>
      </c>
      <c r="O46" s="149">
        <v>4.5</v>
      </c>
      <c r="P46" s="149">
        <v>8.0072542826334629</v>
      </c>
      <c r="Q46" s="149">
        <v>12.900881131490074</v>
      </c>
      <c r="R46" s="149">
        <v>22.337532997131358</v>
      </c>
      <c r="S46" s="149">
        <v>32.251125335693359</v>
      </c>
      <c r="T46" s="149">
        <v>10.599988301595053</v>
      </c>
      <c r="U46" s="152"/>
      <c r="V46" s="153">
        <v>2.4824218749999996</v>
      </c>
      <c r="W46" s="150">
        <v>11.75629711151123</v>
      </c>
      <c r="X46" s="150">
        <v>20.790066401163735</v>
      </c>
      <c r="Y46" s="150">
        <v>26.805517514546708</v>
      </c>
      <c r="Z46" s="150">
        <v>37.142372449239097</v>
      </c>
      <c r="AA46" s="150">
        <v>55.371826489766448</v>
      </c>
      <c r="AB46" s="150">
        <v>63.918905893961622</v>
      </c>
      <c r="AC46" s="150">
        <v>66.401950836181712</v>
      </c>
      <c r="AD46" s="150">
        <v>20.694445292154953</v>
      </c>
      <c r="AE46" s="152"/>
      <c r="AF46" s="153">
        <v>0.58333333333333326</v>
      </c>
      <c r="AG46" s="150">
        <v>3.4606072107950849</v>
      </c>
      <c r="AH46" s="150">
        <v>5.166666666666667</v>
      </c>
      <c r="AI46" s="150">
        <v>7.9282503128051758</v>
      </c>
      <c r="AJ46" s="150">
        <v>11.543940544128418</v>
      </c>
      <c r="AK46" s="150">
        <v>17.24539057413736</v>
      </c>
      <c r="AL46" s="150">
        <v>21.463397979736332</v>
      </c>
      <c r="AM46" s="150">
        <v>24.276861190795895</v>
      </c>
      <c r="AN46" s="150">
        <v>6.5628388722737618</v>
      </c>
      <c r="AO46" s="151"/>
    </row>
    <row r="47" spans="1:41" x14ac:dyDescent="0.3">
      <c r="A47" s="144" t="s">
        <v>37</v>
      </c>
      <c r="B47" s="149">
        <v>2.3333333333333335</v>
      </c>
      <c r="C47" s="149">
        <v>4.9166666666666661</v>
      </c>
      <c r="D47" s="149">
        <v>10.850298245747885</v>
      </c>
      <c r="E47" s="149">
        <v>20.072009722391758</v>
      </c>
      <c r="F47" s="149">
        <v>34.218162854512528</v>
      </c>
      <c r="G47" s="149">
        <v>48.605948130289704</v>
      </c>
      <c r="H47" s="149">
        <v>78.176390329996863</v>
      </c>
      <c r="I47" s="149">
        <v>93.995409329732269</v>
      </c>
      <c r="J47" s="149">
        <v>33.84609731038411</v>
      </c>
      <c r="K47" s="151"/>
      <c r="L47" s="149">
        <v>0.91666666666666663</v>
      </c>
      <c r="M47" s="149">
        <v>1.6666666666666663</v>
      </c>
      <c r="N47" s="149">
        <v>2.4211002985636392</v>
      </c>
      <c r="O47" s="149">
        <v>3.4797328313191729</v>
      </c>
      <c r="P47" s="149">
        <v>6.8842833836873369</v>
      </c>
      <c r="Q47" s="149">
        <v>11.52522087097168</v>
      </c>
      <c r="R47" s="149">
        <v>18.438209215799969</v>
      </c>
      <c r="S47" s="149">
        <v>27.862706502278645</v>
      </c>
      <c r="T47" s="149">
        <v>8.9579572677612305</v>
      </c>
      <c r="U47" s="152"/>
      <c r="V47" s="153">
        <v>2.333333333333333</v>
      </c>
      <c r="W47" s="150">
        <v>11.543353398640949</v>
      </c>
      <c r="X47" s="150">
        <v>20.24574947357177</v>
      </c>
      <c r="Y47" s="150">
        <v>25.88855202992757</v>
      </c>
      <c r="Z47" s="150">
        <v>35.608936309814453</v>
      </c>
      <c r="AA47" s="150">
        <v>53.334552129109696</v>
      </c>
      <c r="AB47" s="150">
        <v>62.045125325520857</v>
      </c>
      <c r="AC47" s="150">
        <v>64.211970965067593</v>
      </c>
      <c r="AD47" s="150">
        <v>18.992531776428223</v>
      </c>
      <c r="AE47" s="152"/>
      <c r="AF47" s="153">
        <v>0.41666666666666663</v>
      </c>
      <c r="AG47" s="150">
        <v>2.5000000000000004</v>
      </c>
      <c r="AH47" s="150">
        <v>2.9999999999999996</v>
      </c>
      <c r="AI47" s="150">
        <v>4.166666666666667</v>
      </c>
      <c r="AJ47" s="150">
        <v>6.77116552988688</v>
      </c>
      <c r="AK47" s="150">
        <v>10.295755386352537</v>
      </c>
      <c r="AL47" s="150">
        <v>10.604761759440102</v>
      </c>
      <c r="AM47" s="150">
        <v>15.015071551005047</v>
      </c>
      <c r="AN47" s="150">
        <v>5.0559342702229815</v>
      </c>
      <c r="AO47" s="151"/>
    </row>
    <row r="48" spans="1:41" x14ac:dyDescent="0.3">
      <c r="A48" s="144" t="s">
        <v>38</v>
      </c>
      <c r="B48" s="149">
        <v>2.3240537643432617</v>
      </c>
      <c r="C48" s="149">
        <v>4.7666180928548174</v>
      </c>
      <c r="D48" s="149">
        <v>10.478935241699221</v>
      </c>
      <c r="E48" s="149">
        <v>19.857502937316891</v>
      </c>
      <c r="F48" s="149">
        <v>34.409579912821449</v>
      </c>
      <c r="G48" s="149">
        <v>47.768461545308412</v>
      </c>
      <c r="H48" s="149">
        <v>77.278621673584084</v>
      </c>
      <c r="I48" s="149">
        <v>92.17494010925293</v>
      </c>
      <c r="J48" s="149">
        <v>31.64290682474773</v>
      </c>
      <c r="K48" s="151"/>
      <c r="L48" s="149">
        <v>0.91666666666666663</v>
      </c>
      <c r="M48" s="149">
        <v>1.6666666666666663</v>
      </c>
      <c r="N48" s="149">
        <v>2.333333333333333</v>
      </c>
      <c r="O48" s="149">
        <v>3.5043360392252598</v>
      </c>
      <c r="P48" s="149">
        <v>6.8333333333333339</v>
      </c>
      <c r="Q48" s="149">
        <v>11.5</v>
      </c>
      <c r="R48" s="149">
        <v>18.102256139119465</v>
      </c>
      <c r="S48" s="149">
        <v>27.828973770141598</v>
      </c>
      <c r="T48" s="149">
        <v>8.4676408767700213</v>
      </c>
      <c r="U48" s="152"/>
      <c r="V48" s="153">
        <v>2.333333333333333</v>
      </c>
      <c r="W48" s="150">
        <v>11.397975285847981</v>
      </c>
      <c r="X48" s="150">
        <v>20.294565518697098</v>
      </c>
      <c r="Y48" s="150">
        <v>25.511602083841957</v>
      </c>
      <c r="Z48" s="150">
        <v>34.860402743021652</v>
      </c>
      <c r="AA48" s="150">
        <v>53.045889854431159</v>
      </c>
      <c r="AB48" s="150">
        <v>60.810188929239928</v>
      </c>
      <c r="AC48" s="150">
        <v>62.407335281372106</v>
      </c>
      <c r="AD48" s="150">
        <v>17.571662584940594</v>
      </c>
      <c r="AE48" s="152"/>
      <c r="AF48" s="153">
        <v>0.41666666666666663</v>
      </c>
      <c r="AG48" s="150">
        <v>2.416666666666667</v>
      </c>
      <c r="AH48" s="150">
        <v>2.9999999999999996</v>
      </c>
      <c r="AI48" s="150">
        <v>4.1315078735351563</v>
      </c>
      <c r="AJ48" s="150">
        <v>6.6666666666666652</v>
      </c>
      <c r="AK48" s="150">
        <v>9.8884270985921212</v>
      </c>
      <c r="AL48" s="150">
        <v>10.477068583170571</v>
      </c>
      <c r="AM48" s="150">
        <v>14.95882606506348</v>
      </c>
      <c r="AN48" s="150">
        <v>4.7419077555338545</v>
      </c>
      <c r="AO48" s="151"/>
    </row>
    <row r="49" spans="1:41" x14ac:dyDescent="0.3">
      <c r="A49" s="144" t="s">
        <v>39</v>
      </c>
      <c r="B49" s="149">
        <v>2.25</v>
      </c>
      <c r="C49" s="149">
        <v>4.8393573760986328</v>
      </c>
      <c r="D49" s="149">
        <v>10.36399555206299</v>
      </c>
      <c r="E49" s="149">
        <v>19.375013669331867</v>
      </c>
      <c r="F49" s="149">
        <v>33.910451889038079</v>
      </c>
      <c r="G49" s="149">
        <v>47.241558074951158</v>
      </c>
      <c r="H49" s="149">
        <v>76.570290565490808</v>
      </c>
      <c r="I49" s="149">
        <v>91.05021317799887</v>
      </c>
      <c r="J49" s="149">
        <v>29.588104565938309</v>
      </c>
      <c r="K49" s="151"/>
      <c r="L49" s="149">
        <v>0.91666666666666663</v>
      </c>
      <c r="M49" s="149">
        <v>1.6666666666666663</v>
      </c>
      <c r="N49" s="149">
        <v>2.2666180928548174</v>
      </c>
      <c r="O49" s="149">
        <v>3.4999999999999996</v>
      </c>
      <c r="P49" s="149">
        <v>6.666666666666667</v>
      </c>
      <c r="Q49" s="149">
        <v>11.464873313903807</v>
      </c>
      <c r="R49" s="149">
        <v>18.146512985229492</v>
      </c>
      <c r="S49" s="149">
        <v>27.499595006306965</v>
      </c>
      <c r="T49" s="149">
        <v>7.9714196523030605</v>
      </c>
      <c r="U49" s="152"/>
      <c r="V49" s="153">
        <v>2.3093134562174478</v>
      </c>
      <c r="W49" s="150">
        <v>11.040030161539713</v>
      </c>
      <c r="X49" s="150">
        <v>20.301240285237622</v>
      </c>
      <c r="Y49" s="150">
        <v>25.342849095662434</v>
      </c>
      <c r="Z49" s="150">
        <v>34.441529273986816</v>
      </c>
      <c r="AA49" s="150">
        <v>52.534500439961761</v>
      </c>
      <c r="AB49" s="150">
        <v>59.667842864990256</v>
      </c>
      <c r="AC49" s="150">
        <v>61.465818723042858</v>
      </c>
      <c r="AD49" s="150">
        <v>16.001632054646816</v>
      </c>
      <c r="AE49" s="152"/>
      <c r="AF49" s="153">
        <v>0.41666666666666663</v>
      </c>
      <c r="AG49" s="150">
        <v>2.416666666666667</v>
      </c>
      <c r="AH49" s="150">
        <v>2.9166666666666665</v>
      </c>
      <c r="AI49" s="150">
        <v>4.1573053995768241</v>
      </c>
      <c r="AJ49" s="150">
        <v>6.6381301879882795</v>
      </c>
      <c r="AK49" s="150">
        <v>9.6115468343098946</v>
      </c>
      <c r="AL49" s="150">
        <v>10.352715492248533</v>
      </c>
      <c r="AM49" s="150">
        <v>14.7363125483195</v>
      </c>
      <c r="AN49" s="150">
        <v>4.5219179789225263</v>
      </c>
      <c r="AO49" s="151"/>
    </row>
    <row r="50" spans="1:41" x14ac:dyDescent="0.3">
      <c r="A50" s="144" t="s">
        <v>40</v>
      </c>
      <c r="B50" s="149">
        <v>2.2720826466878257</v>
      </c>
      <c r="C50" s="149">
        <v>4.75</v>
      </c>
      <c r="D50" s="149">
        <v>10.291667938232422</v>
      </c>
      <c r="E50" s="149">
        <v>19.077472686767578</v>
      </c>
      <c r="F50" s="149">
        <v>33.580215136210114</v>
      </c>
      <c r="G50" s="149">
        <v>46.598513603210435</v>
      </c>
      <c r="H50" s="149">
        <v>75.756198883056726</v>
      </c>
      <c r="I50" s="149">
        <v>89.451357205708831</v>
      </c>
      <c r="J50" s="149">
        <v>27.947245279947907</v>
      </c>
      <c r="K50" s="151"/>
      <c r="L50" s="149">
        <v>0.91666666666666663</v>
      </c>
      <c r="M50" s="149">
        <v>1.6666666666666663</v>
      </c>
      <c r="N50" s="149">
        <v>2.25</v>
      </c>
      <c r="O50" s="149">
        <v>3.5958913167317705</v>
      </c>
      <c r="P50" s="149">
        <v>6.5575358072916652</v>
      </c>
      <c r="Q50" s="149">
        <v>11.327191034952799</v>
      </c>
      <c r="R50" s="149">
        <v>17.971109390258793</v>
      </c>
      <c r="S50" s="149">
        <v>26.860438028971352</v>
      </c>
      <c r="T50" s="149">
        <v>7.7680527369181309</v>
      </c>
      <c r="U50" s="152"/>
      <c r="V50" s="153">
        <v>2.083333333333333</v>
      </c>
      <c r="W50" s="150">
        <v>10.926843643188478</v>
      </c>
      <c r="X50" s="150">
        <v>20.19635327657063</v>
      </c>
      <c r="Y50" s="150">
        <v>24.656404177347817</v>
      </c>
      <c r="Z50" s="150">
        <v>33.886971155802406</v>
      </c>
      <c r="AA50" s="150">
        <v>52.277813911438002</v>
      </c>
      <c r="AB50" s="150">
        <v>59.292128562927267</v>
      </c>
      <c r="AC50" s="150">
        <v>60.703517595926968</v>
      </c>
      <c r="AD50" s="150">
        <v>14.712062835693363</v>
      </c>
      <c r="AE50" s="152"/>
      <c r="AF50" s="153">
        <v>0.41666666666666663</v>
      </c>
      <c r="AG50" s="150">
        <v>2.416666666666667</v>
      </c>
      <c r="AH50" s="150">
        <v>2.9166666666666665</v>
      </c>
      <c r="AI50" s="150">
        <v>4.138427098592123</v>
      </c>
      <c r="AJ50" s="150">
        <v>6.4678792953491193</v>
      </c>
      <c r="AK50" s="150">
        <v>9.3303804397583008</v>
      </c>
      <c r="AL50" s="150">
        <v>10.354167302449543</v>
      </c>
      <c r="AM50" s="150">
        <v>14.412412643432619</v>
      </c>
      <c r="AN50" s="150">
        <v>4.306145668029786</v>
      </c>
      <c r="AO50" s="151"/>
    </row>
    <row r="51" spans="1:41" x14ac:dyDescent="0.3">
      <c r="A51" s="144" t="s">
        <v>41</v>
      </c>
      <c r="B51" s="149">
        <v>2.25</v>
      </c>
      <c r="C51" s="149">
        <v>4.7818307876586914</v>
      </c>
      <c r="D51" s="149">
        <v>10.216460863749187</v>
      </c>
      <c r="E51" s="149">
        <v>18.783887227376301</v>
      </c>
      <c r="F51" s="149">
        <v>33.128350257873528</v>
      </c>
      <c r="G51" s="149">
        <v>47.012512842814118</v>
      </c>
      <c r="H51" s="149">
        <v>75.551233927408944</v>
      </c>
      <c r="I51" s="149">
        <v>88.163387934366895</v>
      </c>
      <c r="J51" s="149">
        <v>26.351743698120114</v>
      </c>
      <c r="K51" s="151"/>
      <c r="L51" s="149">
        <v>0.91666666666666663</v>
      </c>
      <c r="M51" s="149">
        <v>1.6968053181966143</v>
      </c>
      <c r="N51" s="149">
        <v>2.1354703903198242</v>
      </c>
      <c r="O51" s="149">
        <v>3.583333333333333</v>
      </c>
      <c r="P51" s="149">
        <v>6.5061403910318996</v>
      </c>
      <c r="Q51" s="149">
        <v>11.460242589314779</v>
      </c>
      <c r="R51" s="149">
        <v>18.011624336242679</v>
      </c>
      <c r="S51" s="149">
        <v>26.804123878478993</v>
      </c>
      <c r="T51" s="149">
        <v>7.4929860432942723</v>
      </c>
      <c r="U51" s="152"/>
      <c r="V51" s="153">
        <v>2</v>
      </c>
      <c r="W51" s="150">
        <v>10.894524574279785</v>
      </c>
      <c r="X51" s="150">
        <v>19.946771303812657</v>
      </c>
      <c r="Y51" s="150">
        <v>24.067762374877919</v>
      </c>
      <c r="Z51" s="150">
        <v>33.339763641357429</v>
      </c>
      <c r="AA51" s="150">
        <v>52.277270634969092</v>
      </c>
      <c r="AB51" s="150">
        <v>58.237399737040221</v>
      </c>
      <c r="AC51" s="150">
        <v>60.431114832560269</v>
      </c>
      <c r="AD51" s="150">
        <v>13.774049123128258</v>
      </c>
      <c r="AE51" s="152"/>
      <c r="AF51" s="153">
        <v>0.41666666666666663</v>
      </c>
      <c r="AG51" s="150">
        <v>2.2996295293172202</v>
      </c>
      <c r="AH51" s="150">
        <v>2.833333333333333</v>
      </c>
      <c r="AI51" s="150">
        <v>3.8855746587117515</v>
      </c>
      <c r="AJ51" s="150">
        <v>6.3267272313435852</v>
      </c>
      <c r="AK51" s="150">
        <v>9.3579915364583321</v>
      </c>
      <c r="AL51" s="150">
        <v>10.337834676106771</v>
      </c>
      <c r="AM51" s="150">
        <v>14.045762062072754</v>
      </c>
      <c r="AN51" s="150">
        <v>4.1232805252075204</v>
      </c>
      <c r="AO51" s="151"/>
    </row>
    <row r="52" spans="1:41" x14ac:dyDescent="0.3">
      <c r="A52" s="144" t="s">
        <v>42</v>
      </c>
      <c r="B52" s="149">
        <v>2.271916707356771</v>
      </c>
      <c r="C52" s="149">
        <v>4.7965749104817714</v>
      </c>
      <c r="D52" s="149">
        <v>9.9144967397054042</v>
      </c>
      <c r="E52" s="149">
        <v>18.154700279235836</v>
      </c>
      <c r="F52" s="149">
        <v>33.161195437113435</v>
      </c>
      <c r="G52" s="149">
        <v>47.095677057902002</v>
      </c>
      <c r="H52" s="149">
        <v>74.451116561889719</v>
      </c>
      <c r="I52" s="149">
        <v>87.922616322835339</v>
      </c>
      <c r="J52" s="149">
        <v>24.718067487080884</v>
      </c>
      <c r="K52" s="151"/>
      <c r="L52" s="149">
        <v>0.91666666666666663</v>
      </c>
      <c r="M52" s="149">
        <v>1.6666666666666665</v>
      </c>
      <c r="N52" s="149">
        <v>2.083333333333333</v>
      </c>
      <c r="O52" s="149">
        <v>3.5328750610351558</v>
      </c>
      <c r="P52" s="149">
        <v>6.4401855468749991</v>
      </c>
      <c r="Q52" s="149">
        <v>11.237070401509602</v>
      </c>
      <c r="R52" s="149">
        <v>17.863894144694015</v>
      </c>
      <c r="S52" s="149">
        <v>26.403485616048169</v>
      </c>
      <c r="T52" s="149">
        <v>6.7665281295776358</v>
      </c>
      <c r="U52" s="152"/>
      <c r="V52" s="153">
        <v>2</v>
      </c>
      <c r="W52" s="150">
        <v>10.776398022969563</v>
      </c>
      <c r="X52" s="150">
        <v>19.436981519063306</v>
      </c>
      <c r="Y52" s="150">
        <v>23.79553763071695</v>
      </c>
      <c r="Z52" s="150">
        <v>33.483295122782394</v>
      </c>
      <c r="AA52" s="150">
        <v>51.030489285786963</v>
      </c>
      <c r="AB52" s="150">
        <v>57.902740160624191</v>
      </c>
      <c r="AC52" s="150">
        <v>59.600339571634962</v>
      </c>
      <c r="AD52" s="150">
        <v>12.701190312703456</v>
      </c>
      <c r="AE52" s="152"/>
      <c r="AF52" s="153">
        <v>0.41666666666666663</v>
      </c>
      <c r="AG52" s="150">
        <v>2.154805501302083</v>
      </c>
      <c r="AH52" s="150">
        <v>2.833333333333333</v>
      </c>
      <c r="AI52" s="150">
        <v>3.7500000000000004</v>
      </c>
      <c r="AJ52" s="150">
        <v>6.1673329671223938</v>
      </c>
      <c r="AK52" s="150">
        <v>9.3733997344970703</v>
      </c>
      <c r="AL52" s="150">
        <v>10.19025135040283</v>
      </c>
      <c r="AM52" s="150">
        <v>13.952556610107424</v>
      </c>
      <c r="AN52" s="150">
        <v>3.9423761367797852</v>
      </c>
      <c r="AO52" s="151"/>
    </row>
    <row r="53" spans="1:41" x14ac:dyDescent="0.3">
      <c r="A53" s="144" t="s">
        <v>43</v>
      </c>
      <c r="B53" s="149">
        <v>2.2801370620727539</v>
      </c>
      <c r="C53" s="149">
        <v>4.8415533701578779</v>
      </c>
      <c r="D53" s="149">
        <v>9.5904699961344395</v>
      </c>
      <c r="E53" s="149">
        <v>18.089441617329914</v>
      </c>
      <c r="F53" s="149">
        <v>33.258734067281083</v>
      </c>
      <c r="G53" s="149">
        <v>46.574254035949686</v>
      </c>
      <c r="H53" s="149">
        <v>73.501205444336023</v>
      </c>
      <c r="I53" s="149">
        <v>87.562592506408748</v>
      </c>
      <c r="J53" s="149">
        <v>23.225763320922848</v>
      </c>
      <c r="K53" s="151"/>
      <c r="L53" s="149">
        <v>0.91666666666666663</v>
      </c>
      <c r="M53" s="149">
        <v>1.6666666666666665</v>
      </c>
      <c r="N53" s="149">
        <v>2.083333333333333</v>
      </c>
      <c r="O53" s="149">
        <v>3.5833333333333326</v>
      </c>
      <c r="P53" s="149">
        <v>6.516438802083333</v>
      </c>
      <c r="Q53" s="149">
        <v>10.99625301361084</v>
      </c>
      <c r="R53" s="149">
        <v>17.252520561218262</v>
      </c>
      <c r="S53" s="149">
        <v>26.270980834960934</v>
      </c>
      <c r="T53" s="149">
        <v>6.3416576385498038</v>
      </c>
      <c r="U53" s="152"/>
      <c r="V53" s="153">
        <v>2</v>
      </c>
      <c r="W53" s="150">
        <v>10.574719746907551</v>
      </c>
      <c r="X53" s="150">
        <v>19.288828531901036</v>
      </c>
      <c r="Y53" s="150">
        <v>23.857175191243485</v>
      </c>
      <c r="Z53" s="150">
        <v>33.295810381571457</v>
      </c>
      <c r="AA53" s="150">
        <v>50.71862347920738</v>
      </c>
      <c r="AB53" s="150">
        <v>57.576346079508468</v>
      </c>
      <c r="AC53" s="150">
        <v>58.807539304097538</v>
      </c>
      <c r="AD53" s="150">
        <v>11.935900370279951</v>
      </c>
      <c r="AE53" s="152"/>
      <c r="AF53" s="153">
        <v>0.41666666666666663</v>
      </c>
      <c r="AG53" s="150">
        <v>2.083333333333333</v>
      </c>
      <c r="AH53" s="150">
        <v>2.8678897221883135</v>
      </c>
      <c r="AI53" s="150">
        <v>3.666666666666667</v>
      </c>
      <c r="AJ53" s="150">
        <v>6.0481669108072911</v>
      </c>
      <c r="AK53" s="150">
        <v>9.2040011088053379</v>
      </c>
      <c r="AL53" s="150">
        <v>10.191481272379555</v>
      </c>
      <c r="AM53" s="150">
        <v>13.689379692077638</v>
      </c>
      <c r="AN53" s="150">
        <v>3.7502107620239258</v>
      </c>
      <c r="AO53" s="151"/>
    </row>
    <row r="54" spans="1:41" x14ac:dyDescent="0.3">
      <c r="A54" s="144" t="s">
        <v>44</v>
      </c>
      <c r="B54" s="149">
        <v>2.25</v>
      </c>
      <c r="C54" s="149">
        <v>4.9166666666666679</v>
      </c>
      <c r="D54" s="149">
        <v>9.4955202738444022</v>
      </c>
      <c r="E54" s="149">
        <v>17.662897109985352</v>
      </c>
      <c r="F54" s="149">
        <v>32.787050882975251</v>
      </c>
      <c r="G54" s="149">
        <v>45.574080149332673</v>
      </c>
      <c r="H54" s="149">
        <v>72.870982805887962</v>
      </c>
      <c r="I54" s="149">
        <v>86.627690315246639</v>
      </c>
      <c r="J54" s="149">
        <v>21.383275032043453</v>
      </c>
      <c r="K54" s="151"/>
      <c r="L54" s="149">
        <v>0.91666666666666663</v>
      </c>
      <c r="M54" s="149">
        <v>1.6666666666666665</v>
      </c>
      <c r="N54" s="149">
        <v>2.083333333333333</v>
      </c>
      <c r="O54" s="149">
        <v>3.5494864781697584</v>
      </c>
      <c r="P54" s="149">
        <v>6.5833333333333321</v>
      </c>
      <c r="Q54" s="149">
        <v>10.727674166361492</v>
      </c>
      <c r="R54" s="149">
        <v>16.815189043680832</v>
      </c>
      <c r="S54" s="149">
        <v>25.836564381917309</v>
      </c>
      <c r="T54" s="149">
        <v>5.8294521967569981</v>
      </c>
      <c r="U54" s="152"/>
      <c r="V54" s="153">
        <v>1.9770005544026692</v>
      </c>
      <c r="W54" s="150">
        <v>10.490765889485678</v>
      </c>
      <c r="X54" s="150">
        <v>19.315533955891926</v>
      </c>
      <c r="Y54" s="150">
        <v>23.471202532450356</v>
      </c>
      <c r="Z54" s="150">
        <v>32.63114388783773</v>
      </c>
      <c r="AA54" s="150">
        <v>50.343127886454283</v>
      </c>
      <c r="AB54" s="150">
        <v>57.678374290466316</v>
      </c>
      <c r="AC54" s="150">
        <v>58.652894655863484</v>
      </c>
      <c r="AD54" s="150">
        <v>11.042901357014978</v>
      </c>
      <c r="AE54" s="152"/>
      <c r="AF54" s="153">
        <v>0.41666666666666663</v>
      </c>
      <c r="AG54" s="150">
        <v>2.083333333333333</v>
      </c>
      <c r="AH54" s="150">
        <v>2.75</v>
      </c>
      <c r="AI54" s="150">
        <v>3.5357437133789067</v>
      </c>
      <c r="AJ54" s="150">
        <v>5.7802791595458975</v>
      </c>
      <c r="AK54" s="150">
        <v>9.0126555760701503</v>
      </c>
      <c r="AL54" s="150">
        <v>10.166666666666664</v>
      </c>
      <c r="AM54" s="150">
        <v>13.420328776041668</v>
      </c>
      <c r="AN54" s="150">
        <v>3.4440631866455083</v>
      </c>
      <c r="AO54" s="151"/>
    </row>
    <row r="55" spans="1:41" x14ac:dyDescent="0.3">
      <c r="A55" s="144" t="s">
        <v>45</v>
      </c>
      <c r="B55" s="149">
        <v>2.25</v>
      </c>
      <c r="C55" s="149">
        <v>4.8026682535807304</v>
      </c>
      <c r="D55" s="149">
        <v>9.5565277735392264</v>
      </c>
      <c r="E55" s="149">
        <v>17.527868270874023</v>
      </c>
      <c r="F55" s="149">
        <v>32.864107767740876</v>
      </c>
      <c r="G55" s="149">
        <v>44.739719390869126</v>
      </c>
      <c r="H55" s="149">
        <v>72.618503252665306</v>
      </c>
      <c r="I55" s="149">
        <v>86.271683375040766</v>
      </c>
      <c r="J55" s="149">
        <v>19.664160410563152</v>
      </c>
      <c r="K55" s="151"/>
      <c r="L55" s="149">
        <v>0.8636124928792317</v>
      </c>
      <c r="M55" s="149">
        <v>1.6666666666666665</v>
      </c>
      <c r="N55" s="149">
        <v>2.083333333333333</v>
      </c>
      <c r="O55" s="149">
        <v>3.6666666666666665</v>
      </c>
      <c r="P55" s="149">
        <v>6.4933827718098955</v>
      </c>
      <c r="Q55" s="149">
        <v>10.666666666666666</v>
      </c>
      <c r="R55" s="149">
        <v>16.463014284769699</v>
      </c>
      <c r="S55" s="149">
        <v>25.534474372863762</v>
      </c>
      <c r="T55" s="149">
        <v>5.4911801020304356</v>
      </c>
      <c r="U55" s="152"/>
      <c r="V55" s="153">
        <v>1.8333333333333335</v>
      </c>
      <c r="W55" s="150">
        <v>10.361531257629395</v>
      </c>
      <c r="X55" s="150">
        <v>19.369516372680657</v>
      </c>
      <c r="Y55" s="150">
        <v>23.157306035359692</v>
      </c>
      <c r="Z55" s="150">
        <v>32.571868578592941</v>
      </c>
      <c r="AA55" s="150">
        <v>49.893946965535484</v>
      </c>
      <c r="AB55" s="150">
        <v>57.162088394165039</v>
      </c>
      <c r="AC55" s="150">
        <v>58.482800801595104</v>
      </c>
      <c r="AD55" s="150">
        <v>10.422520637512207</v>
      </c>
      <c r="AE55" s="152"/>
      <c r="AF55" s="153">
        <v>0.41666666666666663</v>
      </c>
      <c r="AG55" s="150">
        <v>1.9166666666666665</v>
      </c>
      <c r="AH55" s="150">
        <v>2.75</v>
      </c>
      <c r="AI55" s="150">
        <v>3.5602722167968754</v>
      </c>
      <c r="AJ55" s="150">
        <v>5.6748860677083321</v>
      </c>
      <c r="AK55" s="150">
        <v>8.75</v>
      </c>
      <c r="AL55" s="150">
        <v>10.087671915690102</v>
      </c>
      <c r="AM55" s="150">
        <v>13.273809115091959</v>
      </c>
      <c r="AN55" s="150">
        <v>3.118972142537435</v>
      </c>
      <c r="AO55" s="151"/>
    </row>
    <row r="56" spans="1:41" x14ac:dyDescent="0.3">
      <c r="A56" s="144" t="s">
        <v>46</v>
      </c>
      <c r="B56" s="149">
        <v>2.2486343383789063</v>
      </c>
      <c r="C56" s="149">
        <v>4.5519129435221357</v>
      </c>
      <c r="D56" s="149">
        <v>9.5409851074218768</v>
      </c>
      <c r="E56" s="149">
        <v>17.216741879781086</v>
      </c>
      <c r="F56" s="149">
        <v>32.781826019287102</v>
      </c>
      <c r="G56" s="149">
        <v>44.44446150461831</v>
      </c>
      <c r="H56" s="149">
        <v>71.762000401814873</v>
      </c>
      <c r="I56" s="149">
        <v>85.98215325673425</v>
      </c>
      <c r="J56" s="149">
        <v>18.435537338256839</v>
      </c>
      <c r="K56" s="151"/>
      <c r="L56" s="149">
        <v>0.66666666666666663</v>
      </c>
      <c r="M56" s="149">
        <v>1.5575342178344724</v>
      </c>
      <c r="N56" s="149">
        <v>2.083333333333333</v>
      </c>
      <c r="O56" s="149">
        <v>3.5833333333333335</v>
      </c>
      <c r="P56" s="149">
        <v>6.55205472310384</v>
      </c>
      <c r="Q56" s="149">
        <v>10.68988545735677</v>
      </c>
      <c r="R56" s="149">
        <v>15.911754290262861</v>
      </c>
      <c r="S56" s="149">
        <v>25.351567586263013</v>
      </c>
      <c r="T56" s="149">
        <v>5.2570343017578116</v>
      </c>
      <c r="U56" s="152"/>
      <c r="V56" s="153">
        <v>1.8292338053385417</v>
      </c>
      <c r="W56" s="150">
        <v>10.150489489237465</v>
      </c>
      <c r="X56" s="150">
        <v>19.012429555257157</v>
      </c>
      <c r="Y56" s="150">
        <v>22.753105799357087</v>
      </c>
      <c r="Z56" s="150">
        <v>32.619296391805015</v>
      </c>
      <c r="AA56" s="150">
        <v>49.125218073527037</v>
      </c>
      <c r="AB56" s="150">
        <v>56.516033808390297</v>
      </c>
      <c r="AC56" s="150">
        <v>57.517897605896039</v>
      </c>
      <c r="AD56" s="150">
        <v>9.7504367828369158</v>
      </c>
      <c r="AE56" s="152"/>
      <c r="AF56" s="153">
        <v>0.41666666666666663</v>
      </c>
      <c r="AG56" s="150">
        <v>1.8990271886189776</v>
      </c>
      <c r="AH56" s="150">
        <v>2.583333333333333</v>
      </c>
      <c r="AI56" s="150">
        <v>3.7500000000000004</v>
      </c>
      <c r="AJ56" s="150">
        <v>5.8731374740600577</v>
      </c>
      <c r="AK56" s="150">
        <v>8.778813997904459</v>
      </c>
      <c r="AL56" s="150">
        <v>9.9933621088663713</v>
      </c>
      <c r="AM56" s="150">
        <v>13.150639533996584</v>
      </c>
      <c r="AN56" s="150">
        <v>2.8892695109049478</v>
      </c>
      <c r="AO56" s="151"/>
    </row>
    <row r="57" spans="1:41" x14ac:dyDescent="0.3">
      <c r="A57" s="144" t="s">
        <v>47</v>
      </c>
      <c r="B57" s="149">
        <v>2.25</v>
      </c>
      <c r="C57" s="149">
        <v>4.416666666666667</v>
      </c>
      <c r="D57" s="149">
        <v>9.5833333333333339</v>
      </c>
      <c r="E57" s="149">
        <v>16.797029177347817</v>
      </c>
      <c r="F57" s="149">
        <v>32.309123992919908</v>
      </c>
      <c r="G57" s="149">
        <v>43.994085311889634</v>
      </c>
      <c r="H57" s="149">
        <v>71.060510317484614</v>
      </c>
      <c r="I57" s="149">
        <v>85.430712699890179</v>
      </c>
      <c r="J57" s="149">
        <v>16.46771335601807</v>
      </c>
      <c r="K57" s="151"/>
      <c r="L57" s="149">
        <v>0.69125874837239576</v>
      </c>
      <c r="M57" s="149">
        <v>1.3333333333333333</v>
      </c>
      <c r="N57" s="149">
        <v>2.083333333333333</v>
      </c>
      <c r="O57" s="149">
        <v>3.5164384841918945</v>
      </c>
      <c r="P57" s="149">
        <v>6.4713083902994777</v>
      </c>
      <c r="Q57" s="149">
        <v>10.812988281249998</v>
      </c>
      <c r="R57" s="149">
        <v>15.724093437194828</v>
      </c>
      <c r="S57" s="149">
        <v>25.224563598632802</v>
      </c>
      <c r="T57" s="149">
        <v>4.8185911178588867</v>
      </c>
      <c r="U57" s="152"/>
      <c r="V57" s="153">
        <v>1.9166666666666667</v>
      </c>
      <c r="W57" s="150">
        <v>10.011415481567379</v>
      </c>
      <c r="X57" s="150">
        <v>18.81224886576334</v>
      </c>
      <c r="Y57" s="150">
        <v>22.690215746561677</v>
      </c>
      <c r="Z57" s="150">
        <v>32.602789243062347</v>
      </c>
      <c r="AA57" s="150">
        <v>48.866129557291671</v>
      </c>
      <c r="AB57" s="150">
        <v>55.999627113342292</v>
      </c>
      <c r="AC57" s="150">
        <v>57.125342051188184</v>
      </c>
      <c r="AD57" s="150">
        <v>8.9889446894327794</v>
      </c>
      <c r="AE57" s="152"/>
      <c r="AF57" s="153">
        <v>0.41666666666666663</v>
      </c>
      <c r="AG57" s="150">
        <v>1.9166666666666665</v>
      </c>
      <c r="AH57" s="150">
        <v>2.583333333333333</v>
      </c>
      <c r="AI57" s="150">
        <v>3.6708113352457676</v>
      </c>
      <c r="AJ57" s="150">
        <v>5.6084470748901358</v>
      </c>
      <c r="AK57" s="150">
        <v>8.8633880615234375</v>
      </c>
      <c r="AL57" s="150">
        <v>9.8281087875366193</v>
      </c>
      <c r="AM57" s="150">
        <v>12.986701011657718</v>
      </c>
      <c r="AN57" s="150">
        <v>2.5067408879597983</v>
      </c>
      <c r="AO57" s="151"/>
    </row>
    <row r="58" spans="1:41" x14ac:dyDescent="0.3">
      <c r="A58" s="144" t="s">
        <v>48</v>
      </c>
      <c r="B58" s="149">
        <v>2.1694062550862627</v>
      </c>
      <c r="C58" s="149">
        <v>4.3333333333333339</v>
      </c>
      <c r="D58" s="149">
        <v>9.370547930399578</v>
      </c>
      <c r="E58" s="149">
        <v>16.840248107910156</v>
      </c>
      <c r="F58" s="149">
        <v>32.096378008524567</v>
      </c>
      <c r="G58" s="149">
        <v>43.615155855814592</v>
      </c>
      <c r="H58" s="149">
        <v>69.976735750834237</v>
      </c>
      <c r="I58" s="149">
        <v>84.64100774129237</v>
      </c>
      <c r="J58" s="149">
        <v>14.895004908243818</v>
      </c>
      <c r="K58" s="151"/>
      <c r="L58" s="149">
        <v>0.75</v>
      </c>
      <c r="M58" s="149">
        <v>1.3442611694335935</v>
      </c>
      <c r="N58" s="149">
        <v>2.083333333333333</v>
      </c>
      <c r="O58" s="149">
        <v>3.4166666666666661</v>
      </c>
      <c r="P58" s="149">
        <v>6.6505037943522121</v>
      </c>
      <c r="Q58" s="149">
        <v>10.841552416483561</v>
      </c>
      <c r="R58" s="149">
        <v>15.8171132405599</v>
      </c>
      <c r="S58" s="149">
        <v>24.959829012552891</v>
      </c>
      <c r="T58" s="149">
        <v>4.3101768493652344</v>
      </c>
      <c r="U58" s="152"/>
      <c r="V58" s="153">
        <v>1.9166666666666667</v>
      </c>
      <c r="W58" s="150">
        <v>9.7159818013509103</v>
      </c>
      <c r="X58" s="150">
        <v>18.739446322123204</v>
      </c>
      <c r="Y58" s="150">
        <v>22.927589416503899</v>
      </c>
      <c r="Z58" s="150">
        <v>32.443057696024582</v>
      </c>
      <c r="AA58" s="150">
        <v>48.343973159790053</v>
      </c>
      <c r="AB58" s="150">
        <v>55.291225115458168</v>
      </c>
      <c r="AC58" s="150">
        <v>56.601871490478544</v>
      </c>
      <c r="AD58" s="150">
        <v>7.9428771336873361</v>
      </c>
      <c r="AE58" s="152"/>
      <c r="AF58" s="153">
        <v>0.41666666666666663</v>
      </c>
      <c r="AG58" s="150">
        <v>1.9166666666666665</v>
      </c>
      <c r="AH58" s="150">
        <v>2.5</v>
      </c>
      <c r="AI58" s="150">
        <v>3.751368204752604</v>
      </c>
      <c r="AJ58" s="150">
        <v>5.304794629414876</v>
      </c>
      <c r="AK58" s="150">
        <v>8.8880001703898106</v>
      </c>
      <c r="AL58" s="150">
        <v>9.8416802088419573</v>
      </c>
      <c r="AM58" s="150">
        <v>13.017756144205732</v>
      </c>
      <c r="AN58" s="150">
        <v>2.2856165568033857</v>
      </c>
      <c r="AO58" s="151"/>
    </row>
    <row r="59" spans="1:41" x14ac:dyDescent="0.3">
      <c r="A59" s="144" t="s">
        <v>49</v>
      </c>
      <c r="B59" s="149">
        <v>2.1721318562825522</v>
      </c>
      <c r="C59" s="149">
        <v>4.2230593363444013</v>
      </c>
      <c r="D59" s="149">
        <v>9.1666666666666679</v>
      </c>
      <c r="E59" s="149">
        <v>16.949719746907551</v>
      </c>
      <c r="F59" s="149">
        <v>31.996350288391103</v>
      </c>
      <c r="G59" s="149">
        <v>43.390988667805964</v>
      </c>
      <c r="H59" s="149">
        <v>68.962573369344156</v>
      </c>
      <c r="I59" s="149">
        <v>84.25202115376797</v>
      </c>
      <c r="J59" s="149">
        <v>13.195587476094568</v>
      </c>
      <c r="K59" s="151"/>
      <c r="L59" s="149">
        <v>0.75</v>
      </c>
      <c r="M59" s="149">
        <v>1.371689478556315</v>
      </c>
      <c r="N59" s="149">
        <v>1.9866161346435542</v>
      </c>
      <c r="O59" s="149">
        <v>3.4166666666666661</v>
      </c>
      <c r="P59" s="149">
        <v>6.4522294998168945</v>
      </c>
      <c r="Q59" s="149">
        <v>10.542694091796873</v>
      </c>
      <c r="R59" s="149">
        <v>15.91256713867188</v>
      </c>
      <c r="S59" s="149">
        <v>24.798428535461419</v>
      </c>
      <c r="T59" s="149">
        <v>3.9851598739624019</v>
      </c>
      <c r="U59" s="152"/>
      <c r="V59" s="153">
        <v>1.9166666666666667</v>
      </c>
      <c r="W59" s="150">
        <v>9.6435632705688459</v>
      </c>
      <c r="X59" s="150">
        <v>18.663094202677403</v>
      </c>
      <c r="Y59" s="150">
        <v>23.163782119750973</v>
      </c>
      <c r="Z59" s="150">
        <v>32.414666811625167</v>
      </c>
      <c r="AA59" s="150">
        <v>48.121989885965981</v>
      </c>
      <c r="AB59" s="150">
        <v>54.471459706624351</v>
      </c>
      <c r="AC59" s="150">
        <v>56.371243794759145</v>
      </c>
      <c r="AD59" s="150">
        <v>6.8857787450154619</v>
      </c>
      <c r="AE59" s="152"/>
      <c r="AF59" s="153">
        <v>0.41666666666666663</v>
      </c>
      <c r="AG59" s="150">
        <v>1.919397989908854</v>
      </c>
      <c r="AH59" s="150">
        <v>2.5726296106974282</v>
      </c>
      <c r="AI59" s="150">
        <v>3.9166666666666665</v>
      </c>
      <c r="AJ59" s="150">
        <v>5.2159194946289054</v>
      </c>
      <c r="AK59" s="150">
        <v>8.7993151346842442</v>
      </c>
      <c r="AL59" s="150">
        <v>9.9004096984863281</v>
      </c>
      <c r="AM59" s="150">
        <v>13.184555371602377</v>
      </c>
      <c r="AN59" s="150">
        <v>2.2034247716267905</v>
      </c>
      <c r="AO59" s="151"/>
    </row>
    <row r="60" spans="1:41" x14ac:dyDescent="0.3">
      <c r="A60" s="144" t="s">
        <v>50</v>
      </c>
      <c r="B60" s="149">
        <v>2.1666666666666665</v>
      </c>
      <c r="C60" s="149">
        <v>4</v>
      </c>
      <c r="D60" s="149">
        <v>9.1666666666666679</v>
      </c>
      <c r="E60" s="149">
        <v>16.541425069173176</v>
      </c>
      <c r="F60" s="149">
        <v>32.024957974751786</v>
      </c>
      <c r="G60" s="149">
        <v>42.794181505839013</v>
      </c>
      <c r="H60" s="149">
        <v>68.917751948038813</v>
      </c>
      <c r="I60" s="149">
        <v>83.559125900268597</v>
      </c>
      <c r="J60" s="149">
        <v>11.274896939595543</v>
      </c>
      <c r="K60" s="151"/>
      <c r="L60" s="149">
        <v>0.66939798990885413</v>
      </c>
      <c r="M60" s="149">
        <v>1.3333333333333333</v>
      </c>
      <c r="N60" s="149">
        <v>1.8689498901367185</v>
      </c>
      <c r="O60" s="149">
        <v>3.4166666666666661</v>
      </c>
      <c r="P60" s="149">
        <v>6.317351659138998</v>
      </c>
      <c r="Q60" s="149">
        <v>10.37442906697591</v>
      </c>
      <c r="R60" s="149">
        <v>15.860968907674158</v>
      </c>
      <c r="S60" s="149">
        <v>24.654368082682282</v>
      </c>
      <c r="T60" s="149">
        <v>3.5643049875895181</v>
      </c>
      <c r="U60" s="152"/>
      <c r="V60" s="153">
        <v>1.9658482869466145</v>
      </c>
      <c r="W60" s="150">
        <v>9.586333274841305</v>
      </c>
      <c r="X60" s="150">
        <v>18.206495920817051</v>
      </c>
      <c r="Y60" s="150">
        <v>22.58135064442952</v>
      </c>
      <c r="Z60" s="150">
        <v>32.432082494099937</v>
      </c>
      <c r="AA60" s="150">
        <v>47.765827496846526</v>
      </c>
      <c r="AB60" s="150">
        <v>53.939389228820808</v>
      </c>
      <c r="AC60" s="150">
        <v>55.991601309276881</v>
      </c>
      <c r="AD60" s="150">
        <v>5.8705927530924473</v>
      </c>
      <c r="AE60" s="152"/>
      <c r="AF60" s="153">
        <v>0.41666666666666663</v>
      </c>
      <c r="AG60" s="150">
        <v>2.0027313232421871</v>
      </c>
      <c r="AH60" s="150">
        <v>2.5437164306640621</v>
      </c>
      <c r="AI60" s="150">
        <v>3.9018265406290689</v>
      </c>
      <c r="AJ60" s="150">
        <v>5.1041097640991202</v>
      </c>
      <c r="AK60" s="150">
        <v>8.5794518788655587</v>
      </c>
      <c r="AL60" s="150">
        <v>10.090385754903156</v>
      </c>
      <c r="AM60" s="150">
        <v>13.16666666666667</v>
      </c>
      <c r="AN60" s="150">
        <v>1.9863014221191404</v>
      </c>
      <c r="AO60" s="151"/>
    </row>
    <row r="61" spans="1:41" x14ac:dyDescent="0.3">
      <c r="A61" s="144" t="s">
        <v>51</v>
      </c>
      <c r="B61" s="149">
        <v>2.1666666666666665</v>
      </c>
      <c r="C61" s="149">
        <v>3.9522832234700522</v>
      </c>
      <c r="D61" s="149">
        <v>9.1490583419799822</v>
      </c>
      <c r="E61" s="149">
        <v>16.479643503824867</v>
      </c>
      <c r="F61" s="149">
        <v>31.789909680684399</v>
      </c>
      <c r="G61" s="149">
        <v>42.289348284403459</v>
      </c>
      <c r="H61" s="149">
        <v>68.4526542027792</v>
      </c>
      <c r="I61" s="149">
        <v>82.872020085652707</v>
      </c>
      <c r="J61" s="149">
        <v>9.4001696904500331</v>
      </c>
      <c r="K61" s="151"/>
      <c r="L61" s="149">
        <v>0.74999999999999989</v>
      </c>
      <c r="M61" s="149">
        <v>1.3688532511393228</v>
      </c>
      <c r="N61" s="149">
        <v>1.6776256561279295</v>
      </c>
      <c r="O61" s="149">
        <v>3.4740422566731768</v>
      </c>
      <c r="P61" s="149">
        <v>6.286885579427083</v>
      </c>
      <c r="Q61" s="149">
        <v>10.277397155761719</v>
      </c>
      <c r="R61" s="149">
        <v>15.58767127990723</v>
      </c>
      <c r="S61" s="149">
        <v>24.716047286987298</v>
      </c>
      <c r="T61" s="149">
        <v>3.0109586715698242</v>
      </c>
      <c r="U61" s="152"/>
      <c r="V61" s="153">
        <v>2</v>
      </c>
      <c r="W61" s="150">
        <v>9.5136591593424455</v>
      </c>
      <c r="X61" s="150">
        <v>18.224396387735997</v>
      </c>
      <c r="Y61" s="150">
        <v>22.279123624165845</v>
      </c>
      <c r="Z61" s="150">
        <v>32.518232345581048</v>
      </c>
      <c r="AA61" s="150">
        <v>46.858690579732261</v>
      </c>
      <c r="AB61" s="150">
        <v>53.450461705525704</v>
      </c>
      <c r="AC61" s="150">
        <v>55.256318410237661</v>
      </c>
      <c r="AD61" s="150">
        <v>4.9992243448893223</v>
      </c>
      <c r="AE61" s="152"/>
      <c r="AF61" s="153">
        <v>0.41666666666666663</v>
      </c>
      <c r="AG61" s="150">
        <v>2.083333333333333</v>
      </c>
      <c r="AH61" s="150">
        <v>2.583333333333333</v>
      </c>
      <c r="AI61" s="150">
        <v>3.7499999999999996</v>
      </c>
      <c r="AJ61" s="150">
        <v>4.9742008845011387</v>
      </c>
      <c r="AK61" s="150">
        <v>8.4964110056559221</v>
      </c>
      <c r="AL61" s="150">
        <v>10.107920328776041</v>
      </c>
      <c r="AM61" s="150">
        <v>13.16666666666667</v>
      </c>
      <c r="AN61" s="150">
        <v>1.5299863815307615</v>
      </c>
      <c r="AO61" s="151"/>
    </row>
    <row r="62" spans="1:41" x14ac:dyDescent="0.3">
      <c r="A62" s="144" t="s">
        <v>52</v>
      </c>
      <c r="B62" s="149">
        <v>2.1666666666666665</v>
      </c>
      <c r="C62" s="149">
        <v>3.5848121643066402</v>
      </c>
      <c r="D62" s="149">
        <v>9.0464477539062518</v>
      </c>
      <c r="E62" s="149">
        <v>16.452373504638672</v>
      </c>
      <c r="F62" s="149">
        <v>31.755730946858719</v>
      </c>
      <c r="G62" s="149">
        <v>41.663381258646631</v>
      </c>
      <c r="H62" s="149">
        <v>67.709720293680888</v>
      </c>
      <c r="I62" s="149">
        <v>81.915613492329953</v>
      </c>
      <c r="J62" s="149">
        <v>8.1047569910685215</v>
      </c>
      <c r="K62" s="151"/>
      <c r="L62" s="149">
        <v>0.74999999999999989</v>
      </c>
      <c r="M62" s="149">
        <v>1.4166666666666665</v>
      </c>
      <c r="N62" s="149">
        <v>1.594263712565104</v>
      </c>
      <c r="O62" s="149">
        <v>3.4221461613972979</v>
      </c>
      <c r="P62" s="149">
        <v>6.334696451822917</v>
      </c>
      <c r="Q62" s="149">
        <v>10.229680379231771</v>
      </c>
      <c r="R62" s="149">
        <v>15.461952845255537</v>
      </c>
      <c r="S62" s="149">
        <v>24.77886772155761</v>
      </c>
      <c r="T62" s="149">
        <v>2.770273844401042</v>
      </c>
      <c r="U62" s="152"/>
      <c r="V62" s="153">
        <v>2</v>
      </c>
      <c r="W62" s="150">
        <v>9.4730141957600882</v>
      </c>
      <c r="X62" s="150">
        <v>18.222849527994786</v>
      </c>
      <c r="Y62" s="150">
        <v>21.895460446675607</v>
      </c>
      <c r="Z62" s="150">
        <v>32.874850908915207</v>
      </c>
      <c r="AA62" s="150">
        <v>46.627251307169608</v>
      </c>
      <c r="AB62" s="150">
        <v>52.79536978403727</v>
      </c>
      <c r="AC62" s="150">
        <v>54.571802139282262</v>
      </c>
      <c r="AD62" s="150">
        <v>4.3552875518798819</v>
      </c>
      <c r="AE62" s="152"/>
      <c r="AF62" s="153">
        <v>0.41666666666666663</v>
      </c>
      <c r="AG62" s="150">
        <v>2.083333333333333</v>
      </c>
      <c r="AH62" s="150">
        <v>2.583333333333333</v>
      </c>
      <c r="AI62" s="150">
        <v>3.7158482869466147</v>
      </c>
      <c r="AJ62" s="150">
        <v>4.9166666666666661</v>
      </c>
      <c r="AK62" s="150">
        <v>8.3333333333333321</v>
      </c>
      <c r="AL62" s="150">
        <v>10.128758748372396</v>
      </c>
      <c r="AM62" s="150">
        <v>13.005879084269209</v>
      </c>
      <c r="AN62" s="150">
        <v>1.1721461613972981</v>
      </c>
      <c r="AO62" s="151"/>
    </row>
    <row r="63" spans="1:41" x14ac:dyDescent="0.3">
      <c r="A63" s="144" t="s">
        <v>53</v>
      </c>
      <c r="B63" s="149">
        <v>2.0109278361002607</v>
      </c>
      <c r="C63" s="149">
        <v>3.5288368860880532</v>
      </c>
      <c r="D63" s="149">
        <v>9.0136985778808612</v>
      </c>
      <c r="E63" s="149">
        <v>16.629950523376465</v>
      </c>
      <c r="F63" s="149">
        <v>32.015024820963532</v>
      </c>
      <c r="G63" s="149">
        <v>41.495176951090478</v>
      </c>
      <c r="H63" s="149">
        <v>66.815828005472881</v>
      </c>
      <c r="I63" s="149">
        <v>80.909506162007688</v>
      </c>
      <c r="J63" s="149">
        <v>6.9056835174560529</v>
      </c>
      <c r="K63" s="151"/>
      <c r="L63" s="149">
        <v>0.74999999999999989</v>
      </c>
      <c r="M63" s="149">
        <v>1.4166666666666665</v>
      </c>
      <c r="N63" s="149">
        <v>1.7499999999999998</v>
      </c>
      <c r="O63" s="149">
        <v>3.4098383585611982</v>
      </c>
      <c r="P63" s="149">
        <v>6.299311637878418</v>
      </c>
      <c r="Q63" s="149">
        <v>10.083333333333332</v>
      </c>
      <c r="R63" s="149">
        <v>15.327157020568849</v>
      </c>
      <c r="S63" s="149">
        <v>24.530598640441891</v>
      </c>
      <c r="T63" s="149">
        <v>2.1460701624552407</v>
      </c>
      <c r="U63" s="152"/>
      <c r="V63" s="153">
        <v>1.9166666666666665</v>
      </c>
      <c r="W63" s="150">
        <v>9.2832285563151036</v>
      </c>
      <c r="X63" s="150">
        <v>18.191729863484696</v>
      </c>
      <c r="Y63" s="150">
        <v>21.536385854085278</v>
      </c>
      <c r="Z63" s="150">
        <v>33.336712519327804</v>
      </c>
      <c r="AA63" s="150">
        <v>46.379264195760094</v>
      </c>
      <c r="AB63" s="150">
        <v>52.565942446390792</v>
      </c>
      <c r="AC63" s="150">
        <v>53.574691136678084</v>
      </c>
      <c r="AD63" s="150">
        <v>3.6797552108764653</v>
      </c>
      <c r="AE63" s="152"/>
      <c r="AF63" s="153">
        <v>0.41666666666666663</v>
      </c>
      <c r="AG63" s="150">
        <v>1.9999999999999998</v>
      </c>
      <c r="AH63" s="150">
        <v>2.4999999999999996</v>
      </c>
      <c r="AI63" s="150">
        <v>3.4440638224283857</v>
      </c>
      <c r="AJ63" s="150">
        <v>4.9099489847819013</v>
      </c>
      <c r="AK63" s="150">
        <v>8.3333333333333321</v>
      </c>
      <c r="AL63" s="150">
        <v>10.123522758483888</v>
      </c>
      <c r="AM63" s="150">
        <v>12.871885617574057</v>
      </c>
      <c r="AN63" s="150">
        <v>0.95228290557861328</v>
      </c>
      <c r="AO63" s="151"/>
    </row>
    <row r="64" spans="1:41" x14ac:dyDescent="0.3">
      <c r="A64" s="144" t="s">
        <v>54</v>
      </c>
      <c r="B64" s="149">
        <v>2.083333333333333</v>
      </c>
      <c r="C64" s="149">
        <v>3.5519129435221353</v>
      </c>
      <c r="D64" s="149">
        <v>9.0000000000000018</v>
      </c>
      <c r="E64" s="149">
        <v>16.748963673909504</v>
      </c>
      <c r="F64" s="149">
        <v>31.812088012695302</v>
      </c>
      <c r="G64" s="149">
        <v>41.627101898193338</v>
      </c>
      <c r="H64" s="149">
        <v>65.890638987223369</v>
      </c>
      <c r="I64" s="149">
        <v>80.497683842976912</v>
      </c>
      <c r="J64" s="149">
        <v>5.5000673929850254</v>
      </c>
      <c r="K64" s="151"/>
      <c r="L64" s="149">
        <v>0.74999999999999989</v>
      </c>
      <c r="M64" s="149">
        <v>1.4166666666666665</v>
      </c>
      <c r="N64" s="149">
        <v>1.7499999999999998</v>
      </c>
      <c r="O64" s="149">
        <v>3.416666666666667</v>
      </c>
      <c r="P64" s="149">
        <v>6.1872415542602539</v>
      </c>
      <c r="Q64" s="149">
        <v>10.155736287434895</v>
      </c>
      <c r="R64" s="149">
        <v>15.115244865417484</v>
      </c>
      <c r="S64" s="149">
        <v>24.557834943135571</v>
      </c>
      <c r="T64" s="149">
        <v>1.7198756535847979</v>
      </c>
      <c r="U64" s="152"/>
      <c r="V64" s="153">
        <v>1.9166666666666665</v>
      </c>
      <c r="W64" s="150">
        <v>8.9999999999999982</v>
      </c>
      <c r="X64" s="150">
        <v>17.788781801859528</v>
      </c>
      <c r="Y64" s="150">
        <v>21.482434272766103</v>
      </c>
      <c r="Z64" s="150">
        <v>33.02070744832357</v>
      </c>
      <c r="AA64" s="150">
        <v>45.762427965799972</v>
      </c>
      <c r="AB64" s="150">
        <v>52.402183532714851</v>
      </c>
      <c r="AC64" s="150">
        <v>53.40325959523522</v>
      </c>
      <c r="AD64" s="150">
        <v>2.8820492426554365</v>
      </c>
      <c r="AE64" s="152"/>
      <c r="AF64" s="153">
        <v>0.41666666666666663</v>
      </c>
      <c r="AG64" s="150">
        <v>2.0519129435221353</v>
      </c>
      <c r="AH64" s="150">
        <v>2.4631144205729161</v>
      </c>
      <c r="AI64" s="150">
        <v>3.3881279627482099</v>
      </c>
      <c r="AJ64" s="150">
        <v>4.829452196756999</v>
      </c>
      <c r="AK64" s="150">
        <v>8.3606567382812482</v>
      </c>
      <c r="AL64" s="150">
        <v>9.9796841939290371</v>
      </c>
      <c r="AM64" s="150">
        <v>12.990639368693037</v>
      </c>
      <c r="AN64" s="150">
        <v>0.70890426635742188</v>
      </c>
      <c r="AO64" s="151"/>
    </row>
    <row r="65" spans="1:41" x14ac:dyDescent="0.3">
      <c r="A65" s="144" t="s">
        <v>55</v>
      </c>
      <c r="B65" s="149">
        <v>2</v>
      </c>
      <c r="C65" s="149">
        <v>3.6653010050455728</v>
      </c>
      <c r="D65" s="149">
        <v>8.6614650090535488</v>
      </c>
      <c r="E65" s="149">
        <v>16.46473503112793</v>
      </c>
      <c r="F65" s="149">
        <v>31.435162226359033</v>
      </c>
      <c r="G65" s="149">
        <v>41.465811729431124</v>
      </c>
      <c r="H65" s="149">
        <v>65.058245976766003</v>
      </c>
      <c r="I65" s="149">
        <v>79.799730936686231</v>
      </c>
      <c r="J65" s="149">
        <v>4.1597064336140956</v>
      </c>
      <c r="K65" s="151"/>
      <c r="L65" s="149">
        <v>0.64360745747884107</v>
      </c>
      <c r="M65" s="149">
        <v>1.4166666666666665</v>
      </c>
      <c r="N65" s="149">
        <v>1.683105150858561</v>
      </c>
      <c r="O65" s="149">
        <v>3.3333333333333335</v>
      </c>
      <c r="P65" s="149">
        <v>6.0152966181437169</v>
      </c>
      <c r="Q65" s="149">
        <v>10.249999999999998</v>
      </c>
      <c r="R65" s="149">
        <v>15.068748474121097</v>
      </c>
      <c r="S65" s="149">
        <v>24.344448089599606</v>
      </c>
      <c r="T65" s="149">
        <v>1.497103373209635</v>
      </c>
      <c r="U65" s="152"/>
      <c r="V65" s="153">
        <v>1.9166666666666665</v>
      </c>
      <c r="W65" s="150">
        <v>8.75</v>
      </c>
      <c r="X65" s="150">
        <v>17.462429682413735</v>
      </c>
      <c r="Y65" s="150">
        <v>21.571107864379872</v>
      </c>
      <c r="Z65" s="150">
        <v>32.995405197143555</v>
      </c>
      <c r="AA65" s="150">
        <v>45.448814709981278</v>
      </c>
      <c r="AB65" s="150">
        <v>52.134834289550788</v>
      </c>
      <c r="AC65" s="150">
        <v>52.735954920450872</v>
      </c>
      <c r="AD65" s="150">
        <v>2.0054194132486978</v>
      </c>
      <c r="AE65" s="152"/>
      <c r="AF65" s="153">
        <v>0.41666666666666663</v>
      </c>
      <c r="AG65" s="150">
        <v>1.9999999999999996</v>
      </c>
      <c r="AH65" s="150">
        <v>2.4999999999999996</v>
      </c>
      <c r="AI65" s="150">
        <v>3.1326481501261396</v>
      </c>
      <c r="AJ65" s="150">
        <v>4.5915524164835615</v>
      </c>
      <c r="AK65" s="150">
        <v>8.3337898254394531</v>
      </c>
      <c r="AL65" s="150">
        <v>9.8063844045003243</v>
      </c>
      <c r="AM65" s="150">
        <v>12.619184811909994</v>
      </c>
      <c r="AN65" s="150">
        <v>0.56027380625406897</v>
      </c>
      <c r="AO65" s="151"/>
    </row>
    <row r="66" spans="1:41" x14ac:dyDescent="0.3">
      <c r="A66" s="144" t="s">
        <v>56</v>
      </c>
      <c r="B66" s="149">
        <v>2</v>
      </c>
      <c r="C66" s="149">
        <v>3.6189498901367188</v>
      </c>
      <c r="D66" s="149">
        <v>8.6641569137573242</v>
      </c>
      <c r="E66" s="149">
        <v>16.538795789082847</v>
      </c>
      <c r="F66" s="149">
        <v>31.075533866882317</v>
      </c>
      <c r="G66" s="149">
        <v>41.162594159444154</v>
      </c>
      <c r="H66" s="149">
        <v>64.446524302164761</v>
      </c>
      <c r="I66" s="149">
        <v>79.18231137593591</v>
      </c>
      <c r="J66" s="149">
        <v>2.8705329895019536</v>
      </c>
      <c r="K66" s="151"/>
      <c r="L66" s="149">
        <v>0.63251241048177076</v>
      </c>
      <c r="M66" s="149">
        <v>1.4166666666666665</v>
      </c>
      <c r="N66" s="149">
        <v>1.621689478556315</v>
      </c>
      <c r="O66" s="149">
        <v>3.2897815704345703</v>
      </c>
      <c r="P66" s="149">
        <v>5.8524602254231768</v>
      </c>
      <c r="Q66" s="149">
        <v>10.113470395406086</v>
      </c>
      <c r="R66" s="149">
        <v>14.940365791320804</v>
      </c>
      <c r="S66" s="149">
        <v>24.156278292338051</v>
      </c>
      <c r="T66" s="149">
        <v>0.86768849690755212</v>
      </c>
      <c r="U66" s="152"/>
      <c r="V66" s="153">
        <v>1.7993008295694985</v>
      </c>
      <c r="W66" s="150">
        <v>8.6137421925862636</v>
      </c>
      <c r="X66" s="150">
        <v>16.985460599263508</v>
      </c>
      <c r="Y66" s="150">
        <v>21.780414899190255</v>
      </c>
      <c r="Z66" s="150">
        <v>32.754253069559738</v>
      </c>
      <c r="AA66" s="150">
        <v>45.620825131734222</v>
      </c>
      <c r="AB66" s="150">
        <v>51.69269116719564</v>
      </c>
      <c r="AC66" s="150">
        <v>52.18388716379804</v>
      </c>
      <c r="AD66" s="150">
        <v>1.0547647476196289</v>
      </c>
      <c r="AE66" s="152"/>
      <c r="AF66" s="153">
        <v>0.41666666666666663</v>
      </c>
      <c r="AG66" s="150">
        <v>1.9999999999999996</v>
      </c>
      <c r="AH66" s="150">
        <v>2.5628433227539058</v>
      </c>
      <c r="AI66" s="150">
        <v>3.083333333333333</v>
      </c>
      <c r="AJ66" s="150">
        <v>4.6339486440022792</v>
      </c>
      <c r="AK66" s="150">
        <v>8.3540474573771135</v>
      </c>
      <c r="AL66" s="150">
        <v>9.8142089843749982</v>
      </c>
      <c r="AM66" s="150">
        <v>12.439032554626465</v>
      </c>
      <c r="AN66" s="150">
        <v>0.25797971089680988</v>
      </c>
      <c r="AO66" s="151"/>
    </row>
    <row r="67" spans="1:41" x14ac:dyDescent="0.3">
      <c r="A67" s="144" t="s">
        <v>57</v>
      </c>
      <c r="B67" s="149">
        <v>2</v>
      </c>
      <c r="C67" s="149">
        <v>3.571039835611979</v>
      </c>
      <c r="D67" s="149">
        <v>8.5397898356119786</v>
      </c>
      <c r="E67" s="149">
        <v>16.526434580485027</v>
      </c>
      <c r="F67" s="149">
        <v>31.251715977986645</v>
      </c>
      <c r="G67" s="149">
        <v>41.10548241933185</v>
      </c>
      <c r="H67" s="149">
        <v>63.465846061706593</v>
      </c>
      <c r="I67" s="149">
        <v>78.300574938456265</v>
      </c>
      <c r="J67" s="149">
        <v>0.9118159612019856</v>
      </c>
      <c r="K67" s="151"/>
      <c r="L67" s="149">
        <v>0.66666666666666663</v>
      </c>
      <c r="M67" s="149">
        <v>1.4166666666666665</v>
      </c>
      <c r="N67" s="149">
        <v>1.583333333333333</v>
      </c>
      <c r="O67" s="149">
        <v>3.2460816701253257</v>
      </c>
      <c r="P67" s="149">
        <v>6.0478159586588545</v>
      </c>
      <c r="Q67" s="149">
        <v>10.008602142333984</v>
      </c>
      <c r="R67" s="149">
        <v>14.881149291992191</v>
      </c>
      <c r="S67" s="149">
        <v>23.940350532531731</v>
      </c>
      <c r="T67" s="149">
        <v>0.18719609578450519</v>
      </c>
      <c r="U67" s="152"/>
      <c r="V67" s="153">
        <v>1.75</v>
      </c>
      <c r="W67" s="150">
        <v>8.4018265406290684</v>
      </c>
      <c r="X67" s="150">
        <v>16.666666666666664</v>
      </c>
      <c r="Y67" s="150">
        <v>21.729061762491853</v>
      </c>
      <c r="Z67" s="150">
        <v>32.41708628336589</v>
      </c>
      <c r="AA67" s="150">
        <v>45.328714688618973</v>
      </c>
      <c r="AB67" s="150">
        <v>51.279390970865876</v>
      </c>
      <c r="AC67" s="150">
        <v>51.882418632507353</v>
      </c>
      <c r="AD67" s="150">
        <v>0.38859971364339196</v>
      </c>
      <c r="AE67" s="152"/>
      <c r="AF67" s="153">
        <v>0.41666666666666663</v>
      </c>
      <c r="AG67" s="150">
        <v>1.9999999999999996</v>
      </c>
      <c r="AH67" s="150">
        <v>2.5180365244547525</v>
      </c>
      <c r="AI67" s="150">
        <v>3.0575342178344722</v>
      </c>
      <c r="AJ67" s="150">
        <v>4.7459030151367188</v>
      </c>
      <c r="AK67" s="150">
        <v>8.292600313822426</v>
      </c>
      <c r="AL67" s="150">
        <v>9.7527395884195958</v>
      </c>
      <c r="AM67" s="150">
        <v>12.148962338765463</v>
      </c>
      <c r="AN67" s="150">
        <v>0.11073080698649089</v>
      </c>
      <c r="AO67" s="151"/>
    </row>
    <row r="68" spans="1:41" x14ac:dyDescent="0.3">
      <c r="A68" s="154" t="s">
        <v>259</v>
      </c>
      <c r="B68" s="155">
        <v>19.977397431619465</v>
      </c>
      <c r="C68" s="156">
        <v>42.483334109419957</v>
      </c>
      <c r="D68" s="156">
        <v>108.16758308466524</v>
      </c>
      <c r="E68" s="156">
        <v>196.06346630095504</v>
      </c>
      <c r="F68" s="156">
        <v>375.52146860755852</v>
      </c>
      <c r="G68" s="156">
        <v>483.74701344369294</v>
      </c>
      <c r="H68" s="156">
        <v>742.74274575174786</v>
      </c>
      <c r="I68" s="156">
        <v>796.55566187381191</v>
      </c>
      <c r="J68" s="149"/>
      <c r="K68" s="151"/>
      <c r="L68" s="155">
        <v>9.0082194805145264</v>
      </c>
      <c r="M68" s="156">
        <v>16.263012967072427</v>
      </c>
      <c r="N68" s="156">
        <v>17.112787378020585</v>
      </c>
      <c r="O68" s="156">
        <v>39.137439837679267</v>
      </c>
      <c r="P68" s="156">
        <v>72.615290372632444</v>
      </c>
      <c r="Q68" s="156">
        <v>115.12282946022606</v>
      </c>
      <c r="R68" s="156">
        <v>178.16751000005752</v>
      </c>
      <c r="S68" s="156">
        <v>255.6474348702468</v>
      </c>
      <c r="T68" s="149"/>
      <c r="U68" s="152"/>
      <c r="V68" s="157">
        <v>17.324431873239519</v>
      </c>
      <c r="W68" s="158">
        <v>97.314150688238442</v>
      </c>
      <c r="X68" s="158">
        <v>196.12214607838541</v>
      </c>
      <c r="Y68" s="158">
        <v>254.61438718717545</v>
      </c>
      <c r="Z68" s="158">
        <v>391.25110925058834</v>
      </c>
      <c r="AA68" s="158">
        <v>524.96461433800869</v>
      </c>
      <c r="AB68" s="158">
        <v>595.98181171296164</v>
      </c>
      <c r="AC68" s="158">
        <v>537.85450916255172</v>
      </c>
      <c r="AD68" s="150"/>
      <c r="AE68" s="152"/>
      <c r="AF68" s="157">
        <v>3.8541095238178968</v>
      </c>
      <c r="AG68" s="158">
        <v>25.998856943100691</v>
      </c>
      <c r="AH68" s="158">
        <v>27.829452320933342</v>
      </c>
      <c r="AI68" s="158">
        <v>37.881965798325837</v>
      </c>
      <c r="AJ68" s="158">
        <v>56.178987163038983</v>
      </c>
      <c r="AK68" s="158">
        <v>95.579463800415397</v>
      </c>
      <c r="AL68" s="158">
        <v>109.81587307993323</v>
      </c>
      <c r="AM68" s="158">
        <v>120.91245521729434</v>
      </c>
      <c r="AN68" s="150"/>
      <c r="AO68" s="151"/>
    </row>
    <row r="69" spans="1:41" x14ac:dyDescent="0.3">
      <c r="A69" s="154" t="s">
        <v>260</v>
      </c>
      <c r="B69" s="155">
        <v>14.939041244797409</v>
      </c>
      <c r="C69" s="156">
        <v>39.701965692918748</v>
      </c>
      <c r="D69" s="156">
        <v>105.72624973859638</v>
      </c>
      <c r="E69" s="156">
        <v>187.75770220339473</v>
      </c>
      <c r="F69" s="156">
        <v>357.55871998146176</v>
      </c>
      <c r="G69" s="156">
        <v>460.56184641551226</v>
      </c>
      <c r="H69" s="156">
        <v>643.95687415846623</v>
      </c>
      <c r="I69" s="156">
        <v>542.45967959380027</v>
      </c>
      <c r="J69" s="149"/>
      <c r="K69" s="151"/>
      <c r="L69" s="155">
        <v>8</v>
      </c>
      <c r="M69" s="156">
        <v>12.354109513573349</v>
      </c>
      <c r="N69" s="156">
        <v>12.75433798879385</v>
      </c>
      <c r="O69" s="156">
        <v>43.699096431955695</v>
      </c>
      <c r="P69" s="156">
        <v>66.933657584711909</v>
      </c>
      <c r="Q69" s="156">
        <v>117.02932175109163</v>
      </c>
      <c r="R69" s="156">
        <v>157.33483205898665</v>
      </c>
      <c r="S69" s="156">
        <v>173.64983759168535</v>
      </c>
      <c r="T69" s="149"/>
      <c r="U69" s="152"/>
      <c r="V69" s="157">
        <v>15.399086064040603</v>
      </c>
      <c r="W69" s="158">
        <v>81.326714630005881</v>
      </c>
      <c r="X69" s="158">
        <v>176.34282194776461</v>
      </c>
      <c r="Y69" s="158">
        <v>251.34022071794607</v>
      </c>
      <c r="Z69" s="158">
        <v>371.27085301163606</v>
      </c>
      <c r="AA69" s="158">
        <v>481.80523203266785</v>
      </c>
      <c r="AB69" s="158">
        <v>544.89833361422643</v>
      </c>
      <c r="AC69" s="158">
        <v>376.31117713164241</v>
      </c>
      <c r="AD69" s="150"/>
      <c r="AE69" s="152"/>
      <c r="AF69" s="157">
        <v>1</v>
      </c>
      <c r="AG69" s="158">
        <v>24.399543262086809</v>
      </c>
      <c r="AH69" s="158">
        <v>22.123287285678089</v>
      </c>
      <c r="AI69" s="158">
        <v>39.242003312334418</v>
      </c>
      <c r="AJ69" s="158">
        <v>49.531283936463296</v>
      </c>
      <c r="AK69" s="158">
        <v>83.979419366689399</v>
      </c>
      <c r="AL69" s="158">
        <v>93.743390758056194</v>
      </c>
      <c r="AM69" s="158">
        <v>84.392848232062533</v>
      </c>
      <c r="AN69" s="150"/>
      <c r="AO69" s="151"/>
    </row>
    <row r="70" spans="1:41" x14ac:dyDescent="0.3">
      <c r="A70" s="154" t="s">
        <v>261</v>
      </c>
      <c r="B70" s="155">
        <v>11.029408238828182</v>
      </c>
      <c r="C70" s="156">
        <v>39.572418454416038</v>
      </c>
      <c r="D70" s="156">
        <v>93.890720089897513</v>
      </c>
      <c r="E70" s="156">
        <v>183.23282376118004</v>
      </c>
      <c r="F70" s="156">
        <v>343.19049751851708</v>
      </c>
      <c r="G70" s="156">
        <v>435.83407899054146</v>
      </c>
      <c r="H70" s="156">
        <v>576.35052437389095</v>
      </c>
      <c r="I70" s="156">
        <v>346.83762060586741</v>
      </c>
      <c r="J70" s="149"/>
      <c r="K70" s="151"/>
      <c r="L70" s="155">
        <v>6.7818699600175023</v>
      </c>
      <c r="M70" s="156">
        <v>13.261452443897724</v>
      </c>
      <c r="N70" s="156">
        <v>11.25340592302382</v>
      </c>
      <c r="O70" s="156">
        <v>41.337090407498181</v>
      </c>
      <c r="P70" s="156">
        <v>62.594183199573308</v>
      </c>
      <c r="Q70" s="156">
        <v>109.11928291688673</v>
      </c>
      <c r="R70" s="156">
        <v>146.44627073445736</v>
      </c>
      <c r="S70" s="156">
        <v>117.25912125625473</v>
      </c>
      <c r="T70" s="149"/>
      <c r="U70" s="152"/>
      <c r="V70" s="157">
        <v>13.773650591261685</v>
      </c>
      <c r="W70" s="158">
        <v>69.72586209140718</v>
      </c>
      <c r="X70" s="158">
        <v>159.0134706500321</v>
      </c>
      <c r="Y70" s="158">
        <v>240.67066086650448</v>
      </c>
      <c r="Z70" s="158">
        <v>334.31576626600145</v>
      </c>
      <c r="AA70" s="158">
        <v>438.08072711387649</v>
      </c>
      <c r="AB70" s="158">
        <v>510.08605142799206</v>
      </c>
      <c r="AC70" s="158">
        <v>249.77327175298467</v>
      </c>
      <c r="AD70" s="150"/>
      <c r="AE70" s="152"/>
      <c r="AF70" s="157">
        <v>0.83607294410467148</v>
      </c>
      <c r="AG70" s="158">
        <v>18.066597675904632</v>
      </c>
      <c r="AH70" s="158">
        <v>16.669934079051018</v>
      </c>
      <c r="AI70" s="158">
        <v>44.057710168883204</v>
      </c>
      <c r="AJ70" s="158">
        <v>50.357659925008193</v>
      </c>
      <c r="AK70" s="158">
        <v>80.177308903075755</v>
      </c>
      <c r="AL70" s="158">
        <v>90.04194046696648</v>
      </c>
      <c r="AM70" s="158">
        <v>57.837726482190192</v>
      </c>
      <c r="AN70" s="150"/>
      <c r="AO70" s="151"/>
    </row>
    <row r="71" spans="1:41" x14ac:dyDescent="0.3">
      <c r="A71" s="154" t="s">
        <v>262</v>
      </c>
      <c r="B71" s="155">
        <v>8.9266879465430975</v>
      </c>
      <c r="C71" s="156">
        <v>39.514260780764744</v>
      </c>
      <c r="D71" s="156">
        <v>95.202893201960251</v>
      </c>
      <c r="E71" s="156">
        <v>190.18333180008153</v>
      </c>
      <c r="F71" s="156">
        <v>318.28965367516503</v>
      </c>
      <c r="G71" s="156">
        <v>411.22581758908927</v>
      </c>
      <c r="H71" s="156">
        <v>541.50611695693806</v>
      </c>
      <c r="I71" s="156">
        <v>178.47626258720027</v>
      </c>
      <c r="J71" s="149"/>
      <c r="K71" s="151"/>
      <c r="L71" s="155">
        <v>4</v>
      </c>
      <c r="M71" s="156">
        <v>13.468721430748701</v>
      </c>
      <c r="N71" s="156">
        <v>11.059013463556767</v>
      </c>
      <c r="O71" s="156">
        <v>39.430886766562935</v>
      </c>
      <c r="P71" s="156">
        <v>55.639375881059095</v>
      </c>
      <c r="Q71" s="156">
        <v>97.583105626748875</v>
      </c>
      <c r="R71" s="156">
        <v>128.89594211615622</v>
      </c>
      <c r="S71" s="156">
        <v>66.190913571743295</v>
      </c>
      <c r="T71" s="149"/>
      <c r="U71" s="152"/>
      <c r="V71" s="157">
        <v>10.880044374614954</v>
      </c>
      <c r="W71" s="158">
        <v>68.546375539153814</v>
      </c>
      <c r="X71" s="158">
        <v>139.91153391962871</v>
      </c>
      <c r="Y71" s="158">
        <v>232.9991878059227</v>
      </c>
      <c r="Z71" s="158">
        <v>329.20230952417478</v>
      </c>
      <c r="AA71" s="158">
        <v>412.3173869852908</v>
      </c>
      <c r="AB71" s="158">
        <v>471.18983771791682</v>
      </c>
      <c r="AC71" s="158">
        <v>136.93261167120124</v>
      </c>
      <c r="AD71" s="150"/>
      <c r="AE71" s="152"/>
      <c r="AF71" s="157">
        <v>0.64344280771911144</v>
      </c>
      <c r="AG71" s="158">
        <v>17.437442819587886</v>
      </c>
      <c r="AH71" s="158">
        <v>16.348900000099093</v>
      </c>
      <c r="AI71" s="158">
        <v>46.10732349799946</v>
      </c>
      <c r="AJ71" s="158">
        <v>44.74264863319695</v>
      </c>
      <c r="AK71" s="158">
        <v>69.420077289454639</v>
      </c>
      <c r="AL71" s="158">
        <v>81.918423134600744</v>
      </c>
      <c r="AM71" s="158">
        <v>27.526598346885294</v>
      </c>
      <c r="AN71" s="150"/>
      <c r="AO71" s="151"/>
    </row>
    <row r="72" spans="1:41" x14ac:dyDescent="0.3">
      <c r="A72" s="154" t="s">
        <v>263</v>
      </c>
      <c r="B72" s="155">
        <v>8.7175802057608962</v>
      </c>
      <c r="C72" s="156">
        <v>36.089728141203523</v>
      </c>
      <c r="D72" s="156">
        <v>99.747256440110505</v>
      </c>
      <c r="E72" s="156">
        <v>184.01813337594649</v>
      </c>
      <c r="F72" s="156">
        <v>304.35598667594604</v>
      </c>
      <c r="G72" s="156">
        <v>397.09471406741068</v>
      </c>
      <c r="H72" s="156">
        <v>520.48602684866637</v>
      </c>
      <c r="I72" s="156">
        <v>51.938564916684697</v>
      </c>
      <c r="J72" s="149"/>
      <c r="K72" s="151"/>
      <c r="L72" s="155">
        <v>3.7789961686357856</v>
      </c>
      <c r="M72" s="156">
        <v>11.071233160793781</v>
      </c>
      <c r="N72" s="156">
        <v>9.2926948133390397</v>
      </c>
      <c r="O72" s="156">
        <v>36.843610859243199</v>
      </c>
      <c r="P72" s="156">
        <v>52.800005185417831</v>
      </c>
      <c r="Q72" s="156">
        <v>87.174200525740162</v>
      </c>
      <c r="R72" s="156">
        <v>120.14316754229367</v>
      </c>
      <c r="S72" s="156">
        <v>19.024546763704507</v>
      </c>
      <c r="T72" s="149"/>
      <c r="U72" s="152"/>
      <c r="V72" s="157">
        <v>10.470317935571074</v>
      </c>
      <c r="W72" s="158">
        <v>65.404564914992079</v>
      </c>
      <c r="X72" s="158">
        <v>136.9590427975636</v>
      </c>
      <c r="Y72" s="158">
        <v>228.91963285238808</v>
      </c>
      <c r="Z72" s="158">
        <v>318.76417545368895</v>
      </c>
      <c r="AA72" s="158">
        <v>391.89949904382229</v>
      </c>
      <c r="AB72" s="158">
        <v>447.01916727136268</v>
      </c>
      <c r="AC72" s="158">
        <v>36.722992819035483</v>
      </c>
      <c r="AD72" s="150"/>
      <c r="AE72" s="152"/>
      <c r="AF72" s="157">
        <v>1</v>
      </c>
      <c r="AG72" s="158">
        <v>15.139042688533664</v>
      </c>
      <c r="AH72" s="158">
        <v>15.407306128181517</v>
      </c>
      <c r="AI72" s="158">
        <v>41.606620956212282</v>
      </c>
      <c r="AJ72" s="158">
        <v>39.86255670664832</v>
      </c>
      <c r="AK72" s="158">
        <v>57.462787240045145</v>
      </c>
      <c r="AL72" s="158">
        <v>75.752969398163259</v>
      </c>
      <c r="AM72" s="158">
        <v>8.6010089355986565</v>
      </c>
      <c r="AN72" s="150"/>
      <c r="AO72" s="151"/>
    </row>
    <row r="73" spans="1:41" x14ac:dyDescent="0.3">
      <c r="A73" s="154" t="s">
        <v>264</v>
      </c>
      <c r="B73" s="159">
        <v>8.0511379819363356</v>
      </c>
      <c r="C73" s="160">
        <v>35.074885823763907</v>
      </c>
      <c r="D73" s="161">
        <v>92.302051252452657</v>
      </c>
      <c r="E73" s="162">
        <v>184.52776275551878</v>
      </c>
      <c r="F73" s="163">
        <v>285.86729252315126</v>
      </c>
      <c r="G73" s="164">
        <v>405.50514665874653</v>
      </c>
      <c r="H73" s="165">
        <v>418.7429006135402</v>
      </c>
      <c r="I73" s="149"/>
      <c r="J73" s="166"/>
      <c r="K73" s="151"/>
      <c r="L73" s="159">
        <v>3.6479441486299038</v>
      </c>
      <c r="M73" s="160">
        <v>7.5739727159962058</v>
      </c>
      <c r="N73" s="161">
        <v>10.957083460874856</v>
      </c>
      <c r="O73" s="162">
        <v>35.022831732872874</v>
      </c>
      <c r="P73" s="163">
        <v>53.742485334165394</v>
      </c>
      <c r="Q73" s="164">
        <v>85.717756087658927</v>
      </c>
      <c r="R73" s="165">
        <v>95.913373481482267</v>
      </c>
      <c r="S73" s="149"/>
      <c r="T73" s="166"/>
      <c r="U73" s="152"/>
      <c r="V73" s="167">
        <v>9</v>
      </c>
      <c r="W73" s="168">
        <v>61.341209144331515</v>
      </c>
      <c r="X73" s="169">
        <v>128.23395405259612</v>
      </c>
      <c r="Y73" s="170">
        <v>220.04702128749341</v>
      </c>
      <c r="Z73" s="171">
        <v>298.87085920626623</v>
      </c>
      <c r="AA73" s="172">
        <v>365.3553210424725</v>
      </c>
      <c r="AB73" s="173">
        <v>385.826849551561</v>
      </c>
      <c r="AC73" s="153"/>
      <c r="AD73" s="153"/>
      <c r="AE73" s="152"/>
      <c r="AF73" s="167">
        <v>1</v>
      </c>
      <c r="AG73" s="168">
        <v>13</v>
      </c>
      <c r="AH73" s="169">
        <v>12.263011404545978</v>
      </c>
      <c r="AI73" s="170">
        <v>33.699315532731589</v>
      </c>
      <c r="AJ73" s="171">
        <v>42.238818017533049</v>
      </c>
      <c r="AK73" s="172">
        <v>50.652544912649319</v>
      </c>
      <c r="AL73" s="173">
        <v>62.853174749528989</v>
      </c>
      <c r="AM73" s="153"/>
      <c r="AN73" s="153"/>
      <c r="AO73" s="151"/>
    </row>
    <row r="74" spans="1:41" x14ac:dyDescent="0.3">
      <c r="A74" s="154" t="s">
        <v>265</v>
      </c>
      <c r="B74" s="159">
        <v>7.6748861148953438</v>
      </c>
      <c r="C74" s="160">
        <v>34.315024153329432</v>
      </c>
      <c r="D74" s="161">
        <v>91.75872969115153</v>
      </c>
      <c r="E74" s="162">
        <v>181.37726794431615</v>
      </c>
      <c r="F74" s="163">
        <v>288.61688381480053</v>
      </c>
      <c r="G74" s="164">
        <v>402.79340072030959</v>
      </c>
      <c r="H74" s="165">
        <v>304.3275884275015</v>
      </c>
      <c r="I74" s="149"/>
      <c r="J74" s="166"/>
      <c r="K74" s="151"/>
      <c r="L74" s="159">
        <v>3.6136055141687393</v>
      </c>
      <c r="M74" s="160">
        <v>8.1398227002937347</v>
      </c>
      <c r="N74" s="161">
        <v>13.618292562663555</v>
      </c>
      <c r="O74" s="162">
        <v>34.10930777201429</v>
      </c>
      <c r="P74" s="163">
        <v>52.793728185119107</v>
      </c>
      <c r="Q74" s="164">
        <v>78.678066477179527</v>
      </c>
      <c r="R74" s="165">
        <v>72.605844607343897</v>
      </c>
      <c r="S74" s="149"/>
      <c r="T74" s="166"/>
      <c r="U74" s="152"/>
      <c r="V74" s="167">
        <v>8.5494473874568939</v>
      </c>
      <c r="W74" s="168">
        <v>57.571514251641929</v>
      </c>
      <c r="X74" s="169">
        <v>116.93919798212301</v>
      </c>
      <c r="Y74" s="170">
        <v>221.56726309991063</v>
      </c>
      <c r="Z74" s="171">
        <v>285.12856557872146</v>
      </c>
      <c r="AA74" s="172">
        <v>358.86949842593947</v>
      </c>
      <c r="AB74" s="173">
        <v>302.89271375327371</v>
      </c>
      <c r="AC74" s="174"/>
      <c r="AD74" s="153"/>
      <c r="AE74" s="152"/>
      <c r="AF74" s="167">
        <v>1</v>
      </c>
      <c r="AG74" s="168">
        <v>10.20729579217732</v>
      </c>
      <c r="AH74" s="169">
        <v>12.794291223399341</v>
      </c>
      <c r="AI74" s="170">
        <v>30.610022294335067</v>
      </c>
      <c r="AJ74" s="171">
        <v>43.290755102643743</v>
      </c>
      <c r="AK74" s="172">
        <v>51.802317566238344</v>
      </c>
      <c r="AL74" s="173">
        <v>45.041185144102201</v>
      </c>
      <c r="AM74" s="174"/>
      <c r="AN74" s="153"/>
      <c r="AO74" s="151"/>
    </row>
    <row r="75" spans="1:41" x14ac:dyDescent="0.3">
      <c r="A75" s="154" t="s">
        <v>266</v>
      </c>
      <c r="B75" s="159">
        <v>7</v>
      </c>
      <c r="C75" s="160">
        <v>33.541373052634299</v>
      </c>
      <c r="D75" s="161">
        <v>98.537582976277918</v>
      </c>
      <c r="E75" s="162">
        <v>187.14883405226283</v>
      </c>
      <c r="F75" s="163">
        <v>282.83639500988647</v>
      </c>
      <c r="G75" s="164">
        <v>390.66939121298492</v>
      </c>
      <c r="H75" s="165">
        <v>201.89017546712421</v>
      </c>
      <c r="I75" s="149"/>
      <c r="J75" s="166"/>
      <c r="K75" s="151"/>
      <c r="L75" s="159">
        <v>2.6627858653664589</v>
      </c>
      <c r="M75" s="160">
        <v>8.4345385655760765</v>
      </c>
      <c r="N75" s="161">
        <v>15.368946160888299</v>
      </c>
      <c r="O75" s="162">
        <v>37.02473715133965</v>
      </c>
      <c r="P75" s="163">
        <v>52.530723941978067</v>
      </c>
      <c r="Q75" s="164">
        <v>82.191057038959116</v>
      </c>
      <c r="R75" s="165">
        <v>46.370205280761525</v>
      </c>
      <c r="S75" s="149"/>
      <c r="T75" s="166"/>
      <c r="U75" s="152"/>
      <c r="V75" s="167">
        <v>8.3853874821215868</v>
      </c>
      <c r="W75" s="168">
        <v>58.339639250189066</v>
      </c>
      <c r="X75" s="169">
        <v>121.60338524053805</v>
      </c>
      <c r="Y75" s="170">
        <v>220.7812421279184</v>
      </c>
      <c r="Z75" s="171">
        <v>283.3439749928657</v>
      </c>
      <c r="AA75" s="172">
        <v>357.405715161236</v>
      </c>
      <c r="AB75" s="173">
        <v>211.16865376872011</v>
      </c>
      <c r="AC75" s="174"/>
      <c r="AD75" s="153"/>
      <c r="AE75" s="152"/>
      <c r="AF75" s="167">
        <v>1.0000000204890966</v>
      </c>
      <c r="AG75" s="168">
        <v>6.5426941020414233</v>
      </c>
      <c r="AH75" s="169">
        <v>17.945358354598284</v>
      </c>
      <c r="AI75" s="170">
        <v>32.302328880410641</v>
      </c>
      <c r="AJ75" s="171">
        <v>44.374065654352307</v>
      </c>
      <c r="AK75" s="172">
        <v>53.824697215342894</v>
      </c>
      <c r="AL75" s="173">
        <v>31.055512895109132</v>
      </c>
      <c r="AM75" s="174"/>
      <c r="AN75" s="153"/>
      <c r="AO75" s="151"/>
    </row>
    <row r="76" spans="1:41" x14ac:dyDescent="0.3">
      <c r="A76" s="154" t="s">
        <v>267</v>
      </c>
      <c r="B76" s="159">
        <v>7.2214609812945127</v>
      </c>
      <c r="C76" s="160">
        <v>31.447947461623698</v>
      </c>
      <c r="D76" s="161">
        <v>107.29978731367737</v>
      </c>
      <c r="E76" s="162">
        <v>188.8906373726204</v>
      </c>
      <c r="F76" s="163">
        <v>298.18560154130682</v>
      </c>
      <c r="G76" s="164">
        <v>378.49692840284365</v>
      </c>
      <c r="H76" s="165">
        <v>112.42934686441731</v>
      </c>
      <c r="I76" s="149"/>
      <c r="J76" s="166"/>
      <c r="K76" s="151"/>
      <c r="L76" s="159">
        <v>2</v>
      </c>
      <c r="M76" s="160">
        <v>10.857302452204749</v>
      </c>
      <c r="N76" s="161">
        <v>22.590862343087792</v>
      </c>
      <c r="O76" s="162">
        <v>37.128301295218989</v>
      </c>
      <c r="P76" s="163">
        <v>59.25890626385808</v>
      </c>
      <c r="Q76" s="164">
        <v>78.155113735701889</v>
      </c>
      <c r="R76" s="165">
        <v>23.452793437289074</v>
      </c>
      <c r="S76" s="149"/>
      <c r="T76" s="166"/>
      <c r="U76" s="152"/>
      <c r="V76" s="167">
        <v>7.1682638069614768</v>
      </c>
      <c r="W76" s="168">
        <v>62.592238353565335</v>
      </c>
      <c r="X76" s="169">
        <v>124.41484898654744</v>
      </c>
      <c r="Y76" s="170">
        <v>217.49224066152237</v>
      </c>
      <c r="Z76" s="171">
        <v>295.61940139687317</v>
      </c>
      <c r="AA76" s="172">
        <v>367.34812849550508</v>
      </c>
      <c r="AB76" s="173">
        <v>123.10830810619518</v>
      </c>
      <c r="AC76" s="174"/>
      <c r="AD76" s="153"/>
      <c r="AE76" s="152"/>
      <c r="AF76" s="167">
        <v>0</v>
      </c>
      <c r="AG76" s="168">
        <v>6.9933802559971809</v>
      </c>
      <c r="AH76" s="169">
        <v>21.590410940349102</v>
      </c>
      <c r="AI76" s="170">
        <v>30.140627735760063</v>
      </c>
      <c r="AJ76" s="171">
        <v>45.081291513207134</v>
      </c>
      <c r="AK76" s="172">
        <v>55.252729133004323</v>
      </c>
      <c r="AL76" s="173">
        <v>17.57388447845733</v>
      </c>
      <c r="AM76" s="174"/>
      <c r="AN76" s="153"/>
      <c r="AO76" s="151"/>
    </row>
    <row r="77" spans="1:41" x14ac:dyDescent="0.3">
      <c r="A77" s="154" t="s">
        <v>268</v>
      </c>
      <c r="B77" s="159">
        <v>9.210957926698029</v>
      </c>
      <c r="C77" s="160">
        <v>31.884479692671448</v>
      </c>
      <c r="D77" s="161">
        <v>119.58242224762216</v>
      </c>
      <c r="E77" s="162">
        <v>209.7682022342924</v>
      </c>
      <c r="F77" s="163">
        <v>320.61772200535052</v>
      </c>
      <c r="G77" s="164">
        <v>366.45123071130365</v>
      </c>
      <c r="H77" s="165">
        <v>32.356174012801489</v>
      </c>
      <c r="I77" s="149"/>
      <c r="J77" s="166"/>
      <c r="K77" s="151"/>
      <c r="L77" s="159">
        <v>2</v>
      </c>
      <c r="M77" s="160">
        <v>10.818949450738728</v>
      </c>
      <c r="N77" s="161">
        <v>26.843605123460293</v>
      </c>
      <c r="O77" s="162">
        <v>40.516666581388563</v>
      </c>
      <c r="P77" s="163">
        <v>61.837435608264059</v>
      </c>
      <c r="Q77" s="164">
        <v>69.481825863244012</v>
      </c>
      <c r="R77" s="165">
        <v>8.2089934712275863</v>
      </c>
      <c r="S77" s="149"/>
      <c r="T77" s="166"/>
      <c r="U77" s="152"/>
      <c r="V77" s="167">
        <v>8.4127833433449268</v>
      </c>
      <c r="W77" s="168">
        <v>71.333323504465397</v>
      </c>
      <c r="X77" s="169">
        <v>134.11260173097253</v>
      </c>
      <c r="Y77" s="170">
        <v>227.62958224467002</v>
      </c>
      <c r="Z77" s="171">
        <v>327.45937631046399</v>
      </c>
      <c r="AA77" s="172">
        <v>374.65693061705679</v>
      </c>
      <c r="AB77" s="173">
        <v>46.972110631875807</v>
      </c>
      <c r="AC77" s="174"/>
      <c r="AD77" s="153"/>
      <c r="AE77" s="152"/>
      <c r="AF77" s="167">
        <v>0</v>
      </c>
      <c r="AG77" s="168">
        <v>7.8102735318243504</v>
      </c>
      <c r="AH77" s="169">
        <v>24.933560825884342</v>
      </c>
      <c r="AI77" s="170">
        <v>30.112554094288498</v>
      </c>
      <c r="AJ77" s="171">
        <v>47.341329102870077</v>
      </c>
      <c r="AK77" s="172">
        <v>55.017802104353905</v>
      </c>
      <c r="AL77" s="173">
        <v>5.0687753071542829</v>
      </c>
      <c r="AM77" s="174"/>
      <c r="AN77" s="153"/>
      <c r="AO77" s="151"/>
    </row>
    <row r="78" spans="1:41" x14ac:dyDescent="0.3">
      <c r="A78" s="154" t="s">
        <v>269</v>
      </c>
      <c r="B78" s="160">
        <v>8.9612147442530841</v>
      </c>
      <c r="C78" s="161">
        <v>39.632087883461963</v>
      </c>
      <c r="D78" s="162">
        <v>130.83348774265573</v>
      </c>
      <c r="E78" s="163">
        <v>224.76508451066911</v>
      </c>
      <c r="F78" s="164">
        <v>324.55191317464778</v>
      </c>
      <c r="G78" s="165">
        <v>313.07506284776662</v>
      </c>
      <c r="H78" s="166"/>
      <c r="I78" s="149"/>
      <c r="J78" s="166"/>
      <c r="K78" s="151"/>
      <c r="L78" s="160">
        <v>2</v>
      </c>
      <c r="M78" s="161">
        <v>13.831047171726823</v>
      </c>
      <c r="N78" s="162">
        <v>31.700491720810533</v>
      </c>
      <c r="O78" s="163">
        <v>42.29609818267636</v>
      </c>
      <c r="P78" s="164">
        <v>69.90264163329266</v>
      </c>
      <c r="Q78" s="165">
        <v>70.280637586023659</v>
      </c>
      <c r="R78" s="166"/>
      <c r="S78" s="149"/>
      <c r="T78" s="166"/>
      <c r="U78" s="152"/>
      <c r="V78" s="168">
        <v>8.1601906148716807</v>
      </c>
      <c r="W78" s="169">
        <v>77.211812706198543</v>
      </c>
      <c r="X78" s="170">
        <v>148.51124637628527</v>
      </c>
      <c r="Y78" s="171">
        <v>246.59664529329166</v>
      </c>
      <c r="Z78" s="172">
        <v>338.75457797331433</v>
      </c>
      <c r="AA78" s="173">
        <v>352.70198287419043</v>
      </c>
      <c r="AB78" s="153"/>
      <c r="AC78" s="174"/>
      <c r="AD78" s="153"/>
      <c r="AE78" s="152"/>
      <c r="AF78" s="168">
        <v>0</v>
      </c>
      <c r="AG78" s="169">
        <v>7</v>
      </c>
      <c r="AH78" s="170">
        <v>21.927370760589838</v>
      </c>
      <c r="AI78" s="171">
        <v>32.609503524377942</v>
      </c>
      <c r="AJ78" s="172">
        <v>49.659243451198563</v>
      </c>
      <c r="AK78" s="173">
        <v>48.743644875008613</v>
      </c>
      <c r="AL78" s="153"/>
      <c r="AM78" s="174"/>
      <c r="AN78" s="153"/>
      <c r="AO78" s="151"/>
    </row>
    <row r="79" spans="1:41" x14ac:dyDescent="0.3">
      <c r="A79" s="154" t="s">
        <v>270</v>
      </c>
      <c r="B79" s="160">
        <v>13.080670748371631</v>
      </c>
      <c r="C79" s="161">
        <v>49.508698952384293</v>
      </c>
      <c r="D79" s="162">
        <v>150.02045263606124</v>
      </c>
      <c r="E79" s="163">
        <v>251.28421137435362</v>
      </c>
      <c r="F79" s="164">
        <v>319.48254806594923</v>
      </c>
      <c r="G79" s="165">
        <v>236.61102982711361</v>
      </c>
      <c r="H79" s="166"/>
      <c r="I79" s="149"/>
      <c r="J79" s="166"/>
      <c r="K79" s="151"/>
      <c r="L79" s="160">
        <v>1.7801374308764935</v>
      </c>
      <c r="M79" s="161">
        <v>17.428962775040418</v>
      </c>
      <c r="N79" s="162">
        <v>34.710992298088968</v>
      </c>
      <c r="O79" s="163">
        <v>43.69416307285428</v>
      </c>
      <c r="P79" s="164">
        <v>74.873628247762099</v>
      </c>
      <c r="Q79" s="165">
        <v>50.122359322384</v>
      </c>
      <c r="R79" s="166"/>
      <c r="S79" s="149"/>
      <c r="T79" s="166"/>
      <c r="U79" s="152"/>
      <c r="V79" s="168">
        <v>8.8473549634218216</v>
      </c>
      <c r="W79" s="169">
        <v>86.55677448051209</v>
      </c>
      <c r="X79" s="170">
        <v>160.28022569231689</v>
      </c>
      <c r="Y79" s="171">
        <v>263.38870353624225</v>
      </c>
      <c r="Z79" s="172">
        <v>350.55961361248046</v>
      </c>
      <c r="AA79" s="173">
        <v>293.90855212121096</v>
      </c>
      <c r="AB79" s="153"/>
      <c r="AC79" s="174"/>
      <c r="AD79" s="153"/>
      <c r="AE79" s="152"/>
      <c r="AF79" s="168">
        <v>1.8346990495920181</v>
      </c>
      <c r="AG79" s="169">
        <v>5.9062716984190047</v>
      </c>
      <c r="AH79" s="170">
        <v>24.539611887186766</v>
      </c>
      <c r="AI79" s="171">
        <v>38.067207471467555</v>
      </c>
      <c r="AJ79" s="172">
        <v>46.247617275454104</v>
      </c>
      <c r="AK79" s="173">
        <v>47.151544145308435</v>
      </c>
      <c r="AL79" s="153"/>
      <c r="AM79" s="174"/>
      <c r="AN79" s="153"/>
      <c r="AO79" s="151"/>
    </row>
    <row r="80" spans="1:41" x14ac:dyDescent="0.3">
      <c r="A80" s="154" t="s">
        <v>271</v>
      </c>
      <c r="B80" s="160">
        <v>15.821233168244362</v>
      </c>
      <c r="C80" s="161">
        <v>58.212842516601086</v>
      </c>
      <c r="D80" s="162">
        <v>166.02576742181554</v>
      </c>
      <c r="E80" s="163">
        <v>267.09020326845598</v>
      </c>
      <c r="F80" s="164">
        <v>314.95517354179174</v>
      </c>
      <c r="G80" s="165">
        <v>160.13834528772475</v>
      </c>
      <c r="H80" s="166"/>
      <c r="I80" s="149"/>
      <c r="J80" s="149"/>
      <c r="K80" s="151"/>
      <c r="L80" s="160">
        <v>0</v>
      </c>
      <c r="M80" s="161">
        <v>17</v>
      </c>
      <c r="N80" s="162">
        <v>31.928082855418324</v>
      </c>
      <c r="O80" s="163">
        <v>42.579914223635569</v>
      </c>
      <c r="P80" s="164">
        <v>78.619053309007313</v>
      </c>
      <c r="Q80" s="165">
        <v>31.508496824651957</v>
      </c>
      <c r="R80" s="166"/>
      <c r="S80" s="149"/>
      <c r="T80" s="149"/>
      <c r="U80" s="152"/>
      <c r="V80" s="168">
        <v>10.542691612616181</v>
      </c>
      <c r="W80" s="169">
        <v>90.309824815252796</v>
      </c>
      <c r="X80" s="170">
        <v>176.0817509223707</v>
      </c>
      <c r="Y80" s="171">
        <v>278.59698089367407</v>
      </c>
      <c r="Z80" s="172">
        <v>368.22138980256091</v>
      </c>
      <c r="AA80" s="173">
        <v>216.10217470279895</v>
      </c>
      <c r="AB80" s="153"/>
      <c r="AC80" s="150"/>
      <c r="AD80" s="150"/>
      <c r="AE80" s="152"/>
      <c r="AF80" s="168">
        <v>2</v>
      </c>
      <c r="AG80" s="169">
        <v>6.2981771174818277</v>
      </c>
      <c r="AH80" s="170">
        <v>25.56392803019844</v>
      </c>
      <c r="AI80" s="171">
        <v>41.572141128592193</v>
      </c>
      <c r="AJ80" s="172">
        <v>46.076483560726047</v>
      </c>
      <c r="AK80" s="173">
        <v>35.458612023697583</v>
      </c>
      <c r="AL80" s="153"/>
      <c r="AM80" s="150"/>
      <c r="AN80" s="150"/>
      <c r="AO80" s="151"/>
    </row>
    <row r="81" spans="1:41" x14ac:dyDescent="0.3">
      <c r="A81" s="154" t="s">
        <v>272</v>
      </c>
      <c r="B81" s="160">
        <v>16.197258027270436</v>
      </c>
      <c r="C81" s="161">
        <v>64.234990573488176</v>
      </c>
      <c r="D81" s="162">
        <v>170.02496012742631</v>
      </c>
      <c r="E81" s="163">
        <v>288.93657029334781</v>
      </c>
      <c r="F81" s="164">
        <v>308.62287001404911</v>
      </c>
      <c r="G81" s="165">
        <v>84.619921039091423</v>
      </c>
      <c r="H81" s="166"/>
      <c r="I81" s="149"/>
      <c r="J81" s="149"/>
      <c r="K81" s="151"/>
      <c r="L81" s="160">
        <v>0</v>
      </c>
      <c r="M81" s="161">
        <v>15.498860687017441</v>
      </c>
      <c r="N81" s="162">
        <v>30.897947989404202</v>
      </c>
      <c r="O81" s="163">
        <v>39.046348754083738</v>
      </c>
      <c r="P81" s="164">
        <v>73.797485527582467</v>
      </c>
      <c r="Q81" s="165">
        <v>18.060274961171672</v>
      </c>
      <c r="R81" s="166"/>
      <c r="S81" s="149"/>
      <c r="T81" s="149"/>
      <c r="U81" s="152"/>
      <c r="V81" s="168">
        <v>14.547482923604548</v>
      </c>
      <c r="W81" s="169">
        <v>93.861423748234984</v>
      </c>
      <c r="X81" s="170">
        <v>197.77388975443318</v>
      </c>
      <c r="Y81" s="171">
        <v>301.35445277532563</v>
      </c>
      <c r="Z81" s="172">
        <v>376.05708443412254</v>
      </c>
      <c r="AA81" s="173">
        <v>116.81232963642117</v>
      </c>
      <c r="AB81" s="153"/>
      <c r="AC81" s="150"/>
      <c r="AD81" s="150"/>
      <c r="AE81" s="152"/>
      <c r="AF81" s="168">
        <v>2</v>
      </c>
      <c r="AG81" s="169">
        <v>8.5997696071863174</v>
      </c>
      <c r="AH81" s="170">
        <v>29.817802595207468</v>
      </c>
      <c r="AI81" s="171">
        <v>42.192236716393381</v>
      </c>
      <c r="AJ81" s="172">
        <v>47.719717776402831</v>
      </c>
      <c r="AK81" s="173">
        <v>21.401778282597661</v>
      </c>
      <c r="AL81" s="153"/>
      <c r="AM81" s="150"/>
      <c r="AN81" s="150"/>
      <c r="AO81" s="151"/>
    </row>
    <row r="82" spans="1:41" x14ac:dyDescent="0.3">
      <c r="A82" s="154" t="s">
        <v>273</v>
      </c>
      <c r="B82" s="160">
        <v>18.214843781664968</v>
      </c>
      <c r="C82" s="161">
        <v>69.763750934662994</v>
      </c>
      <c r="D82" s="162">
        <v>167.55108081246726</v>
      </c>
      <c r="E82" s="163">
        <v>291.39298094452056</v>
      </c>
      <c r="F82" s="164">
        <v>298.12763192969828</v>
      </c>
      <c r="G82" s="165">
        <v>26.425190626257972</v>
      </c>
      <c r="H82" s="166"/>
      <c r="I82" s="149"/>
      <c r="J82" s="149"/>
      <c r="K82" s="151"/>
      <c r="L82" s="160">
        <v>0</v>
      </c>
      <c r="M82" s="161">
        <v>16.778022862039506</v>
      </c>
      <c r="N82" s="162">
        <v>28.923921080306172</v>
      </c>
      <c r="O82" s="163">
        <v>33.074806296266615</v>
      </c>
      <c r="P82" s="164">
        <v>71.186143515165895</v>
      </c>
      <c r="Q82" s="165">
        <v>4.8153268068563193</v>
      </c>
      <c r="R82" s="166"/>
      <c r="S82" s="149"/>
      <c r="T82" s="149"/>
      <c r="U82" s="152"/>
      <c r="V82" s="168">
        <v>20.147946733050048</v>
      </c>
      <c r="W82" s="169">
        <v>93.429527437314391</v>
      </c>
      <c r="X82" s="170">
        <v>211.58441101387143</v>
      </c>
      <c r="Y82" s="171">
        <v>312.31832354221115</v>
      </c>
      <c r="Z82" s="172">
        <v>365.81961955517909</v>
      </c>
      <c r="AA82" s="173">
        <v>34.576336745948879</v>
      </c>
      <c r="AB82" s="153"/>
      <c r="AC82" s="150"/>
      <c r="AD82" s="150"/>
      <c r="AE82" s="152"/>
      <c r="AF82" s="168">
        <v>2</v>
      </c>
      <c r="AG82" s="169">
        <v>10.313011202961206</v>
      </c>
      <c r="AH82" s="170">
        <v>30.577786846552044</v>
      </c>
      <c r="AI82" s="171">
        <v>40.94937655236572</v>
      </c>
      <c r="AJ82" s="172">
        <v>45.96924358047545</v>
      </c>
      <c r="AK82" s="173">
        <v>4.1563136791810393</v>
      </c>
      <c r="AL82" s="153"/>
      <c r="AM82" s="150"/>
      <c r="AN82" s="150"/>
      <c r="AO82" s="151"/>
    </row>
    <row r="83" spans="1:41" x14ac:dyDescent="0.3">
      <c r="A83" s="154" t="s">
        <v>274</v>
      </c>
      <c r="B83" s="161">
        <v>20.109490820672363</v>
      </c>
      <c r="C83" s="162">
        <v>73.301660311874002</v>
      </c>
      <c r="D83" s="163">
        <v>159.85468216449954</v>
      </c>
      <c r="E83" s="164">
        <v>280.64488584897481</v>
      </c>
      <c r="F83" s="165">
        <v>245.44642038589041</v>
      </c>
      <c r="G83" s="166"/>
      <c r="H83" s="166"/>
      <c r="I83" s="149"/>
      <c r="J83" s="149"/>
      <c r="K83" s="151"/>
      <c r="L83" s="161">
        <v>0</v>
      </c>
      <c r="M83" s="162">
        <v>14.266745305154473</v>
      </c>
      <c r="N83" s="163">
        <v>23.591908868402243</v>
      </c>
      <c r="O83" s="164">
        <v>29.211645974932935</v>
      </c>
      <c r="P83" s="165">
        <v>55.42729982919991</v>
      </c>
      <c r="Q83" s="166"/>
      <c r="R83" s="166"/>
      <c r="S83" s="149"/>
      <c r="T83" s="149"/>
      <c r="U83" s="152"/>
      <c r="V83" s="169">
        <v>20.638459565117955</v>
      </c>
      <c r="W83" s="170">
        <v>96.026003920240328</v>
      </c>
      <c r="X83" s="171">
        <v>225.0685369563289</v>
      </c>
      <c r="Y83" s="172">
        <v>308.83412529388443</v>
      </c>
      <c r="Z83" s="173">
        <v>299.26817878754821</v>
      </c>
      <c r="AA83" s="153"/>
      <c r="AB83" s="153"/>
      <c r="AC83" s="150"/>
      <c r="AD83" s="150"/>
      <c r="AE83" s="152"/>
      <c r="AF83" s="169">
        <v>2</v>
      </c>
      <c r="AG83" s="170">
        <v>11.475645741447806</v>
      </c>
      <c r="AH83" s="171">
        <v>30.399545123800635</v>
      </c>
      <c r="AI83" s="172">
        <v>42.645799209363759</v>
      </c>
      <c r="AJ83" s="173">
        <v>38.638705269433558</v>
      </c>
      <c r="AK83" s="153"/>
      <c r="AL83" s="153"/>
      <c r="AM83" s="150"/>
      <c r="AN83" s="150"/>
      <c r="AO83" s="151"/>
    </row>
    <row r="84" spans="1:41" x14ac:dyDescent="0.3">
      <c r="A84" s="154" t="s">
        <v>275</v>
      </c>
      <c r="B84" s="161">
        <v>17.02625279687345</v>
      </c>
      <c r="C84" s="162">
        <v>62.334705580646869</v>
      </c>
      <c r="D84" s="163">
        <v>151.14565956142428</v>
      </c>
      <c r="E84" s="164">
        <v>250.99356801435351</v>
      </c>
      <c r="F84" s="165">
        <v>166.9732739307608</v>
      </c>
      <c r="G84" s="166"/>
      <c r="H84" s="166"/>
      <c r="I84" s="149"/>
      <c r="J84" s="149"/>
      <c r="K84" s="151"/>
      <c r="L84" s="161">
        <v>0</v>
      </c>
      <c r="M84" s="162">
        <v>12.638127661310136</v>
      </c>
      <c r="N84" s="163">
        <v>21.555259825661778</v>
      </c>
      <c r="O84" s="164">
        <v>20.574408335611224</v>
      </c>
      <c r="P84" s="165">
        <v>37.12704623141326</v>
      </c>
      <c r="Q84" s="166"/>
      <c r="R84" s="166"/>
      <c r="S84" s="149"/>
      <c r="T84" s="149"/>
      <c r="U84" s="152"/>
      <c r="V84" s="169">
        <v>22.758670876733959</v>
      </c>
      <c r="W84" s="170">
        <v>90.407767336970892</v>
      </c>
      <c r="X84" s="171">
        <v>219.50616790742311</v>
      </c>
      <c r="Y84" s="172">
        <v>295.57557024853327</v>
      </c>
      <c r="Z84" s="173">
        <v>215.76184881905408</v>
      </c>
      <c r="AA84" s="153"/>
      <c r="AB84" s="153"/>
      <c r="AC84" s="150"/>
      <c r="AD84" s="150"/>
      <c r="AE84" s="152"/>
      <c r="AF84" s="169">
        <v>2</v>
      </c>
      <c r="AG84" s="170">
        <v>11.156161017715931</v>
      </c>
      <c r="AH84" s="171">
        <v>29.969638925045729</v>
      </c>
      <c r="AI84" s="172">
        <v>42.025111045688391</v>
      </c>
      <c r="AJ84" s="173">
        <v>29.419862201437354</v>
      </c>
      <c r="AK84" s="153"/>
      <c r="AL84" s="153"/>
      <c r="AM84" s="150"/>
      <c r="AN84" s="150"/>
      <c r="AO84" s="151"/>
    </row>
    <row r="85" spans="1:41" x14ac:dyDescent="0.3">
      <c r="A85" s="154" t="s">
        <v>276</v>
      </c>
      <c r="B85" s="161">
        <v>15.676943525671959</v>
      </c>
      <c r="C85" s="162">
        <v>51.908681368920952</v>
      </c>
      <c r="D85" s="163">
        <v>131.08277441017958</v>
      </c>
      <c r="E85" s="164">
        <v>222.87911562877707</v>
      </c>
      <c r="F85" s="165">
        <v>114.85905034498865</v>
      </c>
      <c r="G85" s="166"/>
      <c r="H85" s="166"/>
      <c r="I85" s="166"/>
      <c r="J85" s="149"/>
      <c r="K85" s="151"/>
      <c r="L85" s="161">
        <v>0</v>
      </c>
      <c r="M85" s="162">
        <v>8.6348445247858763</v>
      </c>
      <c r="N85" s="163">
        <v>16.44771839119494</v>
      </c>
      <c r="O85" s="164">
        <v>16.365521843545139</v>
      </c>
      <c r="P85" s="165">
        <v>21.248331945389509</v>
      </c>
      <c r="Q85" s="166"/>
      <c r="R85" s="166"/>
      <c r="S85" s="166"/>
      <c r="T85" s="149"/>
      <c r="U85" s="152"/>
      <c r="V85" s="169">
        <v>23.368949897587299</v>
      </c>
      <c r="W85" s="170">
        <v>93.179843142163008</v>
      </c>
      <c r="X85" s="171">
        <v>207.23947472854843</v>
      </c>
      <c r="Y85" s="172">
        <v>279.03252540458925</v>
      </c>
      <c r="Z85" s="173">
        <v>132.38700733504811</v>
      </c>
      <c r="AA85" s="153"/>
      <c r="AB85" s="153"/>
      <c r="AC85" s="153"/>
      <c r="AD85" s="150"/>
      <c r="AE85" s="152"/>
      <c r="AF85" s="169">
        <v>2</v>
      </c>
      <c r="AG85" s="170">
        <v>13</v>
      </c>
      <c r="AH85" s="171">
        <v>32.490409964695573</v>
      </c>
      <c r="AI85" s="172">
        <v>38.133565478026867</v>
      </c>
      <c r="AJ85" s="173">
        <v>22.584727137039181</v>
      </c>
      <c r="AK85" s="153"/>
      <c r="AL85" s="153"/>
      <c r="AM85" s="153"/>
      <c r="AN85" s="150"/>
      <c r="AO85" s="151"/>
    </row>
    <row r="86" spans="1:41" x14ac:dyDescent="0.3">
      <c r="A86" s="154" t="s">
        <v>277</v>
      </c>
      <c r="B86" s="161">
        <v>13.100990375503898</v>
      </c>
      <c r="C86" s="162">
        <v>46.319399726657139</v>
      </c>
      <c r="D86" s="163">
        <v>102.45567882922478</v>
      </c>
      <c r="E86" s="164">
        <v>188.0914340254385</v>
      </c>
      <c r="F86" s="165">
        <v>61.461627356322424</v>
      </c>
      <c r="G86" s="166"/>
      <c r="H86" s="166"/>
      <c r="I86" s="166"/>
      <c r="J86" s="149"/>
      <c r="K86" s="151"/>
      <c r="L86" s="161">
        <v>0</v>
      </c>
      <c r="M86" s="162">
        <v>5.3718083761632442</v>
      </c>
      <c r="N86" s="163">
        <v>13.167335592210293</v>
      </c>
      <c r="O86" s="164">
        <v>16.099446724401787</v>
      </c>
      <c r="P86" s="165">
        <v>9.1717250607907772</v>
      </c>
      <c r="Q86" s="166"/>
      <c r="R86" s="166"/>
      <c r="S86" s="166"/>
      <c r="T86" s="149"/>
      <c r="U86" s="152"/>
      <c r="V86" s="169">
        <v>24.116111892974004</v>
      </c>
      <c r="W86" s="170">
        <v>82.237152546258585</v>
      </c>
      <c r="X86" s="171">
        <v>198.1152833333108</v>
      </c>
      <c r="Y86" s="172">
        <v>242.07107622991566</v>
      </c>
      <c r="Z86" s="173">
        <v>67.274554724694781</v>
      </c>
      <c r="AA86" s="153"/>
      <c r="AB86" s="153"/>
      <c r="AC86" s="153"/>
      <c r="AD86" s="150"/>
      <c r="AE86" s="152"/>
      <c r="AF86" s="169">
        <v>0.16301727667450905</v>
      </c>
      <c r="AG86" s="170">
        <v>12.038475058972836</v>
      </c>
      <c r="AH86" s="171">
        <v>36.053090548142791</v>
      </c>
      <c r="AI86" s="172">
        <v>32.516711083240807</v>
      </c>
      <c r="AJ86" s="173">
        <v>12.008608599193394</v>
      </c>
      <c r="AK86" s="153"/>
      <c r="AL86" s="153"/>
      <c r="AM86" s="153"/>
      <c r="AN86" s="150"/>
      <c r="AO86" s="151"/>
    </row>
    <row r="87" spans="1:41" x14ac:dyDescent="0.3">
      <c r="A87" s="154" t="s">
        <v>278</v>
      </c>
      <c r="B87" s="161">
        <v>11.900527977151796</v>
      </c>
      <c r="C87" s="162">
        <v>41.314143081661314</v>
      </c>
      <c r="D87" s="163">
        <v>86.264328343095258</v>
      </c>
      <c r="E87" s="164">
        <v>158.54706150852144</v>
      </c>
      <c r="F87" s="165">
        <v>16.21068864944391</v>
      </c>
      <c r="G87" s="166"/>
      <c r="H87" s="166"/>
      <c r="I87" s="166"/>
      <c r="J87" s="149"/>
      <c r="K87" s="151"/>
      <c r="L87" s="161">
        <v>0</v>
      </c>
      <c r="M87" s="162">
        <v>5.8797811046242714</v>
      </c>
      <c r="N87" s="163">
        <v>9.7066192817874253</v>
      </c>
      <c r="O87" s="164">
        <v>16.559059237129986</v>
      </c>
      <c r="P87" s="165">
        <v>3.3550873752683401</v>
      </c>
      <c r="Q87" s="166"/>
      <c r="R87" s="166"/>
      <c r="S87" s="166"/>
      <c r="T87" s="149"/>
      <c r="U87" s="152"/>
      <c r="V87" s="169">
        <v>24.974278817884624</v>
      </c>
      <c r="W87" s="170">
        <v>73.14548508124426</v>
      </c>
      <c r="X87" s="171">
        <v>179.9599643433819</v>
      </c>
      <c r="Y87" s="172">
        <v>216.99276570160873</v>
      </c>
      <c r="Z87" s="173">
        <v>20.28450311798224</v>
      </c>
      <c r="AA87" s="153"/>
      <c r="AB87" s="153"/>
      <c r="AC87" s="153"/>
      <c r="AD87" s="150"/>
      <c r="AE87" s="152"/>
      <c r="AF87" s="169">
        <v>0.71858217287808657</v>
      </c>
      <c r="AG87" s="170">
        <v>12.347318129613996</v>
      </c>
      <c r="AH87" s="171">
        <v>34.652089561335742</v>
      </c>
      <c r="AI87" s="172">
        <v>28.669863447546959</v>
      </c>
      <c r="AJ87" s="173">
        <v>3.686063222354278</v>
      </c>
      <c r="AK87" s="153"/>
      <c r="AL87" s="153"/>
      <c r="AM87" s="153"/>
      <c r="AN87" s="150"/>
      <c r="AO87" s="151"/>
    </row>
    <row r="88" spans="1:41" x14ac:dyDescent="0.3">
      <c r="A88" s="154" t="s">
        <v>279</v>
      </c>
      <c r="B88" s="162">
        <v>11.598632851615548</v>
      </c>
      <c r="C88" s="163">
        <v>37.285390378441662</v>
      </c>
      <c r="D88" s="164">
        <v>67.907303213762816</v>
      </c>
      <c r="E88" s="165">
        <v>111.82580915054632</v>
      </c>
      <c r="F88" s="166"/>
      <c r="G88" s="166"/>
      <c r="H88" s="166"/>
      <c r="I88" s="166"/>
      <c r="J88" s="149"/>
      <c r="K88" s="151"/>
      <c r="L88" s="162">
        <v>0</v>
      </c>
      <c r="M88" s="163">
        <v>9.0415548565797508</v>
      </c>
      <c r="N88" s="164">
        <v>8.4922358812764287</v>
      </c>
      <c r="O88" s="165">
        <v>13.604146384401247</v>
      </c>
      <c r="P88" s="166"/>
      <c r="Q88" s="166"/>
      <c r="R88" s="166"/>
      <c r="S88" s="166"/>
      <c r="T88" s="149"/>
      <c r="U88" s="152"/>
      <c r="V88" s="170">
        <v>20.938359702937305</v>
      </c>
      <c r="W88" s="171">
        <v>68.430590531090274</v>
      </c>
      <c r="X88" s="172">
        <v>155.34314792859368</v>
      </c>
      <c r="Y88" s="173">
        <v>166.19980479008541</v>
      </c>
      <c r="Z88" s="153"/>
      <c r="AA88" s="153"/>
      <c r="AB88" s="153"/>
      <c r="AC88" s="153"/>
      <c r="AD88" s="150"/>
      <c r="AE88" s="152"/>
      <c r="AF88" s="170">
        <v>1</v>
      </c>
      <c r="AG88" s="171">
        <v>13.865058924071491</v>
      </c>
      <c r="AH88" s="172">
        <v>30.489097756333649</v>
      </c>
      <c r="AI88" s="173">
        <v>19.795761281624436</v>
      </c>
      <c r="AJ88" s="153"/>
      <c r="AK88" s="153"/>
      <c r="AL88" s="153"/>
      <c r="AM88" s="153"/>
      <c r="AN88" s="150"/>
      <c r="AO88" s="151"/>
    </row>
    <row r="89" spans="1:41" x14ac:dyDescent="0.3">
      <c r="A89" s="154" t="s">
        <v>280</v>
      </c>
      <c r="B89" s="162">
        <v>10.366210971027613</v>
      </c>
      <c r="C89" s="163">
        <v>31.154597155749798</v>
      </c>
      <c r="D89" s="164">
        <v>51.809939450584352</v>
      </c>
      <c r="E89" s="165">
        <v>61.309570877347142</v>
      </c>
      <c r="F89" s="166"/>
      <c r="G89" s="166"/>
      <c r="H89" s="166"/>
      <c r="I89" s="166"/>
      <c r="J89" s="149"/>
      <c r="K89" s="151"/>
      <c r="L89" s="162">
        <v>0.63812766410410404</v>
      </c>
      <c r="M89" s="163">
        <v>8.5963466273776703</v>
      </c>
      <c r="N89" s="164">
        <v>9.5618744306266308</v>
      </c>
      <c r="O89" s="165">
        <v>11.169797390699387</v>
      </c>
      <c r="P89" s="166"/>
      <c r="Q89" s="166"/>
      <c r="R89" s="166"/>
      <c r="S89" s="166"/>
      <c r="T89" s="149"/>
      <c r="U89" s="152"/>
      <c r="V89" s="170">
        <v>17.541554858908057</v>
      </c>
      <c r="W89" s="171">
        <v>64.740862776525319</v>
      </c>
      <c r="X89" s="172">
        <v>130.26484224479645</v>
      </c>
      <c r="Y89" s="173">
        <v>110.59854475129396</v>
      </c>
      <c r="Z89" s="153"/>
      <c r="AA89" s="153"/>
      <c r="AB89" s="153"/>
      <c r="AC89" s="153"/>
      <c r="AD89" s="150"/>
      <c r="AE89" s="152"/>
      <c r="AF89" s="170">
        <v>1.5931498377274238</v>
      </c>
      <c r="AG89" s="171">
        <v>13.683560735546052</v>
      </c>
      <c r="AH89" s="172">
        <v>27.899543842300773</v>
      </c>
      <c r="AI89" s="173">
        <v>10.740638770163059</v>
      </c>
      <c r="AJ89" s="153"/>
      <c r="AK89" s="153"/>
      <c r="AL89" s="153"/>
      <c r="AM89" s="153"/>
      <c r="AN89" s="150"/>
      <c r="AO89" s="151"/>
    </row>
    <row r="90" spans="1:41" x14ac:dyDescent="0.3">
      <c r="A90" s="154" t="s">
        <v>281</v>
      </c>
      <c r="B90" s="162">
        <v>8.3651657465379685</v>
      </c>
      <c r="C90" s="163">
        <v>23.822522547096014</v>
      </c>
      <c r="D90" s="164">
        <v>38.180468569509685</v>
      </c>
      <c r="E90" s="165">
        <v>24.914622278884053</v>
      </c>
      <c r="F90" s="166"/>
      <c r="G90" s="166"/>
      <c r="H90" s="149"/>
      <c r="I90" s="149"/>
      <c r="J90" s="149"/>
      <c r="K90" s="151"/>
      <c r="L90" s="162">
        <v>1.9045639298856258</v>
      </c>
      <c r="M90" s="163">
        <v>8.4414749257266521</v>
      </c>
      <c r="N90" s="164">
        <v>11.171569878235459</v>
      </c>
      <c r="O90" s="165">
        <v>6.6639277562499046</v>
      </c>
      <c r="P90" s="166"/>
      <c r="Q90" s="166"/>
      <c r="R90" s="149"/>
      <c r="S90" s="149"/>
      <c r="T90" s="149"/>
      <c r="U90" s="152"/>
      <c r="V90" s="170">
        <v>16.283004768192768</v>
      </c>
      <c r="W90" s="171">
        <v>60.135177782736719</v>
      </c>
      <c r="X90" s="172">
        <v>105.85863024547143</v>
      </c>
      <c r="Y90" s="173">
        <v>61.927635621126683</v>
      </c>
      <c r="Z90" s="153"/>
      <c r="AA90" s="153"/>
      <c r="AB90" s="150"/>
      <c r="AC90" s="150"/>
      <c r="AD90" s="150"/>
      <c r="AE90" s="152"/>
      <c r="AF90" s="170">
        <v>3</v>
      </c>
      <c r="AG90" s="171">
        <v>12.617960682138801</v>
      </c>
      <c r="AH90" s="172">
        <v>25.751823503524065</v>
      </c>
      <c r="AI90" s="173">
        <v>7.8013230115175247</v>
      </c>
      <c r="AJ90" s="153"/>
      <c r="AK90" s="153"/>
      <c r="AL90" s="150"/>
      <c r="AM90" s="150"/>
      <c r="AN90" s="150"/>
      <c r="AO90" s="151"/>
    </row>
    <row r="91" spans="1:41" x14ac:dyDescent="0.3">
      <c r="A91" s="154" t="s">
        <v>282</v>
      </c>
      <c r="B91" s="162">
        <v>6.1123276054859161</v>
      </c>
      <c r="C91" s="163">
        <v>23.553522835252807</v>
      </c>
      <c r="D91" s="164">
        <v>29.802225788123906</v>
      </c>
      <c r="E91" s="165">
        <v>6.9563854169100523</v>
      </c>
      <c r="F91" s="166"/>
      <c r="G91" s="166"/>
      <c r="H91" s="149"/>
      <c r="I91" s="149"/>
      <c r="J91" s="149"/>
      <c r="K91" s="151"/>
      <c r="L91" s="162">
        <v>2</v>
      </c>
      <c r="M91" s="163">
        <v>8.8073756136000156</v>
      </c>
      <c r="N91" s="164">
        <v>11.710754467174411</v>
      </c>
      <c r="O91" s="165">
        <v>3.760754968971014</v>
      </c>
      <c r="P91" s="166"/>
      <c r="Q91" s="166"/>
      <c r="R91" s="149"/>
      <c r="S91" s="149"/>
      <c r="T91" s="149"/>
      <c r="U91" s="152"/>
      <c r="V91" s="170">
        <v>13.803901713341475</v>
      </c>
      <c r="W91" s="171">
        <v>54.330932967520084</v>
      </c>
      <c r="X91" s="172">
        <v>87.152677231701091</v>
      </c>
      <c r="Y91" s="173">
        <v>30.724589311052114</v>
      </c>
      <c r="Z91" s="153"/>
      <c r="AA91" s="153"/>
      <c r="AB91" s="150"/>
      <c r="AC91" s="150"/>
      <c r="AD91" s="150"/>
      <c r="AE91" s="152"/>
      <c r="AF91" s="170">
        <v>3.2554626539349556</v>
      </c>
      <c r="AG91" s="171">
        <v>11.576711061177775</v>
      </c>
      <c r="AH91" s="172">
        <v>21.936302231624722</v>
      </c>
      <c r="AI91" s="173">
        <v>3.323972100391984</v>
      </c>
      <c r="AJ91" s="153"/>
      <c r="AK91" s="153"/>
      <c r="AL91" s="150"/>
      <c r="AM91" s="150"/>
      <c r="AN91" s="150"/>
      <c r="AO91" s="151"/>
    </row>
    <row r="92" spans="1:41" x14ac:dyDescent="0.3">
      <c r="A92" s="154" t="s">
        <v>283</v>
      </c>
      <c r="B92" s="162">
        <v>6.1929245609790087</v>
      </c>
      <c r="C92" s="163">
        <v>20.644063412211835</v>
      </c>
      <c r="D92" s="164">
        <v>34.883110143244267</v>
      </c>
      <c r="E92" s="165">
        <v>1.6602758215740323</v>
      </c>
      <c r="F92" s="166"/>
      <c r="G92" s="166"/>
      <c r="H92" s="149"/>
      <c r="I92" s="149"/>
      <c r="J92" s="149"/>
      <c r="K92" s="151"/>
      <c r="L92" s="162">
        <v>2</v>
      </c>
      <c r="M92" s="163">
        <v>9</v>
      </c>
      <c r="N92" s="164">
        <v>10.013699874281883</v>
      </c>
      <c r="O92" s="165">
        <v>0.59145611245185137</v>
      </c>
      <c r="P92" s="166"/>
      <c r="Q92" s="166"/>
      <c r="R92" s="149"/>
      <c r="S92" s="149"/>
      <c r="T92" s="149"/>
      <c r="U92" s="152"/>
      <c r="V92" s="170">
        <v>13</v>
      </c>
      <c r="W92" s="171">
        <v>36.438357103615999</v>
      </c>
      <c r="X92" s="172">
        <v>66.190641288878396</v>
      </c>
      <c r="Y92" s="173">
        <v>8.2895942209288478</v>
      </c>
      <c r="Z92" s="153"/>
      <c r="AA92" s="153"/>
      <c r="AB92" s="150"/>
      <c r="AC92" s="150"/>
      <c r="AD92" s="150"/>
      <c r="AE92" s="152"/>
      <c r="AF92" s="170">
        <v>4.3869883324950933</v>
      </c>
      <c r="AG92" s="171">
        <v>11.17214460298419</v>
      </c>
      <c r="AH92" s="172">
        <v>17.988360214047134</v>
      </c>
      <c r="AI92" s="173">
        <v>0.72419994883239269</v>
      </c>
      <c r="AJ92" s="153"/>
      <c r="AK92" s="153"/>
      <c r="AL92" s="150"/>
      <c r="AM92" s="150"/>
      <c r="AN92" s="150"/>
      <c r="AO92" s="151"/>
    </row>
    <row r="93" spans="1:41" x14ac:dyDescent="0.3">
      <c r="A93" s="154" t="s">
        <v>284</v>
      </c>
      <c r="B93" s="163">
        <v>4.1940638497471809</v>
      </c>
      <c r="C93" s="164">
        <v>19.100227443501353</v>
      </c>
      <c r="D93" s="165">
        <v>26.191754884785041</v>
      </c>
      <c r="E93" s="166"/>
      <c r="F93" s="166"/>
      <c r="G93" s="166"/>
      <c r="H93" s="149"/>
      <c r="I93" s="149"/>
      <c r="J93" s="149"/>
      <c r="K93" s="151"/>
      <c r="L93" s="163">
        <v>2</v>
      </c>
      <c r="M93" s="164">
        <v>9</v>
      </c>
      <c r="N93" s="165">
        <v>10.308677710592747</v>
      </c>
      <c r="O93" s="166"/>
      <c r="P93" s="166"/>
      <c r="Q93" s="166"/>
      <c r="R93" s="149"/>
      <c r="S93" s="149"/>
      <c r="T93" s="149"/>
      <c r="U93" s="152"/>
      <c r="V93" s="171">
        <v>10.028315286152065</v>
      </c>
      <c r="W93" s="172">
        <v>31.307307064533234</v>
      </c>
      <c r="X93" s="173">
        <v>38.518170915311202</v>
      </c>
      <c r="Y93" s="153"/>
      <c r="Z93" s="153"/>
      <c r="AA93" s="153"/>
      <c r="AB93" s="150"/>
      <c r="AC93" s="150"/>
      <c r="AD93" s="150"/>
      <c r="AE93" s="152"/>
      <c r="AF93" s="171">
        <v>6</v>
      </c>
      <c r="AG93" s="172">
        <v>12.25821940600872</v>
      </c>
      <c r="AH93" s="173">
        <v>9.8242213642224669</v>
      </c>
      <c r="AI93" s="153"/>
      <c r="AJ93" s="153"/>
      <c r="AK93" s="153"/>
      <c r="AL93" s="150"/>
      <c r="AM93" s="150"/>
      <c r="AN93" s="150"/>
      <c r="AO93" s="151"/>
    </row>
    <row r="94" spans="1:41" x14ac:dyDescent="0.3">
      <c r="A94" s="154" t="s">
        <v>285</v>
      </c>
      <c r="B94" s="163">
        <v>3</v>
      </c>
      <c r="C94" s="164">
        <v>14.352452708408237</v>
      </c>
      <c r="D94" s="165">
        <v>13.63761402759701</v>
      </c>
      <c r="E94" s="166"/>
      <c r="F94" s="166"/>
      <c r="G94" s="166"/>
      <c r="H94" s="149"/>
      <c r="I94" s="149"/>
      <c r="J94" s="149"/>
      <c r="K94" s="151"/>
      <c r="L94" s="163">
        <v>2</v>
      </c>
      <c r="M94" s="164">
        <v>8.5630671326071024</v>
      </c>
      <c r="N94" s="165">
        <v>9.3986308667808771</v>
      </c>
      <c r="O94" s="166"/>
      <c r="P94" s="166"/>
      <c r="Q94" s="166"/>
      <c r="R94" s="149"/>
      <c r="S94" s="149"/>
      <c r="T94" s="149"/>
      <c r="U94" s="152"/>
      <c r="V94" s="171">
        <v>7.8556315265595913</v>
      </c>
      <c r="W94" s="172">
        <v>27.978327591903508</v>
      </c>
      <c r="X94" s="173">
        <v>22.191775147104636</v>
      </c>
      <c r="Y94" s="153"/>
      <c r="Z94" s="153"/>
      <c r="AA94" s="153"/>
      <c r="AB94" s="150"/>
      <c r="AC94" s="150"/>
      <c r="AD94" s="150"/>
      <c r="AE94" s="152"/>
      <c r="AF94" s="171">
        <v>5.6601842418313026</v>
      </c>
      <c r="AG94" s="172">
        <v>10.39629880990833</v>
      </c>
      <c r="AH94" s="173">
        <v>5.6107178144156933</v>
      </c>
      <c r="AI94" s="153"/>
      <c r="AJ94" s="153"/>
      <c r="AK94" s="153"/>
      <c r="AL94" s="150"/>
      <c r="AM94" s="150"/>
      <c r="AN94" s="150"/>
      <c r="AO94" s="151"/>
    </row>
    <row r="95" spans="1:41" x14ac:dyDescent="0.3">
      <c r="A95" s="154" t="s">
        <v>286</v>
      </c>
      <c r="B95" s="163">
        <v>3.2937825843691826</v>
      </c>
      <c r="C95" s="164">
        <v>12.65166225656867</v>
      </c>
      <c r="D95" s="165">
        <v>8.602053415030241</v>
      </c>
      <c r="E95" s="166"/>
      <c r="F95" s="166"/>
      <c r="G95" s="166"/>
      <c r="H95" s="149"/>
      <c r="I95" s="149"/>
      <c r="J95" s="149"/>
      <c r="K95" s="151"/>
      <c r="L95" s="163">
        <v>2.4330622479319572</v>
      </c>
      <c r="M95" s="164">
        <v>5.7762553039938211</v>
      </c>
      <c r="N95" s="165">
        <v>5.3376719504594803</v>
      </c>
      <c r="O95" s="166"/>
      <c r="P95" s="166"/>
      <c r="Q95" s="166"/>
      <c r="R95" s="149"/>
      <c r="S95" s="149"/>
      <c r="T95" s="149"/>
      <c r="U95" s="152"/>
      <c r="V95" s="171">
        <v>6.2817357741296291</v>
      </c>
      <c r="W95" s="172">
        <v>24.706644795835018</v>
      </c>
      <c r="X95" s="173">
        <v>11.886894340626895</v>
      </c>
      <c r="Y95" s="153"/>
      <c r="Z95" s="153"/>
      <c r="AA95" s="153"/>
      <c r="AB95" s="150"/>
      <c r="AC95" s="150"/>
      <c r="AD95" s="150"/>
      <c r="AE95" s="152"/>
      <c r="AF95" s="171">
        <v>6.4521840773522854</v>
      </c>
      <c r="AG95" s="172">
        <v>7.5317357741296291</v>
      </c>
      <c r="AH95" s="173">
        <v>2.8513718117028475</v>
      </c>
      <c r="AI95" s="153"/>
      <c r="AJ95" s="153"/>
      <c r="AK95" s="153"/>
      <c r="AL95" s="150"/>
      <c r="AM95" s="150"/>
      <c r="AN95" s="150"/>
      <c r="AO95" s="151"/>
    </row>
    <row r="96" spans="1:41" x14ac:dyDescent="0.3">
      <c r="A96" s="154" t="s">
        <v>287</v>
      </c>
      <c r="B96" s="163">
        <v>3.6874466137960553</v>
      </c>
      <c r="C96" s="164">
        <v>12.494977381080389</v>
      </c>
      <c r="D96" s="165">
        <v>3.3103332850150764</v>
      </c>
      <c r="E96" s="166"/>
      <c r="F96" s="166"/>
      <c r="G96" s="166"/>
      <c r="H96" s="149"/>
      <c r="I96" s="149"/>
      <c r="J96" s="149"/>
      <c r="K96" s="151"/>
      <c r="L96" s="163">
        <v>2.3607304953038692</v>
      </c>
      <c r="M96" s="164">
        <v>3.3885854713153094</v>
      </c>
      <c r="N96" s="165">
        <v>1.7979202652350068</v>
      </c>
      <c r="O96" s="166"/>
      <c r="P96" s="166"/>
      <c r="Q96" s="166"/>
      <c r="R96" s="149"/>
      <c r="S96" s="149"/>
      <c r="T96" s="149"/>
      <c r="U96" s="152"/>
      <c r="V96" s="171">
        <v>4.0767110474407673</v>
      </c>
      <c r="W96" s="172">
        <v>20.947715890128165</v>
      </c>
      <c r="X96" s="173">
        <v>5.7513428069651127</v>
      </c>
      <c r="Y96" s="153"/>
      <c r="Z96" s="153"/>
      <c r="AA96" s="153"/>
      <c r="AB96" s="150"/>
      <c r="AC96" s="150"/>
      <c r="AD96" s="150"/>
      <c r="AE96" s="152"/>
      <c r="AF96" s="171">
        <v>5.40456647798419</v>
      </c>
      <c r="AG96" s="172">
        <v>6</v>
      </c>
      <c r="AH96" s="173">
        <v>0.1216888390481472</v>
      </c>
      <c r="AI96" s="153"/>
      <c r="AJ96" s="153"/>
      <c r="AK96" s="153"/>
      <c r="AL96" s="150"/>
      <c r="AM96" s="150"/>
      <c r="AN96" s="150"/>
      <c r="AO96" s="151"/>
    </row>
    <row r="97" spans="1:41" x14ac:dyDescent="0.3">
      <c r="A97" s="154" t="s">
        <v>288</v>
      </c>
      <c r="B97" s="163">
        <v>5.646347064524889</v>
      </c>
      <c r="C97" s="164">
        <v>10.028996841982007</v>
      </c>
      <c r="D97" s="165">
        <v>0.12303416058421135</v>
      </c>
      <c r="E97" s="166"/>
      <c r="F97" s="166"/>
      <c r="G97" s="166"/>
      <c r="H97" s="166"/>
      <c r="I97" s="166"/>
      <c r="J97" s="149"/>
      <c r="K97" s="151"/>
      <c r="L97" s="163">
        <v>2.046574966982007</v>
      </c>
      <c r="M97" s="164">
        <v>1</v>
      </c>
      <c r="N97" s="165">
        <v>0</v>
      </c>
      <c r="O97" s="166"/>
      <c r="P97" s="166"/>
      <c r="Q97" s="166"/>
      <c r="R97" s="166"/>
      <c r="S97" s="166"/>
      <c r="T97" s="149"/>
      <c r="U97" s="152"/>
      <c r="V97" s="171">
        <v>3</v>
      </c>
      <c r="W97" s="172">
        <v>14.493914376245812</v>
      </c>
      <c r="X97" s="173">
        <v>2.0138957197777927</v>
      </c>
      <c r="Y97" s="153"/>
      <c r="Z97" s="153"/>
      <c r="AA97" s="153"/>
      <c r="AB97" s="153"/>
      <c r="AC97" s="153"/>
      <c r="AD97" s="150"/>
      <c r="AE97" s="152"/>
      <c r="AF97" s="171">
        <v>4</v>
      </c>
      <c r="AG97" s="172">
        <v>4.9073054455220699</v>
      </c>
      <c r="AH97" s="173">
        <v>0</v>
      </c>
      <c r="AI97" s="153"/>
      <c r="AJ97" s="153"/>
      <c r="AK97" s="153"/>
      <c r="AL97" s="153"/>
      <c r="AM97" s="153"/>
      <c r="AN97" s="150"/>
      <c r="AO97" s="151"/>
    </row>
    <row r="98" spans="1:41" x14ac:dyDescent="0.3">
      <c r="A98" s="154" t="s">
        <v>289</v>
      </c>
      <c r="B98" s="164">
        <v>6.4824193455278873</v>
      </c>
      <c r="C98" s="165">
        <v>5.9810791257768869</v>
      </c>
      <c r="D98" s="166"/>
      <c r="E98" s="166"/>
      <c r="F98" s="166"/>
      <c r="G98" s="166"/>
      <c r="H98" s="166"/>
      <c r="I98" s="166"/>
      <c r="J98" s="149"/>
      <c r="K98" s="151"/>
      <c r="L98" s="164">
        <v>1.9878998100757599</v>
      </c>
      <c r="M98" s="165">
        <v>0.83235170505940914</v>
      </c>
      <c r="N98" s="166"/>
      <c r="O98" s="166"/>
      <c r="P98" s="166"/>
      <c r="Q98" s="166"/>
      <c r="R98" s="166"/>
      <c r="S98" s="166"/>
      <c r="T98" s="149"/>
      <c r="U98" s="152"/>
      <c r="V98" s="172">
        <v>2.9223556779325008</v>
      </c>
      <c r="W98" s="173">
        <v>8.6851603599134251</v>
      </c>
      <c r="X98" s="153"/>
      <c r="Y98" s="153"/>
      <c r="Z98" s="153"/>
      <c r="AA98" s="153"/>
      <c r="AB98" s="153"/>
      <c r="AC98" s="153"/>
      <c r="AD98" s="150"/>
      <c r="AE98" s="152"/>
      <c r="AF98" s="172">
        <v>3.7433929666876793</v>
      </c>
      <c r="AG98" s="173">
        <v>2.8497721552848816</v>
      </c>
      <c r="AH98" s="153"/>
      <c r="AI98" s="153"/>
      <c r="AJ98" s="153"/>
      <c r="AK98" s="153"/>
      <c r="AL98" s="153"/>
      <c r="AM98" s="153"/>
      <c r="AN98" s="150"/>
      <c r="AO98" s="151"/>
    </row>
    <row r="99" spans="1:41" x14ac:dyDescent="0.3">
      <c r="A99" s="154" t="s">
        <v>290</v>
      </c>
      <c r="B99" s="164">
        <v>6.804794330149889</v>
      </c>
      <c r="C99" s="165">
        <v>4.9331029774621129</v>
      </c>
      <c r="D99" s="166"/>
      <c r="E99" s="166"/>
      <c r="F99" s="166"/>
      <c r="G99" s="166"/>
      <c r="H99" s="166"/>
      <c r="I99" s="166"/>
      <c r="J99" s="149"/>
      <c r="K99" s="151"/>
      <c r="L99" s="164">
        <v>2</v>
      </c>
      <c r="M99" s="165">
        <v>1</v>
      </c>
      <c r="N99" s="166"/>
      <c r="O99" s="166"/>
      <c r="P99" s="166"/>
      <c r="Q99" s="166"/>
      <c r="R99" s="166"/>
      <c r="S99" s="166"/>
      <c r="T99" s="149"/>
      <c r="U99" s="152"/>
      <c r="V99" s="172">
        <v>2</v>
      </c>
      <c r="W99" s="173">
        <v>6.4345118829514831</v>
      </c>
      <c r="X99" s="153"/>
      <c r="Y99" s="153"/>
      <c r="Z99" s="153"/>
      <c r="AA99" s="153"/>
      <c r="AB99" s="153"/>
      <c r="AC99" s="153"/>
      <c r="AD99" s="150"/>
      <c r="AE99" s="152"/>
      <c r="AF99" s="172">
        <v>2.9331054948270321</v>
      </c>
      <c r="AG99" s="173">
        <v>0.2340189628303051</v>
      </c>
      <c r="AH99" s="153"/>
      <c r="AI99" s="153"/>
      <c r="AJ99" s="153"/>
      <c r="AK99" s="153"/>
      <c r="AL99" s="153"/>
      <c r="AM99" s="153"/>
      <c r="AN99" s="150"/>
      <c r="AO99" s="151"/>
    </row>
    <row r="100" spans="1:41" x14ac:dyDescent="0.3">
      <c r="A100" s="154" t="s">
        <v>291</v>
      </c>
      <c r="B100" s="164">
        <v>6</v>
      </c>
      <c r="C100" s="165">
        <v>1.9863001760095358</v>
      </c>
      <c r="D100" s="166"/>
      <c r="E100" s="166"/>
      <c r="F100" s="166"/>
      <c r="G100" s="166"/>
      <c r="H100" s="166"/>
      <c r="I100" s="166"/>
      <c r="J100" s="149"/>
      <c r="K100" s="151"/>
      <c r="L100" s="164">
        <v>2</v>
      </c>
      <c r="M100" s="165">
        <v>1</v>
      </c>
      <c r="N100" s="166"/>
      <c r="O100" s="166"/>
      <c r="P100" s="166"/>
      <c r="Q100" s="166"/>
      <c r="R100" s="166"/>
      <c r="S100" s="166"/>
      <c r="T100" s="149"/>
      <c r="U100" s="152"/>
      <c r="V100" s="172">
        <v>1.4018275309354067</v>
      </c>
      <c r="W100" s="173">
        <v>3.1668905168771744</v>
      </c>
      <c r="X100" s="153"/>
      <c r="Y100" s="153"/>
      <c r="Z100" s="153"/>
      <c r="AA100" s="153"/>
      <c r="AB100" s="153"/>
      <c r="AC100" s="153"/>
      <c r="AD100" s="150"/>
      <c r="AE100" s="152"/>
      <c r="AF100" s="172">
        <v>2</v>
      </c>
      <c r="AG100" s="173">
        <v>0</v>
      </c>
      <c r="AH100" s="153"/>
      <c r="AI100" s="153"/>
      <c r="AJ100" s="153"/>
      <c r="AK100" s="153"/>
      <c r="AL100" s="153"/>
      <c r="AM100" s="153"/>
      <c r="AN100" s="150"/>
      <c r="AO100" s="151"/>
    </row>
    <row r="101" spans="1:41" x14ac:dyDescent="0.3">
      <c r="A101" s="154" t="s">
        <v>292</v>
      </c>
      <c r="B101" s="164">
        <v>6</v>
      </c>
      <c r="C101" s="165">
        <v>1</v>
      </c>
      <c r="D101" s="166"/>
      <c r="E101" s="166"/>
      <c r="F101" s="166"/>
      <c r="G101" s="166"/>
      <c r="H101" s="166"/>
      <c r="I101" s="166"/>
      <c r="J101" s="149"/>
      <c r="K101" s="151"/>
      <c r="L101" s="164">
        <v>2</v>
      </c>
      <c r="M101" s="165">
        <v>0.78672792389988899</v>
      </c>
      <c r="N101" s="166"/>
      <c r="O101" s="166"/>
      <c r="P101" s="166"/>
      <c r="Q101" s="166"/>
      <c r="R101" s="166"/>
      <c r="S101" s="166"/>
      <c r="T101" s="149"/>
      <c r="U101" s="152"/>
      <c r="V101" s="172">
        <v>0.77739463374018669</v>
      </c>
      <c r="W101" s="173">
        <v>0.10799153987318277</v>
      </c>
      <c r="X101" s="153"/>
      <c r="Y101" s="153"/>
      <c r="Z101" s="153"/>
      <c r="AA101" s="153"/>
      <c r="AB101" s="153"/>
      <c r="AC101" s="153"/>
      <c r="AD101" s="150"/>
      <c r="AE101" s="152"/>
      <c r="AF101" s="172">
        <v>1.6189499087631702</v>
      </c>
      <c r="AG101" s="173">
        <v>0</v>
      </c>
      <c r="AH101" s="153"/>
      <c r="AI101" s="153"/>
      <c r="AJ101" s="153"/>
      <c r="AK101" s="153"/>
      <c r="AL101" s="153"/>
      <c r="AM101" s="153"/>
      <c r="AN101" s="150"/>
      <c r="AO101" s="151"/>
    </row>
    <row r="102" spans="1:41" x14ac:dyDescent="0.3">
      <c r="A102" s="154" t="s">
        <v>293</v>
      </c>
      <c r="B102" s="164">
        <v>5.2297337893396616</v>
      </c>
      <c r="C102" s="165">
        <v>4.5186359435319901E-2</v>
      </c>
      <c r="D102" s="166"/>
      <c r="E102" s="166"/>
      <c r="F102" s="166"/>
      <c r="G102" s="166"/>
      <c r="H102" s="166"/>
      <c r="I102" s="166"/>
      <c r="J102" s="149"/>
      <c r="K102" s="151"/>
      <c r="L102" s="164">
        <v>2.0000000298023224</v>
      </c>
      <c r="M102" s="165">
        <v>0</v>
      </c>
      <c r="N102" s="166"/>
      <c r="O102" s="166"/>
      <c r="P102" s="166"/>
      <c r="Q102" s="166"/>
      <c r="R102" s="166"/>
      <c r="S102" s="166"/>
      <c r="T102" s="149"/>
      <c r="U102" s="152"/>
      <c r="V102" s="172">
        <v>1</v>
      </c>
      <c r="W102" s="173">
        <v>0</v>
      </c>
      <c r="X102" s="153"/>
      <c r="Y102" s="153"/>
      <c r="Z102" s="153"/>
      <c r="AA102" s="153"/>
      <c r="AB102" s="153"/>
      <c r="AC102" s="153"/>
      <c r="AD102" s="150"/>
      <c r="AE102" s="152"/>
      <c r="AF102" s="172">
        <v>0.54667156562209129</v>
      </c>
      <c r="AG102" s="173">
        <v>0</v>
      </c>
      <c r="AH102" s="153"/>
      <c r="AI102" s="153"/>
      <c r="AJ102" s="153"/>
      <c r="AK102" s="153"/>
      <c r="AL102" s="153"/>
      <c r="AM102" s="153"/>
      <c r="AN102" s="150"/>
      <c r="AO102" s="151"/>
    </row>
    <row r="103" spans="1:41" x14ac:dyDescent="0.3">
      <c r="A103" s="154" t="s">
        <v>294</v>
      </c>
      <c r="B103" s="165">
        <v>4.2773972153663635</v>
      </c>
      <c r="C103" s="166"/>
      <c r="D103" s="166"/>
      <c r="E103" s="166"/>
      <c r="F103" s="166"/>
      <c r="G103" s="166"/>
      <c r="H103" s="166"/>
      <c r="I103" s="166"/>
      <c r="J103" s="149"/>
      <c r="K103" s="151"/>
      <c r="L103" s="165">
        <v>0.72808331344276667</v>
      </c>
      <c r="M103" s="166"/>
      <c r="N103" s="166"/>
      <c r="O103" s="166"/>
      <c r="P103" s="166"/>
      <c r="Q103" s="166"/>
      <c r="R103" s="166"/>
      <c r="S103" s="166"/>
      <c r="T103" s="149"/>
      <c r="U103" s="152"/>
      <c r="V103" s="173">
        <v>1</v>
      </c>
      <c r="W103" s="153"/>
      <c r="X103" s="153"/>
      <c r="Y103" s="153"/>
      <c r="Z103" s="153"/>
      <c r="AA103" s="153"/>
      <c r="AB103" s="153"/>
      <c r="AC103" s="153"/>
      <c r="AD103" s="150"/>
      <c r="AE103" s="152"/>
      <c r="AF103" s="173">
        <v>0</v>
      </c>
      <c r="AG103" s="153"/>
      <c r="AH103" s="153"/>
      <c r="AI103" s="153"/>
      <c r="AJ103" s="153"/>
      <c r="AK103" s="153"/>
      <c r="AL103" s="153"/>
      <c r="AM103" s="153"/>
      <c r="AN103" s="150"/>
      <c r="AO103" s="151"/>
    </row>
    <row r="104" spans="1:41" x14ac:dyDescent="0.3">
      <c r="A104" s="154" t="s">
        <v>295</v>
      </c>
      <c r="B104" s="165">
        <v>1.3525110930204391</v>
      </c>
      <c r="C104" s="166"/>
      <c r="D104" s="166"/>
      <c r="E104" s="166"/>
      <c r="F104" s="166"/>
      <c r="G104" s="166"/>
      <c r="H104" s="166"/>
      <c r="I104" s="166"/>
      <c r="J104" s="149"/>
      <c r="K104" s="151"/>
      <c r="L104" s="165">
        <v>0</v>
      </c>
      <c r="M104" s="166"/>
      <c r="N104" s="166"/>
      <c r="O104" s="166"/>
      <c r="P104" s="166"/>
      <c r="Q104" s="166"/>
      <c r="R104" s="166"/>
      <c r="S104" s="166"/>
      <c r="T104" s="149"/>
      <c r="U104" s="152"/>
      <c r="V104" s="173">
        <v>1</v>
      </c>
      <c r="W104" s="153"/>
      <c r="X104" s="153"/>
      <c r="Y104" s="153"/>
      <c r="Z104" s="153"/>
      <c r="AA104" s="153"/>
      <c r="AB104" s="153"/>
      <c r="AC104" s="153"/>
      <c r="AD104" s="150"/>
      <c r="AE104" s="152"/>
      <c r="AF104" s="173">
        <v>0</v>
      </c>
      <c r="AG104" s="153"/>
      <c r="AH104" s="153"/>
      <c r="AI104" s="153"/>
      <c r="AJ104" s="153"/>
      <c r="AK104" s="153"/>
      <c r="AL104" s="153"/>
      <c r="AM104" s="153"/>
      <c r="AN104" s="150"/>
      <c r="AO104" s="151"/>
    </row>
    <row r="105" spans="1:41" x14ac:dyDescent="0.3">
      <c r="A105" s="154" t="s">
        <v>296</v>
      </c>
      <c r="B105" s="165">
        <v>0.65730541758239269</v>
      </c>
      <c r="C105" s="166"/>
      <c r="D105" s="166"/>
      <c r="E105" s="166"/>
      <c r="F105" s="166"/>
      <c r="G105" s="166"/>
      <c r="H105" s="166"/>
      <c r="I105" s="166"/>
      <c r="J105" s="149"/>
      <c r="K105" s="151"/>
      <c r="L105" s="165">
        <v>0</v>
      </c>
      <c r="M105" s="166"/>
      <c r="N105" s="166"/>
      <c r="O105" s="166"/>
      <c r="P105" s="166"/>
      <c r="Q105" s="166"/>
      <c r="R105" s="166"/>
      <c r="S105" s="166"/>
      <c r="T105" s="149"/>
      <c r="U105" s="152"/>
      <c r="V105" s="173">
        <v>0.82785545010119677</v>
      </c>
      <c r="W105" s="153"/>
      <c r="X105" s="153"/>
      <c r="Y105" s="153"/>
      <c r="Z105" s="153"/>
      <c r="AA105" s="153"/>
      <c r="AB105" s="153"/>
      <c r="AC105" s="153"/>
      <c r="AD105" s="150"/>
      <c r="AE105" s="152"/>
      <c r="AF105" s="173">
        <v>0</v>
      </c>
      <c r="AG105" s="153"/>
      <c r="AH105" s="153"/>
      <c r="AI105" s="153"/>
      <c r="AJ105" s="153"/>
      <c r="AK105" s="153"/>
      <c r="AL105" s="153"/>
      <c r="AM105" s="153"/>
      <c r="AN105" s="150"/>
      <c r="AO105" s="151"/>
    </row>
    <row r="106" spans="1:41" x14ac:dyDescent="0.3">
      <c r="A106" s="154" t="s">
        <v>297</v>
      </c>
      <c r="B106" s="165">
        <v>0</v>
      </c>
      <c r="C106" s="166"/>
      <c r="D106" s="166"/>
      <c r="E106" s="166"/>
      <c r="F106" s="166"/>
      <c r="G106" s="166"/>
      <c r="H106" s="166"/>
      <c r="I106" s="166"/>
      <c r="J106" s="149"/>
      <c r="K106" s="151"/>
      <c r="L106" s="165">
        <v>0</v>
      </c>
      <c r="M106" s="166"/>
      <c r="N106" s="166"/>
      <c r="O106" s="166"/>
      <c r="P106" s="166"/>
      <c r="Q106" s="166"/>
      <c r="R106" s="166"/>
      <c r="S106" s="166"/>
      <c r="T106" s="149"/>
      <c r="U106" s="152"/>
      <c r="V106" s="173">
        <v>0</v>
      </c>
      <c r="W106" s="153"/>
      <c r="X106" s="153"/>
      <c r="Y106" s="153"/>
      <c r="Z106" s="153"/>
      <c r="AA106" s="153"/>
      <c r="AB106" s="153"/>
      <c r="AC106" s="153"/>
      <c r="AD106" s="150"/>
      <c r="AE106" s="152"/>
      <c r="AF106" s="173">
        <v>0</v>
      </c>
      <c r="AG106" s="153"/>
      <c r="AH106" s="153"/>
      <c r="AI106" s="153"/>
      <c r="AJ106" s="153"/>
      <c r="AK106" s="153"/>
      <c r="AL106" s="153"/>
      <c r="AM106" s="153"/>
      <c r="AN106" s="150"/>
      <c r="AO106" s="151"/>
    </row>
    <row r="107" spans="1:41" x14ac:dyDescent="0.3">
      <c r="A107" s="154" t="s">
        <v>298</v>
      </c>
      <c r="B107" s="165">
        <v>0</v>
      </c>
      <c r="C107" s="166"/>
      <c r="D107" s="166"/>
      <c r="E107" s="166"/>
      <c r="F107" s="166"/>
      <c r="G107" s="166"/>
      <c r="H107" s="166"/>
      <c r="I107" s="166"/>
      <c r="J107" s="149"/>
      <c r="K107" s="151"/>
      <c r="L107" s="165">
        <v>0</v>
      </c>
      <c r="M107" s="166"/>
      <c r="N107" s="166"/>
      <c r="O107" s="166"/>
      <c r="P107" s="166"/>
      <c r="Q107" s="166"/>
      <c r="R107" s="166"/>
      <c r="S107" s="166"/>
      <c r="T107" s="149"/>
      <c r="U107" s="152"/>
      <c r="V107" s="173">
        <v>0</v>
      </c>
      <c r="W107" s="153"/>
      <c r="X107" s="153"/>
      <c r="Y107" s="153"/>
      <c r="Z107" s="153"/>
      <c r="AA107" s="153"/>
      <c r="AB107" s="153"/>
      <c r="AC107" s="153"/>
      <c r="AD107" s="150"/>
      <c r="AE107" s="152"/>
      <c r="AF107" s="173">
        <v>0</v>
      </c>
      <c r="AG107" s="153"/>
      <c r="AH107" s="153"/>
      <c r="AI107" s="153"/>
      <c r="AJ107" s="153"/>
      <c r="AK107" s="153"/>
      <c r="AL107" s="153"/>
      <c r="AM107" s="153"/>
      <c r="AN107" s="150"/>
      <c r="AO107" s="151"/>
    </row>
    <row r="108" spans="1:41" x14ac:dyDescent="0.3">
      <c r="B108" s="166"/>
      <c r="C108" s="149"/>
      <c r="D108" s="149"/>
      <c r="E108" s="149"/>
      <c r="F108" s="149"/>
      <c r="G108" s="149"/>
      <c r="H108" s="149"/>
      <c r="I108" s="149"/>
      <c r="J108" s="149"/>
      <c r="K108" s="151"/>
      <c r="L108" s="166"/>
      <c r="M108" s="149"/>
      <c r="N108" s="149"/>
      <c r="O108" s="149"/>
      <c r="P108" s="149"/>
      <c r="Q108" s="149"/>
      <c r="R108" s="149"/>
      <c r="S108" s="149"/>
      <c r="T108" s="149"/>
      <c r="U108" s="152"/>
      <c r="V108" s="153"/>
      <c r="W108" s="150"/>
      <c r="X108" s="150"/>
      <c r="Y108" s="150"/>
      <c r="Z108" s="150"/>
      <c r="AA108" s="150"/>
      <c r="AB108" s="150"/>
      <c r="AC108" s="150"/>
      <c r="AD108" s="150"/>
      <c r="AE108" s="152"/>
      <c r="AF108" s="153"/>
      <c r="AG108" s="150"/>
      <c r="AH108" s="150"/>
      <c r="AI108" s="150"/>
      <c r="AJ108" s="150"/>
      <c r="AK108" s="150"/>
      <c r="AL108" s="150"/>
      <c r="AM108" s="150"/>
      <c r="AN108" s="150"/>
      <c r="AO108" s="151"/>
    </row>
    <row r="109" spans="1:41" x14ac:dyDescent="0.3">
      <c r="B109" s="166"/>
      <c r="C109" s="149"/>
      <c r="D109" s="149"/>
      <c r="E109" s="149"/>
      <c r="F109" s="149"/>
      <c r="G109" s="149"/>
      <c r="H109" s="149"/>
      <c r="I109" s="149"/>
      <c r="J109" s="149"/>
      <c r="K109" s="151"/>
      <c r="L109" s="166"/>
      <c r="M109" s="149"/>
      <c r="N109" s="149"/>
      <c r="O109" s="149"/>
      <c r="P109" s="149"/>
      <c r="Q109" s="149"/>
      <c r="R109" s="149"/>
      <c r="S109" s="149"/>
      <c r="T109" s="149"/>
      <c r="U109" s="152"/>
      <c r="V109" s="153"/>
      <c r="W109" s="150"/>
      <c r="X109" s="150"/>
      <c r="Y109" s="150"/>
      <c r="Z109" s="150"/>
      <c r="AA109" s="150"/>
      <c r="AB109" s="150"/>
      <c r="AC109" s="150"/>
      <c r="AD109" s="150"/>
      <c r="AE109" s="152"/>
      <c r="AF109" s="153"/>
      <c r="AG109" s="150"/>
      <c r="AH109" s="150"/>
      <c r="AI109" s="150"/>
      <c r="AJ109" s="150"/>
      <c r="AK109" s="150"/>
      <c r="AL109" s="150"/>
      <c r="AM109" s="150"/>
      <c r="AN109" s="150"/>
      <c r="AO109" s="151"/>
    </row>
    <row r="110" spans="1:41" x14ac:dyDescent="0.3">
      <c r="B110" s="166"/>
      <c r="C110" s="149"/>
      <c r="D110" s="149"/>
      <c r="E110" s="149"/>
      <c r="F110" s="149"/>
      <c r="G110" s="149"/>
      <c r="H110" s="149"/>
      <c r="I110" s="149"/>
      <c r="J110" s="149"/>
      <c r="K110" s="151"/>
      <c r="L110" s="166"/>
      <c r="M110" s="149"/>
      <c r="N110" s="149"/>
      <c r="O110" s="149"/>
      <c r="P110" s="149"/>
      <c r="Q110" s="149"/>
      <c r="R110" s="149"/>
      <c r="S110" s="149"/>
      <c r="T110" s="149"/>
      <c r="U110" s="152"/>
      <c r="V110" s="153"/>
      <c r="W110" s="150"/>
      <c r="X110" s="150"/>
      <c r="Y110" s="150"/>
      <c r="Z110" s="150"/>
      <c r="AA110" s="150"/>
      <c r="AB110" s="150"/>
      <c r="AC110" s="150"/>
      <c r="AD110" s="150"/>
      <c r="AE110" s="152"/>
      <c r="AF110" s="153"/>
      <c r="AG110" s="150"/>
      <c r="AH110" s="150"/>
      <c r="AI110" s="150"/>
      <c r="AJ110" s="150"/>
      <c r="AK110" s="150"/>
      <c r="AL110" s="150"/>
      <c r="AM110" s="150"/>
      <c r="AN110" s="150"/>
      <c r="AO110" s="151"/>
    </row>
    <row r="111" spans="1:41" ht="15" thickBot="1" x14ac:dyDescent="0.35">
      <c r="A111" s="175"/>
      <c r="B111" s="176"/>
      <c r="C111" s="177"/>
      <c r="D111" s="177"/>
      <c r="E111" s="177"/>
      <c r="F111" s="177"/>
      <c r="G111" s="177"/>
      <c r="H111" s="177"/>
      <c r="I111" s="177"/>
      <c r="J111" s="177"/>
      <c r="K111" s="178"/>
      <c r="L111" s="176"/>
      <c r="M111" s="177"/>
      <c r="N111" s="177"/>
      <c r="O111" s="177"/>
      <c r="P111" s="177"/>
      <c r="Q111" s="177"/>
      <c r="R111" s="177"/>
      <c r="S111" s="177"/>
      <c r="T111" s="177"/>
      <c r="U111" s="179"/>
      <c r="V111" s="180"/>
      <c r="W111" s="181"/>
      <c r="X111" s="181"/>
      <c r="Y111" s="181"/>
      <c r="Z111" s="181"/>
      <c r="AA111" s="181"/>
      <c r="AB111" s="181"/>
      <c r="AC111" s="181"/>
      <c r="AD111" s="181"/>
      <c r="AE111" s="179"/>
      <c r="AF111" s="180"/>
      <c r="AG111" s="181"/>
      <c r="AH111" s="181"/>
      <c r="AI111" s="181"/>
      <c r="AJ111" s="181"/>
      <c r="AK111" s="181"/>
      <c r="AL111" s="181"/>
      <c r="AM111" s="181"/>
      <c r="AN111" s="181"/>
      <c r="AO111" s="151"/>
    </row>
    <row r="112" spans="1:41" ht="15" thickTop="1" x14ac:dyDescent="0.3">
      <c r="B112" s="126"/>
      <c r="C112" s="127"/>
      <c r="D112" s="127"/>
      <c r="E112" s="127"/>
      <c r="F112" s="127"/>
      <c r="G112" s="127"/>
      <c r="H112" s="127"/>
      <c r="I112" s="127"/>
      <c r="J112" s="127"/>
      <c r="K112" s="128"/>
      <c r="L112" s="126"/>
      <c r="M112" s="127"/>
      <c r="N112" s="127"/>
      <c r="O112" s="127"/>
      <c r="P112" s="127"/>
      <c r="Q112" s="127"/>
      <c r="R112" s="127"/>
      <c r="S112" s="127"/>
      <c r="T112" s="127"/>
      <c r="U112" s="128"/>
      <c r="V112" s="129"/>
      <c r="W112" s="130"/>
      <c r="X112" s="130"/>
      <c r="Y112" s="130"/>
      <c r="Z112" s="130"/>
      <c r="AA112" s="130"/>
      <c r="AB112" s="130"/>
      <c r="AC112" s="130"/>
      <c r="AD112" s="130"/>
      <c r="AE112" s="128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28"/>
    </row>
    <row r="113" spans="1:41" x14ac:dyDescent="0.3">
      <c r="B113" s="126">
        <v>399.59999999999997</v>
      </c>
      <c r="C113" s="127"/>
      <c r="D113" s="127"/>
      <c r="E113" s="127"/>
      <c r="F113" s="127"/>
      <c r="G113" s="127"/>
      <c r="H113" s="127"/>
      <c r="I113" s="127"/>
      <c r="J113" s="127"/>
      <c r="K113" s="128"/>
      <c r="L113" s="126"/>
      <c r="M113" s="127"/>
      <c r="N113" s="127"/>
      <c r="O113" s="127"/>
      <c r="P113" s="127"/>
      <c r="Q113" s="127"/>
      <c r="R113" s="127"/>
      <c r="S113" s="127"/>
      <c r="T113" s="127"/>
      <c r="U113" s="128"/>
      <c r="V113" s="129"/>
      <c r="W113" s="130"/>
      <c r="X113" s="130"/>
      <c r="Y113" s="130"/>
      <c r="Z113" s="130"/>
      <c r="AA113" s="130"/>
      <c r="AB113" s="130"/>
      <c r="AC113" s="130"/>
      <c r="AD113" s="130"/>
      <c r="AE113" s="128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28"/>
    </row>
    <row r="114" spans="1:41" ht="15" thickBot="1" x14ac:dyDescent="0.35">
      <c r="A114" s="131"/>
      <c r="B114" s="132" t="s">
        <v>299</v>
      </c>
      <c r="C114" s="133"/>
      <c r="D114" s="133"/>
      <c r="E114" s="133"/>
      <c r="F114" s="133"/>
      <c r="H114" s="133"/>
      <c r="I114" s="133"/>
      <c r="J114" s="133"/>
      <c r="K114" s="128"/>
      <c r="L114" s="132" t="s">
        <v>300</v>
      </c>
      <c r="M114" s="133"/>
      <c r="N114" s="133"/>
      <c r="O114" s="133"/>
      <c r="P114" s="133"/>
      <c r="R114" s="133"/>
      <c r="S114" s="133"/>
      <c r="T114" s="127"/>
      <c r="U114" s="128"/>
      <c r="V114" s="135" t="s">
        <v>301</v>
      </c>
      <c r="W114" s="136"/>
      <c r="X114" s="136"/>
      <c r="Y114" s="136"/>
      <c r="Z114" s="136"/>
      <c r="AB114" s="136"/>
      <c r="AC114" s="136"/>
      <c r="AD114" s="127"/>
      <c r="AE114" s="128"/>
      <c r="AF114" s="135" t="s">
        <v>302</v>
      </c>
      <c r="AG114" s="136"/>
      <c r="AH114" s="136"/>
      <c r="AI114" s="136"/>
      <c r="AJ114" s="136"/>
      <c r="AL114" s="136"/>
      <c r="AM114" s="136"/>
      <c r="AN114" s="127"/>
      <c r="AO114" s="128"/>
    </row>
    <row r="115" spans="1:41" ht="15.75" customHeight="1" thickTop="1" x14ac:dyDescent="0.3">
      <c r="A115" s="251" t="s">
        <v>247</v>
      </c>
      <c r="B115" s="137" t="s">
        <v>72</v>
      </c>
      <c r="C115" s="137"/>
      <c r="D115" s="137"/>
      <c r="E115" s="137"/>
      <c r="F115" s="137"/>
      <c r="G115" s="137"/>
      <c r="H115" s="137"/>
      <c r="I115" s="137"/>
      <c r="J115" s="137"/>
      <c r="K115" s="138"/>
      <c r="L115" s="137" t="s">
        <v>72</v>
      </c>
      <c r="M115" s="137"/>
      <c r="N115" s="137"/>
      <c r="O115" s="137"/>
      <c r="P115" s="137"/>
      <c r="Q115" s="137"/>
      <c r="R115" s="137"/>
      <c r="S115" s="137"/>
      <c r="T115" s="137"/>
      <c r="U115" s="138"/>
      <c r="V115" s="139" t="s">
        <v>72</v>
      </c>
      <c r="W115" s="139"/>
      <c r="X115" s="139"/>
      <c r="Y115" s="139"/>
      <c r="Z115" s="139"/>
      <c r="AA115" s="139"/>
      <c r="AB115" s="139"/>
      <c r="AC115" s="139"/>
      <c r="AD115" s="139"/>
      <c r="AE115" s="138"/>
      <c r="AF115" s="139" t="s">
        <v>72</v>
      </c>
      <c r="AG115" s="139"/>
      <c r="AH115" s="139"/>
      <c r="AI115" s="139"/>
      <c r="AJ115" s="139"/>
      <c r="AK115" s="139"/>
      <c r="AL115" s="139"/>
      <c r="AM115" s="139"/>
      <c r="AN115" s="139"/>
      <c r="AO115" s="140"/>
    </row>
    <row r="116" spans="1:41" x14ac:dyDescent="0.3">
      <c r="A116" s="252"/>
      <c r="B116" s="141" t="s">
        <v>71</v>
      </c>
      <c r="C116" s="141" t="s">
        <v>248</v>
      </c>
      <c r="D116" s="141" t="s">
        <v>249</v>
      </c>
      <c r="E116" s="141" t="s">
        <v>250</v>
      </c>
      <c r="F116" s="141" t="s">
        <v>251</v>
      </c>
      <c r="G116" s="141" t="s">
        <v>252</v>
      </c>
      <c r="H116" s="141" t="s">
        <v>253</v>
      </c>
      <c r="I116" s="141" t="s">
        <v>254</v>
      </c>
      <c r="J116" s="141" t="s">
        <v>255</v>
      </c>
      <c r="K116" s="142"/>
      <c r="L116" s="141" t="s">
        <v>71</v>
      </c>
      <c r="M116" s="141" t="s">
        <v>248</v>
      </c>
      <c r="N116" s="141" t="s">
        <v>249</v>
      </c>
      <c r="O116" s="141" t="s">
        <v>250</v>
      </c>
      <c r="P116" s="141" t="s">
        <v>251</v>
      </c>
      <c r="Q116" s="141" t="s">
        <v>252</v>
      </c>
      <c r="R116" s="141" t="s">
        <v>253</v>
      </c>
      <c r="S116" s="141" t="s">
        <v>254</v>
      </c>
      <c r="T116" s="141" t="s">
        <v>255</v>
      </c>
      <c r="U116" s="142"/>
      <c r="V116" s="143" t="s">
        <v>71</v>
      </c>
      <c r="W116" s="143" t="s">
        <v>248</v>
      </c>
      <c r="X116" s="143" t="s">
        <v>249</v>
      </c>
      <c r="Y116" s="143" t="s">
        <v>250</v>
      </c>
      <c r="Z116" s="143" t="s">
        <v>251</v>
      </c>
      <c r="AA116" s="143" t="s">
        <v>252</v>
      </c>
      <c r="AB116" s="143" t="s">
        <v>253</v>
      </c>
      <c r="AC116" s="143" t="s">
        <v>254</v>
      </c>
      <c r="AD116" s="143" t="s">
        <v>255</v>
      </c>
      <c r="AE116" s="142"/>
      <c r="AF116" s="143" t="s">
        <v>71</v>
      </c>
      <c r="AG116" s="143" t="s">
        <v>248</v>
      </c>
      <c r="AH116" s="143" t="s">
        <v>249</v>
      </c>
      <c r="AI116" s="143" t="s">
        <v>250</v>
      </c>
      <c r="AJ116" s="143" t="s">
        <v>251</v>
      </c>
      <c r="AK116" s="143" t="s">
        <v>252</v>
      </c>
      <c r="AL116" s="143" t="s">
        <v>253</v>
      </c>
      <c r="AM116" s="143" t="s">
        <v>254</v>
      </c>
      <c r="AN116" s="143" t="s">
        <v>255</v>
      </c>
      <c r="AO116" s="142"/>
    </row>
    <row r="117" spans="1:41" x14ac:dyDescent="0.3">
      <c r="A117" s="144" t="s">
        <v>256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6"/>
      <c r="L117" s="145"/>
      <c r="M117" s="145"/>
      <c r="N117" s="145"/>
      <c r="O117" s="145"/>
      <c r="P117" s="145"/>
      <c r="Q117" s="145"/>
      <c r="R117" s="145"/>
      <c r="S117" s="145"/>
      <c r="T117" s="145"/>
      <c r="U117" s="147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7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6"/>
    </row>
    <row r="118" spans="1:41" x14ac:dyDescent="0.3">
      <c r="A118" s="144" t="s">
        <v>257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6"/>
      <c r="L118" s="149"/>
      <c r="M118" s="149"/>
      <c r="N118" s="149"/>
      <c r="O118" s="149"/>
      <c r="P118" s="149"/>
      <c r="Q118" s="149"/>
      <c r="R118" s="149"/>
      <c r="S118" s="149"/>
      <c r="T118" s="149"/>
      <c r="U118" s="147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47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46"/>
    </row>
    <row r="119" spans="1:41" x14ac:dyDescent="0.3">
      <c r="A119" s="144" t="s">
        <v>258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6"/>
      <c r="L119" s="149"/>
      <c r="M119" s="149"/>
      <c r="N119" s="149"/>
      <c r="O119" s="149"/>
      <c r="P119" s="149"/>
      <c r="Q119" s="149"/>
      <c r="R119" s="149"/>
      <c r="S119" s="149"/>
      <c r="T119" s="149"/>
      <c r="U119" s="147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47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46"/>
    </row>
    <row r="120" spans="1:41" x14ac:dyDescent="0.3">
      <c r="A120" s="144" t="s">
        <v>1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51"/>
      <c r="L120" s="149"/>
      <c r="M120" s="149"/>
      <c r="N120" s="149"/>
      <c r="O120" s="149"/>
      <c r="P120" s="149"/>
      <c r="Q120" s="149"/>
      <c r="R120" s="149"/>
      <c r="S120" s="149"/>
      <c r="T120" s="149"/>
      <c r="U120" s="152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2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1"/>
    </row>
    <row r="121" spans="1:41" x14ac:dyDescent="0.3">
      <c r="A121" s="144" t="s">
        <v>2</v>
      </c>
      <c r="B121" s="149">
        <v>0</v>
      </c>
      <c r="C121" s="149">
        <v>0</v>
      </c>
      <c r="D121" s="149">
        <v>0</v>
      </c>
      <c r="E121" s="149">
        <v>0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51"/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52"/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0</v>
      </c>
      <c r="AC121" s="150">
        <v>0</v>
      </c>
      <c r="AD121" s="150">
        <v>0</v>
      </c>
      <c r="AE121" s="152"/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1"/>
    </row>
    <row r="122" spans="1:41" x14ac:dyDescent="0.3">
      <c r="A122" s="144" t="s">
        <v>3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1"/>
      <c r="L122" s="149">
        <v>0</v>
      </c>
      <c r="M122" s="149">
        <v>0</v>
      </c>
      <c r="N122" s="149">
        <v>0</v>
      </c>
      <c r="O122" s="149">
        <v>2.6054744720458984</v>
      </c>
      <c r="P122" s="149">
        <v>0.90137004852294922</v>
      </c>
      <c r="Q122" s="149">
        <v>6.9068498611450195</v>
      </c>
      <c r="R122" s="149">
        <v>6.7214913368225098</v>
      </c>
      <c r="S122" s="149">
        <v>9.4408931732177734</v>
      </c>
      <c r="T122" s="149">
        <v>5.2439260482788086</v>
      </c>
      <c r="U122" s="152"/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</v>
      </c>
      <c r="AC122" s="153">
        <v>0</v>
      </c>
      <c r="AD122" s="153">
        <v>0</v>
      </c>
      <c r="AE122" s="152"/>
      <c r="AF122" s="153">
        <v>0</v>
      </c>
      <c r="AG122" s="153">
        <v>0</v>
      </c>
      <c r="AH122" s="153">
        <v>0</v>
      </c>
      <c r="AI122" s="153">
        <v>3.5068306922912598</v>
      </c>
      <c r="AJ122" s="153">
        <v>3.7378911972045898</v>
      </c>
      <c r="AK122" s="153">
        <v>1.6045808792114258</v>
      </c>
      <c r="AL122" s="153">
        <v>2.0650720596313477</v>
      </c>
      <c r="AM122" s="153">
        <v>3.3773188591003418</v>
      </c>
      <c r="AN122" s="153">
        <v>0.80273962020874023</v>
      </c>
      <c r="AO122" s="151"/>
    </row>
    <row r="123" spans="1:41" x14ac:dyDescent="0.3">
      <c r="A123" s="144" t="s">
        <v>4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1"/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1</v>
      </c>
      <c r="S123" s="149">
        <v>0</v>
      </c>
      <c r="T123" s="149">
        <v>0</v>
      </c>
      <c r="U123" s="152"/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2"/>
      <c r="AF123" s="153">
        <v>0</v>
      </c>
      <c r="AG123" s="153">
        <v>0</v>
      </c>
      <c r="AH123" s="153">
        <v>1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1"/>
    </row>
    <row r="124" spans="1:41" x14ac:dyDescent="0.3">
      <c r="A124" s="144" t="s">
        <v>5</v>
      </c>
      <c r="B124" s="149"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1"/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52"/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2"/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1"/>
    </row>
    <row r="125" spans="1:41" x14ac:dyDescent="0.3">
      <c r="A125" s="144" t="s">
        <v>6</v>
      </c>
      <c r="B125" s="149">
        <v>0</v>
      </c>
      <c r="C125" s="149">
        <v>0</v>
      </c>
      <c r="D125" s="149">
        <v>0</v>
      </c>
      <c r="E125" s="149">
        <v>0.13150691986083984</v>
      </c>
      <c r="F125" s="149">
        <v>2.1966886520385742</v>
      </c>
      <c r="G125" s="149">
        <v>0</v>
      </c>
      <c r="H125" s="149">
        <v>0.246978759765625</v>
      </c>
      <c r="I125" s="149">
        <v>0.11475372314453125</v>
      </c>
      <c r="J125" s="149">
        <v>0.13150691986083984</v>
      </c>
      <c r="K125" s="151"/>
      <c r="L125" s="149">
        <v>0</v>
      </c>
      <c r="M125" s="149">
        <v>0</v>
      </c>
      <c r="N125" s="149">
        <v>0</v>
      </c>
      <c r="O125" s="149">
        <v>0</v>
      </c>
      <c r="P125" s="149">
        <v>9.8629951477050781E-2</v>
      </c>
      <c r="Q125" s="149">
        <v>9.8361015319824219E-2</v>
      </c>
      <c r="R125" s="149">
        <v>0</v>
      </c>
      <c r="S125" s="149">
        <v>0.13150691986083984</v>
      </c>
      <c r="T125" s="149">
        <v>0.21095848083496094</v>
      </c>
      <c r="U125" s="152"/>
      <c r="V125" s="153">
        <v>0</v>
      </c>
      <c r="W125" s="153">
        <v>0</v>
      </c>
      <c r="X125" s="153">
        <v>9.8629951477050781E-2</v>
      </c>
      <c r="Y125" s="153">
        <v>0.99999046325683594</v>
      </c>
      <c r="Z125" s="153">
        <v>0.23013687133789063</v>
      </c>
      <c r="AA125" s="153">
        <v>9.8361015319824219E-2</v>
      </c>
      <c r="AB125" s="153">
        <v>0.29633998870849609</v>
      </c>
      <c r="AC125" s="153">
        <v>0.26229476928710938</v>
      </c>
      <c r="AD125" s="153">
        <v>0.11232948303222656</v>
      </c>
      <c r="AE125" s="152"/>
      <c r="AF125" s="153">
        <v>9.8629951477050781E-2</v>
      </c>
      <c r="AG125" s="153">
        <v>0</v>
      </c>
      <c r="AH125" s="153">
        <v>9.8361015319824219E-2</v>
      </c>
      <c r="AI125" s="153">
        <v>0</v>
      </c>
      <c r="AJ125" s="153">
        <v>0</v>
      </c>
      <c r="AK125" s="153">
        <v>0.11232852935791016</v>
      </c>
      <c r="AL125" s="153">
        <v>0.23013687133789063</v>
      </c>
      <c r="AM125" s="153">
        <v>0</v>
      </c>
      <c r="AN125" s="153">
        <v>0</v>
      </c>
      <c r="AO125" s="151"/>
    </row>
    <row r="126" spans="1:41" x14ac:dyDescent="0.3">
      <c r="A126" s="144" t="s">
        <v>7</v>
      </c>
      <c r="B126" s="149">
        <v>0</v>
      </c>
      <c r="C126" s="149">
        <v>0</v>
      </c>
      <c r="D126" s="149">
        <v>2</v>
      </c>
      <c r="E126" s="149">
        <v>0.86849308013916016</v>
      </c>
      <c r="F126" s="149">
        <v>2.8032779693603516</v>
      </c>
      <c r="G126" s="149">
        <v>1</v>
      </c>
      <c r="H126" s="149">
        <v>5.7530403137207031</v>
      </c>
      <c r="I126" s="149">
        <v>2.8852462768554688</v>
      </c>
      <c r="J126" s="149">
        <v>6.5589227676391602</v>
      </c>
      <c r="K126" s="151"/>
      <c r="L126" s="149">
        <v>0</v>
      </c>
      <c r="M126" s="149">
        <v>0</v>
      </c>
      <c r="N126" s="149">
        <v>1</v>
      </c>
      <c r="O126" s="149">
        <v>0</v>
      </c>
      <c r="P126" s="149">
        <v>0.90137004852294922</v>
      </c>
      <c r="Q126" s="149">
        <v>0.90163898468017578</v>
      </c>
      <c r="R126" s="149">
        <v>0</v>
      </c>
      <c r="S126" s="149">
        <v>4.8684930801391602</v>
      </c>
      <c r="T126" s="149">
        <v>1.7890415191650391</v>
      </c>
      <c r="U126" s="152"/>
      <c r="V126" s="153">
        <v>0</v>
      </c>
      <c r="W126" s="153">
        <v>2.0000076293945313</v>
      </c>
      <c r="X126" s="153">
        <v>2.9013700485229492</v>
      </c>
      <c r="Y126" s="153">
        <v>0</v>
      </c>
      <c r="Z126" s="153">
        <v>3.7698631286621094</v>
      </c>
      <c r="AA126" s="153">
        <v>3.9016389846801758</v>
      </c>
      <c r="AB126" s="153">
        <v>4.8020496368408203</v>
      </c>
      <c r="AC126" s="153">
        <v>4.7377052307128906</v>
      </c>
      <c r="AD126" s="153">
        <v>6.8876705169677734</v>
      </c>
      <c r="AE126" s="152"/>
      <c r="AF126" s="153">
        <v>0.90137004852294922</v>
      </c>
      <c r="AG126" s="153">
        <v>0</v>
      </c>
      <c r="AH126" s="153">
        <v>0.90163898468017578</v>
      </c>
      <c r="AI126" s="153">
        <v>0</v>
      </c>
      <c r="AJ126" s="153">
        <v>0</v>
      </c>
      <c r="AK126" s="153">
        <v>1.8876714706420898</v>
      </c>
      <c r="AL126" s="153">
        <v>3.7698631286621094</v>
      </c>
      <c r="AM126" s="153">
        <v>0</v>
      </c>
      <c r="AN126" s="153">
        <v>0</v>
      </c>
      <c r="AO126" s="151"/>
    </row>
    <row r="127" spans="1:41" x14ac:dyDescent="0.3">
      <c r="A127" s="144" t="s">
        <v>8</v>
      </c>
      <c r="B127" s="149">
        <v>0</v>
      </c>
      <c r="C127" s="149">
        <v>0</v>
      </c>
      <c r="D127" s="149">
        <v>0</v>
      </c>
      <c r="E127" s="149">
        <v>0</v>
      </c>
      <c r="F127" s="149">
        <v>6.5752983093261719E-2</v>
      </c>
      <c r="G127" s="149">
        <v>3.3595085144042969E-2</v>
      </c>
      <c r="H127" s="149">
        <v>4.9180030822753906E-2</v>
      </c>
      <c r="I127" s="149">
        <v>0</v>
      </c>
      <c r="J127" s="149">
        <v>0</v>
      </c>
      <c r="K127" s="151"/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52"/>
      <c r="V127" s="153">
        <v>0</v>
      </c>
      <c r="W127" s="153">
        <v>0</v>
      </c>
      <c r="X127" s="153">
        <v>0</v>
      </c>
      <c r="Y127" s="153">
        <v>0</v>
      </c>
      <c r="Z127" s="153">
        <v>0</v>
      </c>
      <c r="AA127" s="153">
        <v>0</v>
      </c>
      <c r="AB127" s="153">
        <v>0</v>
      </c>
      <c r="AC127" s="153">
        <v>6.3597679138183594E-2</v>
      </c>
      <c r="AD127" s="153">
        <v>0</v>
      </c>
      <c r="AE127" s="152"/>
      <c r="AF127" s="153">
        <v>0</v>
      </c>
      <c r="AG127" s="153">
        <v>0</v>
      </c>
      <c r="AH127" s="153">
        <v>0</v>
      </c>
      <c r="AI127" s="153">
        <v>0</v>
      </c>
      <c r="AJ127" s="153">
        <v>0</v>
      </c>
      <c r="AK127" s="153">
        <v>0</v>
      </c>
      <c r="AL127" s="153">
        <v>0</v>
      </c>
      <c r="AM127" s="153">
        <v>0</v>
      </c>
      <c r="AN127" s="153">
        <v>0</v>
      </c>
      <c r="AO127" s="151"/>
    </row>
    <row r="128" spans="1:41" x14ac:dyDescent="0.3">
      <c r="A128" s="144" t="s">
        <v>9</v>
      </c>
      <c r="B128" s="149">
        <v>0</v>
      </c>
      <c r="C128" s="149">
        <v>0</v>
      </c>
      <c r="D128" s="149">
        <v>0</v>
      </c>
      <c r="E128" s="149">
        <v>2</v>
      </c>
      <c r="F128" s="149">
        <v>2.9342470169067383</v>
      </c>
      <c r="G128" s="149">
        <v>5.966400146484375</v>
      </c>
      <c r="H128" s="149">
        <v>9.885066032409668</v>
      </c>
      <c r="I128" s="149">
        <v>5</v>
      </c>
      <c r="J128" s="149">
        <v>5.9671230316162109</v>
      </c>
      <c r="K128" s="151"/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5.6539421081542969</v>
      </c>
      <c r="R128" s="149">
        <v>10.147541046142578</v>
      </c>
      <c r="S128" s="149">
        <v>3.3736362457275391</v>
      </c>
      <c r="T128" s="149">
        <v>7.2628974914550781</v>
      </c>
      <c r="U128" s="152"/>
      <c r="V128" s="153">
        <v>0</v>
      </c>
      <c r="W128" s="153">
        <v>0</v>
      </c>
      <c r="X128" s="153">
        <v>1</v>
      </c>
      <c r="Y128" s="153">
        <v>1</v>
      </c>
      <c r="Z128" s="153">
        <v>1</v>
      </c>
      <c r="AA128" s="153">
        <v>1</v>
      </c>
      <c r="AB128" s="153">
        <v>3.0000209808349609</v>
      </c>
      <c r="AC128" s="153">
        <v>0.93640232086181641</v>
      </c>
      <c r="AD128" s="153">
        <v>2</v>
      </c>
      <c r="AE128" s="152"/>
      <c r="AF128" s="153">
        <v>0</v>
      </c>
      <c r="AG128" s="153">
        <v>0</v>
      </c>
      <c r="AH128" s="153">
        <v>0</v>
      </c>
      <c r="AI128" s="153">
        <v>1.0327873229980469</v>
      </c>
      <c r="AJ128" s="153">
        <v>1</v>
      </c>
      <c r="AK128" s="153">
        <v>5.5562992095947266</v>
      </c>
      <c r="AL128" s="153">
        <v>12.344047546386719</v>
      </c>
      <c r="AM128" s="153">
        <v>3.6077260971069336</v>
      </c>
      <c r="AN128" s="153">
        <v>1.7698631286621094</v>
      </c>
      <c r="AO128" s="151"/>
    </row>
    <row r="129" spans="1:41" x14ac:dyDescent="0.3">
      <c r="A129" s="144" t="s">
        <v>10</v>
      </c>
      <c r="B129" s="149">
        <v>0</v>
      </c>
      <c r="C129" s="149">
        <v>0</v>
      </c>
      <c r="D129" s="149">
        <v>0</v>
      </c>
      <c r="E129" s="149">
        <v>0</v>
      </c>
      <c r="F129" s="149">
        <v>0</v>
      </c>
      <c r="G129" s="149">
        <v>0</v>
      </c>
      <c r="H129" s="149">
        <v>6.5753936767578125E-2</v>
      </c>
      <c r="I129" s="149">
        <v>3.2787322998046875E-2</v>
      </c>
      <c r="J129" s="149">
        <v>3.2876968383789063E-2</v>
      </c>
      <c r="K129" s="151"/>
      <c r="L129" s="149">
        <v>0</v>
      </c>
      <c r="M129" s="149">
        <v>0</v>
      </c>
      <c r="N129" s="149">
        <v>1</v>
      </c>
      <c r="O129" s="149">
        <v>0</v>
      </c>
      <c r="P129" s="149">
        <v>3.4332275390625E-5</v>
      </c>
      <c r="Q129" s="149">
        <v>3.8686714172363281</v>
      </c>
      <c r="R129" s="149">
        <v>0</v>
      </c>
      <c r="S129" s="149">
        <v>2.9342460632324219</v>
      </c>
      <c r="T129" s="149">
        <v>0.96721267700195313</v>
      </c>
      <c r="U129" s="152"/>
      <c r="V129" s="153">
        <v>0</v>
      </c>
      <c r="W129" s="153">
        <v>0</v>
      </c>
      <c r="X129" s="153">
        <v>0</v>
      </c>
      <c r="Y129" s="153">
        <v>0</v>
      </c>
      <c r="Z129" s="153">
        <v>0</v>
      </c>
      <c r="AA129" s="153">
        <v>0</v>
      </c>
      <c r="AB129" s="153">
        <v>1.0328769683837891</v>
      </c>
      <c r="AC129" s="153">
        <v>0</v>
      </c>
      <c r="AD129" s="153">
        <v>0</v>
      </c>
      <c r="AE129" s="152"/>
      <c r="AF129" s="153">
        <v>0</v>
      </c>
      <c r="AG129" s="153">
        <v>0</v>
      </c>
      <c r="AH129" s="153">
        <v>0</v>
      </c>
      <c r="AI129" s="153">
        <v>0.96721267700195313</v>
      </c>
      <c r="AJ129" s="153">
        <v>0</v>
      </c>
      <c r="AK129" s="153">
        <v>0</v>
      </c>
      <c r="AL129" s="153">
        <v>0</v>
      </c>
      <c r="AM129" s="153">
        <v>0.96721267700195313</v>
      </c>
      <c r="AN129" s="153">
        <v>0</v>
      </c>
      <c r="AO129" s="151"/>
    </row>
    <row r="130" spans="1:41" x14ac:dyDescent="0.3">
      <c r="A130" s="144" t="s">
        <v>11</v>
      </c>
      <c r="B130" s="149">
        <v>0</v>
      </c>
      <c r="C130" s="149">
        <v>0</v>
      </c>
      <c r="D130" s="149">
        <v>0</v>
      </c>
      <c r="E130" s="149">
        <v>6.3327789306640625E-2</v>
      </c>
      <c r="F130" s="149">
        <v>6.5573692321777344E-2</v>
      </c>
      <c r="G130" s="149">
        <v>0</v>
      </c>
      <c r="H130" s="149">
        <v>0</v>
      </c>
      <c r="I130" s="149">
        <v>1.9672126770019531</v>
      </c>
      <c r="J130" s="149">
        <v>0</v>
      </c>
      <c r="K130" s="151"/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0.46053314208984375</v>
      </c>
      <c r="U130" s="152"/>
      <c r="V130" s="153">
        <v>0</v>
      </c>
      <c r="W130" s="153">
        <v>0</v>
      </c>
      <c r="X130" s="153">
        <v>0</v>
      </c>
      <c r="Y130" s="153">
        <v>0</v>
      </c>
      <c r="Z130" s="153">
        <v>0</v>
      </c>
      <c r="AA130" s="153">
        <v>0</v>
      </c>
      <c r="AB130" s="153">
        <v>0.96712303161621094</v>
      </c>
      <c r="AC130" s="153">
        <v>1.0327873229980469</v>
      </c>
      <c r="AD130" s="153">
        <v>0</v>
      </c>
      <c r="AE130" s="152"/>
      <c r="AF130" s="153">
        <v>0</v>
      </c>
      <c r="AG130" s="153">
        <v>0</v>
      </c>
      <c r="AH130" s="153">
        <v>0</v>
      </c>
      <c r="AI130" s="153">
        <v>0</v>
      </c>
      <c r="AJ130" s="153">
        <v>0</v>
      </c>
      <c r="AK130" s="153">
        <v>0</v>
      </c>
      <c r="AL130" s="153">
        <v>0</v>
      </c>
      <c r="AM130" s="153">
        <v>0</v>
      </c>
      <c r="AN130" s="153">
        <v>0</v>
      </c>
      <c r="AO130" s="151"/>
    </row>
    <row r="131" spans="1:41" x14ac:dyDescent="0.3">
      <c r="A131" s="144" t="s">
        <v>12</v>
      </c>
      <c r="B131" s="149">
        <v>0</v>
      </c>
      <c r="C131" s="149">
        <v>0.13114738464355469</v>
      </c>
      <c r="D131" s="149">
        <v>0.21095848083496094</v>
      </c>
      <c r="E131" s="149">
        <v>2.96954345703125</v>
      </c>
      <c r="F131" s="149">
        <v>3.7982254028320313</v>
      </c>
      <c r="G131" s="149">
        <v>2.8895187377929688</v>
      </c>
      <c r="H131" s="149">
        <v>3.8355274200439453</v>
      </c>
      <c r="I131" s="149">
        <v>1.557826042175293</v>
      </c>
      <c r="J131" s="149">
        <v>3.3446216583251953</v>
      </c>
      <c r="K131" s="151"/>
      <c r="L131" s="149">
        <v>0</v>
      </c>
      <c r="M131" s="149">
        <v>0</v>
      </c>
      <c r="N131" s="149">
        <v>0</v>
      </c>
      <c r="O131" s="149">
        <v>1.5054960250854492</v>
      </c>
      <c r="P131" s="149">
        <v>9.8629951477050781E-2</v>
      </c>
      <c r="Q131" s="149">
        <v>0</v>
      </c>
      <c r="R131" s="149">
        <v>9.8361015319824219E-2</v>
      </c>
      <c r="S131" s="149">
        <v>0.11232852935791016</v>
      </c>
      <c r="T131" s="149">
        <v>0.23013591766357422</v>
      </c>
      <c r="U131" s="152"/>
      <c r="V131" s="153">
        <v>6.5752983093261719E-2</v>
      </c>
      <c r="W131" s="153">
        <v>1.0328769683837891</v>
      </c>
      <c r="X131" s="153">
        <v>0.30931949615478516</v>
      </c>
      <c r="Y131" s="153">
        <v>2.2627449035644531</v>
      </c>
      <c r="Z131" s="153">
        <v>2.6390380859375</v>
      </c>
      <c r="AA131" s="153">
        <v>2.0986108779907227</v>
      </c>
      <c r="AB131" s="153">
        <v>6.9208612442016602</v>
      </c>
      <c r="AC131" s="153">
        <v>5.7862977981567383</v>
      </c>
      <c r="AD131" s="153">
        <v>1.5575752258300781</v>
      </c>
      <c r="AE131" s="152"/>
      <c r="AF131" s="153">
        <v>0</v>
      </c>
      <c r="AG131" s="153">
        <v>0</v>
      </c>
      <c r="AH131" s="153">
        <v>0</v>
      </c>
      <c r="AI131" s="153">
        <v>0</v>
      </c>
      <c r="AJ131" s="153">
        <v>6.5752983093261719E-2</v>
      </c>
      <c r="AK131" s="153">
        <v>0</v>
      </c>
      <c r="AL131" s="153">
        <v>0</v>
      </c>
      <c r="AM131" s="153">
        <v>3.2876968383789063E-2</v>
      </c>
      <c r="AN131" s="153">
        <v>0</v>
      </c>
      <c r="AO131" s="151"/>
    </row>
    <row r="132" spans="1:41" x14ac:dyDescent="0.3">
      <c r="A132" s="144" t="s">
        <v>13</v>
      </c>
      <c r="B132" s="149">
        <v>1</v>
      </c>
      <c r="C132" s="149">
        <v>1.8688526153564453</v>
      </c>
      <c r="D132" s="149">
        <v>4.6904106140136719</v>
      </c>
      <c r="E132" s="149">
        <v>1.8219194412231445</v>
      </c>
      <c r="F132" s="149">
        <v>9.1361894607543945</v>
      </c>
      <c r="G132" s="149">
        <v>7.110443115234375</v>
      </c>
      <c r="H132" s="149">
        <v>19.506064414978027</v>
      </c>
      <c r="I132" s="149">
        <v>26.433326721191406</v>
      </c>
      <c r="J132" s="149">
        <v>24.144063949584961</v>
      </c>
      <c r="K132" s="151"/>
      <c r="L132" s="149">
        <v>0</v>
      </c>
      <c r="M132" s="149">
        <v>0</v>
      </c>
      <c r="N132" s="149">
        <v>0.39451980590820313</v>
      </c>
      <c r="O132" s="149">
        <v>0.49449825286865234</v>
      </c>
      <c r="P132" s="149">
        <v>1.9013700485229492</v>
      </c>
      <c r="Q132" s="149">
        <v>1</v>
      </c>
      <c r="R132" s="149">
        <v>0.90163898468017578</v>
      </c>
      <c r="S132" s="149">
        <v>0.88767147064208984</v>
      </c>
      <c r="T132" s="149">
        <v>2.868494987487793</v>
      </c>
      <c r="U132" s="152"/>
      <c r="V132" s="153">
        <v>0.93424701690673828</v>
      </c>
      <c r="W132" s="153">
        <v>3.9671211242675781</v>
      </c>
      <c r="X132" s="153">
        <v>7.6906805038452148</v>
      </c>
      <c r="Y132" s="153">
        <v>9.7053956985473633</v>
      </c>
      <c r="Z132" s="153">
        <v>14.262387275695801</v>
      </c>
      <c r="AA132" s="153">
        <v>10.969970703125</v>
      </c>
      <c r="AB132" s="153">
        <v>18.879610061645508</v>
      </c>
      <c r="AC132" s="153">
        <v>13.2137451171875</v>
      </c>
      <c r="AD132" s="153">
        <v>12.06846809387207</v>
      </c>
      <c r="AE132" s="152"/>
      <c r="AF132" s="153">
        <v>0</v>
      </c>
      <c r="AG132" s="153">
        <v>0</v>
      </c>
      <c r="AH132" s="153">
        <v>1</v>
      </c>
      <c r="AI132" s="153">
        <v>0</v>
      </c>
      <c r="AJ132" s="153">
        <v>0.93424701690673828</v>
      </c>
      <c r="AK132" s="153">
        <v>4</v>
      </c>
      <c r="AL132" s="153">
        <v>2</v>
      </c>
      <c r="AM132" s="153">
        <v>2.9671230316162109</v>
      </c>
      <c r="AN132" s="153">
        <v>0</v>
      </c>
      <c r="AO132" s="151"/>
    </row>
    <row r="133" spans="1:41" x14ac:dyDescent="0.3">
      <c r="A133" s="144" t="s">
        <v>14</v>
      </c>
      <c r="B133" s="149">
        <v>6.5753936767578125E-2</v>
      </c>
      <c r="C133" s="149">
        <v>1.06573486328125</v>
      </c>
      <c r="D133" s="149">
        <v>0.27707290649414063</v>
      </c>
      <c r="E133" s="149">
        <v>0.1660919189453125</v>
      </c>
      <c r="F133" s="149">
        <v>0.26283645629882813</v>
      </c>
      <c r="G133" s="149">
        <v>0.29589080810546875</v>
      </c>
      <c r="H133" s="149">
        <v>5.6892814636230469</v>
      </c>
      <c r="I133" s="149">
        <v>3.6534976959228516</v>
      </c>
      <c r="J133" s="149">
        <v>2.3487377166748047</v>
      </c>
      <c r="K133" s="151"/>
      <c r="L133" s="149">
        <v>0</v>
      </c>
      <c r="M133" s="149">
        <v>0</v>
      </c>
      <c r="N133" s="149">
        <v>0.60548019409179688</v>
      </c>
      <c r="O133" s="149">
        <v>0.21078109741210938</v>
      </c>
      <c r="P133" s="149">
        <v>0.16429519653320313</v>
      </c>
      <c r="Q133" s="149">
        <v>0</v>
      </c>
      <c r="R133" s="149">
        <v>2.0986118316650391</v>
      </c>
      <c r="S133" s="149">
        <v>0.96721267700195313</v>
      </c>
      <c r="T133" s="149">
        <v>0</v>
      </c>
      <c r="U133" s="152"/>
      <c r="V133" s="153">
        <v>3.5211563110351563E-2</v>
      </c>
      <c r="W133" s="153">
        <v>1.3578643798828125</v>
      </c>
      <c r="X133" s="153">
        <v>1.3289413452148438</v>
      </c>
      <c r="Y133" s="153">
        <v>0.77085304260253906</v>
      </c>
      <c r="Z133" s="153">
        <v>1.1641349792480469</v>
      </c>
      <c r="AA133" s="153">
        <v>1.772430419921875</v>
      </c>
      <c r="AB133" s="153">
        <v>2.1336688995361328</v>
      </c>
      <c r="AC133" s="153">
        <v>2.7247295379638672</v>
      </c>
      <c r="AD133" s="153">
        <v>0.19618415832519531</v>
      </c>
      <c r="AE133" s="152"/>
      <c r="AF133" s="153">
        <v>0</v>
      </c>
      <c r="AG133" s="153">
        <v>0.2948150634765625</v>
      </c>
      <c r="AH133" s="153">
        <v>0</v>
      </c>
      <c r="AI133" s="153">
        <v>6.5753936767578125E-2</v>
      </c>
      <c r="AJ133" s="153">
        <v>0.22762107849121094</v>
      </c>
      <c r="AK133" s="153">
        <v>1.1314888000488281</v>
      </c>
      <c r="AL133" s="153">
        <v>6.5753936767578125E-2</v>
      </c>
      <c r="AM133" s="153">
        <v>0.19725990295410156</v>
      </c>
      <c r="AN133" s="153">
        <v>0</v>
      </c>
      <c r="AO133" s="151"/>
    </row>
    <row r="134" spans="1:41" x14ac:dyDescent="0.3">
      <c r="A134" s="144" t="s">
        <v>15</v>
      </c>
      <c r="B134" s="149">
        <v>0.93424606323242188</v>
      </c>
      <c r="C134" s="149">
        <v>1.3287811279296875</v>
      </c>
      <c r="D134" s="149">
        <v>7.6552181243896484</v>
      </c>
      <c r="E134" s="149">
        <v>11.603042602539063</v>
      </c>
      <c r="F134" s="149">
        <v>10.328222274780273</v>
      </c>
      <c r="G134" s="149">
        <v>12.871095657348633</v>
      </c>
      <c r="H134" s="149">
        <v>22.362918853759766</v>
      </c>
      <c r="I134" s="149">
        <v>23.932647705078125</v>
      </c>
      <c r="J134" s="149">
        <v>17.9927978515625</v>
      </c>
      <c r="K134" s="151"/>
      <c r="L134" s="149">
        <v>1.9342460632324219</v>
      </c>
      <c r="M134" s="149">
        <v>1</v>
      </c>
      <c r="N134" s="149">
        <v>1</v>
      </c>
      <c r="O134" s="149">
        <v>6.7563419342041016</v>
      </c>
      <c r="P134" s="149">
        <v>6.6247463226318359</v>
      </c>
      <c r="Q134" s="149">
        <v>6.0657558441162109</v>
      </c>
      <c r="R134" s="149">
        <v>6.7056560516357422</v>
      </c>
      <c r="S134" s="149">
        <v>5.2437458038330078</v>
      </c>
      <c r="T134" s="149">
        <v>5</v>
      </c>
      <c r="U134" s="152"/>
      <c r="V134" s="153">
        <v>4.9155178070068359</v>
      </c>
      <c r="W134" s="153">
        <v>13.447013854980469</v>
      </c>
      <c r="X134" s="153">
        <v>17.263370513916016</v>
      </c>
      <c r="Y134" s="153">
        <v>26.91035270690918</v>
      </c>
      <c r="Z134" s="153">
        <v>22.076395034790039</v>
      </c>
      <c r="AA134" s="153">
        <v>40.124135971069336</v>
      </c>
      <c r="AB134" s="153">
        <v>35.4903564453125</v>
      </c>
      <c r="AC134" s="153">
        <v>34.792093276977539</v>
      </c>
      <c r="AD134" s="153">
        <v>11.066848754882813</v>
      </c>
      <c r="AE134" s="152"/>
      <c r="AF134" s="153">
        <v>0</v>
      </c>
      <c r="AG134" s="153">
        <v>4.7051849365234375</v>
      </c>
      <c r="AH134" s="153">
        <v>0.96712303161621094</v>
      </c>
      <c r="AI134" s="153">
        <v>4.9366989135742188</v>
      </c>
      <c r="AJ134" s="153">
        <v>5.8053073883056641</v>
      </c>
      <c r="AK134" s="153">
        <v>11.821956634521484</v>
      </c>
      <c r="AL134" s="153">
        <v>6.9342975616455078</v>
      </c>
      <c r="AM134" s="153">
        <v>6.8027534484863281</v>
      </c>
      <c r="AN134" s="153">
        <v>3</v>
      </c>
      <c r="AO134" s="151"/>
    </row>
    <row r="135" spans="1:41" x14ac:dyDescent="0.3">
      <c r="A135" s="144" t="s">
        <v>16</v>
      </c>
      <c r="B135" s="149">
        <v>0</v>
      </c>
      <c r="C135" s="149">
        <v>0</v>
      </c>
      <c r="D135" s="149">
        <v>0.73736572265625</v>
      </c>
      <c r="E135" s="149">
        <v>0.23085784912109375</v>
      </c>
      <c r="F135" s="149">
        <v>0.7048492431640625</v>
      </c>
      <c r="G135" s="149">
        <v>0.26041030883789063</v>
      </c>
      <c r="H135" s="149">
        <v>0.63835716247558594</v>
      </c>
      <c r="I135" s="149">
        <v>1.0665626525878906</v>
      </c>
      <c r="J135" s="149">
        <v>1.0814266204833984</v>
      </c>
      <c r="K135" s="151"/>
      <c r="L135" s="149">
        <v>6.5753936767578125E-2</v>
      </c>
      <c r="M135" s="149">
        <v>0</v>
      </c>
      <c r="N135" s="149">
        <v>0</v>
      </c>
      <c r="O135" s="149">
        <v>3.2876968383789063E-2</v>
      </c>
      <c r="P135" s="149">
        <v>0</v>
      </c>
      <c r="Q135" s="149">
        <v>0.93424606323242188</v>
      </c>
      <c r="R135" s="149">
        <v>0.19681167602539063</v>
      </c>
      <c r="S135" s="149">
        <v>6.5774917602539063E-2</v>
      </c>
      <c r="T135" s="149">
        <v>0</v>
      </c>
      <c r="U135" s="152"/>
      <c r="V135" s="153">
        <v>4.92706298828125E-2</v>
      </c>
      <c r="W135" s="153">
        <v>0.23004913330078125</v>
      </c>
      <c r="X135" s="153">
        <v>1.3409404754638672</v>
      </c>
      <c r="Y135" s="153">
        <v>0.4642486572265625</v>
      </c>
      <c r="Z135" s="153">
        <v>0.79227638244628906</v>
      </c>
      <c r="AA135" s="153">
        <v>2.5624294281005859</v>
      </c>
      <c r="AB135" s="153">
        <v>1.7047443389892578</v>
      </c>
      <c r="AC135" s="153">
        <v>2.5983448028564453</v>
      </c>
      <c r="AD135" s="153">
        <v>0.19726181030273438</v>
      </c>
      <c r="AE135" s="152"/>
      <c r="AF135" s="153">
        <v>0</v>
      </c>
      <c r="AG135" s="153">
        <v>0</v>
      </c>
      <c r="AH135" s="153">
        <v>3.2876968383789063E-2</v>
      </c>
      <c r="AI135" s="153">
        <v>0</v>
      </c>
      <c r="AJ135" s="153">
        <v>0</v>
      </c>
      <c r="AK135" s="153">
        <v>0</v>
      </c>
      <c r="AL135" s="153">
        <v>0</v>
      </c>
      <c r="AM135" s="153">
        <v>0</v>
      </c>
      <c r="AN135" s="153">
        <v>0</v>
      </c>
      <c r="AO135" s="151"/>
    </row>
    <row r="136" spans="1:41" x14ac:dyDescent="0.3">
      <c r="A136" s="144" t="s">
        <v>17</v>
      </c>
      <c r="B136" s="149">
        <v>0</v>
      </c>
      <c r="C136" s="149">
        <v>0.69041061401367188</v>
      </c>
      <c r="D136" s="149">
        <v>0.85227775573730469</v>
      </c>
      <c r="E136" s="149">
        <v>0.4082183837890625</v>
      </c>
      <c r="F136" s="149">
        <v>1.5098133087158203</v>
      </c>
      <c r="G136" s="149">
        <v>1.8877601623535156</v>
      </c>
      <c r="H136" s="149">
        <v>5.4446887969970703</v>
      </c>
      <c r="I136" s="149">
        <v>2.7717494964599609</v>
      </c>
      <c r="J136" s="149">
        <v>1.1004276275634766</v>
      </c>
      <c r="K136" s="151"/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52"/>
      <c r="V136" s="153">
        <v>0</v>
      </c>
      <c r="W136" s="153">
        <v>0</v>
      </c>
      <c r="X136" s="153">
        <v>0</v>
      </c>
      <c r="Y136" s="153">
        <v>0</v>
      </c>
      <c r="Z136" s="153">
        <v>0</v>
      </c>
      <c r="AA136" s="153">
        <v>2.1967353820800781</v>
      </c>
      <c r="AB136" s="153">
        <v>1.2821903228759766</v>
      </c>
      <c r="AC136" s="153">
        <v>2.1149330139160156</v>
      </c>
      <c r="AD136" s="153">
        <v>0</v>
      </c>
      <c r="AE136" s="152"/>
      <c r="AF136" s="153">
        <v>0</v>
      </c>
      <c r="AG136" s="153">
        <v>0</v>
      </c>
      <c r="AH136" s="153">
        <v>0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</v>
      </c>
      <c r="AO136" s="151"/>
    </row>
    <row r="137" spans="1:41" x14ac:dyDescent="0.3">
      <c r="A137" s="144" t="s">
        <v>18</v>
      </c>
      <c r="B137" s="149">
        <v>0</v>
      </c>
      <c r="C137" s="149">
        <v>0.30958938598632813</v>
      </c>
      <c r="D137" s="149">
        <v>0.7737274169921875</v>
      </c>
      <c r="E137" s="149">
        <v>0.5917816162109375</v>
      </c>
      <c r="F137" s="149">
        <v>2.0139675140380859</v>
      </c>
      <c r="G137" s="149">
        <v>2.1122398376464844</v>
      </c>
      <c r="H137" s="149">
        <v>4.1823062896728516</v>
      </c>
      <c r="I137" s="149">
        <v>4.9990081787109375</v>
      </c>
      <c r="J137" s="149">
        <v>9.8630905151367188E-2</v>
      </c>
      <c r="K137" s="151"/>
      <c r="L137" s="149">
        <v>0.57260322570800781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0.93612861633300781</v>
      </c>
      <c r="U137" s="152"/>
      <c r="V137" s="153">
        <v>0</v>
      </c>
      <c r="W137" s="153">
        <v>0</v>
      </c>
      <c r="X137" s="153">
        <v>0</v>
      </c>
      <c r="Y137" s="153">
        <v>0</v>
      </c>
      <c r="Z137" s="153">
        <v>0</v>
      </c>
      <c r="AA137" s="153">
        <v>1.3950595855712891</v>
      </c>
      <c r="AB137" s="153">
        <v>1.9821701049804688</v>
      </c>
      <c r="AC137" s="153">
        <v>0.39541816711425781</v>
      </c>
      <c r="AD137" s="153">
        <v>0</v>
      </c>
      <c r="AE137" s="152"/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0</v>
      </c>
      <c r="AL137" s="153">
        <v>0.57260322570800781</v>
      </c>
      <c r="AM137" s="153">
        <v>0</v>
      </c>
      <c r="AN137" s="153">
        <v>0</v>
      </c>
      <c r="AO137" s="151"/>
    </row>
    <row r="138" spans="1:41" x14ac:dyDescent="0.3">
      <c r="A138" s="144" t="s">
        <v>19</v>
      </c>
      <c r="B138" s="149">
        <v>0</v>
      </c>
      <c r="C138" s="149">
        <v>0</v>
      </c>
      <c r="D138" s="149">
        <v>1.7685146331787109</v>
      </c>
      <c r="E138" s="149">
        <v>0.26076889038085938</v>
      </c>
      <c r="F138" s="149">
        <v>2.288818359375E-5</v>
      </c>
      <c r="G138" s="149">
        <v>0</v>
      </c>
      <c r="H138" s="149">
        <v>2.9476737976074219</v>
      </c>
      <c r="I138" s="149">
        <v>4.4264965057373047</v>
      </c>
      <c r="J138" s="149">
        <v>3.814697265625E-6</v>
      </c>
      <c r="K138" s="151"/>
      <c r="L138" s="149">
        <v>0.42739677429199219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52"/>
      <c r="V138" s="153">
        <v>0</v>
      </c>
      <c r="W138" s="153">
        <v>0</v>
      </c>
      <c r="X138" s="153">
        <v>0</v>
      </c>
      <c r="Y138" s="153">
        <v>0</v>
      </c>
      <c r="Z138" s="153">
        <v>0.19725990295410156</v>
      </c>
      <c r="AA138" s="153">
        <v>0</v>
      </c>
      <c r="AB138" s="153">
        <v>1.7356395721435547</v>
      </c>
      <c r="AC138" s="153">
        <v>0.86868567260742102</v>
      </c>
      <c r="AD138" s="153">
        <v>0</v>
      </c>
      <c r="AE138" s="152"/>
      <c r="AF138" s="153">
        <v>0</v>
      </c>
      <c r="AG138" s="153">
        <v>0</v>
      </c>
      <c r="AH138" s="153">
        <v>0</v>
      </c>
      <c r="AI138" s="153">
        <v>0</v>
      </c>
      <c r="AJ138" s="153">
        <v>0</v>
      </c>
      <c r="AK138" s="153">
        <v>0</v>
      </c>
      <c r="AL138" s="153">
        <v>0.42739677429199219</v>
      </c>
      <c r="AM138" s="153">
        <v>0</v>
      </c>
      <c r="AN138" s="153">
        <v>0</v>
      </c>
      <c r="AO138" s="151"/>
    </row>
    <row r="139" spans="1:41" x14ac:dyDescent="0.3">
      <c r="A139" s="144" t="s">
        <v>20</v>
      </c>
      <c r="B139" s="149">
        <v>0</v>
      </c>
      <c r="C139" s="149">
        <v>0.29885292053222656</v>
      </c>
      <c r="D139" s="149">
        <v>1.0927906036376953</v>
      </c>
      <c r="E139" s="149">
        <v>2.169403076171875</v>
      </c>
      <c r="F139" s="149">
        <v>0.357421875</v>
      </c>
      <c r="G139" s="149">
        <v>1.8851566314697266</v>
      </c>
      <c r="H139" s="149">
        <v>3.6478367941806589</v>
      </c>
      <c r="I139" s="149">
        <v>2.8056106567382813</v>
      </c>
      <c r="J139" s="149">
        <v>0.65178489685058594</v>
      </c>
      <c r="K139" s="151"/>
      <c r="L139" s="149">
        <v>0</v>
      </c>
      <c r="M139" s="149">
        <v>0</v>
      </c>
      <c r="N139" s="149">
        <v>1.0328769683837891</v>
      </c>
      <c r="O139" s="149">
        <v>1</v>
      </c>
      <c r="P139" s="149">
        <v>0.19672203063964844</v>
      </c>
      <c r="Q139" s="149">
        <v>9.8630905151367188E-2</v>
      </c>
      <c r="R139" s="149">
        <v>1.1301593780517578</v>
      </c>
      <c r="S139" s="149">
        <v>9.8630905151367188E-2</v>
      </c>
      <c r="T139" s="149">
        <v>0.19474601745605469</v>
      </c>
      <c r="U139" s="152"/>
      <c r="V139" s="153">
        <v>0</v>
      </c>
      <c r="W139" s="153">
        <v>2.0986232757568359</v>
      </c>
      <c r="X139" s="153">
        <v>1.0657539367675781</v>
      </c>
      <c r="Y139" s="153">
        <v>0.19797897338867188</v>
      </c>
      <c r="Z139" s="153">
        <v>2.4971961975097656</v>
      </c>
      <c r="AA139" s="153">
        <v>2.2941436767578125</v>
      </c>
      <c r="AB139" s="153">
        <v>2.4562339782714844</v>
      </c>
      <c r="AC139" s="153">
        <v>2.3088645935058594</v>
      </c>
      <c r="AD139" s="153">
        <v>0.16591072082519531</v>
      </c>
      <c r="AE139" s="152"/>
      <c r="AF139" s="153">
        <v>0</v>
      </c>
      <c r="AG139" s="153">
        <v>0</v>
      </c>
      <c r="AH139" s="153">
        <v>3.5032272338867188E-2</v>
      </c>
      <c r="AI139" s="153">
        <v>1.0332355499267578</v>
      </c>
      <c r="AJ139" s="153">
        <v>1.3698577880859375E-2</v>
      </c>
      <c r="AK139" s="153">
        <v>0.1612396240234375</v>
      </c>
      <c r="AL139" s="153">
        <v>1</v>
      </c>
      <c r="AM139" s="153">
        <v>6.5753936767578125E-2</v>
      </c>
      <c r="AN139" s="153">
        <v>1</v>
      </c>
      <c r="AO139" s="151"/>
    </row>
    <row r="140" spans="1:41" x14ac:dyDescent="0.3">
      <c r="A140" s="144" t="s">
        <v>21</v>
      </c>
      <c r="B140" s="149">
        <v>4</v>
      </c>
      <c r="C140" s="149">
        <v>10.868427276611328</v>
      </c>
      <c r="D140" s="149">
        <v>17.740573883056641</v>
      </c>
      <c r="E140" s="149">
        <v>20.161613464355469</v>
      </c>
      <c r="F140" s="149">
        <v>29.480003356933594</v>
      </c>
      <c r="G140" s="149">
        <v>51.736738204956055</v>
      </c>
      <c r="H140" s="149">
        <v>58.501407623291016</v>
      </c>
      <c r="I140" s="149">
        <v>67.783370971679688</v>
      </c>
      <c r="J140" s="149">
        <v>26.581811904907227</v>
      </c>
      <c r="K140" s="151"/>
      <c r="L140" s="149">
        <v>1</v>
      </c>
      <c r="M140" s="149">
        <v>6.0000190734863281</v>
      </c>
      <c r="N140" s="149">
        <v>8.9682044982910156</v>
      </c>
      <c r="O140" s="149">
        <v>10.002542495727539</v>
      </c>
      <c r="P140" s="149">
        <v>27.375526428222656</v>
      </c>
      <c r="Q140" s="149">
        <v>34.835771560668945</v>
      </c>
      <c r="R140" s="149">
        <v>52.068368911743164</v>
      </c>
      <c r="S140" s="149">
        <v>80.733020782470703</v>
      </c>
      <c r="T140" s="149">
        <v>31.446662902832031</v>
      </c>
      <c r="U140" s="152"/>
      <c r="V140" s="153">
        <v>5.9999847412109375</v>
      </c>
      <c r="W140" s="153">
        <v>31.676708221435547</v>
      </c>
      <c r="X140" s="153">
        <v>50.93425178527832</v>
      </c>
      <c r="Y140" s="153">
        <v>58.801994323730469</v>
      </c>
      <c r="Z140" s="153">
        <v>96.710931777954102</v>
      </c>
      <c r="AA140" s="153">
        <v>113.46147537231445</v>
      </c>
      <c r="AB140" s="153">
        <v>138.97279357910156</v>
      </c>
      <c r="AC140" s="153">
        <v>96.466964721679688</v>
      </c>
      <c r="AD140" s="153">
        <v>57.458793640136719</v>
      </c>
      <c r="AE140" s="152"/>
      <c r="AF140" s="153">
        <v>1</v>
      </c>
      <c r="AG140" s="153">
        <v>9.0000133514404297</v>
      </c>
      <c r="AH140" s="153">
        <v>15.932443618774414</v>
      </c>
      <c r="AI140" s="153">
        <v>13.690120697021484</v>
      </c>
      <c r="AJ140" s="153">
        <v>23.957685470581055</v>
      </c>
      <c r="AK140" s="153">
        <v>41.726486206054688</v>
      </c>
      <c r="AL140" s="153">
        <v>38.807012557983398</v>
      </c>
      <c r="AM140" s="153">
        <v>47.870193481445313</v>
      </c>
      <c r="AN140" s="153">
        <v>16.394554138183594</v>
      </c>
      <c r="AO140" s="151"/>
    </row>
    <row r="141" spans="1:41" x14ac:dyDescent="0.3">
      <c r="A141" s="144" t="s">
        <v>22</v>
      </c>
      <c r="B141" s="149">
        <v>0</v>
      </c>
      <c r="C141" s="149">
        <v>0.96721267700195313</v>
      </c>
      <c r="D141" s="149">
        <v>2.1972599029541016</v>
      </c>
      <c r="E141" s="149">
        <v>2</v>
      </c>
      <c r="F141" s="149">
        <v>0.22834014892578125</v>
      </c>
      <c r="G141" s="149">
        <v>1.4766674041748047</v>
      </c>
      <c r="H141" s="149">
        <v>5.637725830078125</v>
      </c>
      <c r="I141" s="149">
        <v>5.6741065979003906</v>
      </c>
      <c r="J141" s="149">
        <v>2.3607463836669922</v>
      </c>
      <c r="K141" s="151"/>
      <c r="L141" s="149">
        <v>1</v>
      </c>
      <c r="M141" s="149">
        <v>0</v>
      </c>
      <c r="N141" s="149">
        <v>1</v>
      </c>
      <c r="O141" s="149">
        <v>0</v>
      </c>
      <c r="P141" s="149">
        <v>0.42775726318359375</v>
      </c>
      <c r="Q141" s="149">
        <v>3.290557861328125E-2</v>
      </c>
      <c r="R141" s="149">
        <v>0.42829513549804688</v>
      </c>
      <c r="S141" s="149">
        <v>2.8145503997802734</v>
      </c>
      <c r="T141" s="149">
        <v>0</v>
      </c>
      <c r="U141" s="152"/>
      <c r="V141" s="153">
        <v>0</v>
      </c>
      <c r="W141" s="153">
        <v>1.0328769683837891</v>
      </c>
      <c r="X141" s="153">
        <v>3.2876968383789063E-2</v>
      </c>
      <c r="Y141" s="153">
        <v>2.9342460632324219</v>
      </c>
      <c r="Z141" s="153">
        <v>3.5946540832519531</v>
      </c>
      <c r="AA141" s="153">
        <v>2.1315059661865234</v>
      </c>
      <c r="AB141" s="153">
        <v>3.0328769683837891</v>
      </c>
      <c r="AC141" s="153">
        <v>2.9671230316162109</v>
      </c>
      <c r="AD141" s="153">
        <v>0</v>
      </c>
      <c r="AE141" s="152"/>
      <c r="AF141" s="153">
        <v>0</v>
      </c>
      <c r="AG141" s="153">
        <v>0.99997520446777344</v>
      </c>
      <c r="AH141" s="153">
        <v>0</v>
      </c>
      <c r="AI141" s="153">
        <v>0</v>
      </c>
      <c r="AJ141" s="153">
        <v>1.9672126770019531</v>
      </c>
      <c r="AK141" s="153">
        <v>2</v>
      </c>
      <c r="AL141" s="153">
        <v>6</v>
      </c>
      <c r="AM141" s="153">
        <v>1</v>
      </c>
      <c r="AN141" s="153">
        <v>4</v>
      </c>
      <c r="AO141" s="151"/>
    </row>
    <row r="142" spans="1:41" x14ac:dyDescent="0.3">
      <c r="A142" s="144" t="s">
        <v>23</v>
      </c>
      <c r="B142" s="149">
        <v>0</v>
      </c>
      <c r="C142" s="149">
        <v>0</v>
      </c>
      <c r="D142" s="149">
        <v>1.2108612060546875</v>
      </c>
      <c r="E142" s="149">
        <v>5.4280872344970703</v>
      </c>
      <c r="F142" s="149">
        <v>5.2918777465820313</v>
      </c>
      <c r="G142" s="149">
        <v>5.5204277038574219</v>
      </c>
      <c r="H142" s="149">
        <v>7.5730743408203125</v>
      </c>
      <c r="I142" s="149">
        <v>3.7749080657958984</v>
      </c>
      <c r="J142" s="149">
        <v>4.4089012145996094</v>
      </c>
      <c r="K142" s="151"/>
      <c r="L142" s="149">
        <v>0</v>
      </c>
      <c r="M142" s="149">
        <v>4.6575546264648438E-2</v>
      </c>
      <c r="N142" s="149">
        <v>0.19699287414550781</v>
      </c>
      <c r="O142" s="149">
        <v>2.2280540466308594</v>
      </c>
      <c r="P142" s="149">
        <v>1.0656375885009766</v>
      </c>
      <c r="Q142" s="149">
        <v>9.8630905151367188E-2</v>
      </c>
      <c r="R142" s="149">
        <v>1.2289237976074219</v>
      </c>
      <c r="S142" s="149">
        <v>0.32526779174804688</v>
      </c>
      <c r="T142" s="149">
        <v>0.18023872375488281</v>
      </c>
      <c r="U142" s="152"/>
      <c r="V142" s="153">
        <v>3.2876968383789063E-2</v>
      </c>
      <c r="W142" s="150">
        <v>2.4272098541259766</v>
      </c>
      <c r="X142" s="150">
        <v>4.3202266693115234</v>
      </c>
      <c r="Y142" s="150">
        <v>3.9653301239013672</v>
      </c>
      <c r="Z142" s="150">
        <v>6.9726753234863281</v>
      </c>
      <c r="AA142" s="150">
        <v>8.5524253845214844</v>
      </c>
      <c r="AB142" s="150">
        <v>9.0764713287353516</v>
      </c>
      <c r="AC142" s="150">
        <v>10.119001388549805</v>
      </c>
      <c r="AD142" s="150">
        <v>3.1734199523925781</v>
      </c>
      <c r="AE142" s="152"/>
      <c r="AF142" s="153">
        <v>0</v>
      </c>
      <c r="AG142" s="150">
        <v>3.2876968383789063E-2</v>
      </c>
      <c r="AH142" s="150">
        <v>1.3698577880859375E-2</v>
      </c>
      <c r="AI142" s="150">
        <v>2.3424472808837891</v>
      </c>
      <c r="AJ142" s="150">
        <v>0.25012397766113281</v>
      </c>
      <c r="AK142" s="150">
        <v>1.4611167907714844</v>
      </c>
      <c r="AL142" s="150">
        <v>1.5261993408203125</v>
      </c>
      <c r="AM142" s="150">
        <v>1.2607593536376953</v>
      </c>
      <c r="AN142" s="150">
        <v>0.16258811950683594</v>
      </c>
      <c r="AO142" s="151"/>
    </row>
    <row r="143" spans="1:41" x14ac:dyDescent="0.3">
      <c r="A143" s="144" t="s">
        <v>24</v>
      </c>
      <c r="B143" s="149">
        <v>3.1801509857177734</v>
      </c>
      <c r="C143" s="149">
        <v>13.083023071289063</v>
      </c>
      <c r="D143" s="149">
        <v>26.764009475708008</v>
      </c>
      <c r="E143" s="149">
        <v>40.999603271484375</v>
      </c>
      <c r="F143" s="149">
        <v>56.419679641723633</v>
      </c>
      <c r="G143" s="149">
        <v>86.89013671875</v>
      </c>
      <c r="H143" s="149">
        <v>124.89991569519043</v>
      </c>
      <c r="I143" s="149">
        <v>153.9076042175293</v>
      </c>
      <c r="J143" s="149">
        <v>72.298297882080078</v>
      </c>
      <c r="K143" s="151"/>
      <c r="L143" s="149">
        <v>1.1299800872802734</v>
      </c>
      <c r="M143" s="149">
        <v>3.5929508209228516</v>
      </c>
      <c r="N143" s="149">
        <v>10.085910797119141</v>
      </c>
      <c r="O143" s="149">
        <v>10.587642669677734</v>
      </c>
      <c r="P143" s="149">
        <v>10.448080062866211</v>
      </c>
      <c r="Q143" s="149">
        <v>13.404451370239258</v>
      </c>
      <c r="R143" s="149">
        <v>30.621414184570313</v>
      </c>
      <c r="S143" s="149">
        <v>33.343843460083008</v>
      </c>
      <c r="T143" s="149">
        <v>19.141817092895508</v>
      </c>
      <c r="U143" s="152"/>
      <c r="V143" s="153">
        <v>5.1015949249267578</v>
      </c>
      <c r="W143" s="150">
        <v>29.57209587097168</v>
      </c>
      <c r="X143" s="150">
        <v>53.261367797851563</v>
      </c>
      <c r="Y143" s="150">
        <v>73.792755126953125</v>
      </c>
      <c r="Z143" s="150">
        <v>98.292015075683594</v>
      </c>
      <c r="AA143" s="150">
        <v>132.99042129516602</v>
      </c>
      <c r="AB143" s="150">
        <v>134.48297882080078</v>
      </c>
      <c r="AC143" s="150">
        <v>141.39804458618164</v>
      </c>
      <c r="AD143" s="150">
        <v>65.385562896728516</v>
      </c>
      <c r="AE143" s="152"/>
      <c r="AF143" s="153">
        <v>0.15980148315429688</v>
      </c>
      <c r="AG143" s="150">
        <v>3.3905658721923828</v>
      </c>
      <c r="AH143" s="150">
        <v>10.60969352722168</v>
      </c>
      <c r="AI143" s="150">
        <v>19.93952751159668</v>
      </c>
      <c r="AJ143" s="150">
        <v>26.632553100585938</v>
      </c>
      <c r="AK143" s="150">
        <v>27.745248794555664</v>
      </c>
      <c r="AL143" s="150">
        <v>35.177728652954102</v>
      </c>
      <c r="AM143" s="150">
        <v>20.606733322143555</v>
      </c>
      <c r="AN143" s="150">
        <v>14.796037673950195</v>
      </c>
      <c r="AO143" s="151"/>
    </row>
    <row r="144" spans="1:41" x14ac:dyDescent="0.3">
      <c r="A144" s="144" t="s">
        <v>25</v>
      </c>
      <c r="B144" s="149">
        <v>20.786544799804688</v>
      </c>
      <c r="C144" s="149">
        <v>53.609075546264648</v>
      </c>
      <c r="D144" s="149">
        <v>85.90498161315918</v>
      </c>
      <c r="E144" s="149">
        <v>148.8395824432373</v>
      </c>
      <c r="F144" s="149">
        <v>202.04931259155273</v>
      </c>
      <c r="G144" s="149">
        <v>287.66023445129395</v>
      </c>
      <c r="H144" s="149">
        <v>422.04602241516113</v>
      </c>
      <c r="I144" s="149">
        <v>536.01265335083008</v>
      </c>
      <c r="J144" s="149">
        <v>327.77979469299316</v>
      </c>
      <c r="K144" s="151"/>
      <c r="L144" s="149">
        <v>5.8700103759765625</v>
      </c>
      <c r="M144" s="149">
        <v>8.8540973663330078</v>
      </c>
      <c r="N144" s="149">
        <v>16.717117309570313</v>
      </c>
      <c r="O144" s="149">
        <v>23.303983688354492</v>
      </c>
      <c r="P144" s="149">
        <v>35.523193359375</v>
      </c>
      <c r="Q144" s="149">
        <v>59.694198608398438</v>
      </c>
      <c r="R144" s="149">
        <v>93.361408233642578</v>
      </c>
      <c r="S144" s="149">
        <v>131.84592056274414</v>
      </c>
      <c r="T144" s="149">
        <v>93.482063293457031</v>
      </c>
      <c r="U144" s="152"/>
      <c r="V144" s="153">
        <v>17.85247802734375</v>
      </c>
      <c r="W144" s="150">
        <v>76.856721878051758</v>
      </c>
      <c r="X144" s="150">
        <v>105.5118465423584</v>
      </c>
      <c r="Y144" s="150">
        <v>163.55191040039063</v>
      </c>
      <c r="Z144" s="150">
        <v>207.97767448425293</v>
      </c>
      <c r="AA144" s="150">
        <v>296.80716323852539</v>
      </c>
      <c r="AB144" s="150">
        <v>307.75303649902344</v>
      </c>
      <c r="AC144" s="150">
        <v>356.58086204528809</v>
      </c>
      <c r="AD144" s="150">
        <v>152.17007255554199</v>
      </c>
      <c r="AE144" s="152"/>
      <c r="AF144" s="153">
        <v>4.8099269866943359</v>
      </c>
      <c r="AG144" s="150">
        <v>12.201162338256836</v>
      </c>
      <c r="AH144" s="150">
        <v>22.330108642578125</v>
      </c>
      <c r="AI144" s="150">
        <v>28.769994735717773</v>
      </c>
      <c r="AJ144" s="150">
        <v>54.775596618652344</v>
      </c>
      <c r="AK144" s="150">
        <v>58.355569839477539</v>
      </c>
      <c r="AL144" s="150">
        <v>65.069717407226563</v>
      </c>
      <c r="AM144" s="150">
        <v>89.78851318359375</v>
      </c>
      <c r="AN144" s="150">
        <v>44.059844970703125</v>
      </c>
      <c r="AO144" s="151"/>
    </row>
    <row r="145" spans="1:41" x14ac:dyDescent="0.3">
      <c r="A145" s="144" t="s">
        <v>26</v>
      </c>
      <c r="B145" s="149">
        <v>2.8236274719238281</v>
      </c>
      <c r="C145" s="149">
        <v>6.1515293121337891</v>
      </c>
      <c r="D145" s="149">
        <v>7.0188446044921875</v>
      </c>
      <c r="E145" s="149">
        <v>11.83104133605957</v>
      </c>
      <c r="F145" s="149">
        <v>17.584615707397461</v>
      </c>
      <c r="G145" s="149">
        <v>30.542966842651367</v>
      </c>
      <c r="H145" s="149">
        <v>39.73895263671875</v>
      </c>
      <c r="I145" s="149">
        <v>33.180633544921875</v>
      </c>
      <c r="J145" s="149">
        <v>21.249475479125977</v>
      </c>
      <c r="K145" s="151"/>
      <c r="L145" s="149">
        <v>0</v>
      </c>
      <c r="M145" s="149">
        <v>1.0657577514648438</v>
      </c>
      <c r="N145" s="149">
        <v>2.9999809265136719</v>
      </c>
      <c r="O145" s="149">
        <v>0.53938102722167969</v>
      </c>
      <c r="P145" s="149">
        <v>2.9797039031982422</v>
      </c>
      <c r="Q145" s="149">
        <v>2.2768039703369141</v>
      </c>
      <c r="R145" s="149">
        <v>5.1564769744873047</v>
      </c>
      <c r="S145" s="149">
        <v>11.363643646240234</v>
      </c>
      <c r="T145" s="149">
        <v>3.4290409088134766</v>
      </c>
      <c r="U145" s="152"/>
      <c r="V145" s="153">
        <v>2.139007568359375</v>
      </c>
      <c r="W145" s="150">
        <v>5.8048229217529297</v>
      </c>
      <c r="X145" s="150">
        <v>10.230850219726563</v>
      </c>
      <c r="Y145" s="150">
        <v>13.237899780273438</v>
      </c>
      <c r="Z145" s="150">
        <v>24.148359298706055</v>
      </c>
      <c r="AA145" s="150">
        <v>31.025995254516602</v>
      </c>
      <c r="AB145" s="150">
        <v>31.902622222900391</v>
      </c>
      <c r="AC145" s="150">
        <v>35.571714401245117</v>
      </c>
      <c r="AD145" s="150">
        <v>13.515790939331055</v>
      </c>
      <c r="AE145" s="152"/>
      <c r="AF145" s="153">
        <v>1.0302524566650391</v>
      </c>
      <c r="AG145" s="150">
        <v>0.36119461059570313</v>
      </c>
      <c r="AH145" s="150">
        <v>2.2982864379882813</v>
      </c>
      <c r="AI145" s="150">
        <v>2.6061992645263672</v>
      </c>
      <c r="AJ145" s="150">
        <v>1.1137828826904297</v>
      </c>
      <c r="AK145" s="150">
        <v>2.9169750213623047</v>
      </c>
      <c r="AL145" s="150">
        <v>6.5563068389892578</v>
      </c>
      <c r="AM145" s="150">
        <v>4.7236347198486328</v>
      </c>
      <c r="AN145" s="150">
        <v>1.4118156433105469</v>
      </c>
      <c r="AO145" s="151"/>
    </row>
    <row r="146" spans="1:41" x14ac:dyDescent="0.3">
      <c r="A146" s="144" t="s">
        <v>27</v>
      </c>
      <c r="B146" s="149">
        <v>3.3740959167480469</v>
      </c>
      <c r="C146" s="149">
        <v>16.325162887573242</v>
      </c>
      <c r="D146" s="149">
        <v>29.743368148803711</v>
      </c>
      <c r="E146" s="149">
        <v>44.035787863525385</v>
      </c>
      <c r="F146" s="149">
        <v>87.209774017333984</v>
      </c>
      <c r="G146" s="149">
        <v>127.21624183654785</v>
      </c>
      <c r="H146" s="149">
        <v>203.45768737792969</v>
      </c>
      <c r="I146" s="149">
        <v>247.7141227722168</v>
      </c>
      <c r="J146" s="149">
        <v>106.40535545349121</v>
      </c>
      <c r="K146" s="151"/>
      <c r="L146" s="149">
        <v>0</v>
      </c>
      <c r="M146" s="149">
        <v>2.9342460632324219</v>
      </c>
      <c r="N146" s="149">
        <v>3.0326061248779297</v>
      </c>
      <c r="O146" s="149">
        <v>5.7861557006835938</v>
      </c>
      <c r="P146" s="149">
        <v>14.442441940307617</v>
      </c>
      <c r="Q146" s="149">
        <v>23.30805778503418</v>
      </c>
      <c r="R146" s="149">
        <v>40.296716690063477</v>
      </c>
      <c r="S146" s="149">
        <v>65.727775573730469</v>
      </c>
      <c r="T146" s="149">
        <v>20.000448226928711</v>
      </c>
      <c r="U146" s="152"/>
      <c r="V146" s="153">
        <v>4.169952392578125</v>
      </c>
      <c r="W146" s="150">
        <v>27.348352432250977</v>
      </c>
      <c r="X146" s="150">
        <v>61.457109451293945</v>
      </c>
      <c r="Y146" s="150">
        <v>69.10761833190918</v>
      </c>
      <c r="Z146" s="150">
        <v>83.934785842895508</v>
      </c>
      <c r="AA146" s="150">
        <v>123.17469787597656</v>
      </c>
      <c r="AB146" s="150">
        <v>161.19543075561523</v>
      </c>
      <c r="AC146" s="150">
        <v>171.36642265319824</v>
      </c>
      <c r="AD146" s="150">
        <v>58.918659210205078</v>
      </c>
      <c r="AE146" s="152"/>
      <c r="AF146" s="153">
        <v>0.93424606323242188</v>
      </c>
      <c r="AG146" s="150">
        <v>5.5732307434082031</v>
      </c>
      <c r="AH146" s="150">
        <v>4.1137008666992188</v>
      </c>
      <c r="AI146" s="150">
        <v>11.698375701904297</v>
      </c>
      <c r="AJ146" s="150">
        <v>14.410980224609375</v>
      </c>
      <c r="AK146" s="150">
        <v>19.70222282409668</v>
      </c>
      <c r="AL146" s="150">
        <v>14.92262077331543</v>
      </c>
      <c r="AM146" s="150">
        <v>29.868492126464844</v>
      </c>
      <c r="AN146" s="150">
        <v>8.6865482330322266</v>
      </c>
      <c r="AO146" s="151"/>
    </row>
    <row r="147" spans="1:41" x14ac:dyDescent="0.3">
      <c r="A147" s="144" t="s">
        <v>28</v>
      </c>
      <c r="B147" s="149">
        <v>0.73698616027832031</v>
      </c>
      <c r="C147" s="149">
        <v>3.1801471710205078</v>
      </c>
      <c r="D147" s="149">
        <v>2.7338829040527344</v>
      </c>
      <c r="E147" s="149">
        <v>6.9357337951660156</v>
      </c>
      <c r="F147" s="149">
        <v>7.1793327331542969</v>
      </c>
      <c r="G147" s="149">
        <v>12.217523574829102</v>
      </c>
      <c r="H147" s="149">
        <v>21.448490142822266</v>
      </c>
      <c r="I147" s="149">
        <v>29.068990707397461</v>
      </c>
      <c r="J147" s="149">
        <v>10.861625671386719</v>
      </c>
      <c r="K147" s="151"/>
      <c r="L147" s="149">
        <v>0</v>
      </c>
      <c r="M147" s="149">
        <v>0.65755271911621094</v>
      </c>
      <c r="N147" s="149">
        <v>0.75618362426757813</v>
      </c>
      <c r="O147" s="149">
        <v>0.98351669311523438</v>
      </c>
      <c r="P147" s="149">
        <v>4.42681884765625</v>
      </c>
      <c r="Q147" s="149">
        <v>0.95455169677734375</v>
      </c>
      <c r="R147" s="149">
        <v>1.0531349182128906</v>
      </c>
      <c r="S147" s="149">
        <v>4.1358356475830078</v>
      </c>
      <c r="T147" s="149">
        <v>0.13150787353515625</v>
      </c>
      <c r="U147" s="152"/>
      <c r="V147" s="153">
        <v>0</v>
      </c>
      <c r="W147" s="150">
        <v>1.6207180023193359</v>
      </c>
      <c r="X147" s="150">
        <v>6.903533935546875</v>
      </c>
      <c r="Y147" s="150">
        <v>8.1669902801513672</v>
      </c>
      <c r="Z147" s="150">
        <v>8.7432136535644531</v>
      </c>
      <c r="AA147" s="150">
        <v>14.192108154296875</v>
      </c>
      <c r="AB147" s="150">
        <v>29.069381713867188</v>
      </c>
      <c r="AC147" s="150">
        <v>28.194185256958008</v>
      </c>
      <c r="AD147" s="150">
        <v>5.4175205230712891</v>
      </c>
      <c r="AE147" s="152"/>
      <c r="AF147" s="153">
        <v>6.5753936767578125E-2</v>
      </c>
      <c r="AG147" s="150">
        <v>0.13132858276367188</v>
      </c>
      <c r="AH147" s="150">
        <v>1.049285888671875</v>
      </c>
      <c r="AI147" s="150">
        <v>0.10062980651855469</v>
      </c>
      <c r="AJ147" s="150">
        <v>0.12882041931152344</v>
      </c>
      <c r="AK147" s="150">
        <v>3.4110469818115234</v>
      </c>
      <c r="AL147" s="150">
        <v>1.6218738555908203</v>
      </c>
      <c r="AM147" s="150">
        <v>6.26263427734375</v>
      </c>
      <c r="AN147" s="150">
        <v>1.2313041687011719</v>
      </c>
      <c r="AO147" s="151"/>
    </row>
    <row r="148" spans="1:41" x14ac:dyDescent="0.3">
      <c r="A148" s="144" t="s">
        <v>29</v>
      </c>
      <c r="B148" s="149">
        <v>0.29589080810546875</v>
      </c>
      <c r="C148" s="149">
        <v>1.7721996307373047</v>
      </c>
      <c r="D148" s="149">
        <v>1.36370849609375</v>
      </c>
      <c r="E148" s="149">
        <v>1.5597133636474609</v>
      </c>
      <c r="F148" s="149">
        <v>1.9039020538330078</v>
      </c>
      <c r="G148" s="149">
        <v>2.2311229705810547</v>
      </c>
      <c r="H148" s="149">
        <v>5.0202541351318359</v>
      </c>
      <c r="I148" s="149">
        <v>6.6818580627441406</v>
      </c>
      <c r="J148" s="149">
        <v>0.56051826477050781</v>
      </c>
      <c r="K148" s="151"/>
      <c r="L148" s="149">
        <v>0</v>
      </c>
      <c r="M148" s="149">
        <v>0</v>
      </c>
      <c r="N148" s="149">
        <v>0.30958938598632813</v>
      </c>
      <c r="O148" s="149">
        <v>9.8630905151367188E-2</v>
      </c>
      <c r="P148" s="149">
        <v>0</v>
      </c>
      <c r="Q148" s="149">
        <v>1.9016399383544922</v>
      </c>
      <c r="R148" s="149">
        <v>0.37534332275390625</v>
      </c>
      <c r="S148" s="149">
        <v>4.4952793121337891</v>
      </c>
      <c r="T148" s="149">
        <v>0</v>
      </c>
      <c r="U148" s="152"/>
      <c r="V148" s="153">
        <v>0</v>
      </c>
      <c r="W148" s="150">
        <v>0.21095848083496094</v>
      </c>
      <c r="X148" s="150">
        <v>9.8630905151367188E-2</v>
      </c>
      <c r="Y148" s="150">
        <v>1.1315078735351563</v>
      </c>
      <c r="Z148" s="150">
        <v>2.3927249908447266</v>
      </c>
      <c r="AA148" s="150">
        <v>4.6525020599365234</v>
      </c>
      <c r="AB148" s="150">
        <v>4.8511142730712891</v>
      </c>
      <c r="AC148" s="150">
        <v>2.9209041595458984</v>
      </c>
      <c r="AD148" s="150">
        <v>1.742645263671875</v>
      </c>
      <c r="AE148" s="152"/>
      <c r="AF148" s="153">
        <v>0</v>
      </c>
      <c r="AG148" s="150">
        <v>1.1444091796875E-5</v>
      </c>
      <c r="AH148" s="150">
        <v>0.90136909484863281</v>
      </c>
      <c r="AI148" s="150">
        <v>0</v>
      </c>
      <c r="AJ148" s="150">
        <v>0.96712303161621094</v>
      </c>
      <c r="AK148" s="150">
        <v>3.3775882720947266</v>
      </c>
      <c r="AL148" s="150">
        <v>0.96712303161621094</v>
      </c>
      <c r="AM148" s="150">
        <v>0.96712303161621094</v>
      </c>
      <c r="AN148" s="150">
        <v>1</v>
      </c>
      <c r="AO148" s="151"/>
    </row>
    <row r="149" spans="1:41" x14ac:dyDescent="0.3">
      <c r="A149" s="144" t="s">
        <v>30</v>
      </c>
      <c r="B149" s="149">
        <v>0</v>
      </c>
      <c r="C149" s="149">
        <v>0.99999237060546875</v>
      </c>
      <c r="D149" s="149">
        <v>2.0312538146972656</v>
      </c>
      <c r="E149" s="149">
        <v>1.3936195373535156</v>
      </c>
      <c r="F149" s="149">
        <v>4.7550849914550781</v>
      </c>
      <c r="G149" s="149">
        <v>5.17718505859375</v>
      </c>
      <c r="H149" s="149">
        <v>10.094322204589844</v>
      </c>
      <c r="I149" s="149">
        <v>8.3704681396484375</v>
      </c>
      <c r="J149" s="149">
        <v>1.86669921875</v>
      </c>
      <c r="K149" s="151"/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1.9999542236328125</v>
      </c>
      <c r="R149" s="149">
        <v>0</v>
      </c>
      <c r="S149" s="149">
        <v>2.3923225402832031</v>
      </c>
      <c r="T149" s="149">
        <v>0</v>
      </c>
      <c r="U149" s="152"/>
      <c r="V149" s="153">
        <v>0</v>
      </c>
      <c r="W149" s="150">
        <v>1.4135208129882813</v>
      </c>
      <c r="X149" s="150">
        <v>0</v>
      </c>
      <c r="Y149" s="150">
        <v>1.8901824951171875</v>
      </c>
      <c r="Z149" s="150">
        <v>3.1949272155761719</v>
      </c>
      <c r="AA149" s="150">
        <v>2.7215805053710938</v>
      </c>
      <c r="AB149" s="150">
        <v>2</v>
      </c>
      <c r="AC149" s="150">
        <v>3.7709465026855469</v>
      </c>
      <c r="AD149" s="150">
        <v>1.2263641357421875</v>
      </c>
      <c r="AE149" s="152"/>
      <c r="AF149" s="153">
        <v>0</v>
      </c>
      <c r="AG149" s="150">
        <v>0</v>
      </c>
      <c r="AH149" s="150">
        <v>0</v>
      </c>
      <c r="AI149" s="150">
        <v>0</v>
      </c>
      <c r="AJ149" s="150">
        <v>0</v>
      </c>
      <c r="AK149" s="150">
        <v>0</v>
      </c>
      <c r="AL149" s="150">
        <v>0</v>
      </c>
      <c r="AM149" s="150">
        <v>0</v>
      </c>
      <c r="AN149" s="150">
        <v>0</v>
      </c>
      <c r="AO149" s="151"/>
    </row>
    <row r="150" spans="1:41" x14ac:dyDescent="0.3">
      <c r="A150" s="144" t="s">
        <v>31</v>
      </c>
      <c r="B150" s="149">
        <v>0.6551971435546875</v>
      </c>
      <c r="C150" s="149">
        <v>0</v>
      </c>
      <c r="D150" s="149">
        <v>0</v>
      </c>
      <c r="E150" s="149">
        <v>0.44109725952148438</v>
      </c>
      <c r="F150" s="149">
        <v>1.1139450073242188</v>
      </c>
      <c r="G150" s="149">
        <v>2.2624740600585938</v>
      </c>
      <c r="H150" s="149">
        <v>8.987823486328125</v>
      </c>
      <c r="I150" s="149">
        <v>3.2162857055664063</v>
      </c>
      <c r="J150" s="149">
        <v>0</v>
      </c>
      <c r="K150" s="151"/>
      <c r="L150" s="149">
        <v>0</v>
      </c>
      <c r="M150" s="149">
        <v>0</v>
      </c>
      <c r="N150" s="149">
        <v>0</v>
      </c>
      <c r="O150" s="149">
        <v>0</v>
      </c>
      <c r="P150" s="149">
        <v>0</v>
      </c>
      <c r="Q150" s="149">
        <v>1</v>
      </c>
      <c r="R150" s="149">
        <v>0</v>
      </c>
      <c r="S150" s="149">
        <v>1</v>
      </c>
      <c r="T150" s="149">
        <v>0</v>
      </c>
      <c r="U150" s="152"/>
      <c r="V150" s="153">
        <v>0</v>
      </c>
      <c r="W150" s="150">
        <v>1.474151611328125</v>
      </c>
      <c r="X150" s="150">
        <v>0.1643829345703125</v>
      </c>
      <c r="Y150" s="150">
        <v>2.4714584350585938</v>
      </c>
      <c r="Z150" s="150">
        <v>1.3619117736816406</v>
      </c>
      <c r="AA150" s="150">
        <v>0.88389968872070313</v>
      </c>
      <c r="AB150" s="150">
        <v>0.16303634643554688</v>
      </c>
      <c r="AC150" s="150">
        <v>2.4071388244628906</v>
      </c>
      <c r="AD150" s="150">
        <v>0</v>
      </c>
      <c r="AE150" s="152"/>
      <c r="AF150" s="153">
        <v>0</v>
      </c>
      <c r="AG150" s="150">
        <v>0</v>
      </c>
      <c r="AH150" s="150">
        <v>0</v>
      </c>
      <c r="AI150" s="150">
        <v>0</v>
      </c>
      <c r="AJ150" s="150">
        <v>0</v>
      </c>
      <c r="AK150" s="150">
        <v>0</v>
      </c>
      <c r="AL150" s="150">
        <v>0</v>
      </c>
      <c r="AM150" s="150">
        <v>0</v>
      </c>
      <c r="AN150" s="150">
        <v>0</v>
      </c>
      <c r="AO150" s="151"/>
    </row>
    <row r="151" spans="1:41" x14ac:dyDescent="0.3">
      <c r="A151" s="144" t="s">
        <v>32</v>
      </c>
      <c r="B151" s="149">
        <v>1.52587890625E-5</v>
      </c>
      <c r="C151" s="149">
        <v>0</v>
      </c>
      <c r="D151" s="149">
        <v>3.1707763671875E-2</v>
      </c>
      <c r="E151" s="149">
        <v>0.5469970703125</v>
      </c>
      <c r="F151" s="149">
        <v>1.8079910278320313</v>
      </c>
      <c r="G151" s="149">
        <v>1.3446617126464844</v>
      </c>
      <c r="H151" s="149">
        <v>6.20556640625</v>
      </c>
      <c r="I151" s="149">
        <v>3.0116653442382813</v>
      </c>
      <c r="J151" s="149">
        <v>1.4591026306152344</v>
      </c>
      <c r="K151" s="151"/>
      <c r="L151" s="149">
        <v>0</v>
      </c>
      <c r="M151" s="149">
        <v>0</v>
      </c>
      <c r="N151" s="149">
        <v>0</v>
      </c>
      <c r="O151" s="149">
        <v>0</v>
      </c>
      <c r="P151" s="149">
        <v>0.16222763061523438</v>
      </c>
      <c r="Q151" s="149">
        <v>1.0657272338867188</v>
      </c>
      <c r="R151" s="149">
        <v>2.3767776489257813</v>
      </c>
      <c r="S151" s="149">
        <v>0.2611236572265625</v>
      </c>
      <c r="T151" s="149">
        <v>0.60583877563476563</v>
      </c>
      <c r="U151" s="152"/>
      <c r="V151" s="153">
        <v>0</v>
      </c>
      <c r="W151" s="150">
        <v>1.5084648132324219</v>
      </c>
      <c r="X151" s="150">
        <v>0.86723709106445313</v>
      </c>
      <c r="Y151" s="150">
        <v>0.5917816162109375</v>
      </c>
      <c r="Z151" s="150">
        <v>0.22977447509765625</v>
      </c>
      <c r="AA151" s="150">
        <v>6.3507080078125E-2</v>
      </c>
      <c r="AB151" s="150">
        <v>2.1708335876464844</v>
      </c>
      <c r="AC151" s="150">
        <v>0.18284225463867188</v>
      </c>
      <c r="AD151" s="150">
        <v>9.862518310546875E-2</v>
      </c>
      <c r="AE151" s="152"/>
      <c r="AF151" s="153">
        <v>0</v>
      </c>
      <c r="AG151" s="150">
        <v>0.99999237060546875</v>
      </c>
      <c r="AH151" s="150">
        <v>0</v>
      </c>
      <c r="AI151" s="150">
        <v>0</v>
      </c>
      <c r="AJ151" s="150">
        <v>0</v>
      </c>
      <c r="AK151" s="150">
        <v>0.29454421997070313</v>
      </c>
      <c r="AL151" s="150">
        <v>6.5753936767578125E-2</v>
      </c>
      <c r="AM151" s="150">
        <v>0.4956817626953125</v>
      </c>
      <c r="AN151" s="150">
        <v>0</v>
      </c>
      <c r="AO151" s="151"/>
    </row>
    <row r="152" spans="1:41" x14ac:dyDescent="0.3">
      <c r="A152" s="144" t="s">
        <v>33</v>
      </c>
      <c r="B152" s="149">
        <v>0.46027374267578125</v>
      </c>
      <c r="C152" s="149">
        <v>0</v>
      </c>
      <c r="D152" s="149">
        <v>2</v>
      </c>
      <c r="E152" s="149">
        <v>9.4530029296875</v>
      </c>
      <c r="F152" s="149">
        <v>17.323925018310547</v>
      </c>
      <c r="G152" s="149">
        <v>30.803867340087891</v>
      </c>
      <c r="H152" s="149">
        <v>41.257984161376953</v>
      </c>
      <c r="I152" s="149">
        <v>37.644573211669922</v>
      </c>
      <c r="J152" s="149">
        <v>15.289604187011719</v>
      </c>
      <c r="K152" s="151"/>
      <c r="L152" s="149">
        <v>0</v>
      </c>
      <c r="M152" s="149">
        <v>0</v>
      </c>
      <c r="N152" s="149">
        <v>0</v>
      </c>
      <c r="O152" s="149">
        <v>1</v>
      </c>
      <c r="P152" s="149">
        <v>0.83777236938476563</v>
      </c>
      <c r="Q152" s="149">
        <v>8.9342880249023438</v>
      </c>
      <c r="R152" s="149">
        <v>11.609577178955078</v>
      </c>
      <c r="S152" s="149">
        <v>10.738510131835938</v>
      </c>
      <c r="T152" s="149">
        <v>10.394161224365234</v>
      </c>
      <c r="U152" s="152"/>
      <c r="V152" s="153">
        <v>0</v>
      </c>
      <c r="W152" s="150">
        <v>1.4915351867675781</v>
      </c>
      <c r="X152" s="150">
        <v>0.96837997436523438</v>
      </c>
      <c r="Y152" s="150">
        <v>1</v>
      </c>
      <c r="Z152" s="150">
        <v>0.96750640869140625</v>
      </c>
      <c r="AA152" s="150">
        <v>2.8223991394042969</v>
      </c>
      <c r="AB152" s="150">
        <v>10.550823211669922</v>
      </c>
      <c r="AC152" s="150">
        <v>7.3412094116210938</v>
      </c>
      <c r="AD152" s="150">
        <v>5.7561721801757813</v>
      </c>
      <c r="AE152" s="152"/>
      <c r="AF152" s="153">
        <v>0</v>
      </c>
      <c r="AG152" s="150">
        <v>0</v>
      </c>
      <c r="AH152" s="150">
        <v>0.999114990234375</v>
      </c>
      <c r="AI152" s="150">
        <v>1.9999771118164063</v>
      </c>
      <c r="AJ152" s="150">
        <v>1.9671249389648438</v>
      </c>
      <c r="AK152" s="150">
        <v>7.6068267822265625</v>
      </c>
      <c r="AL152" s="150">
        <v>4.9342460632324219</v>
      </c>
      <c r="AM152" s="150">
        <v>11.504364013671875</v>
      </c>
      <c r="AN152" s="150">
        <v>0</v>
      </c>
      <c r="AO152" s="151"/>
    </row>
    <row r="153" spans="1:41" x14ac:dyDescent="0.3">
      <c r="A153" s="144" t="s">
        <v>34</v>
      </c>
      <c r="B153" s="149">
        <v>0.53972625732421875</v>
      </c>
      <c r="C153" s="149">
        <v>0</v>
      </c>
      <c r="D153" s="149">
        <v>0</v>
      </c>
      <c r="E153" s="149">
        <v>0</v>
      </c>
      <c r="F153" s="149">
        <v>0.86804580688476563</v>
      </c>
      <c r="G153" s="149">
        <v>0.21329498291015625</v>
      </c>
      <c r="H153" s="149">
        <v>0.70374679565429688</v>
      </c>
      <c r="I153" s="149">
        <v>1.9013671875</v>
      </c>
      <c r="J153" s="149">
        <v>2.2512931823730469</v>
      </c>
      <c r="K153" s="151"/>
      <c r="L153" s="149">
        <v>0</v>
      </c>
      <c r="M153" s="149">
        <v>0</v>
      </c>
      <c r="N153" s="149">
        <v>0</v>
      </c>
      <c r="O153" s="149">
        <v>0</v>
      </c>
      <c r="P153" s="149">
        <v>1.8876724243164063</v>
      </c>
      <c r="Q153" s="149">
        <v>1</v>
      </c>
      <c r="R153" s="149">
        <v>0.19178009033203125</v>
      </c>
      <c r="S153" s="149">
        <v>0</v>
      </c>
      <c r="T153" s="149">
        <v>0</v>
      </c>
      <c r="U153" s="152"/>
      <c r="V153" s="153">
        <v>0</v>
      </c>
      <c r="W153" s="150">
        <v>0</v>
      </c>
      <c r="X153" s="150">
        <v>0</v>
      </c>
      <c r="Y153" s="150">
        <v>0</v>
      </c>
      <c r="Z153" s="150">
        <v>0</v>
      </c>
      <c r="AA153" s="150">
        <v>0.17763137817382813</v>
      </c>
      <c r="AB153" s="150">
        <v>1.1152915954589844</v>
      </c>
      <c r="AC153" s="150">
        <v>0.47594833374023438</v>
      </c>
      <c r="AD153" s="150">
        <v>0</v>
      </c>
      <c r="AE153" s="152"/>
      <c r="AF153" s="153">
        <v>0</v>
      </c>
      <c r="AG153" s="150">
        <v>1</v>
      </c>
      <c r="AH153" s="150">
        <v>0</v>
      </c>
      <c r="AI153" s="150">
        <v>1</v>
      </c>
      <c r="AJ153" s="150">
        <v>1.0328750610351563</v>
      </c>
      <c r="AK153" s="150">
        <v>9.8628997802734375E-2</v>
      </c>
      <c r="AL153" s="150">
        <v>2</v>
      </c>
      <c r="AM153" s="150">
        <v>1</v>
      </c>
      <c r="AN153" s="150">
        <v>0</v>
      </c>
      <c r="AO153" s="151"/>
    </row>
    <row r="154" spans="1:41" x14ac:dyDescent="0.3">
      <c r="A154" s="144" t="s">
        <v>35</v>
      </c>
      <c r="B154" s="149">
        <v>0</v>
      </c>
      <c r="C154" s="149">
        <v>0</v>
      </c>
      <c r="D154" s="149">
        <v>0</v>
      </c>
      <c r="E154" s="149">
        <v>0</v>
      </c>
      <c r="F154" s="149">
        <v>0</v>
      </c>
      <c r="G154" s="149">
        <v>0</v>
      </c>
      <c r="H154" s="149">
        <v>0</v>
      </c>
      <c r="I154" s="149">
        <v>0.13150787353515625</v>
      </c>
      <c r="J154" s="149">
        <v>0</v>
      </c>
      <c r="K154" s="151"/>
      <c r="L154" s="149">
        <v>0</v>
      </c>
      <c r="M154" s="149">
        <v>0</v>
      </c>
      <c r="N154" s="149">
        <v>0</v>
      </c>
      <c r="O154" s="149">
        <v>0</v>
      </c>
      <c r="P154" s="149">
        <v>0.11232757568359375</v>
      </c>
      <c r="Q154" s="149">
        <v>0</v>
      </c>
      <c r="R154" s="149">
        <v>0.82191848754882813</v>
      </c>
      <c r="S154" s="149">
        <v>0</v>
      </c>
      <c r="T154" s="149">
        <v>0</v>
      </c>
      <c r="U154" s="152"/>
      <c r="V154" s="153">
        <v>0</v>
      </c>
      <c r="W154" s="150">
        <v>0</v>
      </c>
      <c r="X154" s="150">
        <v>0</v>
      </c>
      <c r="Y154" s="150">
        <v>0</v>
      </c>
      <c r="Z154" s="150">
        <v>0</v>
      </c>
      <c r="AA154" s="150">
        <v>0</v>
      </c>
      <c r="AB154" s="150">
        <v>0</v>
      </c>
      <c r="AC154" s="150">
        <v>0</v>
      </c>
      <c r="AD154" s="150">
        <v>0</v>
      </c>
      <c r="AE154" s="152"/>
      <c r="AF154" s="153">
        <v>0</v>
      </c>
      <c r="AG154" s="150">
        <v>0</v>
      </c>
      <c r="AH154" s="150">
        <v>0</v>
      </c>
      <c r="AI154" s="150">
        <v>0</v>
      </c>
      <c r="AJ154" s="150">
        <v>0</v>
      </c>
      <c r="AK154" s="150">
        <v>0</v>
      </c>
      <c r="AL154" s="150">
        <v>0</v>
      </c>
      <c r="AM154" s="150">
        <v>0</v>
      </c>
      <c r="AN154" s="150">
        <v>0</v>
      </c>
      <c r="AO154" s="151"/>
    </row>
    <row r="155" spans="1:41" x14ac:dyDescent="0.3">
      <c r="A155" s="144" t="s">
        <v>36</v>
      </c>
      <c r="B155" s="149">
        <v>0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51"/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52"/>
      <c r="V155" s="153">
        <v>0</v>
      </c>
      <c r="W155" s="150">
        <v>0</v>
      </c>
      <c r="X155" s="150">
        <v>0</v>
      </c>
      <c r="Y155" s="150">
        <v>0</v>
      </c>
      <c r="Z155" s="150">
        <v>0</v>
      </c>
      <c r="AA155" s="150">
        <v>0</v>
      </c>
      <c r="AB155" s="150">
        <v>0</v>
      </c>
      <c r="AC155" s="150">
        <v>0</v>
      </c>
      <c r="AD155" s="150">
        <v>0</v>
      </c>
      <c r="AE155" s="152"/>
      <c r="AF155" s="153">
        <v>0</v>
      </c>
      <c r="AG155" s="150">
        <v>0</v>
      </c>
      <c r="AH155" s="150">
        <v>0</v>
      </c>
      <c r="AI155" s="150">
        <v>0</v>
      </c>
      <c r="AJ155" s="150">
        <v>0</v>
      </c>
      <c r="AK155" s="150">
        <v>0</v>
      </c>
      <c r="AL155" s="150">
        <v>0</v>
      </c>
      <c r="AM155" s="150">
        <v>0</v>
      </c>
      <c r="AN155" s="150">
        <v>0</v>
      </c>
      <c r="AO155" s="151"/>
    </row>
    <row r="156" spans="1:41" x14ac:dyDescent="0.3">
      <c r="A156" s="144" t="s">
        <v>37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1"/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52"/>
      <c r="V156" s="153">
        <v>0</v>
      </c>
      <c r="W156" s="150">
        <v>0</v>
      </c>
      <c r="X156" s="150">
        <v>0</v>
      </c>
      <c r="Y156" s="150">
        <v>0</v>
      </c>
      <c r="Z156" s="150">
        <v>0</v>
      </c>
      <c r="AA156" s="150">
        <v>0</v>
      </c>
      <c r="AB156" s="150">
        <v>0</v>
      </c>
      <c r="AC156" s="150">
        <v>0</v>
      </c>
      <c r="AD156" s="150">
        <v>0</v>
      </c>
      <c r="AE156" s="152"/>
      <c r="AF156" s="153">
        <v>0</v>
      </c>
      <c r="AG156" s="150">
        <v>0</v>
      </c>
      <c r="AH156" s="150">
        <v>0</v>
      </c>
      <c r="AI156" s="150">
        <v>0</v>
      </c>
      <c r="AJ156" s="150">
        <v>0</v>
      </c>
      <c r="AK156" s="150">
        <v>0</v>
      </c>
      <c r="AL156" s="150">
        <v>0</v>
      </c>
      <c r="AM156" s="150">
        <v>0</v>
      </c>
      <c r="AN156" s="150">
        <v>0</v>
      </c>
      <c r="AO156" s="151"/>
    </row>
    <row r="157" spans="1:41" x14ac:dyDescent="0.3">
      <c r="A157" s="144" t="s">
        <v>38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1"/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52"/>
      <c r="V157" s="153">
        <v>0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150">
        <v>0</v>
      </c>
      <c r="AC157" s="150">
        <v>0</v>
      </c>
      <c r="AD157" s="150">
        <v>0</v>
      </c>
      <c r="AE157" s="152"/>
      <c r="AF157" s="153">
        <v>0</v>
      </c>
      <c r="AG157" s="150">
        <v>0</v>
      </c>
      <c r="AH157" s="150">
        <v>0</v>
      </c>
      <c r="AI157" s="150">
        <v>0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151"/>
    </row>
    <row r="158" spans="1:41" x14ac:dyDescent="0.3">
      <c r="A158" s="144" t="s">
        <v>39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1"/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52"/>
      <c r="V158" s="153">
        <v>0</v>
      </c>
      <c r="W158" s="150">
        <v>0</v>
      </c>
      <c r="X158" s="150">
        <v>0</v>
      </c>
      <c r="Y158" s="150">
        <v>0</v>
      </c>
      <c r="Z158" s="150">
        <v>0</v>
      </c>
      <c r="AA158" s="150">
        <v>0</v>
      </c>
      <c r="AB158" s="150">
        <v>0</v>
      </c>
      <c r="AC158" s="150">
        <v>0</v>
      </c>
      <c r="AD158" s="150">
        <v>0</v>
      </c>
      <c r="AE158" s="152"/>
      <c r="AF158" s="153">
        <v>0</v>
      </c>
      <c r="AG158" s="150">
        <v>0</v>
      </c>
      <c r="AH158" s="150">
        <v>0</v>
      </c>
      <c r="AI158" s="150">
        <v>0</v>
      </c>
      <c r="AJ158" s="150">
        <v>0</v>
      </c>
      <c r="AK158" s="150">
        <v>0</v>
      </c>
      <c r="AL158" s="150">
        <v>0</v>
      </c>
      <c r="AM158" s="150">
        <v>0</v>
      </c>
      <c r="AN158" s="150">
        <v>0</v>
      </c>
      <c r="AO158" s="151"/>
    </row>
    <row r="159" spans="1:41" x14ac:dyDescent="0.3">
      <c r="A159" s="144" t="s">
        <v>40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1"/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52"/>
      <c r="V159" s="153">
        <v>0</v>
      </c>
      <c r="W159" s="150">
        <v>0</v>
      </c>
      <c r="X159" s="150">
        <v>0</v>
      </c>
      <c r="Y159" s="150">
        <v>0</v>
      </c>
      <c r="Z159" s="150">
        <v>0</v>
      </c>
      <c r="AA159" s="150">
        <v>0</v>
      </c>
      <c r="AB159" s="150">
        <v>0</v>
      </c>
      <c r="AC159" s="150">
        <v>0</v>
      </c>
      <c r="AD159" s="150">
        <v>0</v>
      </c>
      <c r="AE159" s="152"/>
      <c r="AF159" s="153">
        <v>0</v>
      </c>
      <c r="AG159" s="150">
        <v>0</v>
      </c>
      <c r="AH159" s="150">
        <v>0</v>
      </c>
      <c r="AI159" s="150">
        <v>0</v>
      </c>
      <c r="AJ159" s="150">
        <v>0</v>
      </c>
      <c r="AK159" s="150">
        <v>0</v>
      </c>
      <c r="AL159" s="150">
        <v>0</v>
      </c>
      <c r="AM159" s="150">
        <v>0</v>
      </c>
      <c r="AN159" s="150">
        <v>0</v>
      </c>
      <c r="AO159" s="151"/>
    </row>
    <row r="160" spans="1:41" x14ac:dyDescent="0.3">
      <c r="A160" s="144" t="s">
        <v>41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1"/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52"/>
      <c r="V160" s="153">
        <v>0</v>
      </c>
      <c r="W160" s="150">
        <v>0</v>
      </c>
      <c r="X160" s="150">
        <v>0</v>
      </c>
      <c r="Y160" s="150">
        <v>0</v>
      </c>
      <c r="Z160" s="150">
        <v>0</v>
      </c>
      <c r="AA160" s="150">
        <v>0</v>
      </c>
      <c r="AB160" s="150">
        <v>0</v>
      </c>
      <c r="AC160" s="150">
        <v>0</v>
      </c>
      <c r="AD160" s="150">
        <v>0</v>
      </c>
      <c r="AE160" s="152"/>
      <c r="AF160" s="153">
        <v>0</v>
      </c>
      <c r="AG160" s="150">
        <v>0</v>
      </c>
      <c r="AH160" s="150">
        <v>0</v>
      </c>
      <c r="AI160" s="150">
        <v>0</v>
      </c>
      <c r="AJ160" s="150">
        <v>0</v>
      </c>
      <c r="AK160" s="150">
        <v>0</v>
      </c>
      <c r="AL160" s="150">
        <v>0</v>
      </c>
      <c r="AM160" s="150">
        <v>0</v>
      </c>
      <c r="AN160" s="150">
        <v>0</v>
      </c>
      <c r="AO160" s="151"/>
    </row>
    <row r="161" spans="1:41" x14ac:dyDescent="0.3">
      <c r="A161" s="144" t="s">
        <v>42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1"/>
      <c r="L161" s="149">
        <v>0</v>
      </c>
      <c r="M161" s="149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52"/>
      <c r="V161" s="153">
        <v>0</v>
      </c>
      <c r="W161" s="150">
        <v>0</v>
      </c>
      <c r="X161" s="150">
        <v>0</v>
      </c>
      <c r="Y161" s="150">
        <v>0</v>
      </c>
      <c r="Z161" s="150">
        <v>0</v>
      </c>
      <c r="AA161" s="150">
        <v>0</v>
      </c>
      <c r="AB161" s="150">
        <v>0</v>
      </c>
      <c r="AC161" s="150">
        <v>0</v>
      </c>
      <c r="AD161" s="150">
        <v>0</v>
      </c>
      <c r="AE161" s="152"/>
      <c r="AF161" s="153">
        <v>0</v>
      </c>
      <c r="AG161" s="150">
        <v>0</v>
      </c>
      <c r="AH161" s="150">
        <v>0</v>
      </c>
      <c r="AI161" s="150">
        <v>0</v>
      </c>
      <c r="AJ161" s="150">
        <v>0</v>
      </c>
      <c r="AK161" s="150">
        <v>0</v>
      </c>
      <c r="AL161" s="150">
        <v>0</v>
      </c>
      <c r="AM161" s="150">
        <v>0</v>
      </c>
      <c r="AN161" s="150">
        <v>0</v>
      </c>
      <c r="AO161" s="151"/>
    </row>
    <row r="162" spans="1:41" x14ac:dyDescent="0.3">
      <c r="A162" s="144" t="s">
        <v>43</v>
      </c>
      <c r="B162" s="149">
        <v>0</v>
      </c>
      <c r="C162" s="149">
        <v>0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51"/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52"/>
      <c r="V162" s="153">
        <v>0</v>
      </c>
      <c r="W162" s="150">
        <v>0</v>
      </c>
      <c r="X162" s="150">
        <v>0</v>
      </c>
      <c r="Y162" s="150">
        <v>0</v>
      </c>
      <c r="Z162" s="150">
        <v>0</v>
      </c>
      <c r="AA162" s="150">
        <v>0</v>
      </c>
      <c r="AB162" s="150">
        <v>0</v>
      </c>
      <c r="AC162" s="150">
        <v>0</v>
      </c>
      <c r="AD162" s="150">
        <v>0</v>
      </c>
      <c r="AE162" s="152"/>
      <c r="AF162" s="153">
        <v>0</v>
      </c>
      <c r="AG162" s="150">
        <v>0</v>
      </c>
      <c r="AH162" s="150">
        <v>0</v>
      </c>
      <c r="AI162" s="150">
        <v>0</v>
      </c>
      <c r="AJ162" s="150">
        <v>0</v>
      </c>
      <c r="AK162" s="150">
        <v>0</v>
      </c>
      <c r="AL162" s="150">
        <v>0</v>
      </c>
      <c r="AM162" s="150">
        <v>0</v>
      </c>
      <c r="AN162" s="150">
        <v>0</v>
      </c>
      <c r="AO162" s="151"/>
    </row>
    <row r="163" spans="1:41" x14ac:dyDescent="0.3">
      <c r="A163" s="144" t="s">
        <v>44</v>
      </c>
      <c r="B163" s="149">
        <v>0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51"/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52"/>
      <c r="V163" s="153">
        <v>0</v>
      </c>
      <c r="W163" s="150">
        <v>0</v>
      </c>
      <c r="X163" s="150">
        <v>0</v>
      </c>
      <c r="Y163" s="150">
        <v>0</v>
      </c>
      <c r="Z163" s="150">
        <v>0</v>
      </c>
      <c r="AA163" s="150">
        <v>0</v>
      </c>
      <c r="AB163" s="150">
        <v>0</v>
      </c>
      <c r="AC163" s="150">
        <v>0</v>
      </c>
      <c r="AD163" s="150">
        <v>0</v>
      </c>
      <c r="AE163" s="152"/>
      <c r="AF163" s="153">
        <v>0</v>
      </c>
      <c r="AG163" s="150">
        <v>0</v>
      </c>
      <c r="AH163" s="150">
        <v>0</v>
      </c>
      <c r="AI163" s="150">
        <v>0</v>
      </c>
      <c r="AJ163" s="150">
        <v>0</v>
      </c>
      <c r="AK163" s="150">
        <v>0</v>
      </c>
      <c r="AL163" s="150">
        <v>0</v>
      </c>
      <c r="AM163" s="150">
        <v>0</v>
      </c>
      <c r="AN163" s="150">
        <v>0</v>
      </c>
      <c r="AO163" s="151"/>
    </row>
    <row r="164" spans="1:41" x14ac:dyDescent="0.3">
      <c r="A164" s="144" t="s">
        <v>45</v>
      </c>
      <c r="B164" s="149">
        <v>0</v>
      </c>
      <c r="C164" s="149">
        <v>0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51"/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52"/>
      <c r="V164" s="153">
        <v>0</v>
      </c>
      <c r="W164" s="150">
        <v>0</v>
      </c>
      <c r="X164" s="150">
        <v>0</v>
      </c>
      <c r="Y164" s="150">
        <v>0</v>
      </c>
      <c r="Z164" s="150">
        <v>0</v>
      </c>
      <c r="AA164" s="150">
        <v>0</v>
      </c>
      <c r="AB164" s="150">
        <v>0</v>
      </c>
      <c r="AC164" s="150">
        <v>0</v>
      </c>
      <c r="AD164" s="150">
        <v>0</v>
      </c>
      <c r="AE164" s="152"/>
      <c r="AF164" s="153">
        <v>0</v>
      </c>
      <c r="AG164" s="150">
        <v>0</v>
      </c>
      <c r="AH164" s="150">
        <v>0</v>
      </c>
      <c r="AI164" s="150">
        <v>0</v>
      </c>
      <c r="AJ164" s="150">
        <v>0</v>
      </c>
      <c r="AK164" s="150">
        <v>0</v>
      </c>
      <c r="AL164" s="150">
        <v>0</v>
      </c>
      <c r="AM164" s="150">
        <v>0</v>
      </c>
      <c r="AN164" s="150">
        <v>0</v>
      </c>
      <c r="AO164" s="151"/>
    </row>
    <row r="165" spans="1:41" x14ac:dyDescent="0.3">
      <c r="A165" s="144" t="s">
        <v>46</v>
      </c>
      <c r="B165" s="149">
        <v>0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51"/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52"/>
      <c r="V165" s="153">
        <v>0</v>
      </c>
      <c r="W165" s="150">
        <v>0</v>
      </c>
      <c r="X165" s="150">
        <v>0</v>
      </c>
      <c r="Y165" s="150">
        <v>0</v>
      </c>
      <c r="Z165" s="150">
        <v>0</v>
      </c>
      <c r="AA165" s="150">
        <v>0</v>
      </c>
      <c r="AB165" s="150">
        <v>0</v>
      </c>
      <c r="AC165" s="150">
        <v>0</v>
      </c>
      <c r="AD165" s="150">
        <v>0</v>
      </c>
      <c r="AE165" s="152"/>
      <c r="AF165" s="153">
        <v>0</v>
      </c>
      <c r="AG165" s="150">
        <v>0</v>
      </c>
      <c r="AH165" s="150">
        <v>0</v>
      </c>
      <c r="AI165" s="150">
        <v>0</v>
      </c>
      <c r="AJ165" s="150">
        <v>0</v>
      </c>
      <c r="AK165" s="150">
        <v>0</v>
      </c>
      <c r="AL165" s="150">
        <v>0</v>
      </c>
      <c r="AM165" s="150">
        <v>0</v>
      </c>
      <c r="AN165" s="150">
        <v>0</v>
      </c>
      <c r="AO165" s="151"/>
    </row>
    <row r="166" spans="1:41" x14ac:dyDescent="0.3">
      <c r="A166" s="144" t="s">
        <v>47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1"/>
      <c r="L166" s="149">
        <v>0</v>
      </c>
      <c r="M166" s="149">
        <v>0</v>
      </c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52"/>
      <c r="V166" s="153">
        <v>0</v>
      </c>
      <c r="W166" s="150">
        <v>0</v>
      </c>
      <c r="X166" s="150">
        <v>0</v>
      </c>
      <c r="Y166" s="150">
        <v>0</v>
      </c>
      <c r="Z166" s="150">
        <v>0</v>
      </c>
      <c r="AA166" s="150">
        <v>0</v>
      </c>
      <c r="AB166" s="150">
        <v>0</v>
      </c>
      <c r="AC166" s="150">
        <v>0</v>
      </c>
      <c r="AD166" s="150">
        <v>0</v>
      </c>
      <c r="AE166" s="152"/>
      <c r="AF166" s="153">
        <v>0</v>
      </c>
      <c r="AG166" s="150">
        <v>0</v>
      </c>
      <c r="AH166" s="150">
        <v>0</v>
      </c>
      <c r="AI166" s="150">
        <v>0</v>
      </c>
      <c r="AJ166" s="150">
        <v>0</v>
      </c>
      <c r="AK166" s="150">
        <v>0</v>
      </c>
      <c r="AL166" s="150">
        <v>0</v>
      </c>
      <c r="AM166" s="150">
        <v>0</v>
      </c>
      <c r="AN166" s="150">
        <v>0</v>
      </c>
      <c r="AO166" s="151"/>
    </row>
    <row r="167" spans="1:41" x14ac:dyDescent="0.3">
      <c r="A167" s="144" t="s">
        <v>48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1"/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52"/>
      <c r="V167" s="153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150">
        <v>0</v>
      </c>
      <c r="AC167" s="150">
        <v>0</v>
      </c>
      <c r="AD167" s="150">
        <v>0</v>
      </c>
      <c r="AE167" s="152"/>
      <c r="AF167" s="153">
        <v>0</v>
      </c>
      <c r="AG167" s="150">
        <v>0</v>
      </c>
      <c r="AH167" s="150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151"/>
    </row>
    <row r="168" spans="1:41" x14ac:dyDescent="0.3">
      <c r="A168" s="144" t="s">
        <v>49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1"/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52"/>
      <c r="V168" s="153">
        <v>0</v>
      </c>
      <c r="W168" s="150">
        <v>0</v>
      </c>
      <c r="X168" s="150">
        <v>0</v>
      </c>
      <c r="Y168" s="150">
        <v>0</v>
      </c>
      <c r="Z168" s="150">
        <v>0</v>
      </c>
      <c r="AA168" s="150">
        <v>0</v>
      </c>
      <c r="AB168" s="150">
        <v>0</v>
      </c>
      <c r="AC168" s="150">
        <v>0</v>
      </c>
      <c r="AD168" s="150">
        <v>0</v>
      </c>
      <c r="AE168" s="152"/>
      <c r="AF168" s="153">
        <v>0</v>
      </c>
      <c r="AG168" s="150">
        <v>0</v>
      </c>
      <c r="AH168" s="150">
        <v>0</v>
      </c>
      <c r="AI168" s="150">
        <v>0</v>
      </c>
      <c r="AJ168" s="150">
        <v>0</v>
      </c>
      <c r="AK168" s="150">
        <v>0</v>
      </c>
      <c r="AL168" s="150">
        <v>0</v>
      </c>
      <c r="AM168" s="150">
        <v>0</v>
      </c>
      <c r="AN168" s="150">
        <v>0</v>
      </c>
      <c r="AO168" s="151"/>
    </row>
    <row r="169" spans="1:41" x14ac:dyDescent="0.3">
      <c r="A169" s="144" t="s">
        <v>50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1"/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52"/>
      <c r="V169" s="153">
        <v>0</v>
      </c>
      <c r="W169" s="150">
        <v>0</v>
      </c>
      <c r="X169" s="150">
        <v>0</v>
      </c>
      <c r="Y169" s="150">
        <v>0</v>
      </c>
      <c r="Z169" s="150">
        <v>0</v>
      </c>
      <c r="AA169" s="150">
        <v>0</v>
      </c>
      <c r="AB169" s="150">
        <v>0</v>
      </c>
      <c r="AC169" s="150">
        <v>0</v>
      </c>
      <c r="AD169" s="150">
        <v>0</v>
      </c>
      <c r="AE169" s="152"/>
      <c r="AF169" s="153">
        <v>0</v>
      </c>
      <c r="AG169" s="150">
        <v>0</v>
      </c>
      <c r="AH169" s="150">
        <v>0</v>
      </c>
      <c r="AI169" s="150">
        <v>0</v>
      </c>
      <c r="AJ169" s="150">
        <v>0</v>
      </c>
      <c r="AK169" s="150">
        <v>0</v>
      </c>
      <c r="AL169" s="150">
        <v>0</v>
      </c>
      <c r="AM169" s="150">
        <v>0</v>
      </c>
      <c r="AN169" s="150">
        <v>0</v>
      </c>
      <c r="AO169" s="151"/>
    </row>
    <row r="170" spans="1:41" x14ac:dyDescent="0.3">
      <c r="A170" s="144" t="s">
        <v>51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1"/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52"/>
      <c r="V170" s="153">
        <v>0</v>
      </c>
      <c r="W170" s="150">
        <v>0</v>
      </c>
      <c r="X170" s="150">
        <v>0</v>
      </c>
      <c r="Y170" s="150">
        <v>0</v>
      </c>
      <c r="Z170" s="150">
        <v>0</v>
      </c>
      <c r="AA170" s="150">
        <v>0</v>
      </c>
      <c r="AB170" s="150">
        <v>0</v>
      </c>
      <c r="AC170" s="150">
        <v>0</v>
      </c>
      <c r="AD170" s="150">
        <v>0</v>
      </c>
      <c r="AE170" s="152"/>
      <c r="AF170" s="153">
        <v>0</v>
      </c>
      <c r="AG170" s="150">
        <v>0</v>
      </c>
      <c r="AH170" s="150">
        <v>0</v>
      </c>
      <c r="AI170" s="150">
        <v>0</v>
      </c>
      <c r="AJ170" s="150">
        <v>0</v>
      </c>
      <c r="AK170" s="150">
        <v>0</v>
      </c>
      <c r="AL170" s="150">
        <v>0</v>
      </c>
      <c r="AM170" s="150">
        <v>0</v>
      </c>
      <c r="AN170" s="150">
        <v>0</v>
      </c>
      <c r="AO170" s="151"/>
    </row>
    <row r="171" spans="1:41" x14ac:dyDescent="0.3">
      <c r="A171" s="144" t="s">
        <v>52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1"/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52"/>
      <c r="V171" s="153">
        <v>0</v>
      </c>
      <c r="W171" s="150">
        <v>0</v>
      </c>
      <c r="X171" s="150">
        <v>0</v>
      </c>
      <c r="Y171" s="150">
        <v>0</v>
      </c>
      <c r="Z171" s="150">
        <v>0</v>
      </c>
      <c r="AA171" s="150">
        <v>0</v>
      </c>
      <c r="AB171" s="150">
        <v>0</v>
      </c>
      <c r="AC171" s="150">
        <v>0</v>
      </c>
      <c r="AD171" s="150">
        <v>0</v>
      </c>
      <c r="AE171" s="152"/>
      <c r="AF171" s="153">
        <v>0</v>
      </c>
      <c r="AG171" s="150">
        <v>0</v>
      </c>
      <c r="AH171" s="150">
        <v>0</v>
      </c>
      <c r="AI171" s="150">
        <v>0</v>
      </c>
      <c r="AJ171" s="150">
        <v>0</v>
      </c>
      <c r="AK171" s="150">
        <v>0</v>
      </c>
      <c r="AL171" s="150">
        <v>0</v>
      </c>
      <c r="AM171" s="150">
        <v>0</v>
      </c>
      <c r="AN171" s="150">
        <v>0</v>
      </c>
      <c r="AO171" s="151"/>
    </row>
    <row r="172" spans="1:41" x14ac:dyDescent="0.3">
      <c r="A172" s="144" t="s">
        <v>53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1"/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52"/>
      <c r="V172" s="153">
        <v>0</v>
      </c>
      <c r="W172" s="150">
        <v>0</v>
      </c>
      <c r="X172" s="150">
        <v>0</v>
      </c>
      <c r="Y172" s="150">
        <v>0</v>
      </c>
      <c r="Z172" s="150">
        <v>0</v>
      </c>
      <c r="AA172" s="150">
        <v>0</v>
      </c>
      <c r="AB172" s="150">
        <v>0</v>
      </c>
      <c r="AC172" s="150">
        <v>0</v>
      </c>
      <c r="AD172" s="150">
        <v>0</v>
      </c>
      <c r="AE172" s="152"/>
      <c r="AF172" s="153">
        <v>0</v>
      </c>
      <c r="AG172" s="150">
        <v>0</v>
      </c>
      <c r="AH172" s="150">
        <v>0</v>
      </c>
      <c r="AI172" s="150">
        <v>0</v>
      </c>
      <c r="AJ172" s="150">
        <v>0</v>
      </c>
      <c r="AK172" s="150">
        <v>0</v>
      </c>
      <c r="AL172" s="150">
        <v>0</v>
      </c>
      <c r="AM172" s="150">
        <v>0</v>
      </c>
      <c r="AN172" s="150">
        <v>0</v>
      </c>
      <c r="AO172" s="151"/>
    </row>
    <row r="173" spans="1:41" x14ac:dyDescent="0.3">
      <c r="A173" s="144" t="s">
        <v>54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1"/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52"/>
      <c r="V173" s="153">
        <v>0</v>
      </c>
      <c r="W173" s="150">
        <v>0</v>
      </c>
      <c r="X173" s="150">
        <v>0</v>
      </c>
      <c r="Y173" s="150">
        <v>0</v>
      </c>
      <c r="Z173" s="150">
        <v>0</v>
      </c>
      <c r="AA173" s="150">
        <v>0</v>
      </c>
      <c r="AB173" s="150">
        <v>0</v>
      </c>
      <c r="AC173" s="150">
        <v>0</v>
      </c>
      <c r="AD173" s="150">
        <v>0</v>
      </c>
      <c r="AE173" s="152"/>
      <c r="AF173" s="153">
        <v>0</v>
      </c>
      <c r="AG173" s="150">
        <v>0</v>
      </c>
      <c r="AH173" s="150">
        <v>0</v>
      </c>
      <c r="AI173" s="150">
        <v>0</v>
      </c>
      <c r="AJ173" s="150">
        <v>0</v>
      </c>
      <c r="AK173" s="150">
        <v>0</v>
      </c>
      <c r="AL173" s="150">
        <v>0</v>
      </c>
      <c r="AM173" s="150">
        <v>0</v>
      </c>
      <c r="AN173" s="150">
        <v>0</v>
      </c>
      <c r="AO173" s="151"/>
    </row>
    <row r="174" spans="1:41" x14ac:dyDescent="0.3">
      <c r="A174" s="144" t="s">
        <v>55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1"/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52"/>
      <c r="V174" s="153">
        <v>0</v>
      </c>
      <c r="W174" s="150">
        <v>0</v>
      </c>
      <c r="X174" s="150">
        <v>0</v>
      </c>
      <c r="Y174" s="150">
        <v>0</v>
      </c>
      <c r="Z174" s="150">
        <v>0</v>
      </c>
      <c r="AA174" s="150">
        <v>0</v>
      </c>
      <c r="AB174" s="150">
        <v>0</v>
      </c>
      <c r="AC174" s="150">
        <v>0</v>
      </c>
      <c r="AD174" s="150">
        <v>0</v>
      </c>
      <c r="AE174" s="152"/>
      <c r="AF174" s="153">
        <v>0</v>
      </c>
      <c r="AG174" s="150">
        <v>0</v>
      </c>
      <c r="AH174" s="150">
        <v>0</v>
      </c>
      <c r="AI174" s="150">
        <v>0</v>
      </c>
      <c r="AJ174" s="150">
        <v>0</v>
      </c>
      <c r="AK174" s="150">
        <v>0</v>
      </c>
      <c r="AL174" s="150">
        <v>0</v>
      </c>
      <c r="AM174" s="150">
        <v>0</v>
      </c>
      <c r="AN174" s="150">
        <v>0</v>
      </c>
      <c r="AO174" s="151"/>
    </row>
    <row r="175" spans="1:41" x14ac:dyDescent="0.3">
      <c r="A175" s="144" t="s">
        <v>56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1"/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52"/>
      <c r="V175" s="153">
        <v>0</v>
      </c>
      <c r="W175" s="150">
        <v>0</v>
      </c>
      <c r="X175" s="150">
        <v>0</v>
      </c>
      <c r="Y175" s="150">
        <v>0</v>
      </c>
      <c r="Z175" s="150">
        <v>0</v>
      </c>
      <c r="AA175" s="150">
        <v>0</v>
      </c>
      <c r="AB175" s="150">
        <v>0</v>
      </c>
      <c r="AC175" s="150">
        <v>0</v>
      </c>
      <c r="AD175" s="150">
        <v>0</v>
      </c>
      <c r="AE175" s="152"/>
      <c r="AF175" s="153">
        <v>0</v>
      </c>
      <c r="AG175" s="150">
        <v>0</v>
      </c>
      <c r="AH175" s="150">
        <v>0</v>
      </c>
      <c r="AI175" s="150">
        <v>0</v>
      </c>
      <c r="AJ175" s="150">
        <v>0</v>
      </c>
      <c r="AK175" s="150">
        <v>0</v>
      </c>
      <c r="AL175" s="150">
        <v>0</v>
      </c>
      <c r="AM175" s="150">
        <v>0</v>
      </c>
      <c r="AN175" s="150">
        <v>0</v>
      </c>
      <c r="AO175" s="151"/>
    </row>
    <row r="176" spans="1:41" x14ac:dyDescent="0.3">
      <c r="A176" s="144" t="s">
        <v>57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1"/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52"/>
      <c r="V176" s="153">
        <v>0</v>
      </c>
      <c r="W176" s="150">
        <v>0</v>
      </c>
      <c r="X176" s="150">
        <v>0</v>
      </c>
      <c r="Y176" s="150">
        <v>0</v>
      </c>
      <c r="Z176" s="150">
        <v>0</v>
      </c>
      <c r="AA176" s="150">
        <v>0</v>
      </c>
      <c r="AB176" s="150">
        <v>0</v>
      </c>
      <c r="AC176" s="150">
        <v>0</v>
      </c>
      <c r="AD176" s="150">
        <v>0</v>
      </c>
      <c r="AE176" s="152"/>
      <c r="AF176" s="153">
        <v>0</v>
      </c>
      <c r="AG176" s="150">
        <v>0</v>
      </c>
      <c r="AH176" s="150">
        <v>0</v>
      </c>
      <c r="AI176" s="150">
        <v>0</v>
      </c>
      <c r="AJ176" s="150">
        <v>0</v>
      </c>
      <c r="AK176" s="150">
        <v>0</v>
      </c>
      <c r="AL176" s="150">
        <v>0</v>
      </c>
      <c r="AM176" s="150">
        <v>0</v>
      </c>
      <c r="AN176" s="150">
        <v>0</v>
      </c>
      <c r="AO176" s="151"/>
    </row>
    <row r="177" spans="1:41" x14ac:dyDescent="0.3">
      <c r="A177" s="154" t="s">
        <v>259</v>
      </c>
      <c r="B177" s="155">
        <v>0</v>
      </c>
      <c r="C177" s="156">
        <v>0</v>
      </c>
      <c r="D177" s="156">
        <v>0</v>
      </c>
      <c r="E177" s="156">
        <v>0</v>
      </c>
      <c r="F177" s="156">
        <v>0</v>
      </c>
      <c r="G177" s="156">
        <v>0</v>
      </c>
      <c r="H177" s="156">
        <v>0</v>
      </c>
      <c r="I177" s="156">
        <v>0</v>
      </c>
      <c r="J177" s="149"/>
      <c r="K177" s="151"/>
      <c r="L177" s="155">
        <v>0</v>
      </c>
      <c r="M177" s="156">
        <v>0</v>
      </c>
      <c r="N177" s="156">
        <v>0</v>
      </c>
      <c r="O177" s="156">
        <v>0</v>
      </c>
      <c r="P177" s="156">
        <v>0</v>
      </c>
      <c r="Q177" s="156">
        <v>0</v>
      </c>
      <c r="R177" s="156">
        <v>0</v>
      </c>
      <c r="S177" s="156">
        <v>0</v>
      </c>
      <c r="T177" s="149"/>
      <c r="U177" s="152"/>
      <c r="V177" s="157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0"/>
      <c r="AE177" s="152"/>
      <c r="AF177" s="157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0"/>
      <c r="AO177" s="151"/>
    </row>
    <row r="178" spans="1:41" x14ac:dyDescent="0.3">
      <c r="A178" s="154" t="s">
        <v>260</v>
      </c>
      <c r="B178" s="155">
        <v>0</v>
      </c>
      <c r="C178" s="156">
        <v>0</v>
      </c>
      <c r="D178" s="156">
        <v>0</v>
      </c>
      <c r="E178" s="156">
        <v>0</v>
      </c>
      <c r="F178" s="156">
        <v>0</v>
      </c>
      <c r="G178" s="156">
        <v>0</v>
      </c>
      <c r="H178" s="156">
        <v>0</v>
      </c>
      <c r="I178" s="156">
        <v>0</v>
      </c>
      <c r="J178" s="149"/>
      <c r="K178" s="151"/>
      <c r="L178" s="155">
        <v>0</v>
      </c>
      <c r="M178" s="156">
        <v>0</v>
      </c>
      <c r="N178" s="156">
        <v>0</v>
      </c>
      <c r="O178" s="156">
        <v>0</v>
      </c>
      <c r="P178" s="156">
        <v>0</v>
      </c>
      <c r="Q178" s="156">
        <v>0</v>
      </c>
      <c r="R178" s="156">
        <v>0</v>
      </c>
      <c r="S178" s="156">
        <v>0</v>
      </c>
      <c r="T178" s="149"/>
      <c r="U178" s="152"/>
      <c r="V178" s="157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0"/>
      <c r="AE178" s="152"/>
      <c r="AF178" s="157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0"/>
      <c r="AO178" s="151"/>
    </row>
    <row r="179" spans="1:41" x14ac:dyDescent="0.3">
      <c r="A179" s="154" t="s">
        <v>261</v>
      </c>
      <c r="B179" s="155">
        <v>0</v>
      </c>
      <c r="C179" s="156">
        <v>0</v>
      </c>
      <c r="D179" s="156">
        <v>0</v>
      </c>
      <c r="E179" s="156">
        <v>0</v>
      </c>
      <c r="F179" s="156">
        <v>0</v>
      </c>
      <c r="G179" s="156">
        <v>0</v>
      </c>
      <c r="H179" s="156">
        <v>0</v>
      </c>
      <c r="I179" s="156">
        <v>0</v>
      </c>
      <c r="J179" s="149"/>
      <c r="K179" s="151"/>
      <c r="L179" s="155">
        <v>0</v>
      </c>
      <c r="M179" s="156">
        <v>0</v>
      </c>
      <c r="N179" s="156"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v>0</v>
      </c>
      <c r="T179" s="149"/>
      <c r="U179" s="152"/>
      <c r="V179" s="157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0"/>
      <c r="AE179" s="152"/>
      <c r="AF179" s="157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0"/>
      <c r="AO179" s="151"/>
    </row>
    <row r="180" spans="1:41" x14ac:dyDescent="0.3">
      <c r="A180" s="154" t="s">
        <v>262</v>
      </c>
      <c r="B180" s="155">
        <v>0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49"/>
      <c r="K180" s="151"/>
      <c r="L180" s="155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49"/>
      <c r="U180" s="152"/>
      <c r="V180" s="157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0"/>
      <c r="AE180" s="152"/>
      <c r="AF180" s="157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0"/>
      <c r="AO180" s="151"/>
    </row>
    <row r="181" spans="1:41" x14ac:dyDescent="0.3">
      <c r="A181" s="154" t="s">
        <v>263</v>
      </c>
      <c r="B181" s="155">
        <v>0</v>
      </c>
      <c r="C181" s="156">
        <v>0</v>
      </c>
      <c r="D181" s="156">
        <v>0</v>
      </c>
      <c r="E181" s="156">
        <v>0</v>
      </c>
      <c r="F181" s="156">
        <v>0</v>
      </c>
      <c r="G181" s="156">
        <v>0</v>
      </c>
      <c r="H181" s="156">
        <v>0</v>
      </c>
      <c r="I181" s="156">
        <v>0</v>
      </c>
      <c r="J181" s="149"/>
      <c r="K181" s="151"/>
      <c r="L181" s="155">
        <v>0</v>
      </c>
      <c r="M181" s="156">
        <v>0</v>
      </c>
      <c r="N181" s="156">
        <v>0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49"/>
      <c r="U181" s="152"/>
      <c r="V181" s="157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0"/>
      <c r="AE181" s="152"/>
      <c r="AF181" s="157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0"/>
      <c r="AO181" s="151"/>
    </row>
    <row r="182" spans="1:41" x14ac:dyDescent="0.3">
      <c r="A182" s="154" t="s">
        <v>264</v>
      </c>
      <c r="B182" s="159">
        <v>0</v>
      </c>
      <c r="C182" s="160">
        <v>0</v>
      </c>
      <c r="D182" s="161">
        <v>0</v>
      </c>
      <c r="E182" s="162">
        <v>0</v>
      </c>
      <c r="F182" s="163">
        <v>0</v>
      </c>
      <c r="G182" s="164">
        <v>0</v>
      </c>
      <c r="H182" s="165">
        <v>0</v>
      </c>
      <c r="I182" s="149"/>
      <c r="J182" s="166"/>
      <c r="K182" s="151"/>
      <c r="L182" s="159">
        <v>0</v>
      </c>
      <c r="M182" s="160">
        <v>0</v>
      </c>
      <c r="N182" s="161">
        <v>0</v>
      </c>
      <c r="O182" s="162">
        <v>0</v>
      </c>
      <c r="P182" s="163">
        <v>0</v>
      </c>
      <c r="Q182" s="164">
        <v>0</v>
      </c>
      <c r="R182" s="165">
        <v>0</v>
      </c>
      <c r="S182" s="149"/>
      <c r="T182" s="166"/>
      <c r="U182" s="152"/>
      <c r="V182" s="167">
        <v>0</v>
      </c>
      <c r="W182" s="168">
        <v>0</v>
      </c>
      <c r="X182" s="169">
        <v>0</v>
      </c>
      <c r="Y182" s="170">
        <v>0</v>
      </c>
      <c r="Z182" s="171">
        <v>0</v>
      </c>
      <c r="AA182" s="172">
        <v>0</v>
      </c>
      <c r="AB182" s="173">
        <v>0</v>
      </c>
      <c r="AC182" s="153"/>
      <c r="AD182" s="153"/>
      <c r="AE182" s="152"/>
      <c r="AF182" s="167">
        <v>0</v>
      </c>
      <c r="AG182" s="168">
        <v>0</v>
      </c>
      <c r="AH182" s="169">
        <v>0</v>
      </c>
      <c r="AI182" s="170">
        <v>0</v>
      </c>
      <c r="AJ182" s="171">
        <v>0</v>
      </c>
      <c r="AK182" s="172">
        <v>0</v>
      </c>
      <c r="AL182" s="173">
        <v>0</v>
      </c>
      <c r="AM182" s="153"/>
      <c r="AN182" s="153"/>
      <c r="AO182" s="151"/>
    </row>
    <row r="183" spans="1:41" x14ac:dyDescent="0.3">
      <c r="A183" s="154" t="s">
        <v>265</v>
      </c>
      <c r="B183" s="159">
        <v>0</v>
      </c>
      <c r="C183" s="160">
        <v>0</v>
      </c>
      <c r="D183" s="161">
        <v>0</v>
      </c>
      <c r="E183" s="162">
        <v>0</v>
      </c>
      <c r="F183" s="163">
        <v>0</v>
      </c>
      <c r="G183" s="164">
        <v>0</v>
      </c>
      <c r="H183" s="165">
        <v>0</v>
      </c>
      <c r="I183" s="149"/>
      <c r="J183" s="166"/>
      <c r="K183" s="151"/>
      <c r="L183" s="159">
        <v>0</v>
      </c>
      <c r="M183" s="160">
        <v>0</v>
      </c>
      <c r="N183" s="161">
        <v>0</v>
      </c>
      <c r="O183" s="162">
        <v>0</v>
      </c>
      <c r="P183" s="163">
        <v>0</v>
      </c>
      <c r="Q183" s="164">
        <v>0</v>
      </c>
      <c r="R183" s="165">
        <v>0</v>
      </c>
      <c r="S183" s="149"/>
      <c r="T183" s="166"/>
      <c r="U183" s="152"/>
      <c r="V183" s="167">
        <v>0</v>
      </c>
      <c r="W183" s="168">
        <v>0</v>
      </c>
      <c r="X183" s="169">
        <v>0</v>
      </c>
      <c r="Y183" s="170">
        <v>0</v>
      </c>
      <c r="Z183" s="171">
        <v>0</v>
      </c>
      <c r="AA183" s="172">
        <v>0</v>
      </c>
      <c r="AB183" s="173">
        <v>0</v>
      </c>
      <c r="AC183" s="174"/>
      <c r="AD183" s="153"/>
      <c r="AE183" s="152"/>
      <c r="AF183" s="167">
        <v>0</v>
      </c>
      <c r="AG183" s="168">
        <v>0</v>
      </c>
      <c r="AH183" s="169">
        <v>0</v>
      </c>
      <c r="AI183" s="170">
        <v>0</v>
      </c>
      <c r="AJ183" s="171">
        <v>0</v>
      </c>
      <c r="AK183" s="172">
        <v>0</v>
      </c>
      <c r="AL183" s="173">
        <v>0</v>
      </c>
      <c r="AM183" s="174"/>
      <c r="AN183" s="153"/>
      <c r="AO183" s="151"/>
    </row>
    <row r="184" spans="1:41" x14ac:dyDescent="0.3">
      <c r="A184" s="154" t="s">
        <v>266</v>
      </c>
      <c r="B184" s="159">
        <v>0</v>
      </c>
      <c r="C184" s="160">
        <v>0</v>
      </c>
      <c r="D184" s="161">
        <v>0</v>
      </c>
      <c r="E184" s="162">
        <v>0</v>
      </c>
      <c r="F184" s="163">
        <v>0</v>
      </c>
      <c r="G184" s="164">
        <v>0</v>
      </c>
      <c r="H184" s="165">
        <v>0</v>
      </c>
      <c r="I184" s="149"/>
      <c r="J184" s="166"/>
      <c r="K184" s="151"/>
      <c r="L184" s="159">
        <v>0</v>
      </c>
      <c r="M184" s="160">
        <v>0</v>
      </c>
      <c r="N184" s="161">
        <v>0</v>
      </c>
      <c r="O184" s="162">
        <v>0</v>
      </c>
      <c r="P184" s="163">
        <v>0</v>
      </c>
      <c r="Q184" s="164">
        <v>0</v>
      </c>
      <c r="R184" s="165">
        <v>0</v>
      </c>
      <c r="S184" s="149"/>
      <c r="T184" s="166"/>
      <c r="U184" s="152"/>
      <c r="V184" s="167">
        <v>0</v>
      </c>
      <c r="W184" s="168">
        <v>0</v>
      </c>
      <c r="X184" s="169">
        <v>0</v>
      </c>
      <c r="Y184" s="170">
        <v>0</v>
      </c>
      <c r="Z184" s="171">
        <v>0</v>
      </c>
      <c r="AA184" s="172">
        <v>0</v>
      </c>
      <c r="AB184" s="173">
        <v>0</v>
      </c>
      <c r="AC184" s="174"/>
      <c r="AD184" s="153"/>
      <c r="AE184" s="152"/>
      <c r="AF184" s="167">
        <v>0</v>
      </c>
      <c r="AG184" s="168">
        <v>0</v>
      </c>
      <c r="AH184" s="169">
        <v>0</v>
      </c>
      <c r="AI184" s="170">
        <v>0</v>
      </c>
      <c r="AJ184" s="171">
        <v>0</v>
      </c>
      <c r="AK184" s="172">
        <v>0</v>
      </c>
      <c r="AL184" s="173">
        <v>0</v>
      </c>
      <c r="AM184" s="174"/>
      <c r="AN184" s="153"/>
      <c r="AO184" s="151"/>
    </row>
    <row r="185" spans="1:41" x14ac:dyDescent="0.3">
      <c r="A185" s="154" t="s">
        <v>267</v>
      </c>
      <c r="B185" s="159">
        <v>0</v>
      </c>
      <c r="C185" s="160">
        <v>0</v>
      </c>
      <c r="D185" s="161">
        <v>0</v>
      </c>
      <c r="E185" s="162">
        <v>0</v>
      </c>
      <c r="F185" s="163">
        <v>0</v>
      </c>
      <c r="G185" s="164">
        <v>0</v>
      </c>
      <c r="H185" s="165">
        <v>0</v>
      </c>
      <c r="I185" s="149"/>
      <c r="J185" s="166"/>
      <c r="K185" s="151"/>
      <c r="L185" s="159">
        <v>0</v>
      </c>
      <c r="M185" s="160">
        <v>0</v>
      </c>
      <c r="N185" s="161">
        <v>0</v>
      </c>
      <c r="O185" s="162">
        <v>0</v>
      </c>
      <c r="P185" s="163">
        <v>0</v>
      </c>
      <c r="Q185" s="164">
        <v>0</v>
      </c>
      <c r="R185" s="165">
        <v>0</v>
      </c>
      <c r="S185" s="149"/>
      <c r="T185" s="166"/>
      <c r="U185" s="152"/>
      <c r="V185" s="167">
        <v>0</v>
      </c>
      <c r="W185" s="168">
        <v>0</v>
      </c>
      <c r="X185" s="169">
        <v>0</v>
      </c>
      <c r="Y185" s="170">
        <v>0</v>
      </c>
      <c r="Z185" s="171">
        <v>0</v>
      </c>
      <c r="AA185" s="172">
        <v>0</v>
      </c>
      <c r="AB185" s="173">
        <v>0</v>
      </c>
      <c r="AC185" s="174"/>
      <c r="AD185" s="153"/>
      <c r="AE185" s="152"/>
      <c r="AF185" s="167">
        <v>0</v>
      </c>
      <c r="AG185" s="168">
        <v>0</v>
      </c>
      <c r="AH185" s="169">
        <v>0</v>
      </c>
      <c r="AI185" s="170">
        <v>0</v>
      </c>
      <c r="AJ185" s="171">
        <v>0</v>
      </c>
      <c r="AK185" s="172">
        <v>0</v>
      </c>
      <c r="AL185" s="173">
        <v>0</v>
      </c>
      <c r="AM185" s="174"/>
      <c r="AN185" s="153"/>
      <c r="AO185" s="151"/>
    </row>
    <row r="186" spans="1:41" x14ac:dyDescent="0.3">
      <c r="A186" s="154" t="s">
        <v>268</v>
      </c>
      <c r="B186" s="159">
        <v>0</v>
      </c>
      <c r="C186" s="160">
        <v>0</v>
      </c>
      <c r="D186" s="161">
        <v>0</v>
      </c>
      <c r="E186" s="162">
        <v>0</v>
      </c>
      <c r="F186" s="163">
        <v>0</v>
      </c>
      <c r="G186" s="164">
        <v>0</v>
      </c>
      <c r="H186" s="165">
        <v>0</v>
      </c>
      <c r="I186" s="149"/>
      <c r="J186" s="166"/>
      <c r="K186" s="151"/>
      <c r="L186" s="159">
        <v>0</v>
      </c>
      <c r="M186" s="160">
        <v>0</v>
      </c>
      <c r="N186" s="161">
        <v>0</v>
      </c>
      <c r="O186" s="162">
        <v>0</v>
      </c>
      <c r="P186" s="163">
        <v>0</v>
      </c>
      <c r="Q186" s="164">
        <v>0</v>
      </c>
      <c r="R186" s="165">
        <v>0</v>
      </c>
      <c r="S186" s="149"/>
      <c r="T186" s="166"/>
      <c r="U186" s="152"/>
      <c r="V186" s="167">
        <v>0</v>
      </c>
      <c r="W186" s="168">
        <v>0</v>
      </c>
      <c r="X186" s="169">
        <v>0</v>
      </c>
      <c r="Y186" s="170">
        <v>0</v>
      </c>
      <c r="Z186" s="171">
        <v>0</v>
      </c>
      <c r="AA186" s="172">
        <v>0</v>
      </c>
      <c r="AB186" s="173">
        <v>0</v>
      </c>
      <c r="AC186" s="174"/>
      <c r="AD186" s="153"/>
      <c r="AE186" s="152"/>
      <c r="AF186" s="167">
        <v>0</v>
      </c>
      <c r="AG186" s="168">
        <v>0</v>
      </c>
      <c r="AH186" s="169">
        <v>0</v>
      </c>
      <c r="AI186" s="170">
        <v>0</v>
      </c>
      <c r="AJ186" s="171">
        <v>0</v>
      </c>
      <c r="AK186" s="172">
        <v>0</v>
      </c>
      <c r="AL186" s="173">
        <v>0</v>
      </c>
      <c r="AM186" s="174"/>
      <c r="AN186" s="153"/>
      <c r="AO186" s="151"/>
    </row>
    <row r="187" spans="1:41" x14ac:dyDescent="0.3">
      <c r="A187" s="154" t="s">
        <v>269</v>
      </c>
      <c r="B187" s="160">
        <v>0</v>
      </c>
      <c r="C187" s="161">
        <v>0</v>
      </c>
      <c r="D187" s="162">
        <v>0</v>
      </c>
      <c r="E187" s="163">
        <v>0</v>
      </c>
      <c r="F187" s="164">
        <v>0</v>
      </c>
      <c r="G187" s="165">
        <v>0</v>
      </c>
      <c r="H187" s="166"/>
      <c r="I187" s="149"/>
      <c r="J187" s="166"/>
      <c r="K187" s="151"/>
      <c r="L187" s="160">
        <v>0</v>
      </c>
      <c r="M187" s="161">
        <v>0</v>
      </c>
      <c r="N187" s="162">
        <v>0</v>
      </c>
      <c r="O187" s="163">
        <v>0</v>
      </c>
      <c r="P187" s="164">
        <v>0</v>
      </c>
      <c r="Q187" s="165">
        <v>0</v>
      </c>
      <c r="R187" s="166"/>
      <c r="S187" s="149"/>
      <c r="T187" s="166"/>
      <c r="U187" s="152"/>
      <c r="V187" s="168">
        <v>0</v>
      </c>
      <c r="W187" s="169">
        <v>0</v>
      </c>
      <c r="X187" s="170">
        <v>0</v>
      </c>
      <c r="Y187" s="171">
        <v>0</v>
      </c>
      <c r="Z187" s="172">
        <v>0</v>
      </c>
      <c r="AA187" s="173">
        <v>0</v>
      </c>
      <c r="AB187" s="153"/>
      <c r="AC187" s="174"/>
      <c r="AD187" s="153"/>
      <c r="AE187" s="152"/>
      <c r="AF187" s="168">
        <v>0</v>
      </c>
      <c r="AG187" s="169">
        <v>0</v>
      </c>
      <c r="AH187" s="170">
        <v>0</v>
      </c>
      <c r="AI187" s="171">
        <v>0</v>
      </c>
      <c r="AJ187" s="172">
        <v>0</v>
      </c>
      <c r="AK187" s="173">
        <v>0</v>
      </c>
      <c r="AL187" s="153"/>
      <c r="AM187" s="174"/>
      <c r="AN187" s="153"/>
      <c r="AO187" s="151"/>
    </row>
    <row r="188" spans="1:41" x14ac:dyDescent="0.3">
      <c r="A188" s="154" t="s">
        <v>270</v>
      </c>
      <c r="B188" s="160">
        <v>0</v>
      </c>
      <c r="C188" s="161">
        <v>0</v>
      </c>
      <c r="D188" s="162">
        <v>0</v>
      </c>
      <c r="E188" s="163">
        <v>0</v>
      </c>
      <c r="F188" s="164">
        <v>0</v>
      </c>
      <c r="G188" s="165">
        <v>0</v>
      </c>
      <c r="H188" s="166"/>
      <c r="I188" s="149"/>
      <c r="J188" s="166"/>
      <c r="K188" s="151"/>
      <c r="L188" s="160">
        <v>0</v>
      </c>
      <c r="M188" s="161">
        <v>0</v>
      </c>
      <c r="N188" s="162">
        <v>0</v>
      </c>
      <c r="O188" s="163">
        <v>0</v>
      </c>
      <c r="P188" s="164">
        <v>0</v>
      </c>
      <c r="Q188" s="165">
        <v>0</v>
      </c>
      <c r="R188" s="166"/>
      <c r="S188" s="149"/>
      <c r="T188" s="166"/>
      <c r="U188" s="152"/>
      <c r="V188" s="168">
        <v>0</v>
      </c>
      <c r="W188" s="169">
        <v>0</v>
      </c>
      <c r="X188" s="170">
        <v>0</v>
      </c>
      <c r="Y188" s="171">
        <v>0</v>
      </c>
      <c r="Z188" s="172">
        <v>0</v>
      </c>
      <c r="AA188" s="173">
        <v>0</v>
      </c>
      <c r="AB188" s="153"/>
      <c r="AC188" s="174"/>
      <c r="AD188" s="153"/>
      <c r="AE188" s="152"/>
      <c r="AF188" s="168">
        <v>0</v>
      </c>
      <c r="AG188" s="169">
        <v>0</v>
      </c>
      <c r="AH188" s="170">
        <v>0</v>
      </c>
      <c r="AI188" s="171">
        <v>0</v>
      </c>
      <c r="AJ188" s="172">
        <v>0</v>
      </c>
      <c r="AK188" s="173">
        <v>0</v>
      </c>
      <c r="AL188" s="153"/>
      <c r="AM188" s="174"/>
      <c r="AN188" s="153"/>
      <c r="AO188" s="151"/>
    </row>
    <row r="189" spans="1:41" x14ac:dyDescent="0.3">
      <c r="A189" s="154" t="s">
        <v>271</v>
      </c>
      <c r="B189" s="160">
        <v>0</v>
      </c>
      <c r="C189" s="161">
        <v>0</v>
      </c>
      <c r="D189" s="162">
        <v>0</v>
      </c>
      <c r="E189" s="163">
        <v>0</v>
      </c>
      <c r="F189" s="164">
        <v>0</v>
      </c>
      <c r="G189" s="165">
        <v>0</v>
      </c>
      <c r="H189" s="166"/>
      <c r="I189" s="149"/>
      <c r="J189" s="149"/>
      <c r="K189" s="151"/>
      <c r="L189" s="160">
        <v>0</v>
      </c>
      <c r="M189" s="161">
        <v>0</v>
      </c>
      <c r="N189" s="162">
        <v>0</v>
      </c>
      <c r="O189" s="163">
        <v>0</v>
      </c>
      <c r="P189" s="164">
        <v>0</v>
      </c>
      <c r="Q189" s="165">
        <v>0</v>
      </c>
      <c r="R189" s="166"/>
      <c r="S189" s="149"/>
      <c r="T189" s="149"/>
      <c r="U189" s="152"/>
      <c r="V189" s="168">
        <v>0</v>
      </c>
      <c r="W189" s="169">
        <v>0</v>
      </c>
      <c r="X189" s="170">
        <v>0</v>
      </c>
      <c r="Y189" s="171">
        <v>0</v>
      </c>
      <c r="Z189" s="172">
        <v>0</v>
      </c>
      <c r="AA189" s="173">
        <v>0</v>
      </c>
      <c r="AB189" s="153"/>
      <c r="AC189" s="150"/>
      <c r="AD189" s="150"/>
      <c r="AE189" s="152"/>
      <c r="AF189" s="168">
        <v>0</v>
      </c>
      <c r="AG189" s="169">
        <v>0</v>
      </c>
      <c r="AH189" s="170">
        <v>0</v>
      </c>
      <c r="AI189" s="171">
        <v>0</v>
      </c>
      <c r="AJ189" s="172">
        <v>0</v>
      </c>
      <c r="AK189" s="173">
        <v>0</v>
      </c>
      <c r="AL189" s="153"/>
      <c r="AM189" s="150"/>
      <c r="AN189" s="150"/>
      <c r="AO189" s="151"/>
    </row>
    <row r="190" spans="1:41" x14ac:dyDescent="0.3">
      <c r="A190" s="154" t="s">
        <v>272</v>
      </c>
      <c r="B190" s="160">
        <v>0</v>
      </c>
      <c r="C190" s="161">
        <v>0</v>
      </c>
      <c r="D190" s="162">
        <v>0</v>
      </c>
      <c r="E190" s="163">
        <v>0</v>
      </c>
      <c r="F190" s="164">
        <v>0</v>
      </c>
      <c r="G190" s="165">
        <v>0</v>
      </c>
      <c r="H190" s="166"/>
      <c r="I190" s="149"/>
      <c r="J190" s="149"/>
      <c r="K190" s="151"/>
      <c r="L190" s="160">
        <v>0</v>
      </c>
      <c r="M190" s="161">
        <v>0</v>
      </c>
      <c r="N190" s="162">
        <v>0</v>
      </c>
      <c r="O190" s="163">
        <v>0</v>
      </c>
      <c r="P190" s="164">
        <v>0</v>
      </c>
      <c r="Q190" s="165">
        <v>0</v>
      </c>
      <c r="R190" s="166"/>
      <c r="S190" s="149"/>
      <c r="T190" s="149"/>
      <c r="U190" s="152"/>
      <c r="V190" s="168">
        <v>0</v>
      </c>
      <c r="W190" s="169">
        <v>0</v>
      </c>
      <c r="X190" s="170">
        <v>0</v>
      </c>
      <c r="Y190" s="171">
        <v>0</v>
      </c>
      <c r="Z190" s="172">
        <v>0</v>
      </c>
      <c r="AA190" s="173">
        <v>0</v>
      </c>
      <c r="AB190" s="153"/>
      <c r="AC190" s="150"/>
      <c r="AD190" s="150"/>
      <c r="AE190" s="152"/>
      <c r="AF190" s="168">
        <v>0</v>
      </c>
      <c r="AG190" s="169">
        <v>0</v>
      </c>
      <c r="AH190" s="170">
        <v>0</v>
      </c>
      <c r="AI190" s="171">
        <v>0</v>
      </c>
      <c r="AJ190" s="172">
        <v>0</v>
      </c>
      <c r="AK190" s="173">
        <v>0</v>
      </c>
      <c r="AL190" s="153"/>
      <c r="AM190" s="150"/>
      <c r="AN190" s="150"/>
      <c r="AO190" s="151"/>
    </row>
    <row r="191" spans="1:41" x14ac:dyDescent="0.3">
      <c r="A191" s="154" t="s">
        <v>273</v>
      </c>
      <c r="B191" s="160">
        <v>0</v>
      </c>
      <c r="C191" s="161">
        <v>0</v>
      </c>
      <c r="D191" s="162">
        <v>0</v>
      </c>
      <c r="E191" s="163">
        <v>0</v>
      </c>
      <c r="F191" s="164">
        <v>0</v>
      </c>
      <c r="G191" s="165">
        <v>0</v>
      </c>
      <c r="H191" s="166"/>
      <c r="I191" s="149"/>
      <c r="J191" s="149"/>
      <c r="K191" s="151"/>
      <c r="L191" s="160">
        <v>0</v>
      </c>
      <c r="M191" s="161">
        <v>0</v>
      </c>
      <c r="N191" s="162">
        <v>0</v>
      </c>
      <c r="O191" s="163">
        <v>0</v>
      </c>
      <c r="P191" s="164">
        <v>0</v>
      </c>
      <c r="Q191" s="165">
        <v>0</v>
      </c>
      <c r="R191" s="166"/>
      <c r="S191" s="149"/>
      <c r="T191" s="149"/>
      <c r="U191" s="152"/>
      <c r="V191" s="168">
        <v>0</v>
      </c>
      <c r="W191" s="169">
        <v>0</v>
      </c>
      <c r="X191" s="170">
        <v>0</v>
      </c>
      <c r="Y191" s="171">
        <v>0</v>
      </c>
      <c r="Z191" s="172">
        <v>0</v>
      </c>
      <c r="AA191" s="173">
        <v>0</v>
      </c>
      <c r="AB191" s="153"/>
      <c r="AC191" s="150"/>
      <c r="AD191" s="150"/>
      <c r="AE191" s="152"/>
      <c r="AF191" s="168">
        <v>0</v>
      </c>
      <c r="AG191" s="169">
        <v>0</v>
      </c>
      <c r="AH191" s="170">
        <v>0</v>
      </c>
      <c r="AI191" s="171">
        <v>0</v>
      </c>
      <c r="AJ191" s="172">
        <v>0</v>
      </c>
      <c r="AK191" s="173">
        <v>0</v>
      </c>
      <c r="AL191" s="153"/>
      <c r="AM191" s="150"/>
      <c r="AN191" s="150"/>
      <c r="AO191" s="151"/>
    </row>
    <row r="192" spans="1:41" x14ac:dyDescent="0.3">
      <c r="A192" s="154" t="s">
        <v>274</v>
      </c>
      <c r="B192" s="161">
        <v>0</v>
      </c>
      <c r="C192" s="162">
        <v>0</v>
      </c>
      <c r="D192" s="163">
        <v>0</v>
      </c>
      <c r="E192" s="164">
        <v>0</v>
      </c>
      <c r="F192" s="165">
        <v>0</v>
      </c>
      <c r="G192" s="166"/>
      <c r="H192" s="166"/>
      <c r="I192" s="149"/>
      <c r="J192" s="149"/>
      <c r="K192" s="151"/>
      <c r="L192" s="161">
        <v>0</v>
      </c>
      <c r="M192" s="162">
        <v>0</v>
      </c>
      <c r="N192" s="163">
        <v>0</v>
      </c>
      <c r="O192" s="164">
        <v>0</v>
      </c>
      <c r="P192" s="165">
        <v>0</v>
      </c>
      <c r="Q192" s="166"/>
      <c r="R192" s="166"/>
      <c r="S192" s="149"/>
      <c r="T192" s="149"/>
      <c r="U192" s="152"/>
      <c r="V192" s="169">
        <v>0</v>
      </c>
      <c r="W192" s="170">
        <v>0</v>
      </c>
      <c r="X192" s="171">
        <v>0</v>
      </c>
      <c r="Y192" s="172">
        <v>0</v>
      </c>
      <c r="Z192" s="173">
        <v>0</v>
      </c>
      <c r="AA192" s="153"/>
      <c r="AB192" s="153"/>
      <c r="AC192" s="150"/>
      <c r="AD192" s="150"/>
      <c r="AE192" s="152"/>
      <c r="AF192" s="169">
        <v>0</v>
      </c>
      <c r="AG192" s="170">
        <v>0</v>
      </c>
      <c r="AH192" s="171">
        <v>0</v>
      </c>
      <c r="AI192" s="172">
        <v>0</v>
      </c>
      <c r="AJ192" s="173">
        <v>0</v>
      </c>
      <c r="AK192" s="153"/>
      <c r="AL192" s="153"/>
      <c r="AM192" s="150"/>
      <c r="AN192" s="150"/>
      <c r="AO192" s="151"/>
    </row>
    <row r="193" spans="1:41" x14ac:dyDescent="0.3">
      <c r="A193" s="154" t="s">
        <v>275</v>
      </c>
      <c r="B193" s="161">
        <v>0</v>
      </c>
      <c r="C193" s="162">
        <v>0</v>
      </c>
      <c r="D193" s="163">
        <v>0</v>
      </c>
      <c r="E193" s="164">
        <v>0</v>
      </c>
      <c r="F193" s="165">
        <v>0</v>
      </c>
      <c r="G193" s="166"/>
      <c r="H193" s="166"/>
      <c r="I193" s="149"/>
      <c r="J193" s="149"/>
      <c r="K193" s="151"/>
      <c r="L193" s="161">
        <v>0</v>
      </c>
      <c r="M193" s="162">
        <v>0</v>
      </c>
      <c r="N193" s="163">
        <v>0</v>
      </c>
      <c r="O193" s="164">
        <v>0</v>
      </c>
      <c r="P193" s="165">
        <v>0</v>
      </c>
      <c r="Q193" s="166"/>
      <c r="R193" s="166"/>
      <c r="S193" s="149"/>
      <c r="T193" s="149"/>
      <c r="U193" s="152"/>
      <c r="V193" s="169">
        <v>0</v>
      </c>
      <c r="W193" s="170">
        <v>0</v>
      </c>
      <c r="X193" s="171">
        <v>0</v>
      </c>
      <c r="Y193" s="172">
        <v>0</v>
      </c>
      <c r="Z193" s="173">
        <v>0</v>
      </c>
      <c r="AA193" s="153"/>
      <c r="AB193" s="153"/>
      <c r="AC193" s="150"/>
      <c r="AD193" s="150"/>
      <c r="AE193" s="152"/>
      <c r="AF193" s="169">
        <v>0</v>
      </c>
      <c r="AG193" s="170">
        <v>0</v>
      </c>
      <c r="AH193" s="171">
        <v>0</v>
      </c>
      <c r="AI193" s="172">
        <v>0</v>
      </c>
      <c r="AJ193" s="173">
        <v>0</v>
      </c>
      <c r="AK193" s="153"/>
      <c r="AL193" s="153"/>
      <c r="AM193" s="150"/>
      <c r="AN193" s="150"/>
      <c r="AO193" s="151"/>
    </row>
    <row r="194" spans="1:41" x14ac:dyDescent="0.3">
      <c r="A194" s="154" t="s">
        <v>276</v>
      </c>
      <c r="B194" s="161">
        <v>0</v>
      </c>
      <c r="C194" s="162">
        <v>0</v>
      </c>
      <c r="D194" s="163">
        <v>0</v>
      </c>
      <c r="E194" s="164">
        <v>0</v>
      </c>
      <c r="F194" s="165">
        <v>0</v>
      </c>
      <c r="G194" s="166"/>
      <c r="H194" s="166"/>
      <c r="I194" s="166"/>
      <c r="J194" s="149"/>
      <c r="K194" s="151"/>
      <c r="L194" s="161">
        <v>0</v>
      </c>
      <c r="M194" s="162">
        <v>0</v>
      </c>
      <c r="N194" s="163">
        <v>0</v>
      </c>
      <c r="O194" s="164">
        <v>0</v>
      </c>
      <c r="P194" s="165">
        <v>0</v>
      </c>
      <c r="Q194" s="166"/>
      <c r="R194" s="166"/>
      <c r="S194" s="166"/>
      <c r="T194" s="149"/>
      <c r="U194" s="152"/>
      <c r="V194" s="169">
        <v>0</v>
      </c>
      <c r="W194" s="170">
        <v>0</v>
      </c>
      <c r="X194" s="171">
        <v>0</v>
      </c>
      <c r="Y194" s="172">
        <v>0</v>
      </c>
      <c r="Z194" s="173">
        <v>0</v>
      </c>
      <c r="AA194" s="153"/>
      <c r="AB194" s="153"/>
      <c r="AC194" s="153"/>
      <c r="AD194" s="150"/>
      <c r="AE194" s="152"/>
      <c r="AF194" s="169">
        <v>0</v>
      </c>
      <c r="AG194" s="170">
        <v>0</v>
      </c>
      <c r="AH194" s="171">
        <v>0</v>
      </c>
      <c r="AI194" s="172">
        <v>0</v>
      </c>
      <c r="AJ194" s="173">
        <v>0</v>
      </c>
      <c r="AK194" s="153"/>
      <c r="AL194" s="153"/>
      <c r="AM194" s="153"/>
      <c r="AN194" s="150"/>
      <c r="AO194" s="151"/>
    </row>
    <row r="195" spans="1:41" x14ac:dyDescent="0.3">
      <c r="A195" s="154" t="s">
        <v>277</v>
      </c>
      <c r="B195" s="161">
        <v>0</v>
      </c>
      <c r="C195" s="162">
        <v>0</v>
      </c>
      <c r="D195" s="163">
        <v>0</v>
      </c>
      <c r="E195" s="164">
        <v>0</v>
      </c>
      <c r="F195" s="165">
        <v>0</v>
      </c>
      <c r="G195" s="166"/>
      <c r="H195" s="166"/>
      <c r="I195" s="166"/>
      <c r="J195" s="149"/>
      <c r="K195" s="151"/>
      <c r="L195" s="161">
        <v>0</v>
      </c>
      <c r="M195" s="162">
        <v>0</v>
      </c>
      <c r="N195" s="163">
        <v>0</v>
      </c>
      <c r="O195" s="164">
        <v>0</v>
      </c>
      <c r="P195" s="165">
        <v>0</v>
      </c>
      <c r="Q195" s="166"/>
      <c r="R195" s="166"/>
      <c r="S195" s="166"/>
      <c r="T195" s="149"/>
      <c r="U195" s="152"/>
      <c r="V195" s="169">
        <v>0</v>
      </c>
      <c r="W195" s="170">
        <v>0</v>
      </c>
      <c r="X195" s="171">
        <v>0</v>
      </c>
      <c r="Y195" s="172">
        <v>0</v>
      </c>
      <c r="Z195" s="173">
        <v>0</v>
      </c>
      <c r="AA195" s="153"/>
      <c r="AB195" s="153"/>
      <c r="AC195" s="153"/>
      <c r="AD195" s="150"/>
      <c r="AE195" s="152"/>
      <c r="AF195" s="169">
        <v>0</v>
      </c>
      <c r="AG195" s="170">
        <v>0</v>
      </c>
      <c r="AH195" s="171">
        <v>0</v>
      </c>
      <c r="AI195" s="172">
        <v>0</v>
      </c>
      <c r="AJ195" s="173">
        <v>0</v>
      </c>
      <c r="AK195" s="153"/>
      <c r="AL195" s="153"/>
      <c r="AM195" s="153"/>
      <c r="AN195" s="150"/>
      <c r="AO195" s="151"/>
    </row>
    <row r="196" spans="1:41" x14ac:dyDescent="0.3">
      <c r="A196" s="154" t="s">
        <v>278</v>
      </c>
      <c r="B196" s="161">
        <v>0</v>
      </c>
      <c r="C196" s="162">
        <v>0</v>
      </c>
      <c r="D196" s="163">
        <v>0</v>
      </c>
      <c r="E196" s="164">
        <v>0</v>
      </c>
      <c r="F196" s="165">
        <v>0</v>
      </c>
      <c r="G196" s="166"/>
      <c r="H196" s="166"/>
      <c r="I196" s="166"/>
      <c r="J196" s="149"/>
      <c r="K196" s="151"/>
      <c r="L196" s="161">
        <v>0</v>
      </c>
      <c r="M196" s="162">
        <v>0</v>
      </c>
      <c r="N196" s="163">
        <v>0</v>
      </c>
      <c r="O196" s="164">
        <v>0</v>
      </c>
      <c r="P196" s="165">
        <v>0</v>
      </c>
      <c r="Q196" s="166"/>
      <c r="R196" s="166"/>
      <c r="S196" s="166"/>
      <c r="T196" s="149"/>
      <c r="U196" s="152"/>
      <c r="V196" s="169">
        <v>0</v>
      </c>
      <c r="W196" s="170">
        <v>0</v>
      </c>
      <c r="X196" s="171">
        <v>0</v>
      </c>
      <c r="Y196" s="172">
        <v>0</v>
      </c>
      <c r="Z196" s="173">
        <v>0</v>
      </c>
      <c r="AA196" s="153"/>
      <c r="AB196" s="153"/>
      <c r="AC196" s="153"/>
      <c r="AD196" s="150"/>
      <c r="AE196" s="152"/>
      <c r="AF196" s="169">
        <v>0</v>
      </c>
      <c r="AG196" s="170">
        <v>0</v>
      </c>
      <c r="AH196" s="171">
        <v>0</v>
      </c>
      <c r="AI196" s="172">
        <v>0</v>
      </c>
      <c r="AJ196" s="173">
        <v>0</v>
      </c>
      <c r="AK196" s="153"/>
      <c r="AL196" s="153"/>
      <c r="AM196" s="153"/>
      <c r="AN196" s="150"/>
      <c r="AO196" s="151"/>
    </row>
    <row r="197" spans="1:41" x14ac:dyDescent="0.3">
      <c r="A197" s="154" t="s">
        <v>279</v>
      </c>
      <c r="B197" s="162">
        <v>0</v>
      </c>
      <c r="C197" s="163">
        <v>0</v>
      </c>
      <c r="D197" s="164">
        <v>0</v>
      </c>
      <c r="E197" s="165">
        <v>0</v>
      </c>
      <c r="F197" s="166"/>
      <c r="G197" s="166"/>
      <c r="H197" s="166"/>
      <c r="I197" s="166"/>
      <c r="J197" s="149"/>
      <c r="K197" s="151"/>
      <c r="L197" s="162">
        <v>0</v>
      </c>
      <c r="M197" s="163">
        <v>0</v>
      </c>
      <c r="N197" s="164">
        <v>0</v>
      </c>
      <c r="O197" s="165">
        <v>0</v>
      </c>
      <c r="P197" s="166"/>
      <c r="Q197" s="166"/>
      <c r="R197" s="166"/>
      <c r="S197" s="166"/>
      <c r="T197" s="149"/>
      <c r="U197" s="152"/>
      <c r="V197" s="170">
        <v>0</v>
      </c>
      <c r="W197" s="171">
        <v>0</v>
      </c>
      <c r="X197" s="172">
        <v>0</v>
      </c>
      <c r="Y197" s="173">
        <v>0</v>
      </c>
      <c r="Z197" s="153"/>
      <c r="AA197" s="153"/>
      <c r="AB197" s="153"/>
      <c r="AC197" s="153"/>
      <c r="AD197" s="150"/>
      <c r="AE197" s="152"/>
      <c r="AF197" s="170">
        <v>0</v>
      </c>
      <c r="AG197" s="171">
        <v>0</v>
      </c>
      <c r="AH197" s="172">
        <v>0</v>
      </c>
      <c r="AI197" s="173">
        <v>0</v>
      </c>
      <c r="AJ197" s="153"/>
      <c r="AK197" s="153"/>
      <c r="AL197" s="153"/>
      <c r="AM197" s="153"/>
      <c r="AN197" s="150"/>
      <c r="AO197" s="151"/>
    </row>
    <row r="198" spans="1:41" x14ac:dyDescent="0.3">
      <c r="A198" s="154" t="s">
        <v>280</v>
      </c>
      <c r="B198" s="162">
        <v>0</v>
      </c>
      <c r="C198" s="163">
        <v>0</v>
      </c>
      <c r="D198" s="164">
        <v>0</v>
      </c>
      <c r="E198" s="165">
        <v>0</v>
      </c>
      <c r="F198" s="166"/>
      <c r="G198" s="166"/>
      <c r="H198" s="166"/>
      <c r="I198" s="166"/>
      <c r="J198" s="149"/>
      <c r="K198" s="151"/>
      <c r="L198" s="162">
        <v>0</v>
      </c>
      <c r="M198" s="163">
        <v>0</v>
      </c>
      <c r="N198" s="164">
        <v>0</v>
      </c>
      <c r="O198" s="165">
        <v>0</v>
      </c>
      <c r="P198" s="166"/>
      <c r="Q198" s="166"/>
      <c r="R198" s="166"/>
      <c r="S198" s="166"/>
      <c r="T198" s="149"/>
      <c r="U198" s="152"/>
      <c r="V198" s="170">
        <v>0</v>
      </c>
      <c r="W198" s="171">
        <v>0</v>
      </c>
      <c r="X198" s="172">
        <v>0</v>
      </c>
      <c r="Y198" s="173">
        <v>0</v>
      </c>
      <c r="Z198" s="153"/>
      <c r="AA198" s="153"/>
      <c r="AB198" s="153"/>
      <c r="AC198" s="153"/>
      <c r="AD198" s="150"/>
      <c r="AE198" s="152"/>
      <c r="AF198" s="170">
        <v>0</v>
      </c>
      <c r="AG198" s="171">
        <v>0</v>
      </c>
      <c r="AH198" s="172">
        <v>0</v>
      </c>
      <c r="AI198" s="173">
        <v>0</v>
      </c>
      <c r="AJ198" s="153"/>
      <c r="AK198" s="153"/>
      <c r="AL198" s="153"/>
      <c r="AM198" s="153"/>
      <c r="AN198" s="150"/>
      <c r="AO198" s="151"/>
    </row>
    <row r="199" spans="1:41" x14ac:dyDescent="0.3">
      <c r="A199" s="154" t="s">
        <v>281</v>
      </c>
      <c r="B199" s="162">
        <v>0</v>
      </c>
      <c r="C199" s="163">
        <v>0</v>
      </c>
      <c r="D199" s="164">
        <v>0</v>
      </c>
      <c r="E199" s="165">
        <v>0</v>
      </c>
      <c r="F199" s="166"/>
      <c r="G199" s="166"/>
      <c r="H199" s="149"/>
      <c r="I199" s="149"/>
      <c r="J199" s="149"/>
      <c r="K199" s="151"/>
      <c r="L199" s="162">
        <v>0</v>
      </c>
      <c r="M199" s="163">
        <v>0</v>
      </c>
      <c r="N199" s="164">
        <v>0</v>
      </c>
      <c r="O199" s="165">
        <v>0</v>
      </c>
      <c r="P199" s="166"/>
      <c r="Q199" s="166"/>
      <c r="R199" s="149"/>
      <c r="S199" s="149"/>
      <c r="T199" s="149"/>
      <c r="U199" s="152"/>
      <c r="V199" s="170">
        <v>0</v>
      </c>
      <c r="W199" s="171">
        <v>0</v>
      </c>
      <c r="X199" s="172">
        <v>0</v>
      </c>
      <c r="Y199" s="173">
        <v>0</v>
      </c>
      <c r="Z199" s="153"/>
      <c r="AA199" s="153"/>
      <c r="AB199" s="150"/>
      <c r="AC199" s="150"/>
      <c r="AD199" s="150"/>
      <c r="AE199" s="152"/>
      <c r="AF199" s="170">
        <v>0</v>
      </c>
      <c r="AG199" s="171">
        <v>0</v>
      </c>
      <c r="AH199" s="172">
        <v>0</v>
      </c>
      <c r="AI199" s="173">
        <v>0</v>
      </c>
      <c r="AJ199" s="153"/>
      <c r="AK199" s="153"/>
      <c r="AL199" s="150"/>
      <c r="AM199" s="150"/>
      <c r="AN199" s="150"/>
      <c r="AO199" s="151"/>
    </row>
    <row r="200" spans="1:41" x14ac:dyDescent="0.3">
      <c r="A200" s="154" t="s">
        <v>282</v>
      </c>
      <c r="B200" s="162">
        <v>0</v>
      </c>
      <c r="C200" s="163">
        <v>0</v>
      </c>
      <c r="D200" s="164">
        <v>0</v>
      </c>
      <c r="E200" s="165">
        <v>0</v>
      </c>
      <c r="F200" s="166"/>
      <c r="G200" s="166"/>
      <c r="H200" s="149"/>
      <c r="I200" s="149"/>
      <c r="J200" s="149"/>
      <c r="K200" s="151"/>
      <c r="L200" s="162">
        <v>0</v>
      </c>
      <c r="M200" s="163">
        <v>0</v>
      </c>
      <c r="N200" s="164">
        <v>0</v>
      </c>
      <c r="O200" s="165">
        <v>0</v>
      </c>
      <c r="P200" s="166"/>
      <c r="Q200" s="166"/>
      <c r="R200" s="149"/>
      <c r="S200" s="149"/>
      <c r="T200" s="149"/>
      <c r="U200" s="152"/>
      <c r="V200" s="170">
        <v>0</v>
      </c>
      <c r="W200" s="171">
        <v>0</v>
      </c>
      <c r="X200" s="172">
        <v>0</v>
      </c>
      <c r="Y200" s="173">
        <v>0</v>
      </c>
      <c r="Z200" s="153"/>
      <c r="AA200" s="153"/>
      <c r="AB200" s="150"/>
      <c r="AC200" s="150"/>
      <c r="AD200" s="150"/>
      <c r="AE200" s="152"/>
      <c r="AF200" s="170">
        <v>0</v>
      </c>
      <c r="AG200" s="171">
        <v>0</v>
      </c>
      <c r="AH200" s="172">
        <v>0</v>
      </c>
      <c r="AI200" s="173">
        <v>0</v>
      </c>
      <c r="AJ200" s="153"/>
      <c r="AK200" s="153"/>
      <c r="AL200" s="150"/>
      <c r="AM200" s="150"/>
      <c r="AN200" s="150"/>
      <c r="AO200" s="151"/>
    </row>
    <row r="201" spans="1:41" x14ac:dyDescent="0.3">
      <c r="A201" s="154" t="s">
        <v>283</v>
      </c>
      <c r="B201" s="162">
        <v>0</v>
      </c>
      <c r="C201" s="163">
        <v>0</v>
      </c>
      <c r="D201" s="164">
        <v>0</v>
      </c>
      <c r="E201" s="165">
        <v>0</v>
      </c>
      <c r="F201" s="166"/>
      <c r="G201" s="166"/>
      <c r="H201" s="149"/>
      <c r="I201" s="149"/>
      <c r="J201" s="149"/>
      <c r="K201" s="151"/>
      <c r="L201" s="162">
        <v>0</v>
      </c>
      <c r="M201" s="163">
        <v>0</v>
      </c>
      <c r="N201" s="164">
        <v>0</v>
      </c>
      <c r="O201" s="165">
        <v>0</v>
      </c>
      <c r="P201" s="166"/>
      <c r="Q201" s="166"/>
      <c r="R201" s="149"/>
      <c r="S201" s="149"/>
      <c r="T201" s="149"/>
      <c r="U201" s="152"/>
      <c r="V201" s="170">
        <v>0</v>
      </c>
      <c r="W201" s="171">
        <v>0</v>
      </c>
      <c r="X201" s="172">
        <v>0</v>
      </c>
      <c r="Y201" s="173">
        <v>0</v>
      </c>
      <c r="Z201" s="153"/>
      <c r="AA201" s="153"/>
      <c r="AB201" s="150"/>
      <c r="AC201" s="150"/>
      <c r="AD201" s="150"/>
      <c r="AE201" s="152"/>
      <c r="AF201" s="170">
        <v>0</v>
      </c>
      <c r="AG201" s="171">
        <v>0</v>
      </c>
      <c r="AH201" s="172">
        <v>0</v>
      </c>
      <c r="AI201" s="173">
        <v>0</v>
      </c>
      <c r="AJ201" s="153"/>
      <c r="AK201" s="153"/>
      <c r="AL201" s="150"/>
      <c r="AM201" s="150"/>
      <c r="AN201" s="150"/>
      <c r="AO201" s="151"/>
    </row>
    <row r="202" spans="1:41" x14ac:dyDescent="0.3">
      <c r="A202" s="154" t="s">
        <v>284</v>
      </c>
      <c r="B202" s="163">
        <v>0</v>
      </c>
      <c r="C202" s="164">
        <v>0</v>
      </c>
      <c r="D202" s="165">
        <v>0</v>
      </c>
      <c r="E202" s="166"/>
      <c r="F202" s="166"/>
      <c r="G202" s="166"/>
      <c r="H202" s="149"/>
      <c r="I202" s="149"/>
      <c r="J202" s="149"/>
      <c r="K202" s="151"/>
      <c r="L202" s="163">
        <v>0</v>
      </c>
      <c r="M202" s="164">
        <v>0</v>
      </c>
      <c r="N202" s="165">
        <v>0</v>
      </c>
      <c r="O202" s="166"/>
      <c r="P202" s="166"/>
      <c r="Q202" s="166"/>
      <c r="R202" s="149"/>
      <c r="S202" s="149"/>
      <c r="T202" s="149"/>
      <c r="U202" s="152"/>
      <c r="V202" s="171">
        <v>0</v>
      </c>
      <c r="W202" s="172">
        <v>0</v>
      </c>
      <c r="X202" s="173">
        <v>0</v>
      </c>
      <c r="Y202" s="153"/>
      <c r="Z202" s="153"/>
      <c r="AA202" s="153"/>
      <c r="AB202" s="150"/>
      <c r="AC202" s="150"/>
      <c r="AD202" s="150"/>
      <c r="AE202" s="152"/>
      <c r="AF202" s="171">
        <v>0</v>
      </c>
      <c r="AG202" s="172">
        <v>0</v>
      </c>
      <c r="AH202" s="173">
        <v>0</v>
      </c>
      <c r="AI202" s="153"/>
      <c r="AJ202" s="153"/>
      <c r="AK202" s="153"/>
      <c r="AL202" s="150"/>
      <c r="AM202" s="150"/>
      <c r="AN202" s="150"/>
      <c r="AO202" s="151"/>
    </row>
    <row r="203" spans="1:41" x14ac:dyDescent="0.3">
      <c r="A203" s="154" t="s">
        <v>285</v>
      </c>
      <c r="B203" s="163">
        <v>0</v>
      </c>
      <c r="C203" s="164">
        <v>0</v>
      </c>
      <c r="D203" s="165">
        <v>0</v>
      </c>
      <c r="E203" s="166"/>
      <c r="F203" s="166"/>
      <c r="G203" s="166"/>
      <c r="H203" s="149"/>
      <c r="I203" s="149"/>
      <c r="J203" s="149"/>
      <c r="K203" s="151"/>
      <c r="L203" s="163">
        <v>0</v>
      </c>
      <c r="M203" s="164">
        <v>0</v>
      </c>
      <c r="N203" s="165">
        <v>0</v>
      </c>
      <c r="O203" s="166"/>
      <c r="P203" s="166"/>
      <c r="Q203" s="166"/>
      <c r="R203" s="149"/>
      <c r="S203" s="149"/>
      <c r="T203" s="149"/>
      <c r="U203" s="152"/>
      <c r="V203" s="171">
        <v>0</v>
      </c>
      <c r="W203" s="172">
        <v>0</v>
      </c>
      <c r="X203" s="173">
        <v>0</v>
      </c>
      <c r="Y203" s="153"/>
      <c r="Z203" s="153"/>
      <c r="AA203" s="153"/>
      <c r="AB203" s="150"/>
      <c r="AC203" s="150"/>
      <c r="AD203" s="150"/>
      <c r="AE203" s="152"/>
      <c r="AF203" s="171">
        <v>0</v>
      </c>
      <c r="AG203" s="172">
        <v>0</v>
      </c>
      <c r="AH203" s="173">
        <v>0</v>
      </c>
      <c r="AI203" s="153"/>
      <c r="AJ203" s="153"/>
      <c r="AK203" s="153"/>
      <c r="AL203" s="150"/>
      <c r="AM203" s="150"/>
      <c r="AN203" s="150"/>
      <c r="AO203" s="151"/>
    </row>
    <row r="204" spans="1:41" x14ac:dyDescent="0.3">
      <c r="A204" s="154" t="s">
        <v>286</v>
      </c>
      <c r="B204" s="163">
        <v>0</v>
      </c>
      <c r="C204" s="164">
        <v>0</v>
      </c>
      <c r="D204" s="165">
        <v>0</v>
      </c>
      <c r="E204" s="166"/>
      <c r="F204" s="166"/>
      <c r="G204" s="166"/>
      <c r="H204" s="149"/>
      <c r="I204" s="149"/>
      <c r="J204" s="149"/>
      <c r="K204" s="151"/>
      <c r="L204" s="163">
        <v>0</v>
      </c>
      <c r="M204" s="164">
        <v>0</v>
      </c>
      <c r="N204" s="165">
        <v>0</v>
      </c>
      <c r="O204" s="166"/>
      <c r="P204" s="166"/>
      <c r="Q204" s="166"/>
      <c r="R204" s="149"/>
      <c r="S204" s="149"/>
      <c r="T204" s="149"/>
      <c r="U204" s="152"/>
      <c r="V204" s="171">
        <v>0</v>
      </c>
      <c r="W204" s="172">
        <v>0</v>
      </c>
      <c r="X204" s="173">
        <v>0</v>
      </c>
      <c r="Y204" s="153"/>
      <c r="Z204" s="153"/>
      <c r="AA204" s="153"/>
      <c r="AB204" s="150"/>
      <c r="AC204" s="150"/>
      <c r="AD204" s="150"/>
      <c r="AE204" s="152"/>
      <c r="AF204" s="171">
        <v>0</v>
      </c>
      <c r="AG204" s="172">
        <v>0</v>
      </c>
      <c r="AH204" s="173">
        <v>0</v>
      </c>
      <c r="AI204" s="153"/>
      <c r="AJ204" s="153"/>
      <c r="AK204" s="153"/>
      <c r="AL204" s="150"/>
      <c r="AM204" s="150"/>
      <c r="AN204" s="150"/>
      <c r="AO204" s="151"/>
    </row>
    <row r="205" spans="1:41" x14ac:dyDescent="0.3">
      <c r="A205" s="154" t="s">
        <v>287</v>
      </c>
      <c r="B205" s="163">
        <v>0</v>
      </c>
      <c r="C205" s="164">
        <v>0</v>
      </c>
      <c r="D205" s="165">
        <v>0</v>
      </c>
      <c r="E205" s="166"/>
      <c r="F205" s="166"/>
      <c r="G205" s="166"/>
      <c r="H205" s="149"/>
      <c r="I205" s="149"/>
      <c r="J205" s="149"/>
      <c r="K205" s="151"/>
      <c r="L205" s="163">
        <v>0</v>
      </c>
      <c r="M205" s="164">
        <v>0</v>
      </c>
      <c r="N205" s="165">
        <v>0</v>
      </c>
      <c r="O205" s="166"/>
      <c r="P205" s="166"/>
      <c r="Q205" s="166"/>
      <c r="R205" s="149"/>
      <c r="S205" s="149"/>
      <c r="T205" s="149"/>
      <c r="U205" s="152"/>
      <c r="V205" s="171">
        <v>0</v>
      </c>
      <c r="W205" s="172">
        <v>0</v>
      </c>
      <c r="X205" s="173">
        <v>0</v>
      </c>
      <c r="Y205" s="153"/>
      <c r="Z205" s="153"/>
      <c r="AA205" s="153"/>
      <c r="AB205" s="150"/>
      <c r="AC205" s="150"/>
      <c r="AD205" s="150"/>
      <c r="AE205" s="152"/>
      <c r="AF205" s="171">
        <v>0</v>
      </c>
      <c r="AG205" s="172">
        <v>0</v>
      </c>
      <c r="AH205" s="173">
        <v>0</v>
      </c>
      <c r="AI205" s="153"/>
      <c r="AJ205" s="153"/>
      <c r="AK205" s="153"/>
      <c r="AL205" s="150"/>
      <c r="AM205" s="150"/>
      <c r="AN205" s="150"/>
      <c r="AO205" s="151"/>
    </row>
    <row r="206" spans="1:41" x14ac:dyDescent="0.3">
      <c r="A206" s="154" t="s">
        <v>288</v>
      </c>
      <c r="B206" s="163">
        <v>0</v>
      </c>
      <c r="C206" s="164">
        <v>0</v>
      </c>
      <c r="D206" s="165">
        <v>0</v>
      </c>
      <c r="E206" s="166"/>
      <c r="F206" s="166"/>
      <c r="G206" s="166"/>
      <c r="H206" s="166"/>
      <c r="I206" s="166"/>
      <c r="J206" s="149"/>
      <c r="K206" s="151"/>
      <c r="L206" s="163">
        <v>0</v>
      </c>
      <c r="M206" s="164">
        <v>0</v>
      </c>
      <c r="N206" s="165">
        <v>0</v>
      </c>
      <c r="O206" s="166"/>
      <c r="P206" s="166"/>
      <c r="Q206" s="166"/>
      <c r="R206" s="166"/>
      <c r="S206" s="166"/>
      <c r="T206" s="149"/>
      <c r="U206" s="152"/>
      <c r="V206" s="171">
        <v>0</v>
      </c>
      <c r="W206" s="172">
        <v>0</v>
      </c>
      <c r="X206" s="173">
        <v>0</v>
      </c>
      <c r="Y206" s="153"/>
      <c r="Z206" s="153"/>
      <c r="AA206" s="153"/>
      <c r="AB206" s="153"/>
      <c r="AC206" s="153"/>
      <c r="AD206" s="150"/>
      <c r="AE206" s="152"/>
      <c r="AF206" s="171">
        <v>0</v>
      </c>
      <c r="AG206" s="172">
        <v>0</v>
      </c>
      <c r="AH206" s="173">
        <v>0</v>
      </c>
      <c r="AI206" s="153"/>
      <c r="AJ206" s="153"/>
      <c r="AK206" s="153"/>
      <c r="AL206" s="153"/>
      <c r="AM206" s="153"/>
      <c r="AN206" s="150"/>
      <c r="AO206" s="151"/>
    </row>
    <row r="207" spans="1:41" x14ac:dyDescent="0.3">
      <c r="A207" s="154" t="s">
        <v>289</v>
      </c>
      <c r="B207" s="164">
        <v>0</v>
      </c>
      <c r="C207" s="165">
        <v>0</v>
      </c>
      <c r="D207" s="166"/>
      <c r="E207" s="166"/>
      <c r="F207" s="166"/>
      <c r="G207" s="166"/>
      <c r="H207" s="166"/>
      <c r="I207" s="166"/>
      <c r="J207" s="149"/>
      <c r="K207" s="151"/>
      <c r="L207" s="164">
        <v>0</v>
      </c>
      <c r="M207" s="165">
        <v>0</v>
      </c>
      <c r="N207" s="166"/>
      <c r="O207" s="166"/>
      <c r="P207" s="166"/>
      <c r="Q207" s="166"/>
      <c r="R207" s="166"/>
      <c r="S207" s="166"/>
      <c r="T207" s="149"/>
      <c r="U207" s="152"/>
      <c r="V207" s="172">
        <v>0</v>
      </c>
      <c r="W207" s="173">
        <v>0</v>
      </c>
      <c r="X207" s="153"/>
      <c r="Y207" s="153"/>
      <c r="Z207" s="153"/>
      <c r="AA207" s="153"/>
      <c r="AB207" s="153"/>
      <c r="AC207" s="153"/>
      <c r="AD207" s="150"/>
      <c r="AE207" s="152"/>
      <c r="AF207" s="172">
        <v>0</v>
      </c>
      <c r="AG207" s="173">
        <v>0</v>
      </c>
      <c r="AH207" s="153"/>
      <c r="AI207" s="153"/>
      <c r="AJ207" s="153"/>
      <c r="AK207" s="153"/>
      <c r="AL207" s="153"/>
      <c r="AM207" s="153"/>
      <c r="AN207" s="150"/>
      <c r="AO207" s="151"/>
    </row>
    <row r="208" spans="1:41" x14ac:dyDescent="0.3">
      <c r="A208" s="154" t="s">
        <v>290</v>
      </c>
      <c r="B208" s="164">
        <v>0</v>
      </c>
      <c r="C208" s="165">
        <v>0</v>
      </c>
      <c r="D208" s="166"/>
      <c r="E208" s="166"/>
      <c r="F208" s="166"/>
      <c r="G208" s="166"/>
      <c r="H208" s="166"/>
      <c r="I208" s="166"/>
      <c r="J208" s="149"/>
      <c r="K208" s="151"/>
      <c r="L208" s="164">
        <v>0</v>
      </c>
      <c r="M208" s="165">
        <v>0</v>
      </c>
      <c r="N208" s="166"/>
      <c r="O208" s="166"/>
      <c r="P208" s="166"/>
      <c r="Q208" s="166"/>
      <c r="R208" s="166"/>
      <c r="S208" s="166"/>
      <c r="T208" s="149"/>
      <c r="U208" s="152"/>
      <c r="V208" s="172">
        <v>0</v>
      </c>
      <c r="W208" s="173">
        <v>0</v>
      </c>
      <c r="X208" s="153"/>
      <c r="Y208" s="153"/>
      <c r="Z208" s="153"/>
      <c r="AA208" s="153"/>
      <c r="AB208" s="153"/>
      <c r="AC208" s="153"/>
      <c r="AD208" s="150"/>
      <c r="AE208" s="152"/>
      <c r="AF208" s="172">
        <v>0</v>
      </c>
      <c r="AG208" s="173">
        <v>0</v>
      </c>
      <c r="AH208" s="153"/>
      <c r="AI208" s="153"/>
      <c r="AJ208" s="153"/>
      <c r="AK208" s="153"/>
      <c r="AL208" s="153"/>
      <c r="AM208" s="153"/>
      <c r="AN208" s="150"/>
      <c r="AO208" s="151"/>
    </row>
    <row r="209" spans="1:41" x14ac:dyDescent="0.3">
      <c r="A209" s="154" t="s">
        <v>291</v>
      </c>
      <c r="B209" s="164">
        <v>0</v>
      </c>
      <c r="C209" s="165">
        <v>0</v>
      </c>
      <c r="D209" s="166"/>
      <c r="E209" s="166"/>
      <c r="F209" s="166"/>
      <c r="G209" s="166"/>
      <c r="H209" s="166"/>
      <c r="I209" s="166"/>
      <c r="J209" s="149"/>
      <c r="K209" s="151"/>
      <c r="L209" s="164">
        <v>0</v>
      </c>
      <c r="M209" s="165">
        <v>0</v>
      </c>
      <c r="N209" s="166"/>
      <c r="O209" s="166"/>
      <c r="P209" s="166"/>
      <c r="Q209" s="166"/>
      <c r="R209" s="166"/>
      <c r="S209" s="166"/>
      <c r="T209" s="149"/>
      <c r="U209" s="152"/>
      <c r="V209" s="172">
        <v>0</v>
      </c>
      <c r="W209" s="173">
        <v>0</v>
      </c>
      <c r="X209" s="153"/>
      <c r="Y209" s="153"/>
      <c r="Z209" s="153"/>
      <c r="AA209" s="153"/>
      <c r="AB209" s="153"/>
      <c r="AC209" s="153"/>
      <c r="AD209" s="150"/>
      <c r="AE209" s="152"/>
      <c r="AF209" s="172">
        <v>0</v>
      </c>
      <c r="AG209" s="173">
        <v>0</v>
      </c>
      <c r="AH209" s="153"/>
      <c r="AI209" s="153"/>
      <c r="AJ209" s="153"/>
      <c r="AK209" s="153"/>
      <c r="AL209" s="153"/>
      <c r="AM209" s="153"/>
      <c r="AN209" s="150"/>
      <c r="AO209" s="151"/>
    </row>
    <row r="210" spans="1:41" x14ac:dyDescent="0.3">
      <c r="A210" s="154" t="s">
        <v>292</v>
      </c>
      <c r="B210" s="164">
        <v>0</v>
      </c>
      <c r="C210" s="165">
        <v>0</v>
      </c>
      <c r="D210" s="166"/>
      <c r="E210" s="166"/>
      <c r="F210" s="166"/>
      <c r="G210" s="166"/>
      <c r="H210" s="166"/>
      <c r="I210" s="166"/>
      <c r="J210" s="149"/>
      <c r="K210" s="151"/>
      <c r="L210" s="164">
        <v>0</v>
      </c>
      <c r="M210" s="165">
        <v>0</v>
      </c>
      <c r="N210" s="166"/>
      <c r="O210" s="166"/>
      <c r="P210" s="166"/>
      <c r="Q210" s="166"/>
      <c r="R210" s="166"/>
      <c r="S210" s="166"/>
      <c r="T210" s="149"/>
      <c r="U210" s="152"/>
      <c r="V210" s="172">
        <v>0</v>
      </c>
      <c r="W210" s="173">
        <v>0</v>
      </c>
      <c r="X210" s="153"/>
      <c r="Y210" s="153"/>
      <c r="Z210" s="153"/>
      <c r="AA210" s="153"/>
      <c r="AB210" s="153"/>
      <c r="AC210" s="153"/>
      <c r="AD210" s="150"/>
      <c r="AE210" s="152"/>
      <c r="AF210" s="172">
        <v>0</v>
      </c>
      <c r="AG210" s="173">
        <v>0</v>
      </c>
      <c r="AH210" s="153"/>
      <c r="AI210" s="153"/>
      <c r="AJ210" s="153"/>
      <c r="AK210" s="153"/>
      <c r="AL210" s="153"/>
      <c r="AM210" s="153"/>
      <c r="AN210" s="150"/>
      <c r="AO210" s="151"/>
    </row>
    <row r="211" spans="1:41" x14ac:dyDescent="0.3">
      <c r="A211" s="154" t="s">
        <v>293</v>
      </c>
      <c r="B211" s="164">
        <v>0</v>
      </c>
      <c r="C211" s="165">
        <v>0</v>
      </c>
      <c r="D211" s="166"/>
      <c r="E211" s="166"/>
      <c r="F211" s="166"/>
      <c r="G211" s="166"/>
      <c r="H211" s="166"/>
      <c r="I211" s="166"/>
      <c r="J211" s="149"/>
      <c r="K211" s="151"/>
      <c r="L211" s="164">
        <v>0</v>
      </c>
      <c r="M211" s="165">
        <v>0</v>
      </c>
      <c r="N211" s="166"/>
      <c r="O211" s="166"/>
      <c r="P211" s="166"/>
      <c r="Q211" s="166"/>
      <c r="R211" s="166"/>
      <c r="S211" s="166"/>
      <c r="T211" s="149"/>
      <c r="U211" s="152"/>
      <c r="V211" s="172">
        <v>0</v>
      </c>
      <c r="W211" s="173">
        <v>0</v>
      </c>
      <c r="X211" s="153"/>
      <c r="Y211" s="153"/>
      <c r="Z211" s="153"/>
      <c r="AA211" s="153"/>
      <c r="AB211" s="153"/>
      <c r="AC211" s="153"/>
      <c r="AD211" s="150"/>
      <c r="AE211" s="152"/>
      <c r="AF211" s="172">
        <v>0</v>
      </c>
      <c r="AG211" s="173">
        <v>0</v>
      </c>
      <c r="AH211" s="153"/>
      <c r="AI211" s="153"/>
      <c r="AJ211" s="153"/>
      <c r="AK211" s="153"/>
      <c r="AL211" s="153"/>
      <c r="AM211" s="153"/>
      <c r="AN211" s="150"/>
      <c r="AO211" s="151"/>
    </row>
    <row r="212" spans="1:41" x14ac:dyDescent="0.3">
      <c r="A212" s="154" t="s">
        <v>294</v>
      </c>
      <c r="B212" s="165">
        <v>0</v>
      </c>
      <c r="C212" s="166"/>
      <c r="D212" s="166"/>
      <c r="E212" s="166"/>
      <c r="F212" s="166"/>
      <c r="G212" s="166"/>
      <c r="H212" s="166"/>
      <c r="I212" s="166"/>
      <c r="J212" s="149"/>
      <c r="K212" s="151"/>
      <c r="L212" s="165">
        <v>0</v>
      </c>
      <c r="M212" s="166"/>
      <c r="N212" s="166"/>
      <c r="O212" s="166"/>
      <c r="P212" s="166"/>
      <c r="Q212" s="166"/>
      <c r="R212" s="166"/>
      <c r="S212" s="166"/>
      <c r="T212" s="149"/>
      <c r="U212" s="152"/>
      <c r="V212" s="173">
        <v>0</v>
      </c>
      <c r="W212" s="153"/>
      <c r="X212" s="153"/>
      <c r="Y212" s="153"/>
      <c r="Z212" s="153"/>
      <c r="AA212" s="153"/>
      <c r="AB212" s="153"/>
      <c r="AC212" s="153"/>
      <c r="AD212" s="150"/>
      <c r="AE212" s="152"/>
      <c r="AF212" s="173">
        <v>0</v>
      </c>
      <c r="AG212" s="153"/>
      <c r="AH212" s="153"/>
      <c r="AI212" s="153"/>
      <c r="AJ212" s="153"/>
      <c r="AK212" s="153"/>
      <c r="AL212" s="153"/>
      <c r="AM212" s="153"/>
      <c r="AN212" s="150"/>
      <c r="AO212" s="151"/>
    </row>
    <row r="213" spans="1:41" x14ac:dyDescent="0.3">
      <c r="A213" s="154" t="s">
        <v>295</v>
      </c>
      <c r="B213" s="165">
        <v>0</v>
      </c>
      <c r="C213" s="166"/>
      <c r="D213" s="166"/>
      <c r="E213" s="166"/>
      <c r="F213" s="166"/>
      <c r="G213" s="166"/>
      <c r="H213" s="166"/>
      <c r="I213" s="166"/>
      <c r="J213" s="149"/>
      <c r="K213" s="151"/>
      <c r="L213" s="165">
        <v>0</v>
      </c>
      <c r="M213" s="166"/>
      <c r="N213" s="166"/>
      <c r="O213" s="166"/>
      <c r="P213" s="166"/>
      <c r="Q213" s="166"/>
      <c r="R213" s="166"/>
      <c r="S213" s="166"/>
      <c r="T213" s="149"/>
      <c r="U213" s="152"/>
      <c r="V213" s="173">
        <v>0</v>
      </c>
      <c r="W213" s="153"/>
      <c r="X213" s="153"/>
      <c r="Y213" s="153"/>
      <c r="Z213" s="153"/>
      <c r="AA213" s="153"/>
      <c r="AB213" s="153"/>
      <c r="AC213" s="153"/>
      <c r="AD213" s="150"/>
      <c r="AE213" s="152"/>
      <c r="AF213" s="173">
        <v>0</v>
      </c>
      <c r="AG213" s="153"/>
      <c r="AH213" s="153"/>
      <c r="AI213" s="153"/>
      <c r="AJ213" s="153"/>
      <c r="AK213" s="153"/>
      <c r="AL213" s="153"/>
      <c r="AM213" s="153"/>
      <c r="AN213" s="150"/>
      <c r="AO213" s="151"/>
    </row>
    <row r="214" spans="1:41" x14ac:dyDescent="0.3">
      <c r="A214" s="154" t="s">
        <v>296</v>
      </c>
      <c r="B214" s="165">
        <v>0</v>
      </c>
      <c r="C214" s="166"/>
      <c r="D214" s="166"/>
      <c r="E214" s="166"/>
      <c r="F214" s="166"/>
      <c r="G214" s="166"/>
      <c r="H214" s="166"/>
      <c r="I214" s="166"/>
      <c r="J214" s="149"/>
      <c r="K214" s="151"/>
      <c r="L214" s="165">
        <v>0</v>
      </c>
      <c r="M214" s="166"/>
      <c r="N214" s="166"/>
      <c r="O214" s="166"/>
      <c r="P214" s="166"/>
      <c r="Q214" s="166"/>
      <c r="R214" s="166"/>
      <c r="S214" s="166"/>
      <c r="T214" s="149"/>
      <c r="U214" s="152"/>
      <c r="V214" s="173">
        <v>0</v>
      </c>
      <c r="W214" s="153"/>
      <c r="X214" s="153"/>
      <c r="Y214" s="153"/>
      <c r="Z214" s="153"/>
      <c r="AA214" s="153"/>
      <c r="AB214" s="153"/>
      <c r="AC214" s="153"/>
      <c r="AD214" s="150"/>
      <c r="AE214" s="152"/>
      <c r="AF214" s="173">
        <v>0</v>
      </c>
      <c r="AG214" s="153"/>
      <c r="AH214" s="153"/>
      <c r="AI214" s="153"/>
      <c r="AJ214" s="153"/>
      <c r="AK214" s="153"/>
      <c r="AL214" s="153"/>
      <c r="AM214" s="153"/>
      <c r="AN214" s="150"/>
      <c r="AO214" s="151"/>
    </row>
    <row r="215" spans="1:41" x14ac:dyDescent="0.3">
      <c r="A215" s="154" t="s">
        <v>297</v>
      </c>
      <c r="B215" s="165">
        <v>0</v>
      </c>
      <c r="C215" s="166"/>
      <c r="D215" s="166"/>
      <c r="E215" s="166"/>
      <c r="F215" s="166"/>
      <c r="G215" s="166"/>
      <c r="H215" s="166"/>
      <c r="I215" s="166"/>
      <c r="J215" s="149"/>
      <c r="K215" s="151"/>
      <c r="L215" s="165">
        <v>0</v>
      </c>
      <c r="M215" s="166"/>
      <c r="N215" s="166"/>
      <c r="O215" s="166"/>
      <c r="P215" s="166"/>
      <c r="Q215" s="166"/>
      <c r="R215" s="166"/>
      <c r="S215" s="166"/>
      <c r="T215" s="149"/>
      <c r="U215" s="152"/>
      <c r="V215" s="173">
        <v>0</v>
      </c>
      <c r="W215" s="153"/>
      <c r="X215" s="153"/>
      <c r="Y215" s="153"/>
      <c r="Z215" s="153"/>
      <c r="AA215" s="153"/>
      <c r="AB215" s="153"/>
      <c r="AC215" s="153"/>
      <c r="AD215" s="150"/>
      <c r="AE215" s="152"/>
      <c r="AF215" s="173">
        <v>0</v>
      </c>
      <c r="AG215" s="153"/>
      <c r="AH215" s="153"/>
      <c r="AI215" s="153"/>
      <c r="AJ215" s="153"/>
      <c r="AK215" s="153"/>
      <c r="AL215" s="153"/>
      <c r="AM215" s="153"/>
      <c r="AN215" s="150"/>
      <c r="AO215" s="151"/>
    </row>
    <row r="216" spans="1:41" x14ac:dyDescent="0.3">
      <c r="A216" s="154" t="s">
        <v>298</v>
      </c>
      <c r="B216" s="165">
        <v>0</v>
      </c>
      <c r="C216" s="166"/>
      <c r="D216" s="166"/>
      <c r="E216" s="166"/>
      <c r="F216" s="166"/>
      <c r="G216" s="166"/>
      <c r="H216" s="166"/>
      <c r="I216" s="166"/>
      <c r="J216" s="149"/>
      <c r="K216" s="151"/>
      <c r="L216" s="165">
        <v>0</v>
      </c>
      <c r="M216" s="166"/>
      <c r="N216" s="166"/>
      <c r="O216" s="166"/>
      <c r="P216" s="166"/>
      <c r="Q216" s="166"/>
      <c r="R216" s="166"/>
      <c r="S216" s="166"/>
      <c r="T216" s="149"/>
      <c r="U216" s="152"/>
      <c r="V216" s="173">
        <v>0</v>
      </c>
      <c r="W216" s="153"/>
      <c r="X216" s="153"/>
      <c r="Y216" s="153"/>
      <c r="Z216" s="153"/>
      <c r="AA216" s="153"/>
      <c r="AB216" s="153"/>
      <c r="AC216" s="153"/>
      <c r="AD216" s="150"/>
      <c r="AE216" s="152"/>
      <c r="AF216" s="173">
        <v>0</v>
      </c>
      <c r="AG216" s="153"/>
      <c r="AH216" s="153"/>
      <c r="AI216" s="153"/>
      <c r="AJ216" s="153"/>
      <c r="AK216" s="153"/>
      <c r="AL216" s="153"/>
      <c r="AM216" s="153"/>
      <c r="AN216" s="150"/>
      <c r="AO216" s="151"/>
    </row>
    <row r="217" spans="1:41" x14ac:dyDescent="0.3">
      <c r="B217" s="166"/>
      <c r="C217" s="149"/>
      <c r="D217" s="149"/>
      <c r="E217" s="149"/>
      <c r="F217" s="149"/>
      <c r="G217" s="149"/>
      <c r="H217" s="149"/>
      <c r="I217" s="149"/>
      <c r="J217" s="149"/>
      <c r="K217" s="151"/>
      <c r="L217" s="166"/>
      <c r="M217" s="149"/>
      <c r="N217" s="149"/>
      <c r="O217" s="149"/>
      <c r="P217" s="149"/>
      <c r="Q217" s="149"/>
      <c r="R217" s="149"/>
      <c r="S217" s="149"/>
      <c r="T217" s="149"/>
      <c r="U217" s="152"/>
      <c r="V217" s="153"/>
      <c r="W217" s="150"/>
      <c r="X217" s="150"/>
      <c r="Y217" s="150"/>
      <c r="Z217" s="150"/>
      <c r="AA217" s="150"/>
      <c r="AB217" s="150"/>
      <c r="AC217" s="150"/>
      <c r="AD217" s="150"/>
      <c r="AE217" s="152"/>
      <c r="AF217" s="153"/>
      <c r="AG217" s="150"/>
      <c r="AH217" s="150"/>
      <c r="AI217" s="150"/>
      <c r="AJ217" s="150"/>
      <c r="AK217" s="150"/>
      <c r="AL217" s="150"/>
      <c r="AM217" s="150"/>
      <c r="AN217" s="150"/>
      <c r="AO217" s="151"/>
    </row>
    <row r="218" spans="1:41" x14ac:dyDescent="0.3">
      <c r="B218" s="166"/>
      <c r="C218" s="149"/>
      <c r="D218" s="149"/>
      <c r="E218" s="149"/>
      <c r="F218" s="149"/>
      <c r="G218" s="149"/>
      <c r="H218" s="149"/>
      <c r="I218" s="149"/>
      <c r="J218" s="149"/>
      <c r="K218" s="151"/>
      <c r="L218" s="166"/>
      <c r="M218" s="149"/>
      <c r="N218" s="149"/>
      <c r="O218" s="149"/>
      <c r="P218" s="149"/>
      <c r="Q218" s="149"/>
      <c r="R218" s="149"/>
      <c r="S218" s="149"/>
      <c r="T218" s="149"/>
      <c r="U218" s="152"/>
      <c r="V218" s="153"/>
      <c r="W218" s="150"/>
      <c r="X218" s="150"/>
      <c r="Y218" s="150"/>
      <c r="Z218" s="150"/>
      <c r="AA218" s="150"/>
      <c r="AB218" s="150"/>
      <c r="AC218" s="150"/>
      <c r="AD218" s="150"/>
      <c r="AE218" s="152"/>
      <c r="AF218" s="153"/>
      <c r="AG218" s="150"/>
      <c r="AH218" s="150"/>
      <c r="AI218" s="150"/>
      <c r="AJ218" s="150"/>
      <c r="AK218" s="150"/>
      <c r="AL218" s="150"/>
      <c r="AM218" s="150"/>
      <c r="AN218" s="150"/>
      <c r="AO218" s="151"/>
    </row>
    <row r="219" spans="1:41" x14ac:dyDescent="0.3">
      <c r="B219" s="166"/>
      <c r="C219" s="149"/>
      <c r="D219" s="149"/>
      <c r="E219" s="149"/>
      <c r="F219" s="149"/>
      <c r="G219" s="149"/>
      <c r="H219" s="149"/>
      <c r="I219" s="149"/>
      <c r="J219" s="149"/>
      <c r="K219" s="151"/>
      <c r="L219" s="166"/>
      <c r="M219" s="149"/>
      <c r="N219" s="149"/>
      <c r="O219" s="149"/>
      <c r="P219" s="149"/>
      <c r="Q219" s="149"/>
      <c r="R219" s="149"/>
      <c r="S219" s="149"/>
      <c r="T219" s="149"/>
      <c r="U219" s="152"/>
      <c r="V219" s="153"/>
      <c r="W219" s="150"/>
      <c r="X219" s="150"/>
      <c r="Y219" s="150"/>
      <c r="Z219" s="150"/>
      <c r="AA219" s="150"/>
      <c r="AB219" s="150"/>
      <c r="AC219" s="150"/>
      <c r="AD219" s="150"/>
      <c r="AE219" s="152"/>
      <c r="AF219" s="153"/>
      <c r="AG219" s="150"/>
      <c r="AH219" s="150"/>
      <c r="AI219" s="150"/>
      <c r="AJ219" s="150"/>
      <c r="AK219" s="150"/>
      <c r="AL219" s="150"/>
      <c r="AM219" s="150"/>
      <c r="AN219" s="150"/>
      <c r="AO219" s="151"/>
    </row>
    <row r="220" spans="1:41" ht="15" thickBot="1" x14ac:dyDescent="0.35">
      <c r="A220" s="175"/>
      <c r="B220" s="176"/>
      <c r="C220" s="177"/>
      <c r="D220" s="177"/>
      <c r="E220" s="177"/>
      <c r="F220" s="177"/>
      <c r="G220" s="177"/>
      <c r="H220" s="177"/>
      <c r="I220" s="177"/>
      <c r="J220" s="177"/>
      <c r="K220" s="178"/>
      <c r="L220" s="176"/>
      <c r="M220" s="177"/>
      <c r="N220" s="177"/>
      <c r="O220" s="177"/>
      <c r="P220" s="177"/>
      <c r="Q220" s="177"/>
      <c r="R220" s="177"/>
      <c r="S220" s="177"/>
      <c r="T220" s="177"/>
      <c r="U220" s="179"/>
      <c r="V220" s="180"/>
      <c r="W220" s="181"/>
      <c r="X220" s="181"/>
      <c r="Y220" s="181"/>
      <c r="Z220" s="181"/>
      <c r="AA220" s="181"/>
      <c r="AB220" s="181"/>
      <c r="AC220" s="181"/>
      <c r="AD220" s="181"/>
      <c r="AE220" s="179"/>
      <c r="AF220" s="180"/>
      <c r="AG220" s="181"/>
      <c r="AH220" s="181"/>
      <c r="AI220" s="181"/>
      <c r="AJ220" s="181"/>
      <c r="AK220" s="181"/>
      <c r="AL220" s="181"/>
      <c r="AM220" s="181"/>
      <c r="AN220" s="181"/>
      <c r="AO220" s="151"/>
    </row>
    <row r="221" spans="1:41" ht="15" thickTop="1" x14ac:dyDescent="0.3">
      <c r="K221" s="128"/>
      <c r="U221" s="128"/>
      <c r="AE221" s="128"/>
      <c r="AO221" s="128"/>
    </row>
    <row r="222" spans="1:41" x14ac:dyDescent="0.3">
      <c r="A222" s="182"/>
      <c r="K222" s="128"/>
      <c r="U222" s="128"/>
      <c r="AE222" s="128"/>
      <c r="AO222" s="128"/>
    </row>
    <row r="223" spans="1:41" ht="15" thickBot="1" x14ac:dyDescent="0.35">
      <c r="A223" s="131"/>
      <c r="B223" s="132" t="s">
        <v>303</v>
      </c>
      <c r="C223" s="133"/>
      <c r="D223" s="133"/>
      <c r="E223" s="133"/>
      <c r="F223" s="133"/>
      <c r="H223" s="133"/>
      <c r="I223" s="133"/>
      <c r="J223" s="183">
        <v>7940</v>
      </c>
      <c r="K223" s="128"/>
      <c r="L223" s="132" t="s">
        <v>304</v>
      </c>
      <c r="M223" s="133"/>
      <c r="N223" s="133"/>
      <c r="O223" s="133"/>
      <c r="P223" s="133"/>
      <c r="R223" s="133"/>
      <c r="S223" s="133"/>
      <c r="T223" s="183">
        <v>4555</v>
      </c>
      <c r="U223" s="128"/>
      <c r="V223" s="135" t="s">
        <v>305</v>
      </c>
      <c r="W223" s="136"/>
      <c r="X223" s="136"/>
      <c r="Y223" s="136"/>
      <c r="Z223" s="136"/>
      <c r="AB223" s="136"/>
      <c r="AC223" s="136"/>
      <c r="AD223" s="183">
        <v>11406</v>
      </c>
      <c r="AE223" s="128"/>
      <c r="AF223" s="135" t="s">
        <v>306</v>
      </c>
      <c r="AG223" s="136"/>
      <c r="AH223" s="136"/>
      <c r="AI223" s="136"/>
      <c r="AJ223" s="136"/>
      <c r="AL223" s="136"/>
      <c r="AM223" s="136"/>
      <c r="AN223" s="183">
        <v>7473</v>
      </c>
      <c r="AO223" s="128"/>
    </row>
    <row r="224" spans="1:41" ht="15" thickTop="1" x14ac:dyDescent="0.3">
      <c r="A224" s="251" t="s">
        <v>247</v>
      </c>
      <c r="B224" s="137" t="s">
        <v>72</v>
      </c>
      <c r="C224" s="137"/>
      <c r="D224" s="137"/>
      <c r="E224" s="137"/>
      <c r="F224" s="137"/>
      <c r="G224" s="137"/>
      <c r="H224" s="137"/>
      <c r="I224" s="137"/>
      <c r="J224" s="137"/>
      <c r="K224" s="138"/>
      <c r="L224" s="137" t="s">
        <v>72</v>
      </c>
      <c r="M224" s="137"/>
      <c r="N224" s="137"/>
      <c r="O224" s="137"/>
      <c r="P224" s="137"/>
      <c r="Q224" s="137"/>
      <c r="R224" s="137"/>
      <c r="S224" s="137"/>
      <c r="T224" s="137"/>
      <c r="U224" s="138"/>
      <c r="V224" s="139" t="s">
        <v>72</v>
      </c>
      <c r="W224" s="139"/>
      <c r="X224" s="139"/>
      <c r="Y224" s="139"/>
      <c r="Z224" s="139"/>
      <c r="AA224" s="139"/>
      <c r="AB224" s="139"/>
      <c r="AC224" s="139"/>
      <c r="AD224" s="139"/>
      <c r="AE224" s="138"/>
      <c r="AF224" s="139" t="s">
        <v>72</v>
      </c>
      <c r="AG224" s="139"/>
      <c r="AH224" s="139"/>
      <c r="AI224" s="139"/>
      <c r="AJ224" s="139"/>
      <c r="AK224" s="139"/>
      <c r="AL224" s="139"/>
      <c r="AM224" s="139"/>
      <c r="AN224" s="139"/>
      <c r="AO224" s="140"/>
    </row>
    <row r="225" spans="1:41" x14ac:dyDescent="0.3">
      <c r="A225" s="252"/>
      <c r="B225" s="141" t="s">
        <v>71</v>
      </c>
      <c r="C225" s="141" t="s">
        <v>248</v>
      </c>
      <c r="D225" s="141" t="s">
        <v>249</v>
      </c>
      <c r="E225" s="141" t="s">
        <v>250</v>
      </c>
      <c r="F225" s="141" t="s">
        <v>251</v>
      </c>
      <c r="G225" s="141" t="s">
        <v>252</v>
      </c>
      <c r="H225" s="141" t="s">
        <v>253</v>
      </c>
      <c r="I225" s="141" t="s">
        <v>254</v>
      </c>
      <c r="J225" s="141" t="s">
        <v>255</v>
      </c>
      <c r="K225" s="142"/>
      <c r="L225" s="141" t="s">
        <v>71</v>
      </c>
      <c r="M225" s="141" t="s">
        <v>248</v>
      </c>
      <c r="N225" s="141" t="s">
        <v>249</v>
      </c>
      <c r="O225" s="141" t="s">
        <v>250</v>
      </c>
      <c r="P225" s="141" t="s">
        <v>251</v>
      </c>
      <c r="Q225" s="141" t="s">
        <v>252</v>
      </c>
      <c r="R225" s="141" t="s">
        <v>253</v>
      </c>
      <c r="S225" s="141" t="s">
        <v>254</v>
      </c>
      <c r="T225" s="141" t="s">
        <v>255</v>
      </c>
      <c r="U225" s="142"/>
      <c r="V225" s="143" t="s">
        <v>71</v>
      </c>
      <c r="W225" s="143" t="s">
        <v>248</v>
      </c>
      <c r="X225" s="143" t="s">
        <v>249</v>
      </c>
      <c r="Y225" s="143" t="s">
        <v>250</v>
      </c>
      <c r="Z225" s="143" t="s">
        <v>251</v>
      </c>
      <c r="AA225" s="143" t="s">
        <v>252</v>
      </c>
      <c r="AB225" s="143" t="s">
        <v>253</v>
      </c>
      <c r="AC225" s="143" t="s">
        <v>254</v>
      </c>
      <c r="AD225" s="143" t="s">
        <v>255</v>
      </c>
      <c r="AE225" s="142"/>
      <c r="AF225" s="143" t="s">
        <v>71</v>
      </c>
      <c r="AG225" s="143" t="s">
        <v>248</v>
      </c>
      <c r="AH225" s="143" t="s">
        <v>249</v>
      </c>
      <c r="AI225" s="143" t="s">
        <v>250</v>
      </c>
      <c r="AJ225" s="143" t="s">
        <v>251</v>
      </c>
      <c r="AK225" s="143" t="s">
        <v>252</v>
      </c>
      <c r="AL225" s="143" t="s">
        <v>253</v>
      </c>
      <c r="AM225" s="143" t="s">
        <v>254</v>
      </c>
      <c r="AN225" s="143" t="s">
        <v>255</v>
      </c>
      <c r="AO225" s="142"/>
    </row>
    <row r="226" spans="1:41" x14ac:dyDescent="0.3">
      <c r="A226" s="144" t="s">
        <v>256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6"/>
      <c r="L226" s="145"/>
      <c r="M226" s="145"/>
      <c r="N226" s="145"/>
      <c r="O226" s="145"/>
      <c r="P226" s="145"/>
      <c r="Q226" s="145"/>
      <c r="R226" s="145"/>
      <c r="S226" s="145"/>
      <c r="T226" s="145"/>
      <c r="U226" s="147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47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46"/>
    </row>
    <row r="227" spans="1:41" x14ac:dyDescent="0.3">
      <c r="A227" s="144" t="s">
        <v>257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6"/>
      <c r="L227" s="149"/>
      <c r="M227" s="149"/>
      <c r="N227" s="149"/>
      <c r="O227" s="149"/>
      <c r="P227" s="149"/>
      <c r="Q227" s="149"/>
      <c r="R227" s="149"/>
      <c r="S227" s="149"/>
      <c r="T227" s="149"/>
      <c r="U227" s="147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47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46"/>
    </row>
    <row r="228" spans="1:41" x14ac:dyDescent="0.3">
      <c r="A228" s="144" t="s">
        <v>258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6"/>
      <c r="L228" s="149"/>
      <c r="M228" s="149"/>
      <c r="N228" s="149"/>
      <c r="O228" s="149"/>
      <c r="P228" s="149"/>
      <c r="Q228" s="149"/>
      <c r="R228" s="149"/>
      <c r="S228" s="149"/>
      <c r="T228" s="149"/>
      <c r="U228" s="147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47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46"/>
    </row>
    <row r="229" spans="1:41" x14ac:dyDescent="0.3">
      <c r="A229" s="144" t="s">
        <v>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51"/>
      <c r="L229" s="149"/>
      <c r="M229" s="149"/>
      <c r="N229" s="149"/>
      <c r="O229" s="149"/>
      <c r="P229" s="149"/>
      <c r="Q229" s="149"/>
      <c r="R229" s="149"/>
      <c r="S229" s="149"/>
      <c r="T229" s="149"/>
      <c r="U229" s="152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52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51"/>
    </row>
    <row r="230" spans="1:41" x14ac:dyDescent="0.3">
      <c r="A230" s="144" t="s">
        <v>2</v>
      </c>
      <c r="B230" s="186">
        <v>12</v>
      </c>
      <c r="C230" s="186">
        <v>33</v>
      </c>
      <c r="D230" s="186">
        <v>45</v>
      </c>
      <c r="E230" s="186">
        <v>36</v>
      </c>
      <c r="F230" s="186">
        <v>62</v>
      </c>
      <c r="G230" s="186">
        <v>82</v>
      </c>
      <c r="H230" s="186">
        <v>80</v>
      </c>
      <c r="I230" s="186">
        <v>85</v>
      </c>
      <c r="J230" s="186">
        <v>57</v>
      </c>
      <c r="K230" s="151"/>
      <c r="L230" s="186">
        <v>9</v>
      </c>
      <c r="M230" s="186">
        <v>25</v>
      </c>
      <c r="N230" s="186">
        <v>44</v>
      </c>
      <c r="O230" s="186">
        <v>46</v>
      </c>
      <c r="P230" s="186">
        <v>49</v>
      </c>
      <c r="Q230" s="186">
        <v>80</v>
      </c>
      <c r="R230" s="186">
        <v>90</v>
      </c>
      <c r="S230" s="186">
        <v>79</v>
      </c>
      <c r="T230" s="186">
        <v>56</v>
      </c>
      <c r="U230" s="152"/>
      <c r="V230" s="185">
        <v>54</v>
      </c>
      <c r="W230" s="185">
        <v>205</v>
      </c>
      <c r="X230" s="185">
        <v>221</v>
      </c>
      <c r="Y230" s="185">
        <v>163</v>
      </c>
      <c r="Z230" s="185">
        <v>81</v>
      </c>
      <c r="AA230" s="185">
        <v>89</v>
      </c>
      <c r="AB230" s="185">
        <v>80</v>
      </c>
      <c r="AC230" s="185">
        <v>65</v>
      </c>
      <c r="AD230" s="185">
        <v>36</v>
      </c>
      <c r="AE230" s="152"/>
      <c r="AF230" s="185">
        <v>33</v>
      </c>
      <c r="AG230" s="185">
        <v>100</v>
      </c>
      <c r="AH230" s="185">
        <v>191</v>
      </c>
      <c r="AI230" s="185">
        <v>147</v>
      </c>
      <c r="AJ230" s="185">
        <v>100</v>
      </c>
      <c r="AK230" s="185">
        <v>127</v>
      </c>
      <c r="AL230" s="185">
        <v>105</v>
      </c>
      <c r="AM230" s="185">
        <v>93</v>
      </c>
      <c r="AN230" s="185">
        <v>41</v>
      </c>
      <c r="AO230" s="151"/>
    </row>
    <row r="231" spans="1:41" x14ac:dyDescent="0.3">
      <c r="A231" s="144" t="s">
        <v>3</v>
      </c>
      <c r="B231" s="186">
        <v>14</v>
      </c>
      <c r="C231" s="186">
        <v>40</v>
      </c>
      <c r="D231" s="186">
        <v>46</v>
      </c>
      <c r="E231" s="186">
        <v>59</v>
      </c>
      <c r="F231" s="186">
        <v>80</v>
      </c>
      <c r="G231" s="186">
        <v>97</v>
      </c>
      <c r="H231" s="186">
        <v>123</v>
      </c>
      <c r="I231" s="186">
        <v>88</v>
      </c>
      <c r="J231" s="186">
        <v>56</v>
      </c>
      <c r="K231" s="151"/>
      <c r="L231" s="186">
        <v>14</v>
      </c>
      <c r="M231" s="186">
        <v>20</v>
      </c>
      <c r="N231" s="186">
        <v>28</v>
      </c>
      <c r="O231" s="186">
        <v>45</v>
      </c>
      <c r="P231" s="186">
        <v>59</v>
      </c>
      <c r="Q231" s="186">
        <v>56</v>
      </c>
      <c r="R231" s="186">
        <v>78</v>
      </c>
      <c r="S231" s="186">
        <v>82</v>
      </c>
      <c r="T231" s="186">
        <v>48</v>
      </c>
      <c r="U231" s="152"/>
      <c r="V231" s="187">
        <v>52</v>
      </c>
      <c r="W231" s="187">
        <v>197</v>
      </c>
      <c r="X231" s="187">
        <v>260</v>
      </c>
      <c r="Y231" s="187">
        <v>162</v>
      </c>
      <c r="Z231" s="187">
        <v>98</v>
      </c>
      <c r="AA231" s="187">
        <v>91</v>
      </c>
      <c r="AB231" s="187">
        <v>88</v>
      </c>
      <c r="AC231" s="187">
        <v>54</v>
      </c>
      <c r="AD231" s="187">
        <v>32</v>
      </c>
      <c r="AE231" s="152"/>
      <c r="AF231" s="187">
        <v>21</v>
      </c>
      <c r="AG231" s="187">
        <v>88</v>
      </c>
      <c r="AH231" s="187">
        <v>200</v>
      </c>
      <c r="AI231" s="187">
        <v>123</v>
      </c>
      <c r="AJ231" s="187">
        <v>115</v>
      </c>
      <c r="AK231" s="187">
        <v>112</v>
      </c>
      <c r="AL231" s="187">
        <v>118</v>
      </c>
      <c r="AM231" s="187">
        <v>68</v>
      </c>
      <c r="AN231" s="187">
        <v>34</v>
      </c>
      <c r="AO231" s="151"/>
    </row>
    <row r="232" spans="1:41" x14ac:dyDescent="0.3">
      <c r="A232" s="144" t="s">
        <v>4</v>
      </c>
      <c r="B232" s="186">
        <v>16</v>
      </c>
      <c r="C232" s="186">
        <v>47</v>
      </c>
      <c r="D232" s="186">
        <v>44</v>
      </c>
      <c r="E232" s="186">
        <v>68</v>
      </c>
      <c r="F232" s="186">
        <v>83</v>
      </c>
      <c r="G232" s="186">
        <v>106</v>
      </c>
      <c r="H232" s="186">
        <v>115</v>
      </c>
      <c r="I232" s="186">
        <v>101</v>
      </c>
      <c r="J232" s="186">
        <v>61</v>
      </c>
      <c r="K232" s="151"/>
      <c r="L232" s="186">
        <v>12</v>
      </c>
      <c r="M232" s="186">
        <v>21</v>
      </c>
      <c r="N232" s="186">
        <v>42</v>
      </c>
      <c r="O232" s="186">
        <v>56</v>
      </c>
      <c r="P232" s="186">
        <v>55</v>
      </c>
      <c r="Q232" s="186">
        <v>67</v>
      </c>
      <c r="R232" s="186">
        <v>75</v>
      </c>
      <c r="S232" s="186">
        <v>86</v>
      </c>
      <c r="T232" s="186">
        <v>46</v>
      </c>
      <c r="U232" s="152"/>
      <c r="V232" s="187">
        <v>68</v>
      </c>
      <c r="W232" s="187">
        <v>230</v>
      </c>
      <c r="X232" s="187">
        <v>273</v>
      </c>
      <c r="Y232" s="187">
        <v>209</v>
      </c>
      <c r="Z232" s="187">
        <v>141</v>
      </c>
      <c r="AA232" s="187">
        <v>133</v>
      </c>
      <c r="AB232" s="187">
        <v>97</v>
      </c>
      <c r="AC232" s="187">
        <v>73</v>
      </c>
      <c r="AD232" s="187">
        <v>37</v>
      </c>
      <c r="AE232" s="152"/>
      <c r="AF232" s="187">
        <v>31</v>
      </c>
      <c r="AG232" s="187">
        <v>124</v>
      </c>
      <c r="AH232" s="187">
        <v>200</v>
      </c>
      <c r="AI232" s="187">
        <v>155</v>
      </c>
      <c r="AJ232" s="187">
        <v>112</v>
      </c>
      <c r="AK232" s="187">
        <v>115</v>
      </c>
      <c r="AL232" s="187">
        <v>114</v>
      </c>
      <c r="AM232" s="187">
        <v>56</v>
      </c>
      <c r="AN232" s="187">
        <v>31</v>
      </c>
      <c r="AO232" s="151"/>
    </row>
    <row r="233" spans="1:41" x14ac:dyDescent="0.3">
      <c r="A233" s="144" t="s">
        <v>5</v>
      </c>
      <c r="B233" s="186">
        <v>20</v>
      </c>
      <c r="C233" s="186">
        <v>35</v>
      </c>
      <c r="D233" s="186">
        <v>51</v>
      </c>
      <c r="E233" s="186">
        <v>61</v>
      </c>
      <c r="F233" s="186">
        <v>83</v>
      </c>
      <c r="G233" s="186">
        <v>97</v>
      </c>
      <c r="H233" s="186">
        <v>117</v>
      </c>
      <c r="I233" s="186">
        <v>93</v>
      </c>
      <c r="J233" s="186">
        <v>51</v>
      </c>
      <c r="K233" s="151"/>
      <c r="L233" s="186">
        <v>10</v>
      </c>
      <c r="M233" s="186">
        <v>15</v>
      </c>
      <c r="N233" s="186">
        <v>36</v>
      </c>
      <c r="O233" s="186">
        <v>39</v>
      </c>
      <c r="P233" s="186">
        <v>49</v>
      </c>
      <c r="Q233" s="186">
        <v>57</v>
      </c>
      <c r="R233" s="186">
        <v>94</v>
      </c>
      <c r="S233" s="186">
        <v>64</v>
      </c>
      <c r="T233" s="186">
        <v>24</v>
      </c>
      <c r="U233" s="152"/>
      <c r="V233" s="187">
        <v>45</v>
      </c>
      <c r="W233" s="187">
        <v>222</v>
      </c>
      <c r="X233" s="187">
        <v>314</v>
      </c>
      <c r="Y233" s="187">
        <v>213</v>
      </c>
      <c r="Z233" s="187">
        <v>149</v>
      </c>
      <c r="AA233" s="187">
        <v>125</v>
      </c>
      <c r="AB233" s="187">
        <v>109</v>
      </c>
      <c r="AC233" s="187">
        <v>73</v>
      </c>
      <c r="AD233" s="187">
        <v>31</v>
      </c>
      <c r="AE233" s="152"/>
      <c r="AF233" s="187">
        <v>27</v>
      </c>
      <c r="AG233" s="187">
        <v>107</v>
      </c>
      <c r="AH233" s="187">
        <v>177</v>
      </c>
      <c r="AI233" s="187">
        <v>130</v>
      </c>
      <c r="AJ233" s="187">
        <v>92</v>
      </c>
      <c r="AK233" s="187">
        <v>104</v>
      </c>
      <c r="AL233" s="187">
        <v>111</v>
      </c>
      <c r="AM233" s="187">
        <v>54</v>
      </c>
      <c r="AN233" s="187">
        <v>24</v>
      </c>
      <c r="AO233" s="151"/>
    </row>
    <row r="234" spans="1:41" x14ac:dyDescent="0.3">
      <c r="A234" s="144" t="s">
        <v>6</v>
      </c>
      <c r="B234" s="186">
        <v>16</v>
      </c>
      <c r="C234" s="186">
        <v>27</v>
      </c>
      <c r="D234" s="186">
        <v>41</v>
      </c>
      <c r="E234" s="186">
        <v>46</v>
      </c>
      <c r="F234" s="186">
        <v>51</v>
      </c>
      <c r="G234" s="186">
        <v>70</v>
      </c>
      <c r="H234" s="186">
        <v>94</v>
      </c>
      <c r="I234" s="186">
        <v>69</v>
      </c>
      <c r="J234" s="186">
        <v>40</v>
      </c>
      <c r="K234" s="151"/>
      <c r="L234" s="186">
        <v>7</v>
      </c>
      <c r="M234" s="186">
        <v>11</v>
      </c>
      <c r="N234" s="186">
        <v>19</v>
      </c>
      <c r="O234" s="186">
        <v>31</v>
      </c>
      <c r="P234" s="186">
        <v>47</v>
      </c>
      <c r="Q234" s="186">
        <v>41</v>
      </c>
      <c r="R234" s="186">
        <v>69</v>
      </c>
      <c r="S234" s="186">
        <v>57</v>
      </c>
      <c r="T234" s="186">
        <v>28</v>
      </c>
      <c r="U234" s="152"/>
      <c r="V234" s="187">
        <v>37</v>
      </c>
      <c r="W234" s="187">
        <v>116</v>
      </c>
      <c r="X234" s="187">
        <v>173</v>
      </c>
      <c r="Y234" s="187">
        <v>137</v>
      </c>
      <c r="Z234" s="187">
        <v>101</v>
      </c>
      <c r="AA234" s="187">
        <v>95</v>
      </c>
      <c r="AB234" s="187">
        <v>84</v>
      </c>
      <c r="AC234" s="187">
        <v>60</v>
      </c>
      <c r="AD234" s="187">
        <v>32</v>
      </c>
      <c r="AE234" s="152"/>
      <c r="AF234" s="187">
        <v>12</v>
      </c>
      <c r="AG234" s="187">
        <v>34</v>
      </c>
      <c r="AH234" s="187">
        <v>69</v>
      </c>
      <c r="AI234" s="187">
        <v>66</v>
      </c>
      <c r="AJ234" s="187">
        <v>57</v>
      </c>
      <c r="AK234" s="187">
        <v>79</v>
      </c>
      <c r="AL234" s="187">
        <v>56</v>
      </c>
      <c r="AM234" s="187">
        <v>41</v>
      </c>
      <c r="AN234" s="187">
        <v>21</v>
      </c>
      <c r="AO234" s="151"/>
    </row>
    <row r="235" spans="1:41" x14ac:dyDescent="0.3">
      <c r="A235" s="144" t="s">
        <v>7</v>
      </c>
      <c r="B235" s="186">
        <v>15</v>
      </c>
      <c r="C235" s="186">
        <v>20</v>
      </c>
      <c r="D235" s="186">
        <v>32</v>
      </c>
      <c r="E235" s="186">
        <v>34</v>
      </c>
      <c r="F235" s="186">
        <v>48</v>
      </c>
      <c r="G235" s="186">
        <v>65</v>
      </c>
      <c r="H235" s="186">
        <v>83</v>
      </c>
      <c r="I235" s="186">
        <v>54</v>
      </c>
      <c r="J235" s="186">
        <v>31</v>
      </c>
      <c r="K235" s="151"/>
      <c r="L235" s="186">
        <v>3</v>
      </c>
      <c r="M235" s="186">
        <v>7</v>
      </c>
      <c r="N235" s="186">
        <v>15</v>
      </c>
      <c r="O235" s="186">
        <v>26</v>
      </c>
      <c r="P235" s="186">
        <v>31</v>
      </c>
      <c r="Q235" s="186">
        <v>51</v>
      </c>
      <c r="R235" s="186">
        <v>46</v>
      </c>
      <c r="S235" s="186">
        <v>53</v>
      </c>
      <c r="T235" s="186">
        <v>28</v>
      </c>
      <c r="U235" s="152"/>
      <c r="V235" s="187">
        <v>17</v>
      </c>
      <c r="W235" s="187">
        <v>58</v>
      </c>
      <c r="X235" s="187">
        <v>85</v>
      </c>
      <c r="Y235" s="187">
        <v>64</v>
      </c>
      <c r="Z235" s="187">
        <v>78</v>
      </c>
      <c r="AA235" s="187">
        <v>88</v>
      </c>
      <c r="AB235" s="187">
        <v>70</v>
      </c>
      <c r="AC235" s="187">
        <v>47</v>
      </c>
      <c r="AD235" s="187">
        <v>33</v>
      </c>
      <c r="AE235" s="152"/>
      <c r="AF235" s="187">
        <v>4</v>
      </c>
      <c r="AG235" s="187">
        <v>21</v>
      </c>
      <c r="AH235" s="187">
        <v>38</v>
      </c>
      <c r="AI235" s="187">
        <v>46</v>
      </c>
      <c r="AJ235" s="187">
        <v>38</v>
      </c>
      <c r="AK235" s="187">
        <v>55</v>
      </c>
      <c r="AL235" s="187">
        <v>62</v>
      </c>
      <c r="AM235" s="187">
        <v>39</v>
      </c>
      <c r="AN235" s="187">
        <v>12</v>
      </c>
      <c r="AO235" s="151"/>
    </row>
    <row r="236" spans="1:41" x14ac:dyDescent="0.3">
      <c r="A236" s="144" t="s">
        <v>8</v>
      </c>
      <c r="B236" s="186">
        <v>8</v>
      </c>
      <c r="C236" s="186">
        <v>14</v>
      </c>
      <c r="D236" s="186">
        <v>33</v>
      </c>
      <c r="E236" s="186">
        <v>39</v>
      </c>
      <c r="F236" s="186">
        <v>49</v>
      </c>
      <c r="G236" s="186">
        <v>53</v>
      </c>
      <c r="H236" s="186">
        <v>64</v>
      </c>
      <c r="I236" s="186">
        <v>55</v>
      </c>
      <c r="J236" s="186">
        <v>44</v>
      </c>
      <c r="K236" s="151"/>
      <c r="L236" s="186">
        <v>5</v>
      </c>
      <c r="M236" s="186">
        <v>11</v>
      </c>
      <c r="N236" s="186">
        <v>19</v>
      </c>
      <c r="O236" s="186">
        <v>26</v>
      </c>
      <c r="P236" s="186">
        <v>22</v>
      </c>
      <c r="Q236" s="186">
        <v>37</v>
      </c>
      <c r="R236" s="186">
        <v>44</v>
      </c>
      <c r="S236" s="186">
        <v>47</v>
      </c>
      <c r="T236" s="186">
        <v>17</v>
      </c>
      <c r="U236" s="152"/>
      <c r="V236" s="187">
        <v>9</v>
      </c>
      <c r="W236" s="187">
        <v>38</v>
      </c>
      <c r="X236" s="187">
        <v>40</v>
      </c>
      <c r="Y236" s="187">
        <v>48</v>
      </c>
      <c r="Z236" s="187">
        <v>75</v>
      </c>
      <c r="AA236" s="187">
        <v>64</v>
      </c>
      <c r="AB236" s="187">
        <v>67</v>
      </c>
      <c r="AC236" s="187">
        <v>66</v>
      </c>
      <c r="AD236" s="187">
        <v>16</v>
      </c>
      <c r="AE236" s="152"/>
      <c r="AF236" s="187">
        <v>0</v>
      </c>
      <c r="AG236" s="187">
        <v>12</v>
      </c>
      <c r="AH236" s="187">
        <v>29</v>
      </c>
      <c r="AI236" s="187">
        <v>28</v>
      </c>
      <c r="AJ236" s="187">
        <v>45</v>
      </c>
      <c r="AK236" s="187">
        <v>45</v>
      </c>
      <c r="AL236" s="187">
        <v>42</v>
      </c>
      <c r="AM236" s="187">
        <v>22</v>
      </c>
      <c r="AN236" s="187">
        <v>16</v>
      </c>
      <c r="AO236" s="151"/>
    </row>
    <row r="237" spans="1:41" x14ac:dyDescent="0.3">
      <c r="A237" s="144" t="s">
        <v>9</v>
      </c>
      <c r="B237" s="186">
        <v>7</v>
      </c>
      <c r="C237" s="186">
        <v>9</v>
      </c>
      <c r="D237" s="186">
        <v>17</v>
      </c>
      <c r="E237" s="186">
        <v>39</v>
      </c>
      <c r="F237" s="186">
        <v>55</v>
      </c>
      <c r="G237" s="186">
        <v>67</v>
      </c>
      <c r="H237" s="186">
        <v>64</v>
      </c>
      <c r="I237" s="186">
        <v>53</v>
      </c>
      <c r="J237" s="186">
        <v>18</v>
      </c>
      <c r="K237" s="151"/>
      <c r="L237" s="186">
        <v>4</v>
      </c>
      <c r="M237" s="186">
        <v>5</v>
      </c>
      <c r="N237" s="186">
        <v>23</v>
      </c>
      <c r="O237" s="186">
        <v>19</v>
      </c>
      <c r="P237" s="186">
        <v>19</v>
      </c>
      <c r="Q237" s="186">
        <v>37</v>
      </c>
      <c r="R237" s="186">
        <v>37</v>
      </c>
      <c r="S237" s="186">
        <v>26</v>
      </c>
      <c r="T237" s="186">
        <v>12</v>
      </c>
      <c r="U237" s="152"/>
      <c r="V237" s="187">
        <v>13</v>
      </c>
      <c r="W237" s="187">
        <v>17</v>
      </c>
      <c r="X237" s="187">
        <v>42</v>
      </c>
      <c r="Y237" s="187">
        <v>43</v>
      </c>
      <c r="Z237" s="187">
        <v>54</v>
      </c>
      <c r="AA237" s="187">
        <v>76</v>
      </c>
      <c r="AB237" s="187">
        <v>69</v>
      </c>
      <c r="AC237" s="187">
        <v>46</v>
      </c>
      <c r="AD237" s="187">
        <v>17</v>
      </c>
      <c r="AE237" s="152"/>
      <c r="AF237" s="187">
        <v>6</v>
      </c>
      <c r="AG237" s="187">
        <v>12</v>
      </c>
      <c r="AH237" s="187">
        <v>19</v>
      </c>
      <c r="AI237" s="187">
        <v>30</v>
      </c>
      <c r="AJ237" s="187">
        <v>44</v>
      </c>
      <c r="AK237" s="187">
        <v>55</v>
      </c>
      <c r="AL237" s="187">
        <v>41</v>
      </c>
      <c r="AM237" s="187">
        <v>34</v>
      </c>
      <c r="AN237" s="187">
        <v>9</v>
      </c>
      <c r="AO237" s="151"/>
    </row>
    <row r="238" spans="1:41" x14ac:dyDescent="0.3">
      <c r="A238" s="144" t="s">
        <v>10</v>
      </c>
      <c r="B238" s="186">
        <v>3</v>
      </c>
      <c r="C238" s="186">
        <v>16</v>
      </c>
      <c r="D238" s="186">
        <v>28</v>
      </c>
      <c r="E238" s="186">
        <v>35</v>
      </c>
      <c r="F238" s="186">
        <v>38</v>
      </c>
      <c r="G238" s="186">
        <v>52</v>
      </c>
      <c r="H238" s="186">
        <v>58</v>
      </c>
      <c r="I238" s="186">
        <v>54</v>
      </c>
      <c r="J238" s="186">
        <v>29</v>
      </c>
      <c r="K238" s="151"/>
      <c r="L238" s="186">
        <v>1</v>
      </c>
      <c r="M238" s="186">
        <v>11</v>
      </c>
      <c r="N238" s="186">
        <v>8</v>
      </c>
      <c r="O238" s="186">
        <v>20</v>
      </c>
      <c r="P238" s="186">
        <v>20</v>
      </c>
      <c r="Q238" s="186">
        <v>35</v>
      </c>
      <c r="R238" s="186">
        <v>40</v>
      </c>
      <c r="S238" s="186">
        <v>44</v>
      </c>
      <c r="T238" s="186">
        <v>17</v>
      </c>
      <c r="U238" s="152"/>
      <c r="V238" s="187">
        <v>4</v>
      </c>
      <c r="W238" s="187">
        <v>29</v>
      </c>
      <c r="X238" s="187">
        <v>58</v>
      </c>
      <c r="Y238" s="187">
        <v>34</v>
      </c>
      <c r="Z238" s="187">
        <v>48</v>
      </c>
      <c r="AA238" s="187">
        <v>66</v>
      </c>
      <c r="AB238" s="187">
        <v>72</v>
      </c>
      <c r="AC238" s="187">
        <v>40</v>
      </c>
      <c r="AD238" s="187">
        <v>17</v>
      </c>
      <c r="AE238" s="152"/>
      <c r="AF238" s="187">
        <v>8</v>
      </c>
      <c r="AG238" s="187">
        <v>14</v>
      </c>
      <c r="AH238" s="187">
        <v>25</v>
      </c>
      <c r="AI238" s="187">
        <v>27</v>
      </c>
      <c r="AJ238" s="187">
        <v>43</v>
      </c>
      <c r="AK238" s="187">
        <v>54</v>
      </c>
      <c r="AL238" s="187">
        <v>66</v>
      </c>
      <c r="AM238" s="187">
        <v>36</v>
      </c>
      <c r="AN238" s="187">
        <v>11</v>
      </c>
      <c r="AO238" s="151"/>
    </row>
    <row r="239" spans="1:41" x14ac:dyDescent="0.3">
      <c r="A239" s="144" t="s">
        <v>11</v>
      </c>
      <c r="B239" s="186">
        <v>8</v>
      </c>
      <c r="C239" s="186">
        <v>12</v>
      </c>
      <c r="D239" s="186">
        <v>24</v>
      </c>
      <c r="E239" s="186">
        <v>21</v>
      </c>
      <c r="F239" s="186">
        <v>25</v>
      </c>
      <c r="G239" s="186">
        <v>47</v>
      </c>
      <c r="H239" s="186">
        <v>68</v>
      </c>
      <c r="I239" s="186">
        <v>46</v>
      </c>
      <c r="J239" s="186">
        <v>14</v>
      </c>
      <c r="K239" s="151"/>
      <c r="L239" s="186">
        <v>6</v>
      </c>
      <c r="M239" s="186">
        <v>6</v>
      </c>
      <c r="N239" s="186">
        <v>13</v>
      </c>
      <c r="O239" s="186">
        <v>22</v>
      </c>
      <c r="P239" s="186">
        <v>29</v>
      </c>
      <c r="Q239" s="186">
        <v>24</v>
      </c>
      <c r="R239" s="186">
        <v>35</v>
      </c>
      <c r="S239" s="186">
        <v>30</v>
      </c>
      <c r="T239" s="186">
        <v>13</v>
      </c>
      <c r="U239" s="152"/>
      <c r="V239" s="187">
        <v>9</v>
      </c>
      <c r="W239" s="187">
        <v>18</v>
      </c>
      <c r="X239" s="187">
        <v>26</v>
      </c>
      <c r="Y239" s="187">
        <v>34</v>
      </c>
      <c r="Z239" s="187">
        <v>47</v>
      </c>
      <c r="AA239" s="187">
        <v>45</v>
      </c>
      <c r="AB239" s="187">
        <v>62</v>
      </c>
      <c r="AC239" s="187">
        <v>26</v>
      </c>
      <c r="AD239" s="187">
        <v>19</v>
      </c>
      <c r="AE239" s="152"/>
      <c r="AF239" s="187">
        <v>2</v>
      </c>
      <c r="AG239" s="187">
        <v>12</v>
      </c>
      <c r="AH239" s="187">
        <v>23</v>
      </c>
      <c r="AI239" s="187">
        <v>30</v>
      </c>
      <c r="AJ239" s="187">
        <v>33</v>
      </c>
      <c r="AK239" s="187">
        <v>44</v>
      </c>
      <c r="AL239" s="187">
        <v>40</v>
      </c>
      <c r="AM239" s="187">
        <v>33</v>
      </c>
      <c r="AN239" s="187">
        <v>7</v>
      </c>
      <c r="AO239" s="151"/>
    </row>
    <row r="240" spans="1:41" x14ac:dyDescent="0.3">
      <c r="A240" s="144" t="s">
        <v>12</v>
      </c>
      <c r="B240" s="186">
        <v>4</v>
      </c>
      <c r="C240" s="186">
        <v>12</v>
      </c>
      <c r="D240" s="186">
        <v>27</v>
      </c>
      <c r="E240" s="186">
        <v>21</v>
      </c>
      <c r="F240" s="186">
        <v>31</v>
      </c>
      <c r="G240" s="186">
        <v>31</v>
      </c>
      <c r="H240" s="186">
        <v>42</v>
      </c>
      <c r="I240" s="186">
        <v>49</v>
      </c>
      <c r="J240" s="186">
        <v>23</v>
      </c>
      <c r="K240" s="151"/>
      <c r="L240" s="186">
        <v>2</v>
      </c>
      <c r="M240" s="186">
        <v>4</v>
      </c>
      <c r="N240" s="186">
        <v>9</v>
      </c>
      <c r="O240" s="186">
        <v>15</v>
      </c>
      <c r="P240" s="186">
        <v>17</v>
      </c>
      <c r="Q240" s="186">
        <v>31</v>
      </c>
      <c r="R240" s="186">
        <v>26</v>
      </c>
      <c r="S240" s="186">
        <v>19</v>
      </c>
      <c r="T240" s="186">
        <v>9</v>
      </c>
      <c r="U240" s="152"/>
      <c r="V240" s="187">
        <v>6</v>
      </c>
      <c r="W240" s="187">
        <v>17</v>
      </c>
      <c r="X240" s="187">
        <v>21</v>
      </c>
      <c r="Y240" s="187">
        <v>32</v>
      </c>
      <c r="Z240" s="187">
        <v>29</v>
      </c>
      <c r="AA240" s="187">
        <v>42</v>
      </c>
      <c r="AB240" s="187">
        <v>51</v>
      </c>
      <c r="AC240" s="187">
        <v>34</v>
      </c>
      <c r="AD240" s="187">
        <v>16</v>
      </c>
      <c r="AE240" s="152"/>
      <c r="AF240" s="187">
        <v>3</v>
      </c>
      <c r="AG240" s="187">
        <v>9</v>
      </c>
      <c r="AH240" s="187">
        <v>22</v>
      </c>
      <c r="AI240" s="187">
        <v>26</v>
      </c>
      <c r="AJ240" s="187">
        <v>20</v>
      </c>
      <c r="AK240" s="187">
        <v>39</v>
      </c>
      <c r="AL240" s="187">
        <v>35</v>
      </c>
      <c r="AM240" s="187">
        <v>29</v>
      </c>
      <c r="AN240" s="187">
        <v>10</v>
      </c>
      <c r="AO240" s="151"/>
    </row>
    <row r="241" spans="1:41" x14ac:dyDescent="0.3">
      <c r="A241" s="144" t="s">
        <v>13</v>
      </c>
      <c r="B241" s="186">
        <v>7</v>
      </c>
      <c r="C241" s="186">
        <v>10</v>
      </c>
      <c r="D241" s="186">
        <v>21</v>
      </c>
      <c r="E241" s="186">
        <v>22</v>
      </c>
      <c r="F241" s="186">
        <v>30</v>
      </c>
      <c r="G241" s="186">
        <v>33</v>
      </c>
      <c r="H241" s="186">
        <v>46</v>
      </c>
      <c r="I241" s="186">
        <v>41</v>
      </c>
      <c r="J241" s="186">
        <v>16</v>
      </c>
      <c r="K241" s="151"/>
      <c r="L241" s="186">
        <v>3</v>
      </c>
      <c r="M241" s="186">
        <v>6</v>
      </c>
      <c r="N241" s="186">
        <v>4</v>
      </c>
      <c r="O241" s="186">
        <v>17</v>
      </c>
      <c r="P241" s="186">
        <v>11</v>
      </c>
      <c r="Q241" s="186">
        <v>26</v>
      </c>
      <c r="R241" s="186">
        <v>28</v>
      </c>
      <c r="S241" s="186">
        <v>17</v>
      </c>
      <c r="T241" s="186">
        <v>8</v>
      </c>
      <c r="U241" s="152"/>
      <c r="V241" s="187">
        <v>6</v>
      </c>
      <c r="W241" s="187">
        <v>14</v>
      </c>
      <c r="X241" s="187">
        <v>27</v>
      </c>
      <c r="Y241" s="187">
        <v>32</v>
      </c>
      <c r="Z241" s="187">
        <v>34</v>
      </c>
      <c r="AA241" s="187">
        <v>58</v>
      </c>
      <c r="AB241" s="187">
        <v>49</v>
      </c>
      <c r="AC241" s="187">
        <v>34</v>
      </c>
      <c r="AD241" s="187">
        <v>12</v>
      </c>
      <c r="AE241" s="152"/>
      <c r="AF241" s="187">
        <v>1</v>
      </c>
      <c r="AG241" s="187">
        <v>5</v>
      </c>
      <c r="AH241" s="187">
        <v>15</v>
      </c>
      <c r="AI241" s="187">
        <v>14</v>
      </c>
      <c r="AJ241" s="187">
        <v>32</v>
      </c>
      <c r="AK241" s="187">
        <v>28</v>
      </c>
      <c r="AL241" s="187">
        <v>34</v>
      </c>
      <c r="AM241" s="187">
        <v>24</v>
      </c>
      <c r="AN241" s="187">
        <v>3</v>
      </c>
      <c r="AO241" s="151"/>
    </row>
    <row r="242" spans="1:41" x14ac:dyDescent="0.3">
      <c r="A242" s="144" t="s">
        <v>14</v>
      </c>
      <c r="B242" s="186">
        <v>0</v>
      </c>
      <c r="C242" s="186">
        <v>12</v>
      </c>
      <c r="D242" s="186">
        <v>13</v>
      </c>
      <c r="E242" s="186">
        <v>23</v>
      </c>
      <c r="F242" s="186">
        <v>24</v>
      </c>
      <c r="G242" s="186">
        <v>33</v>
      </c>
      <c r="H242" s="186">
        <v>38</v>
      </c>
      <c r="I242" s="186">
        <v>31</v>
      </c>
      <c r="J242" s="186">
        <v>10</v>
      </c>
      <c r="K242" s="151"/>
      <c r="L242" s="186">
        <v>2</v>
      </c>
      <c r="M242" s="186">
        <v>2</v>
      </c>
      <c r="N242" s="186">
        <v>6</v>
      </c>
      <c r="O242" s="186">
        <v>13</v>
      </c>
      <c r="P242" s="186">
        <v>11</v>
      </c>
      <c r="Q242" s="186">
        <v>18</v>
      </c>
      <c r="R242" s="186">
        <v>18</v>
      </c>
      <c r="S242" s="186">
        <v>10</v>
      </c>
      <c r="T242" s="186">
        <v>4</v>
      </c>
      <c r="U242" s="152"/>
      <c r="V242" s="187">
        <v>1</v>
      </c>
      <c r="W242" s="187">
        <v>26</v>
      </c>
      <c r="X242" s="187">
        <v>20</v>
      </c>
      <c r="Y242" s="187">
        <v>34</v>
      </c>
      <c r="Z242" s="187">
        <v>26</v>
      </c>
      <c r="AA242" s="187">
        <v>56</v>
      </c>
      <c r="AB242" s="187">
        <v>35</v>
      </c>
      <c r="AC242" s="187">
        <v>30</v>
      </c>
      <c r="AD242" s="187">
        <v>11</v>
      </c>
      <c r="AE242" s="152"/>
      <c r="AF242" s="187">
        <v>2</v>
      </c>
      <c r="AG242" s="187">
        <v>3</v>
      </c>
      <c r="AH242" s="187">
        <v>12</v>
      </c>
      <c r="AI242" s="187">
        <v>12</v>
      </c>
      <c r="AJ242" s="187">
        <v>23</v>
      </c>
      <c r="AK242" s="187">
        <v>21</v>
      </c>
      <c r="AL242" s="187">
        <v>30</v>
      </c>
      <c r="AM242" s="187">
        <v>21</v>
      </c>
      <c r="AN242" s="187">
        <v>4</v>
      </c>
      <c r="AO242" s="151"/>
    </row>
    <row r="243" spans="1:41" x14ac:dyDescent="0.3">
      <c r="A243" s="144" t="s">
        <v>15</v>
      </c>
      <c r="B243" s="186">
        <v>5</v>
      </c>
      <c r="C243" s="186">
        <v>14</v>
      </c>
      <c r="D243" s="186">
        <v>13</v>
      </c>
      <c r="E243" s="186">
        <v>12</v>
      </c>
      <c r="F243" s="186">
        <v>40</v>
      </c>
      <c r="G243" s="186">
        <v>28</v>
      </c>
      <c r="H243" s="186">
        <v>35</v>
      </c>
      <c r="I243" s="186">
        <v>31</v>
      </c>
      <c r="J243" s="186">
        <v>15</v>
      </c>
      <c r="K243" s="151"/>
      <c r="L243" s="186">
        <v>1</v>
      </c>
      <c r="M243" s="186">
        <v>6</v>
      </c>
      <c r="N243" s="186">
        <v>4</v>
      </c>
      <c r="O243" s="186">
        <v>5</v>
      </c>
      <c r="P243" s="186">
        <v>8</v>
      </c>
      <c r="Q243" s="186">
        <v>15</v>
      </c>
      <c r="R243" s="186">
        <v>26</v>
      </c>
      <c r="S243" s="186">
        <v>12</v>
      </c>
      <c r="T243" s="186">
        <v>2</v>
      </c>
      <c r="U243" s="152"/>
      <c r="V243" s="187">
        <v>4</v>
      </c>
      <c r="W243" s="187">
        <v>18</v>
      </c>
      <c r="X243" s="187">
        <v>24</v>
      </c>
      <c r="Y243" s="187">
        <v>27</v>
      </c>
      <c r="Z243" s="187">
        <v>31</v>
      </c>
      <c r="AA243" s="187">
        <v>37</v>
      </c>
      <c r="AB243" s="187">
        <v>25</v>
      </c>
      <c r="AC243" s="187">
        <v>30</v>
      </c>
      <c r="AD243" s="187">
        <v>10</v>
      </c>
      <c r="AE243" s="152"/>
      <c r="AF243" s="187">
        <v>2</v>
      </c>
      <c r="AG243" s="187">
        <v>7</v>
      </c>
      <c r="AH243" s="187">
        <v>8</v>
      </c>
      <c r="AI243" s="187">
        <v>16</v>
      </c>
      <c r="AJ243" s="187">
        <v>21</v>
      </c>
      <c r="AK243" s="187">
        <v>22</v>
      </c>
      <c r="AL243" s="187">
        <v>40</v>
      </c>
      <c r="AM243" s="187">
        <v>18</v>
      </c>
      <c r="AN243" s="187">
        <v>2</v>
      </c>
      <c r="AO243" s="151"/>
    </row>
    <row r="244" spans="1:41" x14ac:dyDescent="0.3">
      <c r="A244" s="144" t="s">
        <v>16</v>
      </c>
      <c r="B244" s="186">
        <v>6</v>
      </c>
      <c r="C244" s="186">
        <v>9</v>
      </c>
      <c r="D244" s="186">
        <v>15</v>
      </c>
      <c r="E244" s="186">
        <v>15</v>
      </c>
      <c r="F244" s="186">
        <v>27</v>
      </c>
      <c r="G244" s="186">
        <v>28</v>
      </c>
      <c r="H244" s="186">
        <v>38</v>
      </c>
      <c r="I244" s="186">
        <v>37</v>
      </c>
      <c r="J244" s="186">
        <v>11</v>
      </c>
      <c r="K244" s="151"/>
      <c r="L244" s="186">
        <v>3</v>
      </c>
      <c r="M244" s="186">
        <v>2</v>
      </c>
      <c r="N244" s="186">
        <v>12</v>
      </c>
      <c r="O244" s="186">
        <v>6</v>
      </c>
      <c r="P244" s="186">
        <v>4</v>
      </c>
      <c r="Q244" s="186">
        <v>17</v>
      </c>
      <c r="R244" s="186">
        <v>18</v>
      </c>
      <c r="S244" s="186">
        <v>13</v>
      </c>
      <c r="T244" s="186">
        <v>3</v>
      </c>
      <c r="U244" s="152"/>
      <c r="V244" s="187">
        <v>3</v>
      </c>
      <c r="W244" s="187">
        <v>11</v>
      </c>
      <c r="X244" s="187">
        <v>21</v>
      </c>
      <c r="Y244" s="187">
        <v>37</v>
      </c>
      <c r="Z244" s="187">
        <v>34</v>
      </c>
      <c r="AA244" s="187">
        <v>26</v>
      </c>
      <c r="AB244" s="187">
        <v>36</v>
      </c>
      <c r="AC244" s="187">
        <v>24</v>
      </c>
      <c r="AD244" s="187">
        <v>4</v>
      </c>
      <c r="AE244" s="152"/>
      <c r="AF244" s="187">
        <v>0</v>
      </c>
      <c r="AG244" s="187">
        <v>5</v>
      </c>
      <c r="AH244" s="187">
        <v>13</v>
      </c>
      <c r="AI244" s="187">
        <v>13</v>
      </c>
      <c r="AJ244" s="187">
        <v>11</v>
      </c>
      <c r="AK244" s="187">
        <v>20</v>
      </c>
      <c r="AL244" s="187">
        <v>21</v>
      </c>
      <c r="AM244" s="187">
        <v>19</v>
      </c>
      <c r="AN244" s="187">
        <v>5</v>
      </c>
      <c r="AO244" s="151"/>
    </row>
    <row r="245" spans="1:41" x14ac:dyDescent="0.3">
      <c r="A245" s="144" t="s">
        <v>17</v>
      </c>
      <c r="B245" s="186">
        <v>4</v>
      </c>
      <c r="C245" s="186">
        <v>6</v>
      </c>
      <c r="D245" s="186">
        <v>9</v>
      </c>
      <c r="E245" s="186">
        <v>17</v>
      </c>
      <c r="F245" s="186">
        <v>25</v>
      </c>
      <c r="G245" s="186">
        <v>26</v>
      </c>
      <c r="H245" s="186">
        <v>29</v>
      </c>
      <c r="I245" s="186">
        <v>18</v>
      </c>
      <c r="J245" s="186">
        <v>12</v>
      </c>
      <c r="K245" s="151"/>
      <c r="L245" s="186">
        <v>3</v>
      </c>
      <c r="M245" s="186">
        <v>3</v>
      </c>
      <c r="N245" s="186">
        <v>4</v>
      </c>
      <c r="O245" s="186">
        <v>3</v>
      </c>
      <c r="P245" s="186">
        <v>10</v>
      </c>
      <c r="Q245" s="186">
        <v>16</v>
      </c>
      <c r="R245" s="186">
        <v>12</v>
      </c>
      <c r="S245" s="186">
        <v>9</v>
      </c>
      <c r="T245" s="186">
        <v>3</v>
      </c>
      <c r="U245" s="152"/>
      <c r="V245" s="187">
        <v>6</v>
      </c>
      <c r="W245" s="187">
        <v>11</v>
      </c>
      <c r="X245" s="187">
        <v>20</v>
      </c>
      <c r="Y245" s="187">
        <v>20</v>
      </c>
      <c r="Z245" s="187">
        <v>27</v>
      </c>
      <c r="AA245" s="187">
        <v>27</v>
      </c>
      <c r="AB245" s="187">
        <v>28</v>
      </c>
      <c r="AC245" s="187">
        <v>17</v>
      </c>
      <c r="AD245" s="187">
        <v>7</v>
      </c>
      <c r="AE245" s="152"/>
      <c r="AF245" s="187">
        <v>1</v>
      </c>
      <c r="AG245" s="187">
        <v>3</v>
      </c>
      <c r="AH245" s="187">
        <v>6</v>
      </c>
      <c r="AI245" s="187">
        <v>16</v>
      </c>
      <c r="AJ245" s="187">
        <v>20</v>
      </c>
      <c r="AK245" s="187">
        <v>20</v>
      </c>
      <c r="AL245" s="187">
        <v>21</v>
      </c>
      <c r="AM245" s="187">
        <v>11</v>
      </c>
      <c r="AN245" s="187">
        <v>5</v>
      </c>
      <c r="AO245" s="151"/>
    </row>
    <row r="246" spans="1:41" x14ac:dyDescent="0.3">
      <c r="A246" s="144" t="s">
        <v>18</v>
      </c>
      <c r="B246" s="186">
        <v>1</v>
      </c>
      <c r="C246" s="186">
        <v>5</v>
      </c>
      <c r="D246" s="186">
        <v>8</v>
      </c>
      <c r="E246" s="186">
        <v>12</v>
      </c>
      <c r="F246" s="186">
        <v>16</v>
      </c>
      <c r="G246" s="186">
        <v>17</v>
      </c>
      <c r="H246" s="186">
        <v>20</v>
      </c>
      <c r="I246" s="186">
        <v>18</v>
      </c>
      <c r="J246" s="186">
        <v>8</v>
      </c>
      <c r="K246" s="151"/>
      <c r="L246" s="186">
        <v>3</v>
      </c>
      <c r="M246" s="186">
        <v>6</v>
      </c>
      <c r="N246" s="186">
        <v>6</v>
      </c>
      <c r="O246" s="186">
        <v>5</v>
      </c>
      <c r="P246" s="186">
        <v>8</v>
      </c>
      <c r="Q246" s="186">
        <v>14</v>
      </c>
      <c r="R246" s="186">
        <v>12</v>
      </c>
      <c r="S246" s="186">
        <v>7</v>
      </c>
      <c r="T246" s="186">
        <v>2</v>
      </c>
      <c r="U246" s="152"/>
      <c r="V246" s="187">
        <v>4</v>
      </c>
      <c r="W246" s="187">
        <v>17</v>
      </c>
      <c r="X246" s="187">
        <v>16</v>
      </c>
      <c r="Y246" s="187">
        <v>19</v>
      </c>
      <c r="Z246" s="187">
        <v>35</v>
      </c>
      <c r="AA246" s="187">
        <v>29</v>
      </c>
      <c r="AB246" s="187">
        <v>34</v>
      </c>
      <c r="AC246" s="187">
        <v>24</v>
      </c>
      <c r="AD246" s="187">
        <v>5</v>
      </c>
      <c r="AE246" s="152"/>
      <c r="AF246" s="187">
        <v>0</v>
      </c>
      <c r="AG246" s="187">
        <v>7</v>
      </c>
      <c r="AH246" s="187">
        <v>7</v>
      </c>
      <c r="AI246" s="187">
        <v>16</v>
      </c>
      <c r="AJ246" s="187">
        <v>11</v>
      </c>
      <c r="AK246" s="187">
        <v>17</v>
      </c>
      <c r="AL246" s="187">
        <v>23</v>
      </c>
      <c r="AM246" s="187">
        <v>10</v>
      </c>
      <c r="AN246" s="187">
        <v>2</v>
      </c>
      <c r="AO246" s="151"/>
    </row>
    <row r="247" spans="1:41" x14ac:dyDescent="0.3">
      <c r="A247" s="144" t="s">
        <v>19</v>
      </c>
      <c r="B247" s="186">
        <v>4</v>
      </c>
      <c r="C247" s="186">
        <v>7</v>
      </c>
      <c r="D247" s="186">
        <v>14</v>
      </c>
      <c r="E247" s="186">
        <v>16</v>
      </c>
      <c r="F247" s="186">
        <v>23</v>
      </c>
      <c r="G247" s="186">
        <v>15</v>
      </c>
      <c r="H247" s="186">
        <v>24</v>
      </c>
      <c r="I247" s="186">
        <v>28</v>
      </c>
      <c r="J247" s="186">
        <v>8</v>
      </c>
      <c r="K247" s="151"/>
      <c r="L247" s="186">
        <v>2</v>
      </c>
      <c r="M247" s="186">
        <v>1</v>
      </c>
      <c r="N247" s="186">
        <v>4</v>
      </c>
      <c r="O247" s="186">
        <v>9</v>
      </c>
      <c r="P247" s="186">
        <v>9</v>
      </c>
      <c r="Q247" s="186">
        <v>10</v>
      </c>
      <c r="R247" s="186">
        <v>8</v>
      </c>
      <c r="S247" s="186">
        <v>9</v>
      </c>
      <c r="T247" s="186">
        <v>4</v>
      </c>
      <c r="U247" s="152"/>
      <c r="V247" s="187">
        <v>5</v>
      </c>
      <c r="W247" s="187">
        <v>13</v>
      </c>
      <c r="X247" s="187">
        <v>15</v>
      </c>
      <c r="Y247" s="187">
        <v>21</v>
      </c>
      <c r="Z247" s="187">
        <v>23</v>
      </c>
      <c r="AA247" s="187">
        <v>39</v>
      </c>
      <c r="AB247" s="187">
        <v>38</v>
      </c>
      <c r="AC247" s="187">
        <v>21</v>
      </c>
      <c r="AD247" s="187">
        <v>5</v>
      </c>
      <c r="AE247" s="152"/>
      <c r="AF247" s="187">
        <v>1</v>
      </c>
      <c r="AG247" s="187">
        <v>4</v>
      </c>
      <c r="AH247" s="187">
        <v>7</v>
      </c>
      <c r="AI247" s="187">
        <v>7</v>
      </c>
      <c r="AJ247" s="187">
        <v>12</v>
      </c>
      <c r="AK247" s="187">
        <v>18</v>
      </c>
      <c r="AL247" s="187">
        <v>17</v>
      </c>
      <c r="AM247" s="187">
        <v>11</v>
      </c>
      <c r="AN247" s="187">
        <v>0</v>
      </c>
      <c r="AO247" s="151"/>
    </row>
    <row r="248" spans="1:41" x14ac:dyDescent="0.3">
      <c r="A248" s="144" t="s">
        <v>20</v>
      </c>
      <c r="B248" s="186">
        <v>3</v>
      </c>
      <c r="C248" s="186">
        <v>9</v>
      </c>
      <c r="D248" s="186">
        <v>10</v>
      </c>
      <c r="E248" s="186">
        <v>12</v>
      </c>
      <c r="F248" s="186">
        <v>12</v>
      </c>
      <c r="G248" s="186">
        <v>25</v>
      </c>
      <c r="H248" s="186">
        <v>19</v>
      </c>
      <c r="I248" s="186">
        <v>21</v>
      </c>
      <c r="J248" s="186">
        <v>8</v>
      </c>
      <c r="K248" s="151"/>
      <c r="L248" s="186">
        <v>0</v>
      </c>
      <c r="M248" s="186">
        <v>0</v>
      </c>
      <c r="N248" s="186">
        <v>3</v>
      </c>
      <c r="O248" s="186">
        <v>4</v>
      </c>
      <c r="P248" s="186">
        <v>7</v>
      </c>
      <c r="Q248" s="186">
        <v>15</v>
      </c>
      <c r="R248" s="186">
        <v>9</v>
      </c>
      <c r="S248" s="186">
        <v>8</v>
      </c>
      <c r="T248" s="186">
        <v>2</v>
      </c>
      <c r="U248" s="152"/>
      <c r="V248" s="187">
        <v>3</v>
      </c>
      <c r="W248" s="187">
        <v>10</v>
      </c>
      <c r="X248" s="187">
        <v>12</v>
      </c>
      <c r="Y248" s="187">
        <v>27</v>
      </c>
      <c r="Z248" s="187">
        <v>23</v>
      </c>
      <c r="AA248" s="187">
        <v>15</v>
      </c>
      <c r="AB248" s="187">
        <v>22</v>
      </c>
      <c r="AC248" s="187">
        <v>16</v>
      </c>
      <c r="AD248" s="187">
        <v>5</v>
      </c>
      <c r="AE248" s="152"/>
      <c r="AF248" s="187">
        <v>0</v>
      </c>
      <c r="AG248" s="187">
        <v>6</v>
      </c>
      <c r="AH248" s="187">
        <v>3</v>
      </c>
      <c r="AI248" s="187">
        <v>14</v>
      </c>
      <c r="AJ248" s="187">
        <v>17</v>
      </c>
      <c r="AK248" s="187">
        <v>18</v>
      </c>
      <c r="AL248" s="187">
        <v>16</v>
      </c>
      <c r="AM248" s="187">
        <v>4</v>
      </c>
      <c r="AN248" s="187">
        <v>0</v>
      </c>
      <c r="AO248" s="151"/>
    </row>
    <row r="249" spans="1:41" x14ac:dyDescent="0.3">
      <c r="A249" s="144" t="s">
        <v>21</v>
      </c>
      <c r="B249" s="186">
        <v>4</v>
      </c>
      <c r="C249" s="186">
        <v>7</v>
      </c>
      <c r="D249" s="186">
        <v>12</v>
      </c>
      <c r="E249" s="186">
        <v>16</v>
      </c>
      <c r="F249" s="186">
        <v>16</v>
      </c>
      <c r="G249" s="186">
        <v>28</v>
      </c>
      <c r="H249" s="186">
        <v>25</v>
      </c>
      <c r="I249" s="186">
        <v>21</v>
      </c>
      <c r="J249" s="186">
        <v>5</v>
      </c>
      <c r="K249" s="151"/>
      <c r="L249" s="186">
        <v>1</v>
      </c>
      <c r="M249" s="186">
        <v>5</v>
      </c>
      <c r="N249" s="186">
        <v>16</v>
      </c>
      <c r="O249" s="186">
        <v>15</v>
      </c>
      <c r="P249" s="186">
        <v>21</v>
      </c>
      <c r="Q249" s="186">
        <v>22</v>
      </c>
      <c r="R249" s="186">
        <v>27</v>
      </c>
      <c r="S249" s="186">
        <v>21</v>
      </c>
      <c r="T249" s="186">
        <v>8</v>
      </c>
      <c r="U249" s="152"/>
      <c r="V249" s="187">
        <v>2</v>
      </c>
      <c r="W249" s="187">
        <v>6</v>
      </c>
      <c r="X249" s="187">
        <v>16</v>
      </c>
      <c r="Y249" s="187">
        <v>22</v>
      </c>
      <c r="Z249" s="187">
        <v>31</v>
      </c>
      <c r="AA249" s="187">
        <v>28</v>
      </c>
      <c r="AB249" s="187">
        <v>33</v>
      </c>
      <c r="AC249" s="187">
        <v>24</v>
      </c>
      <c r="AD249" s="187">
        <v>7</v>
      </c>
      <c r="AE249" s="152"/>
      <c r="AF249" s="187">
        <v>3</v>
      </c>
      <c r="AG249" s="187">
        <v>6</v>
      </c>
      <c r="AH249" s="187">
        <v>10</v>
      </c>
      <c r="AI249" s="187">
        <v>21</v>
      </c>
      <c r="AJ249" s="187">
        <v>29</v>
      </c>
      <c r="AK249" s="187">
        <v>21</v>
      </c>
      <c r="AL249" s="187">
        <v>40</v>
      </c>
      <c r="AM249" s="187">
        <v>15</v>
      </c>
      <c r="AN249" s="187">
        <v>7</v>
      </c>
      <c r="AO249" s="151"/>
    </row>
    <row r="250" spans="1:41" x14ac:dyDescent="0.3">
      <c r="A250" s="144" t="s">
        <v>22</v>
      </c>
      <c r="B250" s="186">
        <v>2</v>
      </c>
      <c r="C250" s="186">
        <v>11</v>
      </c>
      <c r="D250" s="186">
        <v>15</v>
      </c>
      <c r="E250" s="186">
        <v>11</v>
      </c>
      <c r="F250" s="186">
        <v>18</v>
      </c>
      <c r="G250" s="186">
        <v>26</v>
      </c>
      <c r="H250" s="186">
        <v>25</v>
      </c>
      <c r="I250" s="186">
        <v>21</v>
      </c>
      <c r="J250" s="186">
        <v>6</v>
      </c>
      <c r="K250" s="151"/>
      <c r="L250" s="186">
        <v>1</v>
      </c>
      <c r="M250" s="186">
        <v>3</v>
      </c>
      <c r="N250" s="186">
        <v>4</v>
      </c>
      <c r="O250" s="186">
        <v>2</v>
      </c>
      <c r="P250" s="186">
        <v>9</v>
      </c>
      <c r="Q250" s="186">
        <v>10</v>
      </c>
      <c r="R250" s="186">
        <v>8</v>
      </c>
      <c r="S250" s="186">
        <v>8</v>
      </c>
      <c r="T250" s="186">
        <v>4</v>
      </c>
      <c r="U250" s="152"/>
      <c r="V250" s="187">
        <v>7</v>
      </c>
      <c r="W250" s="187">
        <v>14</v>
      </c>
      <c r="X250" s="187">
        <v>19</v>
      </c>
      <c r="Y250" s="187">
        <v>24</v>
      </c>
      <c r="Z250" s="187">
        <v>18</v>
      </c>
      <c r="AA250" s="187">
        <v>26</v>
      </c>
      <c r="AB250" s="187">
        <v>27</v>
      </c>
      <c r="AC250" s="187">
        <v>15</v>
      </c>
      <c r="AD250" s="187">
        <v>7</v>
      </c>
      <c r="AE250" s="152"/>
      <c r="AF250" s="187">
        <v>1</v>
      </c>
      <c r="AG250" s="187">
        <v>5</v>
      </c>
      <c r="AH250" s="187">
        <v>16</v>
      </c>
      <c r="AI250" s="187">
        <v>13</v>
      </c>
      <c r="AJ250" s="187">
        <v>11</v>
      </c>
      <c r="AK250" s="187">
        <v>19</v>
      </c>
      <c r="AL250" s="187">
        <v>11</v>
      </c>
      <c r="AM250" s="187">
        <v>13</v>
      </c>
      <c r="AN250" s="187">
        <v>1</v>
      </c>
      <c r="AO250" s="151"/>
    </row>
    <row r="251" spans="1:41" x14ac:dyDescent="0.3">
      <c r="A251" s="144" t="s">
        <v>23</v>
      </c>
      <c r="B251" s="186">
        <v>2</v>
      </c>
      <c r="C251" s="186">
        <v>3</v>
      </c>
      <c r="D251" s="186">
        <v>13</v>
      </c>
      <c r="E251" s="186">
        <v>10</v>
      </c>
      <c r="F251" s="186">
        <v>18</v>
      </c>
      <c r="G251" s="186">
        <v>15</v>
      </c>
      <c r="H251" s="186">
        <v>20</v>
      </c>
      <c r="I251" s="186">
        <v>14</v>
      </c>
      <c r="J251" s="186">
        <v>6</v>
      </c>
      <c r="K251" s="151"/>
      <c r="L251" s="186">
        <v>1</v>
      </c>
      <c r="M251" s="186">
        <v>1</v>
      </c>
      <c r="N251" s="186">
        <v>4</v>
      </c>
      <c r="O251" s="186">
        <v>5</v>
      </c>
      <c r="P251" s="186">
        <v>10</v>
      </c>
      <c r="Q251" s="186">
        <v>10</v>
      </c>
      <c r="R251" s="186">
        <v>10</v>
      </c>
      <c r="S251" s="186">
        <v>6</v>
      </c>
      <c r="T251" s="186">
        <v>0</v>
      </c>
      <c r="U251" s="152"/>
      <c r="V251" s="187">
        <v>1</v>
      </c>
      <c r="W251" s="185">
        <v>7</v>
      </c>
      <c r="X251" s="185">
        <v>10</v>
      </c>
      <c r="Y251" s="185">
        <v>19</v>
      </c>
      <c r="Z251" s="185">
        <v>24</v>
      </c>
      <c r="AA251" s="185">
        <v>18</v>
      </c>
      <c r="AB251" s="185">
        <v>22</v>
      </c>
      <c r="AC251" s="185">
        <v>15</v>
      </c>
      <c r="AD251" s="185">
        <v>4</v>
      </c>
      <c r="AE251" s="152"/>
      <c r="AF251" s="187">
        <v>2</v>
      </c>
      <c r="AG251" s="185">
        <v>4</v>
      </c>
      <c r="AH251" s="185">
        <v>9</v>
      </c>
      <c r="AI251" s="185">
        <v>17</v>
      </c>
      <c r="AJ251" s="185">
        <v>18</v>
      </c>
      <c r="AK251" s="185">
        <v>15</v>
      </c>
      <c r="AL251" s="185">
        <v>9</v>
      </c>
      <c r="AM251" s="185">
        <v>8</v>
      </c>
      <c r="AN251" s="185">
        <v>0</v>
      </c>
      <c r="AO251" s="151"/>
    </row>
    <row r="252" spans="1:41" x14ac:dyDescent="0.3">
      <c r="A252" s="144" t="s">
        <v>24</v>
      </c>
      <c r="B252" s="186">
        <v>2</v>
      </c>
      <c r="C252" s="186">
        <v>12</v>
      </c>
      <c r="D252" s="186">
        <v>8</v>
      </c>
      <c r="E252" s="186">
        <v>15</v>
      </c>
      <c r="F252" s="186">
        <v>27</v>
      </c>
      <c r="G252" s="186">
        <v>16</v>
      </c>
      <c r="H252" s="186">
        <v>23</v>
      </c>
      <c r="I252" s="186">
        <v>23</v>
      </c>
      <c r="J252" s="186">
        <v>6</v>
      </c>
      <c r="K252" s="151"/>
      <c r="L252" s="186">
        <v>1</v>
      </c>
      <c r="M252" s="186">
        <v>3</v>
      </c>
      <c r="N252" s="186">
        <v>5</v>
      </c>
      <c r="O252" s="186">
        <v>6</v>
      </c>
      <c r="P252" s="186">
        <v>7</v>
      </c>
      <c r="Q252" s="186">
        <v>8</v>
      </c>
      <c r="R252" s="186">
        <v>10</v>
      </c>
      <c r="S252" s="186">
        <v>7</v>
      </c>
      <c r="T252" s="186">
        <v>1</v>
      </c>
      <c r="U252" s="152"/>
      <c r="V252" s="187">
        <v>5</v>
      </c>
      <c r="W252" s="185">
        <v>7</v>
      </c>
      <c r="X252" s="185">
        <v>24</v>
      </c>
      <c r="Y252" s="185">
        <v>20</v>
      </c>
      <c r="Z252" s="185">
        <v>20</v>
      </c>
      <c r="AA252" s="185">
        <v>31</v>
      </c>
      <c r="AB252" s="185">
        <v>27</v>
      </c>
      <c r="AC252" s="185">
        <v>14</v>
      </c>
      <c r="AD252" s="185">
        <v>8</v>
      </c>
      <c r="AE252" s="152"/>
      <c r="AF252" s="187">
        <v>0</v>
      </c>
      <c r="AG252" s="185">
        <v>5</v>
      </c>
      <c r="AH252" s="185">
        <v>7</v>
      </c>
      <c r="AI252" s="185">
        <v>11</v>
      </c>
      <c r="AJ252" s="185">
        <v>19</v>
      </c>
      <c r="AK252" s="185">
        <v>14</v>
      </c>
      <c r="AL252" s="185">
        <v>17</v>
      </c>
      <c r="AM252" s="185">
        <v>6</v>
      </c>
      <c r="AN252" s="185">
        <v>1</v>
      </c>
      <c r="AO252" s="151"/>
    </row>
    <row r="253" spans="1:41" x14ac:dyDescent="0.3">
      <c r="A253" s="144" t="s">
        <v>25</v>
      </c>
      <c r="B253" s="186">
        <v>7</v>
      </c>
      <c r="C253" s="186">
        <v>16</v>
      </c>
      <c r="D253" s="186">
        <v>21</v>
      </c>
      <c r="E253" s="186">
        <v>25</v>
      </c>
      <c r="F253" s="186">
        <v>27</v>
      </c>
      <c r="G253" s="186">
        <v>49</v>
      </c>
      <c r="H253" s="186">
        <v>47</v>
      </c>
      <c r="I253" s="186">
        <v>43</v>
      </c>
      <c r="J253" s="186">
        <v>12</v>
      </c>
      <c r="K253" s="151"/>
      <c r="L253" s="186">
        <v>1</v>
      </c>
      <c r="M253" s="186">
        <v>8</v>
      </c>
      <c r="N253" s="186">
        <v>6</v>
      </c>
      <c r="O253" s="186">
        <v>12</v>
      </c>
      <c r="P253" s="186">
        <v>13</v>
      </c>
      <c r="Q253" s="186">
        <v>20</v>
      </c>
      <c r="R253" s="186">
        <v>33</v>
      </c>
      <c r="S253" s="186">
        <v>21</v>
      </c>
      <c r="T253" s="186">
        <v>5</v>
      </c>
      <c r="U253" s="152"/>
      <c r="V253" s="187">
        <v>3</v>
      </c>
      <c r="W253" s="185">
        <v>18</v>
      </c>
      <c r="X253" s="185">
        <v>29</v>
      </c>
      <c r="Y253" s="185">
        <v>35</v>
      </c>
      <c r="Z253" s="185">
        <v>33</v>
      </c>
      <c r="AA253" s="185">
        <v>41</v>
      </c>
      <c r="AB253" s="185">
        <v>50</v>
      </c>
      <c r="AC253" s="185">
        <v>35</v>
      </c>
      <c r="AD253" s="185">
        <v>13</v>
      </c>
      <c r="AE253" s="152"/>
      <c r="AF253" s="187">
        <v>3</v>
      </c>
      <c r="AG253" s="185">
        <v>7</v>
      </c>
      <c r="AH253" s="185">
        <v>19</v>
      </c>
      <c r="AI253" s="185">
        <v>15</v>
      </c>
      <c r="AJ253" s="185">
        <v>30</v>
      </c>
      <c r="AK253" s="185">
        <v>31</v>
      </c>
      <c r="AL253" s="185">
        <v>24</v>
      </c>
      <c r="AM253" s="185">
        <v>22</v>
      </c>
      <c r="AN253" s="185">
        <v>4</v>
      </c>
      <c r="AO253" s="151"/>
    </row>
    <row r="254" spans="1:41" x14ac:dyDescent="0.3">
      <c r="A254" s="144" t="s">
        <v>26</v>
      </c>
      <c r="B254" s="186">
        <v>3</v>
      </c>
      <c r="C254" s="186">
        <v>15</v>
      </c>
      <c r="D254" s="186">
        <v>13</v>
      </c>
      <c r="E254" s="186">
        <v>20</v>
      </c>
      <c r="F254" s="186">
        <v>18</v>
      </c>
      <c r="G254" s="186">
        <v>26</v>
      </c>
      <c r="H254" s="186">
        <v>38</v>
      </c>
      <c r="I254" s="186">
        <v>21</v>
      </c>
      <c r="J254" s="186">
        <v>8</v>
      </c>
      <c r="K254" s="151"/>
      <c r="L254" s="186">
        <v>1</v>
      </c>
      <c r="M254" s="186">
        <v>4</v>
      </c>
      <c r="N254" s="186">
        <v>3</v>
      </c>
      <c r="O254" s="186">
        <v>7</v>
      </c>
      <c r="P254" s="186">
        <v>9</v>
      </c>
      <c r="Q254" s="186">
        <v>11</v>
      </c>
      <c r="R254" s="186">
        <v>6</v>
      </c>
      <c r="S254" s="186">
        <v>6</v>
      </c>
      <c r="T254" s="186">
        <v>5</v>
      </c>
      <c r="U254" s="152"/>
      <c r="V254" s="187">
        <v>1</v>
      </c>
      <c r="W254" s="185">
        <v>8</v>
      </c>
      <c r="X254" s="185">
        <v>8</v>
      </c>
      <c r="Y254" s="185">
        <v>25</v>
      </c>
      <c r="Z254" s="185">
        <v>33</v>
      </c>
      <c r="AA254" s="185">
        <v>28</v>
      </c>
      <c r="AB254" s="185">
        <v>22</v>
      </c>
      <c r="AC254" s="185">
        <v>19</v>
      </c>
      <c r="AD254" s="185">
        <v>8</v>
      </c>
      <c r="AE254" s="152"/>
      <c r="AF254" s="187">
        <v>1</v>
      </c>
      <c r="AG254" s="185">
        <v>4</v>
      </c>
      <c r="AH254" s="185">
        <v>11</v>
      </c>
      <c r="AI254" s="185">
        <v>11</v>
      </c>
      <c r="AJ254" s="185">
        <v>21</v>
      </c>
      <c r="AK254" s="185">
        <v>18</v>
      </c>
      <c r="AL254" s="185">
        <v>20</v>
      </c>
      <c r="AM254" s="185">
        <v>17</v>
      </c>
      <c r="AN254" s="185">
        <v>2</v>
      </c>
      <c r="AO254" s="151"/>
    </row>
    <row r="255" spans="1:41" x14ac:dyDescent="0.3">
      <c r="A255" s="144" t="s">
        <v>27</v>
      </c>
      <c r="B255" s="186">
        <v>5</v>
      </c>
      <c r="C255" s="186">
        <v>10</v>
      </c>
      <c r="D255" s="186">
        <v>11</v>
      </c>
      <c r="E255" s="186">
        <v>11</v>
      </c>
      <c r="F255" s="186">
        <v>26</v>
      </c>
      <c r="G255" s="186">
        <v>31</v>
      </c>
      <c r="H255" s="186">
        <v>32</v>
      </c>
      <c r="I255" s="186">
        <v>24</v>
      </c>
      <c r="J255" s="186">
        <v>5</v>
      </c>
      <c r="K255" s="151"/>
      <c r="L255" s="186">
        <v>0</v>
      </c>
      <c r="M255" s="186">
        <v>1</v>
      </c>
      <c r="N255" s="186">
        <v>2</v>
      </c>
      <c r="O255" s="186">
        <v>4</v>
      </c>
      <c r="P255" s="186">
        <v>4</v>
      </c>
      <c r="Q255" s="186">
        <v>3</v>
      </c>
      <c r="R255" s="186">
        <v>2</v>
      </c>
      <c r="S255" s="186">
        <v>4</v>
      </c>
      <c r="T255" s="186">
        <v>1</v>
      </c>
      <c r="U255" s="152"/>
      <c r="V255" s="187">
        <v>2</v>
      </c>
      <c r="W255" s="185">
        <v>13</v>
      </c>
      <c r="X255" s="185">
        <v>10</v>
      </c>
      <c r="Y255" s="185">
        <v>21</v>
      </c>
      <c r="Z255" s="185">
        <v>28</v>
      </c>
      <c r="AA255" s="185">
        <v>30</v>
      </c>
      <c r="AB255" s="185">
        <v>30</v>
      </c>
      <c r="AC255" s="185">
        <v>29</v>
      </c>
      <c r="AD255" s="185">
        <v>7</v>
      </c>
      <c r="AE255" s="152"/>
      <c r="AF255" s="187">
        <v>1</v>
      </c>
      <c r="AG255" s="185">
        <v>5</v>
      </c>
      <c r="AH255" s="185">
        <v>7</v>
      </c>
      <c r="AI255" s="185">
        <v>15</v>
      </c>
      <c r="AJ255" s="185">
        <v>9</v>
      </c>
      <c r="AK255" s="185">
        <v>8</v>
      </c>
      <c r="AL255" s="185">
        <v>10</v>
      </c>
      <c r="AM255" s="185">
        <v>11</v>
      </c>
      <c r="AN255" s="185">
        <v>1</v>
      </c>
      <c r="AO255" s="151"/>
    </row>
    <row r="256" spans="1:41" x14ac:dyDescent="0.3">
      <c r="A256" s="144" t="s">
        <v>28</v>
      </c>
      <c r="B256" s="186">
        <v>2</v>
      </c>
      <c r="C256" s="186">
        <v>6</v>
      </c>
      <c r="D256" s="186">
        <v>6</v>
      </c>
      <c r="E256" s="186">
        <v>10</v>
      </c>
      <c r="F256" s="186">
        <v>11</v>
      </c>
      <c r="G256" s="186">
        <v>12</v>
      </c>
      <c r="H256" s="186">
        <v>17</v>
      </c>
      <c r="I256" s="186">
        <v>11</v>
      </c>
      <c r="J256" s="186">
        <v>1</v>
      </c>
      <c r="K256" s="151"/>
      <c r="L256" s="186">
        <v>1</v>
      </c>
      <c r="M256" s="186">
        <v>0</v>
      </c>
      <c r="N256" s="186">
        <v>2</v>
      </c>
      <c r="O256" s="186">
        <v>2</v>
      </c>
      <c r="P256" s="186">
        <v>2</v>
      </c>
      <c r="Q256" s="186">
        <v>4</v>
      </c>
      <c r="R256" s="186">
        <v>2</v>
      </c>
      <c r="S256" s="186">
        <v>5</v>
      </c>
      <c r="T256" s="186">
        <v>4</v>
      </c>
      <c r="U256" s="152"/>
      <c r="V256" s="187">
        <v>1</v>
      </c>
      <c r="W256" s="185">
        <v>5</v>
      </c>
      <c r="X256" s="185">
        <v>14</v>
      </c>
      <c r="Y256" s="185">
        <v>17</v>
      </c>
      <c r="Z256" s="185">
        <v>19</v>
      </c>
      <c r="AA256" s="185">
        <v>15</v>
      </c>
      <c r="AB256" s="185">
        <v>17</v>
      </c>
      <c r="AC256" s="185">
        <v>13</v>
      </c>
      <c r="AD256" s="185">
        <v>2</v>
      </c>
      <c r="AE256" s="152"/>
      <c r="AF256" s="187">
        <v>0</v>
      </c>
      <c r="AG256" s="185">
        <v>2</v>
      </c>
      <c r="AH256" s="185">
        <v>5</v>
      </c>
      <c r="AI256" s="185">
        <v>8</v>
      </c>
      <c r="AJ256" s="185">
        <v>10</v>
      </c>
      <c r="AK256" s="185">
        <v>15</v>
      </c>
      <c r="AL256" s="185">
        <v>6</v>
      </c>
      <c r="AM256" s="185">
        <v>2</v>
      </c>
      <c r="AN256" s="185">
        <v>0</v>
      </c>
      <c r="AO256" s="151"/>
    </row>
    <row r="257" spans="1:41" x14ac:dyDescent="0.3">
      <c r="A257" s="144" t="s">
        <v>29</v>
      </c>
      <c r="B257" s="186">
        <v>0</v>
      </c>
      <c r="C257" s="186">
        <v>1</v>
      </c>
      <c r="D257" s="186">
        <v>9</v>
      </c>
      <c r="E257" s="186">
        <v>5</v>
      </c>
      <c r="F257" s="186">
        <v>12</v>
      </c>
      <c r="G257" s="186">
        <v>7</v>
      </c>
      <c r="H257" s="186">
        <v>6</v>
      </c>
      <c r="I257" s="186">
        <v>8</v>
      </c>
      <c r="J257" s="186">
        <v>4</v>
      </c>
      <c r="K257" s="151"/>
      <c r="L257" s="186">
        <v>0</v>
      </c>
      <c r="M257" s="186">
        <v>0</v>
      </c>
      <c r="N257" s="186">
        <v>1</v>
      </c>
      <c r="O257" s="186">
        <v>2</v>
      </c>
      <c r="P257" s="186">
        <v>4</v>
      </c>
      <c r="Q257" s="186">
        <v>4</v>
      </c>
      <c r="R257" s="186">
        <v>5</v>
      </c>
      <c r="S257" s="186">
        <v>2</v>
      </c>
      <c r="T257" s="186">
        <v>0</v>
      </c>
      <c r="U257" s="152"/>
      <c r="V257" s="187">
        <v>2</v>
      </c>
      <c r="W257" s="185">
        <v>6</v>
      </c>
      <c r="X257" s="185">
        <v>8</v>
      </c>
      <c r="Y257" s="185">
        <v>13</v>
      </c>
      <c r="Z257" s="185">
        <v>11</v>
      </c>
      <c r="AA257" s="185">
        <v>15</v>
      </c>
      <c r="AB257" s="185">
        <v>14</v>
      </c>
      <c r="AC257" s="185">
        <v>14</v>
      </c>
      <c r="AD257" s="185">
        <v>0</v>
      </c>
      <c r="AE257" s="152"/>
      <c r="AF257" s="187">
        <v>0</v>
      </c>
      <c r="AG257" s="185">
        <v>2</v>
      </c>
      <c r="AH257" s="185">
        <v>4</v>
      </c>
      <c r="AI257" s="185">
        <v>7</v>
      </c>
      <c r="AJ257" s="185">
        <v>4</v>
      </c>
      <c r="AK257" s="185">
        <v>6</v>
      </c>
      <c r="AL257" s="185">
        <v>5</v>
      </c>
      <c r="AM257" s="185">
        <v>5</v>
      </c>
      <c r="AN257" s="185">
        <v>0</v>
      </c>
      <c r="AO257" s="151"/>
    </row>
    <row r="258" spans="1:41" x14ac:dyDescent="0.3">
      <c r="A258" s="144" t="s">
        <v>30</v>
      </c>
      <c r="B258" s="186">
        <v>0</v>
      </c>
      <c r="C258" s="186">
        <v>3</v>
      </c>
      <c r="D258" s="186">
        <v>1</v>
      </c>
      <c r="E258" s="186">
        <v>5</v>
      </c>
      <c r="F258" s="186">
        <v>6</v>
      </c>
      <c r="G258" s="186">
        <v>6</v>
      </c>
      <c r="H258" s="186">
        <v>10</v>
      </c>
      <c r="I258" s="186">
        <v>8</v>
      </c>
      <c r="J258" s="186">
        <v>0</v>
      </c>
      <c r="K258" s="151"/>
      <c r="L258" s="186">
        <v>0</v>
      </c>
      <c r="M258" s="186">
        <v>0</v>
      </c>
      <c r="N258" s="186">
        <v>0</v>
      </c>
      <c r="O258" s="186">
        <v>2</v>
      </c>
      <c r="P258" s="186">
        <v>4</v>
      </c>
      <c r="Q258" s="186">
        <v>3</v>
      </c>
      <c r="R258" s="186">
        <v>3</v>
      </c>
      <c r="S258" s="186">
        <v>2</v>
      </c>
      <c r="T258" s="186">
        <v>1</v>
      </c>
      <c r="U258" s="152"/>
      <c r="V258" s="187">
        <v>1</v>
      </c>
      <c r="W258" s="185">
        <v>4</v>
      </c>
      <c r="X258" s="185">
        <v>10</v>
      </c>
      <c r="Y258" s="185">
        <v>6</v>
      </c>
      <c r="Z258" s="185">
        <v>11</v>
      </c>
      <c r="AA258" s="185">
        <v>7</v>
      </c>
      <c r="AB258" s="185">
        <v>12</v>
      </c>
      <c r="AC258" s="185">
        <v>5</v>
      </c>
      <c r="AD258" s="185">
        <v>2</v>
      </c>
      <c r="AE258" s="152"/>
      <c r="AF258" s="187">
        <v>0</v>
      </c>
      <c r="AG258" s="185">
        <v>3</v>
      </c>
      <c r="AH258" s="185">
        <v>3</v>
      </c>
      <c r="AI258" s="185">
        <v>3</v>
      </c>
      <c r="AJ258" s="185">
        <v>4</v>
      </c>
      <c r="AK258" s="185">
        <v>5</v>
      </c>
      <c r="AL258" s="185">
        <v>7</v>
      </c>
      <c r="AM258" s="185">
        <v>1</v>
      </c>
      <c r="AN258" s="185">
        <v>0</v>
      </c>
      <c r="AO258" s="151"/>
    </row>
    <row r="259" spans="1:41" x14ac:dyDescent="0.3">
      <c r="A259" s="144" t="s">
        <v>31</v>
      </c>
      <c r="B259" s="186">
        <v>1</v>
      </c>
      <c r="C259" s="186">
        <v>4</v>
      </c>
      <c r="D259" s="186">
        <v>4</v>
      </c>
      <c r="E259" s="186">
        <v>5</v>
      </c>
      <c r="F259" s="186">
        <v>10</v>
      </c>
      <c r="G259" s="186">
        <v>6</v>
      </c>
      <c r="H259" s="186">
        <v>7</v>
      </c>
      <c r="I259" s="186">
        <v>9</v>
      </c>
      <c r="J259" s="186">
        <v>2</v>
      </c>
      <c r="K259" s="151"/>
      <c r="L259" s="186">
        <v>1</v>
      </c>
      <c r="M259" s="186">
        <v>0</v>
      </c>
      <c r="N259" s="186">
        <v>1</v>
      </c>
      <c r="O259" s="186">
        <v>3</v>
      </c>
      <c r="P259" s="186">
        <v>0</v>
      </c>
      <c r="Q259" s="186">
        <v>10</v>
      </c>
      <c r="R259" s="186">
        <v>1</v>
      </c>
      <c r="S259" s="186">
        <v>4</v>
      </c>
      <c r="T259" s="186">
        <v>0</v>
      </c>
      <c r="U259" s="152"/>
      <c r="V259" s="187">
        <v>2</v>
      </c>
      <c r="W259" s="185">
        <v>5</v>
      </c>
      <c r="X259" s="185">
        <v>3</v>
      </c>
      <c r="Y259" s="185">
        <v>11</v>
      </c>
      <c r="Z259" s="185">
        <v>6</v>
      </c>
      <c r="AA259" s="185">
        <v>10</v>
      </c>
      <c r="AB259" s="185">
        <v>11</v>
      </c>
      <c r="AC259" s="185">
        <v>4</v>
      </c>
      <c r="AD259" s="185">
        <v>1</v>
      </c>
      <c r="AE259" s="152"/>
      <c r="AF259" s="187">
        <v>0</v>
      </c>
      <c r="AG259" s="185">
        <v>2</v>
      </c>
      <c r="AH259" s="185">
        <v>2</v>
      </c>
      <c r="AI259" s="185">
        <v>3</v>
      </c>
      <c r="AJ259" s="185">
        <v>4</v>
      </c>
      <c r="AK259" s="185">
        <v>7</v>
      </c>
      <c r="AL259" s="185">
        <v>7</v>
      </c>
      <c r="AM259" s="185">
        <v>1</v>
      </c>
      <c r="AN259" s="185">
        <v>0</v>
      </c>
      <c r="AO259" s="151"/>
    </row>
    <row r="260" spans="1:41" x14ac:dyDescent="0.3">
      <c r="A260" s="144" t="s">
        <v>32</v>
      </c>
      <c r="B260" s="186">
        <v>1</v>
      </c>
      <c r="C260" s="186">
        <v>1</v>
      </c>
      <c r="D260" s="186">
        <v>5</v>
      </c>
      <c r="E260" s="186">
        <v>6</v>
      </c>
      <c r="F260" s="186">
        <v>8</v>
      </c>
      <c r="G260" s="186">
        <v>9</v>
      </c>
      <c r="H260" s="186">
        <v>3</v>
      </c>
      <c r="I260" s="186">
        <v>5</v>
      </c>
      <c r="J260" s="186">
        <v>1</v>
      </c>
      <c r="K260" s="151"/>
      <c r="L260" s="186">
        <v>0</v>
      </c>
      <c r="M260" s="186">
        <v>2</v>
      </c>
      <c r="N260" s="186">
        <v>1</v>
      </c>
      <c r="O260" s="186">
        <v>0</v>
      </c>
      <c r="P260" s="186">
        <v>2</v>
      </c>
      <c r="Q260" s="186">
        <v>1</v>
      </c>
      <c r="R260" s="186">
        <v>2</v>
      </c>
      <c r="S260" s="186">
        <v>0</v>
      </c>
      <c r="T260" s="186">
        <v>1</v>
      </c>
      <c r="U260" s="152"/>
      <c r="V260" s="187">
        <v>1</v>
      </c>
      <c r="W260" s="185">
        <v>2</v>
      </c>
      <c r="X260" s="185">
        <v>2</v>
      </c>
      <c r="Y260" s="185">
        <v>11</v>
      </c>
      <c r="Z260" s="185">
        <v>8</v>
      </c>
      <c r="AA260" s="185">
        <v>6</v>
      </c>
      <c r="AB260" s="185">
        <v>4</v>
      </c>
      <c r="AC260" s="185">
        <v>2</v>
      </c>
      <c r="AD260" s="185">
        <v>1</v>
      </c>
      <c r="AE260" s="152"/>
      <c r="AF260" s="187">
        <v>0</v>
      </c>
      <c r="AG260" s="185">
        <v>0</v>
      </c>
      <c r="AH260" s="185">
        <v>1</v>
      </c>
      <c r="AI260" s="185">
        <v>0</v>
      </c>
      <c r="AJ260" s="185">
        <v>6</v>
      </c>
      <c r="AK260" s="185">
        <v>3</v>
      </c>
      <c r="AL260" s="185">
        <v>5</v>
      </c>
      <c r="AM260" s="185">
        <v>4</v>
      </c>
      <c r="AN260" s="185">
        <v>0</v>
      </c>
      <c r="AO260" s="151"/>
    </row>
    <row r="261" spans="1:41" x14ac:dyDescent="0.3">
      <c r="A261" s="144" t="s">
        <v>33</v>
      </c>
      <c r="B261" s="186">
        <v>0</v>
      </c>
      <c r="C261" s="186">
        <v>0</v>
      </c>
      <c r="D261" s="186">
        <v>3</v>
      </c>
      <c r="E261" s="186">
        <v>6</v>
      </c>
      <c r="F261" s="186">
        <v>4</v>
      </c>
      <c r="G261" s="186">
        <v>5</v>
      </c>
      <c r="H261" s="186">
        <v>6</v>
      </c>
      <c r="I261" s="186">
        <v>7</v>
      </c>
      <c r="J261" s="186">
        <v>1</v>
      </c>
      <c r="K261" s="151"/>
      <c r="L261" s="186">
        <v>0</v>
      </c>
      <c r="M261" s="186">
        <v>0</v>
      </c>
      <c r="N261" s="186">
        <v>2</v>
      </c>
      <c r="O261" s="186">
        <v>0</v>
      </c>
      <c r="P261" s="186">
        <v>2</v>
      </c>
      <c r="Q261" s="186">
        <v>6</v>
      </c>
      <c r="R261" s="186">
        <v>4</v>
      </c>
      <c r="S261" s="186">
        <v>5</v>
      </c>
      <c r="T261" s="186">
        <v>1</v>
      </c>
      <c r="U261" s="152"/>
      <c r="V261" s="187">
        <v>0</v>
      </c>
      <c r="W261" s="185">
        <v>4</v>
      </c>
      <c r="X261" s="185">
        <v>4</v>
      </c>
      <c r="Y261" s="185">
        <v>4</v>
      </c>
      <c r="Z261" s="185">
        <v>8</v>
      </c>
      <c r="AA261" s="185">
        <v>9</v>
      </c>
      <c r="AB261" s="185">
        <v>10</v>
      </c>
      <c r="AC261" s="185">
        <v>6</v>
      </c>
      <c r="AD261" s="185">
        <v>0</v>
      </c>
      <c r="AE261" s="152"/>
      <c r="AF261" s="187">
        <v>0</v>
      </c>
      <c r="AG261" s="185">
        <v>2</v>
      </c>
      <c r="AH261" s="185">
        <v>4</v>
      </c>
      <c r="AI261" s="185">
        <v>5</v>
      </c>
      <c r="AJ261" s="185">
        <v>4</v>
      </c>
      <c r="AK261" s="185">
        <v>8</v>
      </c>
      <c r="AL261" s="185">
        <v>8</v>
      </c>
      <c r="AM261" s="185">
        <v>3</v>
      </c>
      <c r="AN261" s="185">
        <v>0</v>
      </c>
      <c r="AO261" s="151"/>
    </row>
    <row r="262" spans="1:41" x14ac:dyDescent="0.3">
      <c r="A262" s="144" t="s">
        <v>34</v>
      </c>
      <c r="B262" s="186">
        <v>1</v>
      </c>
      <c r="C262" s="186">
        <v>1</v>
      </c>
      <c r="D262" s="186">
        <v>3</v>
      </c>
      <c r="E262" s="186">
        <v>4</v>
      </c>
      <c r="F262" s="186">
        <v>1</v>
      </c>
      <c r="G262" s="186">
        <v>9</v>
      </c>
      <c r="H262" s="186">
        <v>8</v>
      </c>
      <c r="I262" s="186">
        <v>5</v>
      </c>
      <c r="J262" s="186">
        <v>0</v>
      </c>
      <c r="K262" s="151"/>
      <c r="L262" s="186">
        <v>0</v>
      </c>
      <c r="M262" s="186">
        <v>2</v>
      </c>
      <c r="N262" s="186">
        <v>0</v>
      </c>
      <c r="O262" s="186">
        <v>1</v>
      </c>
      <c r="P262" s="186">
        <v>3</v>
      </c>
      <c r="Q262" s="186">
        <v>3</v>
      </c>
      <c r="R262" s="186">
        <v>2</v>
      </c>
      <c r="S262" s="186">
        <v>3</v>
      </c>
      <c r="T262" s="186">
        <v>1</v>
      </c>
      <c r="U262" s="152"/>
      <c r="V262" s="187">
        <v>0</v>
      </c>
      <c r="W262" s="185">
        <v>1</v>
      </c>
      <c r="X262" s="185">
        <v>5</v>
      </c>
      <c r="Y262" s="185">
        <v>2</v>
      </c>
      <c r="Z262" s="185">
        <v>4</v>
      </c>
      <c r="AA262" s="185">
        <v>8</v>
      </c>
      <c r="AB262" s="185">
        <v>3</v>
      </c>
      <c r="AC262" s="185">
        <v>1</v>
      </c>
      <c r="AD262" s="185">
        <v>0</v>
      </c>
      <c r="AE262" s="152"/>
      <c r="AF262" s="187">
        <v>0</v>
      </c>
      <c r="AG262" s="185">
        <v>3</v>
      </c>
      <c r="AH262" s="185">
        <v>6</v>
      </c>
      <c r="AI262" s="185">
        <v>2</v>
      </c>
      <c r="AJ262" s="185">
        <v>3</v>
      </c>
      <c r="AK262" s="185">
        <v>8</v>
      </c>
      <c r="AL262" s="185">
        <v>7</v>
      </c>
      <c r="AM262" s="185">
        <v>3</v>
      </c>
      <c r="AN262" s="185">
        <v>0</v>
      </c>
      <c r="AO262" s="151"/>
    </row>
    <row r="263" spans="1:41" x14ac:dyDescent="0.3">
      <c r="A263" s="144" t="s">
        <v>35</v>
      </c>
      <c r="B263" s="186">
        <v>1</v>
      </c>
      <c r="C263" s="186">
        <v>0</v>
      </c>
      <c r="D263" s="186">
        <v>5</v>
      </c>
      <c r="E263" s="186">
        <v>5</v>
      </c>
      <c r="F263" s="186">
        <v>3</v>
      </c>
      <c r="G263" s="186">
        <v>2</v>
      </c>
      <c r="H263" s="186">
        <v>5</v>
      </c>
      <c r="I263" s="186">
        <v>1</v>
      </c>
      <c r="J263" s="186">
        <v>2</v>
      </c>
      <c r="K263" s="151"/>
      <c r="L263" s="186">
        <v>0</v>
      </c>
      <c r="M263" s="186">
        <v>0</v>
      </c>
      <c r="N263" s="186">
        <v>1</v>
      </c>
      <c r="O263" s="186">
        <v>2</v>
      </c>
      <c r="P263" s="186">
        <v>2</v>
      </c>
      <c r="Q263" s="186">
        <v>0</v>
      </c>
      <c r="R263" s="186">
        <v>1</v>
      </c>
      <c r="S263" s="186">
        <v>1</v>
      </c>
      <c r="T263" s="186">
        <v>0</v>
      </c>
      <c r="U263" s="152"/>
      <c r="V263" s="187">
        <v>2</v>
      </c>
      <c r="W263" s="185">
        <v>5</v>
      </c>
      <c r="X263" s="185">
        <v>3</v>
      </c>
      <c r="Y263" s="185">
        <v>4</v>
      </c>
      <c r="Z263" s="185">
        <v>12</v>
      </c>
      <c r="AA263" s="185">
        <v>5</v>
      </c>
      <c r="AB263" s="185">
        <v>3</v>
      </c>
      <c r="AC263" s="185">
        <v>7</v>
      </c>
      <c r="AD263" s="185">
        <v>0</v>
      </c>
      <c r="AE263" s="152"/>
      <c r="AF263" s="187">
        <v>0</v>
      </c>
      <c r="AG263" s="185">
        <v>2</v>
      </c>
      <c r="AH263" s="185">
        <v>1</v>
      </c>
      <c r="AI263" s="185">
        <v>2</v>
      </c>
      <c r="AJ263" s="185">
        <v>2</v>
      </c>
      <c r="AK263" s="185">
        <v>3</v>
      </c>
      <c r="AL263" s="185">
        <v>5</v>
      </c>
      <c r="AM263" s="185">
        <v>1</v>
      </c>
      <c r="AN263" s="185">
        <v>0</v>
      </c>
      <c r="AO263" s="151"/>
    </row>
    <row r="264" spans="1:41" x14ac:dyDescent="0.3">
      <c r="A264" s="144" t="s">
        <v>36</v>
      </c>
      <c r="B264" s="186">
        <v>0</v>
      </c>
      <c r="C264" s="186">
        <v>1</v>
      </c>
      <c r="D264" s="186">
        <v>2</v>
      </c>
      <c r="E264" s="186">
        <v>4</v>
      </c>
      <c r="F264" s="186">
        <v>3</v>
      </c>
      <c r="G264" s="186">
        <v>1</v>
      </c>
      <c r="H264" s="186">
        <v>7</v>
      </c>
      <c r="I264" s="186">
        <v>4</v>
      </c>
      <c r="J264" s="186">
        <v>1</v>
      </c>
      <c r="K264" s="151"/>
      <c r="L264" s="186">
        <v>0</v>
      </c>
      <c r="M264" s="186">
        <v>0</v>
      </c>
      <c r="N264" s="186">
        <v>1</v>
      </c>
      <c r="O264" s="186">
        <v>1</v>
      </c>
      <c r="P264" s="186">
        <v>1</v>
      </c>
      <c r="Q264" s="186">
        <v>0</v>
      </c>
      <c r="R264" s="186">
        <v>2</v>
      </c>
      <c r="S264" s="186">
        <v>1</v>
      </c>
      <c r="T264" s="186">
        <v>0</v>
      </c>
      <c r="U264" s="152"/>
      <c r="V264" s="187">
        <v>1</v>
      </c>
      <c r="W264" s="185">
        <v>2</v>
      </c>
      <c r="X264" s="185">
        <v>3</v>
      </c>
      <c r="Y264" s="185">
        <v>5</v>
      </c>
      <c r="Z264" s="185">
        <v>4</v>
      </c>
      <c r="AA264" s="185">
        <v>11</v>
      </c>
      <c r="AB264" s="185">
        <v>2</v>
      </c>
      <c r="AC264" s="185">
        <v>2</v>
      </c>
      <c r="AD264" s="185">
        <v>0</v>
      </c>
      <c r="AE264" s="152"/>
      <c r="AF264" s="187">
        <v>0</v>
      </c>
      <c r="AG264" s="185">
        <v>0</v>
      </c>
      <c r="AH264" s="185">
        <v>1</v>
      </c>
      <c r="AI264" s="185">
        <v>0</v>
      </c>
      <c r="AJ264" s="185">
        <v>4</v>
      </c>
      <c r="AK264" s="185">
        <v>5</v>
      </c>
      <c r="AL264" s="185">
        <v>4</v>
      </c>
      <c r="AM264" s="185">
        <v>2</v>
      </c>
      <c r="AN264" s="185">
        <v>0</v>
      </c>
      <c r="AO264" s="151"/>
    </row>
    <row r="265" spans="1:41" x14ac:dyDescent="0.3">
      <c r="A265" s="144" t="s">
        <v>37</v>
      </c>
      <c r="B265" s="186">
        <v>0</v>
      </c>
      <c r="C265" s="186">
        <v>1</v>
      </c>
      <c r="D265" s="186">
        <v>1</v>
      </c>
      <c r="E265" s="186">
        <v>2</v>
      </c>
      <c r="F265" s="186">
        <v>3</v>
      </c>
      <c r="G265" s="186">
        <v>6</v>
      </c>
      <c r="H265" s="186">
        <v>4</v>
      </c>
      <c r="I265" s="186">
        <v>8</v>
      </c>
      <c r="J265" s="186">
        <v>0</v>
      </c>
      <c r="K265" s="151"/>
      <c r="L265" s="186">
        <v>0</v>
      </c>
      <c r="M265" s="186">
        <v>0</v>
      </c>
      <c r="N265" s="186">
        <v>0</v>
      </c>
      <c r="O265" s="186">
        <v>0</v>
      </c>
      <c r="P265" s="186">
        <v>1</v>
      </c>
      <c r="Q265" s="186">
        <v>0</v>
      </c>
      <c r="R265" s="186">
        <v>2</v>
      </c>
      <c r="S265" s="186">
        <v>1</v>
      </c>
      <c r="T265" s="186">
        <v>1</v>
      </c>
      <c r="U265" s="152"/>
      <c r="V265" s="187">
        <v>0</v>
      </c>
      <c r="W265" s="185">
        <v>2</v>
      </c>
      <c r="X265" s="185">
        <v>0</v>
      </c>
      <c r="Y265" s="185">
        <v>4</v>
      </c>
      <c r="Z265" s="185">
        <v>7</v>
      </c>
      <c r="AA265" s="185">
        <v>2</v>
      </c>
      <c r="AB265" s="185">
        <v>6</v>
      </c>
      <c r="AC265" s="185">
        <v>2</v>
      </c>
      <c r="AD265" s="185">
        <v>1</v>
      </c>
      <c r="AE265" s="152"/>
      <c r="AF265" s="187">
        <v>0</v>
      </c>
      <c r="AG265" s="185">
        <v>1</v>
      </c>
      <c r="AH265" s="185">
        <v>0</v>
      </c>
      <c r="AI265" s="185">
        <v>2</v>
      </c>
      <c r="AJ265" s="185">
        <v>0</v>
      </c>
      <c r="AK265" s="185">
        <v>0</v>
      </c>
      <c r="AL265" s="185">
        <v>0</v>
      </c>
      <c r="AM265" s="185">
        <v>0</v>
      </c>
      <c r="AN265" s="185">
        <v>0</v>
      </c>
      <c r="AO265" s="151"/>
    </row>
    <row r="266" spans="1:41" x14ac:dyDescent="0.3">
      <c r="A266" s="144" t="s">
        <v>38</v>
      </c>
      <c r="B266" s="186">
        <v>1</v>
      </c>
      <c r="C266" s="186">
        <v>0</v>
      </c>
      <c r="D266" s="186">
        <v>2</v>
      </c>
      <c r="E266" s="186">
        <v>3</v>
      </c>
      <c r="F266" s="186">
        <v>3</v>
      </c>
      <c r="G266" s="186">
        <v>3</v>
      </c>
      <c r="H266" s="186">
        <v>2</v>
      </c>
      <c r="I266" s="186">
        <v>3</v>
      </c>
      <c r="J266" s="186">
        <v>1</v>
      </c>
      <c r="K266" s="151"/>
      <c r="L266" s="186">
        <v>0</v>
      </c>
      <c r="M266" s="186">
        <v>0</v>
      </c>
      <c r="N266" s="186">
        <v>0</v>
      </c>
      <c r="O266" s="186">
        <v>1</v>
      </c>
      <c r="P266" s="186">
        <v>2</v>
      </c>
      <c r="Q266" s="186">
        <v>1</v>
      </c>
      <c r="R266" s="186">
        <v>0</v>
      </c>
      <c r="S266" s="186">
        <v>3</v>
      </c>
      <c r="T266" s="186">
        <v>0</v>
      </c>
      <c r="U266" s="152"/>
      <c r="V266" s="187">
        <v>0</v>
      </c>
      <c r="W266" s="185">
        <v>1</v>
      </c>
      <c r="X266" s="185">
        <v>2</v>
      </c>
      <c r="Y266" s="185">
        <v>3</v>
      </c>
      <c r="Z266" s="185">
        <v>4</v>
      </c>
      <c r="AA266" s="185">
        <v>4</v>
      </c>
      <c r="AB266" s="185">
        <v>5</v>
      </c>
      <c r="AC266" s="185">
        <v>1</v>
      </c>
      <c r="AD266" s="185">
        <v>1</v>
      </c>
      <c r="AE266" s="152"/>
      <c r="AF266" s="187">
        <v>0</v>
      </c>
      <c r="AG266" s="185">
        <v>0</v>
      </c>
      <c r="AH266" s="185">
        <v>1</v>
      </c>
      <c r="AI266" s="185">
        <v>1</v>
      </c>
      <c r="AJ266" s="185">
        <v>1</v>
      </c>
      <c r="AK266" s="185">
        <v>2</v>
      </c>
      <c r="AL266" s="185">
        <v>0</v>
      </c>
      <c r="AM266" s="185">
        <v>0</v>
      </c>
      <c r="AN266" s="185">
        <v>0</v>
      </c>
      <c r="AO266" s="151"/>
    </row>
    <row r="267" spans="1:41" x14ac:dyDescent="0.3">
      <c r="A267" s="144" t="s">
        <v>39</v>
      </c>
      <c r="B267" s="186">
        <v>0</v>
      </c>
      <c r="C267" s="186">
        <v>1</v>
      </c>
      <c r="D267" s="186">
        <v>2</v>
      </c>
      <c r="E267" s="186">
        <v>2</v>
      </c>
      <c r="F267" s="186">
        <v>3</v>
      </c>
      <c r="G267" s="186">
        <v>2</v>
      </c>
      <c r="H267" s="186">
        <v>4</v>
      </c>
      <c r="I267" s="186">
        <v>3</v>
      </c>
      <c r="J267" s="186">
        <v>0</v>
      </c>
      <c r="K267" s="151"/>
      <c r="L267" s="186">
        <v>0</v>
      </c>
      <c r="M267" s="186">
        <v>0</v>
      </c>
      <c r="N267" s="186">
        <v>0</v>
      </c>
      <c r="O267" s="186">
        <v>0</v>
      </c>
      <c r="P267" s="186">
        <v>2</v>
      </c>
      <c r="Q267" s="186">
        <v>2</v>
      </c>
      <c r="R267" s="186">
        <v>2</v>
      </c>
      <c r="S267" s="186">
        <v>3</v>
      </c>
      <c r="T267" s="186">
        <v>0</v>
      </c>
      <c r="U267" s="152"/>
      <c r="V267" s="187">
        <v>2</v>
      </c>
      <c r="W267" s="185">
        <v>0</v>
      </c>
      <c r="X267" s="185">
        <v>1</v>
      </c>
      <c r="Y267" s="185">
        <v>5</v>
      </c>
      <c r="Z267" s="185">
        <v>5</v>
      </c>
      <c r="AA267" s="185">
        <v>0</v>
      </c>
      <c r="AB267" s="185">
        <v>3</v>
      </c>
      <c r="AC267" s="185">
        <v>3</v>
      </c>
      <c r="AD267" s="185">
        <v>0</v>
      </c>
      <c r="AE267" s="152"/>
      <c r="AF267" s="187">
        <v>0</v>
      </c>
      <c r="AG267" s="185">
        <v>0</v>
      </c>
      <c r="AH267" s="185">
        <v>0</v>
      </c>
      <c r="AI267" s="185">
        <v>0</v>
      </c>
      <c r="AJ267" s="185">
        <v>1</v>
      </c>
      <c r="AK267" s="185">
        <v>1</v>
      </c>
      <c r="AL267" s="185">
        <v>1</v>
      </c>
      <c r="AM267" s="185">
        <v>1</v>
      </c>
      <c r="AN267" s="185">
        <v>0</v>
      </c>
      <c r="AO267" s="151"/>
    </row>
    <row r="268" spans="1:41" x14ac:dyDescent="0.3">
      <c r="A268" s="144" t="s">
        <v>40</v>
      </c>
      <c r="B268" s="186">
        <v>0</v>
      </c>
      <c r="C268" s="186">
        <v>0</v>
      </c>
      <c r="D268" s="186">
        <v>1</v>
      </c>
      <c r="E268" s="186">
        <v>0</v>
      </c>
      <c r="F268" s="186">
        <v>4</v>
      </c>
      <c r="G268" s="186">
        <v>2</v>
      </c>
      <c r="H268" s="186">
        <v>3</v>
      </c>
      <c r="I268" s="186">
        <v>5</v>
      </c>
      <c r="J268" s="186">
        <v>1</v>
      </c>
      <c r="K268" s="151"/>
      <c r="L268" s="186">
        <v>0</v>
      </c>
      <c r="M268" s="186">
        <v>0</v>
      </c>
      <c r="N268" s="186">
        <v>1</v>
      </c>
      <c r="O268" s="186">
        <v>1</v>
      </c>
      <c r="P268" s="186">
        <v>1</v>
      </c>
      <c r="Q268" s="186">
        <v>0</v>
      </c>
      <c r="R268" s="186">
        <v>0</v>
      </c>
      <c r="S268" s="186">
        <v>1</v>
      </c>
      <c r="T268" s="186">
        <v>0</v>
      </c>
      <c r="U268" s="152"/>
      <c r="V268" s="187">
        <v>1</v>
      </c>
      <c r="W268" s="185">
        <v>0</v>
      </c>
      <c r="X268" s="185">
        <v>1</v>
      </c>
      <c r="Y268" s="185">
        <v>3</v>
      </c>
      <c r="Z268" s="185">
        <v>4</v>
      </c>
      <c r="AA268" s="185">
        <v>1</v>
      </c>
      <c r="AB268" s="185">
        <v>5</v>
      </c>
      <c r="AC268" s="185">
        <v>0</v>
      </c>
      <c r="AD268" s="185">
        <v>0</v>
      </c>
      <c r="AE268" s="152"/>
      <c r="AF268" s="187">
        <v>0</v>
      </c>
      <c r="AG268" s="185">
        <v>0</v>
      </c>
      <c r="AH268" s="185">
        <v>1</v>
      </c>
      <c r="AI268" s="185">
        <v>1</v>
      </c>
      <c r="AJ268" s="185">
        <v>0</v>
      </c>
      <c r="AK268" s="185">
        <v>0</v>
      </c>
      <c r="AL268" s="185">
        <v>0</v>
      </c>
      <c r="AM268" s="185">
        <v>1</v>
      </c>
      <c r="AN268" s="185">
        <v>0</v>
      </c>
      <c r="AO268" s="151"/>
    </row>
    <row r="269" spans="1:41" x14ac:dyDescent="0.3">
      <c r="A269" s="144" t="s">
        <v>41</v>
      </c>
      <c r="B269" s="186">
        <v>0</v>
      </c>
      <c r="C269" s="186">
        <v>0</v>
      </c>
      <c r="D269" s="186">
        <v>2</v>
      </c>
      <c r="E269" s="186">
        <v>5</v>
      </c>
      <c r="F269" s="186">
        <v>2</v>
      </c>
      <c r="G269" s="186">
        <v>3</v>
      </c>
      <c r="H269" s="186">
        <v>2</v>
      </c>
      <c r="I269" s="186">
        <v>1</v>
      </c>
      <c r="J269" s="186">
        <v>0</v>
      </c>
      <c r="K269" s="151"/>
      <c r="L269" s="186">
        <v>0</v>
      </c>
      <c r="M269" s="186">
        <v>1</v>
      </c>
      <c r="N269" s="186">
        <v>0</v>
      </c>
      <c r="O269" s="186">
        <v>0</v>
      </c>
      <c r="P269" s="186">
        <v>1</v>
      </c>
      <c r="Q269" s="186">
        <v>0</v>
      </c>
      <c r="R269" s="186">
        <v>0</v>
      </c>
      <c r="S269" s="186">
        <v>1</v>
      </c>
      <c r="T269" s="186">
        <v>0</v>
      </c>
      <c r="U269" s="152"/>
      <c r="V269" s="187">
        <v>0</v>
      </c>
      <c r="W269" s="185">
        <v>0</v>
      </c>
      <c r="X269" s="185">
        <v>3</v>
      </c>
      <c r="Y269" s="185">
        <v>4</v>
      </c>
      <c r="Z269" s="185">
        <v>2</v>
      </c>
      <c r="AA269" s="185">
        <v>7</v>
      </c>
      <c r="AB269" s="185">
        <v>2</v>
      </c>
      <c r="AC269" s="185">
        <v>2</v>
      </c>
      <c r="AD269" s="185">
        <v>0</v>
      </c>
      <c r="AE269" s="152"/>
      <c r="AF269" s="187">
        <v>0</v>
      </c>
      <c r="AG269" s="185">
        <v>0</v>
      </c>
      <c r="AH269" s="185">
        <v>0</v>
      </c>
      <c r="AI269" s="185">
        <v>2</v>
      </c>
      <c r="AJ269" s="185">
        <v>0</v>
      </c>
      <c r="AK269" s="185">
        <v>0</v>
      </c>
      <c r="AL269" s="185">
        <v>0</v>
      </c>
      <c r="AM269" s="185">
        <v>0</v>
      </c>
      <c r="AN269" s="185">
        <v>0</v>
      </c>
      <c r="AO269" s="151"/>
    </row>
    <row r="270" spans="1:41" x14ac:dyDescent="0.3">
      <c r="A270" s="144" t="s">
        <v>42</v>
      </c>
      <c r="B270" s="186">
        <v>0</v>
      </c>
      <c r="C270" s="186">
        <v>0</v>
      </c>
      <c r="D270" s="186">
        <v>2</v>
      </c>
      <c r="E270" s="186">
        <v>1</v>
      </c>
      <c r="F270" s="186">
        <v>1</v>
      </c>
      <c r="G270" s="186">
        <v>0</v>
      </c>
      <c r="H270" s="186">
        <v>2</v>
      </c>
      <c r="I270" s="186">
        <v>0</v>
      </c>
      <c r="J270" s="186">
        <v>1</v>
      </c>
      <c r="K270" s="151"/>
      <c r="L270" s="186">
        <v>0</v>
      </c>
      <c r="M270" s="186">
        <v>0</v>
      </c>
      <c r="N270" s="186">
        <v>0</v>
      </c>
      <c r="O270" s="186">
        <v>0</v>
      </c>
      <c r="P270" s="186">
        <v>0</v>
      </c>
      <c r="Q270" s="186">
        <v>3</v>
      </c>
      <c r="R270" s="186">
        <v>4</v>
      </c>
      <c r="S270" s="186">
        <v>0</v>
      </c>
      <c r="T270" s="186">
        <v>0</v>
      </c>
      <c r="U270" s="152"/>
      <c r="V270" s="187">
        <v>0</v>
      </c>
      <c r="W270" s="185">
        <v>0</v>
      </c>
      <c r="X270" s="185">
        <v>2</v>
      </c>
      <c r="Y270" s="185">
        <v>0</v>
      </c>
      <c r="Z270" s="185">
        <v>1</v>
      </c>
      <c r="AA270" s="185">
        <v>2</v>
      </c>
      <c r="AB270" s="185">
        <v>2</v>
      </c>
      <c r="AC270" s="185">
        <v>2</v>
      </c>
      <c r="AD270" s="185">
        <v>0</v>
      </c>
      <c r="AE270" s="152"/>
      <c r="AF270" s="187">
        <v>0</v>
      </c>
      <c r="AG270" s="185">
        <v>0</v>
      </c>
      <c r="AH270" s="185">
        <v>0</v>
      </c>
      <c r="AI270" s="185">
        <v>1</v>
      </c>
      <c r="AJ270" s="185">
        <v>1</v>
      </c>
      <c r="AK270" s="185">
        <v>0</v>
      </c>
      <c r="AL270" s="185">
        <v>0</v>
      </c>
      <c r="AM270" s="185">
        <v>0</v>
      </c>
      <c r="AN270" s="185">
        <v>0</v>
      </c>
      <c r="AO270" s="151"/>
    </row>
    <row r="271" spans="1:41" x14ac:dyDescent="0.3">
      <c r="A271" s="144" t="s">
        <v>43</v>
      </c>
      <c r="B271" s="186">
        <v>0</v>
      </c>
      <c r="C271" s="186">
        <v>0</v>
      </c>
      <c r="D271" s="186">
        <v>2</v>
      </c>
      <c r="E271" s="186">
        <v>6</v>
      </c>
      <c r="F271" s="186">
        <v>2</v>
      </c>
      <c r="G271" s="186">
        <v>5</v>
      </c>
      <c r="H271" s="186">
        <v>5</v>
      </c>
      <c r="I271" s="186">
        <v>1</v>
      </c>
      <c r="J271" s="186">
        <v>1</v>
      </c>
      <c r="K271" s="151"/>
      <c r="L271" s="186">
        <v>0</v>
      </c>
      <c r="M271" s="186">
        <v>0</v>
      </c>
      <c r="N271" s="186">
        <v>0</v>
      </c>
      <c r="O271" s="186">
        <v>0</v>
      </c>
      <c r="P271" s="186">
        <v>0</v>
      </c>
      <c r="Q271" s="186">
        <v>2</v>
      </c>
      <c r="R271" s="186">
        <v>0</v>
      </c>
      <c r="S271" s="186">
        <v>0</v>
      </c>
      <c r="T271" s="186">
        <v>0</v>
      </c>
      <c r="U271" s="152"/>
      <c r="V271" s="187">
        <v>0</v>
      </c>
      <c r="W271" s="185">
        <v>0</v>
      </c>
      <c r="X271" s="185">
        <v>0</v>
      </c>
      <c r="Y271" s="185">
        <v>0</v>
      </c>
      <c r="Z271" s="185">
        <v>3</v>
      </c>
      <c r="AA271" s="185">
        <v>1</v>
      </c>
      <c r="AB271" s="185">
        <v>1</v>
      </c>
      <c r="AC271" s="185">
        <v>1</v>
      </c>
      <c r="AD271" s="185">
        <v>0</v>
      </c>
      <c r="AE271" s="152"/>
      <c r="AF271" s="187">
        <v>0</v>
      </c>
      <c r="AG271" s="185">
        <v>0</v>
      </c>
      <c r="AH271" s="185">
        <v>1</v>
      </c>
      <c r="AI271" s="185">
        <v>1</v>
      </c>
      <c r="AJ271" s="185">
        <v>2</v>
      </c>
      <c r="AK271" s="185">
        <v>0</v>
      </c>
      <c r="AL271" s="185">
        <v>0</v>
      </c>
      <c r="AM271" s="185">
        <v>0</v>
      </c>
      <c r="AN271" s="185">
        <v>0</v>
      </c>
      <c r="AO271" s="151"/>
    </row>
    <row r="272" spans="1:41" x14ac:dyDescent="0.3">
      <c r="A272" s="144" t="s">
        <v>44</v>
      </c>
      <c r="B272" s="186">
        <v>0</v>
      </c>
      <c r="C272" s="186">
        <v>1</v>
      </c>
      <c r="D272" s="186">
        <v>1</v>
      </c>
      <c r="E272" s="186">
        <v>2</v>
      </c>
      <c r="F272" s="186">
        <v>1</v>
      </c>
      <c r="G272" s="186">
        <v>3</v>
      </c>
      <c r="H272" s="186">
        <v>2</v>
      </c>
      <c r="I272" s="186">
        <v>1</v>
      </c>
      <c r="J272" s="186">
        <v>0</v>
      </c>
      <c r="K272" s="151"/>
      <c r="L272" s="186">
        <v>0</v>
      </c>
      <c r="M272" s="186">
        <v>0</v>
      </c>
      <c r="N272" s="186">
        <v>0</v>
      </c>
      <c r="O272" s="186">
        <v>0</v>
      </c>
      <c r="P272" s="186">
        <v>1</v>
      </c>
      <c r="Q272" s="186">
        <v>0</v>
      </c>
      <c r="R272" s="186">
        <v>1</v>
      </c>
      <c r="S272" s="186">
        <v>2</v>
      </c>
      <c r="T272" s="186">
        <v>0</v>
      </c>
      <c r="U272" s="152"/>
      <c r="V272" s="187">
        <v>1</v>
      </c>
      <c r="W272" s="185">
        <v>1</v>
      </c>
      <c r="X272" s="185">
        <v>0</v>
      </c>
      <c r="Y272" s="185">
        <v>2</v>
      </c>
      <c r="Z272" s="185">
        <v>2</v>
      </c>
      <c r="AA272" s="185">
        <v>2</v>
      </c>
      <c r="AB272" s="185">
        <v>2</v>
      </c>
      <c r="AC272" s="185">
        <v>1</v>
      </c>
      <c r="AD272" s="185">
        <v>0</v>
      </c>
      <c r="AE272" s="152"/>
      <c r="AF272" s="187">
        <v>0</v>
      </c>
      <c r="AG272" s="185">
        <v>1</v>
      </c>
      <c r="AH272" s="185">
        <v>0</v>
      </c>
      <c r="AI272" s="185">
        <v>0</v>
      </c>
      <c r="AJ272" s="185">
        <v>1</v>
      </c>
      <c r="AK272" s="185">
        <v>2</v>
      </c>
      <c r="AL272" s="185">
        <v>1</v>
      </c>
      <c r="AM272" s="185">
        <v>0</v>
      </c>
      <c r="AN272" s="185">
        <v>0</v>
      </c>
      <c r="AO272" s="151"/>
    </row>
    <row r="273" spans="1:41" x14ac:dyDescent="0.3">
      <c r="A273" s="144" t="s">
        <v>45</v>
      </c>
      <c r="B273" s="186">
        <v>1</v>
      </c>
      <c r="C273" s="186">
        <v>2</v>
      </c>
      <c r="D273" s="186">
        <v>1</v>
      </c>
      <c r="E273" s="186">
        <v>4</v>
      </c>
      <c r="F273" s="186">
        <v>1</v>
      </c>
      <c r="G273" s="186">
        <v>2</v>
      </c>
      <c r="H273" s="186">
        <v>1</v>
      </c>
      <c r="I273" s="186">
        <v>0</v>
      </c>
      <c r="J273" s="186">
        <v>0</v>
      </c>
      <c r="K273" s="151"/>
      <c r="L273" s="186">
        <v>2</v>
      </c>
      <c r="M273" s="186">
        <v>1</v>
      </c>
      <c r="N273" s="186">
        <v>0</v>
      </c>
      <c r="O273" s="186">
        <v>1</v>
      </c>
      <c r="P273" s="186">
        <v>0</v>
      </c>
      <c r="Q273" s="186">
        <v>1</v>
      </c>
      <c r="R273" s="186">
        <v>4</v>
      </c>
      <c r="S273" s="186">
        <v>0</v>
      </c>
      <c r="T273" s="186">
        <v>0</v>
      </c>
      <c r="U273" s="152"/>
      <c r="V273" s="187">
        <v>0</v>
      </c>
      <c r="W273" s="185">
        <v>2</v>
      </c>
      <c r="X273" s="185">
        <v>3</v>
      </c>
      <c r="Y273" s="185">
        <v>3</v>
      </c>
      <c r="Z273" s="185">
        <v>2</v>
      </c>
      <c r="AA273" s="185">
        <v>4</v>
      </c>
      <c r="AB273" s="185">
        <v>3</v>
      </c>
      <c r="AC273" s="185">
        <v>2</v>
      </c>
      <c r="AD273" s="185">
        <v>0</v>
      </c>
      <c r="AE273" s="152"/>
      <c r="AF273" s="187">
        <v>0</v>
      </c>
      <c r="AG273" s="185">
        <v>0</v>
      </c>
      <c r="AH273" s="185">
        <v>2</v>
      </c>
      <c r="AI273" s="185">
        <v>0</v>
      </c>
      <c r="AJ273" s="185">
        <v>0</v>
      </c>
      <c r="AK273" s="185">
        <v>1</v>
      </c>
      <c r="AL273" s="185">
        <v>1</v>
      </c>
      <c r="AM273" s="185">
        <v>1</v>
      </c>
      <c r="AN273" s="185">
        <v>0</v>
      </c>
      <c r="AO273" s="151"/>
    </row>
    <row r="274" spans="1:41" x14ac:dyDescent="0.3">
      <c r="A274" s="144" t="s">
        <v>46</v>
      </c>
      <c r="B274" s="186">
        <v>0</v>
      </c>
      <c r="C274" s="186">
        <v>2</v>
      </c>
      <c r="D274" s="186">
        <v>0</v>
      </c>
      <c r="E274" s="186">
        <v>2</v>
      </c>
      <c r="F274" s="186">
        <v>4</v>
      </c>
      <c r="G274" s="186">
        <v>4</v>
      </c>
      <c r="H274" s="186">
        <v>2</v>
      </c>
      <c r="I274" s="186">
        <v>1</v>
      </c>
      <c r="J274" s="186">
        <v>1</v>
      </c>
      <c r="K274" s="151"/>
      <c r="L274" s="186">
        <v>0</v>
      </c>
      <c r="M274" s="186">
        <v>2</v>
      </c>
      <c r="N274" s="186">
        <v>0</v>
      </c>
      <c r="O274" s="186">
        <v>0</v>
      </c>
      <c r="P274" s="186">
        <v>0</v>
      </c>
      <c r="Q274" s="186">
        <v>0</v>
      </c>
      <c r="R274" s="186">
        <v>0</v>
      </c>
      <c r="S274" s="186">
        <v>0</v>
      </c>
      <c r="T274" s="186">
        <v>0</v>
      </c>
      <c r="U274" s="152"/>
      <c r="V274" s="187">
        <v>0</v>
      </c>
      <c r="W274" s="185">
        <v>1</v>
      </c>
      <c r="X274" s="185">
        <v>2</v>
      </c>
      <c r="Y274" s="185">
        <v>3</v>
      </c>
      <c r="Z274" s="185">
        <v>3</v>
      </c>
      <c r="AA274" s="185">
        <v>1</v>
      </c>
      <c r="AB274" s="185">
        <v>1</v>
      </c>
      <c r="AC274" s="185">
        <v>1</v>
      </c>
      <c r="AD274" s="185">
        <v>0</v>
      </c>
      <c r="AE274" s="152"/>
      <c r="AF274" s="187">
        <v>0</v>
      </c>
      <c r="AG274" s="185">
        <v>0</v>
      </c>
      <c r="AH274" s="185">
        <v>0</v>
      </c>
      <c r="AI274" s="185">
        <v>0</v>
      </c>
      <c r="AJ274" s="185">
        <v>1</v>
      </c>
      <c r="AK274" s="185">
        <v>0</v>
      </c>
      <c r="AL274" s="185">
        <v>0</v>
      </c>
      <c r="AM274" s="185">
        <v>0</v>
      </c>
      <c r="AN274" s="185">
        <v>0</v>
      </c>
      <c r="AO274" s="151"/>
    </row>
    <row r="275" spans="1:41" x14ac:dyDescent="0.3">
      <c r="A275" s="144" t="s">
        <v>47</v>
      </c>
      <c r="B275" s="186">
        <v>0</v>
      </c>
      <c r="C275" s="186">
        <v>1</v>
      </c>
      <c r="D275" s="186">
        <v>1</v>
      </c>
      <c r="E275" s="186">
        <v>1</v>
      </c>
      <c r="F275" s="186">
        <v>2</v>
      </c>
      <c r="G275" s="186">
        <v>2</v>
      </c>
      <c r="H275" s="186">
        <v>4</v>
      </c>
      <c r="I275" s="186">
        <v>1</v>
      </c>
      <c r="J275" s="186">
        <v>0</v>
      </c>
      <c r="K275" s="151"/>
      <c r="L275" s="186">
        <v>0</v>
      </c>
      <c r="M275" s="186">
        <v>0</v>
      </c>
      <c r="N275" s="186">
        <v>0</v>
      </c>
      <c r="O275" s="186">
        <v>1</v>
      </c>
      <c r="P275" s="186">
        <v>0</v>
      </c>
      <c r="Q275" s="186">
        <v>0</v>
      </c>
      <c r="R275" s="186">
        <v>1</v>
      </c>
      <c r="S275" s="186">
        <v>0</v>
      </c>
      <c r="T275" s="186">
        <v>0</v>
      </c>
      <c r="U275" s="152"/>
      <c r="V275" s="187">
        <v>0</v>
      </c>
      <c r="W275" s="185">
        <v>1</v>
      </c>
      <c r="X275" s="185">
        <v>0</v>
      </c>
      <c r="Y275" s="185">
        <v>2</v>
      </c>
      <c r="Z275" s="185">
        <v>4</v>
      </c>
      <c r="AA275" s="185">
        <v>5</v>
      </c>
      <c r="AB275" s="185">
        <v>2</v>
      </c>
      <c r="AC275" s="185">
        <v>1</v>
      </c>
      <c r="AD275" s="185">
        <v>0</v>
      </c>
      <c r="AE275" s="152"/>
      <c r="AF275" s="187">
        <v>0</v>
      </c>
      <c r="AG275" s="185">
        <v>0</v>
      </c>
      <c r="AH275" s="185">
        <v>0</v>
      </c>
      <c r="AI275" s="185">
        <v>0</v>
      </c>
      <c r="AJ275" s="185">
        <v>0</v>
      </c>
      <c r="AK275" s="185">
        <v>0</v>
      </c>
      <c r="AL275" s="185">
        <v>0</v>
      </c>
      <c r="AM275" s="185">
        <v>0</v>
      </c>
      <c r="AN275" s="185">
        <v>0</v>
      </c>
      <c r="AO275" s="151"/>
    </row>
    <row r="276" spans="1:41" x14ac:dyDescent="0.3">
      <c r="A276" s="144" t="s">
        <v>48</v>
      </c>
      <c r="B276" s="186">
        <v>0</v>
      </c>
      <c r="C276" s="186">
        <v>0</v>
      </c>
      <c r="D276" s="186">
        <v>0</v>
      </c>
      <c r="E276" s="186">
        <v>2</v>
      </c>
      <c r="F276" s="186">
        <v>1</v>
      </c>
      <c r="G276" s="186">
        <v>1</v>
      </c>
      <c r="H276" s="186">
        <v>3</v>
      </c>
      <c r="I276" s="186">
        <v>2</v>
      </c>
      <c r="J276" s="186">
        <v>0</v>
      </c>
      <c r="K276" s="151"/>
      <c r="L276" s="186">
        <v>0</v>
      </c>
      <c r="M276" s="186">
        <v>0</v>
      </c>
      <c r="N276" s="186">
        <v>0</v>
      </c>
      <c r="O276" s="186">
        <v>0</v>
      </c>
      <c r="P276" s="186">
        <v>0</v>
      </c>
      <c r="Q276" s="186">
        <v>2</v>
      </c>
      <c r="R276" s="186">
        <v>1</v>
      </c>
      <c r="S276" s="186">
        <v>0</v>
      </c>
      <c r="T276" s="186">
        <v>0</v>
      </c>
      <c r="U276" s="152"/>
      <c r="V276" s="187">
        <v>0</v>
      </c>
      <c r="W276" s="185">
        <v>0</v>
      </c>
      <c r="X276" s="185">
        <v>0</v>
      </c>
      <c r="Y276" s="185">
        <v>0</v>
      </c>
      <c r="Z276" s="185">
        <v>1</v>
      </c>
      <c r="AA276" s="185">
        <v>1</v>
      </c>
      <c r="AB276" s="185">
        <v>1</v>
      </c>
      <c r="AC276" s="185">
        <v>0</v>
      </c>
      <c r="AD276" s="185">
        <v>0</v>
      </c>
      <c r="AE276" s="152"/>
      <c r="AF276" s="187">
        <v>0</v>
      </c>
      <c r="AG276" s="185">
        <v>0</v>
      </c>
      <c r="AH276" s="185">
        <v>0</v>
      </c>
      <c r="AI276" s="185">
        <v>1</v>
      </c>
      <c r="AJ276" s="185">
        <v>0</v>
      </c>
      <c r="AK276" s="185">
        <v>0</v>
      </c>
      <c r="AL276" s="185">
        <v>0</v>
      </c>
      <c r="AM276" s="185">
        <v>0</v>
      </c>
      <c r="AN276" s="185">
        <v>0</v>
      </c>
      <c r="AO276" s="151"/>
    </row>
    <row r="277" spans="1:41" x14ac:dyDescent="0.3">
      <c r="A277" s="144" t="s">
        <v>49</v>
      </c>
      <c r="B277" s="186">
        <v>1</v>
      </c>
      <c r="C277" s="186">
        <v>1</v>
      </c>
      <c r="D277" s="186">
        <v>0</v>
      </c>
      <c r="E277" s="186">
        <v>1</v>
      </c>
      <c r="F277" s="186">
        <v>1</v>
      </c>
      <c r="G277" s="186">
        <v>1</v>
      </c>
      <c r="H277" s="186">
        <v>2</v>
      </c>
      <c r="I277" s="186">
        <v>3</v>
      </c>
      <c r="J277" s="186">
        <v>0</v>
      </c>
      <c r="K277" s="151"/>
      <c r="L277" s="186">
        <v>1</v>
      </c>
      <c r="M277" s="186">
        <v>0</v>
      </c>
      <c r="N277" s="186">
        <v>0</v>
      </c>
      <c r="O277" s="186">
        <v>0</v>
      </c>
      <c r="P277" s="186">
        <v>1</v>
      </c>
      <c r="Q277" s="186">
        <v>0</v>
      </c>
      <c r="R277" s="186">
        <v>0</v>
      </c>
      <c r="S277" s="186">
        <v>0</v>
      </c>
      <c r="T277" s="186">
        <v>0</v>
      </c>
      <c r="U277" s="152"/>
      <c r="V277" s="187">
        <v>0</v>
      </c>
      <c r="W277" s="185">
        <v>0</v>
      </c>
      <c r="X277" s="185">
        <v>3</v>
      </c>
      <c r="Y277" s="185">
        <v>2</v>
      </c>
      <c r="Z277" s="185">
        <v>2</v>
      </c>
      <c r="AA277" s="185">
        <v>1</v>
      </c>
      <c r="AB277" s="185">
        <v>1</v>
      </c>
      <c r="AC277" s="185">
        <v>0</v>
      </c>
      <c r="AD277" s="185">
        <v>0</v>
      </c>
      <c r="AE277" s="152"/>
      <c r="AF277" s="187">
        <v>0</v>
      </c>
      <c r="AG277" s="185">
        <v>0</v>
      </c>
      <c r="AH277" s="185">
        <v>0</v>
      </c>
      <c r="AI277" s="185">
        <v>0</v>
      </c>
      <c r="AJ277" s="185">
        <v>1</v>
      </c>
      <c r="AK277" s="185">
        <v>1</v>
      </c>
      <c r="AL277" s="185">
        <v>0</v>
      </c>
      <c r="AM277" s="185">
        <v>0</v>
      </c>
      <c r="AN277" s="185">
        <v>0</v>
      </c>
      <c r="AO277" s="151"/>
    </row>
    <row r="278" spans="1:41" x14ac:dyDescent="0.3">
      <c r="A278" s="144" t="s">
        <v>50</v>
      </c>
      <c r="B278" s="186">
        <v>0</v>
      </c>
      <c r="C278" s="186">
        <v>0</v>
      </c>
      <c r="D278" s="186">
        <v>0</v>
      </c>
      <c r="E278" s="186">
        <v>0</v>
      </c>
      <c r="F278" s="186">
        <v>1</v>
      </c>
      <c r="G278" s="186">
        <v>0</v>
      </c>
      <c r="H278" s="186">
        <v>2</v>
      </c>
      <c r="I278" s="186">
        <v>1</v>
      </c>
      <c r="J278" s="186">
        <v>1</v>
      </c>
      <c r="K278" s="151"/>
      <c r="L278" s="186">
        <v>0</v>
      </c>
      <c r="M278" s="186">
        <v>0</v>
      </c>
      <c r="N278" s="186">
        <v>0</v>
      </c>
      <c r="O278" s="186">
        <v>0</v>
      </c>
      <c r="P278" s="186">
        <v>0</v>
      </c>
      <c r="Q278" s="186">
        <v>0</v>
      </c>
      <c r="R278" s="186">
        <v>0</v>
      </c>
      <c r="S278" s="186">
        <v>1</v>
      </c>
      <c r="T278" s="186">
        <v>0</v>
      </c>
      <c r="U278" s="152"/>
      <c r="V278" s="187">
        <v>0</v>
      </c>
      <c r="W278" s="185">
        <v>1</v>
      </c>
      <c r="X278" s="185">
        <v>0</v>
      </c>
      <c r="Y278" s="185">
        <v>3</v>
      </c>
      <c r="Z278" s="185">
        <v>1</v>
      </c>
      <c r="AA278" s="185">
        <v>9</v>
      </c>
      <c r="AB278" s="185">
        <v>0</v>
      </c>
      <c r="AC278" s="185">
        <v>0</v>
      </c>
      <c r="AD278" s="185">
        <v>0</v>
      </c>
      <c r="AE278" s="152"/>
      <c r="AF278" s="187">
        <v>0</v>
      </c>
      <c r="AG278" s="185">
        <v>0</v>
      </c>
      <c r="AH278" s="185">
        <v>0</v>
      </c>
      <c r="AI278" s="185">
        <v>1</v>
      </c>
      <c r="AJ278" s="185">
        <v>0</v>
      </c>
      <c r="AK278" s="185">
        <v>0</v>
      </c>
      <c r="AL278" s="185">
        <v>0</v>
      </c>
      <c r="AM278" s="185">
        <v>0</v>
      </c>
      <c r="AN278" s="185">
        <v>0</v>
      </c>
      <c r="AO278" s="151"/>
    </row>
    <row r="279" spans="1:41" x14ac:dyDescent="0.3">
      <c r="A279" s="144" t="s">
        <v>51</v>
      </c>
      <c r="B279" s="186">
        <v>0</v>
      </c>
      <c r="C279" s="186">
        <v>2</v>
      </c>
      <c r="D279" s="186">
        <v>2</v>
      </c>
      <c r="E279" s="186">
        <v>1</v>
      </c>
      <c r="F279" s="186">
        <v>2</v>
      </c>
      <c r="G279" s="186">
        <v>3</v>
      </c>
      <c r="H279" s="186">
        <v>2</v>
      </c>
      <c r="I279" s="186">
        <v>2</v>
      </c>
      <c r="J279" s="186">
        <v>0</v>
      </c>
      <c r="K279" s="151"/>
      <c r="L279" s="186">
        <v>0</v>
      </c>
      <c r="M279" s="186">
        <v>0</v>
      </c>
      <c r="N279" s="186">
        <v>1</v>
      </c>
      <c r="O279" s="186">
        <v>0</v>
      </c>
      <c r="P279" s="186">
        <v>0</v>
      </c>
      <c r="Q279" s="186">
        <v>0</v>
      </c>
      <c r="R279" s="186">
        <v>1</v>
      </c>
      <c r="S279" s="186">
        <v>0</v>
      </c>
      <c r="T279" s="186">
        <v>0</v>
      </c>
      <c r="U279" s="152"/>
      <c r="V279" s="187">
        <v>0</v>
      </c>
      <c r="W279" s="185">
        <v>0</v>
      </c>
      <c r="X279" s="185">
        <v>0</v>
      </c>
      <c r="Y279" s="185">
        <v>1</v>
      </c>
      <c r="Z279" s="185">
        <v>1</v>
      </c>
      <c r="AA279" s="185">
        <v>1</v>
      </c>
      <c r="AB279" s="185">
        <v>2</v>
      </c>
      <c r="AC279" s="185">
        <v>1</v>
      </c>
      <c r="AD279" s="185">
        <v>0</v>
      </c>
      <c r="AE279" s="152"/>
      <c r="AF279" s="187">
        <v>0</v>
      </c>
      <c r="AG279" s="185">
        <v>0</v>
      </c>
      <c r="AH279" s="185">
        <v>0</v>
      </c>
      <c r="AI279" s="185">
        <v>1</v>
      </c>
      <c r="AJ279" s="185">
        <v>0</v>
      </c>
      <c r="AK279" s="185">
        <v>0</v>
      </c>
      <c r="AL279" s="185">
        <v>0</v>
      </c>
      <c r="AM279" s="185">
        <v>0</v>
      </c>
      <c r="AN279" s="185">
        <v>0</v>
      </c>
      <c r="AO279" s="151"/>
    </row>
    <row r="280" spans="1:41" x14ac:dyDescent="0.3">
      <c r="A280" s="144" t="s">
        <v>52</v>
      </c>
      <c r="B280" s="186">
        <v>2</v>
      </c>
      <c r="C280" s="186">
        <v>0</v>
      </c>
      <c r="D280" s="186">
        <v>1</v>
      </c>
      <c r="E280" s="186">
        <v>0</v>
      </c>
      <c r="F280" s="186">
        <v>0</v>
      </c>
      <c r="G280" s="186">
        <v>0</v>
      </c>
      <c r="H280" s="186">
        <v>4</v>
      </c>
      <c r="I280" s="186">
        <v>1</v>
      </c>
      <c r="J280" s="186">
        <v>0</v>
      </c>
      <c r="K280" s="151"/>
      <c r="L280" s="186">
        <v>0</v>
      </c>
      <c r="M280" s="186">
        <v>0</v>
      </c>
      <c r="N280" s="186">
        <v>0</v>
      </c>
      <c r="O280" s="186">
        <v>1</v>
      </c>
      <c r="P280" s="186">
        <v>0</v>
      </c>
      <c r="Q280" s="186">
        <v>1</v>
      </c>
      <c r="R280" s="186">
        <v>0</v>
      </c>
      <c r="S280" s="186">
        <v>1</v>
      </c>
      <c r="T280" s="186">
        <v>0</v>
      </c>
      <c r="U280" s="152"/>
      <c r="V280" s="187">
        <v>1</v>
      </c>
      <c r="W280" s="185">
        <v>1</v>
      </c>
      <c r="X280" s="185">
        <v>0</v>
      </c>
      <c r="Y280" s="185">
        <v>0</v>
      </c>
      <c r="Z280" s="185">
        <v>1</v>
      </c>
      <c r="AA280" s="185">
        <v>2</v>
      </c>
      <c r="AB280" s="185">
        <v>2</v>
      </c>
      <c r="AC280" s="185">
        <v>0</v>
      </c>
      <c r="AD280" s="185">
        <v>0</v>
      </c>
      <c r="AE280" s="152"/>
      <c r="AF280" s="187">
        <v>0</v>
      </c>
      <c r="AG280" s="185">
        <v>0</v>
      </c>
      <c r="AH280" s="185">
        <v>1</v>
      </c>
      <c r="AI280" s="185">
        <v>3</v>
      </c>
      <c r="AJ280" s="185">
        <v>0</v>
      </c>
      <c r="AK280" s="185">
        <v>0</v>
      </c>
      <c r="AL280" s="185">
        <v>0</v>
      </c>
      <c r="AM280" s="185">
        <v>0</v>
      </c>
      <c r="AN280" s="185">
        <v>0</v>
      </c>
      <c r="AO280" s="151"/>
    </row>
    <row r="281" spans="1:41" x14ac:dyDescent="0.3">
      <c r="A281" s="144" t="s">
        <v>53</v>
      </c>
      <c r="B281" s="186">
        <v>0</v>
      </c>
      <c r="C281" s="186">
        <v>0</v>
      </c>
      <c r="D281" s="186">
        <v>0</v>
      </c>
      <c r="E281" s="186">
        <v>1</v>
      </c>
      <c r="F281" s="186">
        <v>0</v>
      </c>
      <c r="G281" s="186">
        <v>1</v>
      </c>
      <c r="H281" s="186">
        <v>1</v>
      </c>
      <c r="I281" s="186">
        <v>0</v>
      </c>
      <c r="J281" s="186">
        <v>0</v>
      </c>
      <c r="K281" s="151"/>
      <c r="L281" s="186">
        <v>0</v>
      </c>
      <c r="M281" s="186">
        <v>0</v>
      </c>
      <c r="N281" s="186">
        <v>0</v>
      </c>
      <c r="O281" s="186">
        <v>0</v>
      </c>
      <c r="P281" s="186">
        <v>2</v>
      </c>
      <c r="Q281" s="186">
        <v>0</v>
      </c>
      <c r="R281" s="186">
        <v>0</v>
      </c>
      <c r="S281" s="186">
        <v>0</v>
      </c>
      <c r="T281" s="186">
        <v>0</v>
      </c>
      <c r="U281" s="152"/>
      <c r="V281" s="187">
        <v>0</v>
      </c>
      <c r="W281" s="185">
        <v>2</v>
      </c>
      <c r="X281" s="185">
        <v>2</v>
      </c>
      <c r="Y281" s="185">
        <v>0</v>
      </c>
      <c r="Z281" s="185">
        <v>1</v>
      </c>
      <c r="AA281" s="185">
        <v>3</v>
      </c>
      <c r="AB281" s="185">
        <v>1</v>
      </c>
      <c r="AC281" s="185">
        <v>0</v>
      </c>
      <c r="AD281" s="185">
        <v>0</v>
      </c>
      <c r="AE281" s="152"/>
      <c r="AF281" s="187">
        <v>0</v>
      </c>
      <c r="AG281" s="185">
        <v>0</v>
      </c>
      <c r="AH281" s="185">
        <v>1</v>
      </c>
      <c r="AI281" s="185">
        <v>0</v>
      </c>
      <c r="AJ281" s="185">
        <v>0</v>
      </c>
      <c r="AK281" s="185">
        <v>0</v>
      </c>
      <c r="AL281" s="185">
        <v>0</v>
      </c>
      <c r="AM281" s="185">
        <v>0</v>
      </c>
      <c r="AN281" s="185">
        <v>0</v>
      </c>
      <c r="AO281" s="151"/>
    </row>
    <row r="282" spans="1:41" x14ac:dyDescent="0.3">
      <c r="A282" s="144" t="s">
        <v>54</v>
      </c>
      <c r="B282" s="186">
        <v>0</v>
      </c>
      <c r="C282" s="186">
        <v>0</v>
      </c>
      <c r="D282" s="186">
        <v>3</v>
      </c>
      <c r="E282" s="186">
        <v>2</v>
      </c>
      <c r="F282" s="186">
        <v>1</v>
      </c>
      <c r="G282" s="186">
        <v>1</v>
      </c>
      <c r="H282" s="186">
        <v>3</v>
      </c>
      <c r="I282" s="186">
        <v>0</v>
      </c>
      <c r="J282" s="186">
        <v>0</v>
      </c>
      <c r="K282" s="151"/>
      <c r="L282" s="186">
        <v>1</v>
      </c>
      <c r="M282" s="186">
        <v>0</v>
      </c>
      <c r="N282" s="186">
        <v>0</v>
      </c>
      <c r="O282" s="186">
        <v>0</v>
      </c>
      <c r="P282" s="186">
        <v>0</v>
      </c>
      <c r="Q282" s="186">
        <v>0</v>
      </c>
      <c r="R282" s="186">
        <v>2</v>
      </c>
      <c r="S282" s="186">
        <v>0</v>
      </c>
      <c r="T282" s="186">
        <v>0</v>
      </c>
      <c r="U282" s="152"/>
      <c r="V282" s="187">
        <v>0</v>
      </c>
      <c r="W282" s="185">
        <v>3</v>
      </c>
      <c r="X282" s="185">
        <v>1</v>
      </c>
      <c r="Y282" s="185">
        <v>0</v>
      </c>
      <c r="Z282" s="185">
        <v>1</v>
      </c>
      <c r="AA282" s="185">
        <v>2</v>
      </c>
      <c r="AB282" s="185">
        <v>0</v>
      </c>
      <c r="AC282" s="185">
        <v>1</v>
      </c>
      <c r="AD282" s="185">
        <v>0</v>
      </c>
      <c r="AE282" s="152"/>
      <c r="AF282" s="187">
        <v>0</v>
      </c>
      <c r="AG282" s="185">
        <v>0</v>
      </c>
      <c r="AH282" s="185">
        <v>0</v>
      </c>
      <c r="AI282" s="185">
        <v>0</v>
      </c>
      <c r="AJ282" s="185">
        <v>1</v>
      </c>
      <c r="AK282" s="185">
        <v>0</v>
      </c>
      <c r="AL282" s="185">
        <v>1</v>
      </c>
      <c r="AM282" s="185">
        <v>1</v>
      </c>
      <c r="AN282" s="185">
        <v>0</v>
      </c>
      <c r="AO282" s="151"/>
    </row>
    <row r="283" spans="1:41" x14ac:dyDescent="0.3">
      <c r="A283" s="144" t="s">
        <v>55</v>
      </c>
      <c r="B283" s="186">
        <v>0</v>
      </c>
      <c r="C283" s="186">
        <v>0</v>
      </c>
      <c r="D283" s="186">
        <v>0</v>
      </c>
      <c r="E283" s="186">
        <v>0</v>
      </c>
      <c r="F283" s="186">
        <v>1</v>
      </c>
      <c r="G283" s="186">
        <v>1</v>
      </c>
      <c r="H283" s="186">
        <v>0</v>
      </c>
      <c r="I283" s="186">
        <v>0</v>
      </c>
      <c r="J283" s="186">
        <v>0</v>
      </c>
      <c r="K283" s="151"/>
      <c r="L283" s="186">
        <v>0</v>
      </c>
      <c r="M283" s="186">
        <v>0</v>
      </c>
      <c r="N283" s="186">
        <v>0</v>
      </c>
      <c r="O283" s="186">
        <v>1</v>
      </c>
      <c r="P283" s="186">
        <v>0</v>
      </c>
      <c r="Q283" s="186">
        <v>0</v>
      </c>
      <c r="R283" s="186">
        <v>1</v>
      </c>
      <c r="S283" s="186">
        <v>0</v>
      </c>
      <c r="T283" s="186">
        <v>0</v>
      </c>
      <c r="U283" s="152"/>
      <c r="V283" s="187">
        <v>0</v>
      </c>
      <c r="W283" s="185">
        <v>0</v>
      </c>
      <c r="X283" s="185">
        <v>3</v>
      </c>
      <c r="Y283" s="185">
        <v>1</v>
      </c>
      <c r="Z283" s="185">
        <v>2</v>
      </c>
      <c r="AA283" s="185">
        <v>1</v>
      </c>
      <c r="AB283" s="185">
        <v>3</v>
      </c>
      <c r="AC283" s="185">
        <v>0</v>
      </c>
      <c r="AD283" s="185">
        <v>0</v>
      </c>
      <c r="AE283" s="152"/>
      <c r="AF283" s="187">
        <v>0</v>
      </c>
      <c r="AG283" s="185">
        <v>0</v>
      </c>
      <c r="AH283" s="185">
        <v>0</v>
      </c>
      <c r="AI283" s="185">
        <v>0</v>
      </c>
      <c r="AJ283" s="185">
        <v>0</v>
      </c>
      <c r="AK283" s="185">
        <v>0</v>
      </c>
      <c r="AL283" s="185">
        <v>1</v>
      </c>
      <c r="AM283" s="185">
        <v>0</v>
      </c>
      <c r="AN283" s="185">
        <v>0</v>
      </c>
      <c r="AO283" s="151"/>
    </row>
    <row r="284" spans="1:41" x14ac:dyDescent="0.3">
      <c r="A284" s="144" t="s">
        <v>56</v>
      </c>
      <c r="B284" s="186">
        <v>0</v>
      </c>
      <c r="C284" s="186">
        <v>0</v>
      </c>
      <c r="D284" s="186">
        <v>1</v>
      </c>
      <c r="E284" s="186">
        <v>0</v>
      </c>
      <c r="F284" s="186">
        <v>2</v>
      </c>
      <c r="G284" s="186">
        <v>0</v>
      </c>
      <c r="H284" s="186">
        <v>3</v>
      </c>
      <c r="I284" s="186">
        <v>2</v>
      </c>
      <c r="J284" s="186">
        <v>0</v>
      </c>
      <c r="K284" s="151"/>
      <c r="L284" s="186">
        <v>0</v>
      </c>
      <c r="M284" s="186">
        <v>0</v>
      </c>
      <c r="N284" s="186">
        <v>0</v>
      </c>
      <c r="O284" s="186">
        <v>0</v>
      </c>
      <c r="P284" s="186">
        <v>0</v>
      </c>
      <c r="Q284" s="186">
        <v>0</v>
      </c>
      <c r="R284" s="186">
        <v>1</v>
      </c>
      <c r="S284" s="186">
        <v>0</v>
      </c>
      <c r="T284" s="186">
        <v>0</v>
      </c>
      <c r="U284" s="152"/>
      <c r="V284" s="187">
        <v>1</v>
      </c>
      <c r="W284" s="185">
        <v>1</v>
      </c>
      <c r="X284" s="185">
        <v>3</v>
      </c>
      <c r="Y284" s="185">
        <v>2</v>
      </c>
      <c r="Z284" s="185">
        <v>2</v>
      </c>
      <c r="AA284" s="185">
        <v>3</v>
      </c>
      <c r="AB284" s="185">
        <v>0</v>
      </c>
      <c r="AC284" s="185">
        <v>1</v>
      </c>
      <c r="AD284" s="185">
        <v>0</v>
      </c>
      <c r="AE284" s="152"/>
      <c r="AF284" s="187">
        <v>0</v>
      </c>
      <c r="AG284" s="185">
        <v>0</v>
      </c>
      <c r="AH284" s="185">
        <v>0</v>
      </c>
      <c r="AI284" s="185">
        <v>0</v>
      </c>
      <c r="AJ284" s="185">
        <v>0</v>
      </c>
      <c r="AK284" s="185">
        <v>1</v>
      </c>
      <c r="AL284" s="185">
        <v>0</v>
      </c>
      <c r="AM284" s="185">
        <v>1</v>
      </c>
      <c r="AN284" s="185">
        <v>0</v>
      </c>
      <c r="AO284" s="151"/>
    </row>
    <row r="285" spans="1:41" x14ac:dyDescent="0.3">
      <c r="A285" s="144" t="s">
        <v>57</v>
      </c>
      <c r="B285" s="186">
        <v>2</v>
      </c>
      <c r="C285" s="186">
        <v>0</v>
      </c>
      <c r="D285" s="186">
        <v>1</v>
      </c>
      <c r="E285" s="186">
        <v>3</v>
      </c>
      <c r="F285" s="186">
        <v>3</v>
      </c>
      <c r="G285" s="186">
        <v>7</v>
      </c>
      <c r="H285" s="186">
        <v>3</v>
      </c>
      <c r="I285" s="186">
        <v>2</v>
      </c>
      <c r="J285" s="186">
        <v>0</v>
      </c>
      <c r="K285" s="151"/>
      <c r="L285" s="186">
        <v>0</v>
      </c>
      <c r="M285" s="186">
        <v>0</v>
      </c>
      <c r="N285" s="186">
        <v>1</v>
      </c>
      <c r="O285" s="186">
        <v>0</v>
      </c>
      <c r="P285" s="186">
        <v>0</v>
      </c>
      <c r="Q285" s="186">
        <v>0</v>
      </c>
      <c r="R285" s="186">
        <v>1</v>
      </c>
      <c r="S285" s="186">
        <v>0</v>
      </c>
      <c r="T285" s="186">
        <v>0</v>
      </c>
      <c r="U285" s="152"/>
      <c r="V285" s="187">
        <v>2</v>
      </c>
      <c r="W285" s="185">
        <v>0</v>
      </c>
      <c r="X285" s="185">
        <v>0</v>
      </c>
      <c r="Y285" s="185">
        <v>0</v>
      </c>
      <c r="Z285" s="185">
        <v>1</v>
      </c>
      <c r="AA285" s="185">
        <v>2</v>
      </c>
      <c r="AB285" s="185">
        <v>0</v>
      </c>
      <c r="AC285" s="185">
        <v>1</v>
      </c>
      <c r="AD285" s="185">
        <v>0</v>
      </c>
      <c r="AE285" s="152"/>
      <c r="AF285" s="187">
        <v>0</v>
      </c>
      <c r="AG285" s="185">
        <v>0</v>
      </c>
      <c r="AH285" s="185">
        <v>0</v>
      </c>
      <c r="AI285" s="185">
        <v>0</v>
      </c>
      <c r="AJ285" s="185">
        <v>0</v>
      </c>
      <c r="AK285" s="185">
        <v>0</v>
      </c>
      <c r="AL285" s="185">
        <v>0</v>
      </c>
      <c r="AM285" s="185">
        <v>0</v>
      </c>
      <c r="AN285" s="185">
        <v>0</v>
      </c>
      <c r="AO285" s="151"/>
    </row>
    <row r="286" spans="1:41" x14ac:dyDescent="0.3">
      <c r="A286" s="154" t="s">
        <v>259</v>
      </c>
      <c r="B286" s="188">
        <v>3</v>
      </c>
      <c r="C286" s="189">
        <v>2</v>
      </c>
      <c r="D286" s="189">
        <v>7</v>
      </c>
      <c r="E286" s="189">
        <v>8</v>
      </c>
      <c r="F286" s="189">
        <v>12</v>
      </c>
      <c r="G286" s="189">
        <v>14</v>
      </c>
      <c r="H286" s="189">
        <v>19</v>
      </c>
      <c r="I286" s="189">
        <v>6</v>
      </c>
      <c r="J286" s="149"/>
      <c r="K286" s="151"/>
      <c r="L286" s="188">
        <v>1</v>
      </c>
      <c r="M286" s="189">
        <v>2</v>
      </c>
      <c r="N286" s="189">
        <v>2</v>
      </c>
      <c r="O286" s="189">
        <v>2</v>
      </c>
      <c r="P286" s="189">
        <v>4</v>
      </c>
      <c r="Q286" s="189">
        <v>1</v>
      </c>
      <c r="R286" s="189">
        <v>3</v>
      </c>
      <c r="S286" s="189">
        <v>2</v>
      </c>
      <c r="T286" s="149"/>
      <c r="U286" s="152"/>
      <c r="V286" s="190">
        <v>3</v>
      </c>
      <c r="W286" s="191">
        <v>7</v>
      </c>
      <c r="X286" s="191">
        <v>13</v>
      </c>
      <c r="Y286" s="191">
        <v>7</v>
      </c>
      <c r="Z286" s="191">
        <v>18</v>
      </c>
      <c r="AA286" s="191">
        <v>19</v>
      </c>
      <c r="AB286" s="191">
        <v>8</v>
      </c>
      <c r="AC286" s="191">
        <v>8</v>
      </c>
      <c r="AD286" s="185"/>
      <c r="AE286" s="152"/>
      <c r="AF286" s="190">
        <v>2</v>
      </c>
      <c r="AG286" s="191">
        <v>0</v>
      </c>
      <c r="AH286" s="191">
        <v>3</v>
      </c>
      <c r="AI286" s="191">
        <v>0</v>
      </c>
      <c r="AJ286" s="191">
        <v>4</v>
      </c>
      <c r="AK286" s="191">
        <v>4</v>
      </c>
      <c r="AL286" s="191">
        <v>4</v>
      </c>
      <c r="AM286" s="191">
        <v>2</v>
      </c>
      <c r="AN286" s="185"/>
      <c r="AO286" s="151"/>
    </row>
    <row r="287" spans="1:41" x14ac:dyDescent="0.3">
      <c r="A287" s="154" t="s">
        <v>260</v>
      </c>
      <c r="B287" s="188">
        <v>1</v>
      </c>
      <c r="C287" s="189">
        <v>2</v>
      </c>
      <c r="D287" s="189">
        <v>8</v>
      </c>
      <c r="E287" s="189">
        <v>2</v>
      </c>
      <c r="F287" s="189">
        <v>5</v>
      </c>
      <c r="G287" s="189">
        <v>6</v>
      </c>
      <c r="H287" s="189">
        <v>8</v>
      </c>
      <c r="I287" s="189">
        <v>7</v>
      </c>
      <c r="J287" s="149"/>
      <c r="K287" s="151"/>
      <c r="L287" s="188">
        <v>0</v>
      </c>
      <c r="M287" s="189">
        <v>1</v>
      </c>
      <c r="N287" s="189">
        <v>0</v>
      </c>
      <c r="O287" s="189">
        <v>4</v>
      </c>
      <c r="P287" s="189">
        <v>0</v>
      </c>
      <c r="Q287" s="189">
        <v>2</v>
      </c>
      <c r="R287" s="189">
        <v>0</v>
      </c>
      <c r="S287" s="189">
        <v>0</v>
      </c>
      <c r="T287" s="149"/>
      <c r="U287" s="152"/>
      <c r="V287" s="190">
        <v>1</v>
      </c>
      <c r="W287" s="191">
        <v>4</v>
      </c>
      <c r="X287" s="191">
        <v>7</v>
      </c>
      <c r="Y287" s="191">
        <v>9</v>
      </c>
      <c r="Z287" s="191">
        <v>20</v>
      </c>
      <c r="AA287" s="191">
        <v>2</v>
      </c>
      <c r="AB287" s="191">
        <v>4</v>
      </c>
      <c r="AC287" s="191">
        <v>5</v>
      </c>
      <c r="AD287" s="185"/>
      <c r="AE287" s="152"/>
      <c r="AF287" s="190">
        <v>0</v>
      </c>
      <c r="AG287" s="191">
        <v>1</v>
      </c>
      <c r="AH287" s="191">
        <v>0</v>
      </c>
      <c r="AI287" s="191">
        <v>2</v>
      </c>
      <c r="AJ287" s="191">
        <v>1</v>
      </c>
      <c r="AK287" s="191">
        <v>1</v>
      </c>
      <c r="AL287" s="191">
        <v>1</v>
      </c>
      <c r="AM287" s="191">
        <v>0</v>
      </c>
      <c r="AN287" s="185"/>
      <c r="AO287" s="151"/>
    </row>
    <row r="288" spans="1:41" x14ac:dyDescent="0.3">
      <c r="A288" s="154" t="s">
        <v>261</v>
      </c>
      <c r="B288" s="188">
        <v>2</v>
      </c>
      <c r="C288" s="189">
        <v>2</v>
      </c>
      <c r="D288" s="189">
        <v>3</v>
      </c>
      <c r="E288" s="189">
        <v>4</v>
      </c>
      <c r="F288" s="189">
        <v>8</v>
      </c>
      <c r="G288" s="189">
        <v>2</v>
      </c>
      <c r="H288" s="189">
        <v>4</v>
      </c>
      <c r="I288" s="189">
        <v>5</v>
      </c>
      <c r="J288" s="149"/>
      <c r="K288" s="151"/>
      <c r="L288" s="188">
        <v>1</v>
      </c>
      <c r="M288" s="189">
        <v>1</v>
      </c>
      <c r="N288" s="189">
        <v>0</v>
      </c>
      <c r="O288" s="189">
        <v>0</v>
      </c>
      <c r="P288" s="189">
        <v>0</v>
      </c>
      <c r="Q288" s="189">
        <v>0</v>
      </c>
      <c r="R288" s="189">
        <v>1</v>
      </c>
      <c r="S288" s="189">
        <v>0</v>
      </c>
      <c r="T288" s="149"/>
      <c r="U288" s="152"/>
      <c r="V288" s="190">
        <v>3</v>
      </c>
      <c r="W288" s="191">
        <v>0</v>
      </c>
      <c r="X288" s="191">
        <v>8</v>
      </c>
      <c r="Y288" s="191">
        <v>6</v>
      </c>
      <c r="Z288" s="191">
        <v>6</v>
      </c>
      <c r="AA288" s="191">
        <v>4</v>
      </c>
      <c r="AB288" s="191">
        <v>6</v>
      </c>
      <c r="AC288" s="191">
        <v>3</v>
      </c>
      <c r="AD288" s="185"/>
      <c r="AE288" s="152"/>
      <c r="AF288" s="190">
        <v>0</v>
      </c>
      <c r="AG288" s="191">
        <v>0</v>
      </c>
      <c r="AH288" s="191">
        <v>1</v>
      </c>
      <c r="AI288" s="191">
        <v>1</v>
      </c>
      <c r="AJ288" s="191">
        <v>1</v>
      </c>
      <c r="AK288" s="191">
        <v>1</v>
      </c>
      <c r="AL288" s="191">
        <v>0</v>
      </c>
      <c r="AM288" s="191">
        <v>0</v>
      </c>
      <c r="AN288" s="185"/>
      <c r="AO288" s="151"/>
    </row>
    <row r="289" spans="1:41" x14ac:dyDescent="0.3">
      <c r="A289" s="154" t="s">
        <v>262</v>
      </c>
      <c r="B289" s="188">
        <v>0</v>
      </c>
      <c r="C289" s="189">
        <v>2</v>
      </c>
      <c r="D289" s="189">
        <v>1</v>
      </c>
      <c r="E289" s="189">
        <v>4</v>
      </c>
      <c r="F289" s="189">
        <v>6</v>
      </c>
      <c r="G289" s="189">
        <v>3</v>
      </c>
      <c r="H289" s="189">
        <v>3</v>
      </c>
      <c r="I289" s="189">
        <v>3</v>
      </c>
      <c r="J289" s="149"/>
      <c r="K289" s="151"/>
      <c r="L289" s="188">
        <v>0</v>
      </c>
      <c r="M289" s="189">
        <v>0</v>
      </c>
      <c r="N289" s="189">
        <v>0</v>
      </c>
      <c r="O289" s="189">
        <v>2</v>
      </c>
      <c r="P289" s="189">
        <v>0</v>
      </c>
      <c r="Q289" s="189">
        <v>0</v>
      </c>
      <c r="R289" s="189">
        <v>0</v>
      </c>
      <c r="S289" s="189">
        <v>1</v>
      </c>
      <c r="T289" s="149"/>
      <c r="U289" s="152"/>
      <c r="V289" s="190">
        <v>1</v>
      </c>
      <c r="W289" s="191">
        <v>1</v>
      </c>
      <c r="X289" s="191">
        <v>4</v>
      </c>
      <c r="Y289" s="191">
        <v>4</v>
      </c>
      <c r="Z289" s="191">
        <v>6</v>
      </c>
      <c r="AA289" s="191">
        <v>1</v>
      </c>
      <c r="AB289" s="191">
        <v>3</v>
      </c>
      <c r="AC289" s="191">
        <v>1</v>
      </c>
      <c r="AD289" s="185"/>
      <c r="AE289" s="152"/>
      <c r="AF289" s="190">
        <v>0</v>
      </c>
      <c r="AG289" s="191">
        <v>0</v>
      </c>
      <c r="AH289" s="191">
        <v>0</v>
      </c>
      <c r="AI289" s="191">
        <v>2</v>
      </c>
      <c r="AJ289" s="191">
        <v>1</v>
      </c>
      <c r="AK289" s="191">
        <v>2</v>
      </c>
      <c r="AL289" s="191">
        <v>0</v>
      </c>
      <c r="AM289" s="191">
        <v>0</v>
      </c>
      <c r="AN289" s="185"/>
      <c r="AO289" s="151"/>
    </row>
    <row r="290" spans="1:41" x14ac:dyDescent="0.3">
      <c r="A290" s="154" t="s">
        <v>263</v>
      </c>
      <c r="B290" s="188">
        <v>0</v>
      </c>
      <c r="C290" s="189">
        <v>0</v>
      </c>
      <c r="D290" s="189">
        <v>3</v>
      </c>
      <c r="E290" s="189">
        <v>1</v>
      </c>
      <c r="F290" s="189">
        <v>3</v>
      </c>
      <c r="G290" s="189">
        <v>1</v>
      </c>
      <c r="H290" s="189">
        <v>2</v>
      </c>
      <c r="I290" s="189">
        <v>0</v>
      </c>
      <c r="J290" s="149"/>
      <c r="K290" s="151"/>
      <c r="L290" s="188">
        <v>0</v>
      </c>
      <c r="M290" s="189">
        <v>0</v>
      </c>
      <c r="N290" s="189">
        <v>1</v>
      </c>
      <c r="O290" s="189">
        <v>0</v>
      </c>
      <c r="P290" s="189">
        <v>0</v>
      </c>
      <c r="Q290" s="189">
        <v>2</v>
      </c>
      <c r="R290" s="189">
        <v>1</v>
      </c>
      <c r="S290" s="189">
        <v>0</v>
      </c>
      <c r="T290" s="149"/>
      <c r="U290" s="152"/>
      <c r="V290" s="190">
        <v>1</v>
      </c>
      <c r="W290" s="191">
        <v>3</v>
      </c>
      <c r="X290" s="191">
        <v>2</v>
      </c>
      <c r="Y290" s="191">
        <v>0</v>
      </c>
      <c r="Z290" s="191">
        <v>4</v>
      </c>
      <c r="AA290" s="191">
        <v>2</v>
      </c>
      <c r="AB290" s="191">
        <v>4</v>
      </c>
      <c r="AC290" s="191">
        <v>0</v>
      </c>
      <c r="AD290" s="185"/>
      <c r="AE290" s="152"/>
      <c r="AF290" s="190">
        <v>0</v>
      </c>
      <c r="AG290" s="191">
        <v>0</v>
      </c>
      <c r="AH290" s="191">
        <v>1</v>
      </c>
      <c r="AI290" s="191">
        <v>0</v>
      </c>
      <c r="AJ290" s="191">
        <v>0</v>
      </c>
      <c r="AK290" s="191">
        <v>0</v>
      </c>
      <c r="AL290" s="191">
        <v>0</v>
      </c>
      <c r="AM290" s="191">
        <v>0</v>
      </c>
      <c r="AN290" s="185"/>
      <c r="AO290" s="151"/>
    </row>
    <row r="291" spans="1:41" x14ac:dyDescent="0.3">
      <c r="A291" s="154" t="s">
        <v>264</v>
      </c>
      <c r="B291" s="192">
        <v>0</v>
      </c>
      <c r="C291" s="193">
        <v>0</v>
      </c>
      <c r="D291" s="194">
        <v>0</v>
      </c>
      <c r="E291" s="195">
        <v>3</v>
      </c>
      <c r="F291" s="196">
        <v>0</v>
      </c>
      <c r="G291" s="197">
        <v>5</v>
      </c>
      <c r="H291" s="198">
        <v>2</v>
      </c>
      <c r="I291" s="149"/>
      <c r="J291" s="166"/>
      <c r="K291" s="151"/>
      <c r="L291" s="192">
        <v>0</v>
      </c>
      <c r="M291" s="193">
        <v>0</v>
      </c>
      <c r="N291" s="194">
        <v>0</v>
      </c>
      <c r="O291" s="195">
        <v>0</v>
      </c>
      <c r="P291" s="196">
        <v>0</v>
      </c>
      <c r="Q291" s="197">
        <v>2</v>
      </c>
      <c r="R291" s="198">
        <v>0</v>
      </c>
      <c r="S291" s="149"/>
      <c r="T291" s="166"/>
      <c r="U291" s="152"/>
      <c r="V291" s="199">
        <v>0</v>
      </c>
      <c r="W291" s="200">
        <v>0</v>
      </c>
      <c r="X291" s="201">
        <v>4</v>
      </c>
      <c r="Y291" s="202">
        <v>2</v>
      </c>
      <c r="Z291" s="203">
        <v>0</v>
      </c>
      <c r="AA291" s="204">
        <v>2</v>
      </c>
      <c r="AB291" s="205">
        <v>3</v>
      </c>
      <c r="AC291" s="187"/>
      <c r="AD291" s="187"/>
      <c r="AE291" s="152"/>
      <c r="AF291" s="199">
        <v>0</v>
      </c>
      <c r="AG291" s="200">
        <v>0</v>
      </c>
      <c r="AH291" s="201">
        <v>0</v>
      </c>
      <c r="AI291" s="202">
        <v>0</v>
      </c>
      <c r="AJ291" s="203">
        <v>0</v>
      </c>
      <c r="AK291" s="204">
        <v>1</v>
      </c>
      <c r="AL291" s="205">
        <v>0</v>
      </c>
      <c r="AM291" s="187"/>
      <c r="AN291" s="187"/>
      <c r="AO291" s="151"/>
    </row>
    <row r="292" spans="1:41" x14ac:dyDescent="0.3">
      <c r="A292" s="154" t="s">
        <v>265</v>
      </c>
      <c r="B292" s="192">
        <v>1</v>
      </c>
      <c r="C292" s="193">
        <v>0</v>
      </c>
      <c r="D292" s="194">
        <v>2</v>
      </c>
      <c r="E292" s="195">
        <v>2</v>
      </c>
      <c r="F292" s="196">
        <v>6</v>
      </c>
      <c r="G292" s="197">
        <v>4</v>
      </c>
      <c r="H292" s="198">
        <v>5</v>
      </c>
      <c r="I292" s="149"/>
      <c r="J292" s="166"/>
      <c r="K292" s="151"/>
      <c r="L292" s="192">
        <v>0</v>
      </c>
      <c r="M292" s="193">
        <v>0</v>
      </c>
      <c r="N292" s="194">
        <v>0</v>
      </c>
      <c r="O292" s="195">
        <v>0</v>
      </c>
      <c r="P292" s="196">
        <v>0</v>
      </c>
      <c r="Q292" s="197">
        <v>0</v>
      </c>
      <c r="R292" s="198">
        <v>0</v>
      </c>
      <c r="S292" s="149"/>
      <c r="T292" s="166"/>
      <c r="U292" s="152"/>
      <c r="V292" s="199">
        <v>0</v>
      </c>
      <c r="W292" s="200">
        <v>0</v>
      </c>
      <c r="X292" s="201">
        <v>1</v>
      </c>
      <c r="Y292" s="202">
        <v>1</v>
      </c>
      <c r="Z292" s="203">
        <v>2</v>
      </c>
      <c r="AA292" s="204">
        <v>0</v>
      </c>
      <c r="AB292" s="205">
        <v>3</v>
      </c>
      <c r="AC292" s="206"/>
      <c r="AD292" s="187"/>
      <c r="AE292" s="152"/>
      <c r="AF292" s="199">
        <v>0</v>
      </c>
      <c r="AG292" s="200">
        <v>0</v>
      </c>
      <c r="AH292" s="201">
        <v>0</v>
      </c>
      <c r="AI292" s="202">
        <v>0</v>
      </c>
      <c r="AJ292" s="203">
        <v>0</v>
      </c>
      <c r="AK292" s="204">
        <v>1</v>
      </c>
      <c r="AL292" s="205">
        <v>0</v>
      </c>
      <c r="AM292" s="206"/>
      <c r="AN292" s="187"/>
      <c r="AO292" s="151"/>
    </row>
    <row r="293" spans="1:41" x14ac:dyDescent="0.3">
      <c r="A293" s="154" t="s">
        <v>266</v>
      </c>
      <c r="B293" s="192">
        <v>0</v>
      </c>
      <c r="C293" s="193">
        <v>1</v>
      </c>
      <c r="D293" s="194">
        <v>0</v>
      </c>
      <c r="E293" s="195">
        <v>0</v>
      </c>
      <c r="F293" s="196">
        <v>4</v>
      </c>
      <c r="G293" s="197">
        <v>0</v>
      </c>
      <c r="H293" s="198">
        <v>1</v>
      </c>
      <c r="I293" s="149"/>
      <c r="J293" s="166"/>
      <c r="K293" s="151"/>
      <c r="L293" s="192">
        <v>0</v>
      </c>
      <c r="M293" s="193">
        <v>0</v>
      </c>
      <c r="N293" s="194">
        <v>0</v>
      </c>
      <c r="O293" s="195">
        <v>0</v>
      </c>
      <c r="P293" s="196">
        <v>0</v>
      </c>
      <c r="Q293" s="197">
        <v>0</v>
      </c>
      <c r="R293" s="198">
        <v>0</v>
      </c>
      <c r="S293" s="149"/>
      <c r="T293" s="166"/>
      <c r="U293" s="152"/>
      <c r="V293" s="199">
        <v>1</v>
      </c>
      <c r="W293" s="200">
        <v>0</v>
      </c>
      <c r="X293" s="201">
        <v>1</v>
      </c>
      <c r="Y293" s="202">
        <v>0</v>
      </c>
      <c r="Z293" s="203">
        <v>1</v>
      </c>
      <c r="AA293" s="204">
        <v>1</v>
      </c>
      <c r="AB293" s="205">
        <v>3</v>
      </c>
      <c r="AC293" s="206"/>
      <c r="AD293" s="187"/>
      <c r="AE293" s="152"/>
      <c r="AF293" s="199">
        <v>0</v>
      </c>
      <c r="AG293" s="200">
        <v>0</v>
      </c>
      <c r="AH293" s="201">
        <v>0</v>
      </c>
      <c r="AI293" s="202">
        <v>1</v>
      </c>
      <c r="AJ293" s="203">
        <v>0</v>
      </c>
      <c r="AK293" s="204">
        <v>1</v>
      </c>
      <c r="AL293" s="205">
        <v>0</v>
      </c>
      <c r="AM293" s="206"/>
      <c r="AN293" s="187"/>
      <c r="AO293" s="151"/>
    </row>
    <row r="294" spans="1:41" x14ac:dyDescent="0.3">
      <c r="A294" s="154" t="s">
        <v>267</v>
      </c>
      <c r="B294" s="192">
        <v>0</v>
      </c>
      <c r="C294" s="193">
        <v>1</v>
      </c>
      <c r="D294" s="194">
        <v>1</v>
      </c>
      <c r="E294" s="195">
        <v>1</v>
      </c>
      <c r="F294" s="196">
        <v>1</v>
      </c>
      <c r="G294" s="197">
        <v>1</v>
      </c>
      <c r="H294" s="198">
        <v>0</v>
      </c>
      <c r="I294" s="149"/>
      <c r="J294" s="166"/>
      <c r="K294" s="151"/>
      <c r="L294" s="192">
        <v>0</v>
      </c>
      <c r="M294" s="193">
        <v>0</v>
      </c>
      <c r="N294" s="194">
        <v>0</v>
      </c>
      <c r="O294" s="195">
        <v>0</v>
      </c>
      <c r="P294" s="196">
        <v>0</v>
      </c>
      <c r="Q294" s="197">
        <v>0</v>
      </c>
      <c r="R294" s="198">
        <v>0</v>
      </c>
      <c r="S294" s="149"/>
      <c r="T294" s="166"/>
      <c r="U294" s="152"/>
      <c r="V294" s="199">
        <v>0</v>
      </c>
      <c r="W294" s="200">
        <v>1</v>
      </c>
      <c r="X294" s="201">
        <v>1</v>
      </c>
      <c r="Y294" s="202">
        <v>2</v>
      </c>
      <c r="Z294" s="203">
        <v>1</v>
      </c>
      <c r="AA294" s="204">
        <v>2</v>
      </c>
      <c r="AB294" s="205">
        <v>0</v>
      </c>
      <c r="AC294" s="206"/>
      <c r="AD294" s="187"/>
      <c r="AE294" s="152"/>
      <c r="AF294" s="199">
        <v>0</v>
      </c>
      <c r="AG294" s="200">
        <v>0</v>
      </c>
      <c r="AH294" s="201">
        <v>0</v>
      </c>
      <c r="AI294" s="202">
        <v>0</v>
      </c>
      <c r="AJ294" s="203">
        <v>0</v>
      </c>
      <c r="AK294" s="204">
        <v>0</v>
      </c>
      <c r="AL294" s="205">
        <v>0</v>
      </c>
      <c r="AM294" s="206"/>
      <c r="AN294" s="187"/>
      <c r="AO294" s="151"/>
    </row>
    <row r="295" spans="1:41" x14ac:dyDescent="0.3">
      <c r="A295" s="154" t="s">
        <v>268</v>
      </c>
      <c r="B295" s="192">
        <v>0</v>
      </c>
      <c r="C295" s="193">
        <v>0</v>
      </c>
      <c r="D295" s="194">
        <v>2</v>
      </c>
      <c r="E295" s="195">
        <v>1</v>
      </c>
      <c r="F295" s="196">
        <v>0</v>
      </c>
      <c r="G295" s="197">
        <v>3</v>
      </c>
      <c r="H295" s="198">
        <v>0</v>
      </c>
      <c r="I295" s="149"/>
      <c r="J295" s="166"/>
      <c r="K295" s="151"/>
      <c r="L295" s="192">
        <v>0</v>
      </c>
      <c r="M295" s="193">
        <v>0</v>
      </c>
      <c r="N295" s="194">
        <v>0</v>
      </c>
      <c r="O295" s="195">
        <v>0</v>
      </c>
      <c r="P295" s="196">
        <v>0</v>
      </c>
      <c r="Q295" s="197">
        <v>0</v>
      </c>
      <c r="R295" s="198">
        <v>0</v>
      </c>
      <c r="S295" s="149"/>
      <c r="T295" s="166"/>
      <c r="U295" s="152"/>
      <c r="V295" s="199">
        <v>0</v>
      </c>
      <c r="W295" s="200">
        <v>0</v>
      </c>
      <c r="X295" s="201">
        <v>1</v>
      </c>
      <c r="Y295" s="202">
        <v>1</v>
      </c>
      <c r="Z295" s="203">
        <v>2</v>
      </c>
      <c r="AA295" s="204">
        <v>0</v>
      </c>
      <c r="AB295" s="205">
        <v>0</v>
      </c>
      <c r="AC295" s="206"/>
      <c r="AD295" s="187"/>
      <c r="AE295" s="152"/>
      <c r="AF295" s="199">
        <v>0</v>
      </c>
      <c r="AG295" s="200">
        <v>0</v>
      </c>
      <c r="AH295" s="201">
        <v>2</v>
      </c>
      <c r="AI295" s="202">
        <v>0</v>
      </c>
      <c r="AJ295" s="203">
        <v>1</v>
      </c>
      <c r="AK295" s="204">
        <v>0</v>
      </c>
      <c r="AL295" s="205">
        <v>0</v>
      </c>
      <c r="AM295" s="206"/>
      <c r="AN295" s="187"/>
      <c r="AO295" s="151"/>
    </row>
    <row r="296" spans="1:41" x14ac:dyDescent="0.3">
      <c r="A296" s="154" t="s">
        <v>269</v>
      </c>
      <c r="B296" s="193">
        <v>0</v>
      </c>
      <c r="C296" s="194">
        <v>0</v>
      </c>
      <c r="D296" s="195">
        <v>1</v>
      </c>
      <c r="E296" s="196">
        <v>0</v>
      </c>
      <c r="F296" s="197">
        <v>3</v>
      </c>
      <c r="G296" s="198">
        <v>1</v>
      </c>
      <c r="H296" s="166"/>
      <c r="I296" s="149"/>
      <c r="J296" s="166"/>
      <c r="K296" s="151"/>
      <c r="L296" s="193">
        <v>0</v>
      </c>
      <c r="M296" s="194">
        <v>0</v>
      </c>
      <c r="N296" s="195">
        <v>0</v>
      </c>
      <c r="O296" s="196">
        <v>0</v>
      </c>
      <c r="P296" s="197">
        <v>1</v>
      </c>
      <c r="Q296" s="198">
        <v>0</v>
      </c>
      <c r="R296" s="166"/>
      <c r="S296" s="149"/>
      <c r="T296" s="166"/>
      <c r="U296" s="152"/>
      <c r="V296" s="200">
        <v>0</v>
      </c>
      <c r="W296" s="201">
        <v>0</v>
      </c>
      <c r="X296" s="202">
        <v>3</v>
      </c>
      <c r="Y296" s="203">
        <v>0</v>
      </c>
      <c r="Z296" s="204">
        <v>0</v>
      </c>
      <c r="AA296" s="205">
        <v>3</v>
      </c>
      <c r="AB296" s="187"/>
      <c r="AC296" s="206"/>
      <c r="AD296" s="187"/>
      <c r="AE296" s="152"/>
      <c r="AF296" s="200">
        <v>0</v>
      </c>
      <c r="AG296" s="201">
        <v>0</v>
      </c>
      <c r="AH296" s="202">
        <v>0</v>
      </c>
      <c r="AI296" s="203">
        <v>0</v>
      </c>
      <c r="AJ296" s="204">
        <v>0</v>
      </c>
      <c r="AK296" s="205">
        <v>0</v>
      </c>
      <c r="AL296" s="187"/>
      <c r="AM296" s="206"/>
      <c r="AN296" s="187"/>
      <c r="AO296" s="151"/>
    </row>
    <row r="297" spans="1:41" x14ac:dyDescent="0.3">
      <c r="A297" s="154" t="s">
        <v>270</v>
      </c>
      <c r="B297" s="193">
        <v>0</v>
      </c>
      <c r="C297" s="194">
        <v>0</v>
      </c>
      <c r="D297" s="195">
        <v>1</v>
      </c>
      <c r="E297" s="196">
        <v>3</v>
      </c>
      <c r="F297" s="197">
        <v>2</v>
      </c>
      <c r="G297" s="198">
        <v>2</v>
      </c>
      <c r="H297" s="166"/>
      <c r="I297" s="149"/>
      <c r="J297" s="166"/>
      <c r="K297" s="151"/>
      <c r="L297" s="193">
        <v>0</v>
      </c>
      <c r="M297" s="194">
        <v>0</v>
      </c>
      <c r="N297" s="195">
        <v>0</v>
      </c>
      <c r="O297" s="196">
        <v>1</v>
      </c>
      <c r="P297" s="197">
        <v>1</v>
      </c>
      <c r="Q297" s="198">
        <v>0</v>
      </c>
      <c r="R297" s="166"/>
      <c r="S297" s="149"/>
      <c r="T297" s="166"/>
      <c r="U297" s="152"/>
      <c r="V297" s="200">
        <v>0</v>
      </c>
      <c r="W297" s="201">
        <v>0</v>
      </c>
      <c r="X297" s="202">
        <v>0</v>
      </c>
      <c r="Y297" s="203">
        <v>0</v>
      </c>
      <c r="Z297" s="204">
        <v>0</v>
      </c>
      <c r="AA297" s="205">
        <v>2</v>
      </c>
      <c r="AB297" s="187"/>
      <c r="AC297" s="206"/>
      <c r="AD297" s="187"/>
      <c r="AE297" s="152"/>
      <c r="AF297" s="200">
        <v>0</v>
      </c>
      <c r="AG297" s="201">
        <v>0</v>
      </c>
      <c r="AH297" s="202">
        <v>0</v>
      </c>
      <c r="AI297" s="203">
        <v>0</v>
      </c>
      <c r="AJ297" s="204">
        <v>0</v>
      </c>
      <c r="AK297" s="205">
        <v>0</v>
      </c>
      <c r="AL297" s="187"/>
      <c r="AM297" s="206"/>
      <c r="AN297" s="187"/>
      <c r="AO297" s="151"/>
    </row>
    <row r="298" spans="1:41" x14ac:dyDescent="0.3">
      <c r="A298" s="154" t="s">
        <v>271</v>
      </c>
      <c r="B298" s="193">
        <v>0</v>
      </c>
      <c r="C298" s="194">
        <v>0</v>
      </c>
      <c r="D298" s="195">
        <v>2</v>
      </c>
      <c r="E298" s="196">
        <v>2</v>
      </c>
      <c r="F298" s="197">
        <v>3</v>
      </c>
      <c r="G298" s="198">
        <v>2</v>
      </c>
      <c r="H298" s="166"/>
      <c r="I298" s="149"/>
      <c r="J298" s="149"/>
      <c r="K298" s="151"/>
      <c r="L298" s="193">
        <v>0</v>
      </c>
      <c r="M298" s="194">
        <v>0</v>
      </c>
      <c r="N298" s="195">
        <v>0</v>
      </c>
      <c r="O298" s="196">
        <v>0</v>
      </c>
      <c r="P298" s="197">
        <v>1</v>
      </c>
      <c r="Q298" s="198">
        <v>0</v>
      </c>
      <c r="R298" s="166"/>
      <c r="S298" s="149"/>
      <c r="T298" s="149"/>
      <c r="U298" s="152"/>
      <c r="V298" s="200">
        <v>1</v>
      </c>
      <c r="W298" s="201">
        <v>0</v>
      </c>
      <c r="X298" s="202">
        <v>2</v>
      </c>
      <c r="Y298" s="203">
        <v>1</v>
      </c>
      <c r="Z298" s="204">
        <v>1</v>
      </c>
      <c r="AA298" s="205">
        <v>1</v>
      </c>
      <c r="AB298" s="187"/>
      <c r="AC298" s="185"/>
      <c r="AD298" s="185"/>
      <c r="AE298" s="152"/>
      <c r="AF298" s="200">
        <v>0</v>
      </c>
      <c r="AG298" s="201">
        <v>0</v>
      </c>
      <c r="AH298" s="202">
        <v>0</v>
      </c>
      <c r="AI298" s="203">
        <v>0</v>
      </c>
      <c r="AJ298" s="204">
        <v>0</v>
      </c>
      <c r="AK298" s="205">
        <v>0</v>
      </c>
      <c r="AL298" s="187"/>
      <c r="AM298" s="185"/>
      <c r="AN298" s="185"/>
      <c r="AO298" s="151"/>
    </row>
    <row r="299" spans="1:41" x14ac:dyDescent="0.3">
      <c r="A299" s="154" t="s">
        <v>272</v>
      </c>
      <c r="B299" s="193">
        <v>0</v>
      </c>
      <c r="C299" s="194">
        <v>0</v>
      </c>
      <c r="D299" s="195">
        <v>1</v>
      </c>
      <c r="E299" s="196">
        <v>2</v>
      </c>
      <c r="F299" s="197">
        <v>1</v>
      </c>
      <c r="G299" s="198">
        <v>0</v>
      </c>
      <c r="H299" s="166"/>
      <c r="I299" s="149"/>
      <c r="J299" s="149"/>
      <c r="K299" s="151"/>
      <c r="L299" s="193">
        <v>0</v>
      </c>
      <c r="M299" s="194">
        <v>0</v>
      </c>
      <c r="N299" s="195">
        <v>0</v>
      </c>
      <c r="O299" s="196">
        <v>0</v>
      </c>
      <c r="P299" s="197">
        <v>0</v>
      </c>
      <c r="Q299" s="198">
        <v>0</v>
      </c>
      <c r="R299" s="166"/>
      <c r="S299" s="149"/>
      <c r="T299" s="149"/>
      <c r="U299" s="152"/>
      <c r="V299" s="200">
        <v>0</v>
      </c>
      <c r="W299" s="201">
        <v>0</v>
      </c>
      <c r="X299" s="202">
        <v>0</v>
      </c>
      <c r="Y299" s="203">
        <v>1</v>
      </c>
      <c r="Z299" s="204">
        <v>4</v>
      </c>
      <c r="AA299" s="205">
        <v>0</v>
      </c>
      <c r="AB299" s="187"/>
      <c r="AC299" s="185"/>
      <c r="AD299" s="185"/>
      <c r="AE299" s="152"/>
      <c r="AF299" s="200">
        <v>0</v>
      </c>
      <c r="AG299" s="201">
        <v>0</v>
      </c>
      <c r="AH299" s="202">
        <v>0</v>
      </c>
      <c r="AI299" s="203">
        <v>0</v>
      </c>
      <c r="AJ299" s="204">
        <v>0</v>
      </c>
      <c r="AK299" s="205">
        <v>0</v>
      </c>
      <c r="AL299" s="187"/>
      <c r="AM299" s="185"/>
      <c r="AN299" s="185"/>
      <c r="AO299" s="151"/>
    </row>
    <row r="300" spans="1:41" x14ac:dyDescent="0.3">
      <c r="A300" s="154" t="s">
        <v>273</v>
      </c>
      <c r="B300" s="193">
        <v>0</v>
      </c>
      <c r="C300" s="194">
        <v>0</v>
      </c>
      <c r="D300" s="195">
        <v>1</v>
      </c>
      <c r="E300" s="196">
        <v>4</v>
      </c>
      <c r="F300" s="197">
        <v>0</v>
      </c>
      <c r="G300" s="198">
        <v>0</v>
      </c>
      <c r="H300" s="166"/>
      <c r="I300" s="149"/>
      <c r="J300" s="149"/>
      <c r="K300" s="151"/>
      <c r="L300" s="193">
        <v>0</v>
      </c>
      <c r="M300" s="194">
        <v>0</v>
      </c>
      <c r="N300" s="195">
        <v>0</v>
      </c>
      <c r="O300" s="196">
        <v>0</v>
      </c>
      <c r="P300" s="197">
        <v>0</v>
      </c>
      <c r="Q300" s="198">
        <v>0</v>
      </c>
      <c r="R300" s="166"/>
      <c r="S300" s="149"/>
      <c r="T300" s="149"/>
      <c r="U300" s="152"/>
      <c r="V300" s="200">
        <v>0</v>
      </c>
      <c r="W300" s="201">
        <v>0</v>
      </c>
      <c r="X300" s="202">
        <v>0</v>
      </c>
      <c r="Y300" s="203">
        <v>1</v>
      </c>
      <c r="Z300" s="204">
        <v>2</v>
      </c>
      <c r="AA300" s="205">
        <v>0</v>
      </c>
      <c r="AB300" s="187"/>
      <c r="AC300" s="185"/>
      <c r="AD300" s="185"/>
      <c r="AE300" s="152"/>
      <c r="AF300" s="200">
        <v>0</v>
      </c>
      <c r="AG300" s="201">
        <v>0</v>
      </c>
      <c r="AH300" s="202">
        <v>0</v>
      </c>
      <c r="AI300" s="203">
        <v>0</v>
      </c>
      <c r="AJ300" s="204">
        <v>0</v>
      </c>
      <c r="AK300" s="205">
        <v>0</v>
      </c>
      <c r="AL300" s="187"/>
      <c r="AM300" s="185"/>
      <c r="AN300" s="185"/>
      <c r="AO300" s="151"/>
    </row>
    <row r="301" spans="1:41" x14ac:dyDescent="0.3">
      <c r="A301" s="154" t="s">
        <v>274</v>
      </c>
      <c r="B301" s="194">
        <v>0</v>
      </c>
      <c r="C301" s="195">
        <v>1</v>
      </c>
      <c r="D301" s="196">
        <v>0</v>
      </c>
      <c r="E301" s="197">
        <v>3</v>
      </c>
      <c r="F301" s="198">
        <v>1</v>
      </c>
      <c r="G301" s="166"/>
      <c r="H301" s="166"/>
      <c r="I301" s="149"/>
      <c r="J301" s="149"/>
      <c r="K301" s="151"/>
      <c r="L301" s="194">
        <v>0</v>
      </c>
      <c r="M301" s="195">
        <v>0</v>
      </c>
      <c r="N301" s="196">
        <v>0</v>
      </c>
      <c r="O301" s="197">
        <v>0</v>
      </c>
      <c r="P301" s="198">
        <v>0</v>
      </c>
      <c r="Q301" s="166"/>
      <c r="R301" s="166"/>
      <c r="S301" s="149"/>
      <c r="T301" s="149"/>
      <c r="U301" s="152"/>
      <c r="V301" s="201">
        <v>0</v>
      </c>
      <c r="W301" s="202">
        <v>0</v>
      </c>
      <c r="X301" s="203">
        <v>0</v>
      </c>
      <c r="Y301" s="204">
        <v>0</v>
      </c>
      <c r="Z301" s="205">
        <v>0</v>
      </c>
      <c r="AA301" s="187"/>
      <c r="AB301" s="187"/>
      <c r="AC301" s="185"/>
      <c r="AD301" s="185"/>
      <c r="AE301" s="152"/>
      <c r="AF301" s="201">
        <v>0</v>
      </c>
      <c r="AG301" s="202">
        <v>0</v>
      </c>
      <c r="AH301" s="203">
        <v>0</v>
      </c>
      <c r="AI301" s="204">
        <v>0</v>
      </c>
      <c r="AJ301" s="205">
        <v>0</v>
      </c>
      <c r="AK301" s="187"/>
      <c r="AL301" s="187"/>
      <c r="AM301" s="185"/>
      <c r="AN301" s="185"/>
      <c r="AO301" s="151"/>
    </row>
    <row r="302" spans="1:41" x14ac:dyDescent="0.3">
      <c r="A302" s="154" t="s">
        <v>275</v>
      </c>
      <c r="B302" s="194">
        <v>0</v>
      </c>
      <c r="C302" s="195">
        <v>1</v>
      </c>
      <c r="D302" s="196">
        <v>0</v>
      </c>
      <c r="E302" s="197">
        <v>1</v>
      </c>
      <c r="F302" s="198">
        <v>1</v>
      </c>
      <c r="G302" s="166"/>
      <c r="H302" s="166"/>
      <c r="I302" s="149"/>
      <c r="J302" s="149"/>
      <c r="K302" s="151"/>
      <c r="L302" s="194">
        <v>0</v>
      </c>
      <c r="M302" s="195">
        <v>0</v>
      </c>
      <c r="N302" s="196">
        <v>1</v>
      </c>
      <c r="O302" s="197">
        <v>0</v>
      </c>
      <c r="P302" s="198">
        <v>0</v>
      </c>
      <c r="Q302" s="166"/>
      <c r="R302" s="166"/>
      <c r="S302" s="149"/>
      <c r="T302" s="149"/>
      <c r="U302" s="152"/>
      <c r="V302" s="201">
        <v>0</v>
      </c>
      <c r="W302" s="202">
        <v>0</v>
      </c>
      <c r="X302" s="203">
        <v>0</v>
      </c>
      <c r="Y302" s="204">
        <v>0</v>
      </c>
      <c r="Z302" s="205">
        <v>0</v>
      </c>
      <c r="AA302" s="187"/>
      <c r="AB302" s="187"/>
      <c r="AC302" s="185"/>
      <c r="AD302" s="185"/>
      <c r="AE302" s="152"/>
      <c r="AF302" s="201">
        <v>0</v>
      </c>
      <c r="AG302" s="202">
        <v>0</v>
      </c>
      <c r="AH302" s="203">
        <v>0</v>
      </c>
      <c r="AI302" s="204">
        <v>0</v>
      </c>
      <c r="AJ302" s="205">
        <v>0</v>
      </c>
      <c r="AK302" s="187"/>
      <c r="AL302" s="187"/>
      <c r="AM302" s="185"/>
      <c r="AN302" s="185"/>
      <c r="AO302" s="151"/>
    </row>
    <row r="303" spans="1:41" x14ac:dyDescent="0.3">
      <c r="A303" s="154" t="s">
        <v>276</v>
      </c>
      <c r="B303" s="194">
        <v>0</v>
      </c>
      <c r="C303" s="195">
        <v>0</v>
      </c>
      <c r="D303" s="196">
        <v>0</v>
      </c>
      <c r="E303" s="197">
        <v>0</v>
      </c>
      <c r="F303" s="198">
        <v>0</v>
      </c>
      <c r="G303" s="166"/>
      <c r="H303" s="166"/>
      <c r="I303" s="166"/>
      <c r="J303" s="149"/>
      <c r="K303" s="151"/>
      <c r="L303" s="194">
        <v>0</v>
      </c>
      <c r="M303" s="195">
        <v>0</v>
      </c>
      <c r="N303" s="196">
        <v>0</v>
      </c>
      <c r="O303" s="197">
        <v>0</v>
      </c>
      <c r="P303" s="198">
        <v>1</v>
      </c>
      <c r="Q303" s="166"/>
      <c r="R303" s="166"/>
      <c r="S303" s="166"/>
      <c r="T303" s="149"/>
      <c r="U303" s="152"/>
      <c r="V303" s="201">
        <v>0</v>
      </c>
      <c r="W303" s="202">
        <v>0</v>
      </c>
      <c r="X303" s="203">
        <v>3</v>
      </c>
      <c r="Y303" s="204">
        <v>5</v>
      </c>
      <c r="Z303" s="205">
        <v>0</v>
      </c>
      <c r="AA303" s="187"/>
      <c r="AB303" s="187"/>
      <c r="AC303" s="187"/>
      <c r="AD303" s="185"/>
      <c r="AE303" s="152"/>
      <c r="AF303" s="201">
        <v>0</v>
      </c>
      <c r="AG303" s="202">
        <v>0</v>
      </c>
      <c r="AH303" s="203">
        <v>0</v>
      </c>
      <c r="AI303" s="204">
        <v>0</v>
      </c>
      <c r="AJ303" s="205">
        <v>1</v>
      </c>
      <c r="AK303" s="187"/>
      <c r="AL303" s="187"/>
      <c r="AM303" s="187"/>
      <c r="AN303" s="185"/>
      <c r="AO303" s="151"/>
    </row>
    <row r="304" spans="1:41" x14ac:dyDescent="0.3">
      <c r="A304" s="154" t="s">
        <v>277</v>
      </c>
      <c r="B304" s="194">
        <v>0</v>
      </c>
      <c r="C304" s="195">
        <v>0</v>
      </c>
      <c r="D304" s="196">
        <v>0</v>
      </c>
      <c r="E304" s="197">
        <v>0</v>
      </c>
      <c r="F304" s="198">
        <v>0</v>
      </c>
      <c r="G304" s="166"/>
      <c r="H304" s="166"/>
      <c r="I304" s="166"/>
      <c r="J304" s="149"/>
      <c r="K304" s="151"/>
      <c r="L304" s="194">
        <v>0</v>
      </c>
      <c r="M304" s="195">
        <v>0</v>
      </c>
      <c r="N304" s="196">
        <v>0</v>
      </c>
      <c r="O304" s="197">
        <v>0</v>
      </c>
      <c r="P304" s="198">
        <v>0</v>
      </c>
      <c r="Q304" s="166"/>
      <c r="R304" s="166"/>
      <c r="S304" s="166"/>
      <c r="T304" s="149"/>
      <c r="U304" s="152"/>
      <c r="V304" s="201">
        <v>0</v>
      </c>
      <c r="W304" s="202">
        <v>0</v>
      </c>
      <c r="X304" s="203">
        <v>3</v>
      </c>
      <c r="Y304" s="204">
        <v>1</v>
      </c>
      <c r="Z304" s="205">
        <v>0</v>
      </c>
      <c r="AA304" s="187"/>
      <c r="AB304" s="187"/>
      <c r="AC304" s="187"/>
      <c r="AD304" s="185"/>
      <c r="AE304" s="152"/>
      <c r="AF304" s="201">
        <v>0</v>
      </c>
      <c r="AG304" s="202">
        <v>0</v>
      </c>
      <c r="AH304" s="203">
        <v>0</v>
      </c>
      <c r="AI304" s="204">
        <v>0</v>
      </c>
      <c r="AJ304" s="205">
        <v>0</v>
      </c>
      <c r="AK304" s="187"/>
      <c r="AL304" s="187"/>
      <c r="AM304" s="187"/>
      <c r="AN304" s="185"/>
      <c r="AO304" s="151"/>
    </row>
    <row r="305" spans="1:41" x14ac:dyDescent="0.3">
      <c r="A305" s="154" t="s">
        <v>278</v>
      </c>
      <c r="B305" s="194">
        <v>0</v>
      </c>
      <c r="C305" s="195">
        <v>0</v>
      </c>
      <c r="D305" s="196">
        <v>0</v>
      </c>
      <c r="E305" s="197">
        <v>1</v>
      </c>
      <c r="F305" s="198">
        <v>0</v>
      </c>
      <c r="G305" s="166"/>
      <c r="H305" s="166"/>
      <c r="I305" s="166"/>
      <c r="J305" s="149"/>
      <c r="K305" s="151"/>
      <c r="L305" s="194">
        <v>0</v>
      </c>
      <c r="M305" s="195">
        <v>0</v>
      </c>
      <c r="N305" s="196">
        <v>0</v>
      </c>
      <c r="O305" s="197">
        <v>0</v>
      </c>
      <c r="P305" s="198">
        <v>0</v>
      </c>
      <c r="Q305" s="166"/>
      <c r="R305" s="166"/>
      <c r="S305" s="166"/>
      <c r="T305" s="149"/>
      <c r="U305" s="152"/>
      <c r="V305" s="201">
        <v>0</v>
      </c>
      <c r="W305" s="202">
        <v>0</v>
      </c>
      <c r="X305" s="203">
        <v>0</v>
      </c>
      <c r="Y305" s="204">
        <v>0</v>
      </c>
      <c r="Z305" s="205">
        <v>0</v>
      </c>
      <c r="AA305" s="187"/>
      <c r="AB305" s="187"/>
      <c r="AC305" s="187"/>
      <c r="AD305" s="185"/>
      <c r="AE305" s="152"/>
      <c r="AF305" s="201">
        <v>0</v>
      </c>
      <c r="AG305" s="202">
        <v>0</v>
      </c>
      <c r="AH305" s="203">
        <v>0</v>
      </c>
      <c r="AI305" s="204">
        <v>0</v>
      </c>
      <c r="AJ305" s="205">
        <v>0</v>
      </c>
      <c r="AK305" s="187"/>
      <c r="AL305" s="187"/>
      <c r="AM305" s="187"/>
      <c r="AN305" s="185"/>
      <c r="AO305" s="151"/>
    </row>
    <row r="306" spans="1:41" x14ac:dyDescent="0.3">
      <c r="A306" s="154" t="s">
        <v>279</v>
      </c>
      <c r="B306" s="195">
        <v>0</v>
      </c>
      <c r="C306" s="196">
        <v>0</v>
      </c>
      <c r="D306" s="197">
        <v>0</v>
      </c>
      <c r="E306" s="198">
        <v>2</v>
      </c>
      <c r="F306" s="166"/>
      <c r="G306" s="166"/>
      <c r="H306" s="166"/>
      <c r="I306" s="166"/>
      <c r="J306" s="149"/>
      <c r="K306" s="151"/>
      <c r="L306" s="195">
        <v>0</v>
      </c>
      <c r="M306" s="196">
        <v>0</v>
      </c>
      <c r="N306" s="197">
        <v>0</v>
      </c>
      <c r="O306" s="198">
        <v>0</v>
      </c>
      <c r="P306" s="166"/>
      <c r="Q306" s="166"/>
      <c r="R306" s="166"/>
      <c r="S306" s="166"/>
      <c r="T306" s="149"/>
      <c r="U306" s="152"/>
      <c r="V306" s="202">
        <v>0</v>
      </c>
      <c r="W306" s="203">
        <v>0</v>
      </c>
      <c r="X306" s="204">
        <v>1</v>
      </c>
      <c r="Y306" s="205">
        <v>1</v>
      </c>
      <c r="Z306" s="187"/>
      <c r="AA306" s="187"/>
      <c r="AB306" s="187"/>
      <c r="AC306" s="187"/>
      <c r="AD306" s="185"/>
      <c r="AE306" s="152"/>
      <c r="AF306" s="202">
        <v>0</v>
      </c>
      <c r="AG306" s="203">
        <v>0</v>
      </c>
      <c r="AH306" s="204">
        <v>0</v>
      </c>
      <c r="AI306" s="205">
        <v>0</v>
      </c>
      <c r="AJ306" s="187"/>
      <c r="AK306" s="187"/>
      <c r="AL306" s="187"/>
      <c r="AM306" s="187"/>
      <c r="AN306" s="185"/>
      <c r="AO306" s="151"/>
    </row>
    <row r="307" spans="1:41" x14ac:dyDescent="0.3">
      <c r="A307" s="154" t="s">
        <v>280</v>
      </c>
      <c r="B307" s="195">
        <v>0</v>
      </c>
      <c r="C307" s="196">
        <v>0</v>
      </c>
      <c r="D307" s="197">
        <v>2</v>
      </c>
      <c r="E307" s="198">
        <v>1</v>
      </c>
      <c r="F307" s="166"/>
      <c r="G307" s="166"/>
      <c r="H307" s="166"/>
      <c r="I307" s="166"/>
      <c r="J307" s="149"/>
      <c r="K307" s="151"/>
      <c r="L307" s="195">
        <v>0</v>
      </c>
      <c r="M307" s="196">
        <v>0</v>
      </c>
      <c r="N307" s="197">
        <v>0</v>
      </c>
      <c r="O307" s="198">
        <v>0</v>
      </c>
      <c r="P307" s="166"/>
      <c r="Q307" s="166"/>
      <c r="R307" s="166"/>
      <c r="S307" s="166"/>
      <c r="T307" s="149"/>
      <c r="U307" s="152"/>
      <c r="V307" s="202">
        <v>0</v>
      </c>
      <c r="W307" s="203">
        <v>0</v>
      </c>
      <c r="X307" s="204">
        <v>1</v>
      </c>
      <c r="Y307" s="205">
        <v>0</v>
      </c>
      <c r="Z307" s="187"/>
      <c r="AA307" s="187"/>
      <c r="AB307" s="187"/>
      <c r="AC307" s="187"/>
      <c r="AD307" s="185"/>
      <c r="AE307" s="152"/>
      <c r="AF307" s="202">
        <v>0</v>
      </c>
      <c r="AG307" s="203">
        <v>0</v>
      </c>
      <c r="AH307" s="204">
        <v>0</v>
      </c>
      <c r="AI307" s="205">
        <v>0</v>
      </c>
      <c r="AJ307" s="187"/>
      <c r="AK307" s="187"/>
      <c r="AL307" s="187"/>
      <c r="AM307" s="187"/>
      <c r="AN307" s="185"/>
      <c r="AO307" s="151"/>
    </row>
    <row r="308" spans="1:41" x14ac:dyDescent="0.3">
      <c r="A308" s="154" t="s">
        <v>281</v>
      </c>
      <c r="B308" s="195">
        <v>0</v>
      </c>
      <c r="C308" s="196">
        <v>0</v>
      </c>
      <c r="D308" s="197">
        <v>0</v>
      </c>
      <c r="E308" s="198">
        <v>0</v>
      </c>
      <c r="F308" s="166"/>
      <c r="G308" s="166"/>
      <c r="H308" s="149"/>
      <c r="I308" s="149"/>
      <c r="J308" s="149"/>
      <c r="K308" s="151"/>
      <c r="L308" s="195">
        <v>0</v>
      </c>
      <c r="M308" s="196">
        <v>0</v>
      </c>
      <c r="N308" s="197">
        <v>0</v>
      </c>
      <c r="O308" s="198">
        <v>0</v>
      </c>
      <c r="P308" s="166"/>
      <c r="Q308" s="166"/>
      <c r="R308" s="149"/>
      <c r="S308" s="149"/>
      <c r="T308" s="149"/>
      <c r="U308" s="152"/>
      <c r="V308" s="202">
        <v>0</v>
      </c>
      <c r="W308" s="203">
        <v>0</v>
      </c>
      <c r="X308" s="204">
        <v>0</v>
      </c>
      <c r="Y308" s="205">
        <v>0</v>
      </c>
      <c r="Z308" s="187"/>
      <c r="AA308" s="187"/>
      <c r="AB308" s="185"/>
      <c r="AC308" s="185"/>
      <c r="AD308" s="185"/>
      <c r="AE308" s="152"/>
      <c r="AF308" s="202">
        <v>0</v>
      </c>
      <c r="AG308" s="203">
        <v>1</v>
      </c>
      <c r="AH308" s="204">
        <v>0</v>
      </c>
      <c r="AI308" s="205">
        <v>0</v>
      </c>
      <c r="AJ308" s="187"/>
      <c r="AK308" s="187"/>
      <c r="AL308" s="185"/>
      <c r="AM308" s="185"/>
      <c r="AN308" s="185"/>
      <c r="AO308" s="151"/>
    </row>
    <row r="309" spans="1:41" x14ac:dyDescent="0.3">
      <c r="A309" s="154" t="s">
        <v>282</v>
      </c>
      <c r="B309" s="195">
        <v>0</v>
      </c>
      <c r="C309" s="196">
        <v>0</v>
      </c>
      <c r="D309" s="197">
        <v>0</v>
      </c>
      <c r="E309" s="198">
        <v>0</v>
      </c>
      <c r="F309" s="166"/>
      <c r="G309" s="166"/>
      <c r="H309" s="149"/>
      <c r="I309" s="149"/>
      <c r="J309" s="149"/>
      <c r="K309" s="151"/>
      <c r="L309" s="195">
        <v>0</v>
      </c>
      <c r="M309" s="196">
        <v>0</v>
      </c>
      <c r="N309" s="197">
        <v>0</v>
      </c>
      <c r="O309" s="198">
        <v>0</v>
      </c>
      <c r="P309" s="166"/>
      <c r="Q309" s="166"/>
      <c r="R309" s="149"/>
      <c r="S309" s="149"/>
      <c r="T309" s="149"/>
      <c r="U309" s="152"/>
      <c r="V309" s="202">
        <v>0</v>
      </c>
      <c r="W309" s="203">
        <v>0</v>
      </c>
      <c r="X309" s="204">
        <v>0</v>
      </c>
      <c r="Y309" s="205">
        <v>1</v>
      </c>
      <c r="Z309" s="187"/>
      <c r="AA309" s="187"/>
      <c r="AB309" s="185"/>
      <c r="AC309" s="185"/>
      <c r="AD309" s="185"/>
      <c r="AE309" s="152"/>
      <c r="AF309" s="202">
        <v>0</v>
      </c>
      <c r="AG309" s="203">
        <v>0</v>
      </c>
      <c r="AH309" s="204">
        <v>0</v>
      </c>
      <c r="AI309" s="205">
        <v>0</v>
      </c>
      <c r="AJ309" s="187"/>
      <c r="AK309" s="187"/>
      <c r="AL309" s="185"/>
      <c r="AM309" s="185"/>
      <c r="AN309" s="185"/>
      <c r="AO309" s="151"/>
    </row>
    <row r="310" spans="1:41" x14ac:dyDescent="0.3">
      <c r="A310" s="154" t="s">
        <v>283</v>
      </c>
      <c r="B310" s="195">
        <v>0</v>
      </c>
      <c r="C310" s="196">
        <v>0</v>
      </c>
      <c r="D310" s="197">
        <v>0</v>
      </c>
      <c r="E310" s="198">
        <v>0</v>
      </c>
      <c r="F310" s="166"/>
      <c r="G310" s="166"/>
      <c r="H310" s="149"/>
      <c r="I310" s="149"/>
      <c r="J310" s="149"/>
      <c r="K310" s="151"/>
      <c r="L310" s="195">
        <v>0</v>
      </c>
      <c r="M310" s="196">
        <v>0</v>
      </c>
      <c r="N310" s="197">
        <v>0</v>
      </c>
      <c r="O310" s="198">
        <v>0</v>
      </c>
      <c r="P310" s="166"/>
      <c r="Q310" s="166"/>
      <c r="R310" s="149"/>
      <c r="S310" s="149"/>
      <c r="T310" s="149"/>
      <c r="U310" s="152"/>
      <c r="V310" s="202">
        <v>0</v>
      </c>
      <c r="W310" s="203">
        <v>0</v>
      </c>
      <c r="X310" s="204">
        <v>0</v>
      </c>
      <c r="Y310" s="205">
        <v>0</v>
      </c>
      <c r="Z310" s="187"/>
      <c r="AA310" s="187"/>
      <c r="AB310" s="185"/>
      <c r="AC310" s="185"/>
      <c r="AD310" s="185"/>
      <c r="AE310" s="152"/>
      <c r="AF310" s="202">
        <v>0</v>
      </c>
      <c r="AG310" s="203">
        <v>0</v>
      </c>
      <c r="AH310" s="204">
        <v>0</v>
      </c>
      <c r="AI310" s="205">
        <v>0</v>
      </c>
      <c r="AJ310" s="187"/>
      <c r="AK310" s="187"/>
      <c r="AL310" s="185"/>
      <c r="AM310" s="185"/>
      <c r="AN310" s="185"/>
      <c r="AO310" s="151"/>
    </row>
    <row r="311" spans="1:41" x14ac:dyDescent="0.3">
      <c r="A311" s="154" t="s">
        <v>284</v>
      </c>
      <c r="B311" s="196">
        <v>0</v>
      </c>
      <c r="C311" s="197">
        <v>0</v>
      </c>
      <c r="D311" s="198">
        <v>0</v>
      </c>
      <c r="E311" s="166"/>
      <c r="F311" s="166"/>
      <c r="G311" s="166"/>
      <c r="H311" s="149"/>
      <c r="I311" s="149"/>
      <c r="J311" s="149"/>
      <c r="K311" s="151"/>
      <c r="L311" s="196">
        <v>0</v>
      </c>
      <c r="M311" s="197">
        <v>0</v>
      </c>
      <c r="N311" s="198">
        <v>0</v>
      </c>
      <c r="O311" s="166"/>
      <c r="P311" s="166"/>
      <c r="Q311" s="166"/>
      <c r="R311" s="149"/>
      <c r="S311" s="149"/>
      <c r="T311" s="149"/>
      <c r="U311" s="152"/>
      <c r="V311" s="203">
        <v>0</v>
      </c>
      <c r="W311" s="204">
        <v>0</v>
      </c>
      <c r="X311" s="205">
        <v>0</v>
      </c>
      <c r="Y311" s="187"/>
      <c r="Z311" s="187"/>
      <c r="AA311" s="187"/>
      <c r="AB311" s="185"/>
      <c r="AC311" s="185"/>
      <c r="AD311" s="185"/>
      <c r="AE311" s="152"/>
      <c r="AF311" s="203">
        <v>0</v>
      </c>
      <c r="AG311" s="204">
        <v>0</v>
      </c>
      <c r="AH311" s="205">
        <v>0</v>
      </c>
      <c r="AI311" s="187"/>
      <c r="AJ311" s="187"/>
      <c r="AK311" s="187"/>
      <c r="AL311" s="185"/>
      <c r="AM311" s="185"/>
      <c r="AN311" s="185"/>
      <c r="AO311" s="151"/>
    </row>
    <row r="312" spans="1:41" x14ac:dyDescent="0.3">
      <c r="A312" s="154" t="s">
        <v>285</v>
      </c>
      <c r="B312" s="196">
        <v>0</v>
      </c>
      <c r="C312" s="197">
        <v>0</v>
      </c>
      <c r="D312" s="198">
        <v>0</v>
      </c>
      <c r="E312" s="166"/>
      <c r="F312" s="166"/>
      <c r="G312" s="166"/>
      <c r="H312" s="149"/>
      <c r="I312" s="149"/>
      <c r="J312" s="149"/>
      <c r="K312" s="151"/>
      <c r="L312" s="196">
        <v>0</v>
      </c>
      <c r="M312" s="197">
        <v>0</v>
      </c>
      <c r="N312" s="198">
        <v>1</v>
      </c>
      <c r="O312" s="166"/>
      <c r="P312" s="166"/>
      <c r="Q312" s="166"/>
      <c r="R312" s="149"/>
      <c r="S312" s="149"/>
      <c r="T312" s="149"/>
      <c r="U312" s="152"/>
      <c r="V312" s="203">
        <v>0</v>
      </c>
      <c r="W312" s="204">
        <v>0</v>
      </c>
      <c r="X312" s="205">
        <v>0</v>
      </c>
      <c r="Y312" s="187"/>
      <c r="Z312" s="187"/>
      <c r="AA312" s="187"/>
      <c r="AB312" s="185"/>
      <c r="AC312" s="185"/>
      <c r="AD312" s="185"/>
      <c r="AE312" s="152"/>
      <c r="AF312" s="203">
        <v>0</v>
      </c>
      <c r="AG312" s="204">
        <v>0</v>
      </c>
      <c r="AH312" s="205">
        <v>0</v>
      </c>
      <c r="AI312" s="187"/>
      <c r="AJ312" s="187"/>
      <c r="AK312" s="187"/>
      <c r="AL312" s="185"/>
      <c r="AM312" s="185"/>
      <c r="AN312" s="185"/>
      <c r="AO312" s="151"/>
    </row>
    <row r="313" spans="1:41" x14ac:dyDescent="0.3">
      <c r="A313" s="154" t="s">
        <v>286</v>
      </c>
      <c r="B313" s="196">
        <v>0</v>
      </c>
      <c r="C313" s="197">
        <v>0</v>
      </c>
      <c r="D313" s="198">
        <v>0</v>
      </c>
      <c r="E313" s="166"/>
      <c r="F313" s="166"/>
      <c r="G313" s="166"/>
      <c r="H313" s="149"/>
      <c r="I313" s="149"/>
      <c r="J313" s="149"/>
      <c r="K313" s="151"/>
      <c r="L313" s="196">
        <v>0</v>
      </c>
      <c r="M313" s="197">
        <v>0</v>
      </c>
      <c r="N313" s="198">
        <v>0</v>
      </c>
      <c r="O313" s="166"/>
      <c r="P313" s="166"/>
      <c r="Q313" s="166"/>
      <c r="R313" s="149"/>
      <c r="S313" s="149"/>
      <c r="T313" s="149"/>
      <c r="U313" s="152"/>
      <c r="V313" s="203">
        <v>0</v>
      </c>
      <c r="W313" s="204">
        <v>0</v>
      </c>
      <c r="X313" s="205">
        <v>0</v>
      </c>
      <c r="Y313" s="187"/>
      <c r="Z313" s="187"/>
      <c r="AA313" s="187"/>
      <c r="AB313" s="185"/>
      <c r="AC313" s="185"/>
      <c r="AD313" s="185"/>
      <c r="AE313" s="152"/>
      <c r="AF313" s="203">
        <v>0</v>
      </c>
      <c r="AG313" s="204">
        <v>0</v>
      </c>
      <c r="AH313" s="205">
        <v>0</v>
      </c>
      <c r="AI313" s="187"/>
      <c r="AJ313" s="187"/>
      <c r="AK313" s="187"/>
      <c r="AL313" s="185"/>
      <c r="AM313" s="185"/>
      <c r="AN313" s="185"/>
      <c r="AO313" s="151"/>
    </row>
    <row r="314" spans="1:41" x14ac:dyDescent="0.3">
      <c r="A314" s="154" t="s">
        <v>287</v>
      </c>
      <c r="B314" s="196">
        <v>0</v>
      </c>
      <c r="C314" s="197">
        <v>0</v>
      </c>
      <c r="D314" s="198">
        <v>0</v>
      </c>
      <c r="E314" s="166"/>
      <c r="F314" s="166"/>
      <c r="G314" s="166"/>
      <c r="H314" s="149"/>
      <c r="I314" s="149"/>
      <c r="J314" s="149"/>
      <c r="K314" s="151"/>
      <c r="L314" s="196">
        <v>0</v>
      </c>
      <c r="M314" s="197">
        <v>0</v>
      </c>
      <c r="N314" s="198">
        <v>0</v>
      </c>
      <c r="O314" s="166"/>
      <c r="P314" s="166"/>
      <c r="Q314" s="166"/>
      <c r="R314" s="149"/>
      <c r="S314" s="149"/>
      <c r="T314" s="149"/>
      <c r="U314" s="152"/>
      <c r="V314" s="203">
        <v>0</v>
      </c>
      <c r="W314" s="204">
        <v>0</v>
      </c>
      <c r="X314" s="205">
        <v>0</v>
      </c>
      <c r="Y314" s="187"/>
      <c r="Z314" s="187"/>
      <c r="AA314" s="187"/>
      <c r="AB314" s="185"/>
      <c r="AC314" s="185"/>
      <c r="AD314" s="185"/>
      <c r="AE314" s="152"/>
      <c r="AF314" s="203">
        <v>0</v>
      </c>
      <c r="AG314" s="204">
        <v>0</v>
      </c>
      <c r="AH314" s="205">
        <v>0</v>
      </c>
      <c r="AI314" s="187"/>
      <c r="AJ314" s="187"/>
      <c r="AK314" s="187"/>
      <c r="AL314" s="185"/>
      <c r="AM314" s="185"/>
      <c r="AN314" s="185"/>
      <c r="AO314" s="151"/>
    </row>
    <row r="315" spans="1:41" x14ac:dyDescent="0.3">
      <c r="A315" s="154" t="s">
        <v>288</v>
      </c>
      <c r="B315" s="196">
        <v>0</v>
      </c>
      <c r="C315" s="197">
        <v>0</v>
      </c>
      <c r="D315" s="198">
        <v>0</v>
      </c>
      <c r="E315" s="166"/>
      <c r="F315" s="166"/>
      <c r="G315" s="166"/>
      <c r="H315" s="166"/>
      <c r="I315" s="166"/>
      <c r="J315" s="149"/>
      <c r="K315" s="151"/>
      <c r="L315" s="196">
        <v>0</v>
      </c>
      <c r="M315" s="197">
        <v>0</v>
      </c>
      <c r="N315" s="198">
        <v>0</v>
      </c>
      <c r="O315" s="166"/>
      <c r="P315" s="166"/>
      <c r="Q315" s="166"/>
      <c r="R315" s="166"/>
      <c r="S315" s="166"/>
      <c r="T315" s="149"/>
      <c r="U315" s="152"/>
      <c r="V315" s="203">
        <v>0</v>
      </c>
      <c r="W315" s="204">
        <v>0</v>
      </c>
      <c r="X315" s="205">
        <v>0</v>
      </c>
      <c r="Y315" s="187"/>
      <c r="Z315" s="187"/>
      <c r="AA315" s="187"/>
      <c r="AB315" s="187"/>
      <c r="AC315" s="187"/>
      <c r="AD315" s="185"/>
      <c r="AE315" s="152"/>
      <c r="AF315" s="203">
        <v>0</v>
      </c>
      <c r="AG315" s="204">
        <v>0</v>
      </c>
      <c r="AH315" s="205">
        <v>0</v>
      </c>
      <c r="AI315" s="187"/>
      <c r="AJ315" s="187"/>
      <c r="AK315" s="187"/>
      <c r="AL315" s="187"/>
      <c r="AM315" s="187"/>
      <c r="AN315" s="185"/>
      <c r="AO315" s="151"/>
    </row>
    <row r="316" spans="1:41" x14ac:dyDescent="0.3">
      <c r="A316" s="154" t="s">
        <v>289</v>
      </c>
      <c r="B316" s="197">
        <v>0</v>
      </c>
      <c r="C316" s="198">
        <v>0</v>
      </c>
      <c r="D316" s="166"/>
      <c r="E316" s="166"/>
      <c r="F316" s="166"/>
      <c r="G316" s="166"/>
      <c r="H316" s="166"/>
      <c r="I316" s="166"/>
      <c r="J316" s="149"/>
      <c r="K316" s="151"/>
      <c r="L316" s="197">
        <v>0</v>
      </c>
      <c r="M316" s="198">
        <v>0</v>
      </c>
      <c r="N316" s="166"/>
      <c r="O316" s="166"/>
      <c r="P316" s="166"/>
      <c r="Q316" s="166"/>
      <c r="R316" s="166"/>
      <c r="S316" s="166"/>
      <c r="T316" s="149"/>
      <c r="U316" s="152"/>
      <c r="V316" s="204">
        <v>0</v>
      </c>
      <c r="W316" s="205">
        <v>0</v>
      </c>
      <c r="X316" s="187"/>
      <c r="Y316" s="187"/>
      <c r="Z316" s="187"/>
      <c r="AA316" s="187"/>
      <c r="AB316" s="187"/>
      <c r="AC316" s="187"/>
      <c r="AD316" s="185"/>
      <c r="AE316" s="152"/>
      <c r="AF316" s="204">
        <v>0</v>
      </c>
      <c r="AG316" s="205">
        <v>0</v>
      </c>
      <c r="AH316" s="187"/>
      <c r="AI316" s="187"/>
      <c r="AJ316" s="187"/>
      <c r="AK316" s="187"/>
      <c r="AL316" s="187"/>
      <c r="AM316" s="187"/>
      <c r="AN316" s="185"/>
      <c r="AO316" s="151"/>
    </row>
    <row r="317" spans="1:41" x14ac:dyDescent="0.3">
      <c r="A317" s="154" t="s">
        <v>290</v>
      </c>
      <c r="B317" s="197">
        <v>0</v>
      </c>
      <c r="C317" s="198">
        <v>0</v>
      </c>
      <c r="D317" s="166"/>
      <c r="E317" s="166"/>
      <c r="F317" s="166"/>
      <c r="G317" s="166"/>
      <c r="H317" s="166"/>
      <c r="I317" s="166"/>
      <c r="J317" s="149"/>
      <c r="K317" s="151"/>
      <c r="L317" s="197">
        <v>0</v>
      </c>
      <c r="M317" s="198">
        <v>0</v>
      </c>
      <c r="N317" s="166"/>
      <c r="O317" s="166"/>
      <c r="P317" s="166"/>
      <c r="Q317" s="166"/>
      <c r="R317" s="166"/>
      <c r="S317" s="166"/>
      <c r="T317" s="149"/>
      <c r="U317" s="152"/>
      <c r="V317" s="204">
        <v>0</v>
      </c>
      <c r="W317" s="205">
        <v>0</v>
      </c>
      <c r="X317" s="187"/>
      <c r="Y317" s="187"/>
      <c r="Z317" s="187"/>
      <c r="AA317" s="187"/>
      <c r="AB317" s="187"/>
      <c r="AC317" s="187"/>
      <c r="AD317" s="185"/>
      <c r="AE317" s="152"/>
      <c r="AF317" s="204">
        <v>0</v>
      </c>
      <c r="AG317" s="205">
        <v>0</v>
      </c>
      <c r="AH317" s="187"/>
      <c r="AI317" s="187"/>
      <c r="AJ317" s="187"/>
      <c r="AK317" s="187"/>
      <c r="AL317" s="187"/>
      <c r="AM317" s="187"/>
      <c r="AN317" s="185"/>
      <c r="AO317" s="151"/>
    </row>
    <row r="318" spans="1:41" x14ac:dyDescent="0.3">
      <c r="A318" s="154" t="s">
        <v>291</v>
      </c>
      <c r="B318" s="197">
        <v>0</v>
      </c>
      <c r="C318" s="198">
        <v>0</v>
      </c>
      <c r="D318" s="166"/>
      <c r="E318" s="166"/>
      <c r="F318" s="166"/>
      <c r="G318" s="166"/>
      <c r="H318" s="166"/>
      <c r="I318" s="166"/>
      <c r="J318" s="149"/>
      <c r="K318" s="151"/>
      <c r="L318" s="197">
        <v>0</v>
      </c>
      <c r="M318" s="198">
        <v>0</v>
      </c>
      <c r="N318" s="166"/>
      <c r="O318" s="166"/>
      <c r="P318" s="166"/>
      <c r="Q318" s="166"/>
      <c r="R318" s="166"/>
      <c r="S318" s="166"/>
      <c r="T318" s="149"/>
      <c r="U318" s="152"/>
      <c r="V318" s="204">
        <v>0</v>
      </c>
      <c r="W318" s="205">
        <v>0</v>
      </c>
      <c r="X318" s="187"/>
      <c r="Y318" s="187"/>
      <c r="Z318" s="187"/>
      <c r="AA318" s="187"/>
      <c r="AB318" s="187"/>
      <c r="AC318" s="187"/>
      <c r="AD318" s="185"/>
      <c r="AE318" s="152"/>
      <c r="AF318" s="204">
        <v>0</v>
      </c>
      <c r="AG318" s="205">
        <v>0</v>
      </c>
      <c r="AH318" s="187"/>
      <c r="AI318" s="187"/>
      <c r="AJ318" s="187"/>
      <c r="AK318" s="187"/>
      <c r="AL318" s="187"/>
      <c r="AM318" s="187"/>
      <c r="AN318" s="185"/>
      <c r="AO318" s="151"/>
    </row>
    <row r="319" spans="1:41" x14ac:dyDescent="0.3">
      <c r="A319" s="154" t="s">
        <v>292</v>
      </c>
      <c r="B319" s="197">
        <v>0</v>
      </c>
      <c r="C319" s="198">
        <v>0</v>
      </c>
      <c r="D319" s="166"/>
      <c r="E319" s="166"/>
      <c r="F319" s="166"/>
      <c r="G319" s="166"/>
      <c r="H319" s="166"/>
      <c r="I319" s="166"/>
      <c r="J319" s="149"/>
      <c r="K319" s="151"/>
      <c r="L319" s="197">
        <v>0</v>
      </c>
      <c r="M319" s="198">
        <v>0</v>
      </c>
      <c r="N319" s="166"/>
      <c r="O319" s="166"/>
      <c r="P319" s="166"/>
      <c r="Q319" s="166"/>
      <c r="R319" s="166"/>
      <c r="S319" s="166"/>
      <c r="T319" s="149"/>
      <c r="U319" s="152"/>
      <c r="V319" s="204">
        <v>0</v>
      </c>
      <c r="W319" s="205">
        <v>0</v>
      </c>
      <c r="X319" s="187"/>
      <c r="Y319" s="187"/>
      <c r="Z319" s="187"/>
      <c r="AA319" s="187"/>
      <c r="AB319" s="187"/>
      <c r="AC319" s="187"/>
      <c r="AD319" s="185"/>
      <c r="AE319" s="152"/>
      <c r="AF319" s="204">
        <v>0</v>
      </c>
      <c r="AG319" s="205">
        <v>0</v>
      </c>
      <c r="AH319" s="187"/>
      <c r="AI319" s="187"/>
      <c r="AJ319" s="187"/>
      <c r="AK319" s="187"/>
      <c r="AL319" s="187"/>
      <c r="AM319" s="187"/>
      <c r="AN319" s="185"/>
      <c r="AO319" s="151"/>
    </row>
    <row r="320" spans="1:41" x14ac:dyDescent="0.3">
      <c r="A320" s="154" t="s">
        <v>293</v>
      </c>
      <c r="B320" s="197">
        <v>0</v>
      </c>
      <c r="C320" s="198">
        <v>0</v>
      </c>
      <c r="D320" s="166"/>
      <c r="E320" s="166"/>
      <c r="F320" s="166"/>
      <c r="G320" s="166"/>
      <c r="H320" s="166"/>
      <c r="I320" s="166"/>
      <c r="J320" s="149"/>
      <c r="K320" s="151"/>
      <c r="L320" s="197">
        <v>0</v>
      </c>
      <c r="M320" s="198">
        <v>0</v>
      </c>
      <c r="N320" s="166"/>
      <c r="O320" s="166"/>
      <c r="P320" s="166"/>
      <c r="Q320" s="166"/>
      <c r="R320" s="166"/>
      <c r="S320" s="166"/>
      <c r="T320" s="149"/>
      <c r="U320" s="152"/>
      <c r="V320" s="204">
        <v>0</v>
      </c>
      <c r="W320" s="205">
        <v>0</v>
      </c>
      <c r="X320" s="187"/>
      <c r="Y320" s="187"/>
      <c r="Z320" s="187"/>
      <c r="AA320" s="187"/>
      <c r="AB320" s="187"/>
      <c r="AC320" s="187"/>
      <c r="AD320" s="185"/>
      <c r="AE320" s="152"/>
      <c r="AF320" s="204">
        <v>0</v>
      </c>
      <c r="AG320" s="205">
        <v>0</v>
      </c>
      <c r="AH320" s="187"/>
      <c r="AI320" s="187"/>
      <c r="AJ320" s="187"/>
      <c r="AK320" s="187"/>
      <c r="AL320" s="187"/>
      <c r="AM320" s="187"/>
      <c r="AN320" s="185"/>
      <c r="AO320" s="151"/>
    </row>
    <row r="321" spans="1:41" x14ac:dyDescent="0.3">
      <c r="A321" s="154" t="s">
        <v>294</v>
      </c>
      <c r="B321" s="198">
        <v>0</v>
      </c>
      <c r="C321" s="166"/>
      <c r="D321" s="166"/>
      <c r="E321" s="166"/>
      <c r="F321" s="166"/>
      <c r="G321" s="166"/>
      <c r="H321" s="166"/>
      <c r="I321" s="166"/>
      <c r="J321" s="149"/>
      <c r="K321" s="151"/>
      <c r="L321" s="198">
        <v>0</v>
      </c>
      <c r="M321" s="166"/>
      <c r="N321" s="166"/>
      <c r="O321" s="166"/>
      <c r="P321" s="166"/>
      <c r="Q321" s="166"/>
      <c r="R321" s="166"/>
      <c r="S321" s="166"/>
      <c r="T321" s="149"/>
      <c r="U321" s="152"/>
      <c r="V321" s="205">
        <v>0</v>
      </c>
      <c r="W321" s="187"/>
      <c r="X321" s="187"/>
      <c r="Y321" s="187"/>
      <c r="Z321" s="187"/>
      <c r="AA321" s="187"/>
      <c r="AB321" s="187"/>
      <c r="AC321" s="187"/>
      <c r="AD321" s="185"/>
      <c r="AE321" s="152"/>
      <c r="AF321" s="205">
        <v>0</v>
      </c>
      <c r="AG321" s="187"/>
      <c r="AH321" s="187"/>
      <c r="AI321" s="187"/>
      <c r="AJ321" s="187"/>
      <c r="AK321" s="187"/>
      <c r="AL321" s="187"/>
      <c r="AM321" s="187"/>
      <c r="AN321" s="185"/>
      <c r="AO321" s="151"/>
    </row>
    <row r="322" spans="1:41" x14ac:dyDescent="0.3">
      <c r="A322" s="154" t="s">
        <v>295</v>
      </c>
      <c r="B322" s="198">
        <v>0</v>
      </c>
      <c r="C322" s="166"/>
      <c r="D322" s="166"/>
      <c r="E322" s="166"/>
      <c r="F322" s="166"/>
      <c r="G322" s="166"/>
      <c r="H322" s="166"/>
      <c r="I322" s="166"/>
      <c r="J322" s="149"/>
      <c r="K322" s="151"/>
      <c r="L322" s="198">
        <v>0</v>
      </c>
      <c r="M322" s="166"/>
      <c r="N322" s="166"/>
      <c r="O322" s="166"/>
      <c r="P322" s="166"/>
      <c r="Q322" s="166"/>
      <c r="R322" s="166"/>
      <c r="S322" s="166"/>
      <c r="T322" s="149"/>
      <c r="U322" s="152"/>
      <c r="V322" s="205">
        <v>0</v>
      </c>
      <c r="W322" s="187"/>
      <c r="X322" s="187"/>
      <c r="Y322" s="187"/>
      <c r="Z322" s="187"/>
      <c r="AA322" s="187"/>
      <c r="AB322" s="187"/>
      <c r="AC322" s="187"/>
      <c r="AD322" s="185"/>
      <c r="AE322" s="152"/>
      <c r="AF322" s="205">
        <v>0</v>
      </c>
      <c r="AG322" s="187"/>
      <c r="AH322" s="187"/>
      <c r="AI322" s="187"/>
      <c r="AJ322" s="187"/>
      <c r="AK322" s="187"/>
      <c r="AL322" s="187"/>
      <c r="AM322" s="187"/>
      <c r="AN322" s="185"/>
      <c r="AO322" s="151"/>
    </row>
    <row r="323" spans="1:41" x14ac:dyDescent="0.3">
      <c r="A323" s="154" t="s">
        <v>296</v>
      </c>
      <c r="B323" s="198">
        <v>0</v>
      </c>
      <c r="C323" s="166"/>
      <c r="D323" s="166"/>
      <c r="E323" s="166"/>
      <c r="F323" s="166"/>
      <c r="G323" s="166"/>
      <c r="H323" s="166"/>
      <c r="I323" s="166"/>
      <c r="J323" s="149"/>
      <c r="K323" s="151"/>
      <c r="L323" s="198">
        <v>0</v>
      </c>
      <c r="M323" s="166"/>
      <c r="N323" s="166"/>
      <c r="O323" s="166"/>
      <c r="P323" s="166"/>
      <c r="Q323" s="166"/>
      <c r="R323" s="166"/>
      <c r="S323" s="166"/>
      <c r="T323" s="149"/>
      <c r="U323" s="152"/>
      <c r="V323" s="205">
        <v>0</v>
      </c>
      <c r="W323" s="187"/>
      <c r="X323" s="187"/>
      <c r="Y323" s="187"/>
      <c r="Z323" s="187"/>
      <c r="AA323" s="187"/>
      <c r="AB323" s="187"/>
      <c r="AC323" s="187"/>
      <c r="AD323" s="185"/>
      <c r="AE323" s="152"/>
      <c r="AF323" s="205">
        <v>0</v>
      </c>
      <c r="AG323" s="187"/>
      <c r="AH323" s="187"/>
      <c r="AI323" s="187"/>
      <c r="AJ323" s="187"/>
      <c r="AK323" s="187"/>
      <c r="AL323" s="187"/>
      <c r="AM323" s="187"/>
      <c r="AN323" s="185"/>
      <c r="AO323" s="151"/>
    </row>
    <row r="324" spans="1:41" x14ac:dyDescent="0.3">
      <c r="A324" s="154" t="s">
        <v>297</v>
      </c>
      <c r="B324" s="198">
        <v>0</v>
      </c>
      <c r="C324" s="166"/>
      <c r="D324" s="166"/>
      <c r="E324" s="166"/>
      <c r="F324" s="166"/>
      <c r="G324" s="166"/>
      <c r="H324" s="166"/>
      <c r="I324" s="166"/>
      <c r="J324" s="149"/>
      <c r="K324" s="151"/>
      <c r="L324" s="198">
        <v>0</v>
      </c>
      <c r="M324" s="166"/>
      <c r="N324" s="166"/>
      <c r="O324" s="166"/>
      <c r="P324" s="166"/>
      <c r="Q324" s="166"/>
      <c r="R324" s="166"/>
      <c r="S324" s="166"/>
      <c r="T324" s="149"/>
      <c r="U324" s="152"/>
      <c r="V324" s="205">
        <v>0</v>
      </c>
      <c r="W324" s="187"/>
      <c r="X324" s="187"/>
      <c r="Y324" s="187"/>
      <c r="Z324" s="187"/>
      <c r="AA324" s="187"/>
      <c r="AB324" s="187"/>
      <c r="AC324" s="187"/>
      <c r="AD324" s="185"/>
      <c r="AE324" s="152"/>
      <c r="AF324" s="205">
        <v>0</v>
      </c>
      <c r="AG324" s="187"/>
      <c r="AH324" s="187"/>
      <c r="AI324" s="187"/>
      <c r="AJ324" s="187"/>
      <c r="AK324" s="187"/>
      <c r="AL324" s="187"/>
      <c r="AM324" s="187"/>
      <c r="AN324" s="185"/>
      <c r="AO324" s="151"/>
    </row>
    <row r="325" spans="1:41" x14ac:dyDescent="0.3">
      <c r="A325" s="154" t="s">
        <v>298</v>
      </c>
      <c r="B325" s="198">
        <v>0</v>
      </c>
      <c r="C325" s="166"/>
      <c r="D325" s="166"/>
      <c r="E325" s="166"/>
      <c r="F325" s="166"/>
      <c r="G325" s="166"/>
      <c r="H325" s="166"/>
      <c r="I325" s="166"/>
      <c r="J325" s="149"/>
      <c r="K325" s="151"/>
      <c r="L325" s="198">
        <v>0</v>
      </c>
      <c r="M325" s="166"/>
      <c r="N325" s="166"/>
      <c r="O325" s="166"/>
      <c r="P325" s="166"/>
      <c r="Q325" s="166"/>
      <c r="R325" s="166"/>
      <c r="S325" s="166"/>
      <c r="T325" s="149"/>
      <c r="U325" s="152"/>
      <c r="V325" s="205">
        <v>0</v>
      </c>
      <c r="W325" s="187"/>
      <c r="X325" s="187"/>
      <c r="Y325" s="187"/>
      <c r="Z325" s="187"/>
      <c r="AA325" s="187"/>
      <c r="AB325" s="187"/>
      <c r="AC325" s="187"/>
      <c r="AD325" s="185"/>
      <c r="AE325" s="152"/>
      <c r="AF325" s="205">
        <v>0</v>
      </c>
      <c r="AG325" s="187"/>
      <c r="AH325" s="187"/>
      <c r="AI325" s="187"/>
      <c r="AJ325" s="187"/>
      <c r="AK325" s="187"/>
      <c r="AL325" s="187"/>
      <c r="AM325" s="187"/>
      <c r="AN325" s="185"/>
      <c r="AO325" s="151"/>
    </row>
    <row r="326" spans="1:41" x14ac:dyDescent="0.3">
      <c r="B326" s="166"/>
      <c r="C326" s="149"/>
      <c r="D326" s="149"/>
      <c r="E326" s="149"/>
      <c r="F326" s="149"/>
      <c r="G326" s="149"/>
      <c r="H326" s="149"/>
      <c r="I326" s="149"/>
      <c r="J326" s="149"/>
      <c r="K326" s="151"/>
      <c r="L326" s="166"/>
      <c r="M326" s="149"/>
      <c r="N326" s="149"/>
      <c r="O326" s="149"/>
      <c r="P326" s="149"/>
      <c r="Q326" s="149"/>
      <c r="R326" s="149"/>
      <c r="S326" s="149"/>
      <c r="T326" s="149"/>
      <c r="U326" s="152"/>
      <c r="V326" s="153"/>
      <c r="W326" s="150"/>
      <c r="X326" s="150"/>
      <c r="Y326" s="150"/>
      <c r="Z326" s="150"/>
      <c r="AA326" s="150"/>
      <c r="AB326" s="150"/>
      <c r="AC326" s="150"/>
      <c r="AD326" s="150"/>
      <c r="AE326" s="152"/>
      <c r="AF326" s="153"/>
      <c r="AG326" s="150"/>
      <c r="AH326" s="150"/>
      <c r="AI326" s="150"/>
      <c r="AJ326" s="150"/>
      <c r="AK326" s="150"/>
      <c r="AL326" s="150"/>
      <c r="AM326" s="150"/>
      <c r="AN326" s="150"/>
      <c r="AO326" s="151"/>
    </row>
    <row r="327" spans="1:41" x14ac:dyDescent="0.3">
      <c r="B327" s="166"/>
      <c r="C327" s="149"/>
      <c r="D327" s="149"/>
      <c r="E327" s="149"/>
      <c r="F327" s="149"/>
      <c r="G327" s="149"/>
      <c r="H327" s="149"/>
      <c r="I327" s="149"/>
      <c r="J327" s="149"/>
      <c r="K327" s="151"/>
      <c r="L327" s="166"/>
      <c r="M327" s="149"/>
      <c r="N327" s="149"/>
      <c r="O327" s="149"/>
      <c r="P327" s="149"/>
      <c r="Q327" s="149"/>
      <c r="R327" s="149"/>
      <c r="S327" s="149"/>
      <c r="T327" s="149"/>
      <c r="U327" s="152"/>
      <c r="V327" s="153"/>
      <c r="W327" s="150"/>
      <c r="X327" s="150"/>
      <c r="Y327" s="150"/>
      <c r="Z327" s="150"/>
      <c r="AA327" s="150"/>
      <c r="AB327" s="150"/>
      <c r="AC327" s="150"/>
      <c r="AD327" s="150"/>
      <c r="AE327" s="152"/>
      <c r="AF327" s="153"/>
      <c r="AG327" s="150"/>
      <c r="AH327" s="150"/>
      <c r="AI327" s="150"/>
      <c r="AJ327" s="150"/>
      <c r="AK327" s="150"/>
      <c r="AL327" s="150"/>
      <c r="AM327" s="150"/>
      <c r="AN327" s="150"/>
      <c r="AO327" s="151"/>
    </row>
    <row r="328" spans="1:41" x14ac:dyDescent="0.3">
      <c r="B328" s="166"/>
      <c r="C328" s="149"/>
      <c r="D328" s="149"/>
      <c r="E328" s="149"/>
      <c r="F328" s="149"/>
      <c r="G328" s="149"/>
      <c r="H328" s="149"/>
      <c r="I328" s="149"/>
      <c r="J328" s="149"/>
      <c r="K328" s="151"/>
      <c r="L328" s="166"/>
      <c r="M328" s="149"/>
      <c r="N328" s="149"/>
      <c r="O328" s="149"/>
      <c r="P328" s="149"/>
      <c r="Q328" s="149"/>
      <c r="R328" s="149"/>
      <c r="S328" s="149"/>
      <c r="T328" s="149"/>
      <c r="U328" s="152"/>
      <c r="V328" s="153"/>
      <c r="W328" s="150"/>
      <c r="X328" s="150"/>
      <c r="Y328" s="150"/>
      <c r="Z328" s="150"/>
      <c r="AA328" s="150"/>
      <c r="AB328" s="150"/>
      <c r="AC328" s="150"/>
      <c r="AD328" s="150"/>
      <c r="AE328" s="152"/>
      <c r="AF328" s="153"/>
      <c r="AG328" s="150"/>
      <c r="AH328" s="150"/>
      <c r="AI328" s="150"/>
      <c r="AJ328" s="150"/>
      <c r="AK328" s="150"/>
      <c r="AL328" s="150"/>
      <c r="AM328" s="150"/>
      <c r="AN328" s="150"/>
      <c r="AO328" s="151"/>
    </row>
    <row r="329" spans="1:41" ht="15" thickBot="1" x14ac:dyDescent="0.35">
      <c r="A329" s="175"/>
      <c r="B329" s="176"/>
      <c r="C329" s="177"/>
      <c r="D329" s="177"/>
      <c r="E329" s="177"/>
      <c r="F329" s="177"/>
      <c r="G329" s="177"/>
      <c r="H329" s="177"/>
      <c r="I329" s="177"/>
      <c r="J329" s="177"/>
      <c r="K329" s="178"/>
      <c r="L329" s="176"/>
      <c r="M329" s="177"/>
      <c r="N329" s="177"/>
      <c r="O329" s="177"/>
      <c r="P329" s="177"/>
      <c r="Q329" s="177"/>
      <c r="R329" s="177"/>
      <c r="S329" s="177"/>
      <c r="T329" s="177"/>
      <c r="U329" s="179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79"/>
      <c r="AF329" s="180"/>
      <c r="AG329" s="181"/>
      <c r="AH329" s="181"/>
      <c r="AI329" s="181"/>
      <c r="AJ329" s="181"/>
      <c r="AK329" s="181"/>
      <c r="AL329" s="181"/>
      <c r="AM329" s="181"/>
      <c r="AN329" s="181"/>
      <c r="AO329" s="151"/>
    </row>
    <row r="330" spans="1:41" ht="15" thickTop="1" x14ac:dyDescent="0.3">
      <c r="B330" s="126"/>
      <c r="C330" s="127"/>
      <c r="D330" s="127"/>
      <c r="E330" s="127"/>
      <c r="F330" s="127"/>
      <c r="G330" s="127"/>
      <c r="H330" s="127"/>
      <c r="I330" s="127"/>
      <c r="J330" s="127"/>
      <c r="K330" s="128"/>
      <c r="L330" s="126"/>
      <c r="M330" s="127"/>
      <c r="N330" s="127"/>
      <c r="O330" s="127"/>
      <c r="P330" s="127"/>
      <c r="Q330" s="127"/>
      <c r="R330" s="127"/>
      <c r="S330" s="127"/>
      <c r="T330" s="127"/>
      <c r="U330" s="128"/>
      <c r="V330" s="129"/>
      <c r="W330" s="130"/>
      <c r="X330" s="130"/>
      <c r="Y330" s="130"/>
      <c r="Z330" s="130"/>
      <c r="AA330" s="130"/>
      <c r="AB330" s="130"/>
      <c r="AC330" s="130"/>
      <c r="AD330" s="130"/>
      <c r="AE330" s="128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28"/>
    </row>
    <row r="331" spans="1:41" x14ac:dyDescent="0.3">
      <c r="B331" s="126"/>
      <c r="C331" s="127"/>
      <c r="D331" s="127"/>
      <c r="E331" s="127"/>
      <c r="F331" s="127"/>
      <c r="G331" s="127"/>
      <c r="H331" s="127"/>
      <c r="I331" s="127"/>
      <c r="J331" s="127"/>
      <c r="K331" s="128"/>
      <c r="L331" s="126"/>
      <c r="M331" s="127"/>
      <c r="N331" s="127"/>
      <c r="O331" s="127"/>
      <c r="P331" s="127"/>
      <c r="Q331" s="127"/>
      <c r="R331" s="127"/>
      <c r="S331" s="127"/>
      <c r="T331" s="127"/>
      <c r="U331" s="128"/>
      <c r="V331" s="129"/>
      <c r="W331" s="130"/>
      <c r="X331" s="130"/>
      <c r="Y331" s="130"/>
      <c r="Z331" s="130"/>
      <c r="AA331" s="130"/>
      <c r="AB331" s="130"/>
      <c r="AC331" s="130"/>
      <c r="AD331" s="130"/>
      <c r="AE331" s="128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28"/>
    </row>
    <row r="332" spans="1:41" ht="15" thickBot="1" x14ac:dyDescent="0.35">
      <c r="A332" s="131"/>
      <c r="B332" s="132" t="s">
        <v>307</v>
      </c>
      <c r="C332" s="133"/>
      <c r="D332" s="133"/>
      <c r="E332" s="133"/>
      <c r="F332" s="133"/>
      <c r="H332" s="133"/>
      <c r="I332" s="133"/>
      <c r="J332" s="183">
        <v>1834</v>
      </c>
      <c r="K332" s="128"/>
      <c r="L332" s="132" t="s">
        <v>308</v>
      </c>
      <c r="M332" s="133"/>
      <c r="N332" s="133"/>
      <c r="O332" s="133"/>
      <c r="P332" s="133"/>
      <c r="R332" s="133"/>
      <c r="S332" s="133"/>
      <c r="T332" s="183">
        <v>519</v>
      </c>
      <c r="U332" s="128"/>
      <c r="V332" s="135" t="s">
        <v>309</v>
      </c>
      <c r="W332" s="136"/>
      <c r="X332" s="136"/>
      <c r="Y332" s="136"/>
      <c r="Z332" s="136"/>
      <c r="AB332" s="136"/>
      <c r="AC332" s="136"/>
      <c r="AD332" s="183">
        <v>1020</v>
      </c>
      <c r="AE332" s="128"/>
      <c r="AF332" s="135" t="s">
        <v>310</v>
      </c>
      <c r="AG332" s="136"/>
      <c r="AH332" s="136"/>
      <c r="AI332" s="136"/>
      <c r="AJ332" s="136"/>
      <c r="AL332" s="136"/>
      <c r="AM332" s="136"/>
      <c r="AN332" s="183">
        <v>304</v>
      </c>
      <c r="AO332" s="128"/>
    </row>
    <row r="333" spans="1:41" ht="15" thickTop="1" x14ac:dyDescent="0.3">
      <c r="A333" s="251" t="s">
        <v>247</v>
      </c>
      <c r="B333" s="137" t="s">
        <v>72</v>
      </c>
      <c r="C333" s="137"/>
      <c r="D333" s="137"/>
      <c r="E333" s="137"/>
      <c r="F333" s="137"/>
      <c r="G333" s="137"/>
      <c r="H333" s="137"/>
      <c r="I333" s="137"/>
      <c r="J333" s="137"/>
      <c r="K333" s="138"/>
      <c r="L333" s="137" t="s">
        <v>72</v>
      </c>
      <c r="M333" s="137"/>
      <c r="N333" s="137"/>
      <c r="O333" s="137"/>
      <c r="P333" s="137"/>
      <c r="Q333" s="137"/>
      <c r="R333" s="137"/>
      <c r="S333" s="137"/>
      <c r="T333" s="137"/>
      <c r="U333" s="138"/>
      <c r="V333" s="139" t="s">
        <v>72</v>
      </c>
      <c r="W333" s="139"/>
      <c r="X333" s="139"/>
      <c r="Y333" s="139"/>
      <c r="Z333" s="139"/>
      <c r="AA333" s="139"/>
      <c r="AB333" s="139"/>
      <c r="AC333" s="139"/>
      <c r="AD333" s="139"/>
      <c r="AE333" s="138"/>
      <c r="AF333" s="139" t="s">
        <v>72</v>
      </c>
      <c r="AG333" s="139"/>
      <c r="AH333" s="139"/>
      <c r="AI333" s="139"/>
      <c r="AJ333" s="139"/>
      <c r="AK333" s="139"/>
      <c r="AL333" s="139"/>
      <c r="AM333" s="139"/>
      <c r="AN333" s="139"/>
      <c r="AO333" s="140"/>
    </row>
    <row r="334" spans="1:41" x14ac:dyDescent="0.3">
      <c r="A334" s="252"/>
      <c r="B334" s="141" t="s">
        <v>71</v>
      </c>
      <c r="C334" s="141" t="s">
        <v>248</v>
      </c>
      <c r="D334" s="141" t="s">
        <v>249</v>
      </c>
      <c r="E334" s="141" t="s">
        <v>250</v>
      </c>
      <c r="F334" s="141" t="s">
        <v>251</v>
      </c>
      <c r="G334" s="141" t="s">
        <v>252</v>
      </c>
      <c r="H334" s="141" t="s">
        <v>253</v>
      </c>
      <c r="I334" s="141" t="s">
        <v>254</v>
      </c>
      <c r="J334" s="141" t="s">
        <v>255</v>
      </c>
      <c r="K334" s="142"/>
      <c r="L334" s="141" t="s">
        <v>71</v>
      </c>
      <c r="M334" s="141" t="s">
        <v>248</v>
      </c>
      <c r="N334" s="141" t="s">
        <v>249</v>
      </c>
      <c r="O334" s="141" t="s">
        <v>250</v>
      </c>
      <c r="P334" s="141" t="s">
        <v>251</v>
      </c>
      <c r="Q334" s="141" t="s">
        <v>252</v>
      </c>
      <c r="R334" s="141" t="s">
        <v>253</v>
      </c>
      <c r="S334" s="141" t="s">
        <v>254</v>
      </c>
      <c r="T334" s="141" t="s">
        <v>255</v>
      </c>
      <c r="U334" s="142"/>
      <c r="V334" s="143" t="s">
        <v>71</v>
      </c>
      <c r="W334" s="143" t="s">
        <v>248</v>
      </c>
      <c r="X334" s="143" t="s">
        <v>249</v>
      </c>
      <c r="Y334" s="143" t="s">
        <v>250</v>
      </c>
      <c r="Z334" s="143" t="s">
        <v>251</v>
      </c>
      <c r="AA334" s="143" t="s">
        <v>252</v>
      </c>
      <c r="AB334" s="143" t="s">
        <v>253</v>
      </c>
      <c r="AC334" s="143" t="s">
        <v>254</v>
      </c>
      <c r="AD334" s="143" t="s">
        <v>255</v>
      </c>
      <c r="AE334" s="142"/>
      <c r="AF334" s="143" t="s">
        <v>71</v>
      </c>
      <c r="AG334" s="143" t="s">
        <v>248</v>
      </c>
      <c r="AH334" s="143" t="s">
        <v>249</v>
      </c>
      <c r="AI334" s="143" t="s">
        <v>250</v>
      </c>
      <c r="AJ334" s="143" t="s">
        <v>251</v>
      </c>
      <c r="AK334" s="143" t="s">
        <v>252</v>
      </c>
      <c r="AL334" s="143" t="s">
        <v>253</v>
      </c>
      <c r="AM334" s="143" t="s">
        <v>254</v>
      </c>
      <c r="AN334" s="143" t="s">
        <v>255</v>
      </c>
      <c r="AO334" s="142"/>
    </row>
    <row r="335" spans="1:41" x14ac:dyDescent="0.3">
      <c r="A335" s="144" t="s">
        <v>256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8"/>
      <c r="L335" s="207"/>
      <c r="M335" s="207"/>
      <c r="N335" s="207"/>
      <c r="O335" s="207"/>
      <c r="P335" s="207"/>
      <c r="Q335" s="207"/>
      <c r="R335" s="207"/>
      <c r="S335" s="207"/>
      <c r="T335" s="207"/>
      <c r="U335" s="209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209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208"/>
    </row>
    <row r="336" spans="1:41" x14ac:dyDescent="0.3">
      <c r="A336" s="144" t="s">
        <v>257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208"/>
      <c r="L336" s="186"/>
      <c r="M336" s="186"/>
      <c r="N336" s="186"/>
      <c r="O336" s="186"/>
      <c r="P336" s="186"/>
      <c r="Q336" s="186"/>
      <c r="R336" s="186"/>
      <c r="S336" s="186"/>
      <c r="T336" s="186"/>
      <c r="U336" s="209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209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208"/>
    </row>
    <row r="337" spans="1:41" x14ac:dyDescent="0.3">
      <c r="A337" s="144" t="s">
        <v>258</v>
      </c>
      <c r="B337" s="186"/>
      <c r="C337" s="186"/>
      <c r="D337" s="186"/>
      <c r="E337" s="186"/>
      <c r="F337" s="186"/>
      <c r="G337" s="186"/>
      <c r="H337" s="186"/>
      <c r="I337" s="186"/>
      <c r="J337" s="186"/>
      <c r="K337" s="208"/>
      <c r="L337" s="186"/>
      <c r="M337" s="186"/>
      <c r="N337" s="186"/>
      <c r="O337" s="186"/>
      <c r="P337" s="186"/>
      <c r="Q337" s="186"/>
      <c r="R337" s="186"/>
      <c r="S337" s="186"/>
      <c r="T337" s="186"/>
      <c r="U337" s="209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209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208"/>
    </row>
    <row r="338" spans="1:41" x14ac:dyDescent="0.3">
      <c r="A338" s="144" t="s">
        <v>1</v>
      </c>
      <c r="B338" s="186"/>
      <c r="C338" s="186"/>
      <c r="D338" s="186"/>
      <c r="E338" s="186"/>
      <c r="F338" s="186"/>
      <c r="G338" s="186"/>
      <c r="H338" s="186"/>
      <c r="I338" s="186"/>
      <c r="J338" s="186"/>
      <c r="K338" s="210"/>
      <c r="L338" s="186"/>
      <c r="M338" s="186"/>
      <c r="N338" s="186"/>
      <c r="O338" s="186"/>
      <c r="P338" s="186"/>
      <c r="Q338" s="186"/>
      <c r="R338" s="186"/>
      <c r="S338" s="186"/>
      <c r="T338" s="186"/>
      <c r="U338" s="211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211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210"/>
    </row>
    <row r="339" spans="1:41" x14ac:dyDescent="0.3">
      <c r="A339" s="144" t="s">
        <v>2</v>
      </c>
      <c r="B339" s="186">
        <v>0</v>
      </c>
      <c r="C339" s="186">
        <v>0</v>
      </c>
      <c r="D339" s="186">
        <v>0</v>
      </c>
      <c r="E339" s="186">
        <v>1</v>
      </c>
      <c r="F339" s="186">
        <v>1</v>
      </c>
      <c r="G339" s="186">
        <v>2</v>
      </c>
      <c r="H339" s="186">
        <v>7</v>
      </c>
      <c r="I339" s="186">
        <v>6</v>
      </c>
      <c r="J339" s="186">
        <v>9</v>
      </c>
      <c r="K339" s="210"/>
      <c r="L339" s="186">
        <v>0</v>
      </c>
      <c r="M339" s="186">
        <v>0</v>
      </c>
      <c r="N339" s="186">
        <v>0</v>
      </c>
      <c r="O339" s="186">
        <v>2</v>
      </c>
      <c r="P339" s="186">
        <v>2</v>
      </c>
      <c r="Q339" s="186">
        <v>1</v>
      </c>
      <c r="R339" s="186">
        <v>1</v>
      </c>
      <c r="S339" s="186">
        <v>4</v>
      </c>
      <c r="T339" s="186">
        <v>2</v>
      </c>
      <c r="U339" s="211"/>
      <c r="V339" s="185">
        <v>0</v>
      </c>
      <c r="W339" s="185">
        <v>0</v>
      </c>
      <c r="X339" s="185">
        <v>0</v>
      </c>
      <c r="Y339" s="185">
        <v>2</v>
      </c>
      <c r="Z339" s="185">
        <v>0</v>
      </c>
      <c r="AA339" s="185">
        <v>2</v>
      </c>
      <c r="AB339" s="185">
        <v>4</v>
      </c>
      <c r="AC339" s="185">
        <v>2</v>
      </c>
      <c r="AD339" s="185">
        <v>3</v>
      </c>
      <c r="AE339" s="211"/>
      <c r="AF339" s="185">
        <v>0</v>
      </c>
      <c r="AG339" s="185">
        <v>0</v>
      </c>
      <c r="AH339" s="185">
        <v>0</v>
      </c>
      <c r="AI339" s="185">
        <v>0</v>
      </c>
      <c r="AJ339" s="185">
        <v>0</v>
      </c>
      <c r="AK339" s="185">
        <v>0</v>
      </c>
      <c r="AL339" s="185">
        <v>0</v>
      </c>
      <c r="AM339" s="185">
        <v>2</v>
      </c>
      <c r="AN339" s="185">
        <v>3</v>
      </c>
      <c r="AO339" s="210"/>
    </row>
    <row r="340" spans="1:41" x14ac:dyDescent="0.3">
      <c r="A340" s="144" t="s">
        <v>3</v>
      </c>
      <c r="B340" s="212">
        <v>0</v>
      </c>
      <c r="C340" s="212">
        <v>0</v>
      </c>
      <c r="D340" s="212">
        <v>1</v>
      </c>
      <c r="E340" s="212">
        <v>2</v>
      </c>
      <c r="F340" s="212">
        <v>0</v>
      </c>
      <c r="G340" s="212">
        <v>1</v>
      </c>
      <c r="H340" s="212">
        <v>4</v>
      </c>
      <c r="I340" s="212">
        <v>8</v>
      </c>
      <c r="J340" s="212">
        <v>8</v>
      </c>
      <c r="K340" s="210"/>
      <c r="L340" s="212">
        <v>0</v>
      </c>
      <c r="M340" s="212">
        <v>0</v>
      </c>
      <c r="N340" s="212">
        <v>0</v>
      </c>
      <c r="O340" s="212">
        <v>0</v>
      </c>
      <c r="P340" s="212">
        <v>0</v>
      </c>
      <c r="Q340" s="212">
        <v>1</v>
      </c>
      <c r="R340" s="212">
        <v>2</v>
      </c>
      <c r="S340" s="212">
        <v>4</v>
      </c>
      <c r="T340" s="212">
        <v>1</v>
      </c>
      <c r="U340" s="211"/>
      <c r="V340" s="187">
        <v>0</v>
      </c>
      <c r="W340" s="187">
        <v>0</v>
      </c>
      <c r="X340" s="187">
        <v>0</v>
      </c>
      <c r="Y340" s="187">
        <v>1</v>
      </c>
      <c r="Z340" s="187">
        <v>0</v>
      </c>
      <c r="AA340" s="187">
        <v>4</v>
      </c>
      <c r="AB340" s="187">
        <v>3</v>
      </c>
      <c r="AC340" s="187">
        <v>6</v>
      </c>
      <c r="AD340" s="187">
        <v>5</v>
      </c>
      <c r="AE340" s="211"/>
      <c r="AF340" s="187">
        <v>0</v>
      </c>
      <c r="AG340" s="187">
        <v>0</v>
      </c>
      <c r="AH340" s="187">
        <v>0</v>
      </c>
      <c r="AI340" s="187">
        <v>0</v>
      </c>
      <c r="AJ340" s="187">
        <v>0</v>
      </c>
      <c r="AK340" s="187">
        <v>0</v>
      </c>
      <c r="AL340" s="187">
        <v>1</v>
      </c>
      <c r="AM340" s="187">
        <v>3</v>
      </c>
      <c r="AN340" s="187">
        <v>2</v>
      </c>
      <c r="AO340" s="210"/>
    </row>
    <row r="341" spans="1:41" x14ac:dyDescent="0.3">
      <c r="A341" s="144" t="s">
        <v>4</v>
      </c>
      <c r="B341" s="212">
        <v>0</v>
      </c>
      <c r="C341" s="212">
        <v>1</v>
      </c>
      <c r="D341" s="212">
        <v>0</v>
      </c>
      <c r="E341" s="212">
        <v>3</v>
      </c>
      <c r="F341" s="212">
        <v>1</v>
      </c>
      <c r="G341" s="212">
        <v>6</v>
      </c>
      <c r="H341" s="212">
        <v>14</v>
      </c>
      <c r="I341" s="212">
        <v>13</v>
      </c>
      <c r="J341" s="212">
        <v>8</v>
      </c>
      <c r="K341" s="210"/>
      <c r="L341" s="212">
        <v>0</v>
      </c>
      <c r="M341" s="212">
        <v>0</v>
      </c>
      <c r="N341" s="212">
        <v>0</v>
      </c>
      <c r="O341" s="212">
        <v>0</v>
      </c>
      <c r="P341" s="212">
        <v>0</v>
      </c>
      <c r="Q341" s="212">
        <v>2</v>
      </c>
      <c r="R341" s="212">
        <v>2</v>
      </c>
      <c r="S341" s="212">
        <v>6</v>
      </c>
      <c r="T341" s="212">
        <v>3</v>
      </c>
      <c r="U341" s="211"/>
      <c r="V341" s="187">
        <v>0</v>
      </c>
      <c r="W341" s="187">
        <v>0</v>
      </c>
      <c r="X341" s="187">
        <v>1</v>
      </c>
      <c r="Y341" s="187">
        <v>2</v>
      </c>
      <c r="Z341" s="187">
        <v>2</v>
      </c>
      <c r="AA341" s="187">
        <v>3</v>
      </c>
      <c r="AB341" s="187">
        <v>7</v>
      </c>
      <c r="AC341" s="187">
        <v>8</v>
      </c>
      <c r="AD341" s="187">
        <v>7</v>
      </c>
      <c r="AE341" s="211"/>
      <c r="AF341" s="187">
        <v>0</v>
      </c>
      <c r="AG341" s="187">
        <v>0</v>
      </c>
      <c r="AH341" s="187">
        <v>1</v>
      </c>
      <c r="AI341" s="187">
        <v>0</v>
      </c>
      <c r="AJ341" s="187">
        <v>0</v>
      </c>
      <c r="AK341" s="187">
        <v>4</v>
      </c>
      <c r="AL341" s="187">
        <v>3</v>
      </c>
      <c r="AM341" s="187">
        <v>2</v>
      </c>
      <c r="AN341" s="187">
        <v>1</v>
      </c>
      <c r="AO341" s="210"/>
    </row>
    <row r="342" spans="1:41" x14ac:dyDescent="0.3">
      <c r="A342" s="144" t="s">
        <v>5</v>
      </c>
      <c r="B342" s="212">
        <v>0</v>
      </c>
      <c r="C342" s="212">
        <v>1</v>
      </c>
      <c r="D342" s="212">
        <v>0</v>
      </c>
      <c r="E342" s="212">
        <v>0</v>
      </c>
      <c r="F342" s="212">
        <v>2</v>
      </c>
      <c r="G342" s="212">
        <v>5</v>
      </c>
      <c r="H342" s="212">
        <v>7</v>
      </c>
      <c r="I342" s="212">
        <v>10</v>
      </c>
      <c r="J342" s="212">
        <v>15</v>
      </c>
      <c r="K342" s="210"/>
      <c r="L342" s="212">
        <v>0</v>
      </c>
      <c r="M342" s="212">
        <v>1</v>
      </c>
      <c r="N342" s="212">
        <v>0</v>
      </c>
      <c r="O342" s="212">
        <v>2</v>
      </c>
      <c r="P342" s="212">
        <v>2</v>
      </c>
      <c r="Q342" s="212">
        <v>0</v>
      </c>
      <c r="R342" s="212">
        <v>1</v>
      </c>
      <c r="S342" s="212">
        <v>3</v>
      </c>
      <c r="T342" s="212">
        <v>4</v>
      </c>
      <c r="U342" s="211"/>
      <c r="V342" s="187">
        <v>0</v>
      </c>
      <c r="W342" s="187">
        <v>0</v>
      </c>
      <c r="X342" s="187">
        <v>1</v>
      </c>
      <c r="Y342" s="187">
        <v>0</v>
      </c>
      <c r="Z342" s="187">
        <v>1</v>
      </c>
      <c r="AA342" s="187">
        <v>3</v>
      </c>
      <c r="AB342" s="187">
        <v>5</v>
      </c>
      <c r="AC342" s="187">
        <v>7</v>
      </c>
      <c r="AD342" s="187">
        <v>1</v>
      </c>
      <c r="AE342" s="211"/>
      <c r="AF342" s="187">
        <v>0</v>
      </c>
      <c r="AG342" s="187">
        <v>0</v>
      </c>
      <c r="AH342" s="187">
        <v>0</v>
      </c>
      <c r="AI342" s="187">
        <v>0</v>
      </c>
      <c r="AJ342" s="187">
        <v>1</v>
      </c>
      <c r="AK342" s="187">
        <v>1</v>
      </c>
      <c r="AL342" s="187">
        <v>2</v>
      </c>
      <c r="AM342" s="187">
        <v>3</v>
      </c>
      <c r="AN342" s="187">
        <v>3</v>
      </c>
      <c r="AO342" s="210"/>
    </row>
    <row r="343" spans="1:41" x14ac:dyDescent="0.3">
      <c r="A343" s="144" t="s">
        <v>6</v>
      </c>
      <c r="B343" s="212">
        <v>0</v>
      </c>
      <c r="C343" s="212">
        <v>0</v>
      </c>
      <c r="D343" s="212">
        <v>0</v>
      </c>
      <c r="E343" s="212">
        <v>1</v>
      </c>
      <c r="F343" s="212">
        <v>0</v>
      </c>
      <c r="G343" s="212">
        <v>4</v>
      </c>
      <c r="H343" s="212">
        <v>6</v>
      </c>
      <c r="I343" s="212">
        <v>11</v>
      </c>
      <c r="J343" s="212">
        <v>11</v>
      </c>
      <c r="K343" s="210"/>
      <c r="L343" s="212">
        <v>0</v>
      </c>
      <c r="M343" s="212">
        <v>0</v>
      </c>
      <c r="N343" s="212">
        <v>0</v>
      </c>
      <c r="O343" s="212">
        <v>0</v>
      </c>
      <c r="P343" s="212">
        <v>0</v>
      </c>
      <c r="Q343" s="212">
        <v>1</v>
      </c>
      <c r="R343" s="212">
        <v>2</v>
      </c>
      <c r="S343" s="212">
        <v>3</v>
      </c>
      <c r="T343" s="212">
        <v>4</v>
      </c>
      <c r="U343" s="211"/>
      <c r="V343" s="187">
        <v>0</v>
      </c>
      <c r="W343" s="187">
        <v>1</v>
      </c>
      <c r="X343" s="187">
        <v>2</v>
      </c>
      <c r="Y343" s="187">
        <v>1</v>
      </c>
      <c r="Z343" s="187">
        <v>1</v>
      </c>
      <c r="AA343" s="187">
        <v>3</v>
      </c>
      <c r="AB343" s="187">
        <v>8</v>
      </c>
      <c r="AC343" s="187">
        <v>3</v>
      </c>
      <c r="AD343" s="187">
        <v>3</v>
      </c>
      <c r="AE343" s="211"/>
      <c r="AF343" s="187">
        <v>1</v>
      </c>
      <c r="AG343" s="187">
        <v>0</v>
      </c>
      <c r="AH343" s="187">
        <v>0</v>
      </c>
      <c r="AI343" s="187">
        <v>0</v>
      </c>
      <c r="AJ343" s="187">
        <v>0</v>
      </c>
      <c r="AK343" s="187">
        <v>0</v>
      </c>
      <c r="AL343" s="187">
        <v>0</v>
      </c>
      <c r="AM343" s="187">
        <v>1</v>
      </c>
      <c r="AN343" s="187">
        <v>0</v>
      </c>
      <c r="AO343" s="210"/>
    </row>
    <row r="344" spans="1:41" x14ac:dyDescent="0.3">
      <c r="A344" s="144" t="s">
        <v>7</v>
      </c>
      <c r="B344" s="212">
        <v>0</v>
      </c>
      <c r="C344" s="212">
        <v>0</v>
      </c>
      <c r="D344" s="212">
        <v>1</v>
      </c>
      <c r="E344" s="212">
        <v>2</v>
      </c>
      <c r="F344" s="212">
        <v>2</v>
      </c>
      <c r="G344" s="212">
        <v>5</v>
      </c>
      <c r="H344" s="212">
        <v>7</v>
      </c>
      <c r="I344" s="212">
        <v>12</v>
      </c>
      <c r="J344" s="212">
        <v>6</v>
      </c>
      <c r="K344" s="210"/>
      <c r="L344" s="212">
        <v>0</v>
      </c>
      <c r="M344" s="212">
        <v>0</v>
      </c>
      <c r="N344" s="212">
        <v>0</v>
      </c>
      <c r="O344" s="212">
        <v>0</v>
      </c>
      <c r="P344" s="212">
        <v>1</v>
      </c>
      <c r="Q344" s="212">
        <v>2</v>
      </c>
      <c r="R344" s="212">
        <v>1</v>
      </c>
      <c r="S344" s="212">
        <v>4</v>
      </c>
      <c r="T344" s="212">
        <v>1</v>
      </c>
      <c r="U344" s="211"/>
      <c r="V344" s="187">
        <v>0</v>
      </c>
      <c r="W344" s="187">
        <v>1</v>
      </c>
      <c r="X344" s="187">
        <v>0</v>
      </c>
      <c r="Y344" s="187">
        <v>0</v>
      </c>
      <c r="Z344" s="187">
        <v>3</v>
      </c>
      <c r="AA344" s="187">
        <v>5</v>
      </c>
      <c r="AB344" s="187">
        <v>2</v>
      </c>
      <c r="AC344" s="187">
        <v>8</v>
      </c>
      <c r="AD344" s="187">
        <v>3</v>
      </c>
      <c r="AE344" s="211"/>
      <c r="AF344" s="187">
        <v>0</v>
      </c>
      <c r="AG344" s="187">
        <v>0</v>
      </c>
      <c r="AH344" s="187">
        <v>1</v>
      </c>
      <c r="AI344" s="187">
        <v>0</v>
      </c>
      <c r="AJ344" s="187">
        <v>0</v>
      </c>
      <c r="AK344" s="187">
        <v>0</v>
      </c>
      <c r="AL344" s="187">
        <v>1</v>
      </c>
      <c r="AM344" s="187">
        <v>2</v>
      </c>
      <c r="AN344" s="187">
        <v>0</v>
      </c>
      <c r="AO344" s="210"/>
    </row>
    <row r="345" spans="1:41" x14ac:dyDescent="0.3">
      <c r="A345" s="144" t="s">
        <v>8</v>
      </c>
      <c r="B345" s="212">
        <v>0</v>
      </c>
      <c r="C345" s="212">
        <v>0</v>
      </c>
      <c r="D345" s="212">
        <v>1</v>
      </c>
      <c r="E345" s="212">
        <v>1</v>
      </c>
      <c r="F345" s="212">
        <v>4</v>
      </c>
      <c r="G345" s="212">
        <v>3</v>
      </c>
      <c r="H345" s="212">
        <v>8</v>
      </c>
      <c r="I345" s="212">
        <v>9</v>
      </c>
      <c r="J345" s="212">
        <v>6</v>
      </c>
      <c r="K345" s="210"/>
      <c r="L345" s="212">
        <v>0</v>
      </c>
      <c r="M345" s="212">
        <v>1</v>
      </c>
      <c r="N345" s="212">
        <v>0</v>
      </c>
      <c r="O345" s="212">
        <v>0</v>
      </c>
      <c r="P345" s="212">
        <v>1</v>
      </c>
      <c r="Q345" s="212">
        <v>1</v>
      </c>
      <c r="R345" s="212">
        <v>2</v>
      </c>
      <c r="S345" s="212">
        <v>1</v>
      </c>
      <c r="T345" s="212">
        <v>2</v>
      </c>
      <c r="U345" s="211"/>
      <c r="V345" s="187">
        <v>0</v>
      </c>
      <c r="W345" s="187">
        <v>0</v>
      </c>
      <c r="X345" s="187">
        <v>0</v>
      </c>
      <c r="Y345" s="187">
        <v>0</v>
      </c>
      <c r="Z345" s="187">
        <v>3</v>
      </c>
      <c r="AA345" s="187">
        <v>2</v>
      </c>
      <c r="AB345" s="187">
        <v>7</v>
      </c>
      <c r="AC345" s="187">
        <v>4</v>
      </c>
      <c r="AD345" s="187">
        <v>5</v>
      </c>
      <c r="AE345" s="211"/>
      <c r="AF345" s="187">
        <v>0</v>
      </c>
      <c r="AG345" s="187">
        <v>1</v>
      </c>
      <c r="AH345" s="187">
        <v>0</v>
      </c>
      <c r="AI345" s="187">
        <v>0</v>
      </c>
      <c r="AJ345" s="187">
        <v>1</v>
      </c>
      <c r="AK345" s="187">
        <v>2</v>
      </c>
      <c r="AL345" s="187">
        <v>1</v>
      </c>
      <c r="AM345" s="187">
        <v>0</v>
      </c>
      <c r="AN345" s="187">
        <v>1</v>
      </c>
      <c r="AO345" s="210"/>
    </row>
    <row r="346" spans="1:41" x14ac:dyDescent="0.3">
      <c r="A346" s="144" t="s">
        <v>9</v>
      </c>
      <c r="B346" s="212">
        <v>0</v>
      </c>
      <c r="C346" s="212">
        <v>0</v>
      </c>
      <c r="D346" s="212">
        <v>1</v>
      </c>
      <c r="E346" s="212">
        <v>3</v>
      </c>
      <c r="F346" s="212">
        <v>2</v>
      </c>
      <c r="G346" s="212">
        <v>5</v>
      </c>
      <c r="H346" s="212">
        <v>10</v>
      </c>
      <c r="I346" s="212">
        <v>11</v>
      </c>
      <c r="J346" s="212">
        <v>4</v>
      </c>
      <c r="K346" s="210"/>
      <c r="L346" s="212">
        <v>0</v>
      </c>
      <c r="M346" s="212">
        <v>0</v>
      </c>
      <c r="N346" s="212">
        <v>0</v>
      </c>
      <c r="O346" s="212">
        <v>1</v>
      </c>
      <c r="P346" s="212">
        <v>0</v>
      </c>
      <c r="Q346" s="212">
        <v>1</v>
      </c>
      <c r="R346" s="212">
        <v>1</v>
      </c>
      <c r="S346" s="212">
        <v>3</v>
      </c>
      <c r="T346" s="212">
        <v>1</v>
      </c>
      <c r="U346" s="211"/>
      <c r="V346" s="187">
        <v>0</v>
      </c>
      <c r="W346" s="187">
        <v>0</v>
      </c>
      <c r="X346" s="187">
        <v>1</v>
      </c>
      <c r="Y346" s="187">
        <v>0</v>
      </c>
      <c r="Z346" s="187">
        <v>1</v>
      </c>
      <c r="AA346" s="187">
        <v>1</v>
      </c>
      <c r="AB346" s="187">
        <v>4</v>
      </c>
      <c r="AC346" s="187">
        <v>3</v>
      </c>
      <c r="AD346" s="187">
        <v>5</v>
      </c>
      <c r="AE346" s="211"/>
      <c r="AF346" s="187">
        <v>0</v>
      </c>
      <c r="AG346" s="187">
        <v>0</v>
      </c>
      <c r="AH346" s="187">
        <v>0</v>
      </c>
      <c r="AI346" s="187">
        <v>1</v>
      </c>
      <c r="AJ346" s="187">
        <v>1</v>
      </c>
      <c r="AK346" s="187">
        <v>0</v>
      </c>
      <c r="AL346" s="187">
        <v>1</v>
      </c>
      <c r="AM346" s="187">
        <v>0</v>
      </c>
      <c r="AN346" s="187">
        <v>1</v>
      </c>
      <c r="AO346" s="210"/>
    </row>
    <row r="347" spans="1:41" x14ac:dyDescent="0.3">
      <c r="A347" s="144" t="s">
        <v>10</v>
      </c>
      <c r="B347" s="212">
        <v>0</v>
      </c>
      <c r="C347" s="212">
        <v>0</v>
      </c>
      <c r="D347" s="212">
        <v>0</v>
      </c>
      <c r="E347" s="212">
        <v>0</v>
      </c>
      <c r="F347" s="212">
        <v>0</v>
      </c>
      <c r="G347" s="212">
        <v>3</v>
      </c>
      <c r="H347" s="212">
        <v>9</v>
      </c>
      <c r="I347" s="212">
        <v>11</v>
      </c>
      <c r="J347" s="212">
        <v>9</v>
      </c>
      <c r="K347" s="210"/>
      <c r="L347" s="212">
        <v>0</v>
      </c>
      <c r="M347" s="212">
        <v>0</v>
      </c>
      <c r="N347" s="212">
        <v>0</v>
      </c>
      <c r="O347" s="212">
        <v>0</v>
      </c>
      <c r="P347" s="212">
        <v>2</v>
      </c>
      <c r="Q347" s="212">
        <v>1</v>
      </c>
      <c r="R347" s="212">
        <v>2</v>
      </c>
      <c r="S347" s="212">
        <v>3</v>
      </c>
      <c r="T347" s="212">
        <v>4</v>
      </c>
      <c r="U347" s="211"/>
      <c r="V347" s="187">
        <v>1</v>
      </c>
      <c r="W347" s="187">
        <v>0</v>
      </c>
      <c r="X347" s="187">
        <v>0</v>
      </c>
      <c r="Y347" s="187">
        <v>1</v>
      </c>
      <c r="Z347" s="187">
        <v>1</v>
      </c>
      <c r="AA347" s="187">
        <v>1</v>
      </c>
      <c r="AB347" s="187">
        <v>3</v>
      </c>
      <c r="AC347" s="187">
        <v>9</v>
      </c>
      <c r="AD347" s="187">
        <v>3</v>
      </c>
      <c r="AE347" s="211"/>
      <c r="AF347" s="187">
        <v>0</v>
      </c>
      <c r="AG347" s="187">
        <v>0</v>
      </c>
      <c r="AH347" s="187">
        <v>0</v>
      </c>
      <c r="AI347" s="187">
        <v>0</v>
      </c>
      <c r="AJ347" s="187">
        <v>1</v>
      </c>
      <c r="AK347" s="187">
        <v>1</v>
      </c>
      <c r="AL347" s="187">
        <v>2</v>
      </c>
      <c r="AM347" s="187">
        <v>4</v>
      </c>
      <c r="AN347" s="187">
        <v>1</v>
      </c>
      <c r="AO347" s="210"/>
    </row>
    <row r="348" spans="1:41" x14ac:dyDescent="0.3">
      <c r="A348" s="144" t="s">
        <v>11</v>
      </c>
      <c r="B348" s="212">
        <v>0</v>
      </c>
      <c r="C348" s="212">
        <v>0</v>
      </c>
      <c r="D348" s="212">
        <v>1</v>
      </c>
      <c r="E348" s="212">
        <v>2</v>
      </c>
      <c r="F348" s="212">
        <v>2</v>
      </c>
      <c r="G348" s="212">
        <v>9</v>
      </c>
      <c r="H348" s="212">
        <v>10</v>
      </c>
      <c r="I348" s="212">
        <v>6</v>
      </c>
      <c r="J348" s="212">
        <v>8</v>
      </c>
      <c r="K348" s="210"/>
      <c r="L348" s="212">
        <v>0</v>
      </c>
      <c r="M348" s="212">
        <v>0</v>
      </c>
      <c r="N348" s="212">
        <v>0</v>
      </c>
      <c r="O348" s="212">
        <v>1</v>
      </c>
      <c r="P348" s="212">
        <v>0</v>
      </c>
      <c r="Q348" s="212">
        <v>0</v>
      </c>
      <c r="R348" s="212">
        <v>2</v>
      </c>
      <c r="S348" s="212">
        <v>6</v>
      </c>
      <c r="T348" s="212">
        <v>2</v>
      </c>
      <c r="U348" s="211"/>
      <c r="V348" s="187">
        <v>0</v>
      </c>
      <c r="W348" s="187">
        <v>0</v>
      </c>
      <c r="X348" s="187">
        <v>0</v>
      </c>
      <c r="Y348" s="187">
        <v>1</v>
      </c>
      <c r="Z348" s="187">
        <v>0</v>
      </c>
      <c r="AA348" s="187">
        <v>3</v>
      </c>
      <c r="AB348" s="187">
        <v>10</v>
      </c>
      <c r="AC348" s="187">
        <v>5</v>
      </c>
      <c r="AD348" s="187">
        <v>1</v>
      </c>
      <c r="AE348" s="211"/>
      <c r="AF348" s="187">
        <v>0</v>
      </c>
      <c r="AG348" s="187">
        <v>0</v>
      </c>
      <c r="AH348" s="187">
        <v>0</v>
      </c>
      <c r="AI348" s="187">
        <v>0</v>
      </c>
      <c r="AJ348" s="187">
        <v>0</v>
      </c>
      <c r="AK348" s="187">
        <v>1</v>
      </c>
      <c r="AL348" s="187">
        <v>1</v>
      </c>
      <c r="AM348" s="187">
        <v>0</v>
      </c>
      <c r="AN348" s="187">
        <v>3</v>
      </c>
      <c r="AO348" s="210"/>
    </row>
    <row r="349" spans="1:41" x14ac:dyDescent="0.3">
      <c r="A349" s="144" t="s">
        <v>12</v>
      </c>
      <c r="B349" s="212">
        <v>0</v>
      </c>
      <c r="C349" s="212">
        <v>0</v>
      </c>
      <c r="D349" s="212">
        <v>0</v>
      </c>
      <c r="E349" s="212">
        <v>1</v>
      </c>
      <c r="F349" s="212">
        <v>2</v>
      </c>
      <c r="G349" s="212">
        <v>2</v>
      </c>
      <c r="H349" s="212">
        <v>8</v>
      </c>
      <c r="I349" s="212">
        <v>13</v>
      </c>
      <c r="J349" s="212">
        <v>5</v>
      </c>
      <c r="K349" s="210"/>
      <c r="L349" s="212">
        <v>0</v>
      </c>
      <c r="M349" s="212">
        <v>0</v>
      </c>
      <c r="N349" s="212">
        <v>1</v>
      </c>
      <c r="O349" s="212">
        <v>0</v>
      </c>
      <c r="P349" s="212">
        <v>2</v>
      </c>
      <c r="Q349" s="212">
        <v>2</v>
      </c>
      <c r="R349" s="212">
        <v>4</v>
      </c>
      <c r="S349" s="212">
        <v>3</v>
      </c>
      <c r="T349" s="212">
        <v>1</v>
      </c>
      <c r="U349" s="211"/>
      <c r="V349" s="187">
        <v>0</v>
      </c>
      <c r="W349" s="187">
        <v>0</v>
      </c>
      <c r="X349" s="187">
        <v>0</v>
      </c>
      <c r="Y349" s="187">
        <v>1</v>
      </c>
      <c r="Z349" s="187">
        <v>2</v>
      </c>
      <c r="AA349" s="187">
        <v>0</v>
      </c>
      <c r="AB349" s="187">
        <v>9</v>
      </c>
      <c r="AC349" s="187">
        <v>2</v>
      </c>
      <c r="AD349" s="187">
        <v>4</v>
      </c>
      <c r="AE349" s="211"/>
      <c r="AF349" s="187">
        <v>0</v>
      </c>
      <c r="AG349" s="187">
        <v>0</v>
      </c>
      <c r="AH349" s="187">
        <v>0</v>
      </c>
      <c r="AI349" s="187">
        <v>0</v>
      </c>
      <c r="AJ349" s="187">
        <v>2</v>
      </c>
      <c r="AK349" s="187">
        <v>0</v>
      </c>
      <c r="AL349" s="187">
        <v>1</v>
      </c>
      <c r="AM349" s="187">
        <v>1</v>
      </c>
      <c r="AN349" s="187">
        <v>2</v>
      </c>
      <c r="AO349" s="210"/>
    </row>
    <row r="350" spans="1:41" x14ac:dyDescent="0.3">
      <c r="A350" s="144" t="s">
        <v>13</v>
      </c>
      <c r="B350" s="212">
        <v>0</v>
      </c>
      <c r="C350" s="212">
        <v>0</v>
      </c>
      <c r="D350" s="212">
        <v>0</v>
      </c>
      <c r="E350" s="212">
        <v>1</v>
      </c>
      <c r="F350" s="212">
        <v>3</v>
      </c>
      <c r="G350" s="212">
        <v>0</v>
      </c>
      <c r="H350" s="212">
        <v>4</v>
      </c>
      <c r="I350" s="212">
        <v>9</v>
      </c>
      <c r="J350" s="212">
        <v>4</v>
      </c>
      <c r="K350" s="210"/>
      <c r="L350" s="212">
        <v>0</v>
      </c>
      <c r="M350" s="212">
        <v>0</v>
      </c>
      <c r="N350" s="212">
        <v>0</v>
      </c>
      <c r="O350" s="212">
        <v>0</v>
      </c>
      <c r="P350" s="212">
        <v>0</v>
      </c>
      <c r="Q350" s="212">
        <v>2</v>
      </c>
      <c r="R350" s="212">
        <v>2</v>
      </c>
      <c r="S350" s="212">
        <v>3</v>
      </c>
      <c r="T350" s="212">
        <v>2</v>
      </c>
      <c r="U350" s="211"/>
      <c r="V350" s="187">
        <v>0</v>
      </c>
      <c r="W350" s="187">
        <v>0</v>
      </c>
      <c r="X350" s="187">
        <v>0</v>
      </c>
      <c r="Y350" s="187">
        <v>0</v>
      </c>
      <c r="Z350" s="187">
        <v>2</v>
      </c>
      <c r="AA350" s="187">
        <v>2</v>
      </c>
      <c r="AB350" s="187">
        <v>5</v>
      </c>
      <c r="AC350" s="187">
        <v>5</v>
      </c>
      <c r="AD350" s="187">
        <v>6</v>
      </c>
      <c r="AE350" s="211"/>
      <c r="AF350" s="187">
        <v>0</v>
      </c>
      <c r="AG350" s="187">
        <v>0</v>
      </c>
      <c r="AH350" s="187">
        <v>0</v>
      </c>
      <c r="AI350" s="187">
        <v>0</v>
      </c>
      <c r="AJ350" s="187">
        <v>0</v>
      </c>
      <c r="AK350" s="187">
        <v>2</v>
      </c>
      <c r="AL350" s="187">
        <v>0</v>
      </c>
      <c r="AM350" s="187">
        <v>3</v>
      </c>
      <c r="AN350" s="187">
        <v>1</v>
      </c>
      <c r="AO350" s="210"/>
    </row>
    <row r="351" spans="1:41" x14ac:dyDescent="0.3">
      <c r="A351" s="144" t="s">
        <v>14</v>
      </c>
      <c r="B351" s="212">
        <v>0</v>
      </c>
      <c r="C351" s="212">
        <v>1</v>
      </c>
      <c r="D351" s="212">
        <v>0</v>
      </c>
      <c r="E351" s="212">
        <v>2</v>
      </c>
      <c r="F351" s="212">
        <v>0</v>
      </c>
      <c r="G351" s="212">
        <v>7</v>
      </c>
      <c r="H351" s="212">
        <v>5</v>
      </c>
      <c r="I351" s="212">
        <v>13</v>
      </c>
      <c r="J351" s="212">
        <v>7</v>
      </c>
      <c r="K351" s="210"/>
      <c r="L351" s="212">
        <v>0</v>
      </c>
      <c r="M351" s="212">
        <v>0</v>
      </c>
      <c r="N351" s="212">
        <v>1</v>
      </c>
      <c r="O351" s="212">
        <v>0</v>
      </c>
      <c r="P351" s="212">
        <v>2</v>
      </c>
      <c r="Q351" s="212">
        <v>3</v>
      </c>
      <c r="R351" s="212">
        <v>2</v>
      </c>
      <c r="S351" s="212">
        <v>2</v>
      </c>
      <c r="T351" s="212">
        <v>0</v>
      </c>
      <c r="U351" s="211"/>
      <c r="V351" s="187">
        <v>0</v>
      </c>
      <c r="W351" s="187">
        <v>0</v>
      </c>
      <c r="X351" s="187">
        <v>4</v>
      </c>
      <c r="Y351" s="187">
        <v>0</v>
      </c>
      <c r="Z351" s="187">
        <v>1</v>
      </c>
      <c r="AA351" s="187">
        <v>3</v>
      </c>
      <c r="AB351" s="187">
        <v>2</v>
      </c>
      <c r="AC351" s="187">
        <v>2</v>
      </c>
      <c r="AD351" s="187">
        <v>1</v>
      </c>
      <c r="AE351" s="211"/>
      <c r="AF351" s="187">
        <v>0</v>
      </c>
      <c r="AG351" s="187">
        <v>0</v>
      </c>
      <c r="AH351" s="187">
        <v>1</v>
      </c>
      <c r="AI351" s="187">
        <v>0</v>
      </c>
      <c r="AJ351" s="187">
        <v>2</v>
      </c>
      <c r="AK351" s="187">
        <v>1</v>
      </c>
      <c r="AL351" s="187">
        <v>2</v>
      </c>
      <c r="AM351" s="187">
        <v>0</v>
      </c>
      <c r="AN351" s="187">
        <v>1</v>
      </c>
      <c r="AO351" s="210"/>
    </row>
    <row r="352" spans="1:41" x14ac:dyDescent="0.3">
      <c r="A352" s="144" t="s">
        <v>15</v>
      </c>
      <c r="B352" s="212">
        <v>0</v>
      </c>
      <c r="C352" s="212">
        <v>0</v>
      </c>
      <c r="D352" s="212">
        <v>0</v>
      </c>
      <c r="E352" s="212">
        <v>1</v>
      </c>
      <c r="F352" s="212">
        <v>2</v>
      </c>
      <c r="G352" s="212">
        <v>4</v>
      </c>
      <c r="H352" s="212">
        <v>9</v>
      </c>
      <c r="I352" s="212">
        <v>7</v>
      </c>
      <c r="J352" s="212">
        <v>7</v>
      </c>
      <c r="K352" s="210"/>
      <c r="L352" s="212">
        <v>0</v>
      </c>
      <c r="M352" s="212">
        <v>0</v>
      </c>
      <c r="N352" s="212">
        <v>0</v>
      </c>
      <c r="O352" s="212">
        <v>0</v>
      </c>
      <c r="P352" s="212">
        <v>1</v>
      </c>
      <c r="Q352" s="212">
        <v>0</v>
      </c>
      <c r="R352" s="212">
        <v>3</v>
      </c>
      <c r="S352" s="212">
        <v>0</v>
      </c>
      <c r="T352" s="212">
        <v>1</v>
      </c>
      <c r="U352" s="211"/>
      <c r="V352" s="187">
        <v>0</v>
      </c>
      <c r="W352" s="187">
        <v>0</v>
      </c>
      <c r="X352" s="187">
        <v>0</v>
      </c>
      <c r="Y352" s="187">
        <v>1</v>
      </c>
      <c r="Z352" s="187">
        <v>2</v>
      </c>
      <c r="AA352" s="187">
        <v>0</v>
      </c>
      <c r="AB352" s="187">
        <v>3</v>
      </c>
      <c r="AC352" s="187">
        <v>7</v>
      </c>
      <c r="AD352" s="187">
        <v>3</v>
      </c>
      <c r="AE352" s="211"/>
      <c r="AF352" s="187">
        <v>0</v>
      </c>
      <c r="AG352" s="187">
        <v>0</v>
      </c>
      <c r="AH352" s="187">
        <v>1</v>
      </c>
      <c r="AI352" s="187">
        <v>1</v>
      </c>
      <c r="AJ352" s="187">
        <v>0</v>
      </c>
      <c r="AK352" s="187">
        <v>0</v>
      </c>
      <c r="AL352" s="187">
        <v>1</v>
      </c>
      <c r="AM352" s="187">
        <v>3</v>
      </c>
      <c r="AN352" s="187">
        <v>0</v>
      </c>
      <c r="AO352" s="210"/>
    </row>
    <row r="353" spans="1:41" x14ac:dyDescent="0.3">
      <c r="A353" s="144" t="s">
        <v>16</v>
      </c>
      <c r="B353" s="212">
        <v>0</v>
      </c>
      <c r="C353" s="212">
        <v>0</v>
      </c>
      <c r="D353" s="212">
        <v>0</v>
      </c>
      <c r="E353" s="212">
        <v>2</v>
      </c>
      <c r="F353" s="212">
        <v>2</v>
      </c>
      <c r="G353" s="212">
        <v>1</v>
      </c>
      <c r="H353" s="212">
        <v>6</v>
      </c>
      <c r="I353" s="212">
        <v>4</v>
      </c>
      <c r="J353" s="212">
        <v>9</v>
      </c>
      <c r="K353" s="210"/>
      <c r="L353" s="212">
        <v>0</v>
      </c>
      <c r="M353" s="212">
        <v>0</v>
      </c>
      <c r="N353" s="212">
        <v>0</v>
      </c>
      <c r="O353" s="212">
        <v>0</v>
      </c>
      <c r="P353" s="212">
        <v>1</v>
      </c>
      <c r="Q353" s="212">
        <v>1</v>
      </c>
      <c r="R353" s="212">
        <v>2</v>
      </c>
      <c r="S353" s="212">
        <v>5</v>
      </c>
      <c r="T353" s="212">
        <v>1</v>
      </c>
      <c r="U353" s="211"/>
      <c r="V353" s="187">
        <v>0</v>
      </c>
      <c r="W353" s="187">
        <v>1</v>
      </c>
      <c r="X353" s="187">
        <v>1</v>
      </c>
      <c r="Y353" s="187">
        <v>1</v>
      </c>
      <c r="Z353" s="187">
        <v>1</v>
      </c>
      <c r="AA353" s="187">
        <v>2</v>
      </c>
      <c r="AB353" s="187">
        <v>1</v>
      </c>
      <c r="AC353" s="187">
        <v>6</v>
      </c>
      <c r="AD353" s="187">
        <v>1</v>
      </c>
      <c r="AE353" s="211"/>
      <c r="AF353" s="187">
        <v>0</v>
      </c>
      <c r="AG353" s="187">
        <v>0</v>
      </c>
      <c r="AH353" s="187">
        <v>0</v>
      </c>
      <c r="AI353" s="187">
        <v>0</v>
      </c>
      <c r="AJ353" s="187">
        <v>0</v>
      </c>
      <c r="AK353" s="187">
        <v>1</v>
      </c>
      <c r="AL353" s="187">
        <v>1</v>
      </c>
      <c r="AM353" s="187">
        <v>0</v>
      </c>
      <c r="AN353" s="187">
        <v>0</v>
      </c>
      <c r="AO353" s="210"/>
    </row>
    <row r="354" spans="1:41" x14ac:dyDescent="0.3">
      <c r="A354" s="144" t="s">
        <v>17</v>
      </c>
      <c r="B354" s="212">
        <v>0</v>
      </c>
      <c r="C354" s="212">
        <v>0</v>
      </c>
      <c r="D354" s="212">
        <v>0</v>
      </c>
      <c r="E354" s="212">
        <v>1</v>
      </c>
      <c r="F354" s="212">
        <v>1</v>
      </c>
      <c r="G354" s="212">
        <v>5</v>
      </c>
      <c r="H354" s="212">
        <v>5</v>
      </c>
      <c r="I354" s="212">
        <v>6</v>
      </c>
      <c r="J354" s="212">
        <v>5</v>
      </c>
      <c r="K354" s="210"/>
      <c r="L354" s="212">
        <v>0</v>
      </c>
      <c r="M354" s="212">
        <v>0</v>
      </c>
      <c r="N354" s="212">
        <v>0</v>
      </c>
      <c r="O354" s="212">
        <v>0</v>
      </c>
      <c r="P354" s="212">
        <v>2</v>
      </c>
      <c r="Q354" s="212">
        <v>2</v>
      </c>
      <c r="R354" s="212">
        <v>1</v>
      </c>
      <c r="S354" s="212">
        <v>1</v>
      </c>
      <c r="T354" s="212">
        <v>1</v>
      </c>
      <c r="U354" s="211"/>
      <c r="V354" s="187">
        <v>0</v>
      </c>
      <c r="W354" s="187">
        <v>1</v>
      </c>
      <c r="X354" s="187">
        <v>0</v>
      </c>
      <c r="Y354" s="187">
        <v>0</v>
      </c>
      <c r="Z354" s="187">
        <v>1</v>
      </c>
      <c r="AA354" s="187">
        <v>1</v>
      </c>
      <c r="AB354" s="187">
        <v>3</v>
      </c>
      <c r="AC354" s="187">
        <v>4</v>
      </c>
      <c r="AD354" s="187">
        <v>1</v>
      </c>
      <c r="AE354" s="211"/>
      <c r="AF354" s="187">
        <v>0</v>
      </c>
      <c r="AG354" s="187">
        <v>0</v>
      </c>
      <c r="AH354" s="187">
        <v>0</v>
      </c>
      <c r="AI354" s="187">
        <v>0</v>
      </c>
      <c r="AJ354" s="187">
        <v>1</v>
      </c>
      <c r="AK354" s="187">
        <v>1</v>
      </c>
      <c r="AL354" s="187">
        <v>2</v>
      </c>
      <c r="AM354" s="187">
        <v>1</v>
      </c>
      <c r="AN354" s="187">
        <v>3</v>
      </c>
      <c r="AO354" s="210"/>
    </row>
    <row r="355" spans="1:41" x14ac:dyDescent="0.3">
      <c r="A355" s="144" t="s">
        <v>18</v>
      </c>
      <c r="B355" s="212">
        <v>0</v>
      </c>
      <c r="C355" s="212">
        <v>0</v>
      </c>
      <c r="D355" s="212">
        <v>2</v>
      </c>
      <c r="E355" s="212">
        <v>2</v>
      </c>
      <c r="F355" s="212">
        <v>0</v>
      </c>
      <c r="G355" s="212">
        <v>2</v>
      </c>
      <c r="H355" s="212">
        <v>7</v>
      </c>
      <c r="I355" s="212">
        <v>15</v>
      </c>
      <c r="J355" s="212">
        <v>3</v>
      </c>
      <c r="K355" s="210"/>
      <c r="L355" s="212">
        <v>0</v>
      </c>
      <c r="M355" s="212">
        <v>0</v>
      </c>
      <c r="N355" s="212">
        <v>0</v>
      </c>
      <c r="O355" s="212">
        <v>0</v>
      </c>
      <c r="P355" s="212">
        <v>0</v>
      </c>
      <c r="Q355" s="212">
        <v>0</v>
      </c>
      <c r="R355" s="212">
        <v>1</v>
      </c>
      <c r="S355" s="212">
        <v>4</v>
      </c>
      <c r="T355" s="212">
        <v>0</v>
      </c>
      <c r="U355" s="211"/>
      <c r="V355" s="187">
        <v>0</v>
      </c>
      <c r="W355" s="187">
        <v>0</v>
      </c>
      <c r="X355" s="187">
        <v>1</v>
      </c>
      <c r="Y355" s="187">
        <v>0</v>
      </c>
      <c r="Z355" s="187">
        <v>1</v>
      </c>
      <c r="AA355" s="187">
        <v>1</v>
      </c>
      <c r="AB355" s="187">
        <v>2</v>
      </c>
      <c r="AC355" s="187">
        <v>5</v>
      </c>
      <c r="AD355" s="187">
        <v>3</v>
      </c>
      <c r="AE355" s="211"/>
      <c r="AF355" s="187">
        <v>0</v>
      </c>
      <c r="AG355" s="187">
        <v>0</v>
      </c>
      <c r="AH355" s="187">
        <v>0</v>
      </c>
      <c r="AI355" s="187">
        <v>1</v>
      </c>
      <c r="AJ355" s="187">
        <v>0</v>
      </c>
      <c r="AK355" s="187">
        <v>0</v>
      </c>
      <c r="AL355" s="187">
        <v>1</v>
      </c>
      <c r="AM355" s="187">
        <v>2</v>
      </c>
      <c r="AN355" s="187">
        <v>0</v>
      </c>
      <c r="AO355" s="210"/>
    </row>
    <row r="356" spans="1:41" x14ac:dyDescent="0.3">
      <c r="A356" s="144" t="s">
        <v>19</v>
      </c>
      <c r="B356" s="212">
        <v>0</v>
      </c>
      <c r="C356" s="212">
        <v>0</v>
      </c>
      <c r="D356" s="212">
        <v>0</v>
      </c>
      <c r="E356" s="212">
        <v>1</v>
      </c>
      <c r="F356" s="212">
        <v>0</v>
      </c>
      <c r="G356" s="212">
        <v>5</v>
      </c>
      <c r="H356" s="212">
        <v>9</v>
      </c>
      <c r="I356" s="212">
        <v>3</v>
      </c>
      <c r="J356" s="212">
        <v>12</v>
      </c>
      <c r="K356" s="210"/>
      <c r="L356" s="212">
        <v>0</v>
      </c>
      <c r="M356" s="212">
        <v>0</v>
      </c>
      <c r="N356" s="212">
        <v>0</v>
      </c>
      <c r="O356" s="212">
        <v>1</v>
      </c>
      <c r="P356" s="212">
        <v>0</v>
      </c>
      <c r="Q356" s="212">
        <v>1</v>
      </c>
      <c r="R356" s="212">
        <v>2</v>
      </c>
      <c r="S356" s="212">
        <v>1</v>
      </c>
      <c r="T356" s="212">
        <v>0</v>
      </c>
      <c r="U356" s="211"/>
      <c r="V356" s="187">
        <v>0</v>
      </c>
      <c r="W356" s="187">
        <v>0</v>
      </c>
      <c r="X356" s="187">
        <v>0</v>
      </c>
      <c r="Y356" s="187">
        <v>0</v>
      </c>
      <c r="Z356" s="187">
        <v>1</v>
      </c>
      <c r="AA356" s="187">
        <v>5</v>
      </c>
      <c r="AB356" s="187">
        <v>3</v>
      </c>
      <c r="AC356" s="187">
        <v>4</v>
      </c>
      <c r="AD356" s="187">
        <v>1</v>
      </c>
      <c r="AE356" s="211"/>
      <c r="AF356" s="187">
        <v>0</v>
      </c>
      <c r="AG356" s="187">
        <v>0</v>
      </c>
      <c r="AH356" s="187">
        <v>0</v>
      </c>
      <c r="AI356" s="187">
        <v>0</v>
      </c>
      <c r="AJ356" s="187">
        <v>1</v>
      </c>
      <c r="AK356" s="187">
        <v>0</v>
      </c>
      <c r="AL356" s="187">
        <v>1</v>
      </c>
      <c r="AM356" s="187">
        <v>3</v>
      </c>
      <c r="AN356" s="187">
        <v>1</v>
      </c>
      <c r="AO356" s="210"/>
    </row>
    <row r="357" spans="1:41" x14ac:dyDescent="0.3">
      <c r="A357" s="144" t="s">
        <v>20</v>
      </c>
      <c r="B357" s="212">
        <v>0</v>
      </c>
      <c r="C357" s="212">
        <v>0</v>
      </c>
      <c r="D357" s="212">
        <v>0</v>
      </c>
      <c r="E357" s="212">
        <v>0</v>
      </c>
      <c r="F357" s="212">
        <v>0</v>
      </c>
      <c r="G357" s="212">
        <v>3</v>
      </c>
      <c r="H357" s="212">
        <v>7</v>
      </c>
      <c r="I357" s="212">
        <v>4</v>
      </c>
      <c r="J357" s="212">
        <v>4</v>
      </c>
      <c r="K357" s="210"/>
      <c r="L357" s="212">
        <v>0</v>
      </c>
      <c r="M357" s="212">
        <v>0</v>
      </c>
      <c r="N357" s="212">
        <v>0</v>
      </c>
      <c r="O357" s="212">
        <v>0</v>
      </c>
      <c r="P357" s="212">
        <v>0</v>
      </c>
      <c r="Q357" s="212">
        <v>0</v>
      </c>
      <c r="R357" s="212">
        <v>3</v>
      </c>
      <c r="S357" s="212">
        <v>1</v>
      </c>
      <c r="T357" s="212">
        <v>1</v>
      </c>
      <c r="U357" s="211"/>
      <c r="V357" s="187">
        <v>0</v>
      </c>
      <c r="W357" s="187">
        <v>0</v>
      </c>
      <c r="X357" s="187">
        <v>0</v>
      </c>
      <c r="Y357" s="187">
        <v>0</v>
      </c>
      <c r="Z357" s="187">
        <v>0</v>
      </c>
      <c r="AA357" s="187">
        <v>2</v>
      </c>
      <c r="AB357" s="187">
        <v>0</v>
      </c>
      <c r="AC357" s="187">
        <v>1</v>
      </c>
      <c r="AD357" s="187">
        <v>1</v>
      </c>
      <c r="AE357" s="211"/>
      <c r="AF357" s="187">
        <v>0</v>
      </c>
      <c r="AG357" s="187">
        <v>0</v>
      </c>
      <c r="AH357" s="187">
        <v>0</v>
      </c>
      <c r="AI357" s="187">
        <v>0</v>
      </c>
      <c r="AJ357" s="187">
        <v>0</v>
      </c>
      <c r="AK357" s="187">
        <v>0</v>
      </c>
      <c r="AL357" s="187">
        <v>1</v>
      </c>
      <c r="AM357" s="187">
        <v>1</v>
      </c>
      <c r="AN357" s="187">
        <v>1</v>
      </c>
      <c r="AO357" s="210"/>
    </row>
    <row r="358" spans="1:41" x14ac:dyDescent="0.3">
      <c r="A358" s="144" t="s">
        <v>21</v>
      </c>
      <c r="B358" s="212">
        <v>0</v>
      </c>
      <c r="C358" s="212">
        <v>0</v>
      </c>
      <c r="D358" s="212">
        <v>0</v>
      </c>
      <c r="E358" s="212">
        <v>0</v>
      </c>
      <c r="F358" s="212">
        <v>0</v>
      </c>
      <c r="G358" s="212">
        <v>1</v>
      </c>
      <c r="H358" s="212">
        <v>5</v>
      </c>
      <c r="I358" s="212">
        <v>7</v>
      </c>
      <c r="J358" s="212">
        <v>5</v>
      </c>
      <c r="K358" s="210"/>
      <c r="L358" s="212">
        <v>0</v>
      </c>
      <c r="M358" s="212">
        <v>0</v>
      </c>
      <c r="N358" s="212">
        <v>0</v>
      </c>
      <c r="O358" s="212">
        <v>1</v>
      </c>
      <c r="P358" s="212">
        <v>1</v>
      </c>
      <c r="Q358" s="212">
        <v>0</v>
      </c>
      <c r="R358" s="212">
        <v>2</v>
      </c>
      <c r="S358" s="212">
        <v>3</v>
      </c>
      <c r="T358" s="212">
        <v>0</v>
      </c>
      <c r="U358" s="211"/>
      <c r="V358" s="187">
        <v>0</v>
      </c>
      <c r="W358" s="187">
        <v>0</v>
      </c>
      <c r="X358" s="187">
        <v>0</v>
      </c>
      <c r="Y358" s="187">
        <v>0</v>
      </c>
      <c r="Z358" s="187">
        <v>0</v>
      </c>
      <c r="AA358" s="187">
        <v>2</v>
      </c>
      <c r="AB358" s="187">
        <v>4</v>
      </c>
      <c r="AC358" s="187">
        <v>3</v>
      </c>
      <c r="AD358" s="187">
        <v>4</v>
      </c>
      <c r="AE358" s="211"/>
      <c r="AF358" s="187">
        <v>0</v>
      </c>
      <c r="AG358" s="187">
        <v>0</v>
      </c>
      <c r="AH358" s="187">
        <v>0</v>
      </c>
      <c r="AI358" s="187">
        <v>1</v>
      </c>
      <c r="AJ358" s="187">
        <v>0</v>
      </c>
      <c r="AK358" s="187">
        <v>0</v>
      </c>
      <c r="AL358" s="187">
        <v>0</v>
      </c>
      <c r="AM358" s="187">
        <v>3</v>
      </c>
      <c r="AN358" s="187">
        <v>1</v>
      </c>
      <c r="AO358" s="210"/>
    </row>
    <row r="359" spans="1:41" x14ac:dyDescent="0.3">
      <c r="A359" s="144" t="s">
        <v>22</v>
      </c>
      <c r="B359" s="212">
        <v>1</v>
      </c>
      <c r="C359" s="212">
        <v>0</v>
      </c>
      <c r="D359" s="212">
        <v>0</v>
      </c>
      <c r="E359" s="212">
        <v>2</v>
      </c>
      <c r="F359" s="212">
        <v>1</v>
      </c>
      <c r="G359" s="212">
        <v>2</v>
      </c>
      <c r="H359" s="212">
        <v>3</v>
      </c>
      <c r="I359" s="212">
        <v>3</v>
      </c>
      <c r="J359" s="212">
        <v>6</v>
      </c>
      <c r="K359" s="210"/>
      <c r="L359" s="212">
        <v>1</v>
      </c>
      <c r="M359" s="212">
        <v>0</v>
      </c>
      <c r="N359" s="212">
        <v>0</v>
      </c>
      <c r="O359" s="212">
        <v>0</v>
      </c>
      <c r="P359" s="212">
        <v>2</v>
      </c>
      <c r="Q359" s="212">
        <v>0</v>
      </c>
      <c r="R359" s="212">
        <v>1</v>
      </c>
      <c r="S359" s="212">
        <v>3</v>
      </c>
      <c r="T359" s="212">
        <v>5</v>
      </c>
      <c r="U359" s="211"/>
      <c r="V359" s="187">
        <v>0</v>
      </c>
      <c r="W359" s="187">
        <v>0</v>
      </c>
      <c r="X359" s="187">
        <v>1</v>
      </c>
      <c r="Y359" s="187">
        <v>0</v>
      </c>
      <c r="Z359" s="187">
        <v>0</v>
      </c>
      <c r="AA359" s="187">
        <v>0</v>
      </c>
      <c r="AB359" s="187">
        <v>3</v>
      </c>
      <c r="AC359" s="187">
        <v>4</v>
      </c>
      <c r="AD359" s="187">
        <v>2</v>
      </c>
      <c r="AE359" s="211"/>
      <c r="AF359" s="187">
        <v>0</v>
      </c>
      <c r="AG359" s="187">
        <v>0</v>
      </c>
      <c r="AH359" s="187">
        <v>1</v>
      </c>
      <c r="AI359" s="187">
        <v>0</v>
      </c>
      <c r="AJ359" s="187">
        <v>0</v>
      </c>
      <c r="AK359" s="187">
        <v>0</v>
      </c>
      <c r="AL359" s="187">
        <v>2</v>
      </c>
      <c r="AM359" s="187">
        <v>2</v>
      </c>
      <c r="AN359" s="187">
        <v>3</v>
      </c>
      <c r="AO359" s="210"/>
    </row>
    <row r="360" spans="1:41" x14ac:dyDescent="0.3">
      <c r="A360" s="144" t="s">
        <v>23</v>
      </c>
      <c r="B360" s="212">
        <v>1</v>
      </c>
      <c r="C360" s="186">
        <v>0</v>
      </c>
      <c r="D360" s="186">
        <v>0</v>
      </c>
      <c r="E360" s="186">
        <v>2</v>
      </c>
      <c r="F360" s="186">
        <v>0</v>
      </c>
      <c r="G360" s="186">
        <v>0</v>
      </c>
      <c r="H360" s="186">
        <v>7</v>
      </c>
      <c r="I360" s="186">
        <v>4</v>
      </c>
      <c r="J360" s="186">
        <v>2</v>
      </c>
      <c r="K360" s="210"/>
      <c r="L360" s="212">
        <v>0</v>
      </c>
      <c r="M360" s="186">
        <v>0</v>
      </c>
      <c r="N360" s="186">
        <v>1</v>
      </c>
      <c r="O360" s="186">
        <v>0</v>
      </c>
      <c r="P360" s="186">
        <v>0</v>
      </c>
      <c r="Q360" s="186">
        <v>0</v>
      </c>
      <c r="R360" s="186">
        <v>2</v>
      </c>
      <c r="S360" s="186">
        <v>1</v>
      </c>
      <c r="T360" s="186">
        <v>0</v>
      </c>
      <c r="U360" s="211"/>
      <c r="V360" s="187">
        <v>0</v>
      </c>
      <c r="W360" s="185">
        <v>0</v>
      </c>
      <c r="X360" s="185">
        <v>0</v>
      </c>
      <c r="Y360" s="185">
        <v>2</v>
      </c>
      <c r="Z360" s="185">
        <v>1</v>
      </c>
      <c r="AA360" s="185">
        <v>1</v>
      </c>
      <c r="AB360" s="185">
        <v>3</v>
      </c>
      <c r="AC360" s="185">
        <v>4</v>
      </c>
      <c r="AD360" s="185">
        <v>1</v>
      </c>
      <c r="AE360" s="211"/>
      <c r="AF360" s="187">
        <v>0</v>
      </c>
      <c r="AG360" s="185">
        <v>0</v>
      </c>
      <c r="AH360" s="185">
        <v>0</v>
      </c>
      <c r="AI360" s="185">
        <v>1</v>
      </c>
      <c r="AJ360" s="185">
        <v>0</v>
      </c>
      <c r="AK360" s="185">
        <v>0</v>
      </c>
      <c r="AL360" s="185">
        <v>2</v>
      </c>
      <c r="AM360" s="185">
        <v>1</v>
      </c>
      <c r="AN360" s="185">
        <v>1</v>
      </c>
      <c r="AO360" s="210"/>
    </row>
    <row r="361" spans="1:41" x14ac:dyDescent="0.3">
      <c r="A361" s="144" t="s">
        <v>24</v>
      </c>
      <c r="B361" s="212">
        <v>0</v>
      </c>
      <c r="C361" s="186">
        <v>1</v>
      </c>
      <c r="D361" s="186">
        <v>0</v>
      </c>
      <c r="E361" s="186">
        <v>0</v>
      </c>
      <c r="F361" s="186">
        <v>1</v>
      </c>
      <c r="G361" s="186">
        <v>3</v>
      </c>
      <c r="H361" s="186">
        <v>5</v>
      </c>
      <c r="I361" s="186">
        <v>9</v>
      </c>
      <c r="J361" s="186">
        <v>4</v>
      </c>
      <c r="K361" s="210"/>
      <c r="L361" s="212">
        <v>0</v>
      </c>
      <c r="M361" s="186">
        <v>0</v>
      </c>
      <c r="N361" s="186">
        <v>0</v>
      </c>
      <c r="O361" s="186">
        <v>0</v>
      </c>
      <c r="P361" s="186">
        <v>1</v>
      </c>
      <c r="Q361" s="186">
        <v>1</v>
      </c>
      <c r="R361" s="186">
        <v>1</v>
      </c>
      <c r="S361" s="186">
        <v>2</v>
      </c>
      <c r="T361" s="186">
        <v>2</v>
      </c>
      <c r="U361" s="211"/>
      <c r="V361" s="187">
        <v>0</v>
      </c>
      <c r="W361" s="185">
        <v>0</v>
      </c>
      <c r="X361" s="185">
        <v>1</v>
      </c>
      <c r="Y361" s="185">
        <v>0</v>
      </c>
      <c r="Z361" s="185">
        <v>4</v>
      </c>
      <c r="AA361" s="185">
        <v>1</v>
      </c>
      <c r="AB361" s="185">
        <v>1</v>
      </c>
      <c r="AC361" s="185">
        <v>3</v>
      </c>
      <c r="AD361" s="185">
        <v>0</v>
      </c>
      <c r="AE361" s="211"/>
      <c r="AF361" s="187">
        <v>0</v>
      </c>
      <c r="AG361" s="185">
        <v>0</v>
      </c>
      <c r="AH361" s="185">
        <v>0</v>
      </c>
      <c r="AI361" s="185">
        <v>0</v>
      </c>
      <c r="AJ361" s="185">
        <v>0</v>
      </c>
      <c r="AK361" s="185">
        <v>0</v>
      </c>
      <c r="AL361" s="185">
        <v>0</v>
      </c>
      <c r="AM361" s="185">
        <v>1</v>
      </c>
      <c r="AN361" s="185">
        <v>3</v>
      </c>
      <c r="AO361" s="210"/>
    </row>
    <row r="362" spans="1:41" x14ac:dyDescent="0.3">
      <c r="A362" s="144" t="s">
        <v>25</v>
      </c>
      <c r="B362" s="212">
        <v>0</v>
      </c>
      <c r="C362" s="186">
        <v>0</v>
      </c>
      <c r="D362" s="186">
        <v>0</v>
      </c>
      <c r="E362" s="186">
        <v>1</v>
      </c>
      <c r="F362" s="186">
        <v>1</v>
      </c>
      <c r="G362" s="186">
        <v>1</v>
      </c>
      <c r="H362" s="186">
        <v>4</v>
      </c>
      <c r="I362" s="186">
        <v>2</v>
      </c>
      <c r="J362" s="186">
        <v>3</v>
      </c>
      <c r="K362" s="210"/>
      <c r="L362" s="212">
        <v>0</v>
      </c>
      <c r="M362" s="186">
        <v>0</v>
      </c>
      <c r="N362" s="186">
        <v>0</v>
      </c>
      <c r="O362" s="186">
        <v>1</v>
      </c>
      <c r="P362" s="186">
        <v>1</v>
      </c>
      <c r="Q362" s="186">
        <v>0</v>
      </c>
      <c r="R362" s="186">
        <v>0</v>
      </c>
      <c r="S362" s="186">
        <v>0</v>
      </c>
      <c r="T362" s="186">
        <v>1</v>
      </c>
      <c r="U362" s="211"/>
      <c r="V362" s="187">
        <v>0</v>
      </c>
      <c r="W362" s="185">
        <v>0</v>
      </c>
      <c r="X362" s="185">
        <v>0</v>
      </c>
      <c r="Y362" s="185">
        <v>0</v>
      </c>
      <c r="Z362" s="185">
        <v>1</v>
      </c>
      <c r="AA362" s="185">
        <v>0</v>
      </c>
      <c r="AB362" s="185">
        <v>1</v>
      </c>
      <c r="AC362" s="185">
        <v>1</v>
      </c>
      <c r="AD362" s="185">
        <v>1</v>
      </c>
      <c r="AE362" s="211"/>
      <c r="AF362" s="187">
        <v>0</v>
      </c>
      <c r="AG362" s="185">
        <v>0</v>
      </c>
      <c r="AH362" s="185">
        <v>0</v>
      </c>
      <c r="AI362" s="185">
        <v>0</v>
      </c>
      <c r="AJ362" s="185">
        <v>0</v>
      </c>
      <c r="AK362" s="185">
        <v>2</v>
      </c>
      <c r="AL362" s="185">
        <v>1</v>
      </c>
      <c r="AM362" s="185">
        <v>3</v>
      </c>
      <c r="AN362" s="185">
        <v>1</v>
      </c>
      <c r="AO362" s="210"/>
    </row>
    <row r="363" spans="1:41" x14ac:dyDescent="0.3">
      <c r="A363" s="144" t="s">
        <v>26</v>
      </c>
      <c r="B363" s="212">
        <v>0</v>
      </c>
      <c r="C363" s="186">
        <v>0</v>
      </c>
      <c r="D363" s="186">
        <v>1</v>
      </c>
      <c r="E363" s="186">
        <v>0</v>
      </c>
      <c r="F363" s="186">
        <v>0</v>
      </c>
      <c r="G363" s="186">
        <v>3</v>
      </c>
      <c r="H363" s="186">
        <v>3</v>
      </c>
      <c r="I363" s="186">
        <v>9</v>
      </c>
      <c r="J363" s="186">
        <v>1</v>
      </c>
      <c r="K363" s="210"/>
      <c r="L363" s="212">
        <v>0</v>
      </c>
      <c r="M363" s="186">
        <v>0</v>
      </c>
      <c r="N363" s="186">
        <v>0</v>
      </c>
      <c r="O363" s="186">
        <v>0</v>
      </c>
      <c r="P363" s="186">
        <v>2</v>
      </c>
      <c r="Q363" s="186">
        <v>0</v>
      </c>
      <c r="R363" s="186">
        <v>1</v>
      </c>
      <c r="S363" s="186">
        <v>3</v>
      </c>
      <c r="T363" s="186">
        <v>2</v>
      </c>
      <c r="U363" s="211"/>
      <c r="V363" s="187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1</v>
      </c>
      <c r="AB363" s="185">
        <v>2</v>
      </c>
      <c r="AC363" s="185">
        <v>4</v>
      </c>
      <c r="AD363" s="185">
        <v>1</v>
      </c>
      <c r="AE363" s="211"/>
      <c r="AF363" s="187">
        <v>0</v>
      </c>
      <c r="AG363" s="185">
        <v>0</v>
      </c>
      <c r="AH363" s="185">
        <v>0</v>
      </c>
      <c r="AI363" s="185">
        <v>0</v>
      </c>
      <c r="AJ363" s="185">
        <v>0</v>
      </c>
      <c r="AK363" s="185">
        <v>0</v>
      </c>
      <c r="AL363" s="185">
        <v>1</v>
      </c>
      <c r="AM363" s="185">
        <v>1</v>
      </c>
      <c r="AN363" s="185">
        <v>1</v>
      </c>
      <c r="AO363" s="210"/>
    </row>
    <row r="364" spans="1:41" x14ac:dyDescent="0.3">
      <c r="A364" s="144" t="s">
        <v>27</v>
      </c>
      <c r="B364" s="212">
        <v>0</v>
      </c>
      <c r="C364" s="186">
        <v>0</v>
      </c>
      <c r="D364" s="186">
        <v>0</v>
      </c>
      <c r="E364" s="186">
        <v>0</v>
      </c>
      <c r="F364" s="186">
        <v>2</v>
      </c>
      <c r="G364" s="186">
        <v>2</v>
      </c>
      <c r="H364" s="186">
        <v>3</v>
      </c>
      <c r="I364" s="186">
        <v>3</v>
      </c>
      <c r="J364" s="186">
        <v>5</v>
      </c>
      <c r="K364" s="210"/>
      <c r="L364" s="212">
        <v>0</v>
      </c>
      <c r="M364" s="186">
        <v>0</v>
      </c>
      <c r="N364" s="186">
        <v>0</v>
      </c>
      <c r="O364" s="186">
        <v>0</v>
      </c>
      <c r="P364" s="186">
        <v>0</v>
      </c>
      <c r="Q364" s="186">
        <v>0</v>
      </c>
      <c r="R364" s="186">
        <v>5</v>
      </c>
      <c r="S364" s="186">
        <v>2</v>
      </c>
      <c r="T364" s="186">
        <v>2</v>
      </c>
      <c r="U364" s="211"/>
      <c r="V364" s="187">
        <v>0</v>
      </c>
      <c r="W364" s="185">
        <v>0</v>
      </c>
      <c r="X364" s="185">
        <v>1</v>
      </c>
      <c r="Y364" s="185">
        <v>0</v>
      </c>
      <c r="Z364" s="185">
        <v>0</v>
      </c>
      <c r="AA364" s="185">
        <v>0</v>
      </c>
      <c r="AB364" s="185">
        <v>2</v>
      </c>
      <c r="AC364" s="185">
        <v>2</v>
      </c>
      <c r="AD364" s="185">
        <v>0</v>
      </c>
      <c r="AE364" s="211"/>
      <c r="AF364" s="187">
        <v>0</v>
      </c>
      <c r="AG364" s="185">
        <v>1</v>
      </c>
      <c r="AH364" s="185">
        <v>0</v>
      </c>
      <c r="AI364" s="185">
        <v>0</v>
      </c>
      <c r="AJ364" s="185">
        <v>1</v>
      </c>
      <c r="AK364" s="185">
        <v>0</v>
      </c>
      <c r="AL364" s="185">
        <v>1</v>
      </c>
      <c r="AM364" s="185">
        <v>2</v>
      </c>
      <c r="AN364" s="185">
        <v>0</v>
      </c>
      <c r="AO364" s="210"/>
    </row>
    <row r="365" spans="1:41" x14ac:dyDescent="0.3">
      <c r="A365" s="144" t="s">
        <v>28</v>
      </c>
      <c r="B365" s="212">
        <v>0</v>
      </c>
      <c r="C365" s="186">
        <v>0</v>
      </c>
      <c r="D365" s="186">
        <v>0</v>
      </c>
      <c r="E365" s="186">
        <v>0</v>
      </c>
      <c r="F365" s="186">
        <v>1</v>
      </c>
      <c r="G365" s="186">
        <v>2</v>
      </c>
      <c r="H365" s="186">
        <v>4</v>
      </c>
      <c r="I365" s="186">
        <v>4</v>
      </c>
      <c r="J365" s="186">
        <v>2</v>
      </c>
      <c r="K365" s="210"/>
      <c r="L365" s="212">
        <v>0</v>
      </c>
      <c r="M365" s="186">
        <v>0</v>
      </c>
      <c r="N365" s="186">
        <v>0</v>
      </c>
      <c r="O365" s="186">
        <v>0</v>
      </c>
      <c r="P365" s="186">
        <v>0</v>
      </c>
      <c r="Q365" s="186">
        <v>0</v>
      </c>
      <c r="R365" s="186">
        <v>3</v>
      </c>
      <c r="S365" s="186">
        <v>1</v>
      </c>
      <c r="T365" s="186">
        <v>1</v>
      </c>
      <c r="U365" s="211"/>
      <c r="V365" s="187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1</v>
      </c>
      <c r="AB365" s="185">
        <v>3</v>
      </c>
      <c r="AC365" s="185">
        <v>2</v>
      </c>
      <c r="AD365" s="185">
        <v>2</v>
      </c>
      <c r="AE365" s="211"/>
      <c r="AF365" s="187">
        <v>0</v>
      </c>
      <c r="AG365" s="185">
        <v>0</v>
      </c>
      <c r="AH365" s="185">
        <v>1</v>
      </c>
      <c r="AI365" s="185">
        <v>0</v>
      </c>
      <c r="AJ365" s="185">
        <v>0</v>
      </c>
      <c r="AK365" s="185">
        <v>1</v>
      </c>
      <c r="AL365" s="185">
        <v>2</v>
      </c>
      <c r="AM365" s="185">
        <v>1</v>
      </c>
      <c r="AN365" s="185">
        <v>0</v>
      </c>
      <c r="AO365" s="210"/>
    </row>
    <row r="366" spans="1:41" x14ac:dyDescent="0.3">
      <c r="A366" s="144" t="s">
        <v>29</v>
      </c>
      <c r="B366" s="212">
        <v>0</v>
      </c>
      <c r="C366" s="186">
        <v>0</v>
      </c>
      <c r="D366" s="186">
        <v>0</v>
      </c>
      <c r="E366" s="186">
        <v>1</v>
      </c>
      <c r="F366" s="186">
        <v>1</v>
      </c>
      <c r="G366" s="186">
        <v>2</v>
      </c>
      <c r="H366" s="186">
        <v>6</v>
      </c>
      <c r="I366" s="186">
        <v>6</v>
      </c>
      <c r="J366" s="186">
        <v>2</v>
      </c>
      <c r="K366" s="210"/>
      <c r="L366" s="212">
        <v>0</v>
      </c>
      <c r="M366" s="186">
        <v>0</v>
      </c>
      <c r="N366" s="186">
        <v>0</v>
      </c>
      <c r="O366" s="186">
        <v>0</v>
      </c>
      <c r="P366" s="186">
        <v>0</v>
      </c>
      <c r="Q366" s="186">
        <v>1</v>
      </c>
      <c r="R366" s="186">
        <v>1</v>
      </c>
      <c r="S366" s="186">
        <v>2</v>
      </c>
      <c r="T366" s="186">
        <v>0</v>
      </c>
      <c r="U366" s="211"/>
      <c r="V366" s="187">
        <v>0</v>
      </c>
      <c r="W366" s="185">
        <v>0</v>
      </c>
      <c r="X366" s="185">
        <v>1</v>
      </c>
      <c r="Y366" s="185">
        <v>1</v>
      </c>
      <c r="Z366" s="185">
        <v>0</v>
      </c>
      <c r="AA366" s="185">
        <v>1</v>
      </c>
      <c r="AB366" s="185">
        <v>3</v>
      </c>
      <c r="AC366" s="185">
        <v>3</v>
      </c>
      <c r="AD366" s="185">
        <v>1</v>
      </c>
      <c r="AE366" s="211"/>
      <c r="AF366" s="187">
        <v>0</v>
      </c>
      <c r="AG366" s="185">
        <v>0</v>
      </c>
      <c r="AH366" s="185">
        <v>0</v>
      </c>
      <c r="AI366" s="185">
        <v>0</v>
      </c>
      <c r="AJ366" s="185">
        <v>0</v>
      </c>
      <c r="AK366" s="185">
        <v>1</v>
      </c>
      <c r="AL366" s="185">
        <v>1</v>
      </c>
      <c r="AM366" s="185">
        <v>0</v>
      </c>
      <c r="AN366" s="185">
        <v>0</v>
      </c>
      <c r="AO366" s="210"/>
    </row>
    <row r="367" spans="1:41" x14ac:dyDescent="0.3">
      <c r="A367" s="144" t="s">
        <v>30</v>
      </c>
      <c r="B367" s="212">
        <v>0</v>
      </c>
      <c r="C367" s="186">
        <v>0</v>
      </c>
      <c r="D367" s="186">
        <v>0</v>
      </c>
      <c r="E367" s="186">
        <v>2</v>
      </c>
      <c r="F367" s="186">
        <v>0</v>
      </c>
      <c r="G367" s="186">
        <v>1</v>
      </c>
      <c r="H367" s="186">
        <v>2</v>
      </c>
      <c r="I367" s="186">
        <v>9</v>
      </c>
      <c r="J367" s="186">
        <v>1</v>
      </c>
      <c r="K367" s="210"/>
      <c r="L367" s="212">
        <v>0</v>
      </c>
      <c r="M367" s="186">
        <v>0</v>
      </c>
      <c r="N367" s="186">
        <v>1</v>
      </c>
      <c r="O367" s="186">
        <v>0</v>
      </c>
      <c r="P367" s="186">
        <v>0</v>
      </c>
      <c r="Q367" s="186">
        <v>2</v>
      </c>
      <c r="R367" s="186">
        <v>1</v>
      </c>
      <c r="S367" s="186">
        <v>3</v>
      </c>
      <c r="T367" s="186">
        <v>3</v>
      </c>
      <c r="U367" s="211"/>
      <c r="V367" s="187">
        <v>0</v>
      </c>
      <c r="W367" s="185">
        <v>0</v>
      </c>
      <c r="X367" s="185">
        <v>0</v>
      </c>
      <c r="Y367" s="185">
        <v>1</v>
      </c>
      <c r="Z367" s="185">
        <v>0</v>
      </c>
      <c r="AA367" s="185">
        <v>0</v>
      </c>
      <c r="AB367" s="185">
        <v>2</v>
      </c>
      <c r="AC367" s="185">
        <v>3</v>
      </c>
      <c r="AD367" s="185">
        <v>1</v>
      </c>
      <c r="AE367" s="211"/>
      <c r="AF367" s="187">
        <v>0</v>
      </c>
      <c r="AG367" s="185">
        <v>0</v>
      </c>
      <c r="AH367" s="185">
        <v>0</v>
      </c>
      <c r="AI367" s="185">
        <v>0</v>
      </c>
      <c r="AJ367" s="185">
        <v>0</v>
      </c>
      <c r="AK367" s="185">
        <v>1</v>
      </c>
      <c r="AL367" s="185">
        <v>0</v>
      </c>
      <c r="AM367" s="185">
        <v>2</v>
      </c>
      <c r="AN367" s="185">
        <v>1</v>
      </c>
      <c r="AO367" s="210"/>
    </row>
    <row r="368" spans="1:41" x14ac:dyDescent="0.3">
      <c r="A368" s="144" t="s">
        <v>31</v>
      </c>
      <c r="B368" s="212">
        <v>1</v>
      </c>
      <c r="C368" s="186">
        <v>0</v>
      </c>
      <c r="D368" s="186">
        <v>0</v>
      </c>
      <c r="E368" s="186">
        <v>0</v>
      </c>
      <c r="F368" s="186">
        <v>1</v>
      </c>
      <c r="G368" s="186">
        <v>3</v>
      </c>
      <c r="H368" s="186">
        <v>2</v>
      </c>
      <c r="I368" s="186">
        <v>10</v>
      </c>
      <c r="J368" s="186">
        <v>3</v>
      </c>
      <c r="K368" s="210"/>
      <c r="L368" s="212">
        <v>0</v>
      </c>
      <c r="M368" s="186">
        <v>0</v>
      </c>
      <c r="N368" s="186">
        <v>0</v>
      </c>
      <c r="O368" s="186">
        <v>1</v>
      </c>
      <c r="P368" s="186">
        <v>0</v>
      </c>
      <c r="Q368" s="186">
        <v>1</v>
      </c>
      <c r="R368" s="186">
        <v>3</v>
      </c>
      <c r="S368" s="186">
        <v>2</v>
      </c>
      <c r="T368" s="186">
        <v>0</v>
      </c>
      <c r="U368" s="211"/>
      <c r="V368" s="187">
        <v>0</v>
      </c>
      <c r="W368" s="185">
        <v>0</v>
      </c>
      <c r="X368" s="185">
        <v>0</v>
      </c>
      <c r="Y368" s="185">
        <v>0</v>
      </c>
      <c r="Z368" s="185">
        <v>0</v>
      </c>
      <c r="AA368" s="185">
        <v>0</v>
      </c>
      <c r="AB368" s="185">
        <v>2</v>
      </c>
      <c r="AC368" s="185">
        <v>3</v>
      </c>
      <c r="AD368" s="185">
        <v>1</v>
      </c>
      <c r="AE368" s="211"/>
      <c r="AF368" s="187">
        <v>0</v>
      </c>
      <c r="AG368" s="185">
        <v>0</v>
      </c>
      <c r="AH368" s="185">
        <v>0</v>
      </c>
      <c r="AI368" s="185">
        <v>0</v>
      </c>
      <c r="AJ368" s="185">
        <v>0</v>
      </c>
      <c r="AK368" s="185">
        <v>1</v>
      </c>
      <c r="AL368" s="185">
        <v>0</v>
      </c>
      <c r="AM368" s="185">
        <v>0</v>
      </c>
      <c r="AN368" s="185">
        <v>1</v>
      </c>
      <c r="AO368" s="210"/>
    </row>
    <row r="369" spans="1:41" x14ac:dyDescent="0.3">
      <c r="A369" s="144" t="s">
        <v>32</v>
      </c>
      <c r="B369" s="212">
        <v>0</v>
      </c>
      <c r="C369" s="186">
        <v>0</v>
      </c>
      <c r="D369" s="186">
        <v>0</v>
      </c>
      <c r="E369" s="186">
        <v>0</v>
      </c>
      <c r="F369" s="186">
        <v>3</v>
      </c>
      <c r="G369" s="186">
        <v>2</v>
      </c>
      <c r="H369" s="186">
        <v>4</v>
      </c>
      <c r="I369" s="186">
        <v>5</v>
      </c>
      <c r="J369" s="186">
        <v>1</v>
      </c>
      <c r="K369" s="210"/>
      <c r="L369" s="212">
        <v>0</v>
      </c>
      <c r="M369" s="186">
        <v>0</v>
      </c>
      <c r="N369" s="186">
        <v>0</v>
      </c>
      <c r="O369" s="186">
        <v>0</v>
      </c>
      <c r="P369" s="186">
        <v>0</v>
      </c>
      <c r="Q369" s="186">
        <v>0</v>
      </c>
      <c r="R369" s="186">
        <v>3</v>
      </c>
      <c r="S369" s="186">
        <v>0</v>
      </c>
      <c r="T369" s="186">
        <v>2</v>
      </c>
      <c r="U369" s="211"/>
      <c r="V369" s="187">
        <v>0</v>
      </c>
      <c r="W369" s="185">
        <v>0</v>
      </c>
      <c r="X369" s="185">
        <v>0</v>
      </c>
      <c r="Y369" s="185">
        <v>0</v>
      </c>
      <c r="Z369" s="185">
        <v>1</v>
      </c>
      <c r="AA369" s="185">
        <v>1</v>
      </c>
      <c r="AB369" s="185">
        <v>3</v>
      </c>
      <c r="AC369" s="185">
        <v>1</v>
      </c>
      <c r="AD369" s="185">
        <v>0</v>
      </c>
      <c r="AE369" s="211"/>
      <c r="AF369" s="187">
        <v>0</v>
      </c>
      <c r="AG369" s="185">
        <v>0</v>
      </c>
      <c r="AH369" s="185">
        <v>0</v>
      </c>
      <c r="AI369" s="185">
        <v>0</v>
      </c>
      <c r="AJ369" s="185">
        <v>1</v>
      </c>
      <c r="AK369" s="185">
        <v>1</v>
      </c>
      <c r="AL369" s="185">
        <v>1</v>
      </c>
      <c r="AM369" s="185">
        <v>1</v>
      </c>
      <c r="AN369" s="185">
        <v>0</v>
      </c>
      <c r="AO369" s="210"/>
    </row>
    <row r="370" spans="1:41" x14ac:dyDescent="0.3">
      <c r="A370" s="144" t="s">
        <v>33</v>
      </c>
      <c r="B370" s="212">
        <v>0</v>
      </c>
      <c r="C370" s="186">
        <v>0</v>
      </c>
      <c r="D370" s="186">
        <v>0</v>
      </c>
      <c r="E370" s="186">
        <v>0</v>
      </c>
      <c r="F370" s="186">
        <v>1</v>
      </c>
      <c r="G370" s="186">
        <v>1</v>
      </c>
      <c r="H370" s="186">
        <v>7</v>
      </c>
      <c r="I370" s="186">
        <v>1</v>
      </c>
      <c r="J370" s="186">
        <v>2</v>
      </c>
      <c r="K370" s="210"/>
      <c r="L370" s="212">
        <v>0</v>
      </c>
      <c r="M370" s="186">
        <v>0</v>
      </c>
      <c r="N370" s="186">
        <v>0</v>
      </c>
      <c r="O370" s="186">
        <v>1</v>
      </c>
      <c r="P370" s="186">
        <v>0</v>
      </c>
      <c r="Q370" s="186">
        <v>0</v>
      </c>
      <c r="R370" s="186">
        <v>1</v>
      </c>
      <c r="S370" s="186">
        <v>4</v>
      </c>
      <c r="T370" s="186">
        <v>0</v>
      </c>
      <c r="U370" s="211"/>
      <c r="V370" s="187">
        <v>0</v>
      </c>
      <c r="W370" s="185">
        <v>0</v>
      </c>
      <c r="X370" s="185">
        <v>0</v>
      </c>
      <c r="Y370" s="185">
        <v>1</v>
      </c>
      <c r="Z370" s="185">
        <v>0</v>
      </c>
      <c r="AA370" s="185">
        <v>2</v>
      </c>
      <c r="AB370" s="185">
        <v>1</v>
      </c>
      <c r="AC370" s="185">
        <v>6</v>
      </c>
      <c r="AD370" s="185">
        <v>1</v>
      </c>
      <c r="AE370" s="211"/>
      <c r="AF370" s="187">
        <v>0</v>
      </c>
      <c r="AG370" s="185">
        <v>1</v>
      </c>
      <c r="AH370" s="185">
        <v>0</v>
      </c>
      <c r="AI370" s="185">
        <v>0</v>
      </c>
      <c r="AJ370" s="185">
        <v>0</v>
      </c>
      <c r="AK370" s="185">
        <v>0</v>
      </c>
      <c r="AL370" s="185">
        <v>0</v>
      </c>
      <c r="AM370" s="185">
        <v>0</v>
      </c>
      <c r="AN370" s="185">
        <v>0</v>
      </c>
      <c r="AO370" s="210"/>
    </row>
    <row r="371" spans="1:41" x14ac:dyDescent="0.3">
      <c r="A371" s="144" t="s">
        <v>34</v>
      </c>
      <c r="B371" s="212">
        <v>0</v>
      </c>
      <c r="C371" s="186">
        <v>0</v>
      </c>
      <c r="D371" s="186">
        <v>0</v>
      </c>
      <c r="E371" s="186">
        <v>0</v>
      </c>
      <c r="F371" s="186">
        <v>0</v>
      </c>
      <c r="G371" s="186">
        <v>0</v>
      </c>
      <c r="H371" s="186">
        <v>8</v>
      </c>
      <c r="I371" s="186">
        <v>5</v>
      </c>
      <c r="J371" s="186">
        <v>2</v>
      </c>
      <c r="K371" s="210"/>
      <c r="L371" s="212">
        <v>0</v>
      </c>
      <c r="M371" s="186">
        <v>0</v>
      </c>
      <c r="N371" s="186">
        <v>1</v>
      </c>
      <c r="O371" s="186">
        <v>0</v>
      </c>
      <c r="P371" s="186">
        <v>0</v>
      </c>
      <c r="Q371" s="186">
        <v>0</v>
      </c>
      <c r="R371" s="186">
        <v>2</v>
      </c>
      <c r="S371" s="186">
        <v>3</v>
      </c>
      <c r="T371" s="186">
        <v>0</v>
      </c>
      <c r="U371" s="211"/>
      <c r="V371" s="187">
        <v>0</v>
      </c>
      <c r="W371" s="185">
        <v>2</v>
      </c>
      <c r="X371" s="185">
        <v>0</v>
      </c>
      <c r="Y371" s="185">
        <v>0</v>
      </c>
      <c r="Z371" s="185">
        <v>0</v>
      </c>
      <c r="AA371" s="185">
        <v>0</v>
      </c>
      <c r="AB371" s="185">
        <v>4</v>
      </c>
      <c r="AC371" s="185">
        <v>2</v>
      </c>
      <c r="AD371" s="185">
        <v>1</v>
      </c>
      <c r="AE371" s="211"/>
      <c r="AF371" s="187">
        <v>0</v>
      </c>
      <c r="AG371" s="185">
        <v>0</v>
      </c>
      <c r="AH371" s="185">
        <v>0</v>
      </c>
      <c r="AI371" s="185">
        <v>1</v>
      </c>
      <c r="AJ371" s="185">
        <v>0</v>
      </c>
      <c r="AK371" s="185">
        <v>0</v>
      </c>
      <c r="AL371" s="185">
        <v>1</v>
      </c>
      <c r="AM371" s="185">
        <v>1</v>
      </c>
      <c r="AN371" s="185">
        <v>0</v>
      </c>
      <c r="AO371" s="210"/>
    </row>
    <row r="372" spans="1:41" x14ac:dyDescent="0.3">
      <c r="A372" s="144" t="s">
        <v>35</v>
      </c>
      <c r="B372" s="212">
        <v>0</v>
      </c>
      <c r="C372" s="186">
        <v>0</v>
      </c>
      <c r="D372" s="186">
        <v>0</v>
      </c>
      <c r="E372" s="186">
        <v>0</v>
      </c>
      <c r="F372" s="186">
        <v>1</v>
      </c>
      <c r="G372" s="186">
        <v>1</v>
      </c>
      <c r="H372" s="186">
        <v>2</v>
      </c>
      <c r="I372" s="186">
        <v>2</v>
      </c>
      <c r="J372" s="186">
        <v>2</v>
      </c>
      <c r="K372" s="210"/>
      <c r="L372" s="212">
        <v>0</v>
      </c>
      <c r="M372" s="186">
        <v>0</v>
      </c>
      <c r="N372" s="186">
        <v>0</v>
      </c>
      <c r="O372" s="186">
        <v>1</v>
      </c>
      <c r="P372" s="186">
        <v>0</v>
      </c>
      <c r="Q372" s="186">
        <v>1</v>
      </c>
      <c r="R372" s="186">
        <v>3</v>
      </c>
      <c r="S372" s="186">
        <v>1</v>
      </c>
      <c r="T372" s="186">
        <v>2</v>
      </c>
      <c r="U372" s="211"/>
      <c r="V372" s="187">
        <v>0</v>
      </c>
      <c r="W372" s="185">
        <v>0</v>
      </c>
      <c r="X372" s="185">
        <v>1</v>
      </c>
      <c r="Y372" s="185">
        <v>0</v>
      </c>
      <c r="Z372" s="185">
        <v>1</v>
      </c>
      <c r="AA372" s="185">
        <v>2</v>
      </c>
      <c r="AB372" s="185">
        <v>1</v>
      </c>
      <c r="AC372" s="185">
        <v>3</v>
      </c>
      <c r="AD372" s="185">
        <v>0</v>
      </c>
      <c r="AE372" s="211"/>
      <c r="AF372" s="187">
        <v>0</v>
      </c>
      <c r="AG372" s="185">
        <v>0</v>
      </c>
      <c r="AH372" s="185">
        <v>0</v>
      </c>
      <c r="AI372" s="185">
        <v>0</v>
      </c>
      <c r="AJ372" s="185">
        <v>2</v>
      </c>
      <c r="AK372" s="185">
        <v>1</v>
      </c>
      <c r="AL372" s="185">
        <v>0</v>
      </c>
      <c r="AM372" s="185">
        <v>1</v>
      </c>
      <c r="AN372" s="185">
        <v>0</v>
      </c>
      <c r="AO372" s="210"/>
    </row>
    <row r="373" spans="1:41" x14ac:dyDescent="0.3">
      <c r="A373" s="144" t="s">
        <v>36</v>
      </c>
      <c r="B373" s="212">
        <v>0</v>
      </c>
      <c r="C373" s="186">
        <v>0</v>
      </c>
      <c r="D373" s="186">
        <v>0</v>
      </c>
      <c r="E373" s="186">
        <v>1</v>
      </c>
      <c r="F373" s="186">
        <v>1</v>
      </c>
      <c r="G373" s="186">
        <v>3</v>
      </c>
      <c r="H373" s="186">
        <v>4</v>
      </c>
      <c r="I373" s="186">
        <v>5</v>
      </c>
      <c r="J373" s="186">
        <v>2</v>
      </c>
      <c r="K373" s="210"/>
      <c r="L373" s="212">
        <v>0</v>
      </c>
      <c r="M373" s="186">
        <v>0</v>
      </c>
      <c r="N373" s="186">
        <v>0</v>
      </c>
      <c r="O373" s="186">
        <v>0</v>
      </c>
      <c r="P373" s="186">
        <v>0</v>
      </c>
      <c r="Q373" s="186">
        <v>0</v>
      </c>
      <c r="R373" s="186">
        <v>2</v>
      </c>
      <c r="S373" s="186">
        <v>3</v>
      </c>
      <c r="T373" s="186">
        <v>2</v>
      </c>
      <c r="U373" s="211"/>
      <c r="V373" s="187">
        <v>0</v>
      </c>
      <c r="W373" s="185">
        <v>0</v>
      </c>
      <c r="X373" s="185">
        <v>0</v>
      </c>
      <c r="Y373" s="185">
        <v>0</v>
      </c>
      <c r="Z373" s="185">
        <v>1</v>
      </c>
      <c r="AA373" s="185">
        <v>0</v>
      </c>
      <c r="AB373" s="185">
        <v>3</v>
      </c>
      <c r="AC373" s="185">
        <v>0</v>
      </c>
      <c r="AD373" s="185">
        <v>2</v>
      </c>
      <c r="AE373" s="211"/>
      <c r="AF373" s="187">
        <v>0</v>
      </c>
      <c r="AG373" s="185">
        <v>0</v>
      </c>
      <c r="AH373" s="185">
        <v>0</v>
      </c>
      <c r="AI373" s="185">
        <v>0</v>
      </c>
      <c r="AJ373" s="185">
        <v>0</v>
      </c>
      <c r="AK373" s="185">
        <v>1</v>
      </c>
      <c r="AL373" s="185">
        <v>3</v>
      </c>
      <c r="AM373" s="185">
        <v>0</v>
      </c>
      <c r="AN373" s="185">
        <v>1</v>
      </c>
      <c r="AO373" s="210"/>
    </row>
    <row r="374" spans="1:41" x14ac:dyDescent="0.3">
      <c r="A374" s="144" t="s">
        <v>37</v>
      </c>
      <c r="B374" s="212">
        <v>0</v>
      </c>
      <c r="C374" s="186">
        <v>0</v>
      </c>
      <c r="D374" s="186">
        <v>3</v>
      </c>
      <c r="E374" s="186">
        <v>0</v>
      </c>
      <c r="F374" s="186">
        <v>0</v>
      </c>
      <c r="G374" s="186">
        <v>6</v>
      </c>
      <c r="H374" s="186">
        <v>3</v>
      </c>
      <c r="I374" s="186">
        <v>4</v>
      </c>
      <c r="J374" s="186">
        <v>3</v>
      </c>
      <c r="K374" s="210"/>
      <c r="L374" s="212">
        <v>0</v>
      </c>
      <c r="M374" s="186">
        <v>0</v>
      </c>
      <c r="N374" s="186">
        <v>1</v>
      </c>
      <c r="O374" s="186">
        <v>0</v>
      </c>
      <c r="P374" s="186">
        <v>0</v>
      </c>
      <c r="Q374" s="186">
        <v>0</v>
      </c>
      <c r="R374" s="186">
        <v>1</v>
      </c>
      <c r="S374" s="186">
        <v>1</v>
      </c>
      <c r="T374" s="186">
        <v>0</v>
      </c>
      <c r="U374" s="211"/>
      <c r="V374" s="187">
        <v>0</v>
      </c>
      <c r="W374" s="185">
        <v>0</v>
      </c>
      <c r="X374" s="185">
        <v>0</v>
      </c>
      <c r="Y374" s="185">
        <v>0</v>
      </c>
      <c r="Z374" s="185">
        <v>0</v>
      </c>
      <c r="AA374" s="185">
        <v>1</v>
      </c>
      <c r="AB374" s="185">
        <v>2</v>
      </c>
      <c r="AC374" s="185">
        <v>6</v>
      </c>
      <c r="AD374" s="185">
        <v>1</v>
      </c>
      <c r="AE374" s="211"/>
      <c r="AF374" s="187">
        <v>0</v>
      </c>
      <c r="AG374" s="185">
        <v>0</v>
      </c>
      <c r="AH374" s="185">
        <v>0</v>
      </c>
      <c r="AI374" s="185">
        <v>0</v>
      </c>
      <c r="AJ374" s="185">
        <v>0</v>
      </c>
      <c r="AK374" s="185">
        <v>1</v>
      </c>
      <c r="AL374" s="185">
        <v>1</v>
      </c>
      <c r="AM374" s="185">
        <v>0</v>
      </c>
      <c r="AN374" s="185">
        <v>0</v>
      </c>
      <c r="AO374" s="210"/>
    </row>
    <row r="375" spans="1:41" x14ac:dyDescent="0.3">
      <c r="A375" s="144" t="s">
        <v>38</v>
      </c>
      <c r="B375" s="212">
        <v>0</v>
      </c>
      <c r="C375" s="186">
        <v>0</v>
      </c>
      <c r="D375" s="186">
        <v>0</v>
      </c>
      <c r="E375" s="186">
        <v>4</v>
      </c>
      <c r="F375" s="186">
        <v>1</v>
      </c>
      <c r="G375" s="186">
        <v>1</v>
      </c>
      <c r="H375" s="186">
        <v>1</v>
      </c>
      <c r="I375" s="186">
        <v>3</v>
      </c>
      <c r="J375" s="186">
        <v>1</v>
      </c>
      <c r="K375" s="210"/>
      <c r="L375" s="212">
        <v>0</v>
      </c>
      <c r="M375" s="186">
        <v>0</v>
      </c>
      <c r="N375" s="186">
        <v>0</v>
      </c>
      <c r="O375" s="186">
        <v>0</v>
      </c>
      <c r="P375" s="186">
        <v>0</v>
      </c>
      <c r="Q375" s="186">
        <v>0</v>
      </c>
      <c r="R375" s="186">
        <v>0</v>
      </c>
      <c r="S375" s="186">
        <v>0</v>
      </c>
      <c r="T375" s="186">
        <v>1</v>
      </c>
      <c r="U375" s="211"/>
      <c r="V375" s="187">
        <v>0</v>
      </c>
      <c r="W375" s="185">
        <v>1</v>
      </c>
      <c r="X375" s="185">
        <v>0</v>
      </c>
      <c r="Y375" s="185">
        <v>0</v>
      </c>
      <c r="Z375" s="185">
        <v>1</v>
      </c>
      <c r="AA375" s="185">
        <v>1</v>
      </c>
      <c r="AB375" s="185">
        <v>1</v>
      </c>
      <c r="AC375" s="185">
        <v>0</v>
      </c>
      <c r="AD375" s="185">
        <v>2</v>
      </c>
      <c r="AE375" s="211"/>
      <c r="AF375" s="187">
        <v>0</v>
      </c>
      <c r="AG375" s="185">
        <v>0</v>
      </c>
      <c r="AH375" s="185">
        <v>0</v>
      </c>
      <c r="AI375" s="185">
        <v>0</v>
      </c>
      <c r="AJ375" s="185">
        <v>0</v>
      </c>
      <c r="AK375" s="185">
        <v>0</v>
      </c>
      <c r="AL375" s="185">
        <v>1</v>
      </c>
      <c r="AM375" s="185">
        <v>1</v>
      </c>
      <c r="AN375" s="185">
        <v>1</v>
      </c>
      <c r="AO375" s="210"/>
    </row>
    <row r="376" spans="1:41" x14ac:dyDescent="0.3">
      <c r="A376" s="144" t="s">
        <v>39</v>
      </c>
      <c r="B376" s="212">
        <v>0</v>
      </c>
      <c r="C376" s="186">
        <v>0</v>
      </c>
      <c r="D376" s="186">
        <v>0</v>
      </c>
      <c r="E376" s="186">
        <v>0</v>
      </c>
      <c r="F376" s="186">
        <v>1</v>
      </c>
      <c r="G376" s="186">
        <v>3</v>
      </c>
      <c r="H376" s="186">
        <v>3</v>
      </c>
      <c r="I376" s="186">
        <v>4</v>
      </c>
      <c r="J376" s="186">
        <v>0</v>
      </c>
      <c r="K376" s="210"/>
      <c r="L376" s="212">
        <v>0</v>
      </c>
      <c r="M376" s="186">
        <v>0</v>
      </c>
      <c r="N376" s="186">
        <v>0</v>
      </c>
      <c r="O376" s="186">
        <v>0</v>
      </c>
      <c r="P376" s="186">
        <v>0</v>
      </c>
      <c r="Q376" s="186">
        <v>1</v>
      </c>
      <c r="R376" s="186">
        <v>1</v>
      </c>
      <c r="S376" s="186">
        <v>2</v>
      </c>
      <c r="T376" s="186">
        <v>0</v>
      </c>
      <c r="U376" s="211"/>
      <c r="V376" s="187">
        <v>0</v>
      </c>
      <c r="W376" s="185">
        <v>0</v>
      </c>
      <c r="X376" s="185">
        <v>0</v>
      </c>
      <c r="Y376" s="185">
        <v>0</v>
      </c>
      <c r="Z376" s="185">
        <v>0</v>
      </c>
      <c r="AA376" s="185">
        <v>1</v>
      </c>
      <c r="AB376" s="185">
        <v>0</v>
      </c>
      <c r="AC376" s="185">
        <v>3</v>
      </c>
      <c r="AD376" s="185">
        <v>3</v>
      </c>
      <c r="AE376" s="211"/>
      <c r="AF376" s="187">
        <v>0</v>
      </c>
      <c r="AG376" s="185">
        <v>0</v>
      </c>
      <c r="AH376" s="185">
        <v>0</v>
      </c>
      <c r="AI376" s="185">
        <v>0</v>
      </c>
      <c r="AJ376" s="185">
        <v>0</v>
      </c>
      <c r="AK376" s="185">
        <v>1</v>
      </c>
      <c r="AL376" s="185">
        <v>0</v>
      </c>
      <c r="AM376" s="185">
        <v>0</v>
      </c>
      <c r="AN376" s="185">
        <v>0</v>
      </c>
      <c r="AO376" s="210"/>
    </row>
    <row r="377" spans="1:41" x14ac:dyDescent="0.3">
      <c r="A377" s="144" t="s">
        <v>40</v>
      </c>
      <c r="B377" s="212">
        <v>0</v>
      </c>
      <c r="C377" s="186">
        <v>0</v>
      </c>
      <c r="D377" s="186">
        <v>1</v>
      </c>
      <c r="E377" s="186">
        <v>1</v>
      </c>
      <c r="F377" s="186">
        <v>1</v>
      </c>
      <c r="G377" s="186">
        <v>1</v>
      </c>
      <c r="H377" s="186">
        <v>3</v>
      </c>
      <c r="I377" s="186">
        <v>6</v>
      </c>
      <c r="J377" s="186">
        <v>0</v>
      </c>
      <c r="K377" s="210"/>
      <c r="L377" s="212">
        <v>0</v>
      </c>
      <c r="M377" s="186">
        <v>0</v>
      </c>
      <c r="N377" s="186">
        <v>0</v>
      </c>
      <c r="O377" s="186">
        <v>0</v>
      </c>
      <c r="P377" s="186">
        <v>0</v>
      </c>
      <c r="Q377" s="186">
        <v>0</v>
      </c>
      <c r="R377" s="186">
        <v>0</v>
      </c>
      <c r="S377" s="186">
        <v>1</v>
      </c>
      <c r="T377" s="186">
        <v>0</v>
      </c>
      <c r="U377" s="211"/>
      <c r="V377" s="187">
        <v>0</v>
      </c>
      <c r="W377" s="185">
        <v>0</v>
      </c>
      <c r="X377" s="185">
        <v>0</v>
      </c>
      <c r="Y377" s="185">
        <v>0</v>
      </c>
      <c r="Z377" s="185">
        <v>3</v>
      </c>
      <c r="AA377" s="185">
        <v>2</v>
      </c>
      <c r="AB377" s="185">
        <v>3</v>
      </c>
      <c r="AC377" s="185">
        <v>2</v>
      </c>
      <c r="AD377" s="185">
        <v>0</v>
      </c>
      <c r="AE377" s="211"/>
      <c r="AF377" s="187">
        <v>0</v>
      </c>
      <c r="AG377" s="185">
        <v>0</v>
      </c>
      <c r="AH377" s="185">
        <v>0</v>
      </c>
      <c r="AI377" s="185">
        <v>1</v>
      </c>
      <c r="AJ377" s="185">
        <v>0</v>
      </c>
      <c r="AK377" s="185">
        <v>0</v>
      </c>
      <c r="AL377" s="185">
        <v>0</v>
      </c>
      <c r="AM377" s="185">
        <v>2</v>
      </c>
      <c r="AN377" s="185">
        <v>0</v>
      </c>
      <c r="AO377" s="210"/>
    </row>
    <row r="378" spans="1:41" x14ac:dyDescent="0.3">
      <c r="A378" s="144" t="s">
        <v>41</v>
      </c>
      <c r="B378" s="212">
        <v>0</v>
      </c>
      <c r="C378" s="186">
        <v>0</v>
      </c>
      <c r="D378" s="186">
        <v>0</v>
      </c>
      <c r="E378" s="186">
        <v>0</v>
      </c>
      <c r="F378" s="186">
        <v>0</v>
      </c>
      <c r="G378" s="186">
        <v>0</v>
      </c>
      <c r="H378" s="186">
        <v>8</v>
      </c>
      <c r="I378" s="186">
        <v>3</v>
      </c>
      <c r="J378" s="186">
        <v>3</v>
      </c>
      <c r="K378" s="210"/>
      <c r="L378" s="212">
        <v>0</v>
      </c>
      <c r="M378" s="186">
        <v>0</v>
      </c>
      <c r="N378" s="186">
        <v>0</v>
      </c>
      <c r="O378" s="186">
        <v>1</v>
      </c>
      <c r="P378" s="186">
        <v>0</v>
      </c>
      <c r="Q378" s="186">
        <v>2</v>
      </c>
      <c r="R378" s="186">
        <v>1</v>
      </c>
      <c r="S378" s="186">
        <v>3</v>
      </c>
      <c r="T378" s="186">
        <v>0</v>
      </c>
      <c r="U378" s="211"/>
      <c r="V378" s="187">
        <v>0</v>
      </c>
      <c r="W378" s="185">
        <v>0</v>
      </c>
      <c r="X378" s="185">
        <v>0</v>
      </c>
      <c r="Y378" s="185">
        <v>0</v>
      </c>
      <c r="Z378" s="185">
        <v>0</v>
      </c>
      <c r="AA378" s="185">
        <v>0</v>
      </c>
      <c r="AB378" s="185">
        <v>2</v>
      </c>
      <c r="AC378" s="185">
        <v>2</v>
      </c>
      <c r="AD378" s="185">
        <v>0</v>
      </c>
      <c r="AE378" s="211"/>
      <c r="AF378" s="187">
        <v>0</v>
      </c>
      <c r="AG378" s="185">
        <v>0</v>
      </c>
      <c r="AH378" s="185">
        <v>0</v>
      </c>
      <c r="AI378" s="185">
        <v>0</v>
      </c>
      <c r="AJ378" s="185">
        <v>0</v>
      </c>
      <c r="AK378" s="185">
        <v>0</v>
      </c>
      <c r="AL378" s="185">
        <v>0</v>
      </c>
      <c r="AM378" s="185">
        <v>1</v>
      </c>
      <c r="AN378" s="185">
        <v>0</v>
      </c>
      <c r="AO378" s="210"/>
    </row>
    <row r="379" spans="1:41" x14ac:dyDescent="0.3">
      <c r="A379" s="144" t="s">
        <v>42</v>
      </c>
      <c r="B379" s="212">
        <v>0</v>
      </c>
      <c r="C379" s="186">
        <v>0</v>
      </c>
      <c r="D379" s="186">
        <v>1</v>
      </c>
      <c r="E379" s="186">
        <v>1</v>
      </c>
      <c r="F379" s="186">
        <v>0</v>
      </c>
      <c r="G379" s="186">
        <v>2</v>
      </c>
      <c r="H379" s="186">
        <v>2</v>
      </c>
      <c r="I379" s="186">
        <v>3</v>
      </c>
      <c r="J379" s="186">
        <v>1</v>
      </c>
      <c r="K379" s="210"/>
      <c r="L379" s="212">
        <v>0</v>
      </c>
      <c r="M379" s="186">
        <v>0</v>
      </c>
      <c r="N379" s="186">
        <v>0</v>
      </c>
      <c r="O379" s="186">
        <v>0</v>
      </c>
      <c r="P379" s="186">
        <v>0</v>
      </c>
      <c r="Q379" s="186">
        <v>0</v>
      </c>
      <c r="R379" s="186">
        <v>2</v>
      </c>
      <c r="S379" s="186">
        <v>0</v>
      </c>
      <c r="T379" s="186">
        <v>0</v>
      </c>
      <c r="U379" s="211"/>
      <c r="V379" s="187">
        <v>0</v>
      </c>
      <c r="W379" s="185">
        <v>0</v>
      </c>
      <c r="X379" s="185">
        <v>0</v>
      </c>
      <c r="Y379" s="185">
        <v>0</v>
      </c>
      <c r="Z379" s="185">
        <v>0</v>
      </c>
      <c r="AA379" s="185">
        <v>1</v>
      </c>
      <c r="AB379" s="185">
        <v>1</v>
      </c>
      <c r="AC379" s="185">
        <v>4</v>
      </c>
      <c r="AD379" s="185">
        <v>0</v>
      </c>
      <c r="AE379" s="211"/>
      <c r="AF379" s="187">
        <v>0</v>
      </c>
      <c r="AG379" s="185">
        <v>0</v>
      </c>
      <c r="AH379" s="185">
        <v>0</v>
      </c>
      <c r="AI379" s="185">
        <v>0</v>
      </c>
      <c r="AJ379" s="185">
        <v>0</v>
      </c>
      <c r="AK379" s="185">
        <v>0</v>
      </c>
      <c r="AL379" s="185">
        <v>0</v>
      </c>
      <c r="AM379" s="185">
        <v>1</v>
      </c>
      <c r="AN379" s="185">
        <v>0</v>
      </c>
      <c r="AO379" s="210"/>
    </row>
    <row r="380" spans="1:41" x14ac:dyDescent="0.3">
      <c r="A380" s="144" t="s">
        <v>43</v>
      </c>
      <c r="B380" s="212">
        <v>0</v>
      </c>
      <c r="C380" s="186">
        <v>0</v>
      </c>
      <c r="D380" s="186">
        <v>1</v>
      </c>
      <c r="E380" s="186">
        <v>0</v>
      </c>
      <c r="F380" s="186">
        <v>2</v>
      </c>
      <c r="G380" s="186">
        <v>0</v>
      </c>
      <c r="H380" s="186">
        <v>1</v>
      </c>
      <c r="I380" s="186">
        <v>4</v>
      </c>
      <c r="J380" s="186">
        <v>2</v>
      </c>
      <c r="K380" s="210"/>
      <c r="L380" s="212">
        <v>0</v>
      </c>
      <c r="M380" s="186">
        <v>0</v>
      </c>
      <c r="N380" s="186">
        <v>0</v>
      </c>
      <c r="O380" s="186">
        <v>0</v>
      </c>
      <c r="P380" s="186">
        <v>0</v>
      </c>
      <c r="Q380" s="186">
        <v>0</v>
      </c>
      <c r="R380" s="186">
        <v>3</v>
      </c>
      <c r="S380" s="186">
        <v>4</v>
      </c>
      <c r="T380" s="186">
        <v>1</v>
      </c>
      <c r="U380" s="211"/>
      <c r="V380" s="187">
        <v>0</v>
      </c>
      <c r="W380" s="185">
        <v>0</v>
      </c>
      <c r="X380" s="185">
        <v>1</v>
      </c>
      <c r="Y380" s="185">
        <v>1</v>
      </c>
      <c r="Z380" s="185">
        <v>1</v>
      </c>
      <c r="AA380" s="185">
        <v>1</v>
      </c>
      <c r="AB380" s="185">
        <v>1</v>
      </c>
      <c r="AC380" s="185">
        <v>1</v>
      </c>
      <c r="AD380" s="185">
        <v>1</v>
      </c>
      <c r="AE380" s="211"/>
      <c r="AF380" s="187">
        <v>0</v>
      </c>
      <c r="AG380" s="185">
        <v>0</v>
      </c>
      <c r="AH380" s="185">
        <v>0</v>
      </c>
      <c r="AI380" s="185">
        <v>0</v>
      </c>
      <c r="AJ380" s="185">
        <v>1</v>
      </c>
      <c r="AK380" s="185">
        <v>1</v>
      </c>
      <c r="AL380" s="185">
        <v>0</v>
      </c>
      <c r="AM380" s="185">
        <v>0</v>
      </c>
      <c r="AN380" s="185">
        <v>1</v>
      </c>
      <c r="AO380" s="210"/>
    </row>
    <row r="381" spans="1:41" x14ac:dyDescent="0.3">
      <c r="A381" s="144" t="s">
        <v>44</v>
      </c>
      <c r="B381" s="212">
        <v>0</v>
      </c>
      <c r="C381" s="186">
        <v>0</v>
      </c>
      <c r="D381" s="186">
        <v>0</v>
      </c>
      <c r="E381" s="186">
        <v>1</v>
      </c>
      <c r="F381" s="186">
        <v>1</v>
      </c>
      <c r="G381" s="186">
        <v>2</v>
      </c>
      <c r="H381" s="186">
        <v>2</v>
      </c>
      <c r="I381" s="186">
        <v>4</v>
      </c>
      <c r="J381" s="186">
        <v>0</v>
      </c>
      <c r="K381" s="210"/>
      <c r="L381" s="212">
        <v>0</v>
      </c>
      <c r="M381" s="186">
        <v>0</v>
      </c>
      <c r="N381" s="186">
        <v>0</v>
      </c>
      <c r="O381" s="186">
        <v>0</v>
      </c>
      <c r="P381" s="186">
        <v>1</v>
      </c>
      <c r="Q381" s="186">
        <v>0</v>
      </c>
      <c r="R381" s="186">
        <v>2</v>
      </c>
      <c r="S381" s="186">
        <v>2</v>
      </c>
      <c r="T381" s="186">
        <v>0</v>
      </c>
      <c r="U381" s="211"/>
      <c r="V381" s="187">
        <v>0</v>
      </c>
      <c r="W381" s="185">
        <v>0</v>
      </c>
      <c r="X381" s="185">
        <v>0</v>
      </c>
      <c r="Y381" s="185">
        <v>0</v>
      </c>
      <c r="Z381" s="185">
        <v>0</v>
      </c>
      <c r="AA381" s="185">
        <v>2</v>
      </c>
      <c r="AB381" s="185">
        <v>1</v>
      </c>
      <c r="AC381" s="185">
        <v>0</v>
      </c>
      <c r="AD381" s="185">
        <v>0</v>
      </c>
      <c r="AE381" s="211"/>
      <c r="AF381" s="187">
        <v>0</v>
      </c>
      <c r="AG381" s="185">
        <v>1</v>
      </c>
      <c r="AH381" s="185">
        <v>0</v>
      </c>
      <c r="AI381" s="185">
        <v>0</v>
      </c>
      <c r="AJ381" s="185">
        <v>0</v>
      </c>
      <c r="AK381" s="185">
        <v>1</v>
      </c>
      <c r="AL381" s="185">
        <v>0</v>
      </c>
      <c r="AM381" s="185">
        <v>0</v>
      </c>
      <c r="AN381" s="185">
        <v>0</v>
      </c>
      <c r="AO381" s="210"/>
    </row>
    <row r="382" spans="1:41" x14ac:dyDescent="0.3">
      <c r="A382" s="144" t="s">
        <v>45</v>
      </c>
      <c r="B382" s="212">
        <v>0</v>
      </c>
      <c r="C382" s="186">
        <v>0</v>
      </c>
      <c r="D382" s="186">
        <v>0</v>
      </c>
      <c r="E382" s="186">
        <v>0</v>
      </c>
      <c r="F382" s="186">
        <v>1</v>
      </c>
      <c r="G382" s="186">
        <v>3</v>
      </c>
      <c r="H382" s="186">
        <v>2</v>
      </c>
      <c r="I382" s="186">
        <v>8</v>
      </c>
      <c r="J382" s="186">
        <v>0</v>
      </c>
      <c r="K382" s="210"/>
      <c r="L382" s="212">
        <v>0</v>
      </c>
      <c r="M382" s="186">
        <v>0</v>
      </c>
      <c r="N382" s="186">
        <v>0</v>
      </c>
      <c r="O382" s="186">
        <v>0</v>
      </c>
      <c r="P382" s="186">
        <v>1</v>
      </c>
      <c r="Q382" s="186">
        <v>0</v>
      </c>
      <c r="R382" s="186">
        <v>1</v>
      </c>
      <c r="S382" s="186">
        <v>1</v>
      </c>
      <c r="T382" s="186">
        <v>0</v>
      </c>
      <c r="U382" s="211"/>
      <c r="V382" s="187">
        <v>0</v>
      </c>
      <c r="W382" s="185">
        <v>0</v>
      </c>
      <c r="X382" s="185">
        <v>0</v>
      </c>
      <c r="Y382" s="185">
        <v>1</v>
      </c>
      <c r="Z382" s="185">
        <v>2</v>
      </c>
      <c r="AA382" s="185">
        <v>1</v>
      </c>
      <c r="AB382" s="185">
        <v>1</v>
      </c>
      <c r="AC382" s="185">
        <v>6</v>
      </c>
      <c r="AD382" s="185">
        <v>0</v>
      </c>
      <c r="AE382" s="211"/>
      <c r="AF382" s="187">
        <v>0</v>
      </c>
      <c r="AG382" s="185">
        <v>0</v>
      </c>
      <c r="AH382" s="185">
        <v>0</v>
      </c>
      <c r="AI382" s="185">
        <v>0</v>
      </c>
      <c r="AJ382" s="185">
        <v>0</v>
      </c>
      <c r="AK382" s="185">
        <v>0</v>
      </c>
      <c r="AL382" s="185">
        <v>1</v>
      </c>
      <c r="AM382" s="185">
        <v>0</v>
      </c>
      <c r="AN382" s="185">
        <v>0</v>
      </c>
      <c r="AO382" s="210"/>
    </row>
    <row r="383" spans="1:41" x14ac:dyDescent="0.3">
      <c r="A383" s="144" t="s">
        <v>46</v>
      </c>
      <c r="B383" s="212">
        <v>0</v>
      </c>
      <c r="C383" s="186">
        <v>0</v>
      </c>
      <c r="D383" s="186">
        <v>1</v>
      </c>
      <c r="E383" s="186">
        <v>0</v>
      </c>
      <c r="F383" s="186">
        <v>0</v>
      </c>
      <c r="G383" s="186">
        <v>1</v>
      </c>
      <c r="H383" s="186">
        <v>2</v>
      </c>
      <c r="I383" s="186">
        <v>4</v>
      </c>
      <c r="J383" s="186">
        <v>0</v>
      </c>
      <c r="K383" s="210"/>
      <c r="L383" s="212">
        <v>0</v>
      </c>
      <c r="M383" s="186">
        <v>0</v>
      </c>
      <c r="N383" s="186">
        <v>0</v>
      </c>
      <c r="O383" s="186">
        <v>0</v>
      </c>
      <c r="P383" s="186">
        <v>1</v>
      </c>
      <c r="Q383" s="186">
        <v>0</v>
      </c>
      <c r="R383" s="186">
        <v>1</v>
      </c>
      <c r="S383" s="186">
        <v>1</v>
      </c>
      <c r="T383" s="186">
        <v>0</v>
      </c>
      <c r="U383" s="211"/>
      <c r="V383" s="187">
        <v>0</v>
      </c>
      <c r="W383" s="185">
        <v>0</v>
      </c>
      <c r="X383" s="185">
        <v>0</v>
      </c>
      <c r="Y383" s="185">
        <v>1</v>
      </c>
      <c r="Z383" s="185">
        <v>0</v>
      </c>
      <c r="AA383" s="185">
        <v>0</v>
      </c>
      <c r="AB383" s="185">
        <v>0</v>
      </c>
      <c r="AC383" s="185">
        <v>2</v>
      </c>
      <c r="AD383" s="185">
        <v>0</v>
      </c>
      <c r="AE383" s="211"/>
      <c r="AF383" s="187">
        <v>0</v>
      </c>
      <c r="AG383" s="185">
        <v>0</v>
      </c>
      <c r="AH383" s="185">
        <v>0</v>
      </c>
      <c r="AI383" s="185">
        <v>0</v>
      </c>
      <c r="AJ383" s="185">
        <v>0</v>
      </c>
      <c r="AK383" s="185">
        <v>0</v>
      </c>
      <c r="AL383" s="185">
        <v>1</v>
      </c>
      <c r="AM383" s="185">
        <v>1</v>
      </c>
      <c r="AN383" s="185">
        <v>0</v>
      </c>
      <c r="AO383" s="210"/>
    </row>
    <row r="384" spans="1:41" x14ac:dyDescent="0.3">
      <c r="A384" s="144" t="s">
        <v>47</v>
      </c>
      <c r="B384" s="212">
        <v>0</v>
      </c>
      <c r="C384" s="186">
        <v>0</v>
      </c>
      <c r="D384" s="186">
        <v>0</v>
      </c>
      <c r="E384" s="186">
        <v>0</v>
      </c>
      <c r="F384" s="186">
        <v>0</v>
      </c>
      <c r="G384" s="186">
        <v>2</v>
      </c>
      <c r="H384" s="186">
        <v>4</v>
      </c>
      <c r="I384" s="186">
        <v>3</v>
      </c>
      <c r="J384" s="186">
        <v>0</v>
      </c>
      <c r="K384" s="210"/>
      <c r="L384" s="212">
        <v>0</v>
      </c>
      <c r="M384" s="186">
        <v>0</v>
      </c>
      <c r="N384" s="186">
        <v>0</v>
      </c>
      <c r="O384" s="186">
        <v>0</v>
      </c>
      <c r="P384" s="186">
        <v>0</v>
      </c>
      <c r="Q384" s="186">
        <v>0</v>
      </c>
      <c r="R384" s="186">
        <v>0</v>
      </c>
      <c r="S384" s="186">
        <v>2</v>
      </c>
      <c r="T384" s="186">
        <v>0</v>
      </c>
      <c r="U384" s="211"/>
      <c r="V384" s="187">
        <v>0</v>
      </c>
      <c r="W384" s="185">
        <v>0</v>
      </c>
      <c r="X384" s="185">
        <v>0</v>
      </c>
      <c r="Y384" s="185">
        <v>0</v>
      </c>
      <c r="Z384" s="185">
        <v>1</v>
      </c>
      <c r="AA384" s="185">
        <v>0</v>
      </c>
      <c r="AB384" s="185">
        <v>2</v>
      </c>
      <c r="AC384" s="185">
        <v>0</v>
      </c>
      <c r="AD384" s="185">
        <v>0</v>
      </c>
      <c r="AE384" s="211"/>
      <c r="AF384" s="187">
        <v>0</v>
      </c>
      <c r="AG384" s="185">
        <v>0</v>
      </c>
      <c r="AH384" s="185">
        <v>1</v>
      </c>
      <c r="AI384" s="185">
        <v>0</v>
      </c>
      <c r="AJ384" s="185">
        <v>0</v>
      </c>
      <c r="AK384" s="185">
        <v>1</v>
      </c>
      <c r="AL384" s="185">
        <v>1</v>
      </c>
      <c r="AM384" s="185">
        <v>0</v>
      </c>
      <c r="AN384" s="185">
        <v>0</v>
      </c>
      <c r="AO384" s="210"/>
    </row>
    <row r="385" spans="1:41" x14ac:dyDescent="0.3">
      <c r="A385" s="144" t="s">
        <v>48</v>
      </c>
      <c r="B385" s="212">
        <v>0</v>
      </c>
      <c r="C385" s="186">
        <v>0</v>
      </c>
      <c r="D385" s="186">
        <v>1</v>
      </c>
      <c r="E385" s="186">
        <v>0</v>
      </c>
      <c r="F385" s="186">
        <v>2</v>
      </c>
      <c r="G385" s="186">
        <v>1</v>
      </c>
      <c r="H385" s="186">
        <v>1</v>
      </c>
      <c r="I385" s="186">
        <v>9</v>
      </c>
      <c r="J385" s="186">
        <v>1</v>
      </c>
      <c r="K385" s="210"/>
      <c r="L385" s="212">
        <v>0</v>
      </c>
      <c r="M385" s="186">
        <v>0</v>
      </c>
      <c r="N385" s="186">
        <v>0</v>
      </c>
      <c r="O385" s="186">
        <v>0</v>
      </c>
      <c r="P385" s="186">
        <v>1</v>
      </c>
      <c r="Q385" s="186">
        <v>0</v>
      </c>
      <c r="R385" s="186">
        <v>0</v>
      </c>
      <c r="S385" s="186">
        <v>0</v>
      </c>
      <c r="T385" s="186">
        <v>1</v>
      </c>
      <c r="U385" s="211"/>
      <c r="V385" s="187">
        <v>0</v>
      </c>
      <c r="W385" s="185">
        <v>0</v>
      </c>
      <c r="X385" s="185">
        <v>1</v>
      </c>
      <c r="Y385" s="185">
        <v>0</v>
      </c>
      <c r="Z385" s="185">
        <v>1</v>
      </c>
      <c r="AA385" s="185">
        <v>1</v>
      </c>
      <c r="AB385" s="185">
        <v>3</v>
      </c>
      <c r="AC385" s="185">
        <v>1</v>
      </c>
      <c r="AD385" s="185">
        <v>0</v>
      </c>
      <c r="AE385" s="211"/>
      <c r="AF385" s="187">
        <v>0</v>
      </c>
      <c r="AG385" s="185">
        <v>0</v>
      </c>
      <c r="AH385" s="185">
        <v>0</v>
      </c>
      <c r="AI385" s="185">
        <v>0</v>
      </c>
      <c r="AJ385" s="185">
        <v>0</v>
      </c>
      <c r="AK385" s="185">
        <v>2</v>
      </c>
      <c r="AL385" s="185">
        <v>0</v>
      </c>
      <c r="AM385" s="185">
        <v>0</v>
      </c>
      <c r="AN385" s="185">
        <v>0</v>
      </c>
      <c r="AO385" s="210"/>
    </row>
    <row r="386" spans="1:41" x14ac:dyDescent="0.3">
      <c r="A386" s="144" t="s">
        <v>49</v>
      </c>
      <c r="B386" s="212">
        <v>0</v>
      </c>
      <c r="C386" s="186">
        <v>0</v>
      </c>
      <c r="D386" s="186">
        <v>0</v>
      </c>
      <c r="E386" s="186">
        <v>2</v>
      </c>
      <c r="F386" s="186">
        <v>0</v>
      </c>
      <c r="G386" s="186">
        <v>1</v>
      </c>
      <c r="H386" s="186">
        <v>4</v>
      </c>
      <c r="I386" s="186">
        <v>6</v>
      </c>
      <c r="J386" s="186">
        <v>2</v>
      </c>
      <c r="K386" s="210"/>
      <c r="L386" s="212">
        <v>0</v>
      </c>
      <c r="M386" s="186">
        <v>0</v>
      </c>
      <c r="N386" s="186">
        <v>0</v>
      </c>
      <c r="O386" s="186">
        <v>0</v>
      </c>
      <c r="P386" s="186">
        <v>0</v>
      </c>
      <c r="Q386" s="186">
        <v>0</v>
      </c>
      <c r="R386" s="186">
        <v>0</v>
      </c>
      <c r="S386" s="186">
        <v>2</v>
      </c>
      <c r="T386" s="186">
        <v>0</v>
      </c>
      <c r="U386" s="211"/>
      <c r="V386" s="187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2</v>
      </c>
      <c r="AB386" s="185">
        <v>2</v>
      </c>
      <c r="AC386" s="185">
        <v>2</v>
      </c>
      <c r="AD386" s="185">
        <v>0</v>
      </c>
      <c r="AE386" s="211"/>
      <c r="AF386" s="187">
        <v>0</v>
      </c>
      <c r="AG386" s="185">
        <v>0</v>
      </c>
      <c r="AH386" s="185">
        <v>0</v>
      </c>
      <c r="AI386" s="185">
        <v>0</v>
      </c>
      <c r="AJ386" s="185">
        <v>0</v>
      </c>
      <c r="AK386" s="185">
        <v>0</v>
      </c>
      <c r="AL386" s="185">
        <v>0</v>
      </c>
      <c r="AM386" s="185">
        <v>0</v>
      </c>
      <c r="AN386" s="185">
        <v>0</v>
      </c>
      <c r="AO386" s="210"/>
    </row>
    <row r="387" spans="1:41" x14ac:dyDescent="0.3">
      <c r="A387" s="144" t="s">
        <v>50</v>
      </c>
      <c r="B387" s="212">
        <v>0</v>
      </c>
      <c r="C387" s="186">
        <v>0</v>
      </c>
      <c r="D387" s="186">
        <v>0</v>
      </c>
      <c r="E387" s="186">
        <v>0</v>
      </c>
      <c r="F387" s="186">
        <v>1</v>
      </c>
      <c r="G387" s="186">
        <v>2</v>
      </c>
      <c r="H387" s="186">
        <v>5</v>
      </c>
      <c r="I387" s="186">
        <v>5</v>
      </c>
      <c r="J387" s="186">
        <v>0</v>
      </c>
      <c r="K387" s="210"/>
      <c r="L387" s="212">
        <v>0</v>
      </c>
      <c r="M387" s="186">
        <v>0</v>
      </c>
      <c r="N387" s="186">
        <v>1</v>
      </c>
      <c r="O387" s="186">
        <v>0</v>
      </c>
      <c r="P387" s="186">
        <v>0</v>
      </c>
      <c r="Q387" s="186">
        <v>0</v>
      </c>
      <c r="R387" s="186">
        <v>0</v>
      </c>
      <c r="S387" s="186">
        <v>2</v>
      </c>
      <c r="T387" s="186">
        <v>0</v>
      </c>
      <c r="U387" s="211"/>
      <c r="V387" s="187">
        <v>0</v>
      </c>
      <c r="W387" s="185">
        <v>0</v>
      </c>
      <c r="X387" s="185">
        <v>0</v>
      </c>
      <c r="Y387" s="185">
        <v>0</v>
      </c>
      <c r="Z387" s="185">
        <v>0</v>
      </c>
      <c r="AA387" s="185">
        <v>1</v>
      </c>
      <c r="AB387" s="185">
        <v>2</v>
      </c>
      <c r="AC387" s="185">
        <v>3</v>
      </c>
      <c r="AD387" s="185">
        <v>0</v>
      </c>
      <c r="AE387" s="211"/>
      <c r="AF387" s="187">
        <v>0</v>
      </c>
      <c r="AG387" s="185">
        <v>0</v>
      </c>
      <c r="AH387" s="185">
        <v>0</v>
      </c>
      <c r="AI387" s="185">
        <v>0</v>
      </c>
      <c r="AJ387" s="185">
        <v>0</v>
      </c>
      <c r="AK387" s="185">
        <v>0</v>
      </c>
      <c r="AL387" s="185">
        <v>0</v>
      </c>
      <c r="AM387" s="185">
        <v>0</v>
      </c>
      <c r="AN387" s="185">
        <v>0</v>
      </c>
      <c r="AO387" s="210"/>
    </row>
    <row r="388" spans="1:41" x14ac:dyDescent="0.3">
      <c r="A388" s="144" t="s">
        <v>51</v>
      </c>
      <c r="B388" s="212">
        <v>0</v>
      </c>
      <c r="C388" s="186">
        <v>1</v>
      </c>
      <c r="D388" s="186">
        <v>0</v>
      </c>
      <c r="E388" s="186">
        <v>1</v>
      </c>
      <c r="F388" s="186">
        <v>0</v>
      </c>
      <c r="G388" s="186">
        <v>0</v>
      </c>
      <c r="H388" s="186">
        <v>7</v>
      </c>
      <c r="I388" s="186">
        <v>2</v>
      </c>
      <c r="J388" s="186">
        <v>0</v>
      </c>
      <c r="K388" s="210"/>
      <c r="L388" s="212">
        <v>0</v>
      </c>
      <c r="M388" s="186">
        <v>0</v>
      </c>
      <c r="N388" s="186">
        <v>0</v>
      </c>
      <c r="O388" s="186">
        <v>0</v>
      </c>
      <c r="P388" s="186">
        <v>1</v>
      </c>
      <c r="Q388" s="186">
        <v>0</v>
      </c>
      <c r="R388" s="186">
        <v>0</v>
      </c>
      <c r="S388" s="186">
        <v>2</v>
      </c>
      <c r="T388" s="186">
        <v>0</v>
      </c>
      <c r="U388" s="211"/>
      <c r="V388" s="187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1</v>
      </c>
      <c r="AB388" s="185">
        <v>2</v>
      </c>
      <c r="AC388" s="185">
        <v>2</v>
      </c>
      <c r="AD388" s="185">
        <v>0</v>
      </c>
      <c r="AE388" s="211"/>
      <c r="AF388" s="187">
        <v>0</v>
      </c>
      <c r="AG388" s="185">
        <v>0</v>
      </c>
      <c r="AH388" s="185">
        <v>0</v>
      </c>
      <c r="AI388" s="185">
        <v>0</v>
      </c>
      <c r="AJ388" s="185">
        <v>0</v>
      </c>
      <c r="AK388" s="185">
        <v>0</v>
      </c>
      <c r="AL388" s="185">
        <v>0</v>
      </c>
      <c r="AM388" s="185">
        <v>1</v>
      </c>
      <c r="AN388" s="185">
        <v>0</v>
      </c>
      <c r="AO388" s="210"/>
    </row>
    <row r="389" spans="1:41" x14ac:dyDescent="0.3">
      <c r="A389" s="144" t="s">
        <v>52</v>
      </c>
      <c r="B389" s="212">
        <v>0</v>
      </c>
      <c r="C389" s="186">
        <v>1</v>
      </c>
      <c r="D389" s="186">
        <v>0</v>
      </c>
      <c r="E389" s="186">
        <v>0</v>
      </c>
      <c r="F389" s="186">
        <v>0</v>
      </c>
      <c r="G389" s="186">
        <v>1</v>
      </c>
      <c r="H389" s="186">
        <v>0</v>
      </c>
      <c r="I389" s="186">
        <v>5</v>
      </c>
      <c r="J389" s="186">
        <v>0</v>
      </c>
      <c r="K389" s="210"/>
      <c r="L389" s="212">
        <v>0</v>
      </c>
      <c r="M389" s="186">
        <v>0</v>
      </c>
      <c r="N389" s="186">
        <v>0</v>
      </c>
      <c r="O389" s="186">
        <v>0</v>
      </c>
      <c r="P389" s="186">
        <v>0</v>
      </c>
      <c r="Q389" s="186">
        <v>0</v>
      </c>
      <c r="R389" s="186">
        <v>0</v>
      </c>
      <c r="S389" s="186">
        <v>1</v>
      </c>
      <c r="T389" s="186">
        <v>0</v>
      </c>
      <c r="U389" s="211"/>
      <c r="V389" s="187">
        <v>0</v>
      </c>
      <c r="W389" s="185">
        <v>0</v>
      </c>
      <c r="X389" s="185">
        <v>0</v>
      </c>
      <c r="Y389" s="185">
        <v>0</v>
      </c>
      <c r="Z389" s="185">
        <v>0</v>
      </c>
      <c r="AA389" s="185">
        <v>0</v>
      </c>
      <c r="AB389" s="185">
        <v>3</v>
      </c>
      <c r="AC389" s="185">
        <v>4</v>
      </c>
      <c r="AD389" s="185">
        <v>0</v>
      </c>
      <c r="AE389" s="211"/>
      <c r="AF389" s="187">
        <v>0</v>
      </c>
      <c r="AG389" s="185">
        <v>1</v>
      </c>
      <c r="AH389" s="185">
        <v>0</v>
      </c>
      <c r="AI389" s="185">
        <v>0</v>
      </c>
      <c r="AJ389" s="185">
        <v>0</v>
      </c>
      <c r="AK389" s="185">
        <v>0</v>
      </c>
      <c r="AL389" s="185">
        <v>0</v>
      </c>
      <c r="AM389" s="185">
        <v>1</v>
      </c>
      <c r="AN389" s="185">
        <v>0</v>
      </c>
      <c r="AO389" s="210"/>
    </row>
    <row r="390" spans="1:41" x14ac:dyDescent="0.3">
      <c r="A390" s="144" t="s">
        <v>53</v>
      </c>
      <c r="B390" s="212">
        <v>0</v>
      </c>
      <c r="C390" s="186">
        <v>0</v>
      </c>
      <c r="D390" s="186">
        <v>0</v>
      </c>
      <c r="E390" s="186">
        <v>1</v>
      </c>
      <c r="F390" s="186">
        <v>2</v>
      </c>
      <c r="G390" s="186">
        <v>1</v>
      </c>
      <c r="H390" s="186">
        <v>2</v>
      </c>
      <c r="I390" s="186">
        <v>4</v>
      </c>
      <c r="J390" s="186">
        <v>0</v>
      </c>
      <c r="K390" s="210"/>
      <c r="L390" s="212">
        <v>0</v>
      </c>
      <c r="M390" s="186">
        <v>0</v>
      </c>
      <c r="N390" s="186">
        <v>0</v>
      </c>
      <c r="O390" s="186">
        <v>0</v>
      </c>
      <c r="P390" s="186">
        <v>0</v>
      </c>
      <c r="Q390" s="186">
        <v>1</v>
      </c>
      <c r="R390" s="186">
        <v>0</v>
      </c>
      <c r="S390" s="186">
        <v>0</v>
      </c>
      <c r="T390" s="186">
        <v>0</v>
      </c>
      <c r="U390" s="211"/>
      <c r="V390" s="187">
        <v>0</v>
      </c>
      <c r="W390" s="185">
        <v>0</v>
      </c>
      <c r="X390" s="185">
        <v>0</v>
      </c>
      <c r="Y390" s="185">
        <v>0</v>
      </c>
      <c r="Z390" s="185">
        <v>1</v>
      </c>
      <c r="AA390" s="185">
        <v>3</v>
      </c>
      <c r="AB390" s="185">
        <v>1</v>
      </c>
      <c r="AC390" s="185">
        <v>2</v>
      </c>
      <c r="AD390" s="185">
        <v>0</v>
      </c>
      <c r="AE390" s="211"/>
      <c r="AF390" s="187">
        <v>0</v>
      </c>
      <c r="AG390" s="185">
        <v>0</v>
      </c>
      <c r="AH390" s="185">
        <v>0</v>
      </c>
      <c r="AI390" s="185">
        <v>0</v>
      </c>
      <c r="AJ390" s="185">
        <v>0</v>
      </c>
      <c r="AK390" s="185">
        <v>0</v>
      </c>
      <c r="AL390" s="185">
        <v>0</v>
      </c>
      <c r="AM390" s="185">
        <v>2</v>
      </c>
      <c r="AN390" s="185">
        <v>0</v>
      </c>
      <c r="AO390" s="210"/>
    </row>
    <row r="391" spans="1:41" x14ac:dyDescent="0.3">
      <c r="A391" s="144" t="s">
        <v>54</v>
      </c>
      <c r="B391" s="212">
        <v>0</v>
      </c>
      <c r="C391" s="186">
        <v>0</v>
      </c>
      <c r="D391" s="186">
        <v>1</v>
      </c>
      <c r="E391" s="186">
        <v>1</v>
      </c>
      <c r="F391" s="186">
        <v>1</v>
      </c>
      <c r="G391" s="186">
        <v>0</v>
      </c>
      <c r="H391" s="186">
        <v>0</v>
      </c>
      <c r="I391" s="186">
        <v>4</v>
      </c>
      <c r="J391" s="186">
        <v>0</v>
      </c>
      <c r="K391" s="210"/>
      <c r="L391" s="212">
        <v>0</v>
      </c>
      <c r="M391" s="186">
        <v>0</v>
      </c>
      <c r="N391" s="186">
        <v>0</v>
      </c>
      <c r="O391" s="186">
        <v>1</v>
      </c>
      <c r="P391" s="186">
        <v>1</v>
      </c>
      <c r="Q391" s="186">
        <v>0</v>
      </c>
      <c r="R391" s="186">
        <v>0</v>
      </c>
      <c r="S391" s="186">
        <v>2</v>
      </c>
      <c r="T391" s="186">
        <v>0</v>
      </c>
      <c r="U391" s="211"/>
      <c r="V391" s="187">
        <v>0</v>
      </c>
      <c r="W391" s="185">
        <v>0</v>
      </c>
      <c r="X391" s="185">
        <v>0</v>
      </c>
      <c r="Y391" s="185">
        <v>0</v>
      </c>
      <c r="Z391" s="185">
        <v>0</v>
      </c>
      <c r="AA391" s="185">
        <v>0</v>
      </c>
      <c r="AB391" s="185">
        <v>3</v>
      </c>
      <c r="AC391" s="185">
        <v>2</v>
      </c>
      <c r="AD391" s="185">
        <v>0</v>
      </c>
      <c r="AE391" s="211"/>
      <c r="AF391" s="187">
        <v>0</v>
      </c>
      <c r="AG391" s="185">
        <v>0</v>
      </c>
      <c r="AH391" s="185">
        <v>0</v>
      </c>
      <c r="AI391" s="185">
        <v>0</v>
      </c>
      <c r="AJ391" s="185">
        <v>0</v>
      </c>
      <c r="AK391" s="185">
        <v>0</v>
      </c>
      <c r="AL391" s="185">
        <v>1</v>
      </c>
      <c r="AM391" s="185">
        <v>1</v>
      </c>
      <c r="AN391" s="185">
        <v>0</v>
      </c>
      <c r="AO391" s="210"/>
    </row>
    <row r="392" spans="1:41" x14ac:dyDescent="0.3">
      <c r="A392" s="144" t="s">
        <v>55</v>
      </c>
      <c r="B392" s="212">
        <v>0</v>
      </c>
      <c r="C392" s="186">
        <v>0</v>
      </c>
      <c r="D392" s="186">
        <v>0</v>
      </c>
      <c r="E392" s="186">
        <v>0</v>
      </c>
      <c r="F392" s="186">
        <v>0</v>
      </c>
      <c r="G392" s="186">
        <v>0</v>
      </c>
      <c r="H392" s="186">
        <v>2</v>
      </c>
      <c r="I392" s="186">
        <v>3</v>
      </c>
      <c r="J392" s="186">
        <v>1</v>
      </c>
      <c r="K392" s="210"/>
      <c r="L392" s="212">
        <v>0</v>
      </c>
      <c r="M392" s="186">
        <v>0</v>
      </c>
      <c r="N392" s="186">
        <v>0</v>
      </c>
      <c r="O392" s="186">
        <v>0</v>
      </c>
      <c r="P392" s="186">
        <v>1</v>
      </c>
      <c r="Q392" s="186">
        <v>1</v>
      </c>
      <c r="R392" s="186">
        <v>0</v>
      </c>
      <c r="S392" s="186">
        <v>2</v>
      </c>
      <c r="T392" s="186">
        <v>0</v>
      </c>
      <c r="U392" s="211"/>
      <c r="V392" s="187">
        <v>0</v>
      </c>
      <c r="W392" s="185">
        <v>0</v>
      </c>
      <c r="X392" s="185">
        <v>0</v>
      </c>
      <c r="Y392" s="185">
        <v>0</v>
      </c>
      <c r="Z392" s="185">
        <v>1</v>
      </c>
      <c r="AA392" s="185">
        <v>0</v>
      </c>
      <c r="AB392" s="185">
        <v>1</v>
      </c>
      <c r="AC392" s="185">
        <v>2</v>
      </c>
      <c r="AD392" s="185">
        <v>0</v>
      </c>
      <c r="AE392" s="211"/>
      <c r="AF392" s="187">
        <v>0</v>
      </c>
      <c r="AG392" s="185">
        <v>0</v>
      </c>
      <c r="AH392" s="185">
        <v>0</v>
      </c>
      <c r="AI392" s="185">
        <v>0</v>
      </c>
      <c r="AJ392" s="185">
        <v>0</v>
      </c>
      <c r="AK392" s="185">
        <v>0</v>
      </c>
      <c r="AL392" s="185">
        <v>0</v>
      </c>
      <c r="AM392" s="185">
        <v>0</v>
      </c>
      <c r="AN392" s="185">
        <v>0</v>
      </c>
      <c r="AO392" s="210"/>
    </row>
    <row r="393" spans="1:41" x14ac:dyDescent="0.3">
      <c r="A393" s="144" t="s">
        <v>56</v>
      </c>
      <c r="B393" s="212">
        <v>0</v>
      </c>
      <c r="C393" s="186">
        <v>1</v>
      </c>
      <c r="D393" s="186">
        <v>0</v>
      </c>
      <c r="E393" s="186">
        <v>1</v>
      </c>
      <c r="F393" s="186">
        <v>0</v>
      </c>
      <c r="G393" s="186">
        <v>0</v>
      </c>
      <c r="H393" s="186">
        <v>2</v>
      </c>
      <c r="I393" s="186">
        <v>5</v>
      </c>
      <c r="J393" s="186">
        <v>0</v>
      </c>
      <c r="K393" s="210"/>
      <c r="L393" s="212">
        <v>0</v>
      </c>
      <c r="M393" s="186">
        <v>0</v>
      </c>
      <c r="N393" s="186">
        <v>0</v>
      </c>
      <c r="O393" s="186">
        <v>0</v>
      </c>
      <c r="P393" s="186">
        <v>0</v>
      </c>
      <c r="Q393" s="186">
        <v>1</v>
      </c>
      <c r="R393" s="186">
        <v>1</v>
      </c>
      <c r="S393" s="186">
        <v>1</v>
      </c>
      <c r="T393" s="186">
        <v>0</v>
      </c>
      <c r="U393" s="211"/>
      <c r="V393" s="187">
        <v>0</v>
      </c>
      <c r="W393" s="185">
        <v>0</v>
      </c>
      <c r="X393" s="185">
        <v>0</v>
      </c>
      <c r="Y393" s="185">
        <v>0</v>
      </c>
      <c r="Z393" s="185">
        <v>1</v>
      </c>
      <c r="AA393" s="185">
        <v>1</v>
      </c>
      <c r="AB393" s="185">
        <v>1</v>
      </c>
      <c r="AC393" s="185">
        <v>3</v>
      </c>
      <c r="AD393" s="185">
        <v>0</v>
      </c>
      <c r="AE393" s="211"/>
      <c r="AF393" s="187">
        <v>0</v>
      </c>
      <c r="AG393" s="185">
        <v>0</v>
      </c>
      <c r="AH393" s="185">
        <v>0</v>
      </c>
      <c r="AI393" s="185">
        <v>0</v>
      </c>
      <c r="AJ393" s="185">
        <v>0</v>
      </c>
      <c r="AK393" s="185">
        <v>0</v>
      </c>
      <c r="AL393" s="185">
        <v>0</v>
      </c>
      <c r="AM393" s="185">
        <v>1</v>
      </c>
      <c r="AN393" s="185">
        <v>0</v>
      </c>
      <c r="AO393" s="210"/>
    </row>
    <row r="394" spans="1:41" x14ac:dyDescent="0.3">
      <c r="A394" s="144" t="s">
        <v>57</v>
      </c>
      <c r="B394" s="212">
        <v>0</v>
      </c>
      <c r="C394" s="186">
        <v>1</v>
      </c>
      <c r="D394" s="186">
        <v>0</v>
      </c>
      <c r="E394" s="186">
        <v>0</v>
      </c>
      <c r="F394" s="186">
        <v>0</v>
      </c>
      <c r="G394" s="186">
        <v>0</v>
      </c>
      <c r="H394" s="186">
        <v>2</v>
      </c>
      <c r="I394" s="186">
        <v>2</v>
      </c>
      <c r="J394" s="186">
        <v>0</v>
      </c>
      <c r="K394" s="210"/>
      <c r="L394" s="212">
        <v>0</v>
      </c>
      <c r="M394" s="186">
        <v>0</v>
      </c>
      <c r="N394" s="186">
        <v>0</v>
      </c>
      <c r="O394" s="186">
        <v>0</v>
      </c>
      <c r="P394" s="186">
        <v>0</v>
      </c>
      <c r="Q394" s="186">
        <v>1</v>
      </c>
      <c r="R394" s="186">
        <v>0</v>
      </c>
      <c r="S394" s="186">
        <v>0</v>
      </c>
      <c r="T394" s="186">
        <v>0</v>
      </c>
      <c r="U394" s="211"/>
      <c r="V394" s="187">
        <v>0</v>
      </c>
      <c r="W394" s="185">
        <v>1</v>
      </c>
      <c r="X394" s="185">
        <v>0</v>
      </c>
      <c r="Y394" s="185">
        <v>1</v>
      </c>
      <c r="Z394" s="185">
        <v>1</v>
      </c>
      <c r="AA394" s="185">
        <v>1</v>
      </c>
      <c r="AB394" s="185">
        <v>0</v>
      </c>
      <c r="AC394" s="185">
        <v>1</v>
      </c>
      <c r="AD394" s="185">
        <v>0</v>
      </c>
      <c r="AE394" s="211"/>
      <c r="AF394" s="187">
        <v>0</v>
      </c>
      <c r="AG394" s="185">
        <v>0</v>
      </c>
      <c r="AH394" s="185">
        <v>0</v>
      </c>
      <c r="AI394" s="185">
        <v>0</v>
      </c>
      <c r="AJ394" s="185">
        <v>0</v>
      </c>
      <c r="AK394" s="185">
        <v>0</v>
      </c>
      <c r="AL394" s="185">
        <v>0</v>
      </c>
      <c r="AM394" s="185">
        <v>0</v>
      </c>
      <c r="AN394" s="185">
        <v>0</v>
      </c>
      <c r="AO394" s="210"/>
    </row>
    <row r="395" spans="1:41" x14ac:dyDescent="0.3">
      <c r="A395" s="154" t="s">
        <v>259</v>
      </c>
      <c r="B395" s="188">
        <v>0</v>
      </c>
      <c r="C395" s="189">
        <v>0</v>
      </c>
      <c r="D395" s="189">
        <v>0</v>
      </c>
      <c r="E395" s="189">
        <v>5</v>
      </c>
      <c r="F395" s="189">
        <v>8</v>
      </c>
      <c r="G395" s="189">
        <v>19</v>
      </c>
      <c r="H395" s="189">
        <v>34</v>
      </c>
      <c r="I395" s="189">
        <v>43</v>
      </c>
      <c r="J395" s="149"/>
      <c r="K395" s="210"/>
      <c r="L395" s="188">
        <v>1</v>
      </c>
      <c r="M395" s="189">
        <v>0</v>
      </c>
      <c r="N395" s="189">
        <v>1</v>
      </c>
      <c r="O395" s="189">
        <v>0</v>
      </c>
      <c r="P395" s="189">
        <v>3</v>
      </c>
      <c r="Q395" s="189">
        <v>2</v>
      </c>
      <c r="R395" s="189">
        <v>6</v>
      </c>
      <c r="S395" s="189">
        <v>15</v>
      </c>
      <c r="T395" s="149"/>
      <c r="U395" s="211"/>
      <c r="V395" s="190">
        <v>0</v>
      </c>
      <c r="W395" s="191">
        <v>1</v>
      </c>
      <c r="X395" s="191">
        <v>1</v>
      </c>
      <c r="Y395" s="191">
        <v>5</v>
      </c>
      <c r="Z395" s="191">
        <v>7</v>
      </c>
      <c r="AA395" s="191">
        <v>7</v>
      </c>
      <c r="AB395" s="191">
        <v>13</v>
      </c>
      <c r="AC395" s="191">
        <v>20</v>
      </c>
      <c r="AD395" s="185"/>
      <c r="AE395" s="211"/>
      <c r="AF395" s="190">
        <v>0</v>
      </c>
      <c r="AG395" s="191">
        <v>0</v>
      </c>
      <c r="AH395" s="191">
        <v>1</v>
      </c>
      <c r="AI395" s="191">
        <v>0</v>
      </c>
      <c r="AJ395" s="191">
        <v>1</v>
      </c>
      <c r="AK395" s="191">
        <v>2</v>
      </c>
      <c r="AL395" s="191">
        <v>4</v>
      </c>
      <c r="AM395" s="191">
        <v>3</v>
      </c>
      <c r="AN395" s="185"/>
      <c r="AO395" s="210"/>
    </row>
    <row r="396" spans="1:41" x14ac:dyDescent="0.3">
      <c r="A396" s="154" t="s">
        <v>260</v>
      </c>
      <c r="B396" s="188">
        <v>1</v>
      </c>
      <c r="C396" s="189">
        <v>2</v>
      </c>
      <c r="D396" s="189">
        <v>0</v>
      </c>
      <c r="E396" s="189">
        <v>7</v>
      </c>
      <c r="F396" s="189">
        <v>13</v>
      </c>
      <c r="G396" s="189">
        <v>23</v>
      </c>
      <c r="H396" s="189">
        <v>43</v>
      </c>
      <c r="I396" s="189">
        <v>24</v>
      </c>
      <c r="J396" s="149"/>
      <c r="K396" s="210"/>
      <c r="L396" s="188">
        <v>0</v>
      </c>
      <c r="M396" s="189">
        <v>0</v>
      </c>
      <c r="N396" s="189">
        <v>0</v>
      </c>
      <c r="O396" s="189">
        <v>0</v>
      </c>
      <c r="P396" s="189">
        <v>3</v>
      </c>
      <c r="Q396" s="189">
        <v>3</v>
      </c>
      <c r="R396" s="189">
        <v>9</v>
      </c>
      <c r="S396" s="189">
        <v>6</v>
      </c>
      <c r="T396" s="149"/>
      <c r="U396" s="211"/>
      <c r="V396" s="190">
        <v>1</v>
      </c>
      <c r="W396" s="191">
        <v>0</v>
      </c>
      <c r="X396" s="191">
        <v>1</v>
      </c>
      <c r="Y396" s="191">
        <v>1</v>
      </c>
      <c r="Z396" s="191">
        <v>5</v>
      </c>
      <c r="AA396" s="191">
        <v>11</v>
      </c>
      <c r="AB396" s="191">
        <v>14</v>
      </c>
      <c r="AC396" s="191">
        <v>11</v>
      </c>
      <c r="AD396" s="185"/>
      <c r="AE396" s="211"/>
      <c r="AF396" s="190">
        <v>0</v>
      </c>
      <c r="AG396" s="191">
        <v>1</v>
      </c>
      <c r="AH396" s="191">
        <v>2</v>
      </c>
      <c r="AI396" s="191">
        <v>0</v>
      </c>
      <c r="AJ396" s="191">
        <v>0</v>
      </c>
      <c r="AK396" s="191">
        <v>2</v>
      </c>
      <c r="AL396" s="191">
        <v>4</v>
      </c>
      <c r="AM396" s="191">
        <v>2</v>
      </c>
      <c r="AN396" s="185"/>
      <c r="AO396" s="210"/>
    </row>
    <row r="397" spans="1:41" x14ac:dyDescent="0.3">
      <c r="A397" s="154" t="s">
        <v>261</v>
      </c>
      <c r="B397" s="188">
        <v>0</v>
      </c>
      <c r="C397" s="189">
        <v>0</v>
      </c>
      <c r="D397" s="189">
        <v>1</v>
      </c>
      <c r="E397" s="189">
        <v>2</v>
      </c>
      <c r="F397" s="189">
        <v>12</v>
      </c>
      <c r="G397" s="189">
        <v>18</v>
      </c>
      <c r="H397" s="189">
        <v>22</v>
      </c>
      <c r="I397" s="189">
        <v>29</v>
      </c>
      <c r="J397" s="149"/>
      <c r="K397" s="210"/>
      <c r="L397" s="188">
        <v>1</v>
      </c>
      <c r="M397" s="189">
        <v>0</v>
      </c>
      <c r="N397" s="189">
        <v>0</v>
      </c>
      <c r="O397" s="189">
        <v>2</v>
      </c>
      <c r="P397" s="189">
        <v>2</v>
      </c>
      <c r="Q397" s="189">
        <v>3</v>
      </c>
      <c r="R397" s="189">
        <v>6</v>
      </c>
      <c r="S397" s="189">
        <v>8</v>
      </c>
      <c r="T397" s="149"/>
      <c r="U397" s="211"/>
      <c r="V397" s="190">
        <v>0</v>
      </c>
      <c r="W397" s="191">
        <v>1</v>
      </c>
      <c r="X397" s="191">
        <v>1</v>
      </c>
      <c r="Y397" s="191">
        <v>3</v>
      </c>
      <c r="Z397" s="191">
        <v>6</v>
      </c>
      <c r="AA397" s="191">
        <v>4</v>
      </c>
      <c r="AB397" s="191">
        <v>14</v>
      </c>
      <c r="AC397" s="191">
        <v>3</v>
      </c>
      <c r="AD397" s="185"/>
      <c r="AE397" s="211"/>
      <c r="AF397" s="190">
        <v>0</v>
      </c>
      <c r="AG397" s="191">
        <v>0</v>
      </c>
      <c r="AH397" s="191">
        <v>0</v>
      </c>
      <c r="AI397" s="191">
        <v>1</v>
      </c>
      <c r="AJ397" s="191">
        <v>2</v>
      </c>
      <c r="AK397" s="191">
        <v>7</v>
      </c>
      <c r="AL397" s="191">
        <v>1</v>
      </c>
      <c r="AM397" s="191">
        <v>1</v>
      </c>
      <c r="AN397" s="185"/>
      <c r="AO397" s="210"/>
    </row>
    <row r="398" spans="1:41" x14ac:dyDescent="0.3">
      <c r="A398" s="154" t="s">
        <v>262</v>
      </c>
      <c r="B398" s="188">
        <v>0</v>
      </c>
      <c r="C398" s="189">
        <v>0</v>
      </c>
      <c r="D398" s="189">
        <v>1</v>
      </c>
      <c r="E398" s="189">
        <v>6</v>
      </c>
      <c r="F398" s="189">
        <v>9</v>
      </c>
      <c r="G398" s="189">
        <v>16</v>
      </c>
      <c r="H398" s="189">
        <v>18</v>
      </c>
      <c r="I398" s="189">
        <v>7</v>
      </c>
      <c r="J398" s="149"/>
      <c r="K398" s="210"/>
      <c r="L398" s="188">
        <v>0</v>
      </c>
      <c r="M398" s="189">
        <v>0</v>
      </c>
      <c r="N398" s="189">
        <v>1</v>
      </c>
      <c r="O398" s="189">
        <v>0</v>
      </c>
      <c r="P398" s="189">
        <v>1</v>
      </c>
      <c r="Q398" s="189">
        <v>5</v>
      </c>
      <c r="R398" s="189">
        <v>5</v>
      </c>
      <c r="S398" s="189">
        <v>1</v>
      </c>
      <c r="T398" s="149"/>
      <c r="U398" s="211"/>
      <c r="V398" s="190">
        <v>0</v>
      </c>
      <c r="W398" s="191">
        <v>0</v>
      </c>
      <c r="X398" s="191">
        <v>1</v>
      </c>
      <c r="Y398" s="191">
        <v>4</v>
      </c>
      <c r="Z398" s="191">
        <v>7</v>
      </c>
      <c r="AA398" s="191">
        <v>7</v>
      </c>
      <c r="AB398" s="191">
        <v>12</v>
      </c>
      <c r="AC398" s="191">
        <v>2</v>
      </c>
      <c r="AD398" s="185"/>
      <c r="AE398" s="211"/>
      <c r="AF398" s="190">
        <v>0</v>
      </c>
      <c r="AG398" s="191">
        <v>0</v>
      </c>
      <c r="AH398" s="191">
        <v>0</v>
      </c>
      <c r="AI398" s="191">
        <v>0</v>
      </c>
      <c r="AJ398" s="191">
        <v>0</v>
      </c>
      <c r="AK398" s="191">
        <v>3</v>
      </c>
      <c r="AL398" s="191">
        <v>5</v>
      </c>
      <c r="AM398" s="191">
        <v>2</v>
      </c>
      <c r="AN398" s="185"/>
      <c r="AO398" s="210"/>
    </row>
    <row r="399" spans="1:41" x14ac:dyDescent="0.3">
      <c r="A399" s="154" t="s">
        <v>263</v>
      </c>
      <c r="B399" s="188">
        <v>1</v>
      </c>
      <c r="C399" s="189">
        <v>0</v>
      </c>
      <c r="D399" s="189">
        <v>2</v>
      </c>
      <c r="E399" s="189">
        <v>6</v>
      </c>
      <c r="F399" s="189">
        <v>9</v>
      </c>
      <c r="G399" s="189">
        <v>7</v>
      </c>
      <c r="H399" s="189">
        <v>24</v>
      </c>
      <c r="I399" s="189">
        <v>1</v>
      </c>
      <c r="J399" s="149"/>
      <c r="K399" s="210"/>
      <c r="L399" s="188">
        <v>0</v>
      </c>
      <c r="M399" s="189">
        <v>1</v>
      </c>
      <c r="N399" s="189">
        <v>1</v>
      </c>
      <c r="O399" s="189">
        <v>1</v>
      </c>
      <c r="P399" s="189">
        <v>0</v>
      </c>
      <c r="Q399" s="189">
        <v>0</v>
      </c>
      <c r="R399" s="189">
        <v>6</v>
      </c>
      <c r="S399" s="189">
        <v>2</v>
      </c>
      <c r="T399" s="149"/>
      <c r="U399" s="211"/>
      <c r="V399" s="190">
        <v>0</v>
      </c>
      <c r="W399" s="191">
        <v>1</v>
      </c>
      <c r="X399" s="191">
        <v>0</v>
      </c>
      <c r="Y399" s="191">
        <v>2</v>
      </c>
      <c r="Z399" s="191">
        <v>4</v>
      </c>
      <c r="AA399" s="191">
        <v>10</v>
      </c>
      <c r="AB399" s="191">
        <v>12</v>
      </c>
      <c r="AC399" s="191">
        <v>2</v>
      </c>
      <c r="AD399" s="185"/>
      <c r="AE399" s="211"/>
      <c r="AF399" s="190">
        <v>0</v>
      </c>
      <c r="AG399" s="191">
        <v>0</v>
      </c>
      <c r="AH399" s="191">
        <v>1</v>
      </c>
      <c r="AI399" s="191">
        <v>3</v>
      </c>
      <c r="AJ399" s="191">
        <v>1</v>
      </c>
      <c r="AK399" s="191">
        <v>1</v>
      </c>
      <c r="AL399" s="191">
        <v>2</v>
      </c>
      <c r="AM399" s="191">
        <v>3</v>
      </c>
      <c r="AN399" s="185"/>
      <c r="AO399" s="210"/>
    </row>
    <row r="400" spans="1:41" x14ac:dyDescent="0.3">
      <c r="A400" s="154" t="s">
        <v>264</v>
      </c>
      <c r="B400" s="192">
        <v>0</v>
      </c>
      <c r="C400" s="193">
        <v>0</v>
      </c>
      <c r="D400" s="194">
        <v>2</v>
      </c>
      <c r="E400" s="195">
        <v>4</v>
      </c>
      <c r="F400" s="196">
        <v>5</v>
      </c>
      <c r="G400" s="197">
        <v>18</v>
      </c>
      <c r="H400" s="198">
        <v>22</v>
      </c>
      <c r="I400" s="166"/>
      <c r="J400" s="166"/>
      <c r="K400" s="210"/>
      <c r="L400" s="192">
        <v>0</v>
      </c>
      <c r="M400" s="193">
        <v>0</v>
      </c>
      <c r="N400" s="194">
        <v>0</v>
      </c>
      <c r="O400" s="195">
        <v>1</v>
      </c>
      <c r="P400" s="196">
        <v>1</v>
      </c>
      <c r="Q400" s="197">
        <v>3</v>
      </c>
      <c r="R400" s="198">
        <v>6</v>
      </c>
      <c r="S400" s="166"/>
      <c r="T400" s="166"/>
      <c r="U400" s="211"/>
      <c r="V400" s="199">
        <v>0</v>
      </c>
      <c r="W400" s="200">
        <v>1</v>
      </c>
      <c r="X400" s="201">
        <v>0</v>
      </c>
      <c r="Y400" s="202">
        <v>2</v>
      </c>
      <c r="Z400" s="203">
        <v>5</v>
      </c>
      <c r="AA400" s="204">
        <v>9</v>
      </c>
      <c r="AB400" s="205">
        <v>12</v>
      </c>
      <c r="AC400" s="187"/>
      <c r="AD400" s="187"/>
      <c r="AE400" s="211"/>
      <c r="AF400" s="199">
        <v>0</v>
      </c>
      <c r="AG400" s="200">
        <v>0</v>
      </c>
      <c r="AH400" s="201">
        <v>1</v>
      </c>
      <c r="AI400" s="202">
        <v>0</v>
      </c>
      <c r="AJ400" s="203">
        <v>0</v>
      </c>
      <c r="AK400" s="204">
        <v>0</v>
      </c>
      <c r="AL400" s="205">
        <v>3</v>
      </c>
      <c r="AM400" s="187"/>
      <c r="AN400" s="187"/>
      <c r="AO400" s="210"/>
    </row>
    <row r="401" spans="1:41" x14ac:dyDescent="0.3">
      <c r="A401" s="154" t="s">
        <v>265</v>
      </c>
      <c r="B401" s="192">
        <v>0</v>
      </c>
      <c r="C401" s="193">
        <v>0</v>
      </c>
      <c r="D401" s="194">
        <v>1</v>
      </c>
      <c r="E401" s="195">
        <v>3</v>
      </c>
      <c r="F401" s="196">
        <v>10</v>
      </c>
      <c r="G401" s="197">
        <v>13</v>
      </c>
      <c r="H401" s="198">
        <v>20</v>
      </c>
      <c r="I401" s="213"/>
      <c r="J401" s="166"/>
      <c r="K401" s="210"/>
      <c r="L401" s="192">
        <v>0</v>
      </c>
      <c r="M401" s="193">
        <v>0</v>
      </c>
      <c r="N401" s="194">
        <v>0</v>
      </c>
      <c r="O401" s="195">
        <v>1</v>
      </c>
      <c r="P401" s="196">
        <v>3</v>
      </c>
      <c r="Q401" s="197">
        <v>2</v>
      </c>
      <c r="R401" s="198">
        <v>4</v>
      </c>
      <c r="S401" s="213"/>
      <c r="T401" s="166"/>
      <c r="U401" s="211"/>
      <c r="V401" s="199">
        <v>0</v>
      </c>
      <c r="W401" s="200">
        <v>1</v>
      </c>
      <c r="X401" s="201">
        <v>0</v>
      </c>
      <c r="Y401" s="202">
        <v>2</v>
      </c>
      <c r="Z401" s="203">
        <v>4</v>
      </c>
      <c r="AA401" s="204">
        <v>6</v>
      </c>
      <c r="AB401" s="205">
        <v>8</v>
      </c>
      <c r="AC401" s="206"/>
      <c r="AD401" s="187"/>
      <c r="AE401" s="211"/>
      <c r="AF401" s="199">
        <v>0</v>
      </c>
      <c r="AG401" s="200">
        <v>0</v>
      </c>
      <c r="AH401" s="201">
        <v>1</v>
      </c>
      <c r="AI401" s="202">
        <v>0</v>
      </c>
      <c r="AJ401" s="203">
        <v>1</v>
      </c>
      <c r="AK401" s="204">
        <v>0</v>
      </c>
      <c r="AL401" s="205">
        <v>1</v>
      </c>
      <c r="AM401" s="206"/>
      <c r="AN401" s="187"/>
      <c r="AO401" s="210"/>
    </row>
    <row r="402" spans="1:41" x14ac:dyDescent="0.3">
      <c r="A402" s="154" t="s">
        <v>266</v>
      </c>
      <c r="B402" s="192">
        <v>0</v>
      </c>
      <c r="C402" s="193">
        <v>1</v>
      </c>
      <c r="D402" s="194">
        <v>2</v>
      </c>
      <c r="E402" s="195">
        <v>11</v>
      </c>
      <c r="F402" s="196">
        <v>1</v>
      </c>
      <c r="G402" s="197">
        <v>18</v>
      </c>
      <c r="H402" s="198">
        <v>13</v>
      </c>
      <c r="I402" s="213"/>
      <c r="J402" s="166"/>
      <c r="K402" s="210"/>
      <c r="L402" s="192">
        <v>0</v>
      </c>
      <c r="M402" s="193">
        <v>0</v>
      </c>
      <c r="N402" s="194">
        <v>0</v>
      </c>
      <c r="O402" s="195">
        <v>1</v>
      </c>
      <c r="P402" s="196">
        <v>2</v>
      </c>
      <c r="Q402" s="197">
        <v>4</v>
      </c>
      <c r="R402" s="198">
        <v>2</v>
      </c>
      <c r="S402" s="213"/>
      <c r="T402" s="166"/>
      <c r="U402" s="211"/>
      <c r="V402" s="199">
        <v>0</v>
      </c>
      <c r="W402" s="200">
        <v>0</v>
      </c>
      <c r="X402" s="201">
        <v>1</v>
      </c>
      <c r="Y402" s="202">
        <v>3</v>
      </c>
      <c r="Z402" s="203">
        <v>2</v>
      </c>
      <c r="AA402" s="204">
        <v>5</v>
      </c>
      <c r="AB402" s="205">
        <v>7</v>
      </c>
      <c r="AC402" s="206"/>
      <c r="AD402" s="187"/>
      <c r="AE402" s="211"/>
      <c r="AF402" s="199">
        <v>1</v>
      </c>
      <c r="AG402" s="200">
        <v>0</v>
      </c>
      <c r="AH402" s="201">
        <v>0</v>
      </c>
      <c r="AI402" s="202">
        <v>2</v>
      </c>
      <c r="AJ402" s="203">
        <v>1</v>
      </c>
      <c r="AK402" s="204">
        <v>0</v>
      </c>
      <c r="AL402" s="205">
        <v>0</v>
      </c>
      <c r="AM402" s="206"/>
      <c r="AN402" s="187"/>
      <c r="AO402" s="210"/>
    </row>
    <row r="403" spans="1:41" x14ac:dyDescent="0.3">
      <c r="A403" s="154" t="s">
        <v>267</v>
      </c>
      <c r="B403" s="192">
        <v>0</v>
      </c>
      <c r="C403" s="193">
        <v>0</v>
      </c>
      <c r="D403" s="194">
        <v>1</v>
      </c>
      <c r="E403" s="195">
        <v>1</v>
      </c>
      <c r="F403" s="196">
        <v>3</v>
      </c>
      <c r="G403" s="197">
        <v>11</v>
      </c>
      <c r="H403" s="198">
        <v>1</v>
      </c>
      <c r="I403" s="213"/>
      <c r="J403" s="166"/>
      <c r="K403" s="210"/>
      <c r="L403" s="192">
        <v>0</v>
      </c>
      <c r="M403" s="193">
        <v>0</v>
      </c>
      <c r="N403" s="194">
        <v>0</v>
      </c>
      <c r="O403" s="195">
        <v>0</v>
      </c>
      <c r="P403" s="196">
        <v>3</v>
      </c>
      <c r="Q403" s="197">
        <v>4</v>
      </c>
      <c r="R403" s="198">
        <v>0</v>
      </c>
      <c r="S403" s="213"/>
      <c r="T403" s="166"/>
      <c r="U403" s="211"/>
      <c r="V403" s="199">
        <v>0</v>
      </c>
      <c r="W403" s="200">
        <v>0</v>
      </c>
      <c r="X403" s="201">
        <v>0</v>
      </c>
      <c r="Y403" s="202">
        <v>3</v>
      </c>
      <c r="Z403" s="203">
        <v>2</v>
      </c>
      <c r="AA403" s="204">
        <v>10</v>
      </c>
      <c r="AB403" s="205">
        <v>1</v>
      </c>
      <c r="AC403" s="206"/>
      <c r="AD403" s="187"/>
      <c r="AE403" s="211"/>
      <c r="AF403" s="199">
        <v>0</v>
      </c>
      <c r="AG403" s="200">
        <v>0</v>
      </c>
      <c r="AH403" s="201">
        <v>1</v>
      </c>
      <c r="AI403" s="202">
        <v>1</v>
      </c>
      <c r="AJ403" s="203">
        <v>3</v>
      </c>
      <c r="AK403" s="204">
        <v>0</v>
      </c>
      <c r="AL403" s="205">
        <v>0</v>
      </c>
      <c r="AM403" s="206"/>
      <c r="AN403" s="187"/>
      <c r="AO403" s="210"/>
    </row>
    <row r="404" spans="1:41" x14ac:dyDescent="0.3">
      <c r="A404" s="154" t="s">
        <v>268</v>
      </c>
      <c r="B404" s="192">
        <v>0</v>
      </c>
      <c r="C404" s="193">
        <v>0</v>
      </c>
      <c r="D404" s="194">
        <v>2</v>
      </c>
      <c r="E404" s="195">
        <v>3</v>
      </c>
      <c r="F404" s="196">
        <v>7</v>
      </c>
      <c r="G404" s="197">
        <v>12</v>
      </c>
      <c r="H404" s="198">
        <v>2</v>
      </c>
      <c r="I404" s="213"/>
      <c r="J404" s="166"/>
      <c r="K404" s="210"/>
      <c r="L404" s="192">
        <v>0</v>
      </c>
      <c r="M404" s="193">
        <v>0</v>
      </c>
      <c r="N404" s="194">
        <v>1</v>
      </c>
      <c r="O404" s="195">
        <v>0</v>
      </c>
      <c r="P404" s="196">
        <v>0</v>
      </c>
      <c r="Q404" s="197">
        <v>3</v>
      </c>
      <c r="R404" s="198">
        <v>0</v>
      </c>
      <c r="S404" s="213"/>
      <c r="T404" s="166"/>
      <c r="U404" s="211"/>
      <c r="V404" s="199">
        <v>0</v>
      </c>
      <c r="W404" s="200">
        <v>0</v>
      </c>
      <c r="X404" s="201">
        <v>1</v>
      </c>
      <c r="Y404" s="202">
        <v>0</v>
      </c>
      <c r="Z404" s="203">
        <v>6</v>
      </c>
      <c r="AA404" s="204">
        <v>7</v>
      </c>
      <c r="AB404" s="205">
        <v>1</v>
      </c>
      <c r="AC404" s="206"/>
      <c r="AD404" s="187"/>
      <c r="AE404" s="211"/>
      <c r="AF404" s="199">
        <v>0</v>
      </c>
      <c r="AG404" s="200">
        <v>0</v>
      </c>
      <c r="AH404" s="201">
        <v>0</v>
      </c>
      <c r="AI404" s="202">
        <v>0</v>
      </c>
      <c r="AJ404" s="203">
        <v>1</v>
      </c>
      <c r="AK404" s="204">
        <v>1</v>
      </c>
      <c r="AL404" s="205">
        <v>0</v>
      </c>
      <c r="AM404" s="206"/>
      <c r="AN404" s="187"/>
      <c r="AO404" s="210"/>
    </row>
    <row r="405" spans="1:41" x14ac:dyDescent="0.3">
      <c r="A405" s="154" t="s">
        <v>269</v>
      </c>
      <c r="B405" s="193">
        <v>0</v>
      </c>
      <c r="C405" s="194">
        <v>0</v>
      </c>
      <c r="D405" s="195">
        <v>2</v>
      </c>
      <c r="E405" s="196">
        <v>6</v>
      </c>
      <c r="F405" s="197">
        <v>9</v>
      </c>
      <c r="G405" s="198">
        <v>8</v>
      </c>
      <c r="H405" s="166"/>
      <c r="I405" s="213"/>
      <c r="J405" s="166"/>
      <c r="K405" s="210"/>
      <c r="L405" s="193">
        <v>0</v>
      </c>
      <c r="M405" s="194">
        <v>0</v>
      </c>
      <c r="N405" s="195">
        <v>0</v>
      </c>
      <c r="O405" s="196">
        <v>1</v>
      </c>
      <c r="P405" s="197">
        <v>2</v>
      </c>
      <c r="Q405" s="198">
        <v>3</v>
      </c>
      <c r="R405" s="166"/>
      <c r="S405" s="213"/>
      <c r="T405" s="166"/>
      <c r="U405" s="211"/>
      <c r="V405" s="200">
        <v>0</v>
      </c>
      <c r="W405" s="201">
        <v>0</v>
      </c>
      <c r="X405" s="202">
        <v>1</v>
      </c>
      <c r="Y405" s="203">
        <v>1</v>
      </c>
      <c r="Z405" s="204">
        <v>10</v>
      </c>
      <c r="AA405" s="205">
        <v>6</v>
      </c>
      <c r="AB405" s="187"/>
      <c r="AC405" s="206"/>
      <c r="AD405" s="187"/>
      <c r="AE405" s="211"/>
      <c r="AF405" s="200">
        <v>0</v>
      </c>
      <c r="AG405" s="201">
        <v>0</v>
      </c>
      <c r="AH405" s="202">
        <v>0</v>
      </c>
      <c r="AI405" s="203">
        <v>0</v>
      </c>
      <c r="AJ405" s="204">
        <v>3</v>
      </c>
      <c r="AK405" s="205">
        <v>1</v>
      </c>
      <c r="AL405" s="187"/>
      <c r="AM405" s="206"/>
      <c r="AN405" s="187"/>
      <c r="AO405" s="210"/>
    </row>
    <row r="406" spans="1:41" x14ac:dyDescent="0.3">
      <c r="A406" s="154" t="s">
        <v>270</v>
      </c>
      <c r="B406" s="193">
        <v>0</v>
      </c>
      <c r="C406" s="194">
        <v>0</v>
      </c>
      <c r="D406" s="195">
        <v>2</v>
      </c>
      <c r="E406" s="196">
        <v>5</v>
      </c>
      <c r="F406" s="197">
        <v>7</v>
      </c>
      <c r="G406" s="198">
        <v>7</v>
      </c>
      <c r="H406" s="166"/>
      <c r="I406" s="213"/>
      <c r="J406" s="166"/>
      <c r="K406" s="210"/>
      <c r="L406" s="193">
        <v>1</v>
      </c>
      <c r="M406" s="194">
        <v>1</v>
      </c>
      <c r="N406" s="195">
        <v>1</v>
      </c>
      <c r="O406" s="196">
        <v>0</v>
      </c>
      <c r="P406" s="197">
        <v>1</v>
      </c>
      <c r="Q406" s="198">
        <v>1</v>
      </c>
      <c r="R406" s="166"/>
      <c r="S406" s="213"/>
      <c r="T406" s="166"/>
      <c r="U406" s="211"/>
      <c r="V406" s="200">
        <v>0</v>
      </c>
      <c r="W406" s="201">
        <v>0</v>
      </c>
      <c r="X406" s="202">
        <v>3</v>
      </c>
      <c r="Y406" s="203">
        <v>7</v>
      </c>
      <c r="Z406" s="204">
        <v>2</v>
      </c>
      <c r="AA406" s="205">
        <v>7</v>
      </c>
      <c r="AB406" s="187"/>
      <c r="AC406" s="206"/>
      <c r="AD406" s="187"/>
      <c r="AE406" s="211"/>
      <c r="AF406" s="200">
        <v>0</v>
      </c>
      <c r="AG406" s="201">
        <v>0</v>
      </c>
      <c r="AH406" s="202">
        <v>0</v>
      </c>
      <c r="AI406" s="203">
        <v>0</v>
      </c>
      <c r="AJ406" s="204">
        <v>0</v>
      </c>
      <c r="AK406" s="205">
        <v>1</v>
      </c>
      <c r="AL406" s="187"/>
      <c r="AM406" s="206"/>
      <c r="AN406" s="187"/>
      <c r="AO406" s="210"/>
    </row>
    <row r="407" spans="1:41" x14ac:dyDescent="0.3">
      <c r="A407" s="154" t="s">
        <v>271</v>
      </c>
      <c r="B407" s="193">
        <v>0</v>
      </c>
      <c r="C407" s="194">
        <v>1</v>
      </c>
      <c r="D407" s="195">
        <v>2</v>
      </c>
      <c r="E407" s="196">
        <v>6</v>
      </c>
      <c r="F407" s="197">
        <v>4</v>
      </c>
      <c r="G407" s="198">
        <v>5</v>
      </c>
      <c r="H407" s="166"/>
      <c r="I407" s="149"/>
      <c r="J407" s="149"/>
      <c r="K407" s="210"/>
      <c r="L407" s="193">
        <v>0</v>
      </c>
      <c r="M407" s="194">
        <v>0</v>
      </c>
      <c r="N407" s="195">
        <v>0</v>
      </c>
      <c r="O407" s="196">
        <v>4</v>
      </c>
      <c r="P407" s="197">
        <v>2</v>
      </c>
      <c r="Q407" s="198">
        <v>0</v>
      </c>
      <c r="R407" s="166"/>
      <c r="S407" s="149"/>
      <c r="T407" s="149"/>
      <c r="U407" s="211"/>
      <c r="V407" s="200">
        <v>0</v>
      </c>
      <c r="W407" s="201">
        <v>1</v>
      </c>
      <c r="X407" s="202">
        <v>1</v>
      </c>
      <c r="Y407" s="203">
        <v>5</v>
      </c>
      <c r="Z407" s="204">
        <v>2</v>
      </c>
      <c r="AA407" s="205">
        <v>4</v>
      </c>
      <c r="AB407" s="187"/>
      <c r="AC407" s="185"/>
      <c r="AD407" s="185"/>
      <c r="AE407" s="211"/>
      <c r="AF407" s="200">
        <v>0</v>
      </c>
      <c r="AG407" s="201">
        <v>0</v>
      </c>
      <c r="AH407" s="202">
        <v>0</v>
      </c>
      <c r="AI407" s="203">
        <v>0</v>
      </c>
      <c r="AJ407" s="204">
        <v>1</v>
      </c>
      <c r="AK407" s="205">
        <v>1</v>
      </c>
      <c r="AL407" s="187"/>
      <c r="AM407" s="185"/>
      <c r="AN407" s="185"/>
      <c r="AO407" s="210"/>
    </row>
    <row r="408" spans="1:41" x14ac:dyDescent="0.3">
      <c r="A408" s="154" t="s">
        <v>272</v>
      </c>
      <c r="B408" s="193">
        <v>0</v>
      </c>
      <c r="C408" s="194">
        <v>0</v>
      </c>
      <c r="D408" s="195">
        <v>1</v>
      </c>
      <c r="E408" s="196">
        <v>3</v>
      </c>
      <c r="F408" s="197">
        <v>6</v>
      </c>
      <c r="G408" s="198">
        <v>2</v>
      </c>
      <c r="H408" s="166"/>
      <c r="I408" s="149"/>
      <c r="J408" s="149"/>
      <c r="K408" s="210"/>
      <c r="L408" s="193">
        <v>0</v>
      </c>
      <c r="M408" s="194">
        <v>0</v>
      </c>
      <c r="N408" s="195">
        <v>0</v>
      </c>
      <c r="O408" s="196">
        <v>2</v>
      </c>
      <c r="P408" s="197">
        <v>2</v>
      </c>
      <c r="Q408" s="198">
        <v>1</v>
      </c>
      <c r="R408" s="166"/>
      <c r="S408" s="149"/>
      <c r="T408" s="149"/>
      <c r="U408" s="211"/>
      <c r="V408" s="200">
        <v>0</v>
      </c>
      <c r="W408" s="201">
        <v>2</v>
      </c>
      <c r="X408" s="202">
        <v>4</v>
      </c>
      <c r="Y408" s="203">
        <v>4</v>
      </c>
      <c r="Z408" s="204">
        <v>1</v>
      </c>
      <c r="AA408" s="205">
        <v>1</v>
      </c>
      <c r="AB408" s="187"/>
      <c r="AC408" s="185"/>
      <c r="AD408" s="185"/>
      <c r="AE408" s="211"/>
      <c r="AF408" s="200">
        <v>0</v>
      </c>
      <c r="AG408" s="201">
        <v>0</v>
      </c>
      <c r="AH408" s="202">
        <v>1</v>
      </c>
      <c r="AI408" s="203">
        <v>1</v>
      </c>
      <c r="AJ408" s="204">
        <v>0</v>
      </c>
      <c r="AK408" s="205">
        <v>0</v>
      </c>
      <c r="AL408" s="187"/>
      <c r="AM408" s="185"/>
      <c r="AN408" s="185"/>
      <c r="AO408" s="210"/>
    </row>
    <row r="409" spans="1:41" x14ac:dyDescent="0.3">
      <c r="A409" s="154" t="s">
        <v>273</v>
      </c>
      <c r="B409" s="193">
        <v>0</v>
      </c>
      <c r="C409" s="194">
        <v>1</v>
      </c>
      <c r="D409" s="195">
        <v>4</v>
      </c>
      <c r="E409" s="196">
        <v>1</v>
      </c>
      <c r="F409" s="197">
        <v>8</v>
      </c>
      <c r="G409" s="198">
        <v>0</v>
      </c>
      <c r="H409" s="166"/>
      <c r="I409" s="149"/>
      <c r="J409" s="149"/>
      <c r="K409" s="210"/>
      <c r="L409" s="193">
        <v>0</v>
      </c>
      <c r="M409" s="194">
        <v>1</v>
      </c>
      <c r="N409" s="195">
        <v>0</v>
      </c>
      <c r="O409" s="196">
        <v>0</v>
      </c>
      <c r="P409" s="197">
        <v>1</v>
      </c>
      <c r="Q409" s="198">
        <v>0</v>
      </c>
      <c r="R409" s="166"/>
      <c r="S409" s="149"/>
      <c r="T409" s="149"/>
      <c r="U409" s="211"/>
      <c r="V409" s="200">
        <v>0</v>
      </c>
      <c r="W409" s="201">
        <v>1</v>
      </c>
      <c r="X409" s="202">
        <v>1</v>
      </c>
      <c r="Y409" s="203">
        <v>2</v>
      </c>
      <c r="Z409" s="204">
        <v>9</v>
      </c>
      <c r="AA409" s="205">
        <v>0</v>
      </c>
      <c r="AB409" s="187"/>
      <c r="AC409" s="185"/>
      <c r="AD409" s="185"/>
      <c r="AE409" s="211"/>
      <c r="AF409" s="200">
        <v>0</v>
      </c>
      <c r="AG409" s="201">
        <v>0</v>
      </c>
      <c r="AH409" s="202">
        <v>0</v>
      </c>
      <c r="AI409" s="203">
        <v>1</v>
      </c>
      <c r="AJ409" s="204">
        <v>2</v>
      </c>
      <c r="AK409" s="205">
        <v>0</v>
      </c>
      <c r="AL409" s="187"/>
      <c r="AM409" s="185"/>
      <c r="AN409" s="185"/>
      <c r="AO409" s="210"/>
    </row>
    <row r="410" spans="1:41" x14ac:dyDescent="0.3">
      <c r="A410" s="154" t="s">
        <v>274</v>
      </c>
      <c r="B410" s="194">
        <v>2</v>
      </c>
      <c r="C410" s="195">
        <v>3</v>
      </c>
      <c r="D410" s="196">
        <v>3</v>
      </c>
      <c r="E410" s="197">
        <v>8</v>
      </c>
      <c r="F410" s="198">
        <v>6</v>
      </c>
      <c r="G410" s="166"/>
      <c r="H410" s="166"/>
      <c r="I410" s="149"/>
      <c r="J410" s="149"/>
      <c r="K410" s="210"/>
      <c r="L410" s="194">
        <v>0</v>
      </c>
      <c r="M410" s="195">
        <v>0</v>
      </c>
      <c r="N410" s="196">
        <v>0</v>
      </c>
      <c r="O410" s="197">
        <v>1</v>
      </c>
      <c r="P410" s="198">
        <v>0</v>
      </c>
      <c r="Q410" s="166"/>
      <c r="R410" s="166"/>
      <c r="S410" s="149"/>
      <c r="T410" s="149"/>
      <c r="U410" s="211"/>
      <c r="V410" s="201">
        <v>0</v>
      </c>
      <c r="W410" s="202">
        <v>1</v>
      </c>
      <c r="X410" s="203">
        <v>2</v>
      </c>
      <c r="Y410" s="204">
        <v>5</v>
      </c>
      <c r="Z410" s="205">
        <v>5</v>
      </c>
      <c r="AA410" s="187"/>
      <c r="AB410" s="187"/>
      <c r="AC410" s="185"/>
      <c r="AD410" s="185"/>
      <c r="AE410" s="211"/>
      <c r="AF410" s="201">
        <v>0</v>
      </c>
      <c r="AG410" s="202">
        <v>0</v>
      </c>
      <c r="AH410" s="203">
        <v>0</v>
      </c>
      <c r="AI410" s="204">
        <v>0</v>
      </c>
      <c r="AJ410" s="205">
        <v>1</v>
      </c>
      <c r="AK410" s="187"/>
      <c r="AL410" s="187"/>
      <c r="AM410" s="185"/>
      <c r="AN410" s="185"/>
      <c r="AO410" s="210"/>
    </row>
    <row r="411" spans="1:41" x14ac:dyDescent="0.3">
      <c r="A411" s="154" t="s">
        <v>275</v>
      </c>
      <c r="B411" s="194">
        <v>0</v>
      </c>
      <c r="C411" s="195">
        <v>1</v>
      </c>
      <c r="D411" s="196">
        <v>2</v>
      </c>
      <c r="E411" s="197">
        <v>2</v>
      </c>
      <c r="F411" s="198">
        <v>3</v>
      </c>
      <c r="G411" s="166"/>
      <c r="H411" s="166"/>
      <c r="I411" s="149"/>
      <c r="J411" s="149"/>
      <c r="K411" s="210"/>
      <c r="L411" s="194">
        <v>0</v>
      </c>
      <c r="M411" s="195">
        <v>0</v>
      </c>
      <c r="N411" s="196">
        <v>0</v>
      </c>
      <c r="O411" s="197">
        <v>1</v>
      </c>
      <c r="P411" s="198">
        <v>3</v>
      </c>
      <c r="Q411" s="166"/>
      <c r="R411" s="166"/>
      <c r="S411" s="149"/>
      <c r="T411" s="149"/>
      <c r="U411" s="211"/>
      <c r="V411" s="201">
        <v>1</v>
      </c>
      <c r="W411" s="202">
        <v>1</v>
      </c>
      <c r="X411" s="203">
        <v>2</v>
      </c>
      <c r="Y411" s="204">
        <v>4</v>
      </c>
      <c r="Z411" s="205">
        <v>3</v>
      </c>
      <c r="AA411" s="187"/>
      <c r="AB411" s="187"/>
      <c r="AC411" s="185"/>
      <c r="AD411" s="185"/>
      <c r="AE411" s="211"/>
      <c r="AF411" s="201">
        <v>0</v>
      </c>
      <c r="AG411" s="202">
        <v>0</v>
      </c>
      <c r="AH411" s="203">
        <v>0</v>
      </c>
      <c r="AI411" s="204">
        <v>1</v>
      </c>
      <c r="AJ411" s="205">
        <v>0</v>
      </c>
      <c r="AK411" s="187"/>
      <c r="AL411" s="187"/>
      <c r="AM411" s="185"/>
      <c r="AN411" s="185"/>
      <c r="AO411" s="210"/>
    </row>
    <row r="412" spans="1:41" x14ac:dyDescent="0.3">
      <c r="A412" s="154" t="s">
        <v>276</v>
      </c>
      <c r="B412" s="194">
        <v>0</v>
      </c>
      <c r="C412" s="195">
        <v>0</v>
      </c>
      <c r="D412" s="196">
        <v>7</v>
      </c>
      <c r="E412" s="197">
        <v>5</v>
      </c>
      <c r="F412" s="198">
        <v>4</v>
      </c>
      <c r="G412" s="166"/>
      <c r="H412" s="166"/>
      <c r="I412" s="166"/>
      <c r="J412" s="149"/>
      <c r="K412" s="210"/>
      <c r="L412" s="194">
        <v>0</v>
      </c>
      <c r="M412" s="195">
        <v>0</v>
      </c>
      <c r="N412" s="196">
        <v>0</v>
      </c>
      <c r="O412" s="197">
        <v>0</v>
      </c>
      <c r="P412" s="198">
        <v>3</v>
      </c>
      <c r="Q412" s="166"/>
      <c r="R412" s="166"/>
      <c r="S412" s="166"/>
      <c r="T412" s="149"/>
      <c r="U412" s="211"/>
      <c r="V412" s="201">
        <v>0</v>
      </c>
      <c r="W412" s="202">
        <v>0</v>
      </c>
      <c r="X412" s="203">
        <v>1</v>
      </c>
      <c r="Y412" s="204">
        <v>7</v>
      </c>
      <c r="Z412" s="205">
        <v>0</v>
      </c>
      <c r="AA412" s="187"/>
      <c r="AB412" s="187"/>
      <c r="AC412" s="187"/>
      <c r="AD412" s="185"/>
      <c r="AE412" s="211"/>
      <c r="AF412" s="201">
        <v>0</v>
      </c>
      <c r="AG412" s="202">
        <v>0</v>
      </c>
      <c r="AH412" s="203">
        <v>0</v>
      </c>
      <c r="AI412" s="204">
        <v>1</v>
      </c>
      <c r="AJ412" s="205">
        <v>1</v>
      </c>
      <c r="AK412" s="187"/>
      <c r="AL412" s="187"/>
      <c r="AM412" s="187"/>
      <c r="AN412" s="185"/>
      <c r="AO412" s="210"/>
    </row>
    <row r="413" spans="1:41" x14ac:dyDescent="0.3">
      <c r="A413" s="154" t="s">
        <v>277</v>
      </c>
      <c r="B413" s="194">
        <v>0</v>
      </c>
      <c r="C413" s="195">
        <v>2</v>
      </c>
      <c r="D413" s="196">
        <v>1</v>
      </c>
      <c r="E413" s="197">
        <v>6</v>
      </c>
      <c r="F413" s="198">
        <v>3</v>
      </c>
      <c r="G413" s="166"/>
      <c r="H413" s="166"/>
      <c r="I413" s="166"/>
      <c r="J413" s="149"/>
      <c r="K413" s="210"/>
      <c r="L413" s="194">
        <v>0</v>
      </c>
      <c r="M413" s="195">
        <v>0</v>
      </c>
      <c r="N413" s="196">
        <v>1</v>
      </c>
      <c r="O413" s="197">
        <v>1</v>
      </c>
      <c r="P413" s="198">
        <v>0</v>
      </c>
      <c r="Q413" s="166"/>
      <c r="R413" s="166"/>
      <c r="S413" s="166"/>
      <c r="T413" s="149"/>
      <c r="U413" s="211"/>
      <c r="V413" s="201">
        <v>0</v>
      </c>
      <c r="W413" s="202">
        <v>2</v>
      </c>
      <c r="X413" s="203">
        <v>4</v>
      </c>
      <c r="Y413" s="204">
        <v>3</v>
      </c>
      <c r="Z413" s="205">
        <v>2</v>
      </c>
      <c r="AA413" s="187"/>
      <c r="AB413" s="187"/>
      <c r="AC413" s="187"/>
      <c r="AD413" s="185"/>
      <c r="AE413" s="211"/>
      <c r="AF413" s="201">
        <v>0</v>
      </c>
      <c r="AG413" s="202">
        <v>0</v>
      </c>
      <c r="AH413" s="203">
        <v>1</v>
      </c>
      <c r="AI413" s="204">
        <v>1</v>
      </c>
      <c r="AJ413" s="205">
        <v>0</v>
      </c>
      <c r="AK413" s="187"/>
      <c r="AL413" s="187"/>
      <c r="AM413" s="187"/>
      <c r="AN413" s="185"/>
      <c r="AO413" s="210"/>
    </row>
    <row r="414" spans="1:41" x14ac:dyDescent="0.3">
      <c r="A414" s="154" t="s">
        <v>278</v>
      </c>
      <c r="B414" s="194">
        <v>0</v>
      </c>
      <c r="C414" s="195">
        <v>0</v>
      </c>
      <c r="D414" s="196">
        <v>1</v>
      </c>
      <c r="E414" s="197">
        <v>3</v>
      </c>
      <c r="F414" s="198">
        <v>0</v>
      </c>
      <c r="G414" s="166"/>
      <c r="H414" s="166"/>
      <c r="I414" s="166"/>
      <c r="J414" s="149"/>
      <c r="K414" s="210"/>
      <c r="L414" s="194">
        <v>0</v>
      </c>
      <c r="M414" s="195">
        <v>0</v>
      </c>
      <c r="N414" s="196">
        <v>0</v>
      </c>
      <c r="O414" s="197">
        <v>0</v>
      </c>
      <c r="P414" s="198">
        <v>0</v>
      </c>
      <c r="Q414" s="166"/>
      <c r="R414" s="166"/>
      <c r="S414" s="166"/>
      <c r="T414" s="149"/>
      <c r="U414" s="211"/>
      <c r="V414" s="201">
        <v>0</v>
      </c>
      <c r="W414" s="202">
        <v>0</v>
      </c>
      <c r="X414" s="203">
        <v>3</v>
      </c>
      <c r="Y414" s="204">
        <v>2</v>
      </c>
      <c r="Z414" s="205">
        <v>0</v>
      </c>
      <c r="AA414" s="187"/>
      <c r="AB414" s="187"/>
      <c r="AC414" s="187"/>
      <c r="AD414" s="185"/>
      <c r="AE414" s="211"/>
      <c r="AF414" s="201">
        <v>0</v>
      </c>
      <c r="AG414" s="202">
        <v>0</v>
      </c>
      <c r="AH414" s="203">
        <v>1</v>
      </c>
      <c r="AI414" s="204">
        <v>0</v>
      </c>
      <c r="AJ414" s="205">
        <v>0</v>
      </c>
      <c r="AK414" s="187"/>
      <c r="AL414" s="187"/>
      <c r="AM414" s="187"/>
      <c r="AN414" s="185"/>
      <c r="AO414" s="210"/>
    </row>
    <row r="415" spans="1:41" x14ac:dyDescent="0.3">
      <c r="A415" s="154" t="s">
        <v>279</v>
      </c>
      <c r="B415" s="195">
        <v>0</v>
      </c>
      <c r="C415" s="196">
        <v>0</v>
      </c>
      <c r="D415" s="197">
        <v>2</v>
      </c>
      <c r="E415" s="198">
        <v>2</v>
      </c>
      <c r="F415" s="166"/>
      <c r="G415" s="166"/>
      <c r="H415" s="166"/>
      <c r="I415" s="166"/>
      <c r="J415" s="149"/>
      <c r="K415" s="210"/>
      <c r="L415" s="195">
        <v>0</v>
      </c>
      <c r="M415" s="196">
        <v>0</v>
      </c>
      <c r="N415" s="197">
        <v>0</v>
      </c>
      <c r="O415" s="198">
        <v>0</v>
      </c>
      <c r="P415" s="166"/>
      <c r="Q415" s="166"/>
      <c r="R415" s="166"/>
      <c r="S415" s="166"/>
      <c r="T415" s="149"/>
      <c r="U415" s="211"/>
      <c r="V415" s="202">
        <v>0</v>
      </c>
      <c r="W415" s="203">
        <v>0</v>
      </c>
      <c r="X415" s="204">
        <v>1</v>
      </c>
      <c r="Y415" s="205">
        <v>0</v>
      </c>
      <c r="Z415" s="187"/>
      <c r="AA415" s="187"/>
      <c r="AB415" s="187"/>
      <c r="AC415" s="187"/>
      <c r="AD415" s="185"/>
      <c r="AE415" s="211"/>
      <c r="AF415" s="202">
        <v>0</v>
      </c>
      <c r="AG415" s="203">
        <v>0</v>
      </c>
      <c r="AH415" s="204">
        <v>0</v>
      </c>
      <c r="AI415" s="205">
        <v>0</v>
      </c>
      <c r="AJ415" s="187"/>
      <c r="AK415" s="187"/>
      <c r="AL415" s="187"/>
      <c r="AM415" s="187"/>
      <c r="AN415" s="185"/>
      <c r="AO415" s="210"/>
    </row>
    <row r="416" spans="1:41" x14ac:dyDescent="0.3">
      <c r="A416" s="154" t="s">
        <v>280</v>
      </c>
      <c r="B416" s="195">
        <v>0</v>
      </c>
      <c r="C416" s="196">
        <v>1</v>
      </c>
      <c r="D416" s="197">
        <v>1</v>
      </c>
      <c r="E416" s="198">
        <v>2</v>
      </c>
      <c r="F416" s="166"/>
      <c r="G416" s="166"/>
      <c r="H416" s="166"/>
      <c r="I416" s="166"/>
      <c r="J416" s="149"/>
      <c r="K416" s="210"/>
      <c r="L416" s="195">
        <v>0</v>
      </c>
      <c r="M416" s="196">
        <v>1</v>
      </c>
      <c r="N416" s="197">
        <v>0</v>
      </c>
      <c r="O416" s="198">
        <v>0</v>
      </c>
      <c r="P416" s="166"/>
      <c r="Q416" s="166"/>
      <c r="R416" s="166"/>
      <c r="S416" s="166"/>
      <c r="T416" s="149"/>
      <c r="U416" s="211"/>
      <c r="V416" s="202">
        <v>0</v>
      </c>
      <c r="W416" s="203">
        <v>0</v>
      </c>
      <c r="X416" s="204">
        <v>0</v>
      </c>
      <c r="Y416" s="205">
        <v>2</v>
      </c>
      <c r="Z416" s="187"/>
      <c r="AA416" s="187"/>
      <c r="AB416" s="187"/>
      <c r="AC416" s="187"/>
      <c r="AD416" s="185"/>
      <c r="AE416" s="211"/>
      <c r="AF416" s="202">
        <v>0</v>
      </c>
      <c r="AG416" s="203">
        <v>0</v>
      </c>
      <c r="AH416" s="204">
        <v>0</v>
      </c>
      <c r="AI416" s="205">
        <v>0</v>
      </c>
      <c r="AJ416" s="187"/>
      <c r="AK416" s="187"/>
      <c r="AL416" s="187"/>
      <c r="AM416" s="187"/>
      <c r="AN416" s="185"/>
      <c r="AO416" s="210"/>
    </row>
    <row r="417" spans="1:41" x14ac:dyDescent="0.3">
      <c r="A417" s="154" t="s">
        <v>281</v>
      </c>
      <c r="B417" s="195">
        <v>0</v>
      </c>
      <c r="C417" s="196">
        <v>0</v>
      </c>
      <c r="D417" s="197">
        <v>2</v>
      </c>
      <c r="E417" s="198">
        <v>2</v>
      </c>
      <c r="F417" s="166"/>
      <c r="G417" s="166"/>
      <c r="H417" s="149"/>
      <c r="I417" s="149"/>
      <c r="J417" s="149"/>
      <c r="K417" s="210"/>
      <c r="L417" s="195">
        <v>0</v>
      </c>
      <c r="M417" s="196">
        <v>0</v>
      </c>
      <c r="N417" s="197">
        <v>0</v>
      </c>
      <c r="O417" s="198">
        <v>1</v>
      </c>
      <c r="P417" s="166"/>
      <c r="Q417" s="166"/>
      <c r="R417" s="149"/>
      <c r="S417" s="149"/>
      <c r="T417" s="149"/>
      <c r="U417" s="211"/>
      <c r="V417" s="202">
        <v>0</v>
      </c>
      <c r="W417" s="203">
        <v>1</v>
      </c>
      <c r="X417" s="204">
        <v>0</v>
      </c>
      <c r="Y417" s="205">
        <v>2</v>
      </c>
      <c r="Z417" s="187"/>
      <c r="AA417" s="187"/>
      <c r="AB417" s="185"/>
      <c r="AC417" s="185"/>
      <c r="AD417" s="185"/>
      <c r="AE417" s="211"/>
      <c r="AF417" s="202">
        <v>0</v>
      </c>
      <c r="AG417" s="203">
        <v>0</v>
      </c>
      <c r="AH417" s="204">
        <v>1</v>
      </c>
      <c r="AI417" s="205">
        <v>0</v>
      </c>
      <c r="AJ417" s="187"/>
      <c r="AK417" s="187"/>
      <c r="AL417" s="185"/>
      <c r="AM417" s="185"/>
      <c r="AN417" s="185"/>
      <c r="AO417" s="210"/>
    </row>
    <row r="418" spans="1:41" x14ac:dyDescent="0.3">
      <c r="A418" s="154" t="s">
        <v>282</v>
      </c>
      <c r="B418" s="195">
        <v>0</v>
      </c>
      <c r="C418" s="196">
        <v>1</v>
      </c>
      <c r="D418" s="197">
        <v>0</v>
      </c>
      <c r="E418" s="198">
        <v>0</v>
      </c>
      <c r="F418" s="166"/>
      <c r="G418" s="166"/>
      <c r="H418" s="149"/>
      <c r="I418" s="149"/>
      <c r="J418" s="149"/>
      <c r="K418" s="210"/>
      <c r="L418" s="195">
        <v>0</v>
      </c>
      <c r="M418" s="196">
        <v>0</v>
      </c>
      <c r="N418" s="197">
        <v>1</v>
      </c>
      <c r="O418" s="198">
        <v>0</v>
      </c>
      <c r="P418" s="166"/>
      <c r="Q418" s="166"/>
      <c r="R418" s="149"/>
      <c r="S418" s="149"/>
      <c r="T418" s="149"/>
      <c r="U418" s="211"/>
      <c r="V418" s="202">
        <v>0</v>
      </c>
      <c r="W418" s="203">
        <v>3</v>
      </c>
      <c r="X418" s="204">
        <v>3</v>
      </c>
      <c r="Y418" s="205">
        <v>0</v>
      </c>
      <c r="Z418" s="187"/>
      <c r="AA418" s="187"/>
      <c r="AB418" s="185"/>
      <c r="AC418" s="185"/>
      <c r="AD418" s="185"/>
      <c r="AE418" s="211"/>
      <c r="AF418" s="202">
        <v>0</v>
      </c>
      <c r="AG418" s="203">
        <v>0</v>
      </c>
      <c r="AH418" s="204">
        <v>0</v>
      </c>
      <c r="AI418" s="205">
        <v>0</v>
      </c>
      <c r="AJ418" s="187"/>
      <c r="AK418" s="187"/>
      <c r="AL418" s="185"/>
      <c r="AM418" s="185"/>
      <c r="AN418" s="185"/>
      <c r="AO418" s="210"/>
    </row>
    <row r="419" spans="1:41" x14ac:dyDescent="0.3">
      <c r="A419" s="154" t="s">
        <v>283</v>
      </c>
      <c r="B419" s="195">
        <v>1</v>
      </c>
      <c r="C419" s="196">
        <v>1</v>
      </c>
      <c r="D419" s="197">
        <v>0</v>
      </c>
      <c r="E419" s="198">
        <v>0</v>
      </c>
      <c r="F419" s="166"/>
      <c r="G419" s="166"/>
      <c r="H419" s="149"/>
      <c r="I419" s="149"/>
      <c r="J419" s="149"/>
      <c r="K419" s="210"/>
      <c r="L419" s="195">
        <v>0</v>
      </c>
      <c r="M419" s="196">
        <v>0</v>
      </c>
      <c r="N419" s="197">
        <v>0</v>
      </c>
      <c r="O419" s="198">
        <v>0</v>
      </c>
      <c r="P419" s="166"/>
      <c r="Q419" s="166"/>
      <c r="R419" s="149"/>
      <c r="S419" s="149"/>
      <c r="T419" s="149"/>
      <c r="U419" s="211"/>
      <c r="V419" s="202">
        <v>0</v>
      </c>
      <c r="W419" s="203">
        <v>0</v>
      </c>
      <c r="X419" s="204">
        <v>4</v>
      </c>
      <c r="Y419" s="205">
        <v>1</v>
      </c>
      <c r="Z419" s="187"/>
      <c r="AA419" s="187"/>
      <c r="AB419" s="185"/>
      <c r="AC419" s="185"/>
      <c r="AD419" s="185"/>
      <c r="AE419" s="211"/>
      <c r="AF419" s="202">
        <v>0</v>
      </c>
      <c r="AG419" s="203">
        <v>0</v>
      </c>
      <c r="AH419" s="204">
        <v>0</v>
      </c>
      <c r="AI419" s="205">
        <v>0</v>
      </c>
      <c r="AJ419" s="187"/>
      <c r="AK419" s="187"/>
      <c r="AL419" s="185"/>
      <c r="AM419" s="185"/>
      <c r="AN419" s="185"/>
      <c r="AO419" s="210"/>
    </row>
    <row r="420" spans="1:41" x14ac:dyDescent="0.3">
      <c r="A420" s="154" t="s">
        <v>284</v>
      </c>
      <c r="B420" s="196">
        <v>0</v>
      </c>
      <c r="C420" s="197">
        <v>1</v>
      </c>
      <c r="D420" s="198">
        <v>0</v>
      </c>
      <c r="E420" s="166"/>
      <c r="F420" s="166"/>
      <c r="G420" s="166"/>
      <c r="H420" s="149"/>
      <c r="I420" s="149"/>
      <c r="J420" s="149"/>
      <c r="K420" s="210"/>
      <c r="L420" s="196">
        <v>0</v>
      </c>
      <c r="M420" s="197">
        <v>0</v>
      </c>
      <c r="N420" s="198">
        <v>1</v>
      </c>
      <c r="O420" s="166"/>
      <c r="P420" s="166"/>
      <c r="Q420" s="166"/>
      <c r="R420" s="149"/>
      <c r="S420" s="149"/>
      <c r="T420" s="149"/>
      <c r="U420" s="211"/>
      <c r="V420" s="203">
        <v>0</v>
      </c>
      <c r="W420" s="204">
        <v>0</v>
      </c>
      <c r="X420" s="205">
        <v>1</v>
      </c>
      <c r="Y420" s="187"/>
      <c r="Z420" s="187"/>
      <c r="AA420" s="187"/>
      <c r="AB420" s="185"/>
      <c r="AC420" s="185"/>
      <c r="AD420" s="185"/>
      <c r="AE420" s="211"/>
      <c r="AF420" s="203">
        <v>0</v>
      </c>
      <c r="AG420" s="204">
        <v>0</v>
      </c>
      <c r="AH420" s="205">
        <v>0</v>
      </c>
      <c r="AI420" s="187"/>
      <c r="AJ420" s="187"/>
      <c r="AK420" s="187"/>
      <c r="AL420" s="185"/>
      <c r="AM420" s="185"/>
      <c r="AN420" s="185"/>
      <c r="AO420" s="210"/>
    </row>
    <row r="421" spans="1:41" x14ac:dyDescent="0.3">
      <c r="A421" s="154" t="s">
        <v>285</v>
      </c>
      <c r="B421" s="196">
        <v>0</v>
      </c>
      <c r="C421" s="197">
        <v>1</v>
      </c>
      <c r="D421" s="198">
        <v>0</v>
      </c>
      <c r="E421" s="166"/>
      <c r="F421" s="166"/>
      <c r="G421" s="166"/>
      <c r="H421" s="149"/>
      <c r="I421" s="149"/>
      <c r="J421" s="149"/>
      <c r="K421" s="210"/>
      <c r="L421" s="196">
        <v>0</v>
      </c>
      <c r="M421" s="197">
        <v>0</v>
      </c>
      <c r="N421" s="198">
        <v>0</v>
      </c>
      <c r="O421" s="166"/>
      <c r="P421" s="166"/>
      <c r="Q421" s="166"/>
      <c r="R421" s="149"/>
      <c r="S421" s="149"/>
      <c r="T421" s="149"/>
      <c r="U421" s="211"/>
      <c r="V421" s="203">
        <v>0</v>
      </c>
      <c r="W421" s="204">
        <v>1</v>
      </c>
      <c r="X421" s="205">
        <v>0</v>
      </c>
      <c r="Y421" s="187"/>
      <c r="Z421" s="187"/>
      <c r="AA421" s="187"/>
      <c r="AB421" s="185"/>
      <c r="AC421" s="185"/>
      <c r="AD421" s="185"/>
      <c r="AE421" s="211"/>
      <c r="AF421" s="203">
        <v>0</v>
      </c>
      <c r="AG421" s="204">
        <v>0</v>
      </c>
      <c r="AH421" s="205">
        <v>0</v>
      </c>
      <c r="AI421" s="187"/>
      <c r="AJ421" s="187"/>
      <c r="AK421" s="187"/>
      <c r="AL421" s="185"/>
      <c r="AM421" s="185"/>
      <c r="AN421" s="185"/>
      <c r="AO421" s="210"/>
    </row>
    <row r="422" spans="1:41" x14ac:dyDescent="0.3">
      <c r="A422" s="154" t="s">
        <v>286</v>
      </c>
      <c r="B422" s="196">
        <v>0</v>
      </c>
      <c r="C422" s="197">
        <v>1</v>
      </c>
      <c r="D422" s="198">
        <v>0</v>
      </c>
      <c r="E422" s="166"/>
      <c r="F422" s="166"/>
      <c r="G422" s="166"/>
      <c r="H422" s="149"/>
      <c r="I422" s="149"/>
      <c r="J422" s="149"/>
      <c r="K422" s="210"/>
      <c r="L422" s="196">
        <v>0</v>
      </c>
      <c r="M422" s="197">
        <v>0</v>
      </c>
      <c r="N422" s="198">
        <v>0</v>
      </c>
      <c r="O422" s="166"/>
      <c r="P422" s="166"/>
      <c r="Q422" s="166"/>
      <c r="R422" s="149"/>
      <c r="S422" s="149"/>
      <c r="T422" s="149"/>
      <c r="U422" s="211"/>
      <c r="V422" s="203">
        <v>0</v>
      </c>
      <c r="W422" s="204">
        <v>0</v>
      </c>
      <c r="X422" s="205">
        <v>0</v>
      </c>
      <c r="Y422" s="187"/>
      <c r="Z422" s="187"/>
      <c r="AA422" s="187"/>
      <c r="AB422" s="185"/>
      <c r="AC422" s="185"/>
      <c r="AD422" s="185"/>
      <c r="AE422" s="211"/>
      <c r="AF422" s="203">
        <v>1</v>
      </c>
      <c r="AG422" s="204">
        <v>0</v>
      </c>
      <c r="AH422" s="205">
        <v>0</v>
      </c>
      <c r="AI422" s="187"/>
      <c r="AJ422" s="187"/>
      <c r="AK422" s="187"/>
      <c r="AL422" s="185"/>
      <c r="AM422" s="185"/>
      <c r="AN422" s="185"/>
      <c r="AO422" s="210"/>
    </row>
    <row r="423" spans="1:41" x14ac:dyDescent="0.3">
      <c r="A423" s="154" t="s">
        <v>287</v>
      </c>
      <c r="B423" s="196">
        <v>0</v>
      </c>
      <c r="C423" s="197">
        <v>0</v>
      </c>
      <c r="D423" s="198">
        <v>0</v>
      </c>
      <c r="E423" s="166"/>
      <c r="F423" s="166"/>
      <c r="G423" s="166"/>
      <c r="H423" s="149"/>
      <c r="I423" s="149"/>
      <c r="J423" s="149"/>
      <c r="K423" s="210"/>
      <c r="L423" s="196">
        <v>0</v>
      </c>
      <c r="M423" s="197">
        <v>0</v>
      </c>
      <c r="N423" s="198">
        <v>0</v>
      </c>
      <c r="O423" s="166"/>
      <c r="P423" s="166"/>
      <c r="Q423" s="166"/>
      <c r="R423" s="149"/>
      <c r="S423" s="149"/>
      <c r="T423" s="149"/>
      <c r="U423" s="211"/>
      <c r="V423" s="203">
        <v>0</v>
      </c>
      <c r="W423" s="204">
        <v>1</v>
      </c>
      <c r="X423" s="205">
        <v>0</v>
      </c>
      <c r="Y423" s="187"/>
      <c r="Z423" s="187"/>
      <c r="AA423" s="187"/>
      <c r="AB423" s="185"/>
      <c r="AC423" s="185"/>
      <c r="AD423" s="185"/>
      <c r="AE423" s="211"/>
      <c r="AF423" s="203">
        <v>0</v>
      </c>
      <c r="AG423" s="204">
        <v>0</v>
      </c>
      <c r="AH423" s="205">
        <v>0</v>
      </c>
      <c r="AI423" s="187"/>
      <c r="AJ423" s="187"/>
      <c r="AK423" s="187"/>
      <c r="AL423" s="185"/>
      <c r="AM423" s="185"/>
      <c r="AN423" s="185"/>
      <c r="AO423" s="210"/>
    </row>
    <row r="424" spans="1:41" x14ac:dyDescent="0.3">
      <c r="A424" s="154" t="s">
        <v>288</v>
      </c>
      <c r="B424" s="196">
        <v>0</v>
      </c>
      <c r="C424" s="197">
        <v>1</v>
      </c>
      <c r="D424" s="198">
        <v>0</v>
      </c>
      <c r="E424" s="166"/>
      <c r="F424" s="166"/>
      <c r="G424" s="166"/>
      <c r="H424" s="166"/>
      <c r="I424" s="166"/>
      <c r="J424" s="149"/>
      <c r="K424" s="210"/>
      <c r="L424" s="196">
        <v>1</v>
      </c>
      <c r="M424" s="197">
        <v>0</v>
      </c>
      <c r="N424" s="198">
        <v>0</v>
      </c>
      <c r="O424" s="166"/>
      <c r="P424" s="166"/>
      <c r="Q424" s="166"/>
      <c r="R424" s="166"/>
      <c r="S424" s="166"/>
      <c r="T424" s="149"/>
      <c r="U424" s="211"/>
      <c r="V424" s="203">
        <v>0</v>
      </c>
      <c r="W424" s="204">
        <v>0</v>
      </c>
      <c r="X424" s="205">
        <v>0</v>
      </c>
      <c r="Y424" s="187"/>
      <c r="Z424" s="187"/>
      <c r="AA424" s="187"/>
      <c r="AB424" s="187"/>
      <c r="AC424" s="187"/>
      <c r="AD424" s="185"/>
      <c r="AE424" s="211"/>
      <c r="AF424" s="203">
        <v>0</v>
      </c>
      <c r="AG424" s="204">
        <v>1</v>
      </c>
      <c r="AH424" s="205">
        <v>0</v>
      </c>
      <c r="AI424" s="187"/>
      <c r="AJ424" s="187"/>
      <c r="AK424" s="187"/>
      <c r="AL424" s="187"/>
      <c r="AM424" s="187"/>
      <c r="AN424" s="185"/>
      <c r="AO424" s="210"/>
    </row>
    <row r="425" spans="1:41" x14ac:dyDescent="0.3">
      <c r="A425" s="154" t="s">
        <v>289</v>
      </c>
      <c r="B425" s="197">
        <v>0</v>
      </c>
      <c r="C425" s="198">
        <v>0</v>
      </c>
      <c r="D425" s="166"/>
      <c r="E425" s="166"/>
      <c r="F425" s="166"/>
      <c r="G425" s="166"/>
      <c r="H425" s="166"/>
      <c r="I425" s="166"/>
      <c r="J425" s="149"/>
      <c r="K425" s="210"/>
      <c r="L425" s="197">
        <v>0</v>
      </c>
      <c r="M425" s="198">
        <v>0</v>
      </c>
      <c r="N425" s="166"/>
      <c r="O425" s="166"/>
      <c r="P425" s="166"/>
      <c r="Q425" s="166"/>
      <c r="R425" s="166"/>
      <c r="S425" s="166"/>
      <c r="T425" s="149"/>
      <c r="U425" s="211"/>
      <c r="V425" s="204">
        <v>0</v>
      </c>
      <c r="W425" s="205">
        <v>0</v>
      </c>
      <c r="X425" s="187"/>
      <c r="Y425" s="187"/>
      <c r="Z425" s="187"/>
      <c r="AA425" s="187"/>
      <c r="AB425" s="187"/>
      <c r="AC425" s="187"/>
      <c r="AD425" s="185"/>
      <c r="AE425" s="211"/>
      <c r="AF425" s="204">
        <v>0</v>
      </c>
      <c r="AG425" s="205">
        <v>0</v>
      </c>
      <c r="AH425" s="187"/>
      <c r="AI425" s="187"/>
      <c r="AJ425" s="187"/>
      <c r="AK425" s="187"/>
      <c r="AL425" s="187"/>
      <c r="AM425" s="187"/>
      <c r="AN425" s="185"/>
      <c r="AO425" s="210"/>
    </row>
    <row r="426" spans="1:41" x14ac:dyDescent="0.3">
      <c r="A426" s="154" t="s">
        <v>290</v>
      </c>
      <c r="B426" s="197">
        <v>0</v>
      </c>
      <c r="C426" s="198">
        <v>0</v>
      </c>
      <c r="D426" s="166"/>
      <c r="E426" s="166"/>
      <c r="F426" s="166"/>
      <c r="G426" s="166"/>
      <c r="H426" s="166"/>
      <c r="I426" s="166"/>
      <c r="J426" s="149"/>
      <c r="K426" s="210"/>
      <c r="L426" s="197">
        <v>0</v>
      </c>
      <c r="M426" s="198">
        <v>0</v>
      </c>
      <c r="N426" s="166"/>
      <c r="O426" s="166"/>
      <c r="P426" s="166"/>
      <c r="Q426" s="166"/>
      <c r="R426" s="166"/>
      <c r="S426" s="166"/>
      <c r="T426" s="149"/>
      <c r="U426" s="211"/>
      <c r="V426" s="204">
        <v>0</v>
      </c>
      <c r="W426" s="205">
        <v>0</v>
      </c>
      <c r="X426" s="187"/>
      <c r="Y426" s="187"/>
      <c r="Z426" s="187"/>
      <c r="AA426" s="187"/>
      <c r="AB426" s="187"/>
      <c r="AC426" s="187"/>
      <c r="AD426" s="185"/>
      <c r="AE426" s="211"/>
      <c r="AF426" s="204">
        <v>0</v>
      </c>
      <c r="AG426" s="205">
        <v>0</v>
      </c>
      <c r="AH426" s="187"/>
      <c r="AI426" s="187"/>
      <c r="AJ426" s="187"/>
      <c r="AK426" s="187"/>
      <c r="AL426" s="187"/>
      <c r="AM426" s="187"/>
      <c r="AN426" s="185"/>
      <c r="AO426" s="210"/>
    </row>
    <row r="427" spans="1:41" x14ac:dyDescent="0.3">
      <c r="A427" s="154" t="s">
        <v>291</v>
      </c>
      <c r="B427" s="197">
        <v>0</v>
      </c>
      <c r="C427" s="198">
        <v>0</v>
      </c>
      <c r="D427" s="166"/>
      <c r="E427" s="166"/>
      <c r="F427" s="166"/>
      <c r="G427" s="166"/>
      <c r="H427" s="166"/>
      <c r="I427" s="166"/>
      <c r="J427" s="149"/>
      <c r="K427" s="210"/>
      <c r="L427" s="197">
        <v>0</v>
      </c>
      <c r="M427" s="198">
        <v>0</v>
      </c>
      <c r="N427" s="166"/>
      <c r="O427" s="166"/>
      <c r="P427" s="166"/>
      <c r="Q427" s="166"/>
      <c r="R427" s="166"/>
      <c r="S427" s="166"/>
      <c r="T427" s="149"/>
      <c r="U427" s="211"/>
      <c r="V427" s="204">
        <v>0</v>
      </c>
      <c r="W427" s="205">
        <v>1</v>
      </c>
      <c r="X427" s="187"/>
      <c r="Y427" s="187"/>
      <c r="Z427" s="187"/>
      <c r="AA427" s="187"/>
      <c r="AB427" s="187"/>
      <c r="AC427" s="187"/>
      <c r="AD427" s="185"/>
      <c r="AE427" s="211"/>
      <c r="AF427" s="204">
        <v>0</v>
      </c>
      <c r="AG427" s="205">
        <v>0</v>
      </c>
      <c r="AH427" s="187"/>
      <c r="AI427" s="187"/>
      <c r="AJ427" s="187"/>
      <c r="AK427" s="187"/>
      <c r="AL427" s="187"/>
      <c r="AM427" s="187"/>
      <c r="AN427" s="185"/>
      <c r="AO427" s="210"/>
    </row>
    <row r="428" spans="1:41" x14ac:dyDescent="0.3">
      <c r="A428" s="154" t="s">
        <v>292</v>
      </c>
      <c r="B428" s="197">
        <v>0</v>
      </c>
      <c r="C428" s="198">
        <v>0</v>
      </c>
      <c r="D428" s="166"/>
      <c r="E428" s="166"/>
      <c r="F428" s="166"/>
      <c r="G428" s="166"/>
      <c r="H428" s="166"/>
      <c r="I428" s="166"/>
      <c r="J428" s="149"/>
      <c r="K428" s="210"/>
      <c r="L428" s="197">
        <v>0</v>
      </c>
      <c r="M428" s="198">
        <v>0</v>
      </c>
      <c r="N428" s="166"/>
      <c r="O428" s="166"/>
      <c r="P428" s="166"/>
      <c r="Q428" s="166"/>
      <c r="R428" s="166"/>
      <c r="S428" s="166"/>
      <c r="T428" s="149"/>
      <c r="U428" s="211"/>
      <c r="V428" s="204">
        <v>0</v>
      </c>
      <c r="W428" s="205">
        <v>0</v>
      </c>
      <c r="X428" s="187"/>
      <c r="Y428" s="187"/>
      <c r="Z428" s="187"/>
      <c r="AA428" s="187"/>
      <c r="AB428" s="187"/>
      <c r="AC428" s="187"/>
      <c r="AD428" s="185"/>
      <c r="AE428" s="211"/>
      <c r="AF428" s="204">
        <v>0</v>
      </c>
      <c r="AG428" s="205">
        <v>0</v>
      </c>
      <c r="AH428" s="187"/>
      <c r="AI428" s="187"/>
      <c r="AJ428" s="187"/>
      <c r="AK428" s="187"/>
      <c r="AL428" s="187"/>
      <c r="AM428" s="187"/>
      <c r="AN428" s="185"/>
      <c r="AO428" s="210"/>
    </row>
    <row r="429" spans="1:41" x14ac:dyDescent="0.3">
      <c r="A429" s="154" t="s">
        <v>293</v>
      </c>
      <c r="B429" s="197">
        <v>0</v>
      </c>
      <c r="C429" s="198">
        <v>0</v>
      </c>
      <c r="D429" s="166"/>
      <c r="E429" s="166"/>
      <c r="F429" s="166"/>
      <c r="G429" s="166"/>
      <c r="H429" s="166"/>
      <c r="I429" s="166"/>
      <c r="J429" s="149"/>
      <c r="K429" s="210"/>
      <c r="L429" s="197">
        <v>1</v>
      </c>
      <c r="M429" s="198">
        <v>0</v>
      </c>
      <c r="N429" s="166"/>
      <c r="O429" s="166"/>
      <c r="P429" s="166"/>
      <c r="Q429" s="166"/>
      <c r="R429" s="166"/>
      <c r="S429" s="166"/>
      <c r="T429" s="149"/>
      <c r="U429" s="211"/>
      <c r="V429" s="204">
        <v>0</v>
      </c>
      <c r="W429" s="205">
        <v>0</v>
      </c>
      <c r="X429" s="187"/>
      <c r="Y429" s="187"/>
      <c r="Z429" s="187"/>
      <c r="AA429" s="187"/>
      <c r="AB429" s="187"/>
      <c r="AC429" s="187"/>
      <c r="AD429" s="185"/>
      <c r="AE429" s="211"/>
      <c r="AF429" s="204">
        <v>0</v>
      </c>
      <c r="AG429" s="205">
        <v>0</v>
      </c>
      <c r="AH429" s="187"/>
      <c r="AI429" s="187"/>
      <c r="AJ429" s="187"/>
      <c r="AK429" s="187"/>
      <c r="AL429" s="187"/>
      <c r="AM429" s="187"/>
      <c r="AN429" s="185"/>
      <c r="AO429" s="210"/>
    </row>
    <row r="430" spans="1:41" x14ac:dyDescent="0.3">
      <c r="A430" s="154" t="s">
        <v>294</v>
      </c>
      <c r="B430" s="198">
        <v>0</v>
      </c>
      <c r="C430" s="166"/>
      <c r="D430" s="166"/>
      <c r="E430" s="166"/>
      <c r="F430" s="166"/>
      <c r="G430" s="166"/>
      <c r="H430" s="166"/>
      <c r="I430" s="166"/>
      <c r="J430" s="149"/>
      <c r="K430" s="210"/>
      <c r="L430" s="198">
        <v>0</v>
      </c>
      <c r="M430" s="166"/>
      <c r="N430" s="166"/>
      <c r="O430" s="166"/>
      <c r="P430" s="166"/>
      <c r="Q430" s="166"/>
      <c r="R430" s="166"/>
      <c r="S430" s="166"/>
      <c r="T430" s="149"/>
      <c r="U430" s="211"/>
      <c r="V430" s="205">
        <v>0</v>
      </c>
      <c r="W430" s="187"/>
      <c r="X430" s="187"/>
      <c r="Y430" s="187"/>
      <c r="Z430" s="187"/>
      <c r="AA430" s="187"/>
      <c r="AB430" s="187"/>
      <c r="AC430" s="187"/>
      <c r="AD430" s="185"/>
      <c r="AE430" s="211"/>
      <c r="AF430" s="205">
        <v>0</v>
      </c>
      <c r="AG430" s="187"/>
      <c r="AH430" s="187"/>
      <c r="AI430" s="187"/>
      <c r="AJ430" s="187"/>
      <c r="AK430" s="187"/>
      <c r="AL430" s="187"/>
      <c r="AM430" s="187"/>
      <c r="AN430" s="185"/>
      <c r="AO430" s="210"/>
    </row>
    <row r="431" spans="1:41" x14ac:dyDescent="0.3">
      <c r="A431" s="154" t="s">
        <v>295</v>
      </c>
      <c r="B431" s="198">
        <v>0</v>
      </c>
      <c r="C431" s="166"/>
      <c r="D431" s="166"/>
      <c r="E431" s="166"/>
      <c r="F431" s="166"/>
      <c r="G431" s="166"/>
      <c r="H431" s="166"/>
      <c r="I431" s="166"/>
      <c r="J431" s="149"/>
      <c r="K431" s="210"/>
      <c r="L431" s="198">
        <v>0</v>
      </c>
      <c r="M431" s="166"/>
      <c r="N431" s="166"/>
      <c r="O431" s="166"/>
      <c r="P431" s="166"/>
      <c r="Q431" s="166"/>
      <c r="R431" s="166"/>
      <c r="S431" s="166"/>
      <c r="T431" s="149"/>
      <c r="U431" s="211"/>
      <c r="V431" s="205">
        <v>0</v>
      </c>
      <c r="W431" s="187"/>
      <c r="X431" s="187"/>
      <c r="Y431" s="187"/>
      <c r="Z431" s="187"/>
      <c r="AA431" s="187"/>
      <c r="AB431" s="187"/>
      <c r="AC431" s="187"/>
      <c r="AD431" s="185"/>
      <c r="AE431" s="211"/>
      <c r="AF431" s="205">
        <v>0</v>
      </c>
      <c r="AG431" s="187"/>
      <c r="AH431" s="187"/>
      <c r="AI431" s="187"/>
      <c r="AJ431" s="187"/>
      <c r="AK431" s="187"/>
      <c r="AL431" s="187"/>
      <c r="AM431" s="187"/>
      <c r="AN431" s="185"/>
      <c r="AO431" s="210"/>
    </row>
    <row r="432" spans="1:41" x14ac:dyDescent="0.3">
      <c r="A432" s="154" t="s">
        <v>296</v>
      </c>
      <c r="B432" s="198">
        <v>0</v>
      </c>
      <c r="C432" s="166"/>
      <c r="D432" s="166"/>
      <c r="E432" s="166"/>
      <c r="F432" s="166"/>
      <c r="G432" s="166"/>
      <c r="H432" s="166"/>
      <c r="I432" s="166"/>
      <c r="J432" s="149"/>
      <c r="K432" s="210"/>
      <c r="L432" s="198">
        <v>0</v>
      </c>
      <c r="M432" s="166"/>
      <c r="N432" s="166"/>
      <c r="O432" s="166"/>
      <c r="P432" s="166"/>
      <c r="Q432" s="166"/>
      <c r="R432" s="166"/>
      <c r="S432" s="166"/>
      <c r="T432" s="149"/>
      <c r="U432" s="211"/>
      <c r="V432" s="205">
        <v>0</v>
      </c>
      <c r="W432" s="187"/>
      <c r="X432" s="187"/>
      <c r="Y432" s="187"/>
      <c r="Z432" s="187"/>
      <c r="AA432" s="187"/>
      <c r="AB432" s="187"/>
      <c r="AC432" s="187"/>
      <c r="AD432" s="185"/>
      <c r="AE432" s="211"/>
      <c r="AF432" s="205">
        <v>0</v>
      </c>
      <c r="AG432" s="187"/>
      <c r="AH432" s="187"/>
      <c r="AI432" s="187"/>
      <c r="AJ432" s="187"/>
      <c r="AK432" s="187"/>
      <c r="AL432" s="187"/>
      <c r="AM432" s="187"/>
      <c r="AN432" s="185"/>
      <c r="AO432" s="210"/>
    </row>
    <row r="433" spans="1:41" x14ac:dyDescent="0.3">
      <c r="A433" s="154" t="s">
        <v>297</v>
      </c>
      <c r="B433" s="198">
        <v>0</v>
      </c>
      <c r="C433" s="166"/>
      <c r="D433" s="166"/>
      <c r="E433" s="166"/>
      <c r="F433" s="166"/>
      <c r="G433" s="166"/>
      <c r="H433" s="166"/>
      <c r="I433" s="166"/>
      <c r="J433" s="149"/>
      <c r="K433" s="210"/>
      <c r="L433" s="198">
        <v>0</v>
      </c>
      <c r="M433" s="166"/>
      <c r="N433" s="166"/>
      <c r="O433" s="166"/>
      <c r="P433" s="166"/>
      <c r="Q433" s="166"/>
      <c r="R433" s="166"/>
      <c r="S433" s="166"/>
      <c r="T433" s="149"/>
      <c r="U433" s="211"/>
      <c r="V433" s="205">
        <v>0</v>
      </c>
      <c r="W433" s="187"/>
      <c r="X433" s="187"/>
      <c r="Y433" s="187"/>
      <c r="Z433" s="187"/>
      <c r="AA433" s="187"/>
      <c r="AB433" s="187"/>
      <c r="AC433" s="187"/>
      <c r="AD433" s="185"/>
      <c r="AE433" s="211"/>
      <c r="AF433" s="205">
        <v>0</v>
      </c>
      <c r="AG433" s="187"/>
      <c r="AH433" s="187"/>
      <c r="AI433" s="187"/>
      <c r="AJ433" s="187"/>
      <c r="AK433" s="187"/>
      <c r="AL433" s="187"/>
      <c r="AM433" s="187"/>
      <c r="AN433" s="185"/>
      <c r="AO433" s="210"/>
    </row>
    <row r="434" spans="1:41" x14ac:dyDescent="0.3">
      <c r="A434" s="154" t="s">
        <v>298</v>
      </c>
      <c r="B434" s="198">
        <v>0</v>
      </c>
      <c r="C434" s="166"/>
      <c r="D434" s="166"/>
      <c r="E434" s="166"/>
      <c r="F434" s="166"/>
      <c r="G434" s="166"/>
      <c r="H434" s="166"/>
      <c r="I434" s="166"/>
      <c r="J434" s="149"/>
      <c r="K434" s="210"/>
      <c r="L434" s="198">
        <v>0</v>
      </c>
      <c r="M434" s="166"/>
      <c r="N434" s="166"/>
      <c r="O434" s="166"/>
      <c r="P434" s="166"/>
      <c r="Q434" s="166"/>
      <c r="R434" s="166"/>
      <c r="S434" s="166"/>
      <c r="T434" s="149"/>
      <c r="U434" s="211"/>
      <c r="V434" s="205">
        <v>0</v>
      </c>
      <c r="W434" s="187"/>
      <c r="X434" s="187"/>
      <c r="Y434" s="187"/>
      <c r="Z434" s="187"/>
      <c r="AA434" s="187"/>
      <c r="AB434" s="187"/>
      <c r="AC434" s="187"/>
      <c r="AD434" s="185"/>
      <c r="AE434" s="211"/>
      <c r="AF434" s="205">
        <v>0</v>
      </c>
      <c r="AG434" s="187"/>
      <c r="AH434" s="187"/>
      <c r="AI434" s="187"/>
      <c r="AJ434" s="187"/>
      <c r="AK434" s="187"/>
      <c r="AL434" s="187"/>
      <c r="AM434" s="187"/>
      <c r="AN434" s="185"/>
      <c r="AO434" s="210"/>
    </row>
    <row r="435" spans="1:41" x14ac:dyDescent="0.3">
      <c r="B435" s="166"/>
      <c r="C435" s="149"/>
      <c r="D435" s="149"/>
      <c r="E435" s="149"/>
      <c r="F435" s="149"/>
      <c r="G435" s="149"/>
      <c r="H435" s="149"/>
      <c r="I435" s="149"/>
      <c r="J435" s="149"/>
      <c r="K435" s="210"/>
      <c r="L435" s="166"/>
      <c r="M435" s="149"/>
      <c r="N435" s="149"/>
      <c r="O435" s="149"/>
      <c r="P435" s="149"/>
      <c r="Q435" s="149"/>
      <c r="R435" s="149"/>
      <c r="S435" s="149"/>
      <c r="T435" s="149"/>
      <c r="U435" s="211"/>
      <c r="V435" s="187"/>
      <c r="W435" s="185"/>
      <c r="X435" s="185"/>
      <c r="Y435" s="185"/>
      <c r="Z435" s="185"/>
      <c r="AA435" s="185"/>
      <c r="AB435" s="185"/>
      <c r="AC435" s="185"/>
      <c r="AD435" s="185"/>
      <c r="AE435" s="211"/>
      <c r="AF435" s="187"/>
      <c r="AG435" s="185"/>
      <c r="AH435" s="185"/>
      <c r="AI435" s="185"/>
      <c r="AJ435" s="185"/>
      <c r="AK435" s="185"/>
      <c r="AL435" s="185"/>
      <c r="AM435" s="185"/>
      <c r="AN435" s="185"/>
      <c r="AO435" s="210"/>
    </row>
    <row r="436" spans="1:41" x14ac:dyDescent="0.3">
      <c r="B436" s="166"/>
      <c r="C436" s="149"/>
      <c r="D436" s="149"/>
      <c r="E436" s="149"/>
      <c r="F436" s="149"/>
      <c r="G436" s="149"/>
      <c r="H436" s="149"/>
      <c r="I436" s="149"/>
      <c r="J436" s="149"/>
      <c r="K436" s="210"/>
      <c r="L436" s="166"/>
      <c r="M436" s="149"/>
      <c r="N436" s="149"/>
      <c r="O436" s="149"/>
      <c r="P436" s="149"/>
      <c r="Q436" s="149"/>
      <c r="R436" s="149"/>
      <c r="S436" s="149"/>
      <c r="T436" s="149"/>
      <c r="U436" s="211"/>
      <c r="V436" s="187"/>
      <c r="W436" s="185"/>
      <c r="X436" s="185"/>
      <c r="Y436" s="185"/>
      <c r="Z436" s="185"/>
      <c r="AA436" s="185"/>
      <c r="AB436" s="185"/>
      <c r="AC436" s="185"/>
      <c r="AD436" s="185"/>
      <c r="AE436" s="211"/>
      <c r="AF436" s="187"/>
      <c r="AG436" s="185"/>
      <c r="AH436" s="185"/>
      <c r="AI436" s="185"/>
      <c r="AJ436" s="185"/>
      <c r="AK436" s="185"/>
      <c r="AL436" s="185"/>
      <c r="AM436" s="185"/>
      <c r="AN436" s="185"/>
      <c r="AO436" s="210"/>
    </row>
  </sheetData>
  <mergeCells count="4">
    <mergeCell ref="A6:A7"/>
    <mergeCell ref="A115:A116"/>
    <mergeCell ref="A224:A225"/>
    <mergeCell ref="A333:A33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A1:AT59"/>
  <sheetViews>
    <sheetView workbookViewId="0">
      <selection activeCell="D32" sqref="D32"/>
    </sheetView>
  </sheetViews>
  <sheetFormatPr defaultRowHeight="14.4" x14ac:dyDescent="0.3"/>
  <cols>
    <col min="1" max="1" width="27.5546875" customWidth="1"/>
    <col min="2" max="2" width="22.33203125" customWidth="1"/>
    <col min="5" max="5" width="12.88671875" bestFit="1" customWidth="1"/>
  </cols>
  <sheetData>
    <row r="1" spans="1:44" ht="24.6" x14ac:dyDescent="0.4">
      <c r="A1" s="15" t="s">
        <v>128</v>
      </c>
    </row>
    <row r="2" spans="1:44" ht="24.6" x14ac:dyDescent="0.4">
      <c r="B2" s="1" t="s">
        <v>148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5" spans="1:44" ht="18" x14ac:dyDescent="0.35">
      <c r="B5" s="42"/>
      <c r="C5" s="43" t="s">
        <v>149</v>
      </c>
      <c r="D5" s="42"/>
      <c r="E5" s="42"/>
      <c r="F5" s="42"/>
      <c r="G5" s="42"/>
      <c r="H5" s="42"/>
      <c r="I5" s="42"/>
      <c r="J5" s="42"/>
      <c r="K5" s="42"/>
      <c r="L5" s="44"/>
      <c r="M5" s="44"/>
      <c r="N5" s="43" t="s">
        <v>150</v>
      </c>
      <c r="O5" s="42"/>
      <c r="P5" s="42"/>
      <c r="Q5" s="42"/>
      <c r="R5" s="42"/>
      <c r="S5" s="42"/>
      <c r="T5" s="42"/>
      <c r="U5" s="42"/>
      <c r="V5" s="42"/>
      <c r="W5" s="44"/>
      <c r="X5" s="44"/>
      <c r="Y5" s="43" t="s">
        <v>151</v>
      </c>
      <c r="Z5" s="42"/>
      <c r="AA5" s="42"/>
      <c r="AB5" s="42"/>
      <c r="AC5" s="42"/>
      <c r="AD5" s="42"/>
      <c r="AE5" s="42"/>
      <c r="AF5" s="42"/>
      <c r="AG5" s="42"/>
      <c r="AH5" s="44"/>
      <c r="AI5" s="44"/>
      <c r="AJ5" s="43" t="s">
        <v>152</v>
      </c>
      <c r="AK5" s="42"/>
      <c r="AL5" s="42"/>
      <c r="AM5" s="42"/>
      <c r="AN5" s="42"/>
      <c r="AO5" s="42"/>
      <c r="AP5" s="42"/>
      <c r="AQ5" s="42"/>
      <c r="AR5" s="42"/>
    </row>
    <row r="6" spans="1:44" x14ac:dyDescent="0.3">
      <c r="B6" s="46"/>
      <c r="C6" s="47" t="s">
        <v>72</v>
      </c>
      <c r="D6" s="47"/>
      <c r="E6" s="47"/>
      <c r="F6" s="47"/>
      <c r="G6" s="47"/>
      <c r="H6" s="47"/>
      <c r="I6" s="47"/>
      <c r="J6" s="47"/>
      <c r="K6" s="47"/>
      <c r="L6" s="45"/>
      <c r="M6" s="45"/>
      <c r="N6" s="47" t="s">
        <v>72</v>
      </c>
      <c r="O6" s="47"/>
      <c r="P6" s="47"/>
      <c r="Q6" s="47"/>
      <c r="R6" s="47"/>
      <c r="S6" s="47"/>
      <c r="T6" s="47"/>
      <c r="U6" s="47"/>
      <c r="V6" s="47"/>
      <c r="W6" s="45"/>
      <c r="X6" s="45"/>
      <c r="Y6" s="47" t="s">
        <v>72</v>
      </c>
      <c r="Z6" s="47"/>
      <c r="AA6" s="47"/>
      <c r="AB6" s="47"/>
      <c r="AC6" s="47"/>
      <c r="AD6" s="47"/>
      <c r="AE6" s="47"/>
      <c r="AF6" s="47"/>
      <c r="AG6" s="47"/>
      <c r="AH6" s="45"/>
      <c r="AI6" s="45"/>
      <c r="AJ6" s="47" t="s">
        <v>72</v>
      </c>
      <c r="AK6" s="47"/>
      <c r="AL6" s="47"/>
      <c r="AM6" s="47"/>
      <c r="AN6" s="47"/>
      <c r="AO6" s="47"/>
      <c r="AP6" s="47"/>
      <c r="AQ6" s="47"/>
      <c r="AR6" s="47"/>
    </row>
    <row r="7" spans="1:44" x14ac:dyDescent="0.3">
      <c r="B7" s="48"/>
      <c r="C7" s="49" t="s">
        <v>71</v>
      </c>
      <c r="D7" s="49" t="s">
        <v>140</v>
      </c>
      <c r="E7" s="49" t="s">
        <v>141</v>
      </c>
      <c r="F7" s="49" t="s">
        <v>142</v>
      </c>
      <c r="G7" s="49" t="s">
        <v>143</v>
      </c>
      <c r="H7" s="49" t="s">
        <v>144</v>
      </c>
      <c r="I7" s="49" t="s">
        <v>145</v>
      </c>
      <c r="J7" s="49" t="s">
        <v>146</v>
      </c>
      <c r="K7" s="49" t="s">
        <v>147</v>
      </c>
      <c r="L7" s="45"/>
      <c r="M7" s="45"/>
      <c r="N7" s="49" t="s">
        <v>71</v>
      </c>
      <c r="O7" s="49" t="s">
        <v>140</v>
      </c>
      <c r="P7" s="49" t="s">
        <v>141</v>
      </c>
      <c r="Q7" s="49" t="s">
        <v>142</v>
      </c>
      <c r="R7" s="49" t="s">
        <v>143</v>
      </c>
      <c r="S7" s="49" t="s">
        <v>144</v>
      </c>
      <c r="T7" s="49" t="s">
        <v>145</v>
      </c>
      <c r="U7" s="49" t="s">
        <v>146</v>
      </c>
      <c r="V7" s="49" t="s">
        <v>147</v>
      </c>
      <c r="W7" s="45"/>
      <c r="X7" s="45"/>
      <c r="Y7" s="49" t="s">
        <v>71</v>
      </c>
      <c r="Z7" s="49" t="s">
        <v>140</v>
      </c>
      <c r="AA7" s="49" t="s">
        <v>141</v>
      </c>
      <c r="AB7" s="49" t="s">
        <v>142</v>
      </c>
      <c r="AC7" s="49" t="s">
        <v>143</v>
      </c>
      <c r="AD7" s="49" t="s">
        <v>144</v>
      </c>
      <c r="AE7" s="49" t="s">
        <v>145</v>
      </c>
      <c r="AF7" s="49" t="s">
        <v>146</v>
      </c>
      <c r="AG7" s="49" t="s">
        <v>147</v>
      </c>
      <c r="AH7" s="45"/>
      <c r="AI7" s="45"/>
      <c r="AJ7" s="49" t="s">
        <v>71</v>
      </c>
      <c r="AK7" s="49" t="s">
        <v>140</v>
      </c>
      <c r="AL7" s="49" t="s">
        <v>141</v>
      </c>
      <c r="AM7" s="49" t="s">
        <v>142</v>
      </c>
      <c r="AN7" s="49" t="s">
        <v>143</v>
      </c>
      <c r="AO7" s="49" t="s">
        <v>144</v>
      </c>
      <c r="AP7" s="49" t="s">
        <v>145</v>
      </c>
      <c r="AQ7" s="49" t="s">
        <v>146</v>
      </c>
      <c r="AR7" s="49" t="s">
        <v>147</v>
      </c>
    </row>
    <row r="8" spans="1:44" x14ac:dyDescent="0.3">
      <c r="B8" s="50" t="s">
        <v>84</v>
      </c>
      <c r="C8" s="51">
        <v>0.51</v>
      </c>
      <c r="D8" s="51">
        <v>0.41</v>
      </c>
      <c r="E8" s="51">
        <v>0.41</v>
      </c>
      <c r="F8" s="51">
        <v>0.35</v>
      </c>
      <c r="G8" s="51">
        <v>0.35</v>
      </c>
      <c r="H8" s="51">
        <v>0.34</v>
      </c>
      <c r="I8" s="51">
        <v>0.3</v>
      </c>
      <c r="J8" s="51">
        <v>0.22500000000000001</v>
      </c>
      <c r="K8" s="51">
        <v>0.1</v>
      </c>
      <c r="M8" s="45"/>
      <c r="N8" s="51">
        <v>0.65</v>
      </c>
      <c r="O8" s="51">
        <v>0.52</v>
      </c>
      <c r="P8" s="51">
        <v>0.5</v>
      </c>
      <c r="Q8" s="51">
        <v>0.44</v>
      </c>
      <c r="R8" s="51">
        <v>0.39</v>
      </c>
      <c r="S8" s="51">
        <v>0.35</v>
      </c>
      <c r="T8" s="51">
        <v>0.23</v>
      </c>
      <c r="U8" s="51">
        <v>0.15</v>
      </c>
      <c r="V8" s="51">
        <v>0.1</v>
      </c>
      <c r="W8" s="45"/>
      <c r="X8" s="45"/>
      <c r="Y8" s="51">
        <v>0.4</v>
      </c>
      <c r="Z8" s="51">
        <v>0.32</v>
      </c>
      <c r="AA8" s="51">
        <v>0.28999999999999998</v>
      </c>
      <c r="AB8" s="51">
        <v>0.27</v>
      </c>
      <c r="AC8" s="51">
        <v>0.26</v>
      </c>
      <c r="AD8" s="51">
        <v>0.2</v>
      </c>
      <c r="AE8" s="51">
        <v>0.2</v>
      </c>
      <c r="AF8" s="51">
        <v>0.14499999999999999</v>
      </c>
      <c r="AG8" s="51">
        <v>7.0000000000000007E-2</v>
      </c>
      <c r="AH8" s="45"/>
      <c r="AI8" s="45"/>
      <c r="AJ8" s="51">
        <v>0.42499999999999999</v>
      </c>
      <c r="AK8" s="51">
        <v>0.42499999999999999</v>
      </c>
      <c r="AL8" s="51">
        <v>0.4</v>
      </c>
      <c r="AM8" s="51">
        <v>0.315</v>
      </c>
      <c r="AN8" s="51">
        <v>0.26</v>
      </c>
      <c r="AO8" s="51">
        <v>0.22</v>
      </c>
      <c r="AP8" s="51">
        <v>0.17</v>
      </c>
      <c r="AQ8" s="51">
        <v>0.13</v>
      </c>
      <c r="AR8" s="51">
        <v>7.0000000000000007E-2</v>
      </c>
    </row>
    <row r="9" spans="1:44" x14ac:dyDescent="0.3">
      <c r="B9" s="50"/>
      <c r="C9" s="51"/>
      <c r="D9" s="51"/>
      <c r="E9" s="51"/>
      <c r="F9" s="51"/>
      <c r="G9" s="51"/>
      <c r="H9" s="51"/>
      <c r="I9" s="51"/>
      <c r="J9" s="51"/>
      <c r="K9" s="51"/>
      <c r="M9" s="45"/>
      <c r="N9" s="51"/>
      <c r="O9" s="51"/>
      <c r="P9" s="51"/>
      <c r="Q9" s="51"/>
      <c r="R9" s="51"/>
      <c r="S9" s="51"/>
      <c r="T9" s="51"/>
      <c r="U9" s="51"/>
      <c r="V9" s="51"/>
      <c r="W9" s="45"/>
      <c r="X9" s="45"/>
      <c r="Y9" s="51"/>
      <c r="Z9" s="51"/>
      <c r="AA9" s="51"/>
      <c r="AB9" s="51"/>
      <c r="AC9" s="51"/>
      <c r="AD9" s="51"/>
      <c r="AE9" s="51"/>
      <c r="AF9" s="51"/>
      <c r="AG9" s="51"/>
      <c r="AH9" s="45"/>
      <c r="AI9" s="45"/>
      <c r="AJ9" s="51"/>
      <c r="AK9" s="51"/>
      <c r="AL9" s="51"/>
      <c r="AM9" s="51"/>
      <c r="AN9" s="51"/>
      <c r="AO9" s="51"/>
      <c r="AP9" s="51"/>
      <c r="AQ9" s="51"/>
      <c r="AR9" s="51"/>
    </row>
    <row r="10" spans="1:44" ht="28.8" x14ac:dyDescent="0.3">
      <c r="B10" s="54" t="s">
        <v>78</v>
      </c>
      <c r="C10" s="51">
        <v>0.98499999999999999</v>
      </c>
      <c r="D10" s="51">
        <v>0.98499999999999999</v>
      </c>
      <c r="E10" s="51">
        <v>0.98499999999999999</v>
      </c>
      <c r="F10" s="51">
        <v>0.98499999999999999</v>
      </c>
      <c r="G10" s="51">
        <v>0.98499999999999999</v>
      </c>
      <c r="H10" s="51">
        <v>0.98499999999999999</v>
      </c>
      <c r="I10" s="51">
        <v>0.98499999999999999</v>
      </c>
      <c r="J10" s="51">
        <v>0.98499999999999999</v>
      </c>
      <c r="K10" s="51">
        <v>0.98499999999999999</v>
      </c>
      <c r="M10" s="45"/>
      <c r="N10" s="51">
        <v>0.98499999999999999</v>
      </c>
      <c r="O10" s="51">
        <v>0.98499999999999999</v>
      </c>
      <c r="P10" s="51">
        <v>0.98499999999999999</v>
      </c>
      <c r="Q10" s="51">
        <v>0.98499999999999999</v>
      </c>
      <c r="R10" s="51">
        <v>0.98499999999999999</v>
      </c>
      <c r="S10" s="51">
        <v>0.98499999999999999</v>
      </c>
      <c r="T10" s="51">
        <v>0.98499999999999999</v>
      </c>
      <c r="U10" s="51">
        <v>0.98499999999999999</v>
      </c>
      <c r="V10" s="51">
        <v>0.98499999999999999</v>
      </c>
      <c r="W10" s="45"/>
      <c r="X10" s="45"/>
      <c r="Y10" s="51">
        <v>0.98499999999999999</v>
      </c>
      <c r="Z10" s="51">
        <v>0.98499999999999999</v>
      </c>
      <c r="AA10" s="51">
        <v>0.98499999999999999</v>
      </c>
      <c r="AB10" s="51">
        <v>0.98499999999999999</v>
      </c>
      <c r="AC10" s="51">
        <v>0.98499999999999999</v>
      </c>
      <c r="AD10" s="51">
        <v>0.98499999999999999</v>
      </c>
      <c r="AE10" s="51">
        <v>0.98499999999999999</v>
      </c>
      <c r="AF10" s="51">
        <v>0.98499999999999999</v>
      </c>
      <c r="AG10" s="51">
        <v>0.98499999999999999</v>
      </c>
      <c r="AH10" s="45"/>
      <c r="AI10" s="45"/>
      <c r="AJ10" s="51">
        <v>0.98499999999999999</v>
      </c>
      <c r="AK10" s="51">
        <v>0.98499999999999999</v>
      </c>
      <c r="AL10" s="51">
        <v>0.98499999999999999</v>
      </c>
      <c r="AM10" s="51">
        <v>0.98499999999999999</v>
      </c>
      <c r="AN10" s="51">
        <v>0.98499999999999999</v>
      </c>
      <c r="AO10" s="51">
        <v>0.98499999999999999</v>
      </c>
      <c r="AP10" s="51">
        <v>0.98499999999999999</v>
      </c>
      <c r="AQ10" s="51">
        <v>0.98499999999999999</v>
      </c>
      <c r="AR10" s="51">
        <v>0.98499999999999999</v>
      </c>
    </row>
    <row r="11" spans="1:44" x14ac:dyDescent="0.3">
      <c r="B11" s="50"/>
      <c r="C11" s="51"/>
      <c r="D11" s="51"/>
      <c r="E11" s="51"/>
      <c r="F11" s="51"/>
      <c r="G11" s="51"/>
      <c r="H11" s="51"/>
      <c r="I11" s="51"/>
      <c r="J11" s="51"/>
      <c r="K11" s="51"/>
      <c r="M11" s="45"/>
      <c r="N11" s="51"/>
      <c r="O11" s="51"/>
      <c r="P11" s="51"/>
      <c r="Q11" s="51"/>
      <c r="R11" s="51"/>
      <c r="S11" s="51"/>
      <c r="T11" s="51"/>
      <c r="U11" s="51"/>
      <c r="V11" s="51"/>
      <c r="W11" s="45"/>
      <c r="X11" s="45"/>
      <c r="Y11" s="51"/>
      <c r="Z11" s="51"/>
      <c r="AA11" s="51"/>
      <c r="AB11" s="51"/>
      <c r="AC11" s="51"/>
      <c r="AD11" s="51"/>
      <c r="AE11" s="51"/>
      <c r="AF11" s="51"/>
      <c r="AG11" s="51"/>
      <c r="AH11" s="45"/>
      <c r="AI11" s="45"/>
      <c r="AJ11" s="51"/>
      <c r="AK11" s="51"/>
      <c r="AL11" s="51"/>
      <c r="AM11" s="51"/>
      <c r="AN11" s="51"/>
      <c r="AO11" s="51"/>
      <c r="AP11" s="51"/>
      <c r="AQ11" s="51"/>
      <c r="AR11" s="51"/>
    </row>
    <row r="12" spans="1:44" x14ac:dyDescent="0.3">
      <c r="B12" s="52" t="s">
        <v>79</v>
      </c>
      <c r="C12" s="53">
        <v>0.1</v>
      </c>
      <c r="D12" s="53">
        <v>0.1</v>
      </c>
      <c r="E12" s="53">
        <v>0.1</v>
      </c>
      <c r="F12" s="53">
        <v>0.1</v>
      </c>
      <c r="G12" s="53">
        <v>0.1</v>
      </c>
      <c r="H12" s="53">
        <v>0.1</v>
      </c>
      <c r="I12" s="53">
        <v>0.1</v>
      </c>
      <c r="J12" s="53">
        <v>0.1</v>
      </c>
      <c r="K12" s="53">
        <v>0.1</v>
      </c>
      <c r="L12" s="45"/>
      <c r="M12" s="45"/>
      <c r="N12" s="53">
        <v>0.05</v>
      </c>
      <c r="O12" s="53">
        <v>0.05</v>
      </c>
      <c r="P12" s="53">
        <v>0.05</v>
      </c>
      <c r="Q12" s="53">
        <v>0.05</v>
      </c>
      <c r="R12" s="53">
        <v>0.05</v>
      </c>
      <c r="S12" s="53">
        <v>0.05</v>
      </c>
      <c r="T12" s="53">
        <v>0.05</v>
      </c>
      <c r="U12" s="53">
        <v>0.05</v>
      </c>
      <c r="V12" s="53">
        <v>0.05</v>
      </c>
      <c r="W12" s="45"/>
      <c r="X12" s="45"/>
      <c r="Y12" s="53">
        <v>0.1</v>
      </c>
      <c r="Z12" s="53">
        <v>0.1</v>
      </c>
      <c r="AA12" s="53">
        <v>0.1</v>
      </c>
      <c r="AB12" s="53">
        <v>0.1</v>
      </c>
      <c r="AC12" s="53">
        <v>0.1</v>
      </c>
      <c r="AD12" s="53">
        <v>0.1</v>
      </c>
      <c r="AE12" s="53">
        <v>0.1</v>
      </c>
      <c r="AF12" s="53">
        <v>0.1</v>
      </c>
      <c r="AG12" s="53">
        <v>0.1</v>
      </c>
      <c r="AH12" s="45"/>
      <c r="AI12" s="45"/>
      <c r="AJ12" s="53">
        <v>0.05</v>
      </c>
      <c r="AK12" s="53">
        <v>0.05</v>
      </c>
      <c r="AL12" s="53">
        <v>0.05</v>
      </c>
      <c r="AM12" s="53">
        <v>0.05</v>
      </c>
      <c r="AN12" s="53">
        <v>0.05</v>
      </c>
      <c r="AO12" s="53">
        <v>0.05</v>
      </c>
      <c r="AP12" s="53">
        <v>0.05</v>
      </c>
      <c r="AQ12" s="53">
        <v>0.05</v>
      </c>
      <c r="AR12" s="53">
        <v>0.05</v>
      </c>
    </row>
    <row r="13" spans="1:44" x14ac:dyDescent="0.3">
      <c r="B13" s="52" t="s">
        <v>80</v>
      </c>
      <c r="C13" s="53">
        <v>0.2</v>
      </c>
      <c r="D13" s="53">
        <v>0.2</v>
      </c>
      <c r="E13" s="53">
        <v>0.2</v>
      </c>
      <c r="F13" s="53">
        <v>0.2</v>
      </c>
      <c r="G13" s="53">
        <v>0.2</v>
      </c>
      <c r="H13" s="53">
        <v>0.2</v>
      </c>
      <c r="I13" s="53">
        <v>0.2</v>
      </c>
      <c r="J13" s="53">
        <v>0.2</v>
      </c>
      <c r="K13" s="53">
        <v>0.2</v>
      </c>
      <c r="L13" s="45"/>
      <c r="M13" s="45"/>
      <c r="N13" s="53">
        <v>0.15</v>
      </c>
      <c r="O13" s="53">
        <v>0.15</v>
      </c>
      <c r="P13" s="53">
        <v>0.15</v>
      </c>
      <c r="Q13" s="53">
        <v>0.15</v>
      </c>
      <c r="R13" s="53">
        <v>0.15</v>
      </c>
      <c r="S13" s="53">
        <v>0.15</v>
      </c>
      <c r="T13" s="53">
        <v>0.15</v>
      </c>
      <c r="U13" s="53">
        <v>0.15</v>
      </c>
      <c r="V13" s="53">
        <v>0.15</v>
      </c>
      <c r="W13" s="45"/>
      <c r="X13" s="45"/>
      <c r="Y13" s="53">
        <v>0.2</v>
      </c>
      <c r="Z13" s="53">
        <v>0.2</v>
      </c>
      <c r="AA13" s="53">
        <v>0.2</v>
      </c>
      <c r="AB13" s="53">
        <v>0.2</v>
      </c>
      <c r="AC13" s="53">
        <v>0.2</v>
      </c>
      <c r="AD13" s="53">
        <v>0.2</v>
      </c>
      <c r="AE13" s="53">
        <v>0.2</v>
      </c>
      <c r="AF13" s="53">
        <v>0.2</v>
      </c>
      <c r="AG13" s="53">
        <v>0.2</v>
      </c>
      <c r="AH13" s="45"/>
      <c r="AI13" s="45"/>
      <c r="AJ13" s="53">
        <v>0.15</v>
      </c>
      <c r="AK13" s="53">
        <v>0.15</v>
      </c>
      <c r="AL13" s="53">
        <v>0.15</v>
      </c>
      <c r="AM13" s="53">
        <v>0.15</v>
      </c>
      <c r="AN13" s="53">
        <v>0.15</v>
      </c>
      <c r="AO13" s="53">
        <v>0.15</v>
      </c>
      <c r="AP13" s="53">
        <v>0.15</v>
      </c>
      <c r="AQ13" s="53">
        <v>0.15</v>
      </c>
      <c r="AR13" s="53">
        <v>0.15</v>
      </c>
    </row>
    <row r="14" spans="1:44" x14ac:dyDescent="0.3">
      <c r="B14" s="52" t="s">
        <v>81</v>
      </c>
      <c r="C14" s="53">
        <v>0.5</v>
      </c>
      <c r="D14" s="53">
        <v>0.5</v>
      </c>
      <c r="E14" s="53">
        <v>0.5</v>
      </c>
      <c r="F14" s="53">
        <v>0.5</v>
      </c>
      <c r="G14" s="53">
        <v>0.5</v>
      </c>
      <c r="H14" s="53">
        <v>0.5</v>
      </c>
      <c r="I14" s="53">
        <v>0.5</v>
      </c>
      <c r="J14" s="53">
        <v>0.5</v>
      </c>
      <c r="K14" s="53">
        <v>0.5</v>
      </c>
      <c r="L14" s="45"/>
      <c r="M14" s="45"/>
      <c r="N14" s="53">
        <v>0.55000000000000004</v>
      </c>
      <c r="O14" s="53">
        <v>0.55000000000000004</v>
      </c>
      <c r="P14" s="53">
        <v>0.55000000000000004</v>
      </c>
      <c r="Q14" s="53">
        <v>0.55000000000000004</v>
      </c>
      <c r="R14" s="53">
        <v>0.55000000000000004</v>
      </c>
      <c r="S14" s="53">
        <v>0.55000000000000004</v>
      </c>
      <c r="T14" s="53">
        <v>0.55000000000000004</v>
      </c>
      <c r="U14" s="53">
        <v>0.55000000000000004</v>
      </c>
      <c r="V14" s="53">
        <v>0.55000000000000004</v>
      </c>
      <c r="W14" s="45"/>
      <c r="X14" s="45"/>
      <c r="Y14" s="53">
        <v>0.5</v>
      </c>
      <c r="Z14" s="53">
        <v>0.5</v>
      </c>
      <c r="AA14" s="53">
        <v>0.5</v>
      </c>
      <c r="AB14" s="53">
        <v>0.5</v>
      </c>
      <c r="AC14" s="53">
        <v>0.5</v>
      </c>
      <c r="AD14" s="53">
        <v>0.5</v>
      </c>
      <c r="AE14" s="53">
        <v>0.5</v>
      </c>
      <c r="AF14" s="53">
        <v>0.5</v>
      </c>
      <c r="AG14" s="53">
        <v>0.5</v>
      </c>
      <c r="AH14" s="45"/>
      <c r="AI14" s="45"/>
      <c r="AJ14" s="53">
        <v>0.55000000000000004</v>
      </c>
      <c r="AK14" s="53">
        <v>0.55000000000000004</v>
      </c>
      <c r="AL14" s="53">
        <v>0.55000000000000004</v>
      </c>
      <c r="AM14" s="53">
        <v>0.55000000000000004</v>
      </c>
      <c r="AN14" s="53">
        <v>0.55000000000000004</v>
      </c>
      <c r="AO14" s="53">
        <v>0.55000000000000004</v>
      </c>
      <c r="AP14" s="53">
        <v>0.55000000000000004</v>
      </c>
      <c r="AQ14" s="53">
        <v>0.55000000000000004</v>
      </c>
      <c r="AR14" s="53">
        <v>0.55000000000000004</v>
      </c>
    </row>
    <row r="15" spans="1:44" x14ac:dyDescent="0.3">
      <c r="B15" s="52" t="s">
        <v>82</v>
      </c>
      <c r="C15" s="53">
        <v>0.15</v>
      </c>
      <c r="D15" s="53">
        <v>0.15</v>
      </c>
      <c r="E15" s="53">
        <v>0.15</v>
      </c>
      <c r="F15" s="53">
        <v>0.15</v>
      </c>
      <c r="G15" s="53">
        <v>0.15</v>
      </c>
      <c r="H15" s="53">
        <v>0.15</v>
      </c>
      <c r="I15" s="53">
        <v>0.15</v>
      </c>
      <c r="J15" s="53">
        <v>0.15</v>
      </c>
      <c r="K15" s="53">
        <v>0.15</v>
      </c>
      <c r="L15" s="45"/>
      <c r="M15" s="45"/>
      <c r="N15" s="53">
        <v>0.2</v>
      </c>
      <c r="O15" s="53">
        <v>0.2</v>
      </c>
      <c r="P15" s="53">
        <v>0.2</v>
      </c>
      <c r="Q15" s="53">
        <v>0.2</v>
      </c>
      <c r="R15" s="53">
        <v>0.2</v>
      </c>
      <c r="S15" s="53">
        <v>0.2</v>
      </c>
      <c r="T15" s="53">
        <v>0.2</v>
      </c>
      <c r="U15" s="53">
        <v>0.2</v>
      </c>
      <c r="V15" s="53">
        <v>0.2</v>
      </c>
      <c r="W15" s="45"/>
      <c r="X15" s="45"/>
      <c r="Y15" s="53">
        <v>0.15</v>
      </c>
      <c r="Z15" s="53">
        <v>0.15</v>
      </c>
      <c r="AA15" s="53">
        <v>0.15</v>
      </c>
      <c r="AB15" s="53">
        <v>0.15</v>
      </c>
      <c r="AC15" s="53">
        <v>0.15</v>
      </c>
      <c r="AD15" s="53">
        <v>0.15</v>
      </c>
      <c r="AE15" s="53">
        <v>0.15</v>
      </c>
      <c r="AF15" s="53">
        <v>0.15</v>
      </c>
      <c r="AG15" s="53">
        <v>0.15</v>
      </c>
      <c r="AH15" s="45"/>
      <c r="AI15" s="45"/>
      <c r="AJ15" s="53">
        <v>0.2</v>
      </c>
      <c r="AK15" s="53">
        <v>0.2</v>
      </c>
      <c r="AL15" s="53">
        <v>0.2</v>
      </c>
      <c r="AM15" s="53">
        <v>0.2</v>
      </c>
      <c r="AN15" s="53">
        <v>0.2</v>
      </c>
      <c r="AO15" s="53">
        <v>0.2</v>
      </c>
      <c r="AP15" s="53">
        <v>0.2</v>
      </c>
      <c r="AQ15" s="53">
        <v>0.2</v>
      </c>
      <c r="AR15" s="53">
        <v>0.2</v>
      </c>
    </row>
    <row r="16" spans="1:44" x14ac:dyDescent="0.3">
      <c r="B16" s="52" t="s">
        <v>83</v>
      </c>
      <c r="C16" s="53">
        <v>0.05</v>
      </c>
      <c r="D16" s="53">
        <v>0.05</v>
      </c>
      <c r="E16" s="53">
        <v>0.05</v>
      </c>
      <c r="F16" s="53">
        <v>0.05</v>
      </c>
      <c r="G16" s="53">
        <v>0.05</v>
      </c>
      <c r="H16" s="53">
        <v>0.05</v>
      </c>
      <c r="I16" s="53">
        <v>0.05</v>
      </c>
      <c r="J16" s="53">
        <v>0.05</v>
      </c>
      <c r="K16" s="53">
        <v>0.05</v>
      </c>
      <c r="L16" s="45"/>
      <c r="M16" s="45"/>
      <c r="N16" s="53">
        <v>0.05</v>
      </c>
      <c r="O16" s="53">
        <v>0.05</v>
      </c>
      <c r="P16" s="53">
        <v>0.05</v>
      </c>
      <c r="Q16" s="53">
        <v>0.05</v>
      </c>
      <c r="R16" s="53">
        <v>0.05</v>
      </c>
      <c r="S16" s="53">
        <v>0.05</v>
      </c>
      <c r="T16" s="53">
        <v>0.05</v>
      </c>
      <c r="U16" s="53">
        <v>0.05</v>
      </c>
      <c r="V16" s="53">
        <v>0.05</v>
      </c>
      <c r="W16" s="45"/>
      <c r="X16" s="45"/>
      <c r="Y16" s="53">
        <v>0.05</v>
      </c>
      <c r="Z16" s="53">
        <v>0.05</v>
      </c>
      <c r="AA16" s="53">
        <v>0.05</v>
      </c>
      <c r="AB16" s="53">
        <v>0.05</v>
      </c>
      <c r="AC16" s="53">
        <v>0.05</v>
      </c>
      <c r="AD16" s="53">
        <v>0.05</v>
      </c>
      <c r="AE16" s="53">
        <v>0.05</v>
      </c>
      <c r="AF16" s="53">
        <v>0.05</v>
      </c>
      <c r="AG16" s="53">
        <v>0.05</v>
      </c>
      <c r="AH16" s="45"/>
      <c r="AI16" s="45"/>
      <c r="AJ16" s="53">
        <v>0.05</v>
      </c>
      <c r="AK16" s="53">
        <v>0.05</v>
      </c>
      <c r="AL16" s="53">
        <v>0.05</v>
      </c>
      <c r="AM16" s="53">
        <v>0.05</v>
      </c>
      <c r="AN16" s="53">
        <v>0.05</v>
      </c>
      <c r="AO16" s="53">
        <v>0.05</v>
      </c>
      <c r="AP16" s="53">
        <v>0.05</v>
      </c>
      <c r="AQ16" s="53">
        <v>0.05</v>
      </c>
      <c r="AR16" s="53">
        <v>0.05</v>
      </c>
    </row>
    <row r="17" spans="1:46" x14ac:dyDescent="0.3"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</row>
    <row r="21" spans="1:46" x14ac:dyDescent="0.3">
      <c r="A21" s="55" t="s">
        <v>85</v>
      </c>
    </row>
    <row r="23" spans="1:46" x14ac:dyDescent="0.3">
      <c r="A23" t="s">
        <v>153</v>
      </c>
    </row>
    <row r="25" spans="1:46" x14ac:dyDescent="0.3">
      <c r="A25" t="s">
        <v>154</v>
      </c>
    </row>
    <row r="27" spans="1:46" x14ac:dyDescent="0.3">
      <c r="A27" t="s">
        <v>155</v>
      </c>
      <c r="E27">
        <v>30</v>
      </c>
      <c r="G27" s="16" t="s">
        <v>87</v>
      </c>
    </row>
    <row r="29" spans="1:46" x14ac:dyDescent="0.3">
      <c r="A29" t="s">
        <v>156</v>
      </c>
      <c r="E29" s="56">
        <f>+E8</f>
        <v>0.41</v>
      </c>
    </row>
    <row r="31" spans="1:46" x14ac:dyDescent="0.3">
      <c r="A31" t="s">
        <v>157</v>
      </c>
      <c r="E31" s="59">
        <f>+E10^(E27-28)</f>
        <v>0.970225</v>
      </c>
      <c r="G31" s="16" t="s">
        <v>159</v>
      </c>
    </row>
    <row r="33" spans="1:5" x14ac:dyDescent="0.3">
      <c r="A33" t="s">
        <v>158</v>
      </c>
      <c r="E33" s="31">
        <f>+E29*E31</f>
        <v>0.39779224999999996</v>
      </c>
    </row>
    <row r="35" spans="1:5" x14ac:dyDescent="0.3">
      <c r="A35" t="s">
        <v>160</v>
      </c>
      <c r="C35" t="s">
        <v>86</v>
      </c>
    </row>
    <row r="36" spans="1:5" x14ac:dyDescent="0.3">
      <c r="C36">
        <v>28</v>
      </c>
      <c r="E36" s="31">
        <f>+$E$33*E12</f>
        <v>3.9779225000000001E-2</v>
      </c>
    </row>
    <row r="37" spans="1:5" x14ac:dyDescent="0.3">
      <c r="C37">
        <v>29</v>
      </c>
      <c r="E37" s="31">
        <f>+$E$33*E13</f>
        <v>7.9558450000000003E-2</v>
      </c>
    </row>
    <row r="38" spans="1:5" x14ac:dyDescent="0.3">
      <c r="C38">
        <v>30</v>
      </c>
      <c r="E38" s="31">
        <f>+$E$33*E14</f>
        <v>0.19889612499999998</v>
      </c>
    </row>
    <row r="39" spans="1:5" x14ac:dyDescent="0.3">
      <c r="C39">
        <v>31</v>
      </c>
      <c r="E39" s="31">
        <f>+$E$33*E15</f>
        <v>5.9668837499999988E-2</v>
      </c>
    </row>
    <row r="40" spans="1:5" x14ac:dyDescent="0.3">
      <c r="C40">
        <v>32</v>
      </c>
      <c r="E40" s="31">
        <f>+$E$33*E16</f>
        <v>1.9889612500000001E-2</v>
      </c>
    </row>
    <row r="42" spans="1:5" x14ac:dyDescent="0.3">
      <c r="A42" t="s">
        <v>161</v>
      </c>
      <c r="C42">
        <v>28</v>
      </c>
      <c r="E42" s="31">
        <f>+Termination!E31</f>
        <v>4.3220000000000001E-2</v>
      </c>
    </row>
    <row r="43" spans="1:5" x14ac:dyDescent="0.3">
      <c r="C43">
        <v>29</v>
      </c>
      <c r="E43" s="31">
        <f>+Termination!E32</f>
        <v>4.1059999999999999E-2</v>
      </c>
    </row>
    <row r="44" spans="1:5" x14ac:dyDescent="0.3">
      <c r="C44">
        <v>30</v>
      </c>
      <c r="E44" s="31">
        <f>+Termination!E33</f>
        <v>3.9E-2</v>
      </c>
    </row>
    <row r="45" spans="1:5" x14ac:dyDescent="0.3">
      <c r="C45">
        <v>31</v>
      </c>
      <c r="E45" s="31">
        <f>+Termination!E34</f>
        <v>3.705E-2</v>
      </c>
    </row>
    <row r="46" spans="1:5" x14ac:dyDescent="0.3">
      <c r="C46">
        <v>32</v>
      </c>
      <c r="E46" s="31">
        <f>+Termination!E35</f>
        <v>3.5189999999999999E-2</v>
      </c>
    </row>
    <row r="48" spans="1:5" x14ac:dyDescent="0.3">
      <c r="A48" t="s">
        <v>162</v>
      </c>
      <c r="C48">
        <v>28</v>
      </c>
      <c r="E48" s="31">
        <f>+E36+E42</f>
        <v>8.299922500000001E-2</v>
      </c>
    </row>
    <row r="49" spans="1:5" x14ac:dyDescent="0.3">
      <c r="C49">
        <v>29</v>
      </c>
      <c r="E49" s="31">
        <f>+E37+E43</f>
        <v>0.12061845</v>
      </c>
    </row>
    <row r="50" spans="1:5" x14ac:dyDescent="0.3">
      <c r="C50">
        <v>30</v>
      </c>
      <c r="E50" s="31">
        <f>+E38+E44</f>
        <v>0.23789612499999999</v>
      </c>
    </row>
    <row r="51" spans="1:5" x14ac:dyDescent="0.3">
      <c r="C51">
        <v>31</v>
      </c>
      <c r="E51" s="31">
        <f>+E39+E45</f>
        <v>9.6718837499999988E-2</v>
      </c>
    </row>
    <row r="52" spans="1:5" x14ac:dyDescent="0.3">
      <c r="C52">
        <v>32</v>
      </c>
      <c r="E52" s="31">
        <f>+E40+E46</f>
        <v>5.50796125E-2</v>
      </c>
    </row>
    <row r="55" spans="1:5" x14ac:dyDescent="0.3">
      <c r="A55" s="57" t="s">
        <v>163</v>
      </c>
      <c r="B55" s="57"/>
      <c r="C55" s="57">
        <v>28</v>
      </c>
      <c r="D55" s="57"/>
      <c r="E55" s="58">
        <f>+E48/E42</f>
        <v>1.9203892873669599</v>
      </c>
    </row>
    <row r="56" spans="1:5" x14ac:dyDescent="0.3">
      <c r="A56" s="57"/>
      <c r="B56" s="57"/>
      <c r="C56" s="57">
        <v>29</v>
      </c>
      <c r="D56" s="57"/>
      <c r="E56" s="58">
        <f>+E49/E43</f>
        <v>2.9376144666341939</v>
      </c>
    </row>
    <row r="57" spans="1:5" x14ac:dyDescent="0.3">
      <c r="A57" s="57"/>
      <c r="B57" s="57"/>
      <c r="C57" s="57">
        <v>30</v>
      </c>
      <c r="D57" s="57"/>
      <c r="E57" s="58">
        <f>+E50/E44</f>
        <v>6.0999006410256404</v>
      </c>
    </row>
    <row r="58" spans="1:5" x14ac:dyDescent="0.3">
      <c r="A58" s="57"/>
      <c r="B58" s="57"/>
      <c r="C58" s="57">
        <v>31</v>
      </c>
      <c r="D58" s="57"/>
      <c r="E58" s="58">
        <f>+E51/E45</f>
        <v>2.6104949392712546</v>
      </c>
    </row>
    <row r="59" spans="1:5" x14ac:dyDescent="0.3">
      <c r="A59" s="57"/>
      <c r="B59" s="57"/>
      <c r="C59" s="57">
        <v>32</v>
      </c>
      <c r="D59" s="57"/>
      <c r="E59" s="58">
        <f>+E52/E46</f>
        <v>1.5652063796533107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theme="8" tint="0.39997558519241921"/>
  </sheetPr>
  <dimension ref="A1:XFD202"/>
  <sheetViews>
    <sheetView workbookViewId="0">
      <selection activeCell="D32" sqref="D32"/>
    </sheetView>
  </sheetViews>
  <sheetFormatPr defaultRowHeight="14.4" x14ac:dyDescent="0.3"/>
  <sheetData>
    <row r="1" spans="1:16384" ht="24.6" x14ac:dyDescent="0.4">
      <c r="A1" s="15" t="s">
        <v>128</v>
      </c>
    </row>
    <row r="2" spans="1:16384" s="2" customFormat="1" ht="24.6" x14ac:dyDescent="0.4">
      <c r="A2"/>
      <c r="B2" s="1" t="s">
        <v>60</v>
      </c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4" spans="1:16384" ht="20.399999999999999" x14ac:dyDescent="0.35">
      <c r="B4" s="4"/>
      <c r="C4" s="3" t="s">
        <v>164</v>
      </c>
      <c r="D4" s="3"/>
      <c r="L4" s="3"/>
      <c r="M4" s="4"/>
      <c r="N4" s="3" t="s">
        <v>165</v>
      </c>
      <c r="O4" s="3"/>
      <c r="P4" s="3"/>
      <c r="Q4" s="3"/>
      <c r="R4" s="3"/>
      <c r="S4" s="3"/>
      <c r="T4" s="3"/>
      <c r="U4" s="3"/>
      <c r="V4" s="3"/>
      <c r="W4" s="3"/>
      <c r="X4" s="4"/>
      <c r="Y4" s="3" t="s">
        <v>166</v>
      </c>
      <c r="Z4" s="3"/>
      <c r="AA4" s="3"/>
      <c r="AB4" s="3"/>
      <c r="AC4" s="3"/>
      <c r="AD4" s="3"/>
      <c r="AE4" s="3"/>
      <c r="AF4" s="3"/>
      <c r="AG4" s="3"/>
      <c r="AJ4" s="3" t="s">
        <v>167</v>
      </c>
      <c r="AK4" s="3"/>
      <c r="AL4" s="3"/>
      <c r="AM4" s="3"/>
      <c r="AN4" s="3"/>
      <c r="AO4" s="3"/>
      <c r="AP4" s="3"/>
      <c r="AQ4" s="3"/>
      <c r="AR4" s="3"/>
    </row>
    <row r="5" spans="1:16384" x14ac:dyDescent="0.3">
      <c r="C5" s="32" t="s">
        <v>136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2" t="s">
        <v>136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2" t="s">
        <v>136</v>
      </c>
      <c r="Z5" s="31"/>
      <c r="AA5" s="31"/>
      <c r="AB5" s="31"/>
      <c r="AC5" s="31"/>
      <c r="AD5" s="31"/>
      <c r="AE5" s="31"/>
      <c r="AF5" s="31"/>
      <c r="AG5" s="31"/>
      <c r="AH5" s="31"/>
      <c r="AJ5" s="32" t="s">
        <v>136</v>
      </c>
    </row>
    <row r="6" spans="1:16384" x14ac:dyDescent="0.3">
      <c r="B6" s="5"/>
      <c r="C6" s="245" t="s">
        <v>58</v>
      </c>
      <c r="D6" s="245"/>
      <c r="E6" s="245"/>
      <c r="F6" s="245"/>
      <c r="G6" s="245"/>
      <c r="H6" s="245"/>
      <c r="I6" s="245"/>
      <c r="J6" s="245"/>
      <c r="K6" s="245"/>
      <c r="L6" s="6"/>
      <c r="M6" s="5"/>
      <c r="N6" s="245" t="s">
        <v>58</v>
      </c>
      <c r="O6" s="245"/>
      <c r="P6" s="245"/>
      <c r="Q6" s="245"/>
      <c r="R6" s="245"/>
      <c r="S6" s="245"/>
      <c r="T6" s="245"/>
      <c r="U6" s="245"/>
      <c r="V6" s="245"/>
      <c r="W6" s="6"/>
      <c r="X6" s="5"/>
      <c r="Y6" s="245" t="s">
        <v>58</v>
      </c>
      <c r="Z6" s="245"/>
      <c r="AA6" s="245"/>
      <c r="AB6" s="245"/>
      <c r="AC6" s="245"/>
      <c r="AD6" s="245"/>
      <c r="AE6" s="245"/>
      <c r="AF6" s="245"/>
      <c r="AG6" s="245"/>
      <c r="AH6" s="7"/>
      <c r="AI6" s="5"/>
      <c r="AJ6" s="245" t="s">
        <v>58</v>
      </c>
      <c r="AK6" s="245"/>
      <c r="AL6" s="245"/>
      <c r="AM6" s="245"/>
      <c r="AN6" s="245"/>
      <c r="AO6" s="245"/>
      <c r="AP6" s="245"/>
      <c r="AQ6" s="245"/>
      <c r="AR6" s="245"/>
    </row>
    <row r="7" spans="1:16384" x14ac:dyDescent="0.3">
      <c r="B7" s="8" t="s">
        <v>0</v>
      </c>
      <c r="C7" s="9" t="s">
        <v>62</v>
      </c>
      <c r="D7" s="9" t="s">
        <v>140</v>
      </c>
      <c r="E7" s="9" t="s">
        <v>141</v>
      </c>
      <c r="F7" s="9" t="s">
        <v>142</v>
      </c>
      <c r="G7" s="9" t="s">
        <v>143</v>
      </c>
      <c r="H7" s="9" t="s">
        <v>144</v>
      </c>
      <c r="I7" s="9" t="s">
        <v>145</v>
      </c>
      <c r="J7" s="9" t="s">
        <v>146</v>
      </c>
      <c r="K7" s="9" t="s">
        <v>147</v>
      </c>
      <c r="L7" s="9"/>
      <c r="M7" s="8" t="s">
        <v>0</v>
      </c>
      <c r="N7" s="9" t="s">
        <v>62</v>
      </c>
      <c r="O7" s="9" t="s">
        <v>140</v>
      </c>
      <c r="P7" s="9" t="s">
        <v>141</v>
      </c>
      <c r="Q7" s="9" t="s">
        <v>142</v>
      </c>
      <c r="R7" s="9" t="s">
        <v>143</v>
      </c>
      <c r="S7" s="9" t="s">
        <v>144</v>
      </c>
      <c r="T7" s="9" t="s">
        <v>145</v>
      </c>
      <c r="U7" s="9" t="s">
        <v>146</v>
      </c>
      <c r="V7" s="9" t="s">
        <v>147</v>
      </c>
      <c r="W7" s="9"/>
      <c r="X7" s="8" t="s">
        <v>0</v>
      </c>
      <c r="Y7" s="9" t="s">
        <v>62</v>
      </c>
      <c r="Z7" s="9" t="s">
        <v>140</v>
      </c>
      <c r="AA7" s="9" t="s">
        <v>141</v>
      </c>
      <c r="AB7" s="9" t="s">
        <v>142</v>
      </c>
      <c r="AC7" s="9" t="s">
        <v>143</v>
      </c>
      <c r="AD7" s="9" t="s">
        <v>144</v>
      </c>
      <c r="AE7" s="9" t="s">
        <v>145</v>
      </c>
      <c r="AF7" s="9" t="s">
        <v>146</v>
      </c>
      <c r="AG7" s="9" t="s">
        <v>147</v>
      </c>
      <c r="AH7" s="10"/>
      <c r="AI7" s="8" t="s">
        <v>0</v>
      </c>
      <c r="AJ7" s="9" t="s">
        <v>62</v>
      </c>
      <c r="AK7" s="9" t="s">
        <v>140</v>
      </c>
      <c r="AL7" s="9" t="s">
        <v>141</v>
      </c>
      <c r="AM7" s="9" t="s">
        <v>142</v>
      </c>
      <c r="AN7" s="9" t="s">
        <v>143</v>
      </c>
      <c r="AO7" s="9" t="s">
        <v>144</v>
      </c>
      <c r="AP7" s="9" t="s">
        <v>145</v>
      </c>
      <c r="AQ7" s="9" t="s">
        <v>146</v>
      </c>
      <c r="AR7" s="9" t="s">
        <v>147</v>
      </c>
    </row>
    <row r="8" spans="1:16384" x14ac:dyDescent="0.3">
      <c r="B8" s="11" t="s">
        <v>1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1" t="s">
        <v>1</v>
      </c>
      <c r="N8" s="12"/>
      <c r="O8" s="12"/>
      <c r="P8" s="12"/>
      <c r="Q8" s="12"/>
      <c r="R8" s="12"/>
      <c r="S8" s="12"/>
      <c r="T8" s="12"/>
      <c r="U8" s="12"/>
      <c r="V8" s="12"/>
      <c r="W8" s="12"/>
      <c r="X8" s="11" t="s">
        <v>1</v>
      </c>
      <c r="Y8" s="12"/>
      <c r="Z8" s="12"/>
      <c r="AA8" s="12"/>
      <c r="AB8" s="12"/>
      <c r="AC8" s="12"/>
      <c r="AD8" s="12"/>
      <c r="AE8" s="12"/>
      <c r="AF8" s="12"/>
      <c r="AG8" s="12"/>
      <c r="AH8" s="10"/>
      <c r="AI8" s="11" t="s">
        <v>1</v>
      </c>
      <c r="AJ8" s="12"/>
      <c r="AK8" s="12"/>
      <c r="AL8" s="12"/>
      <c r="AM8" s="12"/>
      <c r="AN8" s="12"/>
      <c r="AO8" s="12"/>
      <c r="AP8" s="12"/>
      <c r="AQ8" s="12"/>
      <c r="AR8" s="12"/>
    </row>
    <row r="9" spans="1:16384" s="31" customFormat="1" x14ac:dyDescent="0.3">
      <c r="A9"/>
      <c r="B9" s="11" t="s">
        <v>2</v>
      </c>
      <c r="C9" s="38">
        <v>5.9000000000000003E-4</v>
      </c>
      <c r="D9" s="38">
        <v>6.6E-4</v>
      </c>
      <c r="E9" s="38">
        <v>6.9999999999999999E-4</v>
      </c>
      <c r="F9" s="38">
        <v>7.2000000000000005E-4</v>
      </c>
      <c r="G9" s="38">
        <v>7.9000000000000001E-4</v>
      </c>
      <c r="H9" s="38">
        <v>1E-3</v>
      </c>
      <c r="I9" s="38">
        <v>1.24E-3</v>
      </c>
      <c r="J9" s="38">
        <v>1.6199999999999999E-3</v>
      </c>
      <c r="K9" s="38">
        <v>2.1900000000000001E-3</v>
      </c>
      <c r="L9" s="38"/>
      <c r="M9" s="37" t="s">
        <v>2</v>
      </c>
      <c r="N9" s="38">
        <v>1.5900000000000001E-3</v>
      </c>
      <c r="O9" s="38">
        <v>1.7799999999999999E-3</v>
      </c>
      <c r="P9" s="38">
        <v>1.9E-3</v>
      </c>
      <c r="Q9" s="38">
        <v>1.91E-3</v>
      </c>
      <c r="R9" s="38">
        <v>2.1299999999999999E-3</v>
      </c>
      <c r="S9" s="38">
        <v>2.7299999999999998E-3</v>
      </c>
      <c r="T9" s="38">
        <v>3.3600000000000001E-3</v>
      </c>
      <c r="U9" s="38">
        <v>4.3899999999999998E-3</v>
      </c>
      <c r="V9" s="38">
        <v>4.8799999999999998E-3</v>
      </c>
      <c r="W9" s="38"/>
      <c r="X9" s="37" t="s">
        <v>2</v>
      </c>
      <c r="Y9" s="38">
        <v>6.2E-4</v>
      </c>
      <c r="Z9" s="38">
        <v>7.9000000000000001E-4</v>
      </c>
      <c r="AA9" s="38">
        <v>7.5000000000000002E-4</v>
      </c>
      <c r="AB9" s="38">
        <v>9.5E-4</v>
      </c>
      <c r="AC9" s="38">
        <v>1.1900000000000001E-3</v>
      </c>
      <c r="AD9" s="38">
        <v>1.41E-3</v>
      </c>
      <c r="AE9" s="38">
        <v>1.6299999999999999E-3</v>
      </c>
      <c r="AF9" s="38">
        <v>1.8400000000000001E-3</v>
      </c>
      <c r="AG9" s="38">
        <v>2.0699999999999998E-3</v>
      </c>
      <c r="AH9" s="38"/>
      <c r="AI9" s="37" t="s">
        <v>2</v>
      </c>
      <c r="AJ9" s="38">
        <v>1.8E-3</v>
      </c>
      <c r="AK9" s="38">
        <v>1.5200000000000001E-3</v>
      </c>
      <c r="AL9" s="38">
        <v>2.15E-3</v>
      </c>
      <c r="AM9" s="38">
        <v>2.7899999999999999E-3</v>
      </c>
      <c r="AN9" s="38">
        <v>3.4099999999999998E-3</v>
      </c>
      <c r="AO9" s="38">
        <v>4.0499999999999998E-3</v>
      </c>
      <c r="AP9" s="38">
        <v>4.6800000000000001E-3</v>
      </c>
      <c r="AQ9" s="38">
        <v>5.3E-3</v>
      </c>
      <c r="AR9" s="38">
        <v>5.9199999999999999E-3</v>
      </c>
    </row>
    <row r="10" spans="1:16384" s="31" customFormat="1" x14ac:dyDescent="0.3">
      <c r="A10"/>
      <c r="B10" s="11" t="s">
        <v>3</v>
      </c>
      <c r="C10" s="38">
        <v>8.3000000000000001E-4</v>
      </c>
      <c r="D10" s="38">
        <v>9.2000000000000003E-4</v>
      </c>
      <c r="E10" s="38">
        <v>9.8999999999999999E-4</v>
      </c>
      <c r="F10" s="38">
        <v>9.8999999999999999E-4</v>
      </c>
      <c r="G10" s="38">
        <v>1.1100000000000001E-3</v>
      </c>
      <c r="H10" s="38">
        <v>1.4400000000000001E-3</v>
      </c>
      <c r="I10" s="38">
        <v>1.7700000000000001E-3</v>
      </c>
      <c r="J10" s="38">
        <v>2.48E-3</v>
      </c>
      <c r="K10" s="38">
        <v>3.3300000000000001E-3</v>
      </c>
      <c r="L10" s="38"/>
      <c r="M10" s="37" t="s">
        <v>3</v>
      </c>
      <c r="N10" s="38">
        <v>1.66E-3</v>
      </c>
      <c r="O10" s="38">
        <v>1.8400000000000001E-3</v>
      </c>
      <c r="P10" s="38">
        <v>1.98E-3</v>
      </c>
      <c r="Q10" s="38">
        <v>1.98E-3</v>
      </c>
      <c r="R10" s="38">
        <v>2.2100000000000002E-3</v>
      </c>
      <c r="S10" s="38">
        <v>2.8400000000000001E-3</v>
      </c>
      <c r="T10" s="38">
        <v>3.48E-3</v>
      </c>
      <c r="U10" s="38">
        <v>4.8999999999999998E-3</v>
      </c>
      <c r="V10" s="38">
        <v>5.4299999999999999E-3</v>
      </c>
      <c r="W10" s="38"/>
      <c r="X10" s="37" t="s">
        <v>3</v>
      </c>
      <c r="Y10" s="38">
        <v>9.6000000000000002E-4</v>
      </c>
      <c r="Z10" s="38">
        <v>1.25E-3</v>
      </c>
      <c r="AA10" s="38">
        <v>1.1800000000000001E-3</v>
      </c>
      <c r="AB10" s="38">
        <v>1.5299999999999999E-3</v>
      </c>
      <c r="AC10" s="38">
        <v>1.8699999999999999E-3</v>
      </c>
      <c r="AD10" s="38">
        <v>2.2300000000000002E-3</v>
      </c>
      <c r="AE10" s="38">
        <v>2.5600000000000002E-3</v>
      </c>
      <c r="AF10" s="38">
        <v>2.9199999999999999E-3</v>
      </c>
      <c r="AG10" s="38">
        <v>3.2599999999999999E-3</v>
      </c>
      <c r="AH10" s="38"/>
      <c r="AI10" s="37" t="s">
        <v>3</v>
      </c>
      <c r="AJ10" s="38">
        <v>2.0500000000000002E-3</v>
      </c>
      <c r="AK10" s="38">
        <v>1.74E-3</v>
      </c>
      <c r="AL10" s="38">
        <v>2.4499999999999999E-3</v>
      </c>
      <c r="AM10" s="38">
        <v>3.1800000000000001E-3</v>
      </c>
      <c r="AN10" s="38">
        <v>3.9100000000000003E-3</v>
      </c>
      <c r="AO10" s="38">
        <v>4.6299999999999996E-3</v>
      </c>
      <c r="AP10" s="38">
        <v>5.3400000000000001E-3</v>
      </c>
      <c r="AQ10" s="38">
        <v>6.0600000000000003E-3</v>
      </c>
      <c r="AR10" s="38">
        <v>6.7799999999999996E-3</v>
      </c>
    </row>
    <row r="11" spans="1:16384" s="31" customFormat="1" x14ac:dyDescent="0.3">
      <c r="A11"/>
      <c r="B11" s="11" t="s">
        <v>4</v>
      </c>
      <c r="C11" s="38">
        <v>9.8999999999999999E-4</v>
      </c>
      <c r="D11" s="38">
        <v>1.1100000000000001E-3</v>
      </c>
      <c r="E11" s="38">
        <v>1.2099999999999999E-3</v>
      </c>
      <c r="F11" s="38">
        <v>1.2199999999999999E-3</v>
      </c>
      <c r="G11" s="38">
        <v>1.3500000000000001E-3</v>
      </c>
      <c r="H11" s="38">
        <v>1.74E-3</v>
      </c>
      <c r="I11" s="38">
        <v>2.15E-3</v>
      </c>
      <c r="J11" s="38">
        <v>3.1199999999999999E-3</v>
      </c>
      <c r="K11" s="38">
        <v>4.1900000000000001E-3</v>
      </c>
      <c r="L11" s="38"/>
      <c r="M11" s="37" t="s">
        <v>4</v>
      </c>
      <c r="N11" s="38">
        <v>1.72E-3</v>
      </c>
      <c r="O11" s="38">
        <v>1.91E-3</v>
      </c>
      <c r="P11" s="38">
        <v>2.0500000000000002E-3</v>
      </c>
      <c r="Q11" s="38">
        <v>2.0600000000000002E-3</v>
      </c>
      <c r="R11" s="38">
        <v>2.2899999999999999E-3</v>
      </c>
      <c r="S11" s="38">
        <v>2.9499999999999999E-3</v>
      </c>
      <c r="T11" s="38">
        <v>3.62E-3</v>
      </c>
      <c r="U11" s="38">
        <v>5.28E-3</v>
      </c>
      <c r="V11" s="38">
        <v>5.8300000000000001E-3</v>
      </c>
      <c r="W11" s="38"/>
      <c r="X11" s="37" t="s">
        <v>4</v>
      </c>
      <c r="Y11" s="38">
        <v>1.2099999999999999E-3</v>
      </c>
      <c r="Z11" s="38">
        <v>1.56E-3</v>
      </c>
      <c r="AA11" s="38">
        <v>1.47E-3</v>
      </c>
      <c r="AB11" s="38">
        <v>1.91E-3</v>
      </c>
      <c r="AC11" s="38">
        <v>2.33E-3</v>
      </c>
      <c r="AD11" s="38">
        <v>2.7699999999999999E-3</v>
      </c>
      <c r="AE11" s="38">
        <v>3.1900000000000001E-3</v>
      </c>
      <c r="AF11" s="38">
        <v>3.64E-3</v>
      </c>
      <c r="AG11" s="38">
        <v>4.0600000000000002E-3</v>
      </c>
      <c r="AH11" s="39"/>
      <c r="AI11" s="37" t="s">
        <v>4</v>
      </c>
      <c r="AJ11" s="38">
        <v>2.1900000000000001E-3</v>
      </c>
      <c r="AK11" s="38">
        <v>2.3400000000000001E-3</v>
      </c>
      <c r="AL11" s="38">
        <v>2.64E-3</v>
      </c>
      <c r="AM11" s="38">
        <v>3.4099999999999998E-3</v>
      </c>
      <c r="AN11" s="38">
        <v>4.1900000000000001E-3</v>
      </c>
      <c r="AO11" s="38">
        <v>4.96E-3</v>
      </c>
      <c r="AP11" s="38">
        <v>5.7200000000000003E-3</v>
      </c>
      <c r="AQ11" s="38">
        <v>6.4900000000000001E-3</v>
      </c>
      <c r="AR11" s="38">
        <v>7.26E-3</v>
      </c>
    </row>
    <row r="12" spans="1:16384" s="31" customFormat="1" x14ac:dyDescent="0.3">
      <c r="A12"/>
      <c r="B12" s="11" t="s">
        <v>5</v>
      </c>
      <c r="C12" s="38">
        <v>1.1199999999999999E-3</v>
      </c>
      <c r="D12" s="38">
        <v>1.2800000000000001E-3</v>
      </c>
      <c r="E12" s="38">
        <v>1.3600000000000001E-3</v>
      </c>
      <c r="F12" s="38">
        <v>1.3699999999999999E-3</v>
      </c>
      <c r="G12" s="38">
        <v>1.5299999999999999E-3</v>
      </c>
      <c r="H12" s="38">
        <v>1.97E-3</v>
      </c>
      <c r="I12" s="38">
        <v>2.4099999999999998E-3</v>
      </c>
      <c r="J12" s="38">
        <v>3.6099999999999999E-3</v>
      </c>
      <c r="K12" s="38">
        <v>4.8300000000000001E-3</v>
      </c>
      <c r="L12" s="38"/>
      <c r="M12" s="37" t="s">
        <v>5</v>
      </c>
      <c r="N12" s="38">
        <v>1.7899999999999999E-3</v>
      </c>
      <c r="O12" s="38">
        <v>1.99E-3</v>
      </c>
      <c r="P12" s="38">
        <v>2.1199999999999999E-3</v>
      </c>
      <c r="Q12" s="38">
        <v>2.1299999999999999E-3</v>
      </c>
      <c r="R12" s="38">
        <v>2.3800000000000002E-3</v>
      </c>
      <c r="S12" s="38">
        <v>3.0500000000000002E-3</v>
      </c>
      <c r="T12" s="38">
        <v>3.7499999999999999E-3</v>
      </c>
      <c r="U12" s="38">
        <v>5.5900000000000004E-3</v>
      </c>
      <c r="V12" s="38">
        <v>6.1599999999999997E-3</v>
      </c>
      <c r="W12" s="38"/>
      <c r="X12" s="37" t="s">
        <v>5</v>
      </c>
      <c r="Y12" s="38">
        <v>1.3600000000000001E-3</v>
      </c>
      <c r="Z12" s="38">
        <v>1.7600000000000001E-3</v>
      </c>
      <c r="AA12" s="38">
        <v>1.66E-3</v>
      </c>
      <c r="AB12" s="38">
        <v>2.15E-3</v>
      </c>
      <c r="AC12" s="38">
        <v>2.6199999999999999E-3</v>
      </c>
      <c r="AD12" s="38">
        <v>3.1099999999999999E-3</v>
      </c>
      <c r="AE12" s="38">
        <v>3.6099999999999999E-3</v>
      </c>
      <c r="AF12" s="38">
        <v>4.0899999999999999E-3</v>
      </c>
      <c r="AG12" s="38">
        <v>4.5599999999999998E-3</v>
      </c>
      <c r="AH12" s="39"/>
      <c r="AI12" s="37" t="s">
        <v>5</v>
      </c>
      <c r="AJ12" s="38">
        <v>2.2699999999999999E-3</v>
      </c>
      <c r="AK12" s="38">
        <v>2.4099999999999998E-3</v>
      </c>
      <c r="AL12" s="38">
        <v>2.7299999999999998E-3</v>
      </c>
      <c r="AM12" s="38">
        <v>3.5200000000000001E-3</v>
      </c>
      <c r="AN12" s="38">
        <v>4.3200000000000001E-3</v>
      </c>
      <c r="AO12" s="38">
        <v>5.1200000000000004E-3</v>
      </c>
      <c r="AP12" s="38">
        <v>5.9199999999999999E-3</v>
      </c>
      <c r="AQ12" s="38">
        <v>6.7200000000000003E-3</v>
      </c>
      <c r="AR12" s="38">
        <v>7.5199999999999998E-3</v>
      </c>
    </row>
    <row r="13" spans="1:16384" s="31" customFormat="1" x14ac:dyDescent="0.3">
      <c r="A13"/>
      <c r="B13" s="11" t="s">
        <v>6</v>
      </c>
      <c r="C13" s="38">
        <v>1.24E-3</v>
      </c>
      <c r="D13" s="38">
        <v>1.4E-3</v>
      </c>
      <c r="E13" s="38">
        <v>1.49E-3</v>
      </c>
      <c r="F13" s="38">
        <v>1.5E-3</v>
      </c>
      <c r="G13" s="38">
        <v>1.6800000000000001E-3</v>
      </c>
      <c r="H13" s="38">
        <v>2.1700000000000001E-3</v>
      </c>
      <c r="I13" s="38">
        <v>2.64E-3</v>
      </c>
      <c r="J13" s="38">
        <v>3.96E-3</v>
      </c>
      <c r="K13" s="38">
        <v>5.28E-3</v>
      </c>
      <c r="L13" s="38"/>
      <c r="M13" s="37" t="s">
        <v>6</v>
      </c>
      <c r="N13" s="38">
        <v>1.8400000000000001E-3</v>
      </c>
      <c r="O13" s="38">
        <v>2.0600000000000002E-3</v>
      </c>
      <c r="P13" s="38">
        <v>2.2000000000000001E-3</v>
      </c>
      <c r="Q13" s="38">
        <v>2.2100000000000002E-3</v>
      </c>
      <c r="R13" s="38">
        <v>2.4499999999999999E-3</v>
      </c>
      <c r="S13" s="38">
        <v>3.1800000000000001E-3</v>
      </c>
      <c r="T13" s="38">
        <v>3.8999999999999998E-3</v>
      </c>
      <c r="U13" s="38">
        <v>5.8100000000000001E-3</v>
      </c>
      <c r="V13" s="38">
        <v>6.3899999999999998E-3</v>
      </c>
      <c r="W13" s="38"/>
      <c r="X13" s="37" t="s">
        <v>6</v>
      </c>
      <c r="Y13" s="38">
        <v>1.4599999999999999E-3</v>
      </c>
      <c r="Z13" s="38">
        <v>1.8699999999999999E-3</v>
      </c>
      <c r="AA13" s="38">
        <v>1.7700000000000001E-3</v>
      </c>
      <c r="AB13" s="38">
        <v>2.2899999999999999E-3</v>
      </c>
      <c r="AC13" s="38">
        <v>2.82E-3</v>
      </c>
      <c r="AD13" s="38">
        <v>3.3300000000000001E-3</v>
      </c>
      <c r="AE13" s="38">
        <v>3.8600000000000001E-3</v>
      </c>
      <c r="AF13" s="38">
        <v>4.3600000000000002E-3</v>
      </c>
      <c r="AG13" s="38">
        <v>4.8900000000000002E-3</v>
      </c>
      <c r="AH13" s="39"/>
      <c r="AI13" s="37" t="s">
        <v>6</v>
      </c>
      <c r="AJ13" s="38">
        <v>2.2899999999999999E-3</v>
      </c>
      <c r="AK13" s="38">
        <v>2.4299999999999999E-3</v>
      </c>
      <c r="AL13" s="38">
        <v>2.7599999999999999E-3</v>
      </c>
      <c r="AM13" s="38">
        <v>3.5599999999999998E-3</v>
      </c>
      <c r="AN13" s="38">
        <v>4.3699999999999998E-3</v>
      </c>
      <c r="AO13" s="38">
        <v>5.1799999999999997E-3</v>
      </c>
      <c r="AP13" s="38">
        <v>5.9800000000000001E-3</v>
      </c>
      <c r="AQ13" s="38">
        <v>6.79E-3</v>
      </c>
      <c r="AR13" s="38">
        <v>7.6E-3</v>
      </c>
    </row>
    <row r="14" spans="1:16384" s="31" customFormat="1" x14ac:dyDescent="0.3">
      <c r="A14"/>
      <c r="B14" s="11" t="s">
        <v>7</v>
      </c>
      <c r="C14" s="38">
        <v>1.34E-3</v>
      </c>
      <c r="D14" s="38">
        <v>1.5E-3</v>
      </c>
      <c r="E14" s="38">
        <v>1.6100000000000001E-3</v>
      </c>
      <c r="F14" s="38">
        <v>1.6100000000000001E-3</v>
      </c>
      <c r="G14" s="38">
        <v>1.81E-3</v>
      </c>
      <c r="H14" s="38">
        <v>2.32E-3</v>
      </c>
      <c r="I14" s="38">
        <v>2.8500000000000001E-3</v>
      </c>
      <c r="J14" s="38">
        <v>4.2300000000000003E-3</v>
      </c>
      <c r="K14" s="38">
        <v>5.6299999999999996E-3</v>
      </c>
      <c r="L14" s="38"/>
      <c r="M14" s="37" t="s">
        <v>7</v>
      </c>
      <c r="N14" s="38">
        <v>1.91E-3</v>
      </c>
      <c r="O14" s="38">
        <v>2.1299999999999999E-3</v>
      </c>
      <c r="P14" s="38">
        <v>2.2799999999999999E-3</v>
      </c>
      <c r="Q14" s="38">
        <v>2.2899999999999999E-3</v>
      </c>
      <c r="R14" s="38">
        <v>2.5500000000000002E-3</v>
      </c>
      <c r="S14" s="38">
        <v>3.29E-3</v>
      </c>
      <c r="T14" s="38">
        <v>4.0299999999999997E-3</v>
      </c>
      <c r="U14" s="38">
        <v>5.9800000000000001E-3</v>
      </c>
      <c r="V14" s="38">
        <v>6.5599999999999999E-3</v>
      </c>
      <c r="W14" s="38"/>
      <c r="X14" s="37" t="s">
        <v>7</v>
      </c>
      <c r="Y14" s="38">
        <v>1.5100000000000001E-3</v>
      </c>
      <c r="Z14" s="38">
        <v>1.9499999999999999E-3</v>
      </c>
      <c r="AA14" s="38">
        <v>1.83E-3</v>
      </c>
      <c r="AB14" s="38">
        <v>2.3700000000000001E-3</v>
      </c>
      <c r="AC14" s="38">
        <v>2.9199999999999999E-3</v>
      </c>
      <c r="AD14" s="38">
        <v>3.46E-3</v>
      </c>
      <c r="AE14" s="38">
        <v>4.0000000000000001E-3</v>
      </c>
      <c r="AF14" s="38">
        <v>4.5199999999999997E-3</v>
      </c>
      <c r="AG14" s="38">
        <v>5.0699999999999999E-3</v>
      </c>
      <c r="AH14" s="39"/>
      <c r="AI14" s="37" t="s">
        <v>7</v>
      </c>
      <c r="AJ14" s="38">
        <v>2.2799999999999999E-3</v>
      </c>
      <c r="AK14" s="38">
        <v>2.4199999999999998E-3</v>
      </c>
      <c r="AL14" s="38">
        <v>2.7499999999999998E-3</v>
      </c>
      <c r="AM14" s="38">
        <v>3.5500000000000002E-3</v>
      </c>
      <c r="AN14" s="38">
        <v>4.3499999999999997E-3</v>
      </c>
      <c r="AO14" s="38">
        <v>5.1599999999999997E-3</v>
      </c>
      <c r="AP14" s="38">
        <v>5.96E-3</v>
      </c>
      <c r="AQ14" s="38">
        <v>6.7600000000000004E-3</v>
      </c>
      <c r="AR14" s="38">
        <v>7.5700000000000003E-3</v>
      </c>
    </row>
    <row r="15" spans="1:16384" s="31" customFormat="1" x14ac:dyDescent="0.3">
      <c r="A15"/>
      <c r="B15" s="11" t="s">
        <v>8</v>
      </c>
      <c r="C15" s="38">
        <v>1.41E-3</v>
      </c>
      <c r="D15" s="38">
        <v>1.58E-3</v>
      </c>
      <c r="E15" s="38">
        <v>1.6999999999999999E-3</v>
      </c>
      <c r="F15" s="38">
        <v>1.7099999999999999E-3</v>
      </c>
      <c r="G15" s="38">
        <v>1.92E-3</v>
      </c>
      <c r="H15" s="38">
        <v>2.4499999999999999E-3</v>
      </c>
      <c r="I15" s="38">
        <v>3.0100000000000001E-3</v>
      </c>
      <c r="J15" s="38">
        <v>4.45E-3</v>
      </c>
      <c r="K15" s="38">
        <v>5.8999999999999999E-3</v>
      </c>
      <c r="L15" s="38"/>
      <c r="M15" s="37" t="s">
        <v>8</v>
      </c>
      <c r="N15" s="38">
        <v>1.9599999999999999E-3</v>
      </c>
      <c r="O15" s="38">
        <v>2.1800000000000001E-3</v>
      </c>
      <c r="P15" s="38">
        <v>2.3400000000000001E-3</v>
      </c>
      <c r="Q15" s="38">
        <v>2.3500000000000001E-3</v>
      </c>
      <c r="R15" s="38">
        <v>2.6199999999999999E-3</v>
      </c>
      <c r="S15" s="38">
        <v>3.3700000000000002E-3</v>
      </c>
      <c r="T15" s="38">
        <v>4.1399999999999996E-3</v>
      </c>
      <c r="U15" s="38">
        <v>6.11E-3</v>
      </c>
      <c r="V15" s="38">
        <v>6.6800000000000002E-3</v>
      </c>
      <c r="W15" s="38"/>
      <c r="X15" s="37" t="s">
        <v>8</v>
      </c>
      <c r="Y15" s="38">
        <v>1.5399999999999999E-3</v>
      </c>
      <c r="Z15" s="38">
        <v>1.98E-3</v>
      </c>
      <c r="AA15" s="38">
        <v>1.8600000000000001E-3</v>
      </c>
      <c r="AB15" s="38">
        <v>2.4099999999999998E-3</v>
      </c>
      <c r="AC15" s="38">
        <v>2.96E-3</v>
      </c>
      <c r="AD15" s="38">
        <v>3.5100000000000001E-3</v>
      </c>
      <c r="AE15" s="38">
        <v>4.0600000000000002E-3</v>
      </c>
      <c r="AF15" s="38">
        <v>4.5900000000000003E-3</v>
      </c>
      <c r="AG15" s="38">
        <v>5.1500000000000001E-3</v>
      </c>
      <c r="AH15" s="39"/>
      <c r="AI15" s="37" t="s">
        <v>8</v>
      </c>
      <c r="AJ15" s="38">
        <v>2.2499999999999998E-3</v>
      </c>
      <c r="AK15" s="38">
        <v>2.3900000000000002E-3</v>
      </c>
      <c r="AL15" s="38">
        <v>2.7100000000000002E-3</v>
      </c>
      <c r="AM15" s="38">
        <v>3.5000000000000001E-3</v>
      </c>
      <c r="AN15" s="38">
        <v>4.2900000000000004E-3</v>
      </c>
      <c r="AO15" s="38">
        <v>5.0899999999999999E-3</v>
      </c>
      <c r="AP15" s="38">
        <v>5.8700000000000002E-3</v>
      </c>
      <c r="AQ15" s="38">
        <v>6.6699999999999997E-3</v>
      </c>
      <c r="AR15" s="38">
        <v>7.4599999999999996E-3</v>
      </c>
    </row>
    <row r="16" spans="1:16384" s="31" customFormat="1" x14ac:dyDescent="0.3">
      <c r="A16"/>
      <c r="B16" s="11" t="s">
        <v>9</v>
      </c>
      <c r="C16" s="38">
        <v>1.48E-3</v>
      </c>
      <c r="D16" s="38">
        <v>1.67E-3</v>
      </c>
      <c r="E16" s="38">
        <v>1.7899999999999999E-3</v>
      </c>
      <c r="F16" s="38">
        <v>1.7899999999999999E-3</v>
      </c>
      <c r="G16" s="38">
        <v>2.0100000000000001E-3</v>
      </c>
      <c r="H16" s="38">
        <v>2.5699999999999998E-3</v>
      </c>
      <c r="I16" s="38">
        <v>3.16E-3</v>
      </c>
      <c r="J16" s="38">
        <v>4.5999999999999999E-3</v>
      </c>
      <c r="K16" s="38">
        <v>6.0800000000000003E-3</v>
      </c>
      <c r="L16" s="38"/>
      <c r="M16" s="37" t="s">
        <v>9</v>
      </c>
      <c r="N16" s="38">
        <v>2.0100000000000001E-3</v>
      </c>
      <c r="O16" s="38">
        <v>2.2399999999999998E-3</v>
      </c>
      <c r="P16" s="38">
        <v>2.3999999999999998E-3</v>
      </c>
      <c r="Q16" s="38">
        <v>2.3999999999999998E-3</v>
      </c>
      <c r="R16" s="38">
        <v>2.6900000000000001E-3</v>
      </c>
      <c r="S16" s="38">
        <v>3.4499999999999999E-3</v>
      </c>
      <c r="T16" s="38">
        <v>4.2399999999999998E-3</v>
      </c>
      <c r="U16" s="38">
        <v>6.1900000000000002E-3</v>
      </c>
      <c r="V16" s="38">
        <v>6.7499999999999999E-3</v>
      </c>
      <c r="W16" s="38"/>
      <c r="X16" s="37" t="s">
        <v>9</v>
      </c>
      <c r="Y16" s="38">
        <v>1.5399999999999999E-3</v>
      </c>
      <c r="Z16" s="38">
        <v>1.98E-3</v>
      </c>
      <c r="AA16" s="38">
        <v>1.8600000000000001E-3</v>
      </c>
      <c r="AB16" s="38">
        <v>2.4099999999999998E-3</v>
      </c>
      <c r="AC16" s="38">
        <v>2.97E-3</v>
      </c>
      <c r="AD16" s="38">
        <v>3.5200000000000001E-3</v>
      </c>
      <c r="AE16" s="38">
        <v>4.0600000000000002E-3</v>
      </c>
      <c r="AF16" s="38">
        <v>4.5999999999999999E-3</v>
      </c>
      <c r="AG16" s="38">
        <v>5.1599999999999997E-3</v>
      </c>
      <c r="AH16" s="39"/>
      <c r="AI16" s="37" t="s">
        <v>9</v>
      </c>
      <c r="AJ16" s="38">
        <v>2.2100000000000002E-3</v>
      </c>
      <c r="AK16" s="38">
        <v>2.3500000000000001E-3</v>
      </c>
      <c r="AL16" s="38">
        <v>2.66E-3</v>
      </c>
      <c r="AM16" s="38">
        <v>3.4299999999999999E-3</v>
      </c>
      <c r="AN16" s="38">
        <v>4.2199999999999998E-3</v>
      </c>
      <c r="AO16" s="38">
        <v>4.9800000000000001E-3</v>
      </c>
      <c r="AP16" s="38">
        <v>5.7499999999999999E-3</v>
      </c>
      <c r="AQ16" s="38">
        <v>6.5300000000000002E-3</v>
      </c>
      <c r="AR16" s="38">
        <v>7.3000000000000001E-3</v>
      </c>
    </row>
    <row r="17" spans="1:44" s="31" customFormat="1" x14ac:dyDescent="0.3">
      <c r="A17"/>
      <c r="B17" s="11" t="s">
        <v>10</v>
      </c>
      <c r="C17" s="38">
        <v>1.5399999999999999E-3</v>
      </c>
      <c r="D17" s="38">
        <v>1.74E-3</v>
      </c>
      <c r="E17" s="38">
        <v>1.8600000000000001E-3</v>
      </c>
      <c r="F17" s="38">
        <v>1.8699999999999999E-3</v>
      </c>
      <c r="G17" s="38">
        <v>2.0899999999999998E-3</v>
      </c>
      <c r="H17" s="38">
        <v>2.6900000000000001E-3</v>
      </c>
      <c r="I17" s="38">
        <v>3.29E-3</v>
      </c>
      <c r="J17" s="38">
        <v>4.7099999999999998E-3</v>
      </c>
      <c r="K17" s="38">
        <v>6.1999999999999998E-3</v>
      </c>
      <c r="L17" s="38"/>
      <c r="M17" s="37" t="s">
        <v>10</v>
      </c>
      <c r="N17" s="38">
        <v>2.0699999999999998E-3</v>
      </c>
      <c r="O17" s="38">
        <v>2.3E-3</v>
      </c>
      <c r="P17" s="38">
        <v>2.4499999999999999E-3</v>
      </c>
      <c r="Q17" s="38">
        <v>2.47E-3</v>
      </c>
      <c r="R17" s="38">
        <v>2.7499999999999998E-3</v>
      </c>
      <c r="S17" s="38">
        <v>3.5400000000000002E-3</v>
      </c>
      <c r="T17" s="38">
        <v>4.3400000000000001E-3</v>
      </c>
      <c r="U17" s="38">
        <v>6.2300000000000003E-3</v>
      </c>
      <c r="V17" s="38">
        <v>6.77E-3</v>
      </c>
      <c r="W17" s="38"/>
      <c r="X17" s="37" t="s">
        <v>10</v>
      </c>
      <c r="Y17" s="38">
        <v>1.5299999999999999E-3</v>
      </c>
      <c r="Z17" s="38">
        <v>1.97E-3</v>
      </c>
      <c r="AA17" s="38">
        <v>1.8500000000000001E-3</v>
      </c>
      <c r="AB17" s="38">
        <v>2.3900000000000002E-3</v>
      </c>
      <c r="AC17" s="38">
        <v>2.9399999999999999E-3</v>
      </c>
      <c r="AD17" s="38">
        <v>3.49E-3</v>
      </c>
      <c r="AE17" s="38">
        <v>4.0299999999999997E-3</v>
      </c>
      <c r="AF17" s="38">
        <v>4.5599999999999998E-3</v>
      </c>
      <c r="AG17" s="38">
        <v>5.1200000000000004E-3</v>
      </c>
      <c r="AH17" s="39"/>
      <c r="AI17" s="37" t="s">
        <v>10</v>
      </c>
      <c r="AJ17" s="38">
        <v>2.15E-3</v>
      </c>
      <c r="AK17" s="38">
        <v>2.2899999999999999E-3</v>
      </c>
      <c r="AL17" s="38">
        <v>2.5899999999999999E-3</v>
      </c>
      <c r="AM17" s="38">
        <v>3.3400000000000001E-3</v>
      </c>
      <c r="AN17" s="38">
        <v>4.1099999999999999E-3</v>
      </c>
      <c r="AO17" s="38">
        <v>4.8599999999999997E-3</v>
      </c>
      <c r="AP17" s="38">
        <v>5.6100000000000004E-3</v>
      </c>
      <c r="AQ17" s="38">
        <v>6.3699999999999998E-3</v>
      </c>
      <c r="AR17" s="38">
        <v>7.1300000000000001E-3</v>
      </c>
    </row>
    <row r="18" spans="1:44" s="31" customFormat="1" x14ac:dyDescent="0.3">
      <c r="A18"/>
      <c r="B18" s="11" t="s">
        <v>11</v>
      </c>
      <c r="C18" s="38">
        <v>1.5900000000000001E-3</v>
      </c>
      <c r="D18" s="38">
        <v>1.8E-3</v>
      </c>
      <c r="E18" s="38">
        <v>1.9300000000000001E-3</v>
      </c>
      <c r="F18" s="38">
        <v>1.9400000000000001E-3</v>
      </c>
      <c r="G18" s="38">
        <v>2.1700000000000001E-3</v>
      </c>
      <c r="H18" s="38">
        <v>2.7699999999999999E-3</v>
      </c>
      <c r="I18" s="38">
        <v>3.3999999999999998E-3</v>
      </c>
      <c r="J18" s="38">
        <v>4.79E-3</v>
      </c>
      <c r="K18" s="38">
        <v>6.28E-3</v>
      </c>
      <c r="L18" s="38"/>
      <c r="M18" s="37" t="s">
        <v>11</v>
      </c>
      <c r="N18" s="38">
        <v>2.0999999999999999E-3</v>
      </c>
      <c r="O18" s="38">
        <v>2.3500000000000001E-3</v>
      </c>
      <c r="P18" s="38">
        <v>2.5100000000000001E-3</v>
      </c>
      <c r="Q18" s="38">
        <v>2.5200000000000001E-3</v>
      </c>
      <c r="R18" s="38">
        <v>2.8E-3</v>
      </c>
      <c r="S18" s="38">
        <v>3.6099999999999999E-3</v>
      </c>
      <c r="T18" s="38">
        <v>4.4200000000000003E-3</v>
      </c>
      <c r="U18" s="38">
        <v>6.2500000000000003E-3</v>
      </c>
      <c r="V18" s="38">
        <v>6.7799999999999996E-3</v>
      </c>
      <c r="W18" s="38"/>
      <c r="X18" s="37" t="s">
        <v>11</v>
      </c>
      <c r="Y18" s="38">
        <v>1.5E-3</v>
      </c>
      <c r="Z18" s="38">
        <v>1.9400000000000001E-3</v>
      </c>
      <c r="AA18" s="38">
        <v>1.82E-3</v>
      </c>
      <c r="AB18" s="38">
        <v>2.3600000000000001E-3</v>
      </c>
      <c r="AC18" s="38">
        <v>2.8999999999999998E-3</v>
      </c>
      <c r="AD18" s="38">
        <v>3.4399999999999999E-3</v>
      </c>
      <c r="AE18" s="38">
        <v>3.9699999999999996E-3</v>
      </c>
      <c r="AF18" s="38">
        <v>4.4999999999999997E-3</v>
      </c>
      <c r="AG18" s="38">
        <v>5.0499999999999998E-3</v>
      </c>
      <c r="AH18" s="39"/>
      <c r="AI18" s="37" t="s">
        <v>11</v>
      </c>
      <c r="AJ18" s="38">
        <v>2.0899999999999998E-3</v>
      </c>
      <c r="AK18" s="38">
        <v>2.2300000000000002E-3</v>
      </c>
      <c r="AL18" s="38">
        <v>2.5200000000000001E-3</v>
      </c>
      <c r="AM18" s="38">
        <v>3.2599999999999999E-3</v>
      </c>
      <c r="AN18" s="38">
        <v>4.0000000000000001E-3</v>
      </c>
      <c r="AO18" s="38">
        <v>4.7299999999999998E-3</v>
      </c>
      <c r="AP18" s="38">
        <v>5.45E-3</v>
      </c>
      <c r="AQ18" s="38">
        <v>6.1900000000000002E-3</v>
      </c>
      <c r="AR18" s="38">
        <v>6.9300000000000004E-3</v>
      </c>
    </row>
    <row r="19" spans="1:44" s="31" customFormat="1" x14ac:dyDescent="0.3">
      <c r="A19"/>
      <c r="B19" s="11" t="s">
        <v>12</v>
      </c>
      <c r="C19" s="38">
        <v>1.65E-3</v>
      </c>
      <c r="D19" s="38">
        <v>1.8500000000000001E-3</v>
      </c>
      <c r="E19" s="38">
        <v>1.99E-3</v>
      </c>
      <c r="F19" s="38">
        <v>2E-3</v>
      </c>
      <c r="G19" s="38">
        <v>2.2399999999999998E-3</v>
      </c>
      <c r="H19" s="38">
        <v>2.8600000000000001E-3</v>
      </c>
      <c r="I19" s="38">
        <v>3.5200000000000001E-3</v>
      </c>
      <c r="J19" s="38">
        <v>4.8399999999999997E-3</v>
      </c>
      <c r="K19" s="38">
        <v>6.3299999999999997E-3</v>
      </c>
      <c r="L19" s="38"/>
      <c r="M19" s="37" t="s">
        <v>12</v>
      </c>
      <c r="N19" s="38">
        <v>2.14E-3</v>
      </c>
      <c r="O19" s="38">
        <v>2.3800000000000002E-3</v>
      </c>
      <c r="P19" s="38">
        <v>2.5500000000000002E-3</v>
      </c>
      <c r="Q19" s="38">
        <v>2.5600000000000002E-3</v>
      </c>
      <c r="R19" s="38">
        <v>2.8600000000000001E-3</v>
      </c>
      <c r="S19" s="38">
        <v>3.6800000000000001E-3</v>
      </c>
      <c r="T19" s="38">
        <v>4.5100000000000001E-3</v>
      </c>
      <c r="U19" s="38">
        <v>6.2399999999999999E-3</v>
      </c>
      <c r="V19" s="38">
        <v>6.7499999999999999E-3</v>
      </c>
      <c r="W19" s="38"/>
      <c r="X19" s="37" t="s">
        <v>12</v>
      </c>
      <c r="Y19" s="38">
        <v>1.48E-3</v>
      </c>
      <c r="Z19" s="38">
        <v>1.89E-3</v>
      </c>
      <c r="AA19" s="38">
        <v>1.7899999999999999E-3</v>
      </c>
      <c r="AB19" s="38">
        <v>2.32E-3</v>
      </c>
      <c r="AC19" s="38">
        <v>2.8500000000000001E-3</v>
      </c>
      <c r="AD19" s="38">
        <v>3.3700000000000002E-3</v>
      </c>
      <c r="AE19" s="38">
        <v>3.8999999999999998E-3</v>
      </c>
      <c r="AF19" s="38">
        <v>4.4099999999999999E-3</v>
      </c>
      <c r="AG19" s="38">
        <v>4.9500000000000004E-3</v>
      </c>
      <c r="AH19" s="39"/>
      <c r="AI19" s="37" t="s">
        <v>12</v>
      </c>
      <c r="AJ19" s="38">
        <v>2.0300000000000001E-3</v>
      </c>
      <c r="AK19" s="38">
        <v>2.16E-3</v>
      </c>
      <c r="AL19" s="38">
        <v>2.4299999999999999E-3</v>
      </c>
      <c r="AM19" s="38">
        <v>3.15E-3</v>
      </c>
      <c r="AN19" s="38">
        <v>3.8700000000000002E-3</v>
      </c>
      <c r="AO19" s="38">
        <v>4.5900000000000003E-3</v>
      </c>
      <c r="AP19" s="38">
        <v>5.3E-3</v>
      </c>
      <c r="AQ19" s="38">
        <v>6.0200000000000002E-3</v>
      </c>
      <c r="AR19" s="38">
        <v>6.7200000000000003E-3</v>
      </c>
    </row>
    <row r="20" spans="1:44" s="31" customFormat="1" x14ac:dyDescent="0.3">
      <c r="A20"/>
      <c r="B20" s="11" t="s">
        <v>13</v>
      </c>
      <c r="C20" s="38">
        <v>1.6900000000000001E-3</v>
      </c>
      <c r="D20" s="38">
        <v>1.91E-3</v>
      </c>
      <c r="E20" s="38">
        <v>2.0400000000000001E-3</v>
      </c>
      <c r="F20" s="38">
        <v>2.0500000000000002E-3</v>
      </c>
      <c r="G20" s="38">
        <v>2.2899999999999999E-3</v>
      </c>
      <c r="H20" s="38">
        <v>2.9299999999999999E-3</v>
      </c>
      <c r="I20" s="38">
        <v>3.62E-3</v>
      </c>
      <c r="J20" s="38">
        <v>4.8700000000000002E-3</v>
      </c>
      <c r="K20" s="38">
        <v>6.3499999999999997E-3</v>
      </c>
      <c r="L20" s="38"/>
      <c r="M20" s="37" t="s">
        <v>13</v>
      </c>
      <c r="N20" s="38">
        <v>2.1800000000000001E-3</v>
      </c>
      <c r="O20" s="38">
        <v>2.4199999999999998E-3</v>
      </c>
      <c r="P20" s="38">
        <v>2.5999999999999999E-3</v>
      </c>
      <c r="Q20" s="38">
        <v>2.6099999999999999E-3</v>
      </c>
      <c r="R20" s="38">
        <v>2.9099999999999998E-3</v>
      </c>
      <c r="S20" s="38">
        <v>3.7399999999999998E-3</v>
      </c>
      <c r="T20" s="38">
        <v>4.5999999999999999E-3</v>
      </c>
      <c r="U20" s="38">
        <v>6.2199999999999998E-3</v>
      </c>
      <c r="V20" s="38">
        <v>6.7099999999999998E-3</v>
      </c>
      <c r="W20" s="38"/>
      <c r="X20" s="37" t="s">
        <v>13</v>
      </c>
      <c r="Y20" s="38">
        <v>1.4400000000000001E-3</v>
      </c>
      <c r="Z20" s="38">
        <v>1.8500000000000001E-3</v>
      </c>
      <c r="AA20" s="38">
        <v>1.7600000000000001E-3</v>
      </c>
      <c r="AB20" s="38">
        <v>2.2699999999999999E-3</v>
      </c>
      <c r="AC20" s="38">
        <v>2.7899999999999999E-3</v>
      </c>
      <c r="AD20" s="38">
        <v>3.29E-3</v>
      </c>
      <c r="AE20" s="38">
        <v>3.81E-3</v>
      </c>
      <c r="AF20" s="38">
        <v>4.3099999999999996E-3</v>
      </c>
      <c r="AG20" s="38">
        <v>4.8300000000000001E-3</v>
      </c>
      <c r="AH20" s="39"/>
      <c r="AI20" s="37" t="s">
        <v>13</v>
      </c>
      <c r="AJ20" s="38">
        <v>1.97E-3</v>
      </c>
      <c r="AK20" s="38">
        <v>2.0899999999999998E-3</v>
      </c>
      <c r="AL20" s="38">
        <v>2.3700000000000001E-3</v>
      </c>
      <c r="AM20" s="38">
        <v>3.0500000000000002E-3</v>
      </c>
      <c r="AN20" s="38">
        <v>3.7499999999999999E-3</v>
      </c>
      <c r="AO20" s="38">
        <v>4.4400000000000004E-3</v>
      </c>
      <c r="AP20" s="38">
        <v>5.1399999999999996E-3</v>
      </c>
      <c r="AQ20" s="38">
        <v>5.8199999999999997E-3</v>
      </c>
      <c r="AR20" s="38">
        <v>6.5100000000000002E-3</v>
      </c>
    </row>
    <row r="21" spans="1:44" s="31" customFormat="1" x14ac:dyDescent="0.3">
      <c r="A21"/>
      <c r="B21" s="11" t="s">
        <v>14</v>
      </c>
      <c r="C21" s="38">
        <v>1.73E-3</v>
      </c>
      <c r="D21" s="38">
        <v>1.9499999999999999E-3</v>
      </c>
      <c r="E21" s="38">
        <v>2.0899999999999998E-3</v>
      </c>
      <c r="F21" s="38">
        <v>2.0999999999999999E-3</v>
      </c>
      <c r="G21" s="38">
        <v>2.3400000000000001E-3</v>
      </c>
      <c r="H21" s="38">
        <v>3.0000000000000001E-3</v>
      </c>
      <c r="I21" s="38">
        <v>3.7000000000000002E-3</v>
      </c>
      <c r="J21" s="38">
        <v>4.8799999999999998E-3</v>
      </c>
      <c r="K21" s="38">
        <v>6.3400000000000001E-3</v>
      </c>
      <c r="L21" s="38"/>
      <c r="M21" s="37" t="s">
        <v>14</v>
      </c>
      <c r="N21" s="38">
        <v>2.2100000000000002E-3</v>
      </c>
      <c r="O21" s="38">
        <v>2.4499999999999999E-3</v>
      </c>
      <c r="P21" s="38">
        <v>2.64E-3</v>
      </c>
      <c r="Q21" s="38">
        <v>2.65E-3</v>
      </c>
      <c r="R21" s="38">
        <v>2.9499999999999999E-3</v>
      </c>
      <c r="S21" s="38">
        <v>3.79E-3</v>
      </c>
      <c r="T21" s="38">
        <v>4.6699999999999997E-3</v>
      </c>
      <c r="U21" s="38">
        <v>6.1900000000000002E-3</v>
      </c>
      <c r="V21" s="38">
        <v>6.6600000000000001E-3</v>
      </c>
      <c r="W21" s="38"/>
      <c r="X21" s="37" t="s">
        <v>14</v>
      </c>
      <c r="Y21" s="38">
        <v>1.41E-3</v>
      </c>
      <c r="Z21" s="38">
        <v>1.81E-3</v>
      </c>
      <c r="AA21" s="38">
        <v>1.7099999999999999E-3</v>
      </c>
      <c r="AB21" s="38">
        <v>2.2200000000000002E-3</v>
      </c>
      <c r="AC21" s="38">
        <v>2.7200000000000002E-3</v>
      </c>
      <c r="AD21" s="38">
        <v>3.2200000000000002E-3</v>
      </c>
      <c r="AE21" s="38">
        <v>3.7299999999999998E-3</v>
      </c>
      <c r="AF21" s="38">
        <v>4.2100000000000002E-3</v>
      </c>
      <c r="AG21" s="38">
        <v>4.7200000000000002E-3</v>
      </c>
      <c r="AH21" s="39"/>
      <c r="AI21" s="37" t="s">
        <v>14</v>
      </c>
      <c r="AJ21" s="38">
        <v>1.9E-3</v>
      </c>
      <c r="AK21" s="38">
        <v>2.0300000000000001E-3</v>
      </c>
      <c r="AL21" s="38">
        <v>2.2899999999999999E-3</v>
      </c>
      <c r="AM21" s="38">
        <v>2.9499999999999999E-3</v>
      </c>
      <c r="AN21" s="38">
        <v>3.63E-3</v>
      </c>
      <c r="AO21" s="38">
        <v>4.3E-3</v>
      </c>
      <c r="AP21" s="38">
        <v>4.9699999999999996E-3</v>
      </c>
      <c r="AQ21" s="38">
        <v>5.6299999999999996E-3</v>
      </c>
      <c r="AR21" s="38">
        <v>6.3099999999999996E-3</v>
      </c>
    </row>
    <row r="22" spans="1:44" s="31" customFormat="1" x14ac:dyDescent="0.3">
      <c r="A22"/>
      <c r="B22" s="11" t="s">
        <v>15</v>
      </c>
      <c r="C22" s="38">
        <v>1.7700000000000001E-3</v>
      </c>
      <c r="D22" s="38">
        <v>1.99E-3</v>
      </c>
      <c r="E22" s="38">
        <v>2.14E-3</v>
      </c>
      <c r="F22" s="38">
        <v>2.15E-3</v>
      </c>
      <c r="G22" s="38">
        <v>2.3800000000000002E-3</v>
      </c>
      <c r="H22" s="38">
        <v>3.0699999999999998E-3</v>
      </c>
      <c r="I22" s="38">
        <v>3.7599999999999999E-3</v>
      </c>
      <c r="J22" s="38">
        <v>4.8700000000000002E-3</v>
      </c>
      <c r="K22" s="38">
        <v>6.3099999999999996E-3</v>
      </c>
      <c r="L22" s="38"/>
      <c r="M22" s="37" t="s">
        <v>15</v>
      </c>
      <c r="N22" s="38">
        <v>2.2399999999999998E-3</v>
      </c>
      <c r="O22" s="38">
        <v>2.5000000000000001E-3</v>
      </c>
      <c r="P22" s="38">
        <v>2.6800000000000001E-3</v>
      </c>
      <c r="Q22" s="38">
        <v>2.6900000000000001E-3</v>
      </c>
      <c r="R22" s="38">
        <v>3.0000000000000001E-3</v>
      </c>
      <c r="S22" s="38">
        <v>3.8400000000000001E-3</v>
      </c>
      <c r="T22" s="38">
        <v>4.7200000000000002E-3</v>
      </c>
      <c r="U22" s="38">
        <v>6.1399999999999996E-3</v>
      </c>
      <c r="V22" s="38">
        <v>6.5900000000000004E-3</v>
      </c>
      <c r="W22" s="38"/>
      <c r="X22" s="37" t="s">
        <v>15</v>
      </c>
      <c r="Y22" s="38">
        <v>1.3699999999999999E-3</v>
      </c>
      <c r="Z22" s="38">
        <v>1.7700000000000001E-3</v>
      </c>
      <c r="AA22" s="38">
        <v>1.67E-3</v>
      </c>
      <c r="AB22" s="38">
        <v>2.16E-3</v>
      </c>
      <c r="AC22" s="38">
        <v>2.64E-3</v>
      </c>
      <c r="AD22" s="38">
        <v>3.13E-3</v>
      </c>
      <c r="AE22" s="38">
        <v>3.64E-3</v>
      </c>
      <c r="AF22" s="38">
        <v>4.1200000000000004E-3</v>
      </c>
      <c r="AG22" s="38">
        <v>4.5999999999999999E-3</v>
      </c>
      <c r="AH22" s="39"/>
      <c r="AI22" s="37" t="s">
        <v>15</v>
      </c>
      <c r="AJ22" s="38">
        <v>1.8400000000000001E-3</v>
      </c>
      <c r="AK22" s="38">
        <v>1.9599999999999999E-3</v>
      </c>
      <c r="AL22" s="38">
        <v>2.2200000000000002E-3</v>
      </c>
      <c r="AM22" s="38">
        <v>2.8700000000000002E-3</v>
      </c>
      <c r="AN22" s="38">
        <v>3.5100000000000001E-3</v>
      </c>
      <c r="AO22" s="38">
        <v>4.1700000000000001E-3</v>
      </c>
      <c r="AP22" s="38">
        <v>4.81E-3</v>
      </c>
      <c r="AQ22" s="38">
        <v>5.45E-3</v>
      </c>
      <c r="AR22" s="38">
        <v>6.11E-3</v>
      </c>
    </row>
    <row r="23" spans="1:44" s="31" customFormat="1" x14ac:dyDescent="0.3">
      <c r="A23"/>
      <c r="B23" s="11" t="s">
        <v>16</v>
      </c>
      <c r="C23" s="38">
        <v>1.8E-3</v>
      </c>
      <c r="D23" s="38">
        <v>2.0300000000000001E-3</v>
      </c>
      <c r="E23" s="38">
        <v>2.1800000000000001E-3</v>
      </c>
      <c r="F23" s="38">
        <v>2.1900000000000001E-3</v>
      </c>
      <c r="G23" s="38">
        <v>2.4299999999999999E-3</v>
      </c>
      <c r="H23" s="38">
        <v>3.13E-3</v>
      </c>
      <c r="I23" s="38">
        <v>3.8300000000000001E-3</v>
      </c>
      <c r="J23" s="38">
        <v>4.8599999999999997E-3</v>
      </c>
      <c r="K23" s="38">
        <v>6.2700000000000004E-3</v>
      </c>
      <c r="L23" s="38"/>
      <c r="M23" s="37" t="s">
        <v>16</v>
      </c>
      <c r="N23" s="38">
        <v>2.2699999999999999E-3</v>
      </c>
      <c r="O23" s="38">
        <v>2.5300000000000001E-3</v>
      </c>
      <c r="P23" s="38">
        <v>2.7100000000000002E-3</v>
      </c>
      <c r="Q23" s="38">
        <v>2.7200000000000002E-3</v>
      </c>
      <c r="R23" s="38">
        <v>3.0400000000000002E-3</v>
      </c>
      <c r="S23" s="38">
        <v>3.9100000000000003E-3</v>
      </c>
      <c r="T23" s="38">
        <v>4.79E-3</v>
      </c>
      <c r="U23" s="38">
        <v>6.0699999999999999E-3</v>
      </c>
      <c r="V23" s="38">
        <v>6.4999999999999997E-3</v>
      </c>
      <c r="W23" s="38"/>
      <c r="X23" s="37" t="s">
        <v>16</v>
      </c>
      <c r="Y23" s="38">
        <v>1.34E-3</v>
      </c>
      <c r="Z23" s="38">
        <v>1.72E-3</v>
      </c>
      <c r="AA23" s="38">
        <v>1.6299999999999999E-3</v>
      </c>
      <c r="AB23" s="38">
        <v>2.1099999999999999E-3</v>
      </c>
      <c r="AC23" s="38">
        <v>2.5699999999999998E-3</v>
      </c>
      <c r="AD23" s="38">
        <v>3.0500000000000002E-3</v>
      </c>
      <c r="AE23" s="38">
        <v>3.5400000000000002E-3</v>
      </c>
      <c r="AF23" s="38">
        <v>4.0099999999999997E-3</v>
      </c>
      <c r="AG23" s="38">
        <v>4.47E-3</v>
      </c>
      <c r="AH23" s="39"/>
      <c r="AI23" s="37" t="s">
        <v>16</v>
      </c>
      <c r="AJ23" s="38">
        <v>1.7899999999999999E-3</v>
      </c>
      <c r="AK23" s="38">
        <v>1.9E-3</v>
      </c>
      <c r="AL23" s="38">
        <v>2.15E-3</v>
      </c>
      <c r="AM23" s="38">
        <v>2.7699999999999999E-3</v>
      </c>
      <c r="AN23" s="38">
        <v>3.3899999999999998E-3</v>
      </c>
      <c r="AO23" s="38">
        <v>4.0299999999999997E-3</v>
      </c>
      <c r="AP23" s="38">
        <v>4.6600000000000001E-3</v>
      </c>
      <c r="AQ23" s="38">
        <v>5.2700000000000004E-3</v>
      </c>
      <c r="AR23" s="38">
        <v>5.8999999999999999E-3</v>
      </c>
    </row>
    <row r="24" spans="1:44" s="31" customFormat="1" x14ac:dyDescent="0.3">
      <c r="A24"/>
      <c r="B24" s="11" t="s">
        <v>17</v>
      </c>
      <c r="C24" s="38">
        <v>1.83E-3</v>
      </c>
      <c r="D24" s="38">
        <v>2.0600000000000002E-3</v>
      </c>
      <c r="E24" s="38">
        <v>2.2100000000000002E-3</v>
      </c>
      <c r="F24" s="38">
        <v>2.2200000000000002E-3</v>
      </c>
      <c r="G24" s="38">
        <v>2.47E-3</v>
      </c>
      <c r="H24" s="38">
        <v>3.1800000000000001E-3</v>
      </c>
      <c r="I24" s="38">
        <v>3.8899999999999998E-3</v>
      </c>
      <c r="J24" s="38">
        <v>4.8300000000000001E-3</v>
      </c>
      <c r="K24" s="38">
        <v>6.2100000000000002E-3</v>
      </c>
      <c r="L24" s="38"/>
      <c r="M24" s="37" t="s">
        <v>17</v>
      </c>
      <c r="N24" s="38">
        <v>2.2899999999999999E-3</v>
      </c>
      <c r="O24" s="38">
        <v>2.5600000000000002E-3</v>
      </c>
      <c r="P24" s="38">
        <v>2.7299999999999998E-3</v>
      </c>
      <c r="Q24" s="38">
        <v>2.7399999999999998E-3</v>
      </c>
      <c r="R24" s="38">
        <v>3.0599999999999998E-3</v>
      </c>
      <c r="S24" s="38">
        <v>3.9500000000000004E-3</v>
      </c>
      <c r="T24" s="38">
        <v>4.8300000000000001E-3</v>
      </c>
      <c r="U24" s="38">
        <v>6.0000000000000001E-3</v>
      </c>
      <c r="V24" s="38">
        <v>6.4000000000000003E-3</v>
      </c>
      <c r="W24" s="38"/>
      <c r="X24" s="37" t="s">
        <v>17</v>
      </c>
      <c r="Y24" s="38">
        <v>1.2999999999999999E-3</v>
      </c>
      <c r="Z24" s="38">
        <v>1.6800000000000001E-3</v>
      </c>
      <c r="AA24" s="38">
        <v>1.58E-3</v>
      </c>
      <c r="AB24" s="38">
        <v>2.0500000000000002E-3</v>
      </c>
      <c r="AC24" s="38">
        <v>2.5100000000000001E-3</v>
      </c>
      <c r="AD24" s="38">
        <v>2.98E-3</v>
      </c>
      <c r="AE24" s="38">
        <v>3.4399999999999999E-3</v>
      </c>
      <c r="AF24" s="38">
        <v>3.8999999999999998E-3</v>
      </c>
      <c r="AG24" s="38">
        <v>4.3499999999999997E-3</v>
      </c>
      <c r="AH24" s="39"/>
      <c r="AI24" s="37" t="s">
        <v>17</v>
      </c>
      <c r="AJ24" s="38">
        <v>1.72E-3</v>
      </c>
      <c r="AK24" s="38">
        <v>1.8400000000000001E-3</v>
      </c>
      <c r="AL24" s="38">
        <v>2.0799999999999998E-3</v>
      </c>
      <c r="AM24" s="38">
        <v>2.6800000000000001E-3</v>
      </c>
      <c r="AN24" s="38">
        <v>3.29E-3</v>
      </c>
      <c r="AO24" s="38">
        <v>3.8999999999999998E-3</v>
      </c>
      <c r="AP24" s="38">
        <v>4.4999999999999997E-3</v>
      </c>
      <c r="AQ24" s="38">
        <v>5.11E-3</v>
      </c>
      <c r="AR24" s="38">
        <v>5.7099999999999998E-3</v>
      </c>
    </row>
    <row r="25" spans="1:44" s="31" customFormat="1" x14ac:dyDescent="0.3">
      <c r="A25"/>
      <c r="B25" s="11" t="s">
        <v>18</v>
      </c>
      <c r="C25" s="38">
        <v>1.8500000000000001E-3</v>
      </c>
      <c r="D25" s="38">
        <v>2.0899999999999998E-3</v>
      </c>
      <c r="E25" s="38">
        <v>2.2399999999999998E-3</v>
      </c>
      <c r="F25" s="38">
        <v>2.2599999999999999E-3</v>
      </c>
      <c r="G25" s="38">
        <v>2.5000000000000001E-3</v>
      </c>
      <c r="H25" s="38">
        <v>3.2200000000000002E-3</v>
      </c>
      <c r="I25" s="38">
        <v>3.9500000000000004E-3</v>
      </c>
      <c r="J25" s="38">
        <v>4.79E-3</v>
      </c>
      <c r="K25" s="38">
        <v>6.1399999999999996E-3</v>
      </c>
      <c r="L25" s="38"/>
      <c r="M25" s="37" t="s">
        <v>18</v>
      </c>
      <c r="N25" s="38">
        <v>2.32E-3</v>
      </c>
      <c r="O25" s="38">
        <v>2.5799999999999998E-3</v>
      </c>
      <c r="P25" s="38">
        <v>2.7599999999999999E-3</v>
      </c>
      <c r="Q25" s="38">
        <v>2.7699999999999999E-3</v>
      </c>
      <c r="R25" s="38">
        <v>3.0899999999999999E-3</v>
      </c>
      <c r="S25" s="38">
        <v>3.98E-3</v>
      </c>
      <c r="T25" s="38">
        <v>4.8799999999999998E-3</v>
      </c>
      <c r="U25" s="38">
        <v>5.9300000000000004E-3</v>
      </c>
      <c r="V25" s="38">
        <v>6.3099999999999996E-3</v>
      </c>
      <c r="W25" s="38"/>
      <c r="X25" s="37" t="s">
        <v>18</v>
      </c>
      <c r="Y25" s="38">
        <v>1.2600000000000001E-3</v>
      </c>
      <c r="Z25" s="38">
        <v>1.6299999999999999E-3</v>
      </c>
      <c r="AA25" s="38">
        <v>1.5399999999999999E-3</v>
      </c>
      <c r="AB25" s="38">
        <v>1.99E-3</v>
      </c>
      <c r="AC25" s="38">
        <v>2.4399999999999999E-3</v>
      </c>
      <c r="AD25" s="38">
        <v>2.8900000000000002E-3</v>
      </c>
      <c r="AE25" s="38">
        <v>3.3400000000000001E-3</v>
      </c>
      <c r="AF25" s="38">
        <v>3.8E-3</v>
      </c>
      <c r="AG25" s="38">
        <v>4.2300000000000003E-3</v>
      </c>
      <c r="AH25" s="39"/>
      <c r="AI25" s="37" t="s">
        <v>18</v>
      </c>
      <c r="AJ25" s="38">
        <v>1.67E-3</v>
      </c>
      <c r="AK25" s="38">
        <v>1.7899999999999999E-3</v>
      </c>
      <c r="AL25" s="38">
        <v>2.0100000000000001E-3</v>
      </c>
      <c r="AM25" s="38">
        <v>2.5999999999999999E-3</v>
      </c>
      <c r="AN25" s="38">
        <v>3.1900000000000001E-3</v>
      </c>
      <c r="AO25" s="38">
        <v>3.7699999999999999E-3</v>
      </c>
      <c r="AP25" s="38">
        <v>4.3600000000000002E-3</v>
      </c>
      <c r="AQ25" s="38">
        <v>4.9500000000000004E-3</v>
      </c>
      <c r="AR25" s="38">
        <v>5.5300000000000002E-3</v>
      </c>
    </row>
    <row r="26" spans="1:44" s="31" customFormat="1" x14ac:dyDescent="0.3">
      <c r="A26"/>
      <c r="B26" s="11" t="s">
        <v>19</v>
      </c>
      <c r="C26" s="38">
        <v>1.8799999999999999E-3</v>
      </c>
      <c r="D26" s="38">
        <v>2.1299999999999999E-3</v>
      </c>
      <c r="E26" s="38">
        <v>2.2699999999999999E-3</v>
      </c>
      <c r="F26" s="38">
        <v>2.2799999999999999E-3</v>
      </c>
      <c r="G26" s="38">
        <v>2.5300000000000001E-3</v>
      </c>
      <c r="H26" s="38">
        <v>3.2699999999999999E-3</v>
      </c>
      <c r="I26" s="38">
        <v>4.0099999999999997E-3</v>
      </c>
      <c r="J26" s="38">
        <v>4.7499999999999999E-3</v>
      </c>
      <c r="K26" s="38">
        <v>6.0699999999999999E-3</v>
      </c>
      <c r="L26" s="38"/>
      <c r="M26" s="37" t="s">
        <v>19</v>
      </c>
      <c r="N26" s="38">
        <v>2.3400000000000001E-3</v>
      </c>
      <c r="O26" s="38">
        <v>2.6099999999999999E-3</v>
      </c>
      <c r="P26" s="38">
        <v>2.7899999999999999E-3</v>
      </c>
      <c r="Q26" s="38">
        <v>2.8E-3</v>
      </c>
      <c r="R26" s="38">
        <v>3.1199999999999999E-3</v>
      </c>
      <c r="S26" s="38">
        <v>4.0200000000000001E-3</v>
      </c>
      <c r="T26" s="38">
        <v>4.9300000000000004E-3</v>
      </c>
      <c r="U26" s="38">
        <v>5.8500000000000002E-3</v>
      </c>
      <c r="V26" s="38">
        <v>6.2100000000000002E-3</v>
      </c>
      <c r="W26" s="38"/>
      <c r="X26" s="37" t="s">
        <v>19</v>
      </c>
      <c r="Y26" s="38">
        <v>1.23E-3</v>
      </c>
      <c r="Z26" s="38">
        <v>1.58E-3</v>
      </c>
      <c r="AA26" s="38">
        <v>1.5E-3</v>
      </c>
      <c r="AB26" s="38">
        <v>1.9400000000000001E-3</v>
      </c>
      <c r="AC26" s="38">
        <v>2.3700000000000001E-3</v>
      </c>
      <c r="AD26" s="38">
        <v>2.81E-3</v>
      </c>
      <c r="AE26" s="38">
        <v>3.2499999999999999E-3</v>
      </c>
      <c r="AF26" s="38">
        <v>3.7000000000000002E-3</v>
      </c>
      <c r="AG26" s="38">
        <v>4.1200000000000004E-3</v>
      </c>
      <c r="AH26" s="39"/>
      <c r="AI26" s="37" t="s">
        <v>19</v>
      </c>
      <c r="AJ26" s="38">
        <v>1.6100000000000001E-3</v>
      </c>
      <c r="AK26" s="38">
        <v>1.72E-3</v>
      </c>
      <c r="AL26" s="38">
        <v>1.9400000000000001E-3</v>
      </c>
      <c r="AM26" s="38">
        <v>2.5200000000000001E-3</v>
      </c>
      <c r="AN26" s="38">
        <v>3.0799999999999998E-3</v>
      </c>
      <c r="AO26" s="38">
        <v>3.65E-3</v>
      </c>
      <c r="AP26" s="38">
        <v>4.2300000000000003E-3</v>
      </c>
      <c r="AQ26" s="38">
        <v>4.79E-3</v>
      </c>
      <c r="AR26" s="38">
        <v>5.3600000000000002E-3</v>
      </c>
    </row>
    <row r="27" spans="1:44" s="31" customFormat="1" x14ac:dyDescent="0.3">
      <c r="A27"/>
      <c r="B27" s="11" t="s">
        <v>20</v>
      </c>
      <c r="C27" s="38">
        <v>1.91E-3</v>
      </c>
      <c r="D27" s="38">
        <v>2.15E-3</v>
      </c>
      <c r="E27" s="38">
        <v>2.2899999999999999E-3</v>
      </c>
      <c r="F27" s="38">
        <v>2.3E-3</v>
      </c>
      <c r="G27" s="38">
        <v>2.5500000000000002E-3</v>
      </c>
      <c r="H27" s="38">
        <v>3.3E-3</v>
      </c>
      <c r="I27" s="38">
        <v>4.0499999999999998E-3</v>
      </c>
      <c r="J27" s="38">
        <v>4.7000000000000002E-3</v>
      </c>
      <c r="K27" s="38">
        <v>5.9899999999999997E-3</v>
      </c>
      <c r="L27" s="38"/>
      <c r="M27" s="37" t="s">
        <v>20</v>
      </c>
      <c r="N27" s="38">
        <v>2.3500000000000001E-3</v>
      </c>
      <c r="O27" s="38">
        <v>2.6199999999999999E-3</v>
      </c>
      <c r="P27" s="38">
        <v>2.8E-3</v>
      </c>
      <c r="Q27" s="38">
        <v>2.81E-3</v>
      </c>
      <c r="R27" s="38">
        <v>3.14E-3</v>
      </c>
      <c r="S27" s="38">
        <v>4.0400000000000002E-3</v>
      </c>
      <c r="T27" s="38">
        <v>4.96E-3</v>
      </c>
      <c r="U27" s="38">
        <v>5.7600000000000004E-3</v>
      </c>
      <c r="V27" s="38">
        <v>6.1000000000000004E-3</v>
      </c>
      <c r="W27" s="38"/>
      <c r="X27" s="37" t="s">
        <v>20</v>
      </c>
      <c r="Y27" s="38">
        <v>1.1999999999999999E-3</v>
      </c>
      <c r="Z27" s="38">
        <v>1.5399999999999999E-3</v>
      </c>
      <c r="AA27" s="38">
        <v>1.4499999999999999E-3</v>
      </c>
      <c r="AB27" s="38">
        <v>1.8799999999999999E-3</v>
      </c>
      <c r="AC27" s="38">
        <v>2.31E-3</v>
      </c>
      <c r="AD27" s="38">
        <v>2.7399999999999998E-3</v>
      </c>
      <c r="AE27" s="38">
        <v>3.16E-3</v>
      </c>
      <c r="AF27" s="38">
        <v>3.5999999999999999E-3</v>
      </c>
      <c r="AG27" s="38">
        <v>4.0200000000000001E-3</v>
      </c>
      <c r="AH27" s="39"/>
      <c r="AI27" s="37" t="s">
        <v>20</v>
      </c>
      <c r="AJ27" s="38">
        <v>1.56E-3</v>
      </c>
      <c r="AK27" s="38">
        <v>1.66E-3</v>
      </c>
      <c r="AL27" s="38">
        <v>1.8799999999999999E-3</v>
      </c>
      <c r="AM27" s="38">
        <v>2.4299999999999999E-3</v>
      </c>
      <c r="AN27" s="38">
        <v>2.98E-3</v>
      </c>
      <c r="AO27" s="38">
        <v>3.5300000000000002E-3</v>
      </c>
      <c r="AP27" s="38">
        <v>4.0899999999999999E-3</v>
      </c>
      <c r="AQ27" s="38">
        <v>4.6499999999999996E-3</v>
      </c>
      <c r="AR27" s="38">
        <v>5.1900000000000002E-3</v>
      </c>
    </row>
    <row r="28" spans="1:44" s="31" customFormat="1" x14ac:dyDescent="0.3">
      <c r="A28"/>
      <c r="B28" s="11" t="s">
        <v>21</v>
      </c>
      <c r="C28" s="38">
        <v>1.9300000000000001E-3</v>
      </c>
      <c r="D28" s="38">
        <v>2.1700000000000001E-3</v>
      </c>
      <c r="E28" s="38">
        <v>2.31E-3</v>
      </c>
      <c r="F28" s="38">
        <v>2.32E-3</v>
      </c>
      <c r="G28" s="38">
        <v>2.5899999999999999E-3</v>
      </c>
      <c r="H28" s="38">
        <v>3.3300000000000001E-3</v>
      </c>
      <c r="I28" s="38">
        <v>4.0899999999999999E-3</v>
      </c>
      <c r="J28" s="38">
        <v>4.6499999999999996E-3</v>
      </c>
      <c r="K28" s="38">
        <v>5.9100000000000003E-3</v>
      </c>
      <c r="L28" s="38"/>
      <c r="M28" s="37" t="s">
        <v>21</v>
      </c>
      <c r="N28" s="38">
        <v>2.3700000000000001E-3</v>
      </c>
      <c r="O28" s="38">
        <v>2.64E-3</v>
      </c>
      <c r="P28" s="38">
        <v>2.82E-3</v>
      </c>
      <c r="Q28" s="38">
        <v>2.8300000000000001E-3</v>
      </c>
      <c r="R28" s="38">
        <v>3.16E-3</v>
      </c>
      <c r="S28" s="38">
        <v>4.0699999999999998E-3</v>
      </c>
      <c r="T28" s="38">
        <v>4.9899999999999996E-3</v>
      </c>
      <c r="U28" s="38">
        <v>5.6699999999999997E-3</v>
      </c>
      <c r="V28" s="38">
        <v>5.9899999999999997E-3</v>
      </c>
      <c r="W28" s="38"/>
      <c r="X28" s="37" t="s">
        <v>21</v>
      </c>
      <c r="Y28" s="38">
        <v>1.16E-3</v>
      </c>
      <c r="Z28" s="38">
        <v>1.5E-3</v>
      </c>
      <c r="AA28" s="38">
        <v>1.41E-3</v>
      </c>
      <c r="AB28" s="38">
        <v>1.82E-3</v>
      </c>
      <c r="AC28" s="38">
        <v>2.2499999999999998E-3</v>
      </c>
      <c r="AD28" s="38">
        <v>2.66E-3</v>
      </c>
      <c r="AE28" s="38">
        <v>3.0699999999999998E-3</v>
      </c>
      <c r="AF28" s="38">
        <v>3.5000000000000001E-3</v>
      </c>
      <c r="AG28" s="38">
        <v>3.9100000000000003E-3</v>
      </c>
      <c r="AH28" s="39"/>
      <c r="AI28" s="37" t="s">
        <v>21</v>
      </c>
      <c r="AJ28" s="38">
        <v>1.5100000000000001E-3</v>
      </c>
      <c r="AK28" s="38">
        <v>1.6100000000000001E-3</v>
      </c>
      <c r="AL28" s="38">
        <v>1.82E-3</v>
      </c>
      <c r="AM28" s="38">
        <v>2.3600000000000001E-3</v>
      </c>
      <c r="AN28" s="38">
        <v>2.8900000000000002E-3</v>
      </c>
      <c r="AO28" s="38">
        <v>3.4199999999999999E-3</v>
      </c>
      <c r="AP28" s="38">
        <v>3.9699999999999996E-3</v>
      </c>
      <c r="AQ28" s="38">
        <v>4.4900000000000001E-3</v>
      </c>
      <c r="AR28" s="38">
        <v>5.0299999999999997E-3</v>
      </c>
    </row>
    <row r="29" spans="1:44" s="31" customFormat="1" x14ac:dyDescent="0.3">
      <c r="A29"/>
      <c r="B29" s="11" t="s">
        <v>22</v>
      </c>
      <c r="C29" s="38">
        <v>1.9499999999999999E-3</v>
      </c>
      <c r="D29" s="38">
        <v>2.1900000000000001E-3</v>
      </c>
      <c r="E29" s="38">
        <v>2.3400000000000001E-3</v>
      </c>
      <c r="F29" s="38">
        <v>2.3500000000000001E-3</v>
      </c>
      <c r="G29" s="38">
        <v>2.6099999999999999E-3</v>
      </c>
      <c r="H29" s="38">
        <v>3.3700000000000002E-3</v>
      </c>
      <c r="I29" s="38">
        <v>4.1200000000000004E-3</v>
      </c>
      <c r="J29" s="38">
        <v>4.5999999999999999E-3</v>
      </c>
      <c r="K29" s="38">
        <v>5.8300000000000001E-3</v>
      </c>
      <c r="L29" s="38"/>
      <c r="M29" s="37" t="s">
        <v>22</v>
      </c>
      <c r="N29" s="38">
        <v>2.3800000000000002E-3</v>
      </c>
      <c r="O29" s="38">
        <v>2.66E-3</v>
      </c>
      <c r="P29" s="38">
        <v>2.8400000000000001E-3</v>
      </c>
      <c r="Q29" s="38">
        <v>2.8500000000000001E-3</v>
      </c>
      <c r="R29" s="38">
        <v>3.1900000000000001E-3</v>
      </c>
      <c r="S29" s="38">
        <v>4.1000000000000003E-3</v>
      </c>
      <c r="T29" s="38">
        <v>5.0200000000000002E-3</v>
      </c>
      <c r="U29" s="38">
        <v>5.5900000000000004E-3</v>
      </c>
      <c r="V29" s="38">
        <v>5.8900000000000003E-3</v>
      </c>
      <c r="W29" s="38"/>
      <c r="X29" s="37" t="s">
        <v>22</v>
      </c>
      <c r="Y29" s="38">
        <v>1.1199999999999999E-3</v>
      </c>
      <c r="Z29" s="38">
        <v>1.4599999999999999E-3</v>
      </c>
      <c r="AA29" s="38">
        <v>1.3799999999999999E-3</v>
      </c>
      <c r="AB29" s="38">
        <v>1.7799999999999999E-3</v>
      </c>
      <c r="AC29" s="38">
        <v>2.1900000000000001E-3</v>
      </c>
      <c r="AD29" s="38">
        <v>2.5799999999999998E-3</v>
      </c>
      <c r="AE29" s="38">
        <v>2.99E-3</v>
      </c>
      <c r="AF29" s="38">
        <v>3.3899999999999998E-3</v>
      </c>
      <c r="AG29" s="38">
        <v>3.8E-3</v>
      </c>
      <c r="AH29" s="39"/>
      <c r="AI29" s="37" t="s">
        <v>22</v>
      </c>
      <c r="AJ29" s="38">
        <v>1.47E-3</v>
      </c>
      <c r="AK29" s="38">
        <v>1.56E-3</v>
      </c>
      <c r="AL29" s="38">
        <v>1.7799999999999999E-3</v>
      </c>
      <c r="AM29" s="38">
        <v>2.2899999999999999E-3</v>
      </c>
      <c r="AN29" s="38">
        <v>2.81E-3</v>
      </c>
      <c r="AO29" s="38">
        <v>3.3300000000000001E-3</v>
      </c>
      <c r="AP29" s="38">
        <v>3.8400000000000001E-3</v>
      </c>
      <c r="AQ29" s="38">
        <v>4.3499999999999997E-3</v>
      </c>
      <c r="AR29" s="38">
        <v>4.8700000000000002E-3</v>
      </c>
    </row>
    <row r="30" spans="1:44" s="31" customFormat="1" x14ac:dyDescent="0.3">
      <c r="A30"/>
      <c r="B30" s="11" t="s">
        <v>23</v>
      </c>
      <c r="C30" s="38">
        <v>1.9599999999999999E-3</v>
      </c>
      <c r="D30" s="38">
        <v>2.2100000000000002E-3</v>
      </c>
      <c r="E30" s="38">
        <v>2.3500000000000001E-3</v>
      </c>
      <c r="F30" s="38">
        <v>2.3600000000000001E-3</v>
      </c>
      <c r="G30" s="38">
        <v>2.63E-3</v>
      </c>
      <c r="H30" s="38">
        <v>3.3899999999999998E-3</v>
      </c>
      <c r="I30" s="38">
        <v>4.1599999999999996E-3</v>
      </c>
      <c r="J30" s="38">
        <v>4.5399999999999998E-3</v>
      </c>
      <c r="K30" s="38">
        <v>5.6800000000000002E-3</v>
      </c>
      <c r="L30" s="38"/>
      <c r="M30" s="37" t="s">
        <v>23</v>
      </c>
      <c r="N30" s="38">
        <v>2.3900000000000002E-3</v>
      </c>
      <c r="O30" s="38">
        <v>2.6700000000000001E-3</v>
      </c>
      <c r="P30" s="38">
        <v>2.8600000000000001E-3</v>
      </c>
      <c r="Q30" s="38">
        <v>2.8700000000000002E-3</v>
      </c>
      <c r="R30" s="38">
        <v>3.2100000000000002E-3</v>
      </c>
      <c r="S30" s="38">
        <v>4.1099999999999999E-3</v>
      </c>
      <c r="T30" s="38">
        <v>5.0400000000000002E-3</v>
      </c>
      <c r="U30" s="38">
        <v>5.4999999999999997E-3</v>
      </c>
      <c r="V30" s="38">
        <v>5.79E-3</v>
      </c>
      <c r="W30" s="38"/>
      <c r="X30" s="37" t="s">
        <v>23</v>
      </c>
      <c r="Y30" s="38">
        <v>1.09E-3</v>
      </c>
      <c r="Z30" s="38">
        <v>1.42E-3</v>
      </c>
      <c r="AA30" s="38">
        <v>1.34E-3</v>
      </c>
      <c r="AB30" s="38">
        <v>1.73E-3</v>
      </c>
      <c r="AC30" s="38">
        <v>2.1299999999999999E-3</v>
      </c>
      <c r="AD30" s="38">
        <v>2.5200000000000001E-3</v>
      </c>
      <c r="AE30" s="38">
        <v>2.9099999999999998E-3</v>
      </c>
      <c r="AF30" s="38">
        <v>3.3E-3</v>
      </c>
      <c r="AG30" s="38">
        <v>3.7100000000000002E-3</v>
      </c>
      <c r="AH30" s="39"/>
      <c r="AI30" s="37" t="s">
        <v>23</v>
      </c>
      <c r="AJ30" s="38">
        <v>1.4300000000000001E-3</v>
      </c>
      <c r="AK30" s="38">
        <v>1.5200000000000001E-3</v>
      </c>
      <c r="AL30" s="38">
        <v>1.7099999999999999E-3</v>
      </c>
      <c r="AM30" s="38">
        <v>2.2200000000000002E-3</v>
      </c>
      <c r="AN30" s="38">
        <v>2.7200000000000002E-3</v>
      </c>
      <c r="AO30" s="38">
        <v>3.2299999999999998E-3</v>
      </c>
      <c r="AP30" s="38">
        <v>3.7200000000000002E-3</v>
      </c>
      <c r="AQ30" s="38">
        <v>4.2300000000000003E-3</v>
      </c>
      <c r="AR30" s="38">
        <v>4.7400000000000003E-3</v>
      </c>
    </row>
    <row r="31" spans="1:44" s="31" customFormat="1" x14ac:dyDescent="0.3">
      <c r="A31"/>
      <c r="B31" s="11" t="s">
        <v>24</v>
      </c>
      <c r="C31" s="38">
        <v>1.97E-3</v>
      </c>
      <c r="D31" s="38">
        <v>2.2300000000000002E-3</v>
      </c>
      <c r="E31" s="38">
        <v>2.3700000000000001E-3</v>
      </c>
      <c r="F31" s="38">
        <v>2.3800000000000002E-3</v>
      </c>
      <c r="G31" s="38">
        <v>2.66E-3</v>
      </c>
      <c r="H31" s="38">
        <v>3.4099999999999998E-3</v>
      </c>
      <c r="I31" s="38">
        <v>4.1900000000000001E-3</v>
      </c>
      <c r="J31" s="38">
        <v>4.4900000000000001E-3</v>
      </c>
      <c r="K31" s="38">
        <v>5.62E-3</v>
      </c>
      <c r="L31" s="38"/>
      <c r="M31" s="37" t="s">
        <v>24</v>
      </c>
      <c r="N31" s="38">
        <v>2.3999999999999998E-3</v>
      </c>
      <c r="O31" s="38">
        <v>2.6800000000000001E-3</v>
      </c>
      <c r="P31" s="38">
        <v>2.8700000000000002E-3</v>
      </c>
      <c r="Q31" s="38">
        <v>2.8800000000000002E-3</v>
      </c>
      <c r="R31" s="38">
        <v>3.2200000000000002E-3</v>
      </c>
      <c r="S31" s="38">
        <v>4.13E-3</v>
      </c>
      <c r="T31" s="38">
        <v>5.0699999999999999E-3</v>
      </c>
      <c r="U31" s="38">
        <v>5.4099999999999999E-3</v>
      </c>
      <c r="V31" s="38">
        <v>5.7000000000000002E-3</v>
      </c>
      <c r="W31" s="38"/>
      <c r="X31" s="37" t="s">
        <v>24</v>
      </c>
      <c r="Y31" s="38">
        <v>1.06E-3</v>
      </c>
      <c r="Z31" s="38">
        <v>1.3799999999999999E-3</v>
      </c>
      <c r="AA31" s="38">
        <v>1.2999999999999999E-3</v>
      </c>
      <c r="AB31" s="38">
        <v>1.6900000000000001E-3</v>
      </c>
      <c r="AC31" s="38">
        <v>2.0699999999999998E-3</v>
      </c>
      <c r="AD31" s="38">
        <v>2.4499999999999999E-3</v>
      </c>
      <c r="AE31" s="38">
        <v>2.8400000000000001E-3</v>
      </c>
      <c r="AF31" s="38">
        <v>3.2100000000000002E-3</v>
      </c>
      <c r="AG31" s="38">
        <v>3.6099999999999999E-3</v>
      </c>
      <c r="AH31" s="39"/>
      <c r="AI31" s="37" t="s">
        <v>24</v>
      </c>
      <c r="AJ31" s="38">
        <v>1.39E-3</v>
      </c>
      <c r="AK31" s="38">
        <v>1.47E-3</v>
      </c>
      <c r="AL31" s="38">
        <v>1.66E-3</v>
      </c>
      <c r="AM31" s="38">
        <v>2.15E-3</v>
      </c>
      <c r="AN31" s="38">
        <v>2.64E-3</v>
      </c>
      <c r="AO31" s="38">
        <v>3.1199999999999999E-3</v>
      </c>
      <c r="AP31" s="38">
        <v>3.6099999999999999E-3</v>
      </c>
      <c r="AQ31" s="38">
        <v>4.1099999999999999E-3</v>
      </c>
      <c r="AR31" s="38">
        <v>4.5999999999999999E-3</v>
      </c>
    </row>
    <row r="32" spans="1:44" s="31" customFormat="1" x14ac:dyDescent="0.3">
      <c r="A32"/>
      <c r="B32" s="11" t="s">
        <v>25</v>
      </c>
      <c r="C32" s="38">
        <v>1.99E-3</v>
      </c>
      <c r="D32" s="38">
        <v>2.2399999999999998E-3</v>
      </c>
      <c r="E32" s="38">
        <v>2.3900000000000002E-3</v>
      </c>
      <c r="F32" s="38">
        <v>2.3999999999999998E-3</v>
      </c>
      <c r="G32" s="38">
        <v>2.6800000000000001E-3</v>
      </c>
      <c r="H32" s="38">
        <v>3.4499999999999999E-3</v>
      </c>
      <c r="I32" s="38">
        <v>4.2100000000000002E-3</v>
      </c>
      <c r="J32" s="38">
        <v>4.4299999999999999E-3</v>
      </c>
      <c r="K32" s="38">
        <v>5.5399999999999998E-3</v>
      </c>
      <c r="L32" s="38"/>
      <c r="M32" s="37" t="s">
        <v>25</v>
      </c>
      <c r="N32" s="38">
        <v>2.3999999999999998E-3</v>
      </c>
      <c r="O32" s="38">
        <v>2.7000000000000001E-3</v>
      </c>
      <c r="P32" s="38">
        <v>2.8800000000000002E-3</v>
      </c>
      <c r="Q32" s="38">
        <v>2.8900000000000002E-3</v>
      </c>
      <c r="R32" s="38">
        <v>3.2299999999999998E-3</v>
      </c>
      <c r="S32" s="38">
        <v>4.15E-3</v>
      </c>
      <c r="T32" s="38">
        <v>5.0899999999999999E-3</v>
      </c>
      <c r="U32" s="38">
        <v>5.3299999999999997E-3</v>
      </c>
      <c r="V32" s="38">
        <v>5.6100000000000004E-3</v>
      </c>
      <c r="W32" s="38"/>
      <c r="X32" s="37" t="s">
        <v>25</v>
      </c>
      <c r="Y32" s="38">
        <v>1.0300000000000001E-3</v>
      </c>
      <c r="Z32" s="38">
        <v>1.34E-3</v>
      </c>
      <c r="AA32" s="38">
        <v>1.2700000000000001E-3</v>
      </c>
      <c r="AB32" s="38">
        <v>1.64E-3</v>
      </c>
      <c r="AC32" s="38">
        <v>2.0200000000000001E-3</v>
      </c>
      <c r="AD32" s="38">
        <v>2.3800000000000002E-3</v>
      </c>
      <c r="AE32" s="38">
        <v>2.7599999999999999E-3</v>
      </c>
      <c r="AF32" s="38">
        <v>3.13E-3</v>
      </c>
      <c r="AG32" s="38">
        <v>3.5100000000000001E-3</v>
      </c>
      <c r="AH32" s="39"/>
      <c r="AI32" s="37" t="s">
        <v>25</v>
      </c>
      <c r="AJ32" s="38">
        <v>1.3500000000000001E-3</v>
      </c>
      <c r="AK32" s="38">
        <v>1.4300000000000001E-3</v>
      </c>
      <c r="AL32" s="38">
        <v>1.6199999999999999E-3</v>
      </c>
      <c r="AM32" s="38">
        <v>2.0899999999999998E-3</v>
      </c>
      <c r="AN32" s="38">
        <v>2.5600000000000002E-3</v>
      </c>
      <c r="AO32" s="38">
        <v>3.0300000000000001E-3</v>
      </c>
      <c r="AP32" s="38">
        <v>3.5000000000000001E-3</v>
      </c>
      <c r="AQ32" s="38">
        <v>3.9899999999999996E-3</v>
      </c>
      <c r="AR32" s="38">
        <v>4.45E-3</v>
      </c>
    </row>
    <row r="33" spans="1:44" s="31" customFormat="1" x14ac:dyDescent="0.3">
      <c r="A33"/>
      <c r="B33" s="11" t="s">
        <v>26</v>
      </c>
      <c r="C33" s="38">
        <v>2E-3</v>
      </c>
      <c r="D33" s="38">
        <v>2.2499999999999998E-3</v>
      </c>
      <c r="E33" s="38">
        <v>2.3999999999999998E-3</v>
      </c>
      <c r="F33" s="38">
        <v>2.4099999999999998E-3</v>
      </c>
      <c r="G33" s="38">
        <v>2.6900000000000001E-3</v>
      </c>
      <c r="H33" s="38">
        <v>3.46E-3</v>
      </c>
      <c r="I33" s="38">
        <v>4.2300000000000003E-3</v>
      </c>
      <c r="J33" s="38">
        <v>4.3600000000000002E-3</v>
      </c>
      <c r="K33" s="38">
        <v>5.4599999999999996E-3</v>
      </c>
      <c r="L33" s="38"/>
      <c r="M33" s="37" t="s">
        <v>26</v>
      </c>
      <c r="N33" s="38">
        <v>2.4099999999999998E-3</v>
      </c>
      <c r="O33" s="38">
        <v>2.7000000000000001E-3</v>
      </c>
      <c r="P33" s="38">
        <v>2.8900000000000002E-3</v>
      </c>
      <c r="Q33" s="38">
        <v>2.8999999999999998E-3</v>
      </c>
      <c r="R33" s="38">
        <v>3.2399999999999998E-3</v>
      </c>
      <c r="S33" s="38">
        <v>4.1599999999999996E-3</v>
      </c>
      <c r="T33" s="38">
        <v>5.1000000000000004E-3</v>
      </c>
      <c r="U33" s="38">
        <v>5.2500000000000003E-3</v>
      </c>
      <c r="V33" s="38">
        <v>5.5199999999999997E-3</v>
      </c>
      <c r="W33" s="38"/>
      <c r="X33" s="37" t="s">
        <v>26</v>
      </c>
      <c r="Y33" s="38">
        <v>1E-3</v>
      </c>
      <c r="Z33" s="38">
        <v>1.31E-3</v>
      </c>
      <c r="AA33" s="38">
        <v>1.23E-3</v>
      </c>
      <c r="AB33" s="38">
        <v>1.6000000000000001E-3</v>
      </c>
      <c r="AC33" s="38">
        <v>1.97E-3</v>
      </c>
      <c r="AD33" s="38">
        <v>2.32E-3</v>
      </c>
      <c r="AE33" s="38">
        <v>2.6900000000000001E-3</v>
      </c>
      <c r="AF33" s="38">
        <v>3.0400000000000002E-3</v>
      </c>
      <c r="AG33" s="38">
        <v>3.4099999999999998E-3</v>
      </c>
      <c r="AH33" s="39"/>
      <c r="AI33" s="37" t="s">
        <v>26</v>
      </c>
      <c r="AJ33" s="38">
        <v>1.31E-3</v>
      </c>
      <c r="AK33" s="38">
        <v>1.4E-3</v>
      </c>
      <c r="AL33" s="38">
        <v>1.57E-3</v>
      </c>
      <c r="AM33" s="38">
        <v>2.0300000000000001E-3</v>
      </c>
      <c r="AN33" s="38">
        <v>2.49E-3</v>
      </c>
      <c r="AO33" s="38">
        <v>2.9399999999999999E-3</v>
      </c>
      <c r="AP33" s="38">
        <v>3.3999999999999998E-3</v>
      </c>
      <c r="AQ33" s="38">
        <v>3.8700000000000002E-3</v>
      </c>
      <c r="AR33" s="38">
        <v>4.3299999999999996E-3</v>
      </c>
    </row>
    <row r="34" spans="1:44" s="31" customFormat="1" x14ac:dyDescent="0.3">
      <c r="A34"/>
      <c r="B34" s="11" t="s">
        <v>27</v>
      </c>
      <c r="C34" s="38">
        <v>2.0100000000000001E-3</v>
      </c>
      <c r="D34" s="38">
        <v>2.2599999999999999E-3</v>
      </c>
      <c r="E34" s="38">
        <v>2.4099999999999998E-3</v>
      </c>
      <c r="F34" s="38">
        <v>2.4199999999999998E-3</v>
      </c>
      <c r="G34" s="38">
        <v>2.7000000000000001E-3</v>
      </c>
      <c r="H34" s="38">
        <v>3.48E-3</v>
      </c>
      <c r="I34" s="38">
        <v>4.2500000000000003E-3</v>
      </c>
      <c r="J34" s="38">
        <v>4.2900000000000004E-3</v>
      </c>
      <c r="K34" s="38">
        <v>5.3699999999999998E-3</v>
      </c>
      <c r="L34" s="38"/>
      <c r="M34" s="37" t="s">
        <v>27</v>
      </c>
      <c r="N34" s="38">
        <v>2.4099999999999998E-3</v>
      </c>
      <c r="O34" s="38">
        <v>2.7100000000000002E-3</v>
      </c>
      <c r="P34" s="38">
        <v>2.8999999999999998E-3</v>
      </c>
      <c r="Q34" s="38">
        <v>2.9099999999999998E-3</v>
      </c>
      <c r="R34" s="38">
        <v>3.2499999999999999E-3</v>
      </c>
      <c r="S34" s="38">
        <v>4.1700000000000001E-3</v>
      </c>
      <c r="T34" s="38">
        <v>5.11E-3</v>
      </c>
      <c r="U34" s="38">
        <v>5.1700000000000001E-3</v>
      </c>
      <c r="V34" s="38">
        <v>5.4400000000000004E-3</v>
      </c>
      <c r="W34" s="38"/>
      <c r="X34" s="37" t="s">
        <v>27</v>
      </c>
      <c r="Y34" s="38">
        <v>9.7999999999999997E-4</v>
      </c>
      <c r="Z34" s="38">
        <v>1.2700000000000001E-3</v>
      </c>
      <c r="AA34" s="38">
        <v>1.1999999999999999E-3</v>
      </c>
      <c r="AB34" s="38">
        <v>1.56E-3</v>
      </c>
      <c r="AC34" s="38">
        <v>1.92E-3</v>
      </c>
      <c r="AD34" s="38">
        <v>2.2599999999999999E-3</v>
      </c>
      <c r="AE34" s="38">
        <v>2.6099999999999999E-3</v>
      </c>
      <c r="AF34" s="38">
        <v>2.98E-3</v>
      </c>
      <c r="AG34" s="38">
        <v>3.32E-3</v>
      </c>
      <c r="AH34" s="39"/>
      <c r="AI34" s="37" t="s">
        <v>27</v>
      </c>
      <c r="AJ34" s="38">
        <v>1.2800000000000001E-3</v>
      </c>
      <c r="AK34" s="38">
        <v>1.3600000000000001E-3</v>
      </c>
      <c r="AL34" s="38">
        <v>1.5299999999999999E-3</v>
      </c>
      <c r="AM34" s="38">
        <v>1.97E-3</v>
      </c>
      <c r="AN34" s="38">
        <v>2.4099999999999998E-3</v>
      </c>
      <c r="AO34" s="38">
        <v>2.8700000000000002E-3</v>
      </c>
      <c r="AP34" s="38">
        <v>3.32E-3</v>
      </c>
      <c r="AQ34" s="38">
        <v>3.7599999999999999E-3</v>
      </c>
      <c r="AR34" s="38">
        <v>4.2199999999999998E-3</v>
      </c>
    </row>
    <row r="35" spans="1:44" s="31" customFormat="1" x14ac:dyDescent="0.3">
      <c r="A35"/>
      <c r="B35" s="11" t="s">
        <v>28</v>
      </c>
      <c r="C35" s="38">
        <v>2.0100000000000001E-3</v>
      </c>
      <c r="D35" s="38">
        <v>2.2599999999999999E-3</v>
      </c>
      <c r="E35" s="38">
        <v>2.4199999999999998E-3</v>
      </c>
      <c r="F35" s="38">
        <v>2.4299999999999999E-3</v>
      </c>
      <c r="G35" s="38">
        <v>2.7200000000000002E-3</v>
      </c>
      <c r="H35" s="38">
        <v>3.49E-3</v>
      </c>
      <c r="I35" s="38">
        <v>4.2700000000000004E-3</v>
      </c>
      <c r="J35" s="38">
        <v>4.2300000000000003E-3</v>
      </c>
      <c r="K35" s="38">
        <v>5.2900000000000004E-3</v>
      </c>
      <c r="L35" s="38"/>
      <c r="M35" s="37" t="s">
        <v>28</v>
      </c>
      <c r="N35" s="38">
        <v>2.4199999999999998E-3</v>
      </c>
      <c r="O35" s="38">
        <v>2.7200000000000002E-3</v>
      </c>
      <c r="P35" s="38">
        <v>2.8999999999999998E-3</v>
      </c>
      <c r="Q35" s="38">
        <v>2.9099999999999998E-3</v>
      </c>
      <c r="R35" s="38">
        <v>3.2599999999999999E-3</v>
      </c>
      <c r="S35" s="38">
        <v>4.1799999999999997E-3</v>
      </c>
      <c r="T35" s="38">
        <v>5.13E-3</v>
      </c>
      <c r="U35" s="38">
        <v>5.0800000000000003E-3</v>
      </c>
      <c r="V35" s="38">
        <v>5.3400000000000001E-3</v>
      </c>
      <c r="W35" s="38"/>
      <c r="X35" s="37" t="s">
        <v>28</v>
      </c>
      <c r="Y35" s="38">
        <v>9.5E-4</v>
      </c>
      <c r="Z35" s="38">
        <v>1.24E-3</v>
      </c>
      <c r="AA35" s="38">
        <v>1.17E-3</v>
      </c>
      <c r="AB35" s="38">
        <v>1.5200000000000001E-3</v>
      </c>
      <c r="AC35" s="38">
        <v>1.8600000000000001E-3</v>
      </c>
      <c r="AD35" s="38">
        <v>2.2100000000000002E-3</v>
      </c>
      <c r="AE35" s="38">
        <v>2.5400000000000002E-3</v>
      </c>
      <c r="AF35" s="38">
        <v>2.8999999999999998E-3</v>
      </c>
      <c r="AG35" s="38">
        <v>3.2399999999999998E-3</v>
      </c>
      <c r="AH35" s="39"/>
      <c r="AI35" s="37" t="s">
        <v>28</v>
      </c>
      <c r="AJ35" s="38">
        <v>1.24E-3</v>
      </c>
      <c r="AK35" s="38">
        <v>1.32E-3</v>
      </c>
      <c r="AL35" s="38">
        <v>1.48E-3</v>
      </c>
      <c r="AM35" s="38">
        <v>1.92E-3</v>
      </c>
      <c r="AN35" s="38">
        <v>2.3600000000000001E-3</v>
      </c>
      <c r="AO35" s="38">
        <v>2.7899999999999999E-3</v>
      </c>
      <c r="AP35" s="38">
        <v>3.2299999999999998E-3</v>
      </c>
      <c r="AQ35" s="38">
        <v>3.6600000000000001E-3</v>
      </c>
      <c r="AR35" s="38">
        <v>4.1000000000000003E-3</v>
      </c>
    </row>
    <row r="36" spans="1:44" s="31" customFormat="1" x14ac:dyDescent="0.3">
      <c r="A36"/>
      <c r="B36" s="11" t="s">
        <v>29</v>
      </c>
      <c r="C36" s="38">
        <v>2.0100000000000001E-3</v>
      </c>
      <c r="D36" s="38">
        <v>2.2599999999999999E-3</v>
      </c>
      <c r="E36" s="38">
        <v>2.4099999999999998E-3</v>
      </c>
      <c r="F36" s="38">
        <v>2.4299999999999999E-3</v>
      </c>
      <c r="G36" s="38">
        <v>2.7100000000000002E-3</v>
      </c>
      <c r="H36" s="38">
        <v>3.49E-3</v>
      </c>
      <c r="I36" s="38">
        <v>4.2599999999999999E-3</v>
      </c>
      <c r="J36" s="38">
        <v>4.1799999999999997E-3</v>
      </c>
      <c r="K36" s="38">
        <v>5.2199999999999998E-3</v>
      </c>
      <c r="L36" s="38"/>
      <c r="M36" s="37" t="s">
        <v>29</v>
      </c>
      <c r="N36" s="38">
        <v>2.4099999999999998E-3</v>
      </c>
      <c r="O36" s="38">
        <v>2.7100000000000002E-3</v>
      </c>
      <c r="P36" s="38">
        <v>2.8900000000000002E-3</v>
      </c>
      <c r="Q36" s="38">
        <v>2.8999999999999998E-3</v>
      </c>
      <c r="R36" s="38">
        <v>3.2499999999999999E-3</v>
      </c>
      <c r="S36" s="38">
        <v>4.1700000000000001E-3</v>
      </c>
      <c r="T36" s="38">
        <v>5.11E-3</v>
      </c>
      <c r="U36" s="38">
        <v>4.9899999999999996E-3</v>
      </c>
      <c r="V36" s="38">
        <v>5.2500000000000003E-3</v>
      </c>
      <c r="W36" s="38"/>
      <c r="X36" s="37" t="s">
        <v>29</v>
      </c>
      <c r="Y36" s="38">
        <v>9.3000000000000005E-4</v>
      </c>
      <c r="Z36" s="38">
        <v>1.2099999999999999E-3</v>
      </c>
      <c r="AA36" s="38">
        <v>1.14E-3</v>
      </c>
      <c r="AB36" s="38">
        <v>1.48E-3</v>
      </c>
      <c r="AC36" s="38">
        <v>1.81E-3</v>
      </c>
      <c r="AD36" s="38">
        <v>2.16E-3</v>
      </c>
      <c r="AE36" s="38">
        <v>2.49E-3</v>
      </c>
      <c r="AF36" s="38">
        <v>2.8300000000000001E-3</v>
      </c>
      <c r="AG36" s="38">
        <v>3.16E-3</v>
      </c>
      <c r="AH36" s="39"/>
      <c r="AI36" s="37" t="s">
        <v>29</v>
      </c>
      <c r="AJ36" s="38">
        <v>1.2099999999999999E-3</v>
      </c>
      <c r="AK36" s="38">
        <v>1.2899999999999999E-3</v>
      </c>
      <c r="AL36" s="38">
        <v>1.4400000000000001E-3</v>
      </c>
      <c r="AM36" s="38">
        <v>1.8699999999999999E-3</v>
      </c>
      <c r="AN36" s="38">
        <v>2.2899999999999999E-3</v>
      </c>
      <c r="AO36" s="38">
        <v>2.7200000000000002E-3</v>
      </c>
      <c r="AP36" s="38">
        <v>3.13E-3</v>
      </c>
      <c r="AQ36" s="38">
        <v>3.5599999999999998E-3</v>
      </c>
      <c r="AR36" s="38">
        <v>3.9899999999999996E-3</v>
      </c>
    </row>
    <row r="37" spans="1:44" s="31" customFormat="1" x14ac:dyDescent="0.3">
      <c r="A37"/>
      <c r="B37" s="11" t="s">
        <v>30</v>
      </c>
      <c r="C37" s="38">
        <v>2E-3</v>
      </c>
      <c r="D37" s="38">
        <v>2.2599999999999999E-3</v>
      </c>
      <c r="E37" s="38">
        <v>2.4099999999999998E-3</v>
      </c>
      <c r="F37" s="38">
        <v>2.4199999999999998E-3</v>
      </c>
      <c r="G37" s="38">
        <v>2.7000000000000001E-3</v>
      </c>
      <c r="H37" s="38">
        <v>3.48E-3</v>
      </c>
      <c r="I37" s="38">
        <v>4.2500000000000003E-3</v>
      </c>
      <c r="J37" s="38">
        <v>4.1200000000000004E-3</v>
      </c>
      <c r="K37" s="38">
        <v>5.1399999999999996E-3</v>
      </c>
      <c r="L37" s="38"/>
      <c r="M37" s="37" t="s">
        <v>30</v>
      </c>
      <c r="N37" s="38">
        <v>2.3999999999999998E-3</v>
      </c>
      <c r="O37" s="38">
        <v>2.6900000000000001E-3</v>
      </c>
      <c r="P37" s="38">
        <v>2.8800000000000002E-3</v>
      </c>
      <c r="Q37" s="38">
        <v>2.8900000000000002E-3</v>
      </c>
      <c r="R37" s="38">
        <v>3.2299999999999998E-3</v>
      </c>
      <c r="S37" s="38">
        <v>4.15E-3</v>
      </c>
      <c r="T37" s="38">
        <v>5.0800000000000003E-3</v>
      </c>
      <c r="U37" s="38">
        <v>4.9199999999999999E-3</v>
      </c>
      <c r="V37" s="38">
        <v>5.1799999999999997E-3</v>
      </c>
      <c r="W37" s="38"/>
      <c r="X37" s="37" t="s">
        <v>30</v>
      </c>
      <c r="Y37" s="38">
        <v>9.1E-4</v>
      </c>
      <c r="Z37" s="38">
        <v>1.1800000000000001E-3</v>
      </c>
      <c r="AA37" s="38">
        <v>1.1000000000000001E-3</v>
      </c>
      <c r="AB37" s="38">
        <v>1.4400000000000001E-3</v>
      </c>
      <c r="AC37" s="38">
        <v>1.7799999999999999E-3</v>
      </c>
      <c r="AD37" s="38">
        <v>2.1099999999999999E-3</v>
      </c>
      <c r="AE37" s="38">
        <v>2.4299999999999999E-3</v>
      </c>
      <c r="AF37" s="38">
        <v>2.7599999999999999E-3</v>
      </c>
      <c r="AG37" s="38">
        <v>3.0799999999999998E-3</v>
      </c>
      <c r="AH37" s="39"/>
      <c r="AI37" s="37" t="s">
        <v>30</v>
      </c>
      <c r="AJ37" s="38">
        <v>1.1800000000000001E-3</v>
      </c>
      <c r="AK37" s="38">
        <v>1.25E-3</v>
      </c>
      <c r="AL37" s="38">
        <v>1.42E-3</v>
      </c>
      <c r="AM37" s="38">
        <v>1.82E-3</v>
      </c>
      <c r="AN37" s="38">
        <v>2.2300000000000002E-3</v>
      </c>
      <c r="AO37" s="38">
        <v>2.65E-3</v>
      </c>
      <c r="AP37" s="38">
        <v>3.0500000000000002E-3</v>
      </c>
      <c r="AQ37" s="38">
        <v>3.47E-3</v>
      </c>
      <c r="AR37" s="38">
        <v>3.8899999999999998E-3</v>
      </c>
    </row>
    <row r="38" spans="1:44" s="31" customFormat="1" x14ac:dyDescent="0.3">
      <c r="A38"/>
      <c r="B38" s="11" t="s">
        <v>31</v>
      </c>
      <c r="C38" s="38">
        <v>1.97E-3</v>
      </c>
      <c r="D38" s="38">
        <v>2.2200000000000002E-3</v>
      </c>
      <c r="E38" s="38">
        <v>2.3700000000000001E-3</v>
      </c>
      <c r="F38" s="38">
        <v>2.3800000000000002E-3</v>
      </c>
      <c r="G38" s="38">
        <v>2.66E-3</v>
      </c>
      <c r="H38" s="38">
        <v>3.4099999999999998E-3</v>
      </c>
      <c r="I38" s="38">
        <v>4.1900000000000001E-3</v>
      </c>
      <c r="J38" s="38">
        <v>4.0600000000000002E-3</v>
      </c>
      <c r="K38" s="38">
        <v>5.0699999999999999E-3</v>
      </c>
      <c r="L38" s="38"/>
      <c r="M38" s="37" t="s">
        <v>31</v>
      </c>
      <c r="N38" s="38">
        <v>2.3700000000000001E-3</v>
      </c>
      <c r="O38" s="38">
        <v>2.64E-3</v>
      </c>
      <c r="P38" s="38">
        <v>2.8300000000000001E-3</v>
      </c>
      <c r="Q38" s="38">
        <v>2.8400000000000001E-3</v>
      </c>
      <c r="R38" s="38">
        <v>3.16E-3</v>
      </c>
      <c r="S38" s="38">
        <v>4.0699999999999998E-3</v>
      </c>
      <c r="T38" s="38">
        <v>4.9899999999999996E-3</v>
      </c>
      <c r="U38" s="38">
        <v>4.8300000000000001E-3</v>
      </c>
      <c r="V38" s="38">
        <v>5.0800000000000003E-3</v>
      </c>
      <c r="W38" s="38"/>
      <c r="X38" s="37" t="s">
        <v>31</v>
      </c>
      <c r="Y38" s="38">
        <v>8.8000000000000003E-4</v>
      </c>
      <c r="Z38" s="38">
        <v>1.15E-3</v>
      </c>
      <c r="AA38" s="38">
        <v>1.08E-3</v>
      </c>
      <c r="AB38" s="38">
        <v>1.41E-3</v>
      </c>
      <c r="AC38" s="38">
        <v>1.73E-3</v>
      </c>
      <c r="AD38" s="38">
        <v>2.0600000000000002E-3</v>
      </c>
      <c r="AE38" s="38">
        <v>2.3700000000000001E-3</v>
      </c>
      <c r="AF38" s="38">
        <v>2.6900000000000001E-3</v>
      </c>
      <c r="AG38" s="38">
        <v>3.0000000000000001E-3</v>
      </c>
      <c r="AH38" s="39"/>
      <c r="AI38" s="37" t="s">
        <v>31</v>
      </c>
      <c r="AJ38" s="38">
        <v>1.15E-3</v>
      </c>
      <c r="AK38" s="38">
        <v>1.2199999999999999E-3</v>
      </c>
      <c r="AL38" s="38">
        <v>1.3799999999999999E-3</v>
      </c>
      <c r="AM38" s="38">
        <v>1.7799999999999999E-3</v>
      </c>
      <c r="AN38" s="38">
        <v>2.1800000000000001E-3</v>
      </c>
      <c r="AO38" s="38">
        <v>2.5799999999999998E-3</v>
      </c>
      <c r="AP38" s="38">
        <v>2.97E-3</v>
      </c>
      <c r="AQ38" s="38">
        <v>3.3800000000000002E-3</v>
      </c>
      <c r="AR38" s="38">
        <v>3.7799999999999999E-3</v>
      </c>
    </row>
    <row r="39" spans="1:44" s="31" customFormat="1" x14ac:dyDescent="0.3">
      <c r="A39"/>
      <c r="B39" s="11" t="s">
        <v>32</v>
      </c>
      <c r="C39" s="38">
        <v>1.9300000000000001E-3</v>
      </c>
      <c r="D39" s="38">
        <v>2.1800000000000001E-3</v>
      </c>
      <c r="E39" s="38">
        <v>2.31E-3</v>
      </c>
      <c r="F39" s="38">
        <v>2.33E-3</v>
      </c>
      <c r="G39" s="38">
        <v>2.5899999999999999E-3</v>
      </c>
      <c r="H39" s="38">
        <v>3.3400000000000001E-3</v>
      </c>
      <c r="I39" s="38">
        <v>4.1000000000000003E-3</v>
      </c>
      <c r="J39" s="38">
        <v>4.0000000000000001E-3</v>
      </c>
      <c r="K39" s="38">
        <v>5.0000000000000001E-3</v>
      </c>
      <c r="L39" s="38"/>
      <c r="M39" s="37" t="s">
        <v>32</v>
      </c>
      <c r="N39" s="38">
        <v>2.31E-3</v>
      </c>
      <c r="O39" s="38">
        <v>2.5799999999999998E-3</v>
      </c>
      <c r="P39" s="38">
        <v>2.7599999999999999E-3</v>
      </c>
      <c r="Q39" s="38">
        <v>2.7699999999999999E-3</v>
      </c>
      <c r="R39" s="38">
        <v>3.0899999999999999E-3</v>
      </c>
      <c r="S39" s="38">
        <v>3.98E-3</v>
      </c>
      <c r="T39" s="38">
        <v>4.8799999999999998E-3</v>
      </c>
      <c r="U39" s="38">
        <v>4.7499999999999999E-3</v>
      </c>
      <c r="V39" s="38">
        <v>5.0000000000000001E-3</v>
      </c>
      <c r="W39" s="38"/>
      <c r="X39" s="37" t="s">
        <v>32</v>
      </c>
      <c r="Y39" s="38">
        <v>8.5999999999999998E-4</v>
      </c>
      <c r="Z39" s="38">
        <v>1.1100000000000001E-3</v>
      </c>
      <c r="AA39" s="38">
        <v>1.0499999999999999E-3</v>
      </c>
      <c r="AB39" s="38">
        <v>1.3799999999999999E-3</v>
      </c>
      <c r="AC39" s="38">
        <v>1.6900000000000001E-3</v>
      </c>
      <c r="AD39" s="38">
        <v>2.0100000000000001E-3</v>
      </c>
      <c r="AE39" s="38">
        <v>2.31E-3</v>
      </c>
      <c r="AF39" s="38">
        <v>2.6199999999999999E-3</v>
      </c>
      <c r="AG39" s="38">
        <v>2.9399999999999999E-3</v>
      </c>
      <c r="AH39" s="39"/>
      <c r="AI39" s="37" t="s">
        <v>32</v>
      </c>
      <c r="AJ39" s="38">
        <v>1.1199999999999999E-3</v>
      </c>
      <c r="AK39" s="38">
        <v>1.1900000000000001E-3</v>
      </c>
      <c r="AL39" s="38">
        <v>1.3500000000000001E-3</v>
      </c>
      <c r="AM39" s="38">
        <v>1.73E-3</v>
      </c>
      <c r="AN39" s="38">
        <v>2.1199999999999999E-3</v>
      </c>
      <c r="AO39" s="38">
        <v>2.5200000000000001E-3</v>
      </c>
      <c r="AP39" s="38">
        <v>2.8999999999999998E-3</v>
      </c>
      <c r="AQ39" s="38">
        <v>3.3E-3</v>
      </c>
      <c r="AR39" s="38">
        <v>3.6900000000000001E-3</v>
      </c>
    </row>
    <row r="40" spans="1:44" s="31" customFormat="1" x14ac:dyDescent="0.3">
      <c r="A40"/>
      <c r="B40" s="11" t="s">
        <v>33</v>
      </c>
      <c r="C40" s="38">
        <v>1.8699999999999999E-3</v>
      </c>
      <c r="D40" s="38">
        <v>2.1199999999999999E-3</v>
      </c>
      <c r="E40" s="38">
        <v>2.2599999999999999E-3</v>
      </c>
      <c r="F40" s="38">
        <v>2.2699999999999999E-3</v>
      </c>
      <c r="G40" s="38">
        <v>2.5200000000000001E-3</v>
      </c>
      <c r="H40" s="38">
        <v>3.2499999999999999E-3</v>
      </c>
      <c r="I40" s="38">
        <v>3.9899999999999996E-3</v>
      </c>
      <c r="J40" s="38">
        <v>3.9199999999999999E-3</v>
      </c>
      <c r="K40" s="38">
        <v>4.8999999999999998E-3</v>
      </c>
      <c r="L40" s="38"/>
      <c r="M40" s="37" t="s">
        <v>33</v>
      </c>
      <c r="N40" s="38">
        <v>2.2499999999999998E-3</v>
      </c>
      <c r="O40" s="38">
        <v>2.5100000000000001E-3</v>
      </c>
      <c r="P40" s="38">
        <v>2.6900000000000001E-3</v>
      </c>
      <c r="Q40" s="38">
        <v>2.7000000000000001E-3</v>
      </c>
      <c r="R40" s="38">
        <v>3.0100000000000001E-3</v>
      </c>
      <c r="S40" s="38">
        <v>3.8600000000000001E-3</v>
      </c>
      <c r="T40" s="38">
        <v>4.7400000000000003E-3</v>
      </c>
      <c r="U40" s="38">
        <v>4.6699999999999997E-3</v>
      </c>
      <c r="V40" s="38">
        <v>4.9100000000000003E-3</v>
      </c>
      <c r="W40" s="38"/>
      <c r="X40" s="37" t="s">
        <v>33</v>
      </c>
      <c r="Y40" s="38">
        <v>8.4000000000000003E-4</v>
      </c>
      <c r="Z40" s="38">
        <v>1.09E-3</v>
      </c>
      <c r="AA40" s="38">
        <v>1.0300000000000001E-3</v>
      </c>
      <c r="AB40" s="38">
        <v>1.34E-3</v>
      </c>
      <c r="AC40" s="38">
        <v>1.65E-3</v>
      </c>
      <c r="AD40" s="38">
        <v>1.9599999999999999E-3</v>
      </c>
      <c r="AE40" s="38">
        <v>2.2599999999999999E-3</v>
      </c>
      <c r="AF40" s="38">
        <v>2.5600000000000002E-3</v>
      </c>
      <c r="AG40" s="38">
        <v>2.8700000000000002E-3</v>
      </c>
      <c r="AH40" s="39"/>
      <c r="AI40" s="37" t="s">
        <v>33</v>
      </c>
      <c r="AJ40" s="38">
        <v>1.09E-3</v>
      </c>
      <c r="AK40" s="38">
        <v>1.16E-3</v>
      </c>
      <c r="AL40" s="38">
        <v>1.31E-3</v>
      </c>
      <c r="AM40" s="38">
        <v>1.6900000000000001E-3</v>
      </c>
      <c r="AN40" s="38">
        <v>2.0699999999999998E-3</v>
      </c>
      <c r="AO40" s="38">
        <v>2.4499999999999999E-3</v>
      </c>
      <c r="AP40" s="38">
        <v>2.8400000000000001E-3</v>
      </c>
      <c r="AQ40" s="38">
        <v>3.2200000000000002E-3</v>
      </c>
      <c r="AR40" s="38">
        <v>3.5999999999999999E-3</v>
      </c>
    </row>
    <row r="41" spans="1:44" s="31" customFormat="1" x14ac:dyDescent="0.3">
      <c r="A41"/>
      <c r="B41" s="11" t="s">
        <v>34</v>
      </c>
      <c r="C41" s="38">
        <v>1.82E-3</v>
      </c>
      <c r="D41" s="38">
        <v>2.0500000000000002E-3</v>
      </c>
      <c r="E41" s="38">
        <v>2.2000000000000001E-3</v>
      </c>
      <c r="F41" s="38">
        <v>2.2100000000000002E-3</v>
      </c>
      <c r="G41" s="38">
        <v>2.4499999999999999E-3</v>
      </c>
      <c r="H41" s="38">
        <v>3.16E-3</v>
      </c>
      <c r="I41" s="38">
        <v>3.8700000000000002E-3</v>
      </c>
      <c r="J41" s="38">
        <v>3.8600000000000001E-3</v>
      </c>
      <c r="K41" s="38">
        <v>4.8199999999999996E-3</v>
      </c>
      <c r="L41" s="38"/>
      <c r="M41" s="37" t="s">
        <v>34</v>
      </c>
      <c r="N41" s="38">
        <v>2.1800000000000001E-3</v>
      </c>
      <c r="O41" s="38">
        <v>2.4199999999999998E-3</v>
      </c>
      <c r="P41" s="38">
        <v>2.6099999999999999E-3</v>
      </c>
      <c r="Q41" s="38">
        <v>2.6199999999999999E-3</v>
      </c>
      <c r="R41" s="38">
        <v>2.9199999999999999E-3</v>
      </c>
      <c r="S41" s="38">
        <v>3.7399999999999998E-3</v>
      </c>
      <c r="T41" s="38">
        <v>4.6100000000000004E-3</v>
      </c>
      <c r="U41" s="38">
        <v>4.5999999999999999E-3</v>
      </c>
      <c r="V41" s="38">
        <v>4.8399999999999997E-3</v>
      </c>
      <c r="W41" s="38"/>
      <c r="X41" s="37" t="s">
        <v>34</v>
      </c>
      <c r="Y41" s="38">
        <v>8.3000000000000001E-4</v>
      </c>
      <c r="Z41" s="38">
        <v>1.06E-3</v>
      </c>
      <c r="AA41" s="38">
        <v>1E-3</v>
      </c>
      <c r="AB41" s="38">
        <v>1.31E-3</v>
      </c>
      <c r="AC41" s="38">
        <v>1.6100000000000001E-3</v>
      </c>
      <c r="AD41" s="38">
        <v>1.92E-3</v>
      </c>
      <c r="AE41" s="38">
        <v>2.2200000000000002E-3</v>
      </c>
      <c r="AF41" s="38">
        <v>2.5100000000000001E-3</v>
      </c>
      <c r="AG41" s="38">
        <v>2.81E-3</v>
      </c>
      <c r="AH41" s="39"/>
      <c r="AI41" s="37" t="s">
        <v>34</v>
      </c>
      <c r="AJ41" s="38">
        <v>1.07E-3</v>
      </c>
      <c r="AK41" s="38">
        <v>1.14E-3</v>
      </c>
      <c r="AL41" s="38">
        <v>1.2800000000000001E-3</v>
      </c>
      <c r="AM41" s="38">
        <v>1.65E-3</v>
      </c>
      <c r="AN41" s="38">
        <v>2.0200000000000001E-3</v>
      </c>
      <c r="AO41" s="38">
        <v>2.3900000000000002E-3</v>
      </c>
      <c r="AP41" s="38">
        <v>2.7699999999999999E-3</v>
      </c>
      <c r="AQ41" s="38">
        <v>3.14E-3</v>
      </c>
      <c r="AR41" s="38">
        <v>3.5100000000000001E-3</v>
      </c>
    </row>
    <row r="42" spans="1:44" s="31" customFormat="1" x14ac:dyDescent="0.3">
      <c r="A42"/>
      <c r="B42" s="11" t="s">
        <v>35</v>
      </c>
      <c r="C42" s="38">
        <v>1.7600000000000001E-3</v>
      </c>
      <c r="D42" s="38">
        <v>1.99E-3</v>
      </c>
      <c r="E42" s="38">
        <v>2.14E-3</v>
      </c>
      <c r="F42" s="38">
        <v>2.15E-3</v>
      </c>
      <c r="G42" s="38">
        <v>2.3800000000000002E-3</v>
      </c>
      <c r="H42" s="38">
        <v>3.0599999999999998E-3</v>
      </c>
      <c r="I42" s="38">
        <v>3.7599999999999999E-3</v>
      </c>
      <c r="J42" s="38">
        <v>3.8E-3</v>
      </c>
      <c r="K42" s="38">
        <v>4.7499999999999999E-3</v>
      </c>
      <c r="L42" s="38"/>
      <c r="M42" s="37" t="s">
        <v>35</v>
      </c>
      <c r="N42" s="38">
        <v>2.1099999999999999E-3</v>
      </c>
      <c r="O42" s="38">
        <v>2.3600000000000001E-3</v>
      </c>
      <c r="P42" s="38">
        <v>2.5200000000000001E-3</v>
      </c>
      <c r="Q42" s="38">
        <v>2.5300000000000001E-3</v>
      </c>
      <c r="R42" s="38">
        <v>2.82E-3</v>
      </c>
      <c r="S42" s="38">
        <v>3.63E-3</v>
      </c>
      <c r="T42" s="38">
        <v>4.45E-3</v>
      </c>
      <c r="U42" s="38">
        <v>4.5100000000000001E-3</v>
      </c>
      <c r="V42" s="38">
        <v>4.7400000000000003E-3</v>
      </c>
      <c r="W42" s="38"/>
      <c r="X42" s="37" t="s">
        <v>35</v>
      </c>
      <c r="Y42" s="38">
        <v>8.0999999999999996E-4</v>
      </c>
      <c r="Z42" s="38">
        <v>1.0399999999999999E-3</v>
      </c>
      <c r="AA42" s="38">
        <v>9.7999999999999997E-4</v>
      </c>
      <c r="AB42" s="38">
        <v>1.2800000000000001E-3</v>
      </c>
      <c r="AC42" s="38">
        <v>1.58E-3</v>
      </c>
      <c r="AD42" s="38">
        <v>1.8600000000000001E-3</v>
      </c>
      <c r="AE42" s="38">
        <v>2.1700000000000001E-3</v>
      </c>
      <c r="AF42" s="38">
        <v>2.4499999999999999E-3</v>
      </c>
      <c r="AG42" s="38">
        <v>2.7399999999999998E-3</v>
      </c>
      <c r="AH42" s="39"/>
      <c r="AI42" s="37" t="s">
        <v>35</v>
      </c>
      <c r="AJ42" s="38">
        <v>1.0300000000000001E-3</v>
      </c>
      <c r="AK42" s="38">
        <v>1.1100000000000001E-3</v>
      </c>
      <c r="AL42" s="38">
        <v>1.25E-3</v>
      </c>
      <c r="AM42" s="38">
        <v>1.6100000000000001E-3</v>
      </c>
      <c r="AN42" s="38">
        <v>1.98E-3</v>
      </c>
      <c r="AO42" s="38">
        <v>2.3400000000000001E-3</v>
      </c>
      <c r="AP42" s="38">
        <v>2.7100000000000002E-3</v>
      </c>
      <c r="AQ42" s="38">
        <v>3.0699999999999998E-3</v>
      </c>
      <c r="AR42" s="38">
        <v>3.4299999999999999E-3</v>
      </c>
    </row>
    <row r="43" spans="1:44" s="31" customFormat="1" x14ac:dyDescent="0.3">
      <c r="A43"/>
      <c r="B43" s="11" t="s">
        <v>36</v>
      </c>
      <c r="C43" s="38">
        <v>1.7099999999999999E-3</v>
      </c>
      <c r="D43" s="38">
        <v>1.9300000000000001E-3</v>
      </c>
      <c r="E43" s="38">
        <v>2.0600000000000002E-3</v>
      </c>
      <c r="F43" s="38">
        <v>2.0699999999999998E-3</v>
      </c>
      <c r="G43" s="38">
        <v>2.3E-3</v>
      </c>
      <c r="H43" s="38">
        <v>2.96E-3</v>
      </c>
      <c r="I43" s="38">
        <v>3.65E-3</v>
      </c>
      <c r="J43" s="38">
        <v>3.7499999999999999E-3</v>
      </c>
      <c r="K43" s="38">
        <v>4.6800000000000001E-3</v>
      </c>
      <c r="L43" s="38"/>
      <c r="M43" s="37" t="s">
        <v>36</v>
      </c>
      <c r="N43" s="38">
        <v>2.0500000000000002E-3</v>
      </c>
      <c r="O43" s="38">
        <v>2.2799999999999999E-3</v>
      </c>
      <c r="P43" s="38">
        <v>2.4299999999999999E-3</v>
      </c>
      <c r="Q43" s="38">
        <v>2.4399999999999999E-3</v>
      </c>
      <c r="R43" s="38">
        <v>2.7299999999999998E-3</v>
      </c>
      <c r="S43" s="38">
        <v>3.5100000000000001E-3</v>
      </c>
      <c r="T43" s="38">
        <v>4.3099999999999996E-3</v>
      </c>
      <c r="U43" s="38">
        <v>4.4400000000000004E-3</v>
      </c>
      <c r="V43" s="38">
        <v>4.6699999999999997E-3</v>
      </c>
      <c r="W43" s="38"/>
      <c r="X43" s="37" t="s">
        <v>36</v>
      </c>
      <c r="Y43" s="38">
        <v>8.0000000000000004E-4</v>
      </c>
      <c r="Z43" s="38">
        <v>1.0200000000000001E-3</v>
      </c>
      <c r="AA43" s="38">
        <v>9.6000000000000002E-4</v>
      </c>
      <c r="AB43" s="38">
        <v>1.2600000000000001E-3</v>
      </c>
      <c r="AC43" s="38">
        <v>1.5399999999999999E-3</v>
      </c>
      <c r="AD43" s="38">
        <v>1.82E-3</v>
      </c>
      <c r="AE43" s="38">
        <v>2.1199999999999999E-3</v>
      </c>
      <c r="AF43" s="38">
        <v>2.3999999999999998E-3</v>
      </c>
      <c r="AG43" s="38">
        <v>2.6800000000000001E-3</v>
      </c>
      <c r="AH43" s="39"/>
      <c r="AI43" s="37" t="s">
        <v>36</v>
      </c>
      <c r="AJ43" s="38">
        <v>1.01E-3</v>
      </c>
      <c r="AK43" s="38">
        <v>1.09E-3</v>
      </c>
      <c r="AL43" s="38">
        <v>1.23E-3</v>
      </c>
      <c r="AM43" s="38">
        <v>1.58E-3</v>
      </c>
      <c r="AN43" s="38">
        <v>1.9300000000000001E-3</v>
      </c>
      <c r="AO43" s="38">
        <v>2.2899999999999999E-3</v>
      </c>
      <c r="AP43" s="38">
        <v>2.65E-3</v>
      </c>
      <c r="AQ43" s="38">
        <v>3.0000000000000001E-3</v>
      </c>
      <c r="AR43" s="38">
        <v>3.3600000000000001E-3</v>
      </c>
    </row>
    <row r="44" spans="1:44" s="31" customFormat="1" x14ac:dyDescent="0.3">
      <c r="A44"/>
      <c r="B44" s="11" t="s">
        <v>37</v>
      </c>
      <c r="C44" s="38">
        <v>1.65E-3</v>
      </c>
      <c r="D44" s="38">
        <v>1.8600000000000001E-3</v>
      </c>
      <c r="E44" s="38">
        <v>1.99E-3</v>
      </c>
      <c r="F44" s="38">
        <v>2E-3</v>
      </c>
      <c r="G44" s="38">
        <v>2.2399999999999998E-3</v>
      </c>
      <c r="H44" s="38">
        <v>2.8600000000000001E-3</v>
      </c>
      <c r="I44" s="38">
        <v>3.5300000000000002E-3</v>
      </c>
      <c r="J44" s="38">
        <v>3.6900000000000001E-3</v>
      </c>
      <c r="K44" s="38">
        <v>4.6100000000000004E-3</v>
      </c>
      <c r="L44" s="38"/>
      <c r="M44" s="37" t="s">
        <v>37</v>
      </c>
      <c r="N44" s="38">
        <v>1.98E-3</v>
      </c>
      <c r="O44" s="38">
        <v>2.2100000000000002E-3</v>
      </c>
      <c r="P44" s="38">
        <v>2.3700000000000001E-3</v>
      </c>
      <c r="Q44" s="38">
        <v>2.3800000000000002E-3</v>
      </c>
      <c r="R44" s="38">
        <v>2.65E-3</v>
      </c>
      <c r="S44" s="38">
        <v>3.3899999999999998E-3</v>
      </c>
      <c r="T44" s="38">
        <v>4.1799999999999997E-3</v>
      </c>
      <c r="U44" s="38">
        <v>4.3600000000000002E-3</v>
      </c>
      <c r="V44" s="38">
        <v>4.5900000000000003E-3</v>
      </c>
      <c r="W44" s="38"/>
      <c r="X44" s="37" t="s">
        <v>37</v>
      </c>
      <c r="Y44" s="38">
        <v>7.7999999999999999E-4</v>
      </c>
      <c r="Z44" s="38">
        <v>9.8999999999999999E-4</v>
      </c>
      <c r="AA44" s="38">
        <v>9.3999999999999997E-4</v>
      </c>
      <c r="AB44" s="38">
        <v>1.23E-3</v>
      </c>
      <c r="AC44" s="38">
        <v>1.5100000000000001E-3</v>
      </c>
      <c r="AD44" s="38">
        <v>1.7899999999999999E-3</v>
      </c>
      <c r="AE44" s="38">
        <v>2.0699999999999998E-3</v>
      </c>
      <c r="AF44" s="38">
        <v>2.3500000000000001E-3</v>
      </c>
      <c r="AG44" s="38">
        <v>2.6199999999999999E-3</v>
      </c>
      <c r="AH44" s="39"/>
      <c r="AI44" s="37" t="s">
        <v>37</v>
      </c>
      <c r="AJ44" s="38">
        <v>9.8999999999999999E-4</v>
      </c>
      <c r="AK44" s="38">
        <v>1.0499999999999999E-3</v>
      </c>
      <c r="AL44" s="38">
        <v>1.1999999999999999E-3</v>
      </c>
      <c r="AM44" s="38">
        <v>1.5399999999999999E-3</v>
      </c>
      <c r="AN44" s="38">
        <v>1.89E-3</v>
      </c>
      <c r="AO44" s="38">
        <v>2.2399999999999998E-3</v>
      </c>
      <c r="AP44" s="38">
        <v>2.5899999999999999E-3</v>
      </c>
      <c r="AQ44" s="38">
        <v>2.9299999999999999E-3</v>
      </c>
      <c r="AR44" s="38">
        <v>3.3E-3</v>
      </c>
    </row>
    <row r="45" spans="1:44" s="31" customFormat="1" x14ac:dyDescent="0.3">
      <c r="A45"/>
      <c r="B45" s="11" t="s">
        <v>38</v>
      </c>
      <c r="C45" s="38">
        <v>1.5900000000000001E-3</v>
      </c>
      <c r="D45" s="38">
        <v>1.8E-3</v>
      </c>
      <c r="E45" s="38">
        <v>1.9300000000000001E-3</v>
      </c>
      <c r="F45" s="38">
        <v>1.9400000000000001E-3</v>
      </c>
      <c r="G45" s="38">
        <v>2.1700000000000001E-3</v>
      </c>
      <c r="H45" s="38">
        <v>2.7699999999999999E-3</v>
      </c>
      <c r="I45" s="38">
        <v>3.3999999999999998E-3</v>
      </c>
      <c r="J45" s="38">
        <v>3.64E-3</v>
      </c>
      <c r="K45" s="38">
        <v>4.5500000000000002E-3</v>
      </c>
      <c r="L45" s="38"/>
      <c r="M45" s="37" t="s">
        <v>38</v>
      </c>
      <c r="N45" s="38">
        <v>1.91E-3</v>
      </c>
      <c r="O45" s="38">
        <v>2.1299999999999999E-3</v>
      </c>
      <c r="P45" s="38">
        <v>2.2899999999999999E-3</v>
      </c>
      <c r="Q45" s="38">
        <v>2.3E-3</v>
      </c>
      <c r="R45" s="38">
        <v>2.5600000000000002E-3</v>
      </c>
      <c r="S45" s="38">
        <v>3.3E-3</v>
      </c>
      <c r="T45" s="38">
        <v>4.0400000000000002E-3</v>
      </c>
      <c r="U45" s="38">
        <v>4.3E-3</v>
      </c>
      <c r="V45" s="38">
        <v>4.5199999999999997E-3</v>
      </c>
      <c r="W45" s="38"/>
      <c r="X45" s="37" t="s">
        <v>38</v>
      </c>
      <c r="Y45" s="38">
        <v>7.6000000000000004E-4</v>
      </c>
      <c r="Z45" s="38">
        <v>9.7000000000000005E-4</v>
      </c>
      <c r="AA45" s="38">
        <v>9.2000000000000003E-4</v>
      </c>
      <c r="AB45" s="38">
        <v>1.1999999999999999E-3</v>
      </c>
      <c r="AC45" s="38">
        <v>1.48E-3</v>
      </c>
      <c r="AD45" s="38">
        <v>1.75E-3</v>
      </c>
      <c r="AE45" s="38">
        <v>2.0300000000000001E-3</v>
      </c>
      <c r="AF45" s="38">
        <v>2.3E-3</v>
      </c>
      <c r="AG45" s="38">
        <v>2.5600000000000002E-3</v>
      </c>
      <c r="AH45" s="39"/>
      <c r="AI45" s="37" t="s">
        <v>38</v>
      </c>
      <c r="AJ45" s="38">
        <v>9.7000000000000005E-4</v>
      </c>
      <c r="AK45" s="38">
        <v>1.0300000000000001E-3</v>
      </c>
      <c r="AL45" s="38">
        <v>1.1800000000000001E-3</v>
      </c>
      <c r="AM45" s="38">
        <v>1.5100000000000001E-3</v>
      </c>
      <c r="AN45" s="38">
        <v>1.8500000000000001E-3</v>
      </c>
      <c r="AO45" s="38">
        <v>2.2000000000000001E-3</v>
      </c>
      <c r="AP45" s="38">
        <v>2.5400000000000002E-3</v>
      </c>
      <c r="AQ45" s="38">
        <v>2.8700000000000002E-3</v>
      </c>
      <c r="AR45" s="38">
        <v>3.2299999999999998E-3</v>
      </c>
    </row>
    <row r="46" spans="1:44" s="31" customFormat="1" x14ac:dyDescent="0.3">
      <c r="A46"/>
      <c r="B46" s="11" t="s">
        <v>39</v>
      </c>
      <c r="C46" s="38">
        <v>1.5399999999999999E-3</v>
      </c>
      <c r="D46" s="38">
        <v>1.74E-3</v>
      </c>
      <c r="E46" s="38">
        <v>1.8600000000000001E-3</v>
      </c>
      <c r="F46" s="38">
        <v>1.8699999999999999E-3</v>
      </c>
      <c r="G46" s="38">
        <v>2.0899999999999998E-3</v>
      </c>
      <c r="H46" s="38">
        <v>2.6800000000000001E-3</v>
      </c>
      <c r="I46" s="38">
        <v>3.2799999999999999E-3</v>
      </c>
      <c r="J46" s="38">
        <v>3.5799999999999998E-3</v>
      </c>
      <c r="K46" s="38">
        <v>4.47E-3</v>
      </c>
      <c r="L46" s="38"/>
      <c r="M46" s="37" t="s">
        <v>39</v>
      </c>
      <c r="N46" s="38">
        <v>1.8500000000000001E-3</v>
      </c>
      <c r="O46" s="38">
        <v>2.0699999999999998E-3</v>
      </c>
      <c r="P46" s="38">
        <v>2.2100000000000002E-3</v>
      </c>
      <c r="Q46" s="38">
        <v>2.2200000000000002E-3</v>
      </c>
      <c r="R46" s="38">
        <v>2.47E-3</v>
      </c>
      <c r="S46" s="38">
        <v>3.1900000000000001E-3</v>
      </c>
      <c r="T46" s="38">
        <v>3.9100000000000003E-3</v>
      </c>
      <c r="U46" s="38">
        <v>4.2399999999999998E-3</v>
      </c>
      <c r="V46" s="38">
        <v>4.4600000000000004E-3</v>
      </c>
      <c r="W46" s="38"/>
      <c r="X46" s="37" t="s">
        <v>39</v>
      </c>
      <c r="Y46" s="38">
        <v>7.6000000000000004E-4</v>
      </c>
      <c r="Z46" s="38">
        <v>9.5E-4</v>
      </c>
      <c r="AA46" s="38">
        <v>8.9999999999999998E-4</v>
      </c>
      <c r="AB46" s="38">
        <v>1.1800000000000001E-3</v>
      </c>
      <c r="AC46" s="38">
        <v>1.4499999999999999E-3</v>
      </c>
      <c r="AD46" s="38">
        <v>1.72E-3</v>
      </c>
      <c r="AE46" s="38">
        <v>1.99E-3</v>
      </c>
      <c r="AF46" s="38">
        <v>2.2599999999999999E-3</v>
      </c>
      <c r="AG46" s="38">
        <v>2.5200000000000001E-3</v>
      </c>
      <c r="AH46" s="39"/>
      <c r="AI46" s="37" t="s">
        <v>39</v>
      </c>
      <c r="AJ46" s="38">
        <v>9.6000000000000002E-4</v>
      </c>
      <c r="AK46" s="38">
        <v>1.01E-3</v>
      </c>
      <c r="AL46" s="38">
        <v>1.15E-3</v>
      </c>
      <c r="AM46" s="38">
        <v>1.48E-3</v>
      </c>
      <c r="AN46" s="38">
        <v>1.82E-3</v>
      </c>
      <c r="AO46" s="38">
        <v>2.15E-3</v>
      </c>
      <c r="AP46" s="38">
        <v>2.49E-3</v>
      </c>
      <c r="AQ46" s="38">
        <v>2.82E-3</v>
      </c>
      <c r="AR46" s="38">
        <v>3.15E-3</v>
      </c>
    </row>
    <row r="47" spans="1:44" s="31" customFormat="1" x14ac:dyDescent="0.3">
      <c r="A47"/>
      <c r="B47" s="11" t="s">
        <v>40</v>
      </c>
      <c r="C47" s="38">
        <v>1.4400000000000001E-3</v>
      </c>
      <c r="D47" s="38">
        <v>1.6199999999999999E-3</v>
      </c>
      <c r="E47" s="38">
        <v>1.74E-3</v>
      </c>
      <c r="F47" s="38">
        <v>1.75E-3</v>
      </c>
      <c r="G47" s="38">
        <v>1.9599999999999999E-3</v>
      </c>
      <c r="H47" s="38">
        <v>2.5000000000000001E-3</v>
      </c>
      <c r="I47" s="38">
        <v>3.0799999999999998E-3</v>
      </c>
      <c r="J47" s="38">
        <v>3.5200000000000001E-3</v>
      </c>
      <c r="K47" s="38">
        <v>4.4000000000000003E-3</v>
      </c>
      <c r="L47" s="38"/>
      <c r="M47" s="37" t="s">
        <v>40</v>
      </c>
      <c r="N47" s="38">
        <v>1.74E-3</v>
      </c>
      <c r="O47" s="38">
        <v>1.9300000000000001E-3</v>
      </c>
      <c r="P47" s="38">
        <v>2.0699999999999998E-3</v>
      </c>
      <c r="Q47" s="38">
        <v>2.0799999999999998E-3</v>
      </c>
      <c r="R47" s="38">
        <v>2.32E-3</v>
      </c>
      <c r="S47" s="38">
        <v>2.98E-3</v>
      </c>
      <c r="T47" s="38">
        <v>3.65E-3</v>
      </c>
      <c r="U47" s="38">
        <v>4.1700000000000001E-3</v>
      </c>
      <c r="V47" s="38">
        <v>4.3899999999999998E-3</v>
      </c>
      <c r="W47" s="38"/>
      <c r="X47" s="37" t="s">
        <v>40</v>
      </c>
      <c r="Y47" s="38">
        <v>7.3999999999999999E-4</v>
      </c>
      <c r="Z47" s="38">
        <v>9.3000000000000005E-4</v>
      </c>
      <c r="AA47" s="38">
        <v>8.8000000000000003E-4</v>
      </c>
      <c r="AB47" s="38">
        <v>1.15E-3</v>
      </c>
      <c r="AC47" s="38">
        <v>1.42E-3</v>
      </c>
      <c r="AD47" s="38">
        <v>1.6800000000000001E-3</v>
      </c>
      <c r="AE47" s="38">
        <v>1.9499999999999999E-3</v>
      </c>
      <c r="AF47" s="38">
        <v>2.2100000000000002E-3</v>
      </c>
      <c r="AG47" s="38">
        <v>2.47E-3</v>
      </c>
      <c r="AH47" s="39"/>
      <c r="AI47" s="37" t="s">
        <v>40</v>
      </c>
      <c r="AJ47" s="38">
        <v>9.3999999999999997E-4</v>
      </c>
      <c r="AK47" s="38">
        <v>9.8999999999999999E-4</v>
      </c>
      <c r="AL47" s="38">
        <v>1.1299999999999999E-3</v>
      </c>
      <c r="AM47" s="38">
        <v>1.4499999999999999E-3</v>
      </c>
      <c r="AN47" s="38">
        <v>1.7899999999999999E-3</v>
      </c>
      <c r="AO47" s="38">
        <v>2.1099999999999999E-3</v>
      </c>
      <c r="AP47" s="38">
        <v>2.4299999999999999E-3</v>
      </c>
      <c r="AQ47" s="38">
        <v>2.7699999999999999E-3</v>
      </c>
      <c r="AR47" s="38">
        <v>3.0899999999999999E-3</v>
      </c>
    </row>
    <row r="48" spans="1:44" s="31" customFormat="1" x14ac:dyDescent="0.3">
      <c r="A48"/>
      <c r="B48" s="11" t="s">
        <v>41</v>
      </c>
      <c r="C48" s="38">
        <v>1.39E-3</v>
      </c>
      <c r="D48" s="38">
        <v>1.57E-3</v>
      </c>
      <c r="E48" s="38">
        <v>1.6800000000000001E-3</v>
      </c>
      <c r="F48" s="38">
        <v>1.6900000000000001E-3</v>
      </c>
      <c r="G48" s="38">
        <v>1.8799999999999999E-3</v>
      </c>
      <c r="H48" s="38">
        <v>2.4199999999999998E-3</v>
      </c>
      <c r="I48" s="38">
        <v>2.97E-3</v>
      </c>
      <c r="J48" s="38">
        <v>3.4499999999999999E-3</v>
      </c>
      <c r="K48" s="38">
        <v>4.3099999999999996E-3</v>
      </c>
      <c r="L48" s="38"/>
      <c r="M48" s="37" t="s">
        <v>41</v>
      </c>
      <c r="N48" s="38">
        <v>1.6800000000000001E-3</v>
      </c>
      <c r="O48" s="38">
        <v>1.8699999999999999E-3</v>
      </c>
      <c r="P48" s="38">
        <v>2E-3</v>
      </c>
      <c r="Q48" s="38">
        <v>2.0100000000000001E-3</v>
      </c>
      <c r="R48" s="38">
        <v>2.2399999999999998E-3</v>
      </c>
      <c r="S48" s="38">
        <v>2.8800000000000002E-3</v>
      </c>
      <c r="T48" s="38">
        <v>3.5300000000000002E-3</v>
      </c>
      <c r="U48" s="38">
        <v>4.1000000000000003E-3</v>
      </c>
      <c r="V48" s="38">
        <v>4.3099999999999996E-3</v>
      </c>
      <c r="W48" s="38"/>
      <c r="X48" s="37" t="s">
        <v>41</v>
      </c>
      <c r="Y48" s="38">
        <v>7.2999999999999996E-4</v>
      </c>
      <c r="Z48" s="38">
        <v>9.1E-4</v>
      </c>
      <c r="AA48" s="38">
        <v>8.5999999999999998E-4</v>
      </c>
      <c r="AB48" s="38">
        <v>1.1199999999999999E-3</v>
      </c>
      <c r="AC48" s="38">
        <v>1.39E-3</v>
      </c>
      <c r="AD48" s="38">
        <v>1.65E-3</v>
      </c>
      <c r="AE48" s="38">
        <v>1.91E-3</v>
      </c>
      <c r="AF48" s="38">
        <v>2.1700000000000001E-3</v>
      </c>
      <c r="AG48" s="38">
        <v>2.4199999999999998E-3</v>
      </c>
      <c r="AH48" s="39"/>
      <c r="AI48" s="37" t="s">
        <v>41</v>
      </c>
      <c r="AJ48" s="38">
        <v>9.2000000000000003E-4</v>
      </c>
      <c r="AK48" s="38">
        <v>9.7000000000000005E-4</v>
      </c>
      <c r="AL48" s="38">
        <v>1.1100000000000001E-3</v>
      </c>
      <c r="AM48" s="38">
        <v>1.4300000000000001E-3</v>
      </c>
      <c r="AN48" s="38">
        <v>1.75E-3</v>
      </c>
      <c r="AO48" s="38">
        <v>2.0699999999999998E-3</v>
      </c>
      <c r="AP48" s="38">
        <v>2.3800000000000002E-3</v>
      </c>
      <c r="AQ48" s="38">
        <v>2.7200000000000002E-3</v>
      </c>
      <c r="AR48" s="38">
        <v>3.0300000000000001E-3</v>
      </c>
    </row>
    <row r="49" spans="1:44" s="31" customFormat="1" x14ac:dyDescent="0.3">
      <c r="A49"/>
      <c r="B49" s="11" t="s">
        <v>42</v>
      </c>
      <c r="C49" s="38">
        <v>1.3500000000000001E-3</v>
      </c>
      <c r="D49" s="38">
        <v>1.5200000000000001E-3</v>
      </c>
      <c r="E49" s="38">
        <v>1.6199999999999999E-3</v>
      </c>
      <c r="F49" s="38">
        <v>1.64E-3</v>
      </c>
      <c r="G49" s="38">
        <v>1.82E-3</v>
      </c>
      <c r="H49" s="38">
        <v>2.3400000000000001E-3</v>
      </c>
      <c r="I49" s="38">
        <v>2.8700000000000002E-3</v>
      </c>
      <c r="J49" s="38">
        <v>3.3899999999999998E-3</v>
      </c>
      <c r="K49" s="38">
        <v>4.2399999999999998E-3</v>
      </c>
      <c r="L49" s="38"/>
      <c r="M49" s="37" t="s">
        <v>42</v>
      </c>
      <c r="N49" s="38">
        <v>1.6299999999999999E-3</v>
      </c>
      <c r="O49" s="38">
        <v>1.81E-3</v>
      </c>
      <c r="P49" s="38">
        <v>1.9400000000000001E-3</v>
      </c>
      <c r="Q49" s="38">
        <v>1.9499999999999999E-3</v>
      </c>
      <c r="R49" s="38">
        <v>2.1700000000000001E-3</v>
      </c>
      <c r="S49" s="38">
        <v>2.7799999999999999E-3</v>
      </c>
      <c r="T49" s="38">
        <v>3.4199999999999999E-3</v>
      </c>
      <c r="U49" s="38">
        <v>4.0400000000000002E-3</v>
      </c>
      <c r="V49" s="38">
        <v>4.2500000000000003E-3</v>
      </c>
      <c r="W49" s="38"/>
      <c r="X49" s="37" t="s">
        <v>42</v>
      </c>
      <c r="Y49" s="38">
        <v>7.1000000000000002E-4</v>
      </c>
      <c r="Z49" s="38">
        <v>8.9999999999999998E-4</v>
      </c>
      <c r="AA49" s="38">
        <v>8.4999999999999995E-4</v>
      </c>
      <c r="AB49" s="38">
        <v>1.1000000000000001E-3</v>
      </c>
      <c r="AC49" s="38">
        <v>1.3600000000000001E-3</v>
      </c>
      <c r="AD49" s="38">
        <v>1.6199999999999999E-3</v>
      </c>
      <c r="AE49" s="38">
        <v>1.8600000000000001E-3</v>
      </c>
      <c r="AF49" s="38">
        <v>2.1299999999999999E-3</v>
      </c>
      <c r="AG49" s="38">
        <v>2.3700000000000001E-3</v>
      </c>
      <c r="AH49" s="39"/>
      <c r="AI49" s="37" t="s">
        <v>42</v>
      </c>
      <c r="AJ49" s="38">
        <v>8.9999999999999998E-4</v>
      </c>
      <c r="AK49" s="38">
        <v>9.6000000000000002E-4</v>
      </c>
      <c r="AL49" s="38">
        <v>1.09E-3</v>
      </c>
      <c r="AM49" s="38">
        <v>1.41E-3</v>
      </c>
      <c r="AN49" s="38">
        <v>1.7099999999999999E-3</v>
      </c>
      <c r="AO49" s="38">
        <v>2.0300000000000001E-3</v>
      </c>
      <c r="AP49" s="38">
        <v>2.3500000000000001E-3</v>
      </c>
      <c r="AQ49" s="38">
        <v>2.6700000000000001E-3</v>
      </c>
      <c r="AR49" s="38">
        <v>2.98E-3</v>
      </c>
    </row>
    <row r="50" spans="1:44" s="31" customFormat="1" x14ac:dyDescent="0.3">
      <c r="A50"/>
      <c r="B50" s="11" t="s">
        <v>43</v>
      </c>
      <c r="C50" s="38">
        <v>1.31E-3</v>
      </c>
      <c r="D50" s="38">
        <v>1.47E-3</v>
      </c>
      <c r="E50" s="38">
        <v>1.57E-3</v>
      </c>
      <c r="F50" s="38">
        <v>1.58E-3</v>
      </c>
      <c r="G50" s="38">
        <v>1.7700000000000001E-3</v>
      </c>
      <c r="H50" s="38">
        <v>2.2699999999999999E-3</v>
      </c>
      <c r="I50" s="38">
        <v>2.7799999999999999E-3</v>
      </c>
      <c r="J50" s="38">
        <v>3.3300000000000001E-3</v>
      </c>
      <c r="K50" s="38">
        <v>4.1599999999999996E-3</v>
      </c>
      <c r="L50" s="38"/>
      <c r="M50" s="37" t="s">
        <v>43</v>
      </c>
      <c r="N50" s="38">
        <v>1.57E-3</v>
      </c>
      <c r="O50" s="38">
        <v>1.7600000000000001E-3</v>
      </c>
      <c r="P50" s="38">
        <v>1.8799999999999999E-3</v>
      </c>
      <c r="Q50" s="38">
        <v>1.8799999999999999E-3</v>
      </c>
      <c r="R50" s="38">
        <v>2.0999999999999999E-3</v>
      </c>
      <c r="S50" s="38">
        <v>2.7100000000000002E-3</v>
      </c>
      <c r="T50" s="38">
        <v>3.3300000000000001E-3</v>
      </c>
      <c r="U50" s="38">
        <v>3.98E-3</v>
      </c>
      <c r="V50" s="38">
        <v>4.1900000000000001E-3</v>
      </c>
      <c r="W50" s="38"/>
      <c r="X50" s="37" t="s">
        <v>43</v>
      </c>
      <c r="Y50" s="38">
        <v>6.9999999999999999E-4</v>
      </c>
      <c r="Z50" s="38">
        <v>8.8000000000000003E-4</v>
      </c>
      <c r="AA50" s="38">
        <v>8.4000000000000003E-4</v>
      </c>
      <c r="AB50" s="38">
        <v>1.08E-3</v>
      </c>
      <c r="AC50" s="38">
        <v>1.34E-3</v>
      </c>
      <c r="AD50" s="38">
        <v>1.5900000000000001E-3</v>
      </c>
      <c r="AE50" s="38">
        <v>1.83E-3</v>
      </c>
      <c r="AF50" s="38">
        <v>2.0899999999999998E-3</v>
      </c>
      <c r="AG50" s="38">
        <v>2.33E-3</v>
      </c>
      <c r="AH50" s="39"/>
      <c r="AI50" s="37" t="s">
        <v>43</v>
      </c>
      <c r="AJ50" s="38">
        <v>8.8999999999999995E-4</v>
      </c>
      <c r="AK50" s="38">
        <v>9.5E-4</v>
      </c>
      <c r="AL50" s="38">
        <v>1.07E-3</v>
      </c>
      <c r="AM50" s="38">
        <v>1.3799999999999999E-3</v>
      </c>
      <c r="AN50" s="38">
        <v>1.6800000000000001E-3</v>
      </c>
      <c r="AO50" s="38">
        <v>2E-3</v>
      </c>
      <c r="AP50" s="38">
        <v>2.31E-3</v>
      </c>
      <c r="AQ50" s="38">
        <v>2.6199999999999999E-3</v>
      </c>
      <c r="AR50" s="38">
        <v>2.9199999999999999E-3</v>
      </c>
    </row>
    <row r="51" spans="1:44" s="31" customFormat="1" x14ac:dyDescent="0.3">
      <c r="A51"/>
      <c r="B51" s="11" t="s">
        <v>44</v>
      </c>
      <c r="C51" s="38">
        <v>1.2700000000000001E-3</v>
      </c>
      <c r="D51" s="38">
        <v>1.42E-3</v>
      </c>
      <c r="E51" s="38">
        <v>1.5200000000000001E-3</v>
      </c>
      <c r="F51" s="38">
        <v>1.5299999999999999E-3</v>
      </c>
      <c r="G51" s="38">
        <v>1.7099999999999999E-3</v>
      </c>
      <c r="H51" s="38">
        <v>2.2100000000000002E-3</v>
      </c>
      <c r="I51" s="38">
        <v>2.7000000000000001E-3</v>
      </c>
      <c r="J51" s="38">
        <v>3.2799999999999999E-3</v>
      </c>
      <c r="K51" s="38">
        <v>4.1000000000000003E-3</v>
      </c>
      <c r="L51" s="38"/>
      <c r="M51" s="37" t="s">
        <v>44</v>
      </c>
      <c r="N51" s="38">
        <v>1.5200000000000001E-3</v>
      </c>
      <c r="O51" s="38">
        <v>1.7099999999999999E-3</v>
      </c>
      <c r="P51" s="38">
        <v>1.82E-3</v>
      </c>
      <c r="Q51" s="38">
        <v>1.83E-3</v>
      </c>
      <c r="R51" s="38">
        <v>2.0400000000000001E-3</v>
      </c>
      <c r="S51" s="38">
        <v>2.6199999999999999E-3</v>
      </c>
      <c r="T51" s="38">
        <v>3.2200000000000002E-3</v>
      </c>
      <c r="U51" s="38">
        <v>3.9199999999999999E-3</v>
      </c>
      <c r="V51" s="38">
        <v>4.13E-3</v>
      </c>
      <c r="W51" s="38"/>
      <c r="X51" s="37" t="s">
        <v>44</v>
      </c>
      <c r="Y51" s="38">
        <v>6.8999999999999997E-4</v>
      </c>
      <c r="Z51" s="38">
        <v>8.5999999999999998E-4</v>
      </c>
      <c r="AA51" s="38">
        <v>8.1999999999999998E-4</v>
      </c>
      <c r="AB51" s="38">
        <v>1.06E-3</v>
      </c>
      <c r="AC51" s="38">
        <v>1.31E-3</v>
      </c>
      <c r="AD51" s="38">
        <v>1.56E-3</v>
      </c>
      <c r="AE51" s="38">
        <v>1.7899999999999999E-3</v>
      </c>
      <c r="AF51" s="38">
        <v>2.0500000000000002E-3</v>
      </c>
      <c r="AG51" s="38">
        <v>2.2799999999999999E-3</v>
      </c>
      <c r="AH51" s="39"/>
      <c r="AI51" s="37" t="s">
        <v>44</v>
      </c>
      <c r="AJ51" s="38">
        <v>8.7000000000000001E-4</v>
      </c>
      <c r="AK51" s="38">
        <v>9.3000000000000005E-4</v>
      </c>
      <c r="AL51" s="38">
        <v>1.0399999999999999E-3</v>
      </c>
      <c r="AM51" s="38">
        <v>1.3600000000000001E-3</v>
      </c>
      <c r="AN51" s="38">
        <v>1.65E-3</v>
      </c>
      <c r="AO51" s="38">
        <v>1.9599999999999999E-3</v>
      </c>
      <c r="AP51" s="38">
        <v>2.2699999999999999E-3</v>
      </c>
      <c r="AQ51" s="38">
        <v>2.5799999999999998E-3</v>
      </c>
      <c r="AR51" s="38">
        <v>2.8700000000000002E-3</v>
      </c>
    </row>
    <row r="52" spans="1:44" s="31" customFormat="1" x14ac:dyDescent="0.3">
      <c r="A52"/>
      <c r="B52" s="11" t="s">
        <v>45</v>
      </c>
      <c r="C52" s="38">
        <v>1.25E-3</v>
      </c>
      <c r="D52" s="38">
        <v>1.4E-3</v>
      </c>
      <c r="E52" s="38">
        <v>1.5E-3</v>
      </c>
      <c r="F52" s="38">
        <v>1.5E-3</v>
      </c>
      <c r="G52" s="38">
        <v>1.6800000000000001E-3</v>
      </c>
      <c r="H52" s="38">
        <v>2.1700000000000001E-3</v>
      </c>
      <c r="I52" s="38">
        <v>2.64E-3</v>
      </c>
      <c r="J52" s="38">
        <v>3.2299999999999998E-3</v>
      </c>
      <c r="K52" s="38">
        <v>4.0299999999999997E-3</v>
      </c>
      <c r="L52" s="38"/>
      <c r="M52" s="37" t="s">
        <v>45</v>
      </c>
      <c r="N52" s="38">
        <v>1.5E-3</v>
      </c>
      <c r="O52" s="38">
        <v>1.6800000000000001E-3</v>
      </c>
      <c r="P52" s="38">
        <v>1.8E-3</v>
      </c>
      <c r="Q52" s="38">
        <v>1.8E-3</v>
      </c>
      <c r="R52" s="38">
        <v>2.0100000000000001E-3</v>
      </c>
      <c r="S52" s="38">
        <v>2.5799999999999998E-3</v>
      </c>
      <c r="T52" s="38">
        <v>3.16E-3</v>
      </c>
      <c r="U52" s="38">
        <v>3.8500000000000001E-3</v>
      </c>
      <c r="V52" s="38">
        <v>4.0499999999999998E-3</v>
      </c>
      <c r="W52" s="38"/>
      <c r="X52" s="37" t="s">
        <v>45</v>
      </c>
      <c r="Y52" s="38">
        <v>6.7000000000000002E-4</v>
      </c>
      <c r="Z52" s="38">
        <v>8.4999999999999995E-4</v>
      </c>
      <c r="AA52" s="38">
        <v>8.0999999999999996E-4</v>
      </c>
      <c r="AB52" s="38">
        <v>1.0399999999999999E-3</v>
      </c>
      <c r="AC52" s="38">
        <v>1.2899999999999999E-3</v>
      </c>
      <c r="AD52" s="38">
        <v>1.5299999999999999E-3</v>
      </c>
      <c r="AE52" s="38">
        <v>1.7700000000000001E-3</v>
      </c>
      <c r="AF52" s="38">
        <v>2.0100000000000001E-3</v>
      </c>
      <c r="AG52" s="38">
        <v>2.2499999999999998E-3</v>
      </c>
      <c r="AH52" s="39"/>
      <c r="AI52" s="37" t="s">
        <v>45</v>
      </c>
      <c r="AJ52" s="38">
        <v>8.5999999999999998E-4</v>
      </c>
      <c r="AK52" s="38">
        <v>9.1E-4</v>
      </c>
      <c r="AL52" s="38">
        <v>1.0200000000000001E-3</v>
      </c>
      <c r="AM52" s="38">
        <v>1.34E-3</v>
      </c>
      <c r="AN52" s="38">
        <v>1.6299999999999999E-3</v>
      </c>
      <c r="AO52" s="38">
        <v>1.9300000000000001E-3</v>
      </c>
      <c r="AP52" s="38">
        <v>2.2300000000000002E-3</v>
      </c>
      <c r="AQ52" s="38">
        <v>2.5300000000000001E-3</v>
      </c>
      <c r="AR52" s="38">
        <v>2.8400000000000001E-3</v>
      </c>
    </row>
    <row r="53" spans="1:44" s="31" customFormat="1" x14ac:dyDescent="0.3">
      <c r="A53"/>
      <c r="B53" s="11" t="s">
        <v>46</v>
      </c>
      <c r="C53" s="38">
        <v>1.23E-3</v>
      </c>
      <c r="D53" s="38">
        <v>1.3799999999999999E-3</v>
      </c>
      <c r="E53" s="38">
        <v>1.47E-3</v>
      </c>
      <c r="F53" s="38">
        <v>1.48E-3</v>
      </c>
      <c r="G53" s="38">
        <v>1.66E-3</v>
      </c>
      <c r="H53" s="38">
        <v>2.14E-3</v>
      </c>
      <c r="I53" s="38">
        <v>2.5999999999999999E-3</v>
      </c>
      <c r="J53" s="38">
        <v>3.1800000000000001E-3</v>
      </c>
      <c r="K53" s="38">
        <v>3.9100000000000003E-3</v>
      </c>
      <c r="L53" s="38"/>
      <c r="M53" s="37" t="s">
        <v>46</v>
      </c>
      <c r="N53" s="38">
        <v>1.48E-3</v>
      </c>
      <c r="O53" s="38">
        <v>1.65E-3</v>
      </c>
      <c r="P53" s="38">
        <v>1.7799999999999999E-3</v>
      </c>
      <c r="Q53" s="38">
        <v>1.7799999999999999E-3</v>
      </c>
      <c r="R53" s="38">
        <v>1.98E-3</v>
      </c>
      <c r="S53" s="38">
        <v>2.5400000000000002E-3</v>
      </c>
      <c r="T53" s="38">
        <v>3.1199999999999999E-3</v>
      </c>
      <c r="U53" s="38">
        <v>3.79E-3</v>
      </c>
      <c r="V53" s="38">
        <v>3.9899999999999996E-3</v>
      </c>
      <c r="W53" s="38"/>
      <c r="X53" s="37" t="s">
        <v>46</v>
      </c>
      <c r="Y53" s="38">
        <v>6.6E-4</v>
      </c>
      <c r="Z53" s="38">
        <v>8.4000000000000003E-4</v>
      </c>
      <c r="AA53" s="38">
        <v>7.9000000000000001E-4</v>
      </c>
      <c r="AB53" s="38">
        <v>1.0200000000000001E-3</v>
      </c>
      <c r="AC53" s="38">
        <v>1.2700000000000001E-3</v>
      </c>
      <c r="AD53" s="38">
        <v>1.5E-3</v>
      </c>
      <c r="AE53" s="38">
        <v>1.74E-3</v>
      </c>
      <c r="AF53" s="38">
        <v>1.98E-3</v>
      </c>
      <c r="AG53" s="38">
        <v>2.2100000000000002E-3</v>
      </c>
      <c r="AH53" s="39"/>
      <c r="AI53" s="37" t="s">
        <v>46</v>
      </c>
      <c r="AJ53" s="38">
        <v>8.4999999999999995E-4</v>
      </c>
      <c r="AK53" s="38">
        <v>8.9999999999999998E-4</v>
      </c>
      <c r="AL53" s="38">
        <v>1.01E-3</v>
      </c>
      <c r="AM53" s="38">
        <v>1.31E-3</v>
      </c>
      <c r="AN53" s="38">
        <v>1.6000000000000001E-3</v>
      </c>
      <c r="AO53" s="38">
        <v>1.9E-3</v>
      </c>
      <c r="AP53" s="38">
        <v>2.2000000000000001E-3</v>
      </c>
      <c r="AQ53" s="38">
        <v>2.49E-3</v>
      </c>
      <c r="AR53" s="38">
        <v>2.7899999999999999E-3</v>
      </c>
    </row>
    <row r="54" spans="1:44" s="31" customFormat="1" x14ac:dyDescent="0.3">
      <c r="A54"/>
      <c r="B54" s="11" t="s">
        <v>47</v>
      </c>
      <c r="C54" s="38">
        <v>1.2099999999999999E-3</v>
      </c>
      <c r="D54" s="38">
        <v>1.3500000000000001E-3</v>
      </c>
      <c r="E54" s="38">
        <v>1.4499999999999999E-3</v>
      </c>
      <c r="F54" s="38">
        <v>1.4599999999999999E-3</v>
      </c>
      <c r="G54" s="38">
        <v>1.6199999999999999E-3</v>
      </c>
      <c r="H54" s="38">
        <v>2.0999999999999999E-3</v>
      </c>
      <c r="I54" s="38">
        <v>2.5500000000000002E-3</v>
      </c>
      <c r="J54" s="38">
        <v>3.1199999999999999E-3</v>
      </c>
      <c r="K54" s="38">
        <v>3.79E-3</v>
      </c>
      <c r="L54" s="38"/>
      <c r="M54" s="37" t="s">
        <v>47</v>
      </c>
      <c r="N54" s="38">
        <v>1.4599999999999999E-3</v>
      </c>
      <c r="O54" s="38">
        <v>1.6299999999999999E-3</v>
      </c>
      <c r="P54" s="38">
        <v>1.75E-3</v>
      </c>
      <c r="Q54" s="38">
        <v>1.75E-3</v>
      </c>
      <c r="R54" s="38">
        <v>1.9499999999999999E-3</v>
      </c>
      <c r="S54" s="38">
        <v>2.5000000000000001E-3</v>
      </c>
      <c r="T54" s="38">
        <v>3.0699999999999998E-3</v>
      </c>
      <c r="U54" s="38">
        <v>3.7299999999999998E-3</v>
      </c>
      <c r="V54" s="38">
        <v>3.9300000000000003E-3</v>
      </c>
      <c r="W54" s="38"/>
      <c r="X54" s="37" t="s">
        <v>47</v>
      </c>
      <c r="Y54" s="38">
        <v>6.4999999999999997E-4</v>
      </c>
      <c r="Z54" s="38">
        <v>8.3000000000000001E-4</v>
      </c>
      <c r="AA54" s="38">
        <v>7.7999999999999999E-4</v>
      </c>
      <c r="AB54" s="38">
        <v>1E-3</v>
      </c>
      <c r="AC54" s="38">
        <v>1.25E-3</v>
      </c>
      <c r="AD54" s="38">
        <v>1.48E-3</v>
      </c>
      <c r="AE54" s="38">
        <v>1.7099999999999999E-3</v>
      </c>
      <c r="AF54" s="38">
        <v>1.9400000000000001E-3</v>
      </c>
      <c r="AG54" s="38">
        <v>2.1800000000000001E-3</v>
      </c>
      <c r="AH54" s="39"/>
      <c r="AI54" s="37" t="s">
        <v>47</v>
      </c>
      <c r="AJ54" s="38">
        <v>8.3000000000000001E-4</v>
      </c>
      <c r="AK54" s="38">
        <v>8.8999999999999995E-4</v>
      </c>
      <c r="AL54" s="38">
        <v>9.8999999999999999E-4</v>
      </c>
      <c r="AM54" s="38">
        <v>1.2899999999999999E-3</v>
      </c>
      <c r="AN54" s="38">
        <v>1.58E-3</v>
      </c>
      <c r="AO54" s="38">
        <v>1.8699999999999999E-3</v>
      </c>
      <c r="AP54" s="38">
        <v>2.16E-3</v>
      </c>
      <c r="AQ54" s="38">
        <v>2.4499999999999999E-3</v>
      </c>
      <c r="AR54" s="38">
        <v>2.7499999999999998E-3</v>
      </c>
    </row>
    <row r="55" spans="1:44" s="31" customFormat="1" x14ac:dyDescent="0.3">
      <c r="A55"/>
      <c r="B55" s="11" t="s">
        <v>48</v>
      </c>
      <c r="C55" s="38">
        <v>1.1900000000000001E-3</v>
      </c>
      <c r="D55" s="38">
        <v>1.33E-3</v>
      </c>
      <c r="E55" s="38">
        <v>1.42E-3</v>
      </c>
      <c r="F55" s="38">
        <v>1.4300000000000001E-3</v>
      </c>
      <c r="G55" s="38">
        <v>1.6000000000000001E-3</v>
      </c>
      <c r="H55" s="38">
        <v>2.0600000000000002E-3</v>
      </c>
      <c r="I55" s="38">
        <v>2.5200000000000001E-3</v>
      </c>
      <c r="J55" s="38">
        <v>3.0699999999999998E-3</v>
      </c>
      <c r="K55" s="38">
        <v>3.6700000000000001E-3</v>
      </c>
      <c r="L55" s="38"/>
      <c r="M55" s="37" t="s">
        <v>48</v>
      </c>
      <c r="N55" s="38">
        <v>1.4400000000000001E-3</v>
      </c>
      <c r="O55" s="38">
        <v>1.6000000000000001E-3</v>
      </c>
      <c r="P55" s="38">
        <v>1.72E-3</v>
      </c>
      <c r="Q55" s="38">
        <v>1.73E-3</v>
      </c>
      <c r="R55" s="38">
        <v>1.92E-3</v>
      </c>
      <c r="S55" s="38">
        <v>2.47E-3</v>
      </c>
      <c r="T55" s="38">
        <v>3.0300000000000001E-3</v>
      </c>
      <c r="U55" s="38">
        <v>3.6900000000000001E-3</v>
      </c>
      <c r="V55" s="38">
        <v>3.8800000000000002E-3</v>
      </c>
      <c r="W55" s="38"/>
      <c r="X55" s="37" t="s">
        <v>48</v>
      </c>
      <c r="Y55" s="38">
        <v>6.4000000000000005E-4</v>
      </c>
      <c r="Z55" s="38">
        <v>8.0999999999999996E-4</v>
      </c>
      <c r="AA55" s="38">
        <v>7.6999999999999996E-4</v>
      </c>
      <c r="AB55" s="38">
        <v>9.8999999999999999E-4</v>
      </c>
      <c r="AC55" s="38">
        <v>1.23E-3</v>
      </c>
      <c r="AD55" s="38">
        <v>1.4499999999999999E-3</v>
      </c>
      <c r="AE55" s="38">
        <v>1.6800000000000001E-3</v>
      </c>
      <c r="AF55" s="38">
        <v>1.91E-3</v>
      </c>
      <c r="AG55" s="38">
        <v>2.14E-3</v>
      </c>
      <c r="AH55" s="39"/>
      <c r="AI55" s="37" t="s">
        <v>48</v>
      </c>
      <c r="AJ55" s="38">
        <v>8.1999999999999998E-4</v>
      </c>
      <c r="AK55" s="38">
        <v>8.7000000000000001E-4</v>
      </c>
      <c r="AL55" s="38">
        <v>9.7999999999999997E-4</v>
      </c>
      <c r="AM55" s="38">
        <v>1.2800000000000001E-3</v>
      </c>
      <c r="AN55" s="38">
        <v>1.5499999999999999E-3</v>
      </c>
      <c r="AO55" s="38">
        <v>1.8400000000000001E-3</v>
      </c>
      <c r="AP55" s="38">
        <v>2.1299999999999999E-3</v>
      </c>
      <c r="AQ55" s="38">
        <v>2.4099999999999998E-3</v>
      </c>
      <c r="AR55" s="38">
        <v>2.7000000000000001E-3</v>
      </c>
    </row>
    <row r="56" spans="1:44" s="31" customFormat="1" x14ac:dyDescent="0.3">
      <c r="A56"/>
      <c r="B56" s="11" t="s">
        <v>49</v>
      </c>
      <c r="C56" s="38">
        <v>1.16E-3</v>
      </c>
      <c r="D56" s="38">
        <v>1.31E-3</v>
      </c>
      <c r="E56" s="38">
        <v>1.4E-3</v>
      </c>
      <c r="F56" s="38">
        <v>1.41E-3</v>
      </c>
      <c r="G56" s="38">
        <v>1.57E-3</v>
      </c>
      <c r="H56" s="38">
        <v>2.0300000000000001E-3</v>
      </c>
      <c r="I56" s="38">
        <v>2.48E-3</v>
      </c>
      <c r="J56" s="38">
        <v>3.0200000000000001E-3</v>
      </c>
      <c r="K56" s="38">
        <v>3.5699999999999998E-3</v>
      </c>
      <c r="L56" s="38"/>
      <c r="M56" s="37" t="s">
        <v>49</v>
      </c>
      <c r="N56" s="38">
        <v>1.4300000000000001E-3</v>
      </c>
      <c r="O56" s="38">
        <v>1.58E-3</v>
      </c>
      <c r="P56" s="38">
        <v>1.6999999999999999E-3</v>
      </c>
      <c r="Q56" s="38">
        <v>1.6999999999999999E-3</v>
      </c>
      <c r="R56" s="38">
        <v>1.89E-3</v>
      </c>
      <c r="S56" s="38">
        <v>2.4199999999999998E-3</v>
      </c>
      <c r="T56" s="38">
        <v>2.99E-3</v>
      </c>
      <c r="U56" s="38">
        <v>3.63E-3</v>
      </c>
      <c r="V56" s="38">
        <v>3.82E-3</v>
      </c>
      <c r="W56" s="38"/>
      <c r="X56" s="37" t="s">
        <v>49</v>
      </c>
      <c r="Y56" s="38">
        <v>6.3000000000000003E-4</v>
      </c>
      <c r="Z56" s="38">
        <v>8.0000000000000004E-4</v>
      </c>
      <c r="AA56" s="38">
        <v>7.6000000000000004E-4</v>
      </c>
      <c r="AB56" s="38">
        <v>9.7000000000000005E-4</v>
      </c>
      <c r="AC56" s="38">
        <v>1.2099999999999999E-3</v>
      </c>
      <c r="AD56" s="38">
        <v>1.4300000000000001E-3</v>
      </c>
      <c r="AE56" s="38">
        <v>1.66E-3</v>
      </c>
      <c r="AF56" s="38">
        <v>1.8699999999999999E-3</v>
      </c>
      <c r="AG56" s="38">
        <v>2.1099999999999999E-3</v>
      </c>
      <c r="AH56" s="39"/>
      <c r="AI56" s="37" t="s">
        <v>49</v>
      </c>
      <c r="AJ56" s="38">
        <v>8.0999999999999996E-4</v>
      </c>
      <c r="AK56" s="38">
        <v>8.5999999999999998E-4</v>
      </c>
      <c r="AL56" s="38">
        <v>9.6000000000000002E-4</v>
      </c>
      <c r="AM56" s="38">
        <v>1.2600000000000001E-3</v>
      </c>
      <c r="AN56" s="38">
        <v>1.5299999999999999E-3</v>
      </c>
      <c r="AO56" s="38">
        <v>1.82E-3</v>
      </c>
      <c r="AP56" s="38">
        <v>2.0999999999999999E-3</v>
      </c>
      <c r="AQ56" s="38">
        <v>2.3800000000000002E-3</v>
      </c>
      <c r="AR56" s="38">
        <v>2.6700000000000001E-3</v>
      </c>
    </row>
    <row r="57" spans="1:44" s="31" customFormat="1" x14ac:dyDescent="0.3">
      <c r="A57"/>
      <c r="B57" s="11" t="s">
        <v>50</v>
      </c>
      <c r="C57" s="38">
        <v>1.14E-3</v>
      </c>
      <c r="D57" s="38">
        <v>1.2899999999999999E-3</v>
      </c>
      <c r="E57" s="38">
        <v>1.3799999999999999E-3</v>
      </c>
      <c r="F57" s="38">
        <v>1.39E-3</v>
      </c>
      <c r="G57" s="38">
        <v>1.5399999999999999E-3</v>
      </c>
      <c r="H57" s="38">
        <v>2E-3</v>
      </c>
      <c r="I57" s="38">
        <v>2.4399999999999999E-3</v>
      </c>
      <c r="J57" s="38">
        <v>2.97E-3</v>
      </c>
      <c r="K57" s="38">
        <v>3.48E-3</v>
      </c>
      <c r="L57" s="38"/>
      <c r="M57" s="37" t="s">
        <v>50</v>
      </c>
      <c r="N57" s="38">
        <v>1.41E-3</v>
      </c>
      <c r="O57" s="38">
        <v>1.56E-3</v>
      </c>
      <c r="P57" s="38">
        <v>1.67E-3</v>
      </c>
      <c r="Q57" s="38">
        <v>1.6800000000000001E-3</v>
      </c>
      <c r="R57" s="38">
        <v>1.8699999999999999E-3</v>
      </c>
      <c r="S57" s="38">
        <v>2.3900000000000002E-3</v>
      </c>
      <c r="T57" s="38">
        <v>2.9399999999999999E-3</v>
      </c>
      <c r="U57" s="38">
        <v>3.5799999999999998E-3</v>
      </c>
      <c r="V57" s="38">
        <v>3.7699999999999999E-3</v>
      </c>
      <c r="W57" s="38"/>
      <c r="X57" s="37" t="s">
        <v>50</v>
      </c>
      <c r="Y57" s="38">
        <v>6.2E-4</v>
      </c>
      <c r="Z57" s="38">
        <v>7.9000000000000001E-4</v>
      </c>
      <c r="AA57" s="38">
        <v>7.5000000000000002E-4</v>
      </c>
      <c r="AB57" s="38">
        <v>9.6000000000000002E-4</v>
      </c>
      <c r="AC57" s="38">
        <v>1.1900000000000001E-3</v>
      </c>
      <c r="AD57" s="38">
        <v>1.41E-3</v>
      </c>
      <c r="AE57" s="38">
        <v>1.6299999999999999E-3</v>
      </c>
      <c r="AF57" s="38">
        <v>1.8400000000000001E-3</v>
      </c>
      <c r="AG57" s="38">
        <v>2.0699999999999998E-3</v>
      </c>
      <c r="AH57" s="39"/>
      <c r="AI57" s="37" t="s">
        <v>50</v>
      </c>
      <c r="AJ57" s="38">
        <v>8.0000000000000004E-4</v>
      </c>
      <c r="AK57" s="38">
        <v>8.4999999999999995E-4</v>
      </c>
      <c r="AL57" s="38">
        <v>9.6000000000000002E-4</v>
      </c>
      <c r="AM57" s="38">
        <v>1.24E-3</v>
      </c>
      <c r="AN57" s="38">
        <v>1.5100000000000001E-3</v>
      </c>
      <c r="AO57" s="38">
        <v>1.8E-3</v>
      </c>
      <c r="AP57" s="38">
        <v>2.0699999999999998E-3</v>
      </c>
      <c r="AQ57" s="38">
        <v>2.3500000000000001E-3</v>
      </c>
      <c r="AR57" s="38">
        <v>2.64E-3</v>
      </c>
    </row>
    <row r="58" spans="1:44" s="31" customFormat="1" x14ac:dyDescent="0.3">
      <c r="A58"/>
      <c r="B58" s="11" t="s">
        <v>51</v>
      </c>
      <c r="C58" s="38">
        <v>1.1100000000000001E-3</v>
      </c>
      <c r="D58" s="38">
        <v>1.2700000000000001E-3</v>
      </c>
      <c r="E58" s="38">
        <v>1.3600000000000001E-3</v>
      </c>
      <c r="F58" s="38">
        <v>1.3600000000000001E-3</v>
      </c>
      <c r="G58" s="38">
        <v>1.5200000000000001E-3</v>
      </c>
      <c r="H58" s="38">
        <v>1.97E-3</v>
      </c>
      <c r="I58" s="38">
        <v>2.3999999999999998E-3</v>
      </c>
      <c r="J58" s="38">
        <v>2.9199999999999999E-3</v>
      </c>
      <c r="K58" s="38">
        <v>3.3800000000000002E-3</v>
      </c>
      <c r="L58" s="38"/>
      <c r="M58" s="37" t="s">
        <v>51</v>
      </c>
      <c r="N58" s="38">
        <v>1.39E-3</v>
      </c>
      <c r="O58" s="38">
        <v>1.5299999999999999E-3</v>
      </c>
      <c r="P58" s="38">
        <v>1.65E-3</v>
      </c>
      <c r="Q58" s="38">
        <v>1.65E-3</v>
      </c>
      <c r="R58" s="38">
        <v>1.8400000000000001E-3</v>
      </c>
      <c r="S58" s="38">
        <v>2.3700000000000001E-3</v>
      </c>
      <c r="T58" s="38">
        <v>2.8999999999999998E-3</v>
      </c>
      <c r="U58" s="38">
        <v>3.5300000000000002E-3</v>
      </c>
      <c r="V58" s="38">
        <v>3.7200000000000002E-3</v>
      </c>
      <c r="W58" s="38"/>
      <c r="X58" s="37" t="s">
        <v>51</v>
      </c>
      <c r="Y58" s="38">
        <v>6.0999999999999997E-4</v>
      </c>
      <c r="Z58" s="38">
        <v>7.7999999999999999E-4</v>
      </c>
      <c r="AA58" s="38">
        <v>7.3999999999999999E-4</v>
      </c>
      <c r="AB58" s="38">
        <v>9.3999999999999997E-4</v>
      </c>
      <c r="AC58" s="38">
        <v>1.17E-3</v>
      </c>
      <c r="AD58" s="38">
        <v>1.39E-3</v>
      </c>
      <c r="AE58" s="38">
        <v>1.6000000000000001E-3</v>
      </c>
      <c r="AF58" s="38">
        <v>1.81E-3</v>
      </c>
      <c r="AG58" s="38">
        <v>2.0400000000000001E-3</v>
      </c>
      <c r="AH58" s="39"/>
      <c r="AI58" s="37" t="s">
        <v>51</v>
      </c>
      <c r="AJ58" s="38">
        <v>7.9000000000000001E-4</v>
      </c>
      <c r="AK58" s="38">
        <v>8.4000000000000003E-4</v>
      </c>
      <c r="AL58" s="38">
        <v>9.5E-4</v>
      </c>
      <c r="AM58" s="38">
        <v>1.2199999999999999E-3</v>
      </c>
      <c r="AN58" s="38">
        <v>1.49E-3</v>
      </c>
      <c r="AO58" s="38">
        <v>1.7799999999999999E-3</v>
      </c>
      <c r="AP58" s="38">
        <v>2.0500000000000002E-3</v>
      </c>
      <c r="AQ58" s="38">
        <v>2.32E-3</v>
      </c>
      <c r="AR58" s="38">
        <v>2.5999999999999999E-3</v>
      </c>
    </row>
    <row r="59" spans="1:44" s="31" customFormat="1" x14ac:dyDescent="0.3">
      <c r="A59"/>
      <c r="B59" s="11" t="s">
        <v>52</v>
      </c>
      <c r="C59" s="38">
        <v>1.09E-3</v>
      </c>
      <c r="D59" s="38">
        <v>1.25E-3</v>
      </c>
      <c r="E59" s="38">
        <v>1.34E-3</v>
      </c>
      <c r="F59" s="38">
        <v>1.34E-3</v>
      </c>
      <c r="G59" s="38">
        <v>1.5E-3</v>
      </c>
      <c r="H59" s="38">
        <v>1.9300000000000001E-3</v>
      </c>
      <c r="I59" s="38">
        <v>2.3600000000000001E-3</v>
      </c>
      <c r="J59" s="38">
        <v>2.8700000000000002E-3</v>
      </c>
      <c r="K59" s="38">
        <v>3.3E-3</v>
      </c>
      <c r="L59" s="38"/>
      <c r="M59" s="37" t="s">
        <v>52</v>
      </c>
      <c r="N59" s="38">
        <v>1.3699999999999999E-3</v>
      </c>
      <c r="O59" s="38">
        <v>1.5100000000000001E-3</v>
      </c>
      <c r="P59" s="38">
        <v>1.6199999999999999E-3</v>
      </c>
      <c r="Q59" s="38">
        <v>1.6299999999999999E-3</v>
      </c>
      <c r="R59" s="38">
        <v>1.81E-3</v>
      </c>
      <c r="S59" s="38">
        <v>2.3400000000000001E-3</v>
      </c>
      <c r="T59" s="38">
        <v>2.8600000000000001E-3</v>
      </c>
      <c r="U59" s="38">
        <v>3.48E-3</v>
      </c>
      <c r="V59" s="38">
        <v>3.6600000000000001E-3</v>
      </c>
      <c r="W59" s="38"/>
      <c r="X59" s="37" t="s">
        <v>52</v>
      </c>
      <c r="Y59" s="38">
        <v>6.0999999999999997E-4</v>
      </c>
      <c r="Z59" s="38">
        <v>7.6000000000000004E-4</v>
      </c>
      <c r="AA59" s="38">
        <v>7.2999999999999996E-4</v>
      </c>
      <c r="AB59" s="38">
        <v>9.3000000000000005E-4</v>
      </c>
      <c r="AC59" s="38">
        <v>1.15E-3</v>
      </c>
      <c r="AD59" s="38">
        <v>1.3699999999999999E-3</v>
      </c>
      <c r="AE59" s="38">
        <v>1.58E-3</v>
      </c>
      <c r="AF59" s="38">
        <v>1.7899999999999999E-3</v>
      </c>
      <c r="AG59" s="38">
        <v>2.0100000000000001E-3</v>
      </c>
      <c r="AH59" s="39"/>
      <c r="AI59" s="37" t="s">
        <v>52</v>
      </c>
      <c r="AJ59" s="38">
        <v>7.7999999999999999E-4</v>
      </c>
      <c r="AK59" s="38">
        <v>8.3000000000000001E-4</v>
      </c>
      <c r="AL59" s="38">
        <v>9.3999999999999997E-4</v>
      </c>
      <c r="AM59" s="38">
        <v>1.2099999999999999E-3</v>
      </c>
      <c r="AN59" s="38">
        <v>1.47E-3</v>
      </c>
      <c r="AO59" s="38">
        <v>1.75E-3</v>
      </c>
      <c r="AP59" s="38">
        <v>2.0200000000000001E-3</v>
      </c>
      <c r="AQ59" s="38">
        <v>2.2899999999999999E-3</v>
      </c>
      <c r="AR59" s="38">
        <v>2.5699999999999998E-3</v>
      </c>
    </row>
    <row r="60" spans="1:44" s="31" customFormat="1" x14ac:dyDescent="0.3">
      <c r="A60"/>
      <c r="B60" s="11" t="s">
        <v>53</v>
      </c>
      <c r="C60" s="38">
        <v>1.08E-3</v>
      </c>
      <c r="D60" s="38">
        <v>1.23E-3</v>
      </c>
      <c r="E60" s="38">
        <v>1.32E-3</v>
      </c>
      <c r="F60" s="38">
        <v>1.32E-3</v>
      </c>
      <c r="G60" s="38">
        <v>1.47E-3</v>
      </c>
      <c r="H60" s="38">
        <v>1.89E-3</v>
      </c>
      <c r="I60" s="38">
        <v>2.32E-3</v>
      </c>
      <c r="J60" s="38">
        <v>2.8300000000000001E-3</v>
      </c>
      <c r="K60" s="38">
        <v>3.2200000000000002E-3</v>
      </c>
      <c r="L60" s="38"/>
      <c r="M60" s="37" t="s">
        <v>53</v>
      </c>
      <c r="N60" s="38">
        <v>1.3500000000000001E-3</v>
      </c>
      <c r="O60" s="38">
        <v>1.49E-3</v>
      </c>
      <c r="P60" s="38">
        <v>1.6000000000000001E-3</v>
      </c>
      <c r="Q60" s="38">
        <v>1.6100000000000001E-3</v>
      </c>
      <c r="R60" s="38">
        <v>1.8E-3</v>
      </c>
      <c r="S60" s="38">
        <v>2.3E-3</v>
      </c>
      <c r="T60" s="38">
        <v>2.82E-3</v>
      </c>
      <c r="U60" s="38">
        <v>3.4299999999999999E-3</v>
      </c>
      <c r="V60" s="38">
        <v>3.6099999999999999E-3</v>
      </c>
      <c r="W60" s="38"/>
      <c r="X60" s="37" t="s">
        <v>53</v>
      </c>
      <c r="Y60" s="38">
        <v>5.9999999999999995E-4</v>
      </c>
      <c r="Z60" s="38">
        <v>7.6000000000000004E-4</v>
      </c>
      <c r="AA60" s="38">
        <v>7.2000000000000005E-4</v>
      </c>
      <c r="AB60" s="38">
        <v>9.1E-4</v>
      </c>
      <c r="AC60" s="38">
        <v>1.1199999999999999E-3</v>
      </c>
      <c r="AD60" s="38">
        <v>1.3500000000000001E-3</v>
      </c>
      <c r="AE60" s="38">
        <v>1.56E-3</v>
      </c>
      <c r="AF60" s="38">
        <v>1.7700000000000001E-3</v>
      </c>
      <c r="AG60" s="38">
        <v>1.98E-3</v>
      </c>
      <c r="AH60" s="39"/>
      <c r="AI60" s="37" t="s">
        <v>53</v>
      </c>
      <c r="AJ60" s="38">
        <v>7.6999999999999996E-4</v>
      </c>
      <c r="AK60" s="38">
        <v>8.1999999999999998E-4</v>
      </c>
      <c r="AL60" s="38">
        <v>9.3000000000000005E-4</v>
      </c>
      <c r="AM60" s="38">
        <v>1.1999999999999999E-3</v>
      </c>
      <c r="AN60" s="38">
        <v>1.4599999999999999E-3</v>
      </c>
      <c r="AO60" s="38">
        <v>1.73E-3</v>
      </c>
      <c r="AP60" s="38">
        <v>2E-3</v>
      </c>
      <c r="AQ60" s="38">
        <v>2.2699999999999999E-3</v>
      </c>
      <c r="AR60" s="38">
        <v>2.5500000000000002E-3</v>
      </c>
    </row>
    <row r="61" spans="1:44" s="31" customFormat="1" x14ac:dyDescent="0.3">
      <c r="A61"/>
      <c r="B61" s="11" t="s">
        <v>54</v>
      </c>
      <c r="C61" s="38">
        <v>1.06E-3</v>
      </c>
      <c r="D61" s="38">
        <v>1.2099999999999999E-3</v>
      </c>
      <c r="E61" s="38">
        <v>1.2899999999999999E-3</v>
      </c>
      <c r="F61" s="38">
        <v>1.2999999999999999E-3</v>
      </c>
      <c r="G61" s="38">
        <v>1.4499999999999999E-3</v>
      </c>
      <c r="H61" s="38">
        <v>1.8600000000000001E-3</v>
      </c>
      <c r="I61" s="38">
        <v>2.2899999999999999E-3</v>
      </c>
      <c r="J61" s="38">
        <v>2.7799999999999999E-3</v>
      </c>
      <c r="K61" s="38">
        <v>3.14E-3</v>
      </c>
      <c r="L61" s="38"/>
      <c r="M61" s="37" t="s">
        <v>54</v>
      </c>
      <c r="N61" s="38">
        <v>1.33E-3</v>
      </c>
      <c r="O61" s="38">
        <v>1.47E-3</v>
      </c>
      <c r="P61" s="38">
        <v>1.58E-3</v>
      </c>
      <c r="Q61" s="38">
        <v>1.58E-3</v>
      </c>
      <c r="R61" s="38">
        <v>1.7799999999999999E-3</v>
      </c>
      <c r="S61" s="38">
        <v>2.2699999999999999E-3</v>
      </c>
      <c r="T61" s="38">
        <v>2.7799999999999999E-3</v>
      </c>
      <c r="U61" s="38">
        <v>3.3800000000000002E-3</v>
      </c>
      <c r="V61" s="38">
        <v>3.5599999999999998E-3</v>
      </c>
      <c r="W61" s="38"/>
      <c r="X61" s="37" t="s">
        <v>54</v>
      </c>
      <c r="Y61" s="38">
        <v>5.9000000000000003E-4</v>
      </c>
      <c r="Z61" s="38">
        <v>7.5000000000000002E-4</v>
      </c>
      <c r="AA61" s="38">
        <v>7.1000000000000002E-4</v>
      </c>
      <c r="AB61" s="38">
        <v>8.9999999999999998E-4</v>
      </c>
      <c r="AC61" s="38">
        <v>1.1100000000000001E-3</v>
      </c>
      <c r="AD61" s="38">
        <v>1.33E-3</v>
      </c>
      <c r="AE61" s="38">
        <v>1.5399999999999999E-3</v>
      </c>
      <c r="AF61" s="38">
        <v>1.75E-3</v>
      </c>
      <c r="AG61" s="38">
        <v>1.9499999999999999E-3</v>
      </c>
      <c r="AH61" s="39"/>
      <c r="AI61" s="37" t="s">
        <v>54</v>
      </c>
      <c r="AJ61" s="38">
        <v>7.6000000000000004E-4</v>
      </c>
      <c r="AK61" s="38">
        <v>8.0999999999999996E-4</v>
      </c>
      <c r="AL61" s="38">
        <v>9.1E-4</v>
      </c>
      <c r="AM61" s="38">
        <v>1.1800000000000001E-3</v>
      </c>
      <c r="AN61" s="38">
        <v>1.4400000000000001E-3</v>
      </c>
      <c r="AO61" s="38">
        <v>1.7099999999999999E-3</v>
      </c>
      <c r="AP61" s="38">
        <v>1.97E-3</v>
      </c>
      <c r="AQ61" s="38">
        <v>2.2399999999999998E-3</v>
      </c>
      <c r="AR61" s="38">
        <v>2.5100000000000001E-3</v>
      </c>
    </row>
    <row r="62" spans="1:44" s="31" customFormat="1" x14ac:dyDescent="0.3">
      <c r="A62"/>
      <c r="B62" s="11" t="s">
        <v>55</v>
      </c>
      <c r="C62" s="38">
        <v>1.0399999999999999E-3</v>
      </c>
      <c r="D62" s="38">
        <v>1.1900000000000001E-3</v>
      </c>
      <c r="E62" s="38">
        <v>1.2700000000000001E-3</v>
      </c>
      <c r="F62" s="38">
        <v>1.2800000000000001E-3</v>
      </c>
      <c r="G62" s="38">
        <v>1.4300000000000001E-3</v>
      </c>
      <c r="H62" s="38">
        <v>1.8400000000000001E-3</v>
      </c>
      <c r="I62" s="38">
        <v>2.2599999999999999E-3</v>
      </c>
      <c r="J62" s="38">
        <v>2.7399999999999998E-3</v>
      </c>
      <c r="K62" s="38">
        <v>3.0799999999999998E-3</v>
      </c>
      <c r="L62" s="38"/>
      <c r="M62" s="37" t="s">
        <v>55</v>
      </c>
      <c r="N62" s="38">
        <v>1.32E-3</v>
      </c>
      <c r="O62" s="38">
        <v>1.4499999999999999E-3</v>
      </c>
      <c r="P62" s="38">
        <v>1.56E-3</v>
      </c>
      <c r="Q62" s="38">
        <v>1.56E-3</v>
      </c>
      <c r="R62" s="38">
        <v>1.75E-3</v>
      </c>
      <c r="S62" s="38">
        <v>2.2399999999999998E-3</v>
      </c>
      <c r="T62" s="38">
        <v>2.7399999999999998E-3</v>
      </c>
      <c r="U62" s="38">
        <v>3.3500000000000001E-3</v>
      </c>
      <c r="V62" s="38">
        <v>3.5300000000000002E-3</v>
      </c>
      <c r="W62" s="38"/>
      <c r="X62" s="37" t="s">
        <v>55</v>
      </c>
      <c r="Y62" s="38">
        <v>5.9000000000000003E-4</v>
      </c>
      <c r="Z62" s="38">
        <v>7.3999999999999999E-4</v>
      </c>
      <c r="AA62" s="38">
        <v>6.9999999999999999E-4</v>
      </c>
      <c r="AB62" s="38">
        <v>8.8999999999999995E-4</v>
      </c>
      <c r="AC62" s="38">
        <v>1.09E-3</v>
      </c>
      <c r="AD62" s="38">
        <v>1.31E-3</v>
      </c>
      <c r="AE62" s="38">
        <v>1.5200000000000001E-3</v>
      </c>
      <c r="AF62" s="38">
        <v>1.72E-3</v>
      </c>
      <c r="AG62" s="38">
        <v>1.9300000000000001E-3</v>
      </c>
      <c r="AH62" s="39"/>
      <c r="AI62" s="37" t="s">
        <v>55</v>
      </c>
      <c r="AJ62" s="38">
        <v>7.5000000000000002E-4</v>
      </c>
      <c r="AK62" s="38">
        <v>8.0000000000000004E-4</v>
      </c>
      <c r="AL62" s="38">
        <v>8.9999999999999998E-4</v>
      </c>
      <c r="AM62" s="38">
        <v>1.17E-3</v>
      </c>
      <c r="AN62" s="38">
        <v>1.4300000000000001E-3</v>
      </c>
      <c r="AO62" s="38">
        <v>1.6900000000000001E-3</v>
      </c>
      <c r="AP62" s="38">
        <v>1.9499999999999999E-3</v>
      </c>
      <c r="AQ62" s="38">
        <v>2.2200000000000002E-3</v>
      </c>
      <c r="AR62" s="38">
        <v>2.49E-3</v>
      </c>
    </row>
    <row r="63" spans="1:44" s="31" customFormat="1" x14ac:dyDescent="0.3">
      <c r="A63"/>
      <c r="B63" s="11" t="s">
        <v>56</v>
      </c>
      <c r="C63" s="38">
        <v>1.0300000000000001E-3</v>
      </c>
      <c r="D63" s="38">
        <v>1.16E-3</v>
      </c>
      <c r="E63" s="38">
        <v>1.25E-3</v>
      </c>
      <c r="F63" s="38">
        <v>1.2600000000000001E-3</v>
      </c>
      <c r="G63" s="38">
        <v>1.41E-3</v>
      </c>
      <c r="H63" s="38">
        <v>1.81E-3</v>
      </c>
      <c r="I63" s="38">
        <v>2.2300000000000002E-3</v>
      </c>
      <c r="J63" s="38">
        <v>2.6900000000000001E-3</v>
      </c>
      <c r="K63" s="38">
        <v>3.0100000000000001E-3</v>
      </c>
      <c r="L63" s="38"/>
      <c r="M63" s="37" t="s">
        <v>56</v>
      </c>
      <c r="N63" s="38">
        <v>1.2999999999999999E-3</v>
      </c>
      <c r="O63" s="38">
        <v>1.4400000000000001E-3</v>
      </c>
      <c r="P63" s="38">
        <v>1.5399999999999999E-3</v>
      </c>
      <c r="Q63" s="38">
        <v>1.5399999999999999E-3</v>
      </c>
      <c r="R63" s="38">
        <v>1.73E-3</v>
      </c>
      <c r="S63" s="38">
        <v>2.2100000000000002E-3</v>
      </c>
      <c r="T63" s="38">
        <v>2.7200000000000002E-3</v>
      </c>
      <c r="U63" s="38">
        <v>3.31E-3</v>
      </c>
      <c r="V63" s="38">
        <v>3.4199999999999999E-3</v>
      </c>
      <c r="W63" s="38"/>
      <c r="X63" s="37" t="s">
        <v>56</v>
      </c>
      <c r="Y63" s="38">
        <v>5.8E-4</v>
      </c>
      <c r="Z63" s="38">
        <v>7.2999999999999996E-4</v>
      </c>
      <c r="AA63" s="38">
        <v>6.8999999999999997E-4</v>
      </c>
      <c r="AB63" s="38">
        <v>8.7000000000000001E-4</v>
      </c>
      <c r="AC63" s="38">
        <v>1.08E-3</v>
      </c>
      <c r="AD63" s="38">
        <v>1.2899999999999999E-3</v>
      </c>
      <c r="AE63" s="38">
        <v>1.5E-3</v>
      </c>
      <c r="AF63" s="38">
        <v>1.6999999999999999E-3</v>
      </c>
      <c r="AG63" s="38">
        <v>1.91E-3</v>
      </c>
      <c r="AH63" s="39"/>
      <c r="AI63" s="37" t="s">
        <v>56</v>
      </c>
      <c r="AJ63" s="38">
        <v>7.3999999999999999E-4</v>
      </c>
      <c r="AK63" s="38">
        <v>7.9000000000000001E-4</v>
      </c>
      <c r="AL63" s="38">
        <v>8.9999999999999998E-4</v>
      </c>
      <c r="AM63" s="38">
        <v>1.16E-3</v>
      </c>
      <c r="AN63" s="38">
        <v>1.42E-3</v>
      </c>
      <c r="AO63" s="38">
        <v>1.67E-3</v>
      </c>
      <c r="AP63" s="38">
        <v>1.9300000000000001E-3</v>
      </c>
      <c r="AQ63" s="38">
        <v>2.1900000000000001E-3</v>
      </c>
      <c r="AR63" s="38">
        <v>2.4599999999999999E-3</v>
      </c>
    </row>
    <row r="64" spans="1:44" s="31" customFormat="1" x14ac:dyDescent="0.3">
      <c r="A64"/>
      <c r="B64" s="11" t="s">
        <v>57</v>
      </c>
      <c r="C64" s="38">
        <v>1.01E-3</v>
      </c>
      <c r="D64" s="38">
        <v>1.15E-3</v>
      </c>
      <c r="E64" s="38">
        <v>1.24E-3</v>
      </c>
      <c r="F64" s="38">
        <v>1.24E-3</v>
      </c>
      <c r="G64" s="38">
        <v>1.39E-3</v>
      </c>
      <c r="H64" s="38">
        <v>1.7799999999999999E-3</v>
      </c>
      <c r="I64" s="38">
        <v>2.1900000000000001E-3</v>
      </c>
      <c r="J64" s="38">
        <v>2.65E-3</v>
      </c>
      <c r="K64" s="38">
        <v>2.9499999999999999E-3</v>
      </c>
      <c r="L64" s="38"/>
      <c r="M64" s="37" t="s">
        <v>57</v>
      </c>
      <c r="N64" s="38">
        <v>1.2800000000000001E-3</v>
      </c>
      <c r="O64" s="38">
        <v>1.4300000000000001E-3</v>
      </c>
      <c r="P64" s="38">
        <v>1.5200000000000001E-3</v>
      </c>
      <c r="Q64" s="38">
        <v>1.5200000000000001E-3</v>
      </c>
      <c r="R64" s="38">
        <v>1.6999999999999999E-3</v>
      </c>
      <c r="S64" s="38">
        <v>2.1800000000000001E-3</v>
      </c>
      <c r="T64" s="38">
        <v>2.6800000000000001E-3</v>
      </c>
      <c r="U64" s="38">
        <v>3.2699999999999999E-3</v>
      </c>
      <c r="V64" s="38">
        <v>3.3899999999999998E-3</v>
      </c>
      <c r="W64" s="38"/>
      <c r="X64" s="37" t="s">
        <v>57</v>
      </c>
      <c r="Y64" s="38">
        <v>5.6999999999999998E-4</v>
      </c>
      <c r="Z64" s="38">
        <v>7.2000000000000005E-4</v>
      </c>
      <c r="AA64" s="38">
        <v>6.8000000000000005E-4</v>
      </c>
      <c r="AB64" s="38">
        <v>8.5999999999999998E-4</v>
      </c>
      <c r="AC64" s="38">
        <v>1.06E-3</v>
      </c>
      <c r="AD64" s="38">
        <v>1.2700000000000001E-3</v>
      </c>
      <c r="AE64" s="38">
        <v>1.48E-3</v>
      </c>
      <c r="AF64" s="38">
        <v>1.6800000000000001E-3</v>
      </c>
      <c r="AG64" s="38">
        <v>1.89E-3</v>
      </c>
      <c r="AH64" s="39"/>
      <c r="AI64" s="37" t="s">
        <v>57</v>
      </c>
      <c r="AJ64" s="38">
        <v>7.3999999999999999E-4</v>
      </c>
      <c r="AK64" s="38">
        <v>7.7999999999999999E-4</v>
      </c>
      <c r="AL64" s="38">
        <v>8.8999999999999995E-4</v>
      </c>
      <c r="AM64" s="38">
        <v>1.15E-3</v>
      </c>
      <c r="AN64" s="38">
        <v>1.4E-3</v>
      </c>
      <c r="AO64" s="38">
        <v>1.65E-3</v>
      </c>
      <c r="AP64" s="38">
        <v>1.91E-3</v>
      </c>
      <c r="AQ64" s="38">
        <v>2.1700000000000001E-3</v>
      </c>
      <c r="AR64" s="38">
        <v>2.4299999999999999E-3</v>
      </c>
    </row>
    <row r="65" spans="1:44" s="31" customFormat="1" x14ac:dyDescent="0.3">
      <c r="A65"/>
      <c r="B65" s="62" t="s">
        <v>88</v>
      </c>
      <c r="C65" s="63">
        <v>1.0200000000000001E-2</v>
      </c>
      <c r="D65" s="63">
        <v>1.1310000000000001E-2</v>
      </c>
      <c r="E65" s="63">
        <v>1.23E-2</v>
      </c>
      <c r="F65" s="63">
        <v>1.274E-2</v>
      </c>
      <c r="G65" s="63">
        <v>1.0800000000000001E-2</v>
      </c>
      <c r="H65" s="63">
        <v>1.8319999999999999E-2</v>
      </c>
      <c r="I65" s="63">
        <v>2.264E-2</v>
      </c>
      <c r="J65" s="63">
        <v>2.777E-2</v>
      </c>
      <c r="K65" s="63"/>
      <c r="L65" s="63"/>
      <c r="M65" s="62" t="s">
        <v>88</v>
      </c>
      <c r="N65" s="63">
        <v>1.4149999999999999E-2</v>
      </c>
      <c r="O65" s="63">
        <v>1.5350000000000001E-2</v>
      </c>
      <c r="P65" s="63">
        <v>1.6619999999999999E-2</v>
      </c>
      <c r="Q65" s="63">
        <v>1.7139999999999999E-2</v>
      </c>
      <c r="R65" s="63">
        <v>1.932E-2</v>
      </c>
      <c r="S65" s="63">
        <v>2.4580000000000001E-2</v>
      </c>
      <c r="T65" s="63">
        <v>3.0329999999999999E-2</v>
      </c>
      <c r="U65" s="63">
        <v>2.767E-2</v>
      </c>
      <c r="V65" s="63"/>
      <c r="W65" s="63"/>
      <c r="X65" s="62" t="s">
        <v>88</v>
      </c>
      <c r="Y65" s="63">
        <v>6.5199999999999998E-3</v>
      </c>
      <c r="Z65" s="63">
        <v>8.0999999999999996E-3</v>
      </c>
      <c r="AA65" s="63">
        <v>7.9399999999999991E-3</v>
      </c>
      <c r="AB65" s="63">
        <v>1.042E-2</v>
      </c>
      <c r="AC65" s="63">
        <v>1.2760000000000001E-2</v>
      </c>
      <c r="AD65" s="63">
        <v>1.519E-2</v>
      </c>
      <c r="AE65" s="63">
        <v>1.7909999999999999E-2</v>
      </c>
      <c r="AF65" s="63">
        <v>2.0830000000000001E-2</v>
      </c>
      <c r="AG65" s="63"/>
      <c r="AH65" s="64"/>
      <c r="AI65" s="62" t="s">
        <v>88</v>
      </c>
      <c r="AJ65" s="63">
        <v>9.4500000000000001E-3</v>
      </c>
      <c r="AK65" s="63">
        <v>9.7000000000000003E-3</v>
      </c>
      <c r="AL65" s="63">
        <v>1.1089999999999999E-2</v>
      </c>
      <c r="AM65" s="63">
        <v>1.4279999999999999E-2</v>
      </c>
      <c r="AN65" s="63">
        <v>1.7469999999999999E-2</v>
      </c>
      <c r="AO65" s="63">
        <v>2.0760000000000001E-2</v>
      </c>
      <c r="AP65" s="63">
        <v>2.452E-2</v>
      </c>
      <c r="AQ65" s="63">
        <v>2.8580000000000001E-2</v>
      </c>
      <c r="AR65" s="63"/>
    </row>
    <row r="66" spans="1:44" s="31" customFormat="1" x14ac:dyDescent="0.3">
      <c r="A66"/>
      <c r="B66" s="37" t="s">
        <v>89</v>
      </c>
      <c r="C66" s="38">
        <v>8.26E-3</v>
      </c>
      <c r="D66" s="38">
        <v>9.0399999999999994E-3</v>
      </c>
      <c r="E66" s="38">
        <v>1.005E-2</v>
      </c>
      <c r="F66" s="38">
        <v>1.081E-2</v>
      </c>
      <c r="G66" s="38">
        <v>1.2330000000000001E-2</v>
      </c>
      <c r="H66" s="38">
        <v>1.567E-2</v>
      </c>
      <c r="I66" s="38">
        <v>1.949E-2</v>
      </c>
      <c r="J66" s="38">
        <v>2.41E-2</v>
      </c>
      <c r="K66" s="38"/>
      <c r="L66" s="38"/>
      <c r="M66" s="37" t="s">
        <v>89</v>
      </c>
      <c r="N66" s="38">
        <v>1.24E-2</v>
      </c>
      <c r="O66" s="38">
        <v>1.307E-2</v>
      </c>
      <c r="P66" s="38">
        <v>1.438E-2</v>
      </c>
      <c r="Q66" s="38">
        <v>1.533E-2</v>
      </c>
      <c r="R66" s="38">
        <v>1.7510000000000001E-2</v>
      </c>
      <c r="S66" s="38">
        <v>2.213E-2</v>
      </c>
      <c r="T66" s="38">
        <v>2.7439999999999999E-2</v>
      </c>
      <c r="U66" s="38">
        <v>2.8590000000000001E-2</v>
      </c>
      <c r="V66" s="38"/>
      <c r="W66" s="38"/>
      <c r="X66" s="37" t="s">
        <v>89</v>
      </c>
      <c r="Y66" s="38">
        <v>5.6600000000000001E-3</v>
      </c>
      <c r="Z66" s="38">
        <v>6.7999999999999996E-3</v>
      </c>
      <c r="AA66" s="38">
        <v>7.0299999999999998E-3</v>
      </c>
      <c r="AB66" s="38">
        <v>9.3100000000000006E-3</v>
      </c>
      <c r="AC66" s="38">
        <v>1.142E-2</v>
      </c>
      <c r="AD66" s="38">
        <v>1.3679999999999999E-2</v>
      </c>
      <c r="AE66" s="38">
        <v>1.6420000000000001E-2</v>
      </c>
      <c r="AF66" s="38">
        <v>1.9519999999999999E-2</v>
      </c>
      <c r="AG66" s="38"/>
      <c r="AH66" s="39"/>
      <c r="AI66" s="37" t="s">
        <v>89</v>
      </c>
      <c r="AJ66" s="38">
        <v>9.1500000000000001E-3</v>
      </c>
      <c r="AK66" s="38">
        <v>9.1599999999999997E-3</v>
      </c>
      <c r="AL66" s="38">
        <v>1.0630000000000001E-2</v>
      </c>
      <c r="AM66" s="38">
        <v>1.3650000000000001E-2</v>
      </c>
      <c r="AN66" s="38">
        <v>1.6670000000000001E-2</v>
      </c>
      <c r="AO66" s="38">
        <v>1.9949999999999999E-2</v>
      </c>
      <c r="AP66" s="38">
        <v>2.3949999999999999E-2</v>
      </c>
      <c r="AQ66" s="38">
        <v>2.8479999999999998E-2</v>
      </c>
      <c r="AR66" s="38"/>
    </row>
    <row r="67" spans="1:44" s="31" customFormat="1" x14ac:dyDescent="0.3">
      <c r="A67"/>
      <c r="B67" s="37" t="s">
        <v>90</v>
      </c>
      <c r="C67" s="38">
        <v>6.6899999999999998E-3</v>
      </c>
      <c r="D67" s="38">
        <v>7.2100000000000003E-3</v>
      </c>
      <c r="E67" s="38">
        <v>8.3199999999999993E-3</v>
      </c>
      <c r="F67" s="38">
        <v>9.3699999999999999E-3</v>
      </c>
      <c r="G67" s="38">
        <v>1.0880000000000001E-2</v>
      </c>
      <c r="H67" s="38">
        <v>1.3729999999999999E-2</v>
      </c>
      <c r="I67" s="38">
        <v>1.719E-2</v>
      </c>
      <c r="J67" s="38">
        <v>2.1389999999999999E-2</v>
      </c>
      <c r="K67" s="38"/>
      <c r="L67" s="38"/>
      <c r="M67" s="37" t="s">
        <v>90</v>
      </c>
      <c r="N67" s="38">
        <v>1.103E-2</v>
      </c>
      <c r="O67" s="38">
        <v>1.1310000000000001E-2</v>
      </c>
      <c r="P67" s="38">
        <v>1.274E-2</v>
      </c>
      <c r="Q67" s="38">
        <v>1.409E-2</v>
      </c>
      <c r="R67" s="38">
        <v>1.635E-2</v>
      </c>
      <c r="S67" s="38">
        <v>2.052E-2</v>
      </c>
      <c r="T67" s="38">
        <v>2.5499999999999998E-2</v>
      </c>
      <c r="U67" s="38">
        <v>3.1519999999999999E-2</v>
      </c>
      <c r="V67" s="38"/>
      <c r="W67" s="38"/>
      <c r="X67" s="37" t="s">
        <v>90</v>
      </c>
      <c r="Y67" s="38">
        <v>5.0299999999999997E-3</v>
      </c>
      <c r="Z67" s="38">
        <v>5.8399999999999997E-3</v>
      </c>
      <c r="AA67" s="38">
        <v>6.45E-3</v>
      </c>
      <c r="AB67" s="38">
        <v>8.5900000000000004E-3</v>
      </c>
      <c r="AC67" s="38">
        <v>1.056E-2</v>
      </c>
      <c r="AD67" s="38">
        <v>1.274E-2</v>
      </c>
      <c r="AE67" s="38">
        <v>1.5559999999999999E-2</v>
      </c>
      <c r="AF67" s="38">
        <v>1.8839999999999999E-2</v>
      </c>
      <c r="AG67" s="38"/>
      <c r="AH67" s="39"/>
      <c r="AI67" s="37" t="s">
        <v>90</v>
      </c>
      <c r="AJ67" s="38">
        <v>9.0699999999999999E-3</v>
      </c>
      <c r="AK67" s="38">
        <v>8.9599999999999992E-3</v>
      </c>
      <c r="AL67" s="38">
        <v>1.055E-2</v>
      </c>
      <c r="AM67" s="38">
        <v>1.3469999999999999E-2</v>
      </c>
      <c r="AN67" s="38">
        <v>1.644E-2</v>
      </c>
      <c r="AO67" s="38">
        <v>1.9820000000000001E-2</v>
      </c>
      <c r="AP67" s="38">
        <v>2.409E-2</v>
      </c>
      <c r="AQ67" s="38">
        <v>2.9059999999999999E-2</v>
      </c>
      <c r="AR67" s="38"/>
    </row>
    <row r="68" spans="1:44" s="31" customFormat="1" x14ac:dyDescent="0.3">
      <c r="A68"/>
      <c r="B68" s="37" t="s">
        <v>91</v>
      </c>
      <c r="C68" s="38">
        <v>5.47E-3</v>
      </c>
      <c r="D68" s="38">
        <v>5.8399999999999997E-3</v>
      </c>
      <c r="E68" s="38">
        <v>7.11E-3</v>
      </c>
      <c r="F68" s="38">
        <v>8.4499999999999992E-3</v>
      </c>
      <c r="G68" s="38">
        <v>9.9799999999999993E-3</v>
      </c>
      <c r="H68" s="38">
        <v>1.255E-2</v>
      </c>
      <c r="I68" s="38">
        <v>1.575E-2</v>
      </c>
      <c r="J68" s="38">
        <v>1.966E-2</v>
      </c>
      <c r="K68" s="38"/>
      <c r="L68" s="38"/>
      <c r="M68" s="37" t="s">
        <v>91</v>
      </c>
      <c r="N68" s="38">
        <v>1.008E-2</v>
      </c>
      <c r="O68" s="38">
        <v>1.0059999999999999E-2</v>
      </c>
      <c r="P68" s="38">
        <v>1.1679999999999999E-2</v>
      </c>
      <c r="Q68" s="38">
        <v>1.3429999999999999E-2</v>
      </c>
      <c r="R68" s="38">
        <v>1.5869999999999999E-2</v>
      </c>
      <c r="S68" s="38">
        <v>1.9779999999999999E-2</v>
      </c>
      <c r="T68" s="38">
        <v>2.452E-2</v>
      </c>
      <c r="U68" s="38">
        <v>3.0290000000000001E-2</v>
      </c>
      <c r="V68" s="38"/>
      <c r="W68" s="38"/>
      <c r="X68" s="37" t="s">
        <v>91</v>
      </c>
      <c r="Y68" s="38">
        <v>4.5900000000000003E-3</v>
      </c>
      <c r="Z68" s="38">
        <v>5.1700000000000001E-3</v>
      </c>
      <c r="AA68" s="38">
        <v>6.1799999999999997E-3</v>
      </c>
      <c r="AB68" s="38">
        <v>8.2799999999999992E-3</v>
      </c>
      <c r="AC68" s="38">
        <v>1.0160000000000001E-2</v>
      </c>
      <c r="AD68" s="38">
        <v>1.239E-2</v>
      </c>
      <c r="AE68" s="38">
        <v>1.529E-2</v>
      </c>
      <c r="AF68" s="38">
        <v>1.8790000000000001E-2</v>
      </c>
      <c r="AG68" s="38"/>
      <c r="AH68" s="39"/>
      <c r="AI68" s="37" t="s">
        <v>91</v>
      </c>
      <c r="AJ68" s="38">
        <v>9.1999999999999998E-3</v>
      </c>
      <c r="AK68" s="38">
        <v>9.0299999999999998E-3</v>
      </c>
      <c r="AL68" s="38">
        <v>1.085E-2</v>
      </c>
      <c r="AM68" s="38">
        <v>1.376E-2</v>
      </c>
      <c r="AN68" s="38">
        <v>1.678E-2</v>
      </c>
      <c r="AO68" s="38">
        <v>2.0400000000000001E-2</v>
      </c>
      <c r="AP68" s="38">
        <v>2.4910000000000002E-2</v>
      </c>
      <c r="AQ68" s="38">
        <v>3.031E-2</v>
      </c>
      <c r="AR68" s="38"/>
    </row>
    <row r="69" spans="1:44" s="31" customFormat="1" x14ac:dyDescent="0.3">
      <c r="A69"/>
      <c r="B69" s="37" t="s">
        <v>92</v>
      </c>
      <c r="C69" s="38">
        <v>4.64E-3</v>
      </c>
      <c r="D69" s="38">
        <v>4.9399999999999999E-3</v>
      </c>
      <c r="E69" s="38">
        <v>6.4200000000000004E-3</v>
      </c>
      <c r="F69" s="38">
        <v>8.0599999999999995E-3</v>
      </c>
      <c r="G69" s="38">
        <v>9.6799999999999994E-3</v>
      </c>
      <c r="H69" s="38">
        <v>1.2120000000000001E-2</v>
      </c>
      <c r="I69" s="38">
        <v>1.5140000000000001E-2</v>
      </c>
      <c r="J69" s="38">
        <v>1.89E-2</v>
      </c>
      <c r="K69" s="38"/>
      <c r="L69" s="38"/>
      <c r="M69" s="37" t="s">
        <v>92</v>
      </c>
      <c r="N69" s="38">
        <v>9.5600000000000008E-3</v>
      </c>
      <c r="O69" s="38">
        <v>9.3399999999999993E-3</v>
      </c>
      <c r="P69" s="38">
        <v>1.119E-2</v>
      </c>
      <c r="Q69" s="38">
        <v>1.337E-2</v>
      </c>
      <c r="R69" s="38">
        <v>1.6039999999999999E-2</v>
      </c>
      <c r="S69" s="38">
        <v>1.9890000000000001E-2</v>
      </c>
      <c r="T69" s="38">
        <v>2.4490000000000001E-2</v>
      </c>
      <c r="U69" s="38">
        <v>3.0099999999999998E-2</v>
      </c>
      <c r="V69" s="38"/>
      <c r="W69" s="38"/>
      <c r="X69" s="37" t="s">
        <v>92</v>
      </c>
      <c r="Y69" s="38">
        <v>4.3699999999999998E-3</v>
      </c>
      <c r="Z69" s="38">
        <v>4.81E-3</v>
      </c>
      <c r="AA69" s="38">
        <v>6.2500000000000003E-3</v>
      </c>
      <c r="AB69" s="38">
        <v>8.3499999999999998E-3</v>
      </c>
      <c r="AC69" s="38">
        <v>1.025E-2</v>
      </c>
      <c r="AD69" s="38">
        <v>1.2630000000000001E-2</v>
      </c>
      <c r="AE69" s="38">
        <v>1.567E-2</v>
      </c>
      <c r="AF69" s="38">
        <v>1.9380000000000001E-2</v>
      </c>
      <c r="AG69" s="38"/>
      <c r="AH69" s="39"/>
      <c r="AI69" s="37" t="s">
        <v>92</v>
      </c>
      <c r="AJ69" s="38">
        <v>9.5600000000000008E-3</v>
      </c>
      <c r="AK69" s="38">
        <v>9.4000000000000004E-3</v>
      </c>
      <c r="AL69" s="38">
        <v>1.1509999999999999E-2</v>
      </c>
      <c r="AM69" s="38">
        <v>1.4489999999999999E-2</v>
      </c>
      <c r="AN69" s="38">
        <v>1.7670000000000002E-2</v>
      </c>
      <c r="AO69" s="38">
        <v>2.164E-2</v>
      </c>
      <c r="AP69" s="38">
        <v>2.6429999999999999E-2</v>
      </c>
      <c r="AQ69" s="38">
        <v>3.2219999999999999E-2</v>
      </c>
      <c r="AR69" s="38"/>
    </row>
    <row r="70" spans="1:44" s="31" customFormat="1" x14ac:dyDescent="0.3">
      <c r="A70"/>
      <c r="B70" s="37" t="s">
        <v>93</v>
      </c>
      <c r="C70" s="39">
        <v>3.5999999999999999E-3</v>
      </c>
      <c r="D70" s="39">
        <v>4.5900000000000003E-3</v>
      </c>
      <c r="E70" s="39">
        <v>5.9500000000000004E-3</v>
      </c>
      <c r="F70" s="39">
        <v>8.3599999999999994E-3</v>
      </c>
      <c r="G70" s="39">
        <v>1.0500000000000001E-2</v>
      </c>
      <c r="H70" s="39">
        <v>1.291E-2</v>
      </c>
      <c r="I70" s="39">
        <v>1.636E-2</v>
      </c>
      <c r="J70" s="40"/>
      <c r="K70" s="40"/>
      <c r="L70" s="40"/>
      <c r="M70" s="37" t="s">
        <v>93</v>
      </c>
      <c r="N70" s="39">
        <v>1.103E-2</v>
      </c>
      <c r="O70" s="39">
        <v>1.0189999999999999E-2</v>
      </c>
      <c r="P70" s="39">
        <v>1.184E-2</v>
      </c>
      <c r="Q70" s="39">
        <v>1.485E-2</v>
      </c>
      <c r="R70" s="39">
        <v>1.821E-2</v>
      </c>
      <c r="S70" s="39">
        <v>2.2349999999999998E-2</v>
      </c>
      <c r="T70" s="39">
        <v>2.7810000000000001E-2</v>
      </c>
      <c r="U70" s="40"/>
      <c r="V70" s="40"/>
      <c r="W70" s="40"/>
      <c r="X70" s="37" t="s">
        <v>93</v>
      </c>
      <c r="Y70" s="39">
        <v>3.5999999999999999E-3</v>
      </c>
      <c r="Z70" s="39">
        <v>4.5900000000000003E-3</v>
      </c>
      <c r="AA70" s="39">
        <v>5.9500000000000004E-3</v>
      </c>
      <c r="AB70" s="39">
        <v>8.3599999999999994E-3</v>
      </c>
      <c r="AC70" s="39">
        <v>1.0500000000000001E-2</v>
      </c>
      <c r="AD70" s="39">
        <v>1.291E-2</v>
      </c>
      <c r="AE70" s="39">
        <v>1.636E-2</v>
      </c>
      <c r="AF70" s="40"/>
      <c r="AG70" s="40"/>
      <c r="AH70" s="40"/>
      <c r="AI70" s="37" t="s">
        <v>93</v>
      </c>
      <c r="AJ70" s="39">
        <v>1.103E-2</v>
      </c>
      <c r="AK70" s="39">
        <v>1.0189999999999999E-2</v>
      </c>
      <c r="AL70" s="39">
        <v>1.184E-2</v>
      </c>
      <c r="AM70" s="39">
        <v>1.485E-2</v>
      </c>
      <c r="AN70" s="39">
        <v>1.821E-2</v>
      </c>
      <c r="AO70" s="39">
        <v>2.2349999999999998E-2</v>
      </c>
      <c r="AP70" s="39">
        <v>2.7810000000000001E-2</v>
      </c>
      <c r="AQ70" s="40"/>
      <c r="AR70" s="40"/>
    </row>
    <row r="71" spans="1:44" s="31" customFormat="1" x14ac:dyDescent="0.3">
      <c r="A71"/>
      <c r="B71" s="37" t="s">
        <v>94</v>
      </c>
      <c r="C71" s="39">
        <v>3.8500000000000001E-3</v>
      </c>
      <c r="D71" s="39">
        <v>4.6600000000000001E-3</v>
      </c>
      <c r="E71" s="39">
        <v>6.4799999999999996E-3</v>
      </c>
      <c r="F71" s="39">
        <v>8.8100000000000001E-3</v>
      </c>
      <c r="G71" s="39">
        <v>1.091E-2</v>
      </c>
      <c r="H71" s="39">
        <v>1.3520000000000001E-2</v>
      </c>
      <c r="I71" s="39">
        <v>1.72E-2</v>
      </c>
      <c r="J71" s="40"/>
      <c r="K71" s="40"/>
      <c r="L71" s="40"/>
      <c r="M71" s="37" t="s">
        <v>94</v>
      </c>
      <c r="N71" s="39">
        <v>1.0999999999999999E-2</v>
      </c>
      <c r="O71" s="39">
        <v>1.026E-2</v>
      </c>
      <c r="P71" s="39">
        <v>1.238E-2</v>
      </c>
      <c r="Q71" s="39">
        <v>1.549E-2</v>
      </c>
      <c r="R71" s="39">
        <v>1.8950000000000002E-2</v>
      </c>
      <c r="S71" s="39">
        <v>2.3310000000000001E-2</v>
      </c>
      <c r="T71" s="39">
        <v>2.911E-2</v>
      </c>
      <c r="U71" s="40"/>
      <c r="V71" s="40"/>
      <c r="W71" s="40"/>
      <c r="X71" s="37" t="s">
        <v>94</v>
      </c>
      <c r="Y71" s="38">
        <v>3.8500000000000001E-3</v>
      </c>
      <c r="Z71" s="38">
        <v>4.6600000000000001E-3</v>
      </c>
      <c r="AA71" s="38">
        <v>6.4799999999999996E-3</v>
      </c>
      <c r="AB71" s="38">
        <v>8.8100000000000001E-3</v>
      </c>
      <c r="AC71" s="38">
        <v>1.091E-2</v>
      </c>
      <c r="AD71" s="38">
        <v>1.3520000000000001E-2</v>
      </c>
      <c r="AE71" s="38">
        <v>1.72E-2</v>
      </c>
      <c r="AF71" s="38"/>
      <c r="AG71" s="38"/>
      <c r="AH71" s="40"/>
      <c r="AI71" s="37" t="s">
        <v>94</v>
      </c>
      <c r="AJ71" s="39">
        <v>1.0999999999999999E-2</v>
      </c>
      <c r="AK71" s="39">
        <v>1.026E-2</v>
      </c>
      <c r="AL71" s="39">
        <v>1.238E-2</v>
      </c>
      <c r="AM71" s="39">
        <v>1.549E-2</v>
      </c>
      <c r="AN71" s="39">
        <v>1.8950000000000002E-2</v>
      </c>
      <c r="AO71" s="39">
        <v>2.3310000000000001E-2</v>
      </c>
      <c r="AP71" s="39">
        <v>2.911E-2</v>
      </c>
      <c r="AQ71" s="40"/>
      <c r="AR71" s="40"/>
    </row>
    <row r="72" spans="1:44" s="31" customFormat="1" x14ac:dyDescent="0.3">
      <c r="A72"/>
      <c r="B72" s="37" t="s">
        <v>95</v>
      </c>
      <c r="C72" s="39">
        <v>1.0500000000000001E-2</v>
      </c>
      <c r="D72" s="39">
        <v>4.8799999999999998E-3</v>
      </c>
      <c r="E72" s="39">
        <v>6.9300000000000004E-3</v>
      </c>
      <c r="F72" s="39">
        <v>9.2599999999999991E-3</v>
      </c>
      <c r="G72" s="39">
        <v>1.1350000000000001E-2</v>
      </c>
      <c r="H72" s="39">
        <v>1.414E-2</v>
      </c>
      <c r="I72" s="39">
        <v>1.7670000000000002E-2</v>
      </c>
      <c r="J72" s="40"/>
      <c r="K72" s="40"/>
      <c r="L72" s="40"/>
      <c r="M72" s="37" t="s">
        <v>95</v>
      </c>
      <c r="N72" s="39">
        <v>1.0959999999999999E-2</v>
      </c>
      <c r="O72" s="39">
        <v>1.039E-2</v>
      </c>
      <c r="P72" s="39">
        <v>1.295E-2</v>
      </c>
      <c r="Q72" s="39">
        <v>1.618E-2</v>
      </c>
      <c r="R72" s="39">
        <v>1.9740000000000001E-2</v>
      </c>
      <c r="S72" s="39">
        <v>2.4320000000000001E-2</v>
      </c>
      <c r="T72" s="39">
        <v>2.9819999999999999E-2</v>
      </c>
      <c r="U72" s="40"/>
      <c r="V72" s="40"/>
      <c r="W72" s="40"/>
      <c r="X72" s="37" t="s">
        <v>95</v>
      </c>
      <c r="Y72" s="38">
        <v>1.0500000000000001E-2</v>
      </c>
      <c r="Z72" s="38">
        <v>4.8799999999999998E-3</v>
      </c>
      <c r="AA72" s="38">
        <v>6.9300000000000004E-3</v>
      </c>
      <c r="AB72" s="38">
        <v>9.2599999999999991E-3</v>
      </c>
      <c r="AC72" s="38">
        <v>1.1350000000000001E-2</v>
      </c>
      <c r="AD72" s="38">
        <v>1.414E-2</v>
      </c>
      <c r="AE72" s="38">
        <v>1.7670000000000002E-2</v>
      </c>
      <c r="AF72" s="38"/>
      <c r="AG72" s="38"/>
      <c r="AH72" s="40"/>
      <c r="AI72" s="37" t="s">
        <v>95</v>
      </c>
      <c r="AJ72" s="39">
        <v>1.0959999999999999E-2</v>
      </c>
      <c r="AK72" s="39">
        <v>1.039E-2</v>
      </c>
      <c r="AL72" s="39">
        <v>1.295E-2</v>
      </c>
      <c r="AM72" s="39">
        <v>1.618E-2</v>
      </c>
      <c r="AN72" s="39">
        <v>1.9740000000000001E-2</v>
      </c>
      <c r="AO72" s="39">
        <v>2.4320000000000001E-2</v>
      </c>
      <c r="AP72" s="39">
        <v>2.9819999999999999E-2</v>
      </c>
      <c r="AQ72" s="40"/>
      <c r="AR72" s="40"/>
    </row>
    <row r="73" spans="1:44" s="31" customFormat="1" x14ac:dyDescent="0.3">
      <c r="A73"/>
      <c r="B73" s="37" t="s">
        <v>96</v>
      </c>
      <c r="C73" s="36">
        <v>4.5900000000000003E-3</v>
      </c>
      <c r="D73" s="36">
        <v>5.1500000000000001E-3</v>
      </c>
      <c r="E73" s="36">
        <v>7.4200000000000004E-3</v>
      </c>
      <c r="F73" s="36">
        <v>9.6799999999999994E-3</v>
      </c>
      <c r="G73" s="36">
        <v>1.184E-2</v>
      </c>
      <c r="H73" s="36">
        <v>1.482E-2</v>
      </c>
      <c r="I73" s="36">
        <v>1.8100000000000002E-2</v>
      </c>
      <c r="J73" s="36"/>
      <c r="K73" s="36"/>
      <c r="L73" s="36"/>
      <c r="M73" s="37" t="s">
        <v>96</v>
      </c>
      <c r="N73" s="36">
        <v>1.093E-2</v>
      </c>
      <c r="O73" s="36">
        <v>1.0800000000000001E-2</v>
      </c>
      <c r="P73" s="36">
        <v>1.3559999999999999E-2</v>
      </c>
      <c r="Q73" s="36">
        <v>1.6820000000000002E-2</v>
      </c>
      <c r="R73" s="36">
        <v>2.0539999999999999E-2</v>
      </c>
      <c r="S73" s="36">
        <v>2.5440000000000001E-2</v>
      </c>
      <c r="T73" s="36">
        <v>3.048E-2</v>
      </c>
      <c r="U73" s="36"/>
      <c r="V73" s="36"/>
      <c r="W73" s="36"/>
      <c r="X73" s="37" t="s">
        <v>96</v>
      </c>
      <c r="Y73" s="36">
        <v>4.5900000000000003E-3</v>
      </c>
      <c r="Z73" s="36">
        <v>5.1500000000000001E-3</v>
      </c>
      <c r="AA73" s="36">
        <v>7.4200000000000004E-3</v>
      </c>
      <c r="AB73" s="36">
        <v>9.6799999999999994E-3</v>
      </c>
      <c r="AC73" s="36">
        <v>1.184E-2</v>
      </c>
      <c r="AD73" s="36">
        <v>1.482E-2</v>
      </c>
      <c r="AE73" s="36">
        <v>1.8100000000000002E-2</v>
      </c>
      <c r="AF73" s="36"/>
      <c r="AG73" s="36"/>
      <c r="AH73" s="41"/>
      <c r="AI73" s="37" t="s">
        <v>96</v>
      </c>
      <c r="AJ73" s="36">
        <v>1.093E-2</v>
      </c>
      <c r="AK73" s="36">
        <v>1.0800000000000001E-2</v>
      </c>
      <c r="AL73" s="36">
        <v>1.3559999999999999E-2</v>
      </c>
      <c r="AM73" s="36">
        <v>1.6820000000000002E-2</v>
      </c>
      <c r="AN73" s="36">
        <v>2.0539999999999999E-2</v>
      </c>
      <c r="AO73" s="36">
        <v>2.5440000000000001E-2</v>
      </c>
      <c r="AP73" s="36">
        <v>3.048E-2</v>
      </c>
      <c r="AQ73" s="36"/>
      <c r="AR73" s="36"/>
    </row>
    <row r="74" spans="1:44" s="31" customFormat="1" x14ac:dyDescent="0.3">
      <c r="A74"/>
      <c r="B74" s="37" t="s">
        <v>97</v>
      </c>
      <c r="C74" s="38">
        <v>4.5999999999999999E-3</v>
      </c>
      <c r="D74" s="38">
        <v>5.5399999999999998E-3</v>
      </c>
      <c r="E74" s="38">
        <v>7.92E-3</v>
      </c>
      <c r="F74" s="38">
        <v>1.008E-2</v>
      </c>
      <c r="G74" s="38">
        <v>1.234E-2</v>
      </c>
      <c r="H74" s="38">
        <v>1.5570000000000001E-2</v>
      </c>
      <c r="I74" s="38">
        <v>1.8620000000000001E-2</v>
      </c>
      <c r="J74" s="38"/>
      <c r="K74" s="38"/>
      <c r="L74" s="38"/>
      <c r="M74" s="37" t="s">
        <v>97</v>
      </c>
      <c r="N74" s="38">
        <v>1.0330000000000001E-2</v>
      </c>
      <c r="O74" s="38">
        <v>1.1209999999999999E-2</v>
      </c>
      <c r="P74" s="38">
        <v>1.4189999999999999E-2</v>
      </c>
      <c r="Q74" s="38">
        <v>1.7479999999999999E-2</v>
      </c>
      <c r="R74" s="38">
        <v>2.1420000000000002E-2</v>
      </c>
      <c r="S74" s="38">
        <v>2.6599999999999999E-2</v>
      </c>
      <c r="T74" s="38">
        <v>3.124E-2</v>
      </c>
      <c r="U74" s="38"/>
      <c r="V74" s="38"/>
      <c r="W74" s="38"/>
      <c r="X74" s="37" t="s">
        <v>97</v>
      </c>
      <c r="Y74" s="38">
        <v>4.5999999999999999E-3</v>
      </c>
      <c r="Z74" s="38">
        <v>5.5399999999999998E-3</v>
      </c>
      <c r="AA74" s="38">
        <v>7.92E-3</v>
      </c>
      <c r="AB74" s="38">
        <v>1.008E-2</v>
      </c>
      <c r="AC74" s="38">
        <v>1.234E-2</v>
      </c>
      <c r="AD74" s="38">
        <v>1.5570000000000001E-2</v>
      </c>
      <c r="AE74" s="38">
        <v>1.8620000000000001E-2</v>
      </c>
      <c r="AF74" s="38"/>
      <c r="AG74" s="38"/>
      <c r="AH74" s="41"/>
      <c r="AI74" s="37" t="s">
        <v>97</v>
      </c>
      <c r="AJ74" s="38">
        <v>1.0330000000000001E-2</v>
      </c>
      <c r="AK74" s="38">
        <v>1.1209999999999999E-2</v>
      </c>
      <c r="AL74" s="38">
        <v>1.4189999999999999E-2</v>
      </c>
      <c r="AM74" s="38">
        <v>1.7479999999999999E-2</v>
      </c>
      <c r="AN74" s="38">
        <v>2.1420000000000002E-2</v>
      </c>
      <c r="AO74" s="38">
        <v>2.6599999999999999E-2</v>
      </c>
      <c r="AP74" s="38">
        <v>3.124E-2</v>
      </c>
      <c r="AQ74" s="38"/>
      <c r="AR74" s="38"/>
    </row>
    <row r="75" spans="1:44" s="31" customFormat="1" x14ac:dyDescent="0.3">
      <c r="A75"/>
      <c r="B75" s="37" t="s">
        <v>98</v>
      </c>
      <c r="C75" s="38">
        <v>4.5900000000000003E-3</v>
      </c>
      <c r="D75" s="38">
        <v>5.9500000000000004E-3</v>
      </c>
      <c r="E75" s="38">
        <v>8.3599999999999994E-3</v>
      </c>
      <c r="F75" s="38">
        <v>1.0500000000000001E-2</v>
      </c>
      <c r="G75" s="38">
        <v>1.291E-2</v>
      </c>
      <c r="H75" s="38">
        <v>1.636E-2</v>
      </c>
      <c r="I75" s="38"/>
      <c r="J75" s="38"/>
      <c r="K75" s="38"/>
      <c r="L75" s="38"/>
      <c r="M75" s="37" t="s">
        <v>98</v>
      </c>
      <c r="N75" s="38">
        <v>1.0189999999999999E-2</v>
      </c>
      <c r="O75" s="38">
        <v>1.184E-2</v>
      </c>
      <c r="P75" s="38">
        <v>1.485E-2</v>
      </c>
      <c r="Q75" s="38">
        <v>1.821E-2</v>
      </c>
      <c r="R75" s="38">
        <v>2.2349999999999998E-2</v>
      </c>
      <c r="S75" s="38">
        <v>2.7810000000000001E-2</v>
      </c>
      <c r="T75" s="38"/>
      <c r="U75" s="38"/>
      <c r="V75" s="38"/>
      <c r="W75" s="38"/>
      <c r="X75" s="37" t="s">
        <v>98</v>
      </c>
      <c r="Y75" s="38">
        <v>4.5900000000000003E-3</v>
      </c>
      <c r="Z75" s="38">
        <v>5.9500000000000004E-3</v>
      </c>
      <c r="AA75" s="38">
        <v>8.3599999999999994E-3</v>
      </c>
      <c r="AB75" s="38">
        <v>1.0500000000000001E-2</v>
      </c>
      <c r="AC75" s="38">
        <v>1.291E-2</v>
      </c>
      <c r="AD75" s="38">
        <v>1.636E-2</v>
      </c>
      <c r="AE75" s="38"/>
      <c r="AF75" s="38"/>
      <c r="AG75" s="38"/>
      <c r="AH75" s="41"/>
      <c r="AI75" s="37" t="s">
        <v>98</v>
      </c>
      <c r="AJ75" s="38">
        <v>1.0189999999999999E-2</v>
      </c>
      <c r="AK75" s="38">
        <v>1.184E-2</v>
      </c>
      <c r="AL75" s="38">
        <v>1.485E-2</v>
      </c>
      <c r="AM75" s="38">
        <v>1.821E-2</v>
      </c>
      <c r="AN75" s="38">
        <v>2.2349999999999998E-2</v>
      </c>
      <c r="AO75" s="38">
        <v>2.7810000000000001E-2</v>
      </c>
      <c r="AP75" s="38"/>
      <c r="AQ75" s="38"/>
      <c r="AR75" s="38"/>
    </row>
    <row r="76" spans="1:44" s="31" customFormat="1" x14ac:dyDescent="0.3">
      <c r="A76"/>
      <c r="B76" s="37" t="s">
        <v>99</v>
      </c>
      <c r="C76" s="38">
        <v>4.6600000000000001E-3</v>
      </c>
      <c r="D76" s="38">
        <v>6.4799999999999996E-3</v>
      </c>
      <c r="E76" s="38">
        <v>8.8100000000000001E-3</v>
      </c>
      <c r="F76" s="38">
        <v>1.091E-2</v>
      </c>
      <c r="G76" s="38">
        <v>1.3520000000000001E-2</v>
      </c>
      <c r="H76" s="38">
        <v>1.72E-2</v>
      </c>
      <c r="I76" s="38"/>
      <c r="J76" s="38"/>
      <c r="K76" s="38"/>
      <c r="L76" s="38"/>
      <c r="M76" s="37" t="s">
        <v>99</v>
      </c>
      <c r="N76" s="38">
        <v>1.026E-2</v>
      </c>
      <c r="O76" s="38">
        <v>1.238E-2</v>
      </c>
      <c r="P76" s="38">
        <v>1.549E-2</v>
      </c>
      <c r="Q76" s="38">
        <v>1.8950000000000002E-2</v>
      </c>
      <c r="R76" s="38">
        <v>2.3310000000000001E-2</v>
      </c>
      <c r="S76" s="38">
        <v>2.911E-2</v>
      </c>
      <c r="T76" s="38"/>
      <c r="U76" s="38"/>
      <c r="V76" s="38"/>
      <c r="W76" s="38"/>
      <c r="X76" s="37" t="s">
        <v>99</v>
      </c>
      <c r="Y76" s="38">
        <v>4.6600000000000001E-3</v>
      </c>
      <c r="Z76" s="38">
        <v>6.4799999999999996E-3</v>
      </c>
      <c r="AA76" s="38">
        <v>8.8100000000000001E-3</v>
      </c>
      <c r="AB76" s="38">
        <v>1.091E-2</v>
      </c>
      <c r="AC76" s="38">
        <v>1.3520000000000001E-2</v>
      </c>
      <c r="AD76" s="38">
        <v>1.72E-2</v>
      </c>
      <c r="AE76" s="38"/>
      <c r="AF76" s="38"/>
      <c r="AG76" s="38"/>
      <c r="AH76" s="41"/>
      <c r="AI76" s="37" t="s">
        <v>99</v>
      </c>
      <c r="AJ76" s="38">
        <v>1.026E-2</v>
      </c>
      <c r="AK76" s="38">
        <v>1.238E-2</v>
      </c>
      <c r="AL76" s="38">
        <v>1.549E-2</v>
      </c>
      <c r="AM76" s="38">
        <v>1.8950000000000002E-2</v>
      </c>
      <c r="AN76" s="38">
        <v>2.3310000000000001E-2</v>
      </c>
      <c r="AO76" s="38">
        <v>2.911E-2</v>
      </c>
      <c r="AP76" s="38"/>
      <c r="AQ76" s="38"/>
      <c r="AR76" s="38"/>
    </row>
    <row r="77" spans="1:44" s="31" customFormat="1" x14ac:dyDescent="0.3">
      <c r="A77"/>
      <c r="B77" s="37" t="s">
        <v>100</v>
      </c>
      <c r="C77" s="38">
        <v>4.8799999999999998E-3</v>
      </c>
      <c r="D77" s="38">
        <v>6.9300000000000004E-3</v>
      </c>
      <c r="E77" s="38">
        <v>9.2599999999999991E-3</v>
      </c>
      <c r="F77" s="38">
        <v>1.1350000000000001E-2</v>
      </c>
      <c r="G77" s="38">
        <v>1.414E-2</v>
      </c>
      <c r="H77" s="38">
        <v>1.7670000000000002E-2</v>
      </c>
      <c r="I77" s="38"/>
      <c r="J77" s="38"/>
      <c r="K77" s="38"/>
      <c r="L77" s="38"/>
      <c r="M77" s="37" t="s">
        <v>100</v>
      </c>
      <c r="N77" s="38">
        <v>1.039E-2</v>
      </c>
      <c r="O77" s="38">
        <v>1.295E-2</v>
      </c>
      <c r="P77" s="38">
        <v>1.618E-2</v>
      </c>
      <c r="Q77" s="38">
        <v>1.9740000000000001E-2</v>
      </c>
      <c r="R77" s="38">
        <v>2.4320000000000001E-2</v>
      </c>
      <c r="S77" s="38">
        <v>2.9819999999999999E-2</v>
      </c>
      <c r="T77" s="38"/>
      <c r="U77" s="38"/>
      <c r="V77" s="38"/>
      <c r="W77" s="38"/>
      <c r="X77" s="37" t="s">
        <v>100</v>
      </c>
      <c r="Y77" s="38">
        <v>4.8799999999999998E-3</v>
      </c>
      <c r="Z77" s="38">
        <v>6.9300000000000004E-3</v>
      </c>
      <c r="AA77" s="38">
        <v>9.2599999999999991E-3</v>
      </c>
      <c r="AB77" s="38">
        <v>1.1350000000000001E-2</v>
      </c>
      <c r="AC77" s="38">
        <v>1.414E-2</v>
      </c>
      <c r="AD77" s="38">
        <v>1.7670000000000002E-2</v>
      </c>
      <c r="AE77" s="38"/>
      <c r="AF77" s="38"/>
      <c r="AG77" s="38"/>
      <c r="AH77" s="41"/>
      <c r="AI77" s="37" t="s">
        <v>100</v>
      </c>
      <c r="AJ77" s="38">
        <v>1.039E-2</v>
      </c>
      <c r="AK77" s="38">
        <v>1.295E-2</v>
      </c>
      <c r="AL77" s="38">
        <v>1.618E-2</v>
      </c>
      <c r="AM77" s="38">
        <v>1.9740000000000001E-2</v>
      </c>
      <c r="AN77" s="38">
        <v>2.4320000000000001E-2</v>
      </c>
      <c r="AO77" s="38">
        <v>2.9819999999999999E-2</v>
      </c>
      <c r="AP77" s="38"/>
      <c r="AQ77" s="38"/>
      <c r="AR77" s="38"/>
    </row>
    <row r="78" spans="1:44" s="31" customFormat="1" x14ac:dyDescent="0.3">
      <c r="A78"/>
      <c r="B78" s="37" t="s">
        <v>101</v>
      </c>
      <c r="C78" s="38">
        <v>5.1500000000000001E-3</v>
      </c>
      <c r="D78" s="38">
        <v>7.4200000000000004E-3</v>
      </c>
      <c r="E78" s="38">
        <v>9.6799999999999994E-3</v>
      </c>
      <c r="F78" s="38">
        <v>1.184E-2</v>
      </c>
      <c r="G78" s="38">
        <v>1.482E-2</v>
      </c>
      <c r="H78" s="38">
        <v>1.8100000000000002E-2</v>
      </c>
      <c r="I78" s="38"/>
      <c r="J78" s="38"/>
      <c r="K78" s="38"/>
      <c r="L78" s="38"/>
      <c r="M78" s="37" t="s">
        <v>101</v>
      </c>
      <c r="N78" s="38">
        <v>1.0800000000000001E-2</v>
      </c>
      <c r="O78" s="38">
        <v>1.3559999999999999E-2</v>
      </c>
      <c r="P78" s="38">
        <v>1.6820000000000002E-2</v>
      </c>
      <c r="Q78" s="38">
        <v>2.0539999999999999E-2</v>
      </c>
      <c r="R78" s="38">
        <v>2.5440000000000001E-2</v>
      </c>
      <c r="S78" s="38">
        <v>3.048E-2</v>
      </c>
      <c r="T78" s="38"/>
      <c r="U78" s="38"/>
      <c r="V78" s="38"/>
      <c r="W78" s="38"/>
      <c r="X78" s="37" t="s">
        <v>101</v>
      </c>
      <c r="Y78" s="38">
        <v>5.1500000000000001E-3</v>
      </c>
      <c r="Z78" s="38">
        <v>7.4200000000000004E-3</v>
      </c>
      <c r="AA78" s="38">
        <v>9.6799999999999994E-3</v>
      </c>
      <c r="AB78" s="38">
        <v>1.184E-2</v>
      </c>
      <c r="AC78" s="38">
        <v>1.482E-2</v>
      </c>
      <c r="AD78" s="38">
        <v>1.8100000000000002E-2</v>
      </c>
      <c r="AE78" s="38"/>
      <c r="AF78" s="38"/>
      <c r="AG78" s="38"/>
      <c r="AH78" s="41"/>
      <c r="AI78" s="37" t="s">
        <v>101</v>
      </c>
      <c r="AJ78" s="38">
        <v>1.0800000000000001E-2</v>
      </c>
      <c r="AK78" s="38">
        <v>1.3559999999999999E-2</v>
      </c>
      <c r="AL78" s="38">
        <v>1.6820000000000002E-2</v>
      </c>
      <c r="AM78" s="38">
        <v>2.0539999999999999E-2</v>
      </c>
      <c r="AN78" s="38">
        <v>2.5440000000000001E-2</v>
      </c>
      <c r="AO78" s="38">
        <v>3.048E-2</v>
      </c>
      <c r="AP78" s="38"/>
      <c r="AQ78" s="38"/>
      <c r="AR78" s="38"/>
    </row>
    <row r="79" spans="1:44" s="31" customFormat="1" x14ac:dyDescent="0.3">
      <c r="A79"/>
      <c r="B79" s="37" t="s">
        <v>102</v>
      </c>
      <c r="C79" s="38">
        <v>5.5399999999999998E-3</v>
      </c>
      <c r="D79" s="38">
        <v>7.92E-3</v>
      </c>
      <c r="E79" s="38">
        <v>1.008E-2</v>
      </c>
      <c r="F79" s="38">
        <v>1.234E-2</v>
      </c>
      <c r="G79" s="38">
        <v>1.5570000000000001E-2</v>
      </c>
      <c r="H79" s="38">
        <v>1.8620000000000001E-2</v>
      </c>
      <c r="I79" s="38"/>
      <c r="J79" s="38"/>
      <c r="K79" s="38"/>
      <c r="L79" s="38"/>
      <c r="M79" s="37" t="s">
        <v>102</v>
      </c>
      <c r="N79" s="38">
        <v>1.1209999999999999E-2</v>
      </c>
      <c r="O79" s="38">
        <v>1.4189999999999999E-2</v>
      </c>
      <c r="P79" s="38">
        <v>1.7479999999999999E-2</v>
      </c>
      <c r="Q79" s="38">
        <v>2.1420000000000002E-2</v>
      </c>
      <c r="R79" s="38">
        <v>2.6599999999999999E-2</v>
      </c>
      <c r="S79" s="38">
        <v>3.124E-2</v>
      </c>
      <c r="T79" s="38"/>
      <c r="U79" s="38"/>
      <c r="V79" s="38"/>
      <c r="W79" s="38"/>
      <c r="X79" s="37" t="s">
        <v>102</v>
      </c>
      <c r="Y79" s="38">
        <v>5.5399999999999998E-3</v>
      </c>
      <c r="Z79" s="38">
        <v>7.92E-3</v>
      </c>
      <c r="AA79" s="38">
        <v>1.008E-2</v>
      </c>
      <c r="AB79" s="38">
        <v>1.234E-2</v>
      </c>
      <c r="AC79" s="38">
        <v>1.5570000000000001E-2</v>
      </c>
      <c r="AD79" s="38">
        <v>1.8620000000000001E-2</v>
      </c>
      <c r="AE79" s="38"/>
      <c r="AF79" s="38"/>
      <c r="AG79" s="38"/>
      <c r="AH79" s="41"/>
      <c r="AI79" s="37" t="s">
        <v>102</v>
      </c>
      <c r="AJ79" s="38">
        <v>1.1209999999999999E-2</v>
      </c>
      <c r="AK79" s="38">
        <v>1.4189999999999999E-2</v>
      </c>
      <c r="AL79" s="38">
        <v>1.7479999999999999E-2</v>
      </c>
      <c r="AM79" s="38">
        <v>2.1420000000000002E-2</v>
      </c>
      <c r="AN79" s="38">
        <v>2.6599999999999999E-2</v>
      </c>
      <c r="AO79" s="38">
        <v>3.124E-2</v>
      </c>
      <c r="AP79" s="38"/>
      <c r="AQ79" s="38"/>
      <c r="AR79" s="38"/>
    </row>
    <row r="80" spans="1:44" s="31" customFormat="1" x14ac:dyDescent="0.3">
      <c r="A80"/>
      <c r="B80" s="37" t="s">
        <v>103</v>
      </c>
      <c r="C80" s="38">
        <v>5.9500000000000004E-3</v>
      </c>
      <c r="D80" s="38">
        <v>8.3599999999999994E-3</v>
      </c>
      <c r="E80" s="38">
        <v>1.0500000000000001E-2</v>
      </c>
      <c r="F80" s="38">
        <v>1.291E-2</v>
      </c>
      <c r="G80" s="38">
        <v>1.636E-2</v>
      </c>
      <c r="H80" s="38"/>
      <c r="I80" s="38"/>
      <c r="J80" s="38"/>
      <c r="K80" s="38"/>
      <c r="L80" s="38"/>
      <c r="M80" s="37" t="s">
        <v>103</v>
      </c>
      <c r="N80" s="38">
        <v>1.184E-2</v>
      </c>
      <c r="O80" s="38">
        <v>1.485E-2</v>
      </c>
      <c r="P80" s="38">
        <v>1.821E-2</v>
      </c>
      <c r="Q80" s="38">
        <v>2.2349999999999998E-2</v>
      </c>
      <c r="R80" s="38">
        <v>2.7810000000000001E-2</v>
      </c>
      <c r="S80" s="38"/>
      <c r="T80" s="38"/>
      <c r="U80" s="38"/>
      <c r="V80" s="38"/>
      <c r="W80" s="38"/>
      <c r="X80" s="37" t="s">
        <v>103</v>
      </c>
      <c r="Y80" s="38">
        <v>5.9500000000000004E-3</v>
      </c>
      <c r="Z80" s="38">
        <v>8.3599999999999994E-3</v>
      </c>
      <c r="AA80" s="38">
        <v>1.0500000000000001E-2</v>
      </c>
      <c r="AB80" s="38">
        <v>1.291E-2</v>
      </c>
      <c r="AC80" s="38">
        <v>1.636E-2</v>
      </c>
      <c r="AD80" s="38"/>
      <c r="AE80" s="38"/>
      <c r="AF80" s="38"/>
      <c r="AG80" s="38"/>
      <c r="AH80" s="41"/>
      <c r="AI80" s="37" t="s">
        <v>103</v>
      </c>
      <c r="AJ80" s="38">
        <v>1.184E-2</v>
      </c>
      <c r="AK80" s="38">
        <v>1.485E-2</v>
      </c>
      <c r="AL80" s="38">
        <v>1.821E-2</v>
      </c>
      <c r="AM80" s="38">
        <v>2.2349999999999998E-2</v>
      </c>
      <c r="AN80" s="38">
        <v>2.7810000000000001E-2</v>
      </c>
      <c r="AO80" s="38"/>
      <c r="AP80" s="38"/>
      <c r="AQ80" s="38"/>
      <c r="AR80" s="38"/>
    </row>
    <row r="81" spans="1:58" s="31" customFormat="1" x14ac:dyDescent="0.3">
      <c r="A81"/>
      <c r="B81" s="37" t="s">
        <v>104</v>
      </c>
      <c r="C81" s="38">
        <v>6.4799999999999996E-3</v>
      </c>
      <c r="D81" s="38">
        <v>8.8100000000000001E-3</v>
      </c>
      <c r="E81" s="38">
        <v>1.091E-2</v>
      </c>
      <c r="F81" s="38">
        <v>1.3520000000000001E-2</v>
      </c>
      <c r="G81" s="38">
        <v>1.72E-2</v>
      </c>
      <c r="H81" s="38"/>
      <c r="I81" s="38"/>
      <c r="J81" s="38"/>
      <c r="K81" s="38"/>
      <c r="L81" s="38"/>
      <c r="M81" s="37" t="s">
        <v>104</v>
      </c>
      <c r="N81" s="38">
        <v>1.238E-2</v>
      </c>
      <c r="O81" s="38">
        <v>1.549E-2</v>
      </c>
      <c r="P81" s="38">
        <v>1.8950000000000002E-2</v>
      </c>
      <c r="Q81" s="38">
        <v>2.3310000000000001E-2</v>
      </c>
      <c r="R81" s="38">
        <v>2.911E-2</v>
      </c>
      <c r="S81" s="38"/>
      <c r="T81" s="38"/>
      <c r="U81" s="38"/>
      <c r="V81" s="38"/>
      <c r="W81" s="38"/>
      <c r="X81" s="37" t="s">
        <v>104</v>
      </c>
      <c r="Y81" s="38">
        <v>6.4799999999999996E-3</v>
      </c>
      <c r="Z81" s="38">
        <v>8.8100000000000001E-3</v>
      </c>
      <c r="AA81" s="38">
        <v>1.091E-2</v>
      </c>
      <c r="AB81" s="38">
        <v>1.3520000000000001E-2</v>
      </c>
      <c r="AC81" s="38">
        <v>1.72E-2</v>
      </c>
      <c r="AD81" s="38"/>
      <c r="AE81" s="38"/>
      <c r="AF81" s="38"/>
      <c r="AG81" s="38"/>
      <c r="AH81" s="41"/>
      <c r="AI81" s="37" t="s">
        <v>104</v>
      </c>
      <c r="AJ81" s="38">
        <v>1.238E-2</v>
      </c>
      <c r="AK81" s="38">
        <v>1.549E-2</v>
      </c>
      <c r="AL81" s="38">
        <v>1.8950000000000002E-2</v>
      </c>
      <c r="AM81" s="38">
        <v>2.3310000000000001E-2</v>
      </c>
      <c r="AN81" s="38">
        <v>2.911E-2</v>
      </c>
      <c r="AO81" s="38"/>
      <c r="AP81" s="38"/>
      <c r="AQ81" s="38"/>
      <c r="AR81" s="38"/>
    </row>
    <row r="82" spans="1:58" s="31" customFormat="1" x14ac:dyDescent="0.3">
      <c r="A82"/>
      <c r="B82" s="37" t="s">
        <v>105</v>
      </c>
      <c r="C82" s="38">
        <v>6.9300000000000004E-3</v>
      </c>
      <c r="D82" s="38">
        <v>9.2599999999999991E-3</v>
      </c>
      <c r="E82" s="38">
        <v>1.1350000000000001E-2</v>
      </c>
      <c r="F82" s="38">
        <v>1.414E-2</v>
      </c>
      <c r="G82" s="38">
        <v>1.7670000000000002E-2</v>
      </c>
      <c r="H82" s="38"/>
      <c r="I82" s="38"/>
      <c r="J82" s="38"/>
      <c r="K82" s="38"/>
      <c r="L82" s="38"/>
      <c r="M82" s="37" t="s">
        <v>105</v>
      </c>
      <c r="N82" s="38">
        <v>1.295E-2</v>
      </c>
      <c r="O82" s="38">
        <v>1.618E-2</v>
      </c>
      <c r="P82" s="38">
        <v>1.9740000000000001E-2</v>
      </c>
      <c r="Q82" s="38">
        <v>2.4320000000000001E-2</v>
      </c>
      <c r="R82" s="38">
        <v>2.9819999999999999E-2</v>
      </c>
      <c r="S82" s="38"/>
      <c r="T82" s="38"/>
      <c r="U82" s="38"/>
      <c r="V82" s="38"/>
      <c r="W82" s="38"/>
      <c r="X82" s="37" t="s">
        <v>105</v>
      </c>
      <c r="Y82" s="38">
        <v>6.9300000000000004E-3</v>
      </c>
      <c r="Z82" s="38">
        <v>9.2599999999999991E-3</v>
      </c>
      <c r="AA82" s="38">
        <v>1.1350000000000001E-2</v>
      </c>
      <c r="AB82" s="38">
        <v>1.414E-2</v>
      </c>
      <c r="AC82" s="38">
        <v>1.7670000000000002E-2</v>
      </c>
      <c r="AD82" s="38"/>
      <c r="AE82" s="38"/>
      <c r="AF82" s="38"/>
      <c r="AG82" s="38"/>
      <c r="AH82" s="41"/>
      <c r="AI82" s="37" t="s">
        <v>105</v>
      </c>
      <c r="AJ82" s="38">
        <v>1.295E-2</v>
      </c>
      <c r="AK82" s="38">
        <v>1.618E-2</v>
      </c>
      <c r="AL82" s="38">
        <v>1.9740000000000001E-2</v>
      </c>
      <c r="AM82" s="38">
        <v>2.4320000000000001E-2</v>
      </c>
      <c r="AN82" s="38">
        <v>2.9819999999999999E-2</v>
      </c>
      <c r="AO82" s="38"/>
      <c r="AP82" s="38"/>
      <c r="AQ82" s="38"/>
      <c r="AR82" s="38"/>
    </row>
    <row r="83" spans="1:58" s="31" customFormat="1" x14ac:dyDescent="0.3">
      <c r="A83"/>
      <c r="B83" s="37" t="s">
        <v>106</v>
      </c>
      <c r="C83" s="38">
        <v>7.4200000000000004E-3</v>
      </c>
      <c r="D83" s="38">
        <v>9.6799999999999994E-3</v>
      </c>
      <c r="E83" s="38">
        <v>1.184E-2</v>
      </c>
      <c r="F83" s="38">
        <v>1.482E-2</v>
      </c>
      <c r="G83" s="38">
        <v>1.8100000000000002E-2</v>
      </c>
      <c r="H83" s="38"/>
      <c r="I83" s="38"/>
      <c r="J83" s="38"/>
      <c r="K83" s="38"/>
      <c r="L83" s="38"/>
      <c r="M83" s="37" t="s">
        <v>106</v>
      </c>
      <c r="N83" s="38">
        <v>1.3559999999999999E-2</v>
      </c>
      <c r="O83" s="38">
        <v>1.6820000000000002E-2</v>
      </c>
      <c r="P83" s="38">
        <v>2.0539999999999999E-2</v>
      </c>
      <c r="Q83" s="38">
        <v>2.5440000000000001E-2</v>
      </c>
      <c r="R83" s="38">
        <v>3.048E-2</v>
      </c>
      <c r="S83" s="38"/>
      <c r="T83" s="38"/>
      <c r="U83" s="38"/>
      <c r="V83" s="38"/>
      <c r="W83" s="38"/>
      <c r="X83" s="37" t="s">
        <v>106</v>
      </c>
      <c r="Y83" s="38">
        <v>7.4200000000000004E-3</v>
      </c>
      <c r="Z83" s="38">
        <v>9.6799999999999994E-3</v>
      </c>
      <c r="AA83" s="38">
        <v>1.184E-2</v>
      </c>
      <c r="AB83" s="38">
        <v>1.482E-2</v>
      </c>
      <c r="AC83" s="38">
        <v>1.8100000000000002E-2</v>
      </c>
      <c r="AD83" s="38"/>
      <c r="AE83" s="38"/>
      <c r="AF83" s="38"/>
      <c r="AG83" s="38"/>
      <c r="AH83" s="41"/>
      <c r="AI83" s="37" t="s">
        <v>106</v>
      </c>
      <c r="AJ83" s="38">
        <v>1.3559999999999999E-2</v>
      </c>
      <c r="AK83" s="38">
        <v>1.6820000000000002E-2</v>
      </c>
      <c r="AL83" s="38">
        <v>2.0539999999999999E-2</v>
      </c>
      <c r="AM83" s="38">
        <v>2.5440000000000001E-2</v>
      </c>
      <c r="AN83" s="38">
        <v>3.048E-2</v>
      </c>
      <c r="AO83" s="38"/>
      <c r="AP83" s="38"/>
      <c r="AQ83" s="38"/>
      <c r="AR83" s="38"/>
    </row>
    <row r="84" spans="1:58" s="31" customFormat="1" x14ac:dyDescent="0.3">
      <c r="A84"/>
      <c r="B84" s="37" t="s">
        <v>107</v>
      </c>
      <c r="C84" s="38">
        <v>7.92E-3</v>
      </c>
      <c r="D84" s="38">
        <v>1.008E-2</v>
      </c>
      <c r="E84" s="38">
        <v>1.234E-2</v>
      </c>
      <c r="F84" s="38">
        <v>1.5570000000000001E-2</v>
      </c>
      <c r="G84" s="38">
        <v>1.8620000000000001E-2</v>
      </c>
      <c r="H84" s="38"/>
      <c r="I84" s="38"/>
      <c r="J84" s="38"/>
      <c r="K84" s="38"/>
      <c r="L84" s="38"/>
      <c r="M84" s="37" t="s">
        <v>107</v>
      </c>
      <c r="N84" s="38">
        <v>1.4189999999999999E-2</v>
      </c>
      <c r="O84" s="38">
        <v>1.7479999999999999E-2</v>
      </c>
      <c r="P84" s="38">
        <v>2.1420000000000002E-2</v>
      </c>
      <c r="Q84" s="38">
        <v>2.6599999999999999E-2</v>
      </c>
      <c r="R84" s="38">
        <v>3.124E-2</v>
      </c>
      <c r="S84" s="38"/>
      <c r="T84" s="38"/>
      <c r="U84" s="38"/>
      <c r="V84" s="38"/>
      <c r="W84" s="38"/>
      <c r="X84" s="37" t="s">
        <v>107</v>
      </c>
      <c r="Y84" s="38">
        <v>7.92E-3</v>
      </c>
      <c r="Z84" s="38">
        <v>1.008E-2</v>
      </c>
      <c r="AA84" s="38">
        <v>1.234E-2</v>
      </c>
      <c r="AB84" s="38">
        <v>1.5570000000000001E-2</v>
      </c>
      <c r="AC84" s="38">
        <v>1.8620000000000001E-2</v>
      </c>
      <c r="AD84" s="38"/>
      <c r="AE84" s="38"/>
      <c r="AF84" s="38"/>
      <c r="AG84" s="38"/>
      <c r="AH84" s="41"/>
      <c r="AI84" s="37" t="s">
        <v>107</v>
      </c>
      <c r="AJ84" s="38">
        <v>1.4189999999999999E-2</v>
      </c>
      <c r="AK84" s="38">
        <v>1.7479999999999999E-2</v>
      </c>
      <c r="AL84" s="38">
        <v>2.1420000000000002E-2</v>
      </c>
      <c r="AM84" s="38">
        <v>2.6599999999999999E-2</v>
      </c>
      <c r="AN84" s="38">
        <v>3.124E-2</v>
      </c>
      <c r="AO84" s="38"/>
      <c r="AP84" s="38"/>
      <c r="AQ84" s="38"/>
      <c r="AR84" s="38"/>
    </row>
    <row r="85" spans="1:58" s="31" customFormat="1" x14ac:dyDescent="0.3">
      <c r="A85"/>
      <c r="B85" s="37" t="s">
        <v>108</v>
      </c>
      <c r="C85" s="38">
        <v>8.3599999999999994E-3</v>
      </c>
      <c r="D85" s="38">
        <v>1.0500000000000001E-2</v>
      </c>
      <c r="E85" s="38">
        <v>1.291E-2</v>
      </c>
      <c r="F85" s="38">
        <v>1.636E-2</v>
      </c>
      <c r="G85" s="38"/>
      <c r="H85" s="38"/>
      <c r="I85" s="38"/>
      <c r="J85" s="38"/>
      <c r="K85" s="38"/>
      <c r="L85" s="38"/>
      <c r="M85" s="37" t="s">
        <v>108</v>
      </c>
      <c r="N85" s="38">
        <v>1.485E-2</v>
      </c>
      <c r="O85" s="38">
        <v>1.821E-2</v>
      </c>
      <c r="P85" s="38">
        <v>2.2349999999999998E-2</v>
      </c>
      <c r="Q85" s="38">
        <v>2.7810000000000001E-2</v>
      </c>
      <c r="R85" s="38"/>
      <c r="S85" s="38"/>
      <c r="T85" s="38"/>
      <c r="U85" s="38"/>
      <c r="V85" s="38"/>
      <c r="W85" s="38"/>
      <c r="X85" s="37" t="s">
        <v>108</v>
      </c>
      <c r="Y85" s="38">
        <v>8.3599999999999994E-3</v>
      </c>
      <c r="Z85" s="38">
        <v>1.0500000000000001E-2</v>
      </c>
      <c r="AA85" s="38">
        <v>1.291E-2</v>
      </c>
      <c r="AB85" s="38">
        <v>1.636E-2</v>
      </c>
      <c r="AC85" s="38"/>
      <c r="AD85" s="38"/>
      <c r="AE85" s="38"/>
      <c r="AF85" s="38"/>
      <c r="AG85" s="38"/>
      <c r="AH85" s="41"/>
      <c r="AI85" s="37" t="s">
        <v>108</v>
      </c>
      <c r="AJ85" s="38">
        <v>1.485E-2</v>
      </c>
      <c r="AK85" s="38">
        <v>1.821E-2</v>
      </c>
      <c r="AL85" s="38">
        <v>2.2349999999999998E-2</v>
      </c>
      <c r="AM85" s="38">
        <v>2.7810000000000001E-2</v>
      </c>
      <c r="AN85" s="38"/>
      <c r="AO85" s="38"/>
      <c r="AP85" s="38"/>
      <c r="AQ85" s="38"/>
      <c r="AR85" s="38"/>
    </row>
    <row r="86" spans="1:58" s="31" customFormat="1" x14ac:dyDescent="0.3">
      <c r="A86"/>
      <c r="B86" s="37" t="s">
        <v>109</v>
      </c>
      <c r="C86" s="38">
        <v>8.8100000000000001E-3</v>
      </c>
      <c r="D86" s="38">
        <v>1.091E-2</v>
      </c>
      <c r="E86" s="38">
        <v>1.3520000000000001E-2</v>
      </c>
      <c r="F86" s="38">
        <v>1.72E-2</v>
      </c>
      <c r="G86" s="38"/>
      <c r="H86" s="38"/>
      <c r="I86" s="38"/>
      <c r="J86" s="38"/>
      <c r="K86" s="38"/>
      <c r="L86" s="38"/>
      <c r="M86" s="38" t="s">
        <v>109</v>
      </c>
      <c r="N86" s="38">
        <v>1.549E-2</v>
      </c>
      <c r="O86" s="38">
        <v>1.8950000000000002E-2</v>
      </c>
      <c r="P86" s="38">
        <v>2.3310000000000001E-2</v>
      </c>
      <c r="Q86" s="38">
        <v>2.911E-2</v>
      </c>
      <c r="R86" s="38"/>
      <c r="S86" s="38"/>
      <c r="T86" s="38"/>
      <c r="U86" s="38"/>
      <c r="V86" s="38"/>
      <c r="W86" s="38"/>
      <c r="X86" s="38" t="s">
        <v>109</v>
      </c>
      <c r="Y86" s="38">
        <v>8.8100000000000001E-3</v>
      </c>
      <c r="Z86" s="38">
        <v>1.091E-2</v>
      </c>
      <c r="AA86" s="38">
        <v>1.3520000000000001E-2</v>
      </c>
      <c r="AB86" s="38">
        <v>1.72E-2</v>
      </c>
      <c r="AC86" s="38"/>
      <c r="AD86" s="38"/>
      <c r="AE86" s="38"/>
      <c r="AF86" s="38"/>
      <c r="AG86" s="38"/>
      <c r="AH86" s="38"/>
      <c r="AI86" s="38" t="s">
        <v>109</v>
      </c>
      <c r="AJ86" s="38">
        <v>1.549E-2</v>
      </c>
      <c r="AK86" s="38">
        <v>1.8950000000000002E-2</v>
      </c>
      <c r="AL86" s="38">
        <v>2.3310000000000001E-2</v>
      </c>
      <c r="AM86" s="38">
        <v>2.911E-2</v>
      </c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</row>
    <row r="87" spans="1:58" s="31" customFormat="1" x14ac:dyDescent="0.3">
      <c r="A87"/>
      <c r="B87" s="37" t="s">
        <v>110</v>
      </c>
      <c r="C87" s="38">
        <v>9.2599999999999991E-3</v>
      </c>
      <c r="D87" s="38">
        <v>1.1350000000000001E-2</v>
      </c>
      <c r="E87" s="38">
        <v>1.414E-2</v>
      </c>
      <c r="F87" s="38">
        <v>1.7670000000000002E-2</v>
      </c>
      <c r="G87" s="38"/>
      <c r="H87" s="38"/>
      <c r="I87" s="38"/>
      <c r="J87" s="38"/>
      <c r="K87" s="38"/>
      <c r="L87" s="38"/>
      <c r="M87" s="38" t="s">
        <v>110</v>
      </c>
      <c r="N87" s="38">
        <v>1.618E-2</v>
      </c>
      <c r="O87" s="38">
        <v>1.9740000000000001E-2</v>
      </c>
      <c r="P87" s="38">
        <v>2.4320000000000001E-2</v>
      </c>
      <c r="Q87" s="38">
        <v>2.9819999999999999E-2</v>
      </c>
      <c r="R87" s="38"/>
      <c r="S87" s="38"/>
      <c r="T87" s="38"/>
      <c r="U87" s="38"/>
      <c r="V87" s="38"/>
      <c r="W87" s="38"/>
      <c r="X87" s="38" t="s">
        <v>110</v>
      </c>
      <c r="Y87" s="38">
        <v>9.2599999999999991E-3</v>
      </c>
      <c r="Z87" s="38">
        <v>1.1350000000000001E-2</v>
      </c>
      <c r="AA87" s="38">
        <v>1.414E-2</v>
      </c>
      <c r="AB87" s="38">
        <v>1.7670000000000002E-2</v>
      </c>
      <c r="AC87" s="38"/>
      <c r="AD87" s="38"/>
      <c r="AE87" s="38"/>
      <c r="AF87" s="38"/>
      <c r="AG87" s="38"/>
      <c r="AH87" s="38"/>
      <c r="AI87" s="38" t="s">
        <v>110</v>
      </c>
      <c r="AJ87" s="38">
        <v>1.618E-2</v>
      </c>
      <c r="AK87" s="38">
        <v>1.9740000000000001E-2</v>
      </c>
      <c r="AL87" s="38">
        <v>2.4320000000000001E-2</v>
      </c>
      <c r="AM87" s="38">
        <v>2.9819999999999999E-2</v>
      </c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</row>
    <row r="88" spans="1:58" s="31" customFormat="1" x14ac:dyDescent="0.3">
      <c r="A88"/>
      <c r="B88" s="37" t="s">
        <v>111</v>
      </c>
      <c r="C88" s="38">
        <v>9.6799999999999994E-3</v>
      </c>
      <c r="D88" s="38">
        <v>1.184E-2</v>
      </c>
      <c r="E88" s="38">
        <v>1.482E-2</v>
      </c>
      <c r="F88" s="38">
        <v>1.8100000000000002E-2</v>
      </c>
      <c r="G88" s="38"/>
      <c r="H88" s="38"/>
      <c r="I88" s="38"/>
      <c r="J88" s="38"/>
      <c r="K88" s="38"/>
      <c r="L88" s="38"/>
      <c r="M88" s="38" t="s">
        <v>111</v>
      </c>
      <c r="N88" s="38">
        <v>1.6820000000000002E-2</v>
      </c>
      <c r="O88" s="38">
        <v>2.0539999999999999E-2</v>
      </c>
      <c r="P88" s="38">
        <v>2.5440000000000001E-2</v>
      </c>
      <c r="Q88" s="38">
        <v>3.048E-2</v>
      </c>
      <c r="R88" s="38"/>
      <c r="S88" s="38"/>
      <c r="T88" s="38"/>
      <c r="U88" s="38"/>
      <c r="V88" s="38"/>
      <c r="W88" s="38"/>
      <c r="X88" s="38" t="s">
        <v>111</v>
      </c>
      <c r="Y88" s="38">
        <v>9.6799999999999994E-3</v>
      </c>
      <c r="Z88" s="38">
        <v>1.184E-2</v>
      </c>
      <c r="AA88" s="38">
        <v>1.482E-2</v>
      </c>
      <c r="AB88" s="38">
        <v>1.8100000000000002E-2</v>
      </c>
      <c r="AC88" s="38"/>
      <c r="AD88" s="38"/>
      <c r="AE88" s="38"/>
      <c r="AF88" s="38"/>
      <c r="AG88" s="38"/>
      <c r="AH88" s="38"/>
      <c r="AI88" s="38" t="s">
        <v>111</v>
      </c>
      <c r="AJ88" s="38">
        <v>1.6820000000000002E-2</v>
      </c>
      <c r="AK88" s="38">
        <v>2.0539999999999999E-2</v>
      </c>
      <c r="AL88" s="38">
        <v>2.5440000000000001E-2</v>
      </c>
      <c r="AM88" s="38">
        <v>3.048E-2</v>
      </c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</row>
    <row r="89" spans="1:58" s="31" customFormat="1" x14ac:dyDescent="0.3">
      <c r="A89"/>
      <c r="B89" s="37" t="s">
        <v>112</v>
      </c>
      <c r="C89" s="38">
        <v>1.008E-2</v>
      </c>
      <c r="D89" s="38">
        <v>1.234E-2</v>
      </c>
      <c r="E89" s="38">
        <v>1.5570000000000001E-2</v>
      </c>
      <c r="F89" s="38">
        <v>1.8620000000000001E-2</v>
      </c>
      <c r="G89" s="38"/>
      <c r="H89" s="38"/>
      <c r="I89" s="38"/>
      <c r="J89" s="38"/>
      <c r="K89" s="38"/>
      <c r="L89" s="38"/>
      <c r="M89" s="38" t="s">
        <v>112</v>
      </c>
      <c r="N89" s="38">
        <v>1.7479999999999999E-2</v>
      </c>
      <c r="O89" s="38">
        <v>2.1420000000000002E-2</v>
      </c>
      <c r="P89" s="38">
        <v>2.6599999999999999E-2</v>
      </c>
      <c r="Q89" s="38">
        <v>3.124E-2</v>
      </c>
      <c r="R89" s="38"/>
      <c r="S89" s="38"/>
      <c r="T89" s="38"/>
      <c r="U89" s="38"/>
      <c r="V89" s="38"/>
      <c r="W89" s="38"/>
      <c r="X89" s="38" t="s">
        <v>112</v>
      </c>
      <c r="Y89" s="38">
        <v>1.008E-2</v>
      </c>
      <c r="Z89" s="38">
        <v>1.234E-2</v>
      </c>
      <c r="AA89" s="38">
        <v>1.5570000000000001E-2</v>
      </c>
      <c r="AB89" s="38">
        <v>1.8620000000000001E-2</v>
      </c>
      <c r="AC89" s="38"/>
      <c r="AD89" s="38"/>
      <c r="AE89" s="38"/>
      <c r="AF89" s="38"/>
      <c r="AG89" s="38"/>
      <c r="AH89" s="38"/>
      <c r="AI89" s="38" t="s">
        <v>112</v>
      </c>
      <c r="AJ89" s="38">
        <v>1.7479999999999999E-2</v>
      </c>
      <c r="AK89" s="38">
        <v>2.1420000000000002E-2</v>
      </c>
      <c r="AL89" s="38">
        <v>2.6599999999999999E-2</v>
      </c>
      <c r="AM89" s="38">
        <v>3.124E-2</v>
      </c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</row>
    <row r="90" spans="1:58" s="31" customFormat="1" x14ac:dyDescent="0.3">
      <c r="A90"/>
      <c r="B90" s="37" t="s">
        <v>113</v>
      </c>
      <c r="C90" s="38">
        <v>1.0500000000000001E-2</v>
      </c>
      <c r="D90" s="38">
        <v>1.291E-2</v>
      </c>
      <c r="E90" s="38">
        <v>1.636E-2</v>
      </c>
      <c r="F90" s="38"/>
      <c r="G90" s="38"/>
      <c r="H90" s="38"/>
      <c r="I90" s="38"/>
      <c r="J90" s="38"/>
      <c r="K90" s="38"/>
      <c r="L90" s="38"/>
      <c r="M90" s="38" t="s">
        <v>113</v>
      </c>
      <c r="N90" s="38">
        <v>1.821E-2</v>
      </c>
      <c r="O90" s="38">
        <v>2.2349999999999998E-2</v>
      </c>
      <c r="P90" s="38">
        <v>2.7810000000000001E-2</v>
      </c>
      <c r="Q90" s="38"/>
      <c r="R90" s="38"/>
      <c r="S90" s="38"/>
      <c r="T90" s="38"/>
      <c r="U90" s="38"/>
      <c r="V90" s="38"/>
      <c r="W90" s="38"/>
      <c r="X90" s="38" t="s">
        <v>113</v>
      </c>
      <c r="Y90" s="38">
        <v>1.0500000000000001E-2</v>
      </c>
      <c r="Z90" s="38">
        <v>1.291E-2</v>
      </c>
      <c r="AA90" s="38">
        <v>1.636E-2</v>
      </c>
      <c r="AB90" s="38"/>
      <c r="AC90" s="38"/>
      <c r="AD90" s="38"/>
      <c r="AE90" s="38"/>
      <c r="AF90" s="38"/>
      <c r="AG90" s="38"/>
      <c r="AH90" s="38"/>
      <c r="AI90" s="38" t="s">
        <v>113</v>
      </c>
      <c r="AJ90" s="38">
        <v>1.821E-2</v>
      </c>
      <c r="AK90" s="38">
        <v>2.2349999999999998E-2</v>
      </c>
      <c r="AL90" s="38">
        <v>2.7810000000000001E-2</v>
      </c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</row>
    <row r="91" spans="1:58" s="31" customFormat="1" x14ac:dyDescent="0.3">
      <c r="A91"/>
      <c r="B91" s="37" t="s">
        <v>114</v>
      </c>
      <c r="C91" s="38">
        <v>1.091E-2</v>
      </c>
      <c r="D91" s="38">
        <v>1.3520000000000001E-2</v>
      </c>
      <c r="E91" s="38">
        <v>1.72E-2</v>
      </c>
      <c r="F91" s="38"/>
      <c r="G91" s="38"/>
      <c r="H91" s="38"/>
      <c r="I91" s="38"/>
      <c r="J91" s="38"/>
      <c r="K91" s="38"/>
      <c r="L91" s="38"/>
      <c r="M91" s="38" t="s">
        <v>114</v>
      </c>
      <c r="N91" s="38">
        <v>1.8950000000000002E-2</v>
      </c>
      <c r="O91" s="38">
        <v>2.3310000000000001E-2</v>
      </c>
      <c r="P91" s="38">
        <v>2.911E-2</v>
      </c>
      <c r="Q91" s="38"/>
      <c r="R91" s="38"/>
      <c r="S91" s="38"/>
      <c r="T91" s="38"/>
      <c r="U91" s="38"/>
      <c r="V91" s="38"/>
      <c r="W91" s="38"/>
      <c r="X91" s="38" t="s">
        <v>114</v>
      </c>
      <c r="Y91" s="38">
        <v>1.091E-2</v>
      </c>
      <c r="Z91" s="38">
        <v>1.3520000000000001E-2</v>
      </c>
      <c r="AA91" s="38">
        <v>1.72E-2</v>
      </c>
      <c r="AB91" s="38"/>
      <c r="AC91" s="38"/>
      <c r="AD91" s="38"/>
      <c r="AE91" s="38"/>
      <c r="AF91" s="38"/>
      <c r="AG91" s="38"/>
      <c r="AH91" s="38"/>
      <c r="AI91" s="38" t="s">
        <v>114</v>
      </c>
      <c r="AJ91" s="38">
        <v>1.8950000000000002E-2</v>
      </c>
      <c r="AK91" s="38">
        <v>2.3310000000000001E-2</v>
      </c>
      <c r="AL91" s="38">
        <v>2.911E-2</v>
      </c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</row>
    <row r="92" spans="1:58" s="31" customFormat="1" x14ac:dyDescent="0.3">
      <c r="A92"/>
      <c r="B92" s="37" t="s">
        <v>115</v>
      </c>
      <c r="C92" s="38">
        <v>1.1350000000000001E-2</v>
      </c>
      <c r="D92" s="38">
        <v>1.414E-2</v>
      </c>
      <c r="E92" s="38">
        <v>1.7670000000000002E-2</v>
      </c>
      <c r="F92" s="38"/>
      <c r="G92" s="38"/>
      <c r="H92" s="38"/>
      <c r="I92" s="38"/>
      <c r="J92" s="38"/>
      <c r="K92" s="38"/>
      <c r="L92" s="38"/>
      <c r="M92" s="38" t="s">
        <v>115</v>
      </c>
      <c r="N92" s="38">
        <v>1.9740000000000001E-2</v>
      </c>
      <c r="O92" s="38">
        <v>2.4320000000000001E-2</v>
      </c>
      <c r="P92" s="38">
        <v>2.9819999999999999E-2</v>
      </c>
      <c r="Q92" s="38"/>
      <c r="R92" s="38"/>
      <c r="S92" s="38"/>
      <c r="T92" s="38"/>
      <c r="U92" s="38"/>
      <c r="V92" s="38"/>
      <c r="W92" s="38"/>
      <c r="X92" s="38" t="s">
        <v>115</v>
      </c>
      <c r="Y92" s="38">
        <v>1.1350000000000001E-2</v>
      </c>
      <c r="Z92" s="38">
        <v>1.414E-2</v>
      </c>
      <c r="AA92" s="38">
        <v>1.7670000000000002E-2</v>
      </c>
      <c r="AB92" s="38"/>
      <c r="AC92" s="38"/>
      <c r="AD92" s="38"/>
      <c r="AE92" s="38"/>
      <c r="AF92" s="38"/>
      <c r="AG92" s="38"/>
      <c r="AH92" s="38"/>
      <c r="AI92" s="38" t="s">
        <v>115</v>
      </c>
      <c r="AJ92" s="38">
        <v>1.9740000000000001E-2</v>
      </c>
      <c r="AK92" s="38">
        <v>2.4320000000000001E-2</v>
      </c>
      <c r="AL92" s="38">
        <v>2.9819999999999999E-2</v>
      </c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</row>
    <row r="93" spans="1:58" s="31" customFormat="1" x14ac:dyDescent="0.3">
      <c r="A93"/>
      <c r="B93" s="37" t="s">
        <v>116</v>
      </c>
      <c r="C93" s="38">
        <v>1.184E-2</v>
      </c>
      <c r="D93" s="38">
        <v>1.482E-2</v>
      </c>
      <c r="E93" s="38">
        <v>1.8100000000000002E-2</v>
      </c>
      <c r="F93" s="38"/>
      <c r="G93" s="38"/>
      <c r="H93" s="38"/>
      <c r="I93" s="38"/>
      <c r="J93" s="38"/>
      <c r="K93" s="38"/>
      <c r="L93" s="38"/>
      <c r="M93" s="38" t="s">
        <v>116</v>
      </c>
      <c r="N93" s="38">
        <v>2.0539999999999999E-2</v>
      </c>
      <c r="O93" s="38">
        <v>2.5440000000000001E-2</v>
      </c>
      <c r="P93" s="38">
        <v>3.048E-2</v>
      </c>
      <c r="Q93" s="38"/>
      <c r="R93" s="38"/>
      <c r="S93" s="38"/>
      <c r="T93" s="38"/>
      <c r="U93" s="38"/>
      <c r="V93" s="38"/>
      <c r="W93" s="38"/>
      <c r="X93" s="38" t="s">
        <v>116</v>
      </c>
      <c r="Y93" s="38">
        <v>1.184E-2</v>
      </c>
      <c r="Z93" s="38">
        <v>1.482E-2</v>
      </c>
      <c r="AA93" s="38">
        <v>1.8100000000000002E-2</v>
      </c>
      <c r="AB93" s="38"/>
      <c r="AC93" s="38"/>
      <c r="AD93" s="38"/>
      <c r="AE93" s="38"/>
      <c r="AF93" s="38"/>
      <c r="AG93" s="38"/>
      <c r="AH93" s="38"/>
      <c r="AI93" s="38" t="s">
        <v>116</v>
      </c>
      <c r="AJ93" s="38">
        <v>2.0539999999999999E-2</v>
      </c>
      <c r="AK93" s="38">
        <v>2.5440000000000001E-2</v>
      </c>
      <c r="AL93" s="38">
        <v>3.048E-2</v>
      </c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</row>
    <row r="94" spans="1:58" s="31" customFormat="1" x14ac:dyDescent="0.3">
      <c r="A94"/>
      <c r="B94" s="37" t="s">
        <v>117</v>
      </c>
      <c r="C94" s="38">
        <v>1.234E-2</v>
      </c>
      <c r="D94" s="38">
        <v>1.5570000000000001E-2</v>
      </c>
      <c r="E94" s="38">
        <v>1.8620000000000001E-2</v>
      </c>
      <c r="F94" s="38"/>
      <c r="G94" s="38"/>
      <c r="H94" s="38"/>
      <c r="I94" s="38"/>
      <c r="J94" s="38"/>
      <c r="K94" s="38"/>
      <c r="L94" s="38"/>
      <c r="M94" s="38" t="s">
        <v>117</v>
      </c>
      <c r="N94" s="38">
        <v>2.1420000000000002E-2</v>
      </c>
      <c r="O94" s="38">
        <v>2.6599999999999999E-2</v>
      </c>
      <c r="P94" s="38">
        <v>3.124E-2</v>
      </c>
      <c r="Q94" s="38"/>
      <c r="R94" s="38"/>
      <c r="S94" s="38"/>
      <c r="T94" s="38"/>
      <c r="U94" s="38"/>
      <c r="V94" s="38"/>
      <c r="W94" s="38"/>
      <c r="X94" s="38" t="s">
        <v>117</v>
      </c>
      <c r="Y94" s="38">
        <v>1.234E-2</v>
      </c>
      <c r="Z94" s="38">
        <v>1.5570000000000001E-2</v>
      </c>
      <c r="AA94" s="38">
        <v>1.8620000000000001E-2</v>
      </c>
      <c r="AB94" s="38"/>
      <c r="AC94" s="38"/>
      <c r="AD94" s="38"/>
      <c r="AE94" s="38"/>
      <c r="AF94" s="38"/>
      <c r="AG94" s="38"/>
      <c r="AH94" s="38"/>
      <c r="AI94" s="38" t="s">
        <v>117</v>
      </c>
      <c r="AJ94" s="38">
        <v>2.1420000000000002E-2</v>
      </c>
      <c r="AK94" s="38">
        <v>2.6599999999999999E-2</v>
      </c>
      <c r="AL94" s="38">
        <v>3.124E-2</v>
      </c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</row>
    <row r="95" spans="1:58" s="31" customFormat="1" x14ac:dyDescent="0.3">
      <c r="A95"/>
      <c r="B95" s="37" t="s">
        <v>118</v>
      </c>
      <c r="C95" s="38">
        <v>1.291E-2</v>
      </c>
      <c r="D95" s="38">
        <v>1.636E-2</v>
      </c>
      <c r="E95" s="38"/>
      <c r="F95" s="38"/>
      <c r="G95" s="38"/>
      <c r="H95" s="38"/>
      <c r="I95" s="38"/>
      <c r="J95" s="38"/>
      <c r="K95" s="38"/>
      <c r="L95" s="38"/>
      <c r="M95" s="38" t="s">
        <v>118</v>
      </c>
      <c r="N95" s="38">
        <v>2.2349999999999998E-2</v>
      </c>
      <c r="O95" s="38">
        <v>2.7810000000000001E-2</v>
      </c>
      <c r="P95" s="38"/>
      <c r="Q95" s="38"/>
      <c r="R95" s="38"/>
      <c r="S95" s="38"/>
      <c r="T95" s="38"/>
      <c r="U95" s="38"/>
      <c r="V95" s="38"/>
      <c r="W95" s="38"/>
      <c r="X95" s="38" t="s">
        <v>118</v>
      </c>
      <c r="Y95" s="38">
        <v>1.291E-2</v>
      </c>
      <c r="Z95" s="38">
        <v>1.636E-2</v>
      </c>
      <c r="AA95" s="38"/>
      <c r="AB95" s="38"/>
      <c r="AC95" s="38"/>
      <c r="AD95" s="38"/>
      <c r="AE95" s="38"/>
      <c r="AF95" s="38"/>
      <c r="AG95" s="38"/>
      <c r="AH95" s="38"/>
      <c r="AI95" s="38" t="s">
        <v>118</v>
      </c>
      <c r="AJ95" s="38">
        <v>2.2349999999999998E-2</v>
      </c>
      <c r="AK95" s="38">
        <v>2.7810000000000001E-2</v>
      </c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</row>
    <row r="96" spans="1:58" s="31" customFormat="1" x14ac:dyDescent="0.3">
      <c r="A96"/>
      <c r="B96" s="37" t="s">
        <v>119</v>
      </c>
      <c r="C96" s="38">
        <v>1.3520000000000001E-2</v>
      </c>
      <c r="D96" s="38">
        <v>1.72E-2</v>
      </c>
      <c r="E96" s="38"/>
      <c r="F96" s="38"/>
      <c r="G96" s="38"/>
      <c r="H96" s="38"/>
      <c r="I96" s="38"/>
      <c r="J96" s="38"/>
      <c r="K96" s="38"/>
      <c r="L96" s="38"/>
      <c r="M96" s="38" t="s">
        <v>119</v>
      </c>
      <c r="N96" s="38">
        <v>2.3310000000000001E-2</v>
      </c>
      <c r="O96" s="38">
        <v>2.911E-2</v>
      </c>
      <c r="P96" s="38"/>
      <c r="Q96" s="38"/>
      <c r="R96" s="38"/>
      <c r="S96" s="38"/>
      <c r="T96" s="38"/>
      <c r="U96" s="38"/>
      <c r="V96" s="38"/>
      <c r="W96" s="38"/>
      <c r="X96" s="38" t="s">
        <v>119</v>
      </c>
      <c r="Y96" s="38">
        <v>1.3520000000000001E-2</v>
      </c>
      <c r="Z96" s="38">
        <v>1.72E-2</v>
      </c>
      <c r="AA96" s="38"/>
      <c r="AB96" s="38"/>
      <c r="AC96" s="38"/>
      <c r="AD96" s="38"/>
      <c r="AE96" s="38"/>
      <c r="AF96" s="38"/>
      <c r="AG96" s="38"/>
      <c r="AH96" s="38"/>
      <c r="AI96" s="38" t="s">
        <v>119</v>
      </c>
      <c r="AJ96" s="38">
        <v>2.3310000000000001E-2</v>
      </c>
      <c r="AK96" s="38">
        <v>2.911E-2</v>
      </c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</row>
    <row r="97" spans="1:58" s="31" customFormat="1" x14ac:dyDescent="0.3">
      <c r="A97"/>
      <c r="B97" s="37" t="s">
        <v>120</v>
      </c>
      <c r="C97" s="38">
        <v>1.414E-2</v>
      </c>
      <c r="D97" s="38">
        <v>1.7670000000000002E-2</v>
      </c>
      <c r="E97" s="38"/>
      <c r="F97" s="38"/>
      <c r="G97" s="38"/>
      <c r="H97" s="38"/>
      <c r="I97" s="38"/>
      <c r="J97" s="38"/>
      <c r="K97" s="38"/>
      <c r="L97" s="38"/>
      <c r="M97" s="38" t="s">
        <v>120</v>
      </c>
      <c r="N97" s="38">
        <v>2.4320000000000001E-2</v>
      </c>
      <c r="O97" s="38">
        <v>2.9819999999999999E-2</v>
      </c>
      <c r="P97" s="38"/>
      <c r="Q97" s="38"/>
      <c r="R97" s="38"/>
      <c r="S97" s="38"/>
      <c r="T97" s="38"/>
      <c r="U97" s="38"/>
      <c r="V97" s="38"/>
      <c r="W97" s="38"/>
      <c r="X97" s="38" t="s">
        <v>120</v>
      </c>
      <c r="Y97" s="38">
        <v>1.414E-2</v>
      </c>
      <c r="Z97" s="38">
        <v>1.7670000000000002E-2</v>
      </c>
      <c r="AA97" s="38"/>
      <c r="AB97" s="38"/>
      <c r="AC97" s="38"/>
      <c r="AD97" s="38"/>
      <c r="AE97" s="38"/>
      <c r="AF97" s="38"/>
      <c r="AG97" s="38"/>
      <c r="AH97" s="38"/>
      <c r="AI97" s="38" t="s">
        <v>120</v>
      </c>
      <c r="AJ97" s="38">
        <v>2.4320000000000001E-2</v>
      </c>
      <c r="AK97" s="38">
        <v>2.9819999999999999E-2</v>
      </c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</row>
    <row r="98" spans="1:58" s="31" customFormat="1" x14ac:dyDescent="0.3">
      <c r="A98"/>
      <c r="B98" s="37" t="s">
        <v>121</v>
      </c>
      <c r="C98" s="38">
        <v>1.482E-2</v>
      </c>
      <c r="D98" s="38">
        <v>1.8100000000000002E-2</v>
      </c>
      <c r="E98" s="38"/>
      <c r="F98" s="38"/>
      <c r="G98" s="38"/>
      <c r="H98" s="38"/>
      <c r="I98" s="38"/>
      <c r="J98" s="38"/>
      <c r="K98" s="38"/>
      <c r="L98" s="38"/>
      <c r="M98" s="38" t="s">
        <v>121</v>
      </c>
      <c r="N98" s="38">
        <v>2.5440000000000001E-2</v>
      </c>
      <c r="O98" s="38">
        <v>3.048E-2</v>
      </c>
      <c r="P98" s="38"/>
      <c r="Q98" s="38"/>
      <c r="R98" s="38"/>
      <c r="S98" s="38"/>
      <c r="T98" s="38"/>
      <c r="U98" s="38"/>
      <c r="V98" s="38"/>
      <c r="W98" s="38"/>
      <c r="X98" s="38" t="s">
        <v>121</v>
      </c>
      <c r="Y98" s="38">
        <v>1.482E-2</v>
      </c>
      <c r="Z98" s="38">
        <v>1.8100000000000002E-2</v>
      </c>
      <c r="AA98" s="38"/>
      <c r="AB98" s="38"/>
      <c r="AC98" s="38"/>
      <c r="AD98" s="38"/>
      <c r="AE98" s="38"/>
      <c r="AF98" s="38"/>
      <c r="AG98" s="38"/>
      <c r="AH98" s="38"/>
      <c r="AI98" s="38" t="s">
        <v>121</v>
      </c>
      <c r="AJ98" s="38">
        <v>2.5440000000000001E-2</v>
      </c>
      <c r="AK98" s="38">
        <v>3.048E-2</v>
      </c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</row>
    <row r="99" spans="1:58" s="31" customFormat="1" x14ac:dyDescent="0.3">
      <c r="A99"/>
      <c r="B99" s="37" t="s">
        <v>122</v>
      </c>
      <c r="C99" s="38">
        <v>1.5570000000000001E-2</v>
      </c>
      <c r="D99" s="38">
        <v>1.8620000000000001E-2</v>
      </c>
      <c r="E99" s="38"/>
      <c r="F99" s="38"/>
      <c r="G99" s="38"/>
      <c r="H99" s="38"/>
      <c r="I99" s="38"/>
      <c r="J99" s="38"/>
      <c r="K99" s="38"/>
      <c r="L99" s="38"/>
      <c r="M99" s="38" t="s">
        <v>122</v>
      </c>
      <c r="N99" s="38">
        <v>2.6599999999999999E-2</v>
      </c>
      <c r="O99" s="38">
        <v>3.124E-2</v>
      </c>
      <c r="P99" s="38"/>
      <c r="Q99" s="38"/>
      <c r="R99" s="38"/>
      <c r="S99" s="38"/>
      <c r="T99" s="38"/>
      <c r="U99" s="38"/>
      <c r="V99" s="38"/>
      <c r="W99" s="38"/>
      <c r="X99" s="38" t="s">
        <v>122</v>
      </c>
      <c r="Y99" s="38">
        <v>1.5570000000000001E-2</v>
      </c>
      <c r="Z99" s="38">
        <v>1.8620000000000001E-2</v>
      </c>
      <c r="AA99" s="38"/>
      <c r="AB99" s="38"/>
      <c r="AC99" s="38"/>
      <c r="AD99" s="38"/>
      <c r="AE99" s="38"/>
      <c r="AF99" s="38"/>
      <c r="AG99" s="38"/>
      <c r="AH99" s="38"/>
      <c r="AI99" s="38" t="s">
        <v>122</v>
      </c>
      <c r="AJ99" s="38">
        <v>2.6599999999999999E-2</v>
      </c>
      <c r="AK99" s="38">
        <v>3.124E-2</v>
      </c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</row>
    <row r="100" spans="1:58" s="31" customFormat="1" x14ac:dyDescent="0.3">
      <c r="A100"/>
      <c r="B100" s="37" t="s">
        <v>123</v>
      </c>
      <c r="C100" s="38">
        <v>1.636E-2</v>
      </c>
      <c r="D100" s="38"/>
      <c r="E100" s="38"/>
      <c r="F100" s="38"/>
      <c r="G100" s="38"/>
      <c r="H100" s="38"/>
      <c r="I100" s="38"/>
      <c r="J100" s="38"/>
      <c r="K100" s="38"/>
      <c r="L100" s="38"/>
      <c r="M100" s="38" t="s">
        <v>123</v>
      </c>
      <c r="N100" s="38">
        <v>2.7810000000000001E-2</v>
      </c>
      <c r="O100" s="38"/>
      <c r="P100" s="38"/>
      <c r="Q100" s="38"/>
      <c r="R100" s="38"/>
      <c r="S100" s="38"/>
      <c r="T100" s="38"/>
      <c r="U100" s="38"/>
      <c r="V100" s="38"/>
      <c r="W100" s="38"/>
      <c r="X100" s="38" t="s">
        <v>123</v>
      </c>
      <c r="Y100" s="38">
        <v>1.636E-2</v>
      </c>
      <c r="Z100" s="38"/>
      <c r="AA100" s="38"/>
      <c r="AB100" s="38"/>
      <c r="AC100" s="38"/>
      <c r="AD100" s="38"/>
      <c r="AE100" s="38"/>
      <c r="AF100" s="38"/>
      <c r="AG100" s="38"/>
      <c r="AH100" s="38"/>
      <c r="AI100" s="38" t="s">
        <v>123</v>
      </c>
      <c r="AJ100" s="38">
        <v>2.7810000000000001E-2</v>
      </c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</row>
    <row r="101" spans="1:58" s="31" customFormat="1" x14ac:dyDescent="0.3">
      <c r="A101"/>
      <c r="B101" s="37" t="s">
        <v>124</v>
      </c>
      <c r="C101" s="38">
        <v>1.72E-2</v>
      </c>
      <c r="D101" s="38"/>
      <c r="E101" s="38"/>
      <c r="F101" s="38"/>
      <c r="G101" s="38"/>
      <c r="H101" s="38"/>
      <c r="I101" s="38"/>
      <c r="J101" s="38"/>
      <c r="K101" s="38"/>
      <c r="L101" s="38"/>
      <c r="M101" s="38" t="s">
        <v>124</v>
      </c>
      <c r="N101" s="38">
        <v>2.911E-2</v>
      </c>
      <c r="O101" s="38"/>
      <c r="P101" s="38"/>
      <c r="Q101" s="38"/>
      <c r="R101" s="38"/>
      <c r="S101" s="38"/>
      <c r="T101" s="38"/>
      <c r="U101" s="38"/>
      <c r="V101" s="38"/>
      <c r="W101" s="38"/>
      <c r="X101" s="38" t="s">
        <v>124</v>
      </c>
      <c r="Y101" s="38">
        <v>1.72E-2</v>
      </c>
      <c r="Z101" s="38"/>
      <c r="AA101" s="38"/>
      <c r="AB101" s="38"/>
      <c r="AC101" s="38"/>
      <c r="AD101" s="38"/>
      <c r="AE101" s="38"/>
      <c r="AF101" s="38"/>
      <c r="AG101" s="38"/>
      <c r="AH101" s="38"/>
      <c r="AI101" s="38" t="s">
        <v>124</v>
      </c>
      <c r="AJ101" s="38">
        <v>2.911E-2</v>
      </c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</row>
    <row r="102" spans="1:58" s="31" customFormat="1" x14ac:dyDescent="0.3">
      <c r="A102"/>
      <c r="B102" s="37" t="s">
        <v>125</v>
      </c>
      <c r="C102" s="38">
        <v>1.7670000000000002E-2</v>
      </c>
      <c r="D102" s="38"/>
      <c r="E102" s="38"/>
      <c r="F102" s="38"/>
      <c r="G102" s="38"/>
      <c r="H102" s="38"/>
      <c r="I102" s="38"/>
      <c r="J102" s="38"/>
      <c r="K102" s="38"/>
      <c r="L102" s="38"/>
      <c r="M102" s="38" t="s">
        <v>125</v>
      </c>
      <c r="N102" s="38">
        <v>2.9819999999999999E-2</v>
      </c>
      <c r="O102" s="38"/>
      <c r="P102" s="38"/>
      <c r="Q102" s="38"/>
      <c r="R102" s="38"/>
      <c r="S102" s="38"/>
      <c r="T102" s="38"/>
      <c r="U102" s="38"/>
      <c r="V102" s="38"/>
      <c r="W102" s="38"/>
      <c r="X102" s="38" t="s">
        <v>125</v>
      </c>
      <c r="Y102" s="38">
        <v>1.7670000000000002E-2</v>
      </c>
      <c r="Z102" s="38"/>
      <c r="AA102" s="38"/>
      <c r="AB102" s="38"/>
      <c r="AC102" s="38"/>
      <c r="AD102" s="38"/>
      <c r="AE102" s="38"/>
      <c r="AF102" s="38"/>
      <c r="AG102" s="38"/>
      <c r="AH102" s="38"/>
      <c r="AI102" s="38" t="s">
        <v>125</v>
      </c>
      <c r="AJ102" s="38">
        <v>2.9819999999999999E-2</v>
      </c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</row>
    <row r="103" spans="1:58" s="31" customFormat="1" x14ac:dyDescent="0.3">
      <c r="A103"/>
      <c r="B103" s="37" t="s">
        <v>126</v>
      </c>
      <c r="C103" s="38">
        <v>1.8100000000000002E-2</v>
      </c>
      <c r="D103" s="38"/>
      <c r="E103" s="38"/>
      <c r="F103" s="38"/>
      <c r="G103" s="38"/>
      <c r="H103" s="38"/>
      <c r="I103" s="38"/>
      <c r="J103" s="38"/>
      <c r="K103" s="38"/>
      <c r="L103" s="38"/>
      <c r="M103" s="38" t="s">
        <v>126</v>
      </c>
      <c r="N103" s="38">
        <v>3.048E-2</v>
      </c>
      <c r="O103" s="38"/>
      <c r="P103" s="38"/>
      <c r="Q103" s="38"/>
      <c r="R103" s="38"/>
      <c r="S103" s="38"/>
      <c r="T103" s="38"/>
      <c r="U103" s="38"/>
      <c r="V103" s="38"/>
      <c r="W103" s="38"/>
      <c r="X103" s="38" t="s">
        <v>126</v>
      </c>
      <c r="Y103" s="38">
        <v>1.8100000000000002E-2</v>
      </c>
      <c r="Z103" s="38"/>
      <c r="AA103" s="38"/>
      <c r="AB103" s="38"/>
      <c r="AC103" s="38"/>
      <c r="AD103" s="38"/>
      <c r="AE103" s="38"/>
      <c r="AF103" s="38"/>
      <c r="AG103" s="38"/>
      <c r="AH103" s="38"/>
      <c r="AI103" s="38" t="s">
        <v>126</v>
      </c>
      <c r="AJ103" s="38">
        <v>3.048E-2</v>
      </c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</row>
    <row r="104" spans="1:58" s="31" customFormat="1" x14ac:dyDescent="0.3">
      <c r="A104"/>
      <c r="B104" s="37" t="s">
        <v>127</v>
      </c>
      <c r="C104" s="38">
        <v>1.8620000000000001E-2</v>
      </c>
      <c r="D104" s="38"/>
      <c r="E104" s="38"/>
      <c r="F104" s="38"/>
      <c r="G104" s="38"/>
      <c r="H104" s="38"/>
      <c r="I104" s="38"/>
      <c r="J104" s="38"/>
      <c r="K104" s="38"/>
      <c r="L104" s="38"/>
      <c r="M104" s="38" t="s">
        <v>127</v>
      </c>
      <c r="N104" s="38">
        <v>3.124E-2</v>
      </c>
      <c r="O104" s="38"/>
      <c r="P104" s="38"/>
      <c r="Q104" s="38"/>
      <c r="R104" s="38"/>
      <c r="S104" s="38"/>
      <c r="T104" s="38"/>
      <c r="U104" s="38"/>
      <c r="V104" s="38"/>
      <c r="W104" s="38"/>
      <c r="X104" s="38" t="s">
        <v>127</v>
      </c>
      <c r="Y104" s="38">
        <v>1.8620000000000001E-2</v>
      </c>
      <c r="Z104" s="38"/>
      <c r="AA104" s="38"/>
      <c r="AB104" s="38"/>
      <c r="AC104" s="38"/>
      <c r="AD104" s="38"/>
      <c r="AE104" s="38"/>
      <c r="AF104" s="38"/>
      <c r="AG104" s="38"/>
      <c r="AH104" s="38"/>
      <c r="AI104" s="38" t="s">
        <v>127</v>
      </c>
      <c r="AJ104" s="38">
        <v>3.124E-2</v>
      </c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</row>
    <row r="105" spans="1:58" s="31" customFormat="1" x14ac:dyDescent="0.3">
      <c r="A105"/>
      <c r="B105" s="9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</row>
    <row r="106" spans="1:58" s="31" customFormat="1" x14ac:dyDescent="0.3">
      <c r="A106"/>
      <c r="B106" s="9"/>
      <c r="M106" s="36"/>
      <c r="X106" s="36"/>
      <c r="AI106" s="36"/>
    </row>
    <row r="107" spans="1:58" s="31" customFormat="1" x14ac:dyDescent="0.3">
      <c r="A107"/>
      <c r="B107" s="9"/>
      <c r="M107" s="36"/>
      <c r="X107" s="36"/>
      <c r="AI107" s="36"/>
    </row>
    <row r="108" spans="1:58" s="31" customFormat="1" x14ac:dyDescent="0.3">
      <c r="A108"/>
      <c r="B108" s="9"/>
      <c r="M108" s="36"/>
      <c r="X108" s="36"/>
      <c r="AI108" s="36"/>
    </row>
    <row r="109" spans="1:58" s="31" customFormat="1" x14ac:dyDescent="0.3">
      <c r="A109"/>
      <c r="B109" s="9"/>
      <c r="M109" s="36"/>
      <c r="X109" s="36"/>
      <c r="AI109" s="36"/>
    </row>
    <row r="110" spans="1:58" s="31" customFormat="1" x14ac:dyDescent="0.3">
      <c r="A110"/>
      <c r="B110" s="9"/>
      <c r="M110" s="36"/>
      <c r="X110" s="36"/>
      <c r="AI110" s="36"/>
    </row>
    <row r="111" spans="1:58" s="31" customFormat="1" x14ac:dyDescent="0.3">
      <c r="A111"/>
      <c r="B111" s="9"/>
      <c r="M111" s="36"/>
      <c r="X111" s="36"/>
      <c r="AI111" s="36"/>
    </row>
    <row r="112" spans="1:58" s="31" customFormat="1" x14ac:dyDescent="0.3">
      <c r="A112"/>
      <c r="B112" s="9"/>
      <c r="M112" s="36"/>
      <c r="X112" s="36"/>
      <c r="AI112" s="36"/>
    </row>
    <row r="113" spans="1:35" s="31" customFormat="1" x14ac:dyDescent="0.3">
      <c r="A113"/>
      <c r="B113" s="9"/>
      <c r="M113" s="36"/>
      <c r="X113" s="36"/>
      <c r="AI113" s="36"/>
    </row>
    <row r="114" spans="1:35" s="31" customFormat="1" x14ac:dyDescent="0.3">
      <c r="A114"/>
      <c r="B114" s="9"/>
      <c r="M114" s="36"/>
      <c r="X114" s="36"/>
      <c r="AI114" s="36"/>
    </row>
    <row r="115" spans="1:35" s="31" customFormat="1" x14ac:dyDescent="0.3">
      <c r="A115"/>
      <c r="B115" s="9"/>
      <c r="M115" s="36"/>
      <c r="X115" s="36"/>
      <c r="AI115" s="36"/>
    </row>
    <row r="116" spans="1:35" s="31" customFormat="1" x14ac:dyDescent="0.3">
      <c r="A116"/>
      <c r="B116" s="9"/>
      <c r="M116" s="36"/>
      <c r="X116" s="36"/>
    </row>
    <row r="117" spans="1:35" s="31" customFormat="1" x14ac:dyDescent="0.3">
      <c r="A117"/>
      <c r="B117" s="9"/>
      <c r="M117" s="36"/>
      <c r="X117" s="36"/>
    </row>
    <row r="118" spans="1:35" s="31" customFormat="1" x14ac:dyDescent="0.3">
      <c r="A118"/>
      <c r="B118" s="9"/>
      <c r="M118" s="36"/>
      <c r="X118" s="36"/>
    </row>
    <row r="119" spans="1:35" s="31" customFormat="1" x14ac:dyDescent="0.3">
      <c r="A119"/>
      <c r="B119" s="9"/>
      <c r="M119" s="36"/>
      <c r="X119" s="36"/>
    </row>
    <row r="120" spans="1:35" s="31" customFormat="1" x14ac:dyDescent="0.3">
      <c r="A120"/>
      <c r="B120" s="9"/>
      <c r="M120" s="36"/>
      <c r="X120" s="36"/>
    </row>
    <row r="121" spans="1:35" s="31" customFormat="1" x14ac:dyDescent="0.3">
      <c r="A121"/>
      <c r="B121" s="9"/>
      <c r="M121" s="36"/>
      <c r="X121" s="36"/>
    </row>
    <row r="122" spans="1:35" s="31" customFormat="1" x14ac:dyDescent="0.3">
      <c r="A122"/>
      <c r="B122" s="9"/>
      <c r="M122" s="36"/>
      <c r="X122" s="36"/>
    </row>
    <row r="123" spans="1:35" s="31" customFormat="1" x14ac:dyDescent="0.3">
      <c r="A123"/>
      <c r="B123" s="9"/>
      <c r="M123" s="36"/>
      <c r="X123" s="36"/>
    </row>
    <row r="124" spans="1:35" s="31" customFormat="1" x14ac:dyDescent="0.3">
      <c r="A124"/>
      <c r="B124" s="9"/>
      <c r="M124" s="36"/>
      <c r="X124" s="36"/>
    </row>
    <row r="125" spans="1:35" s="31" customFormat="1" x14ac:dyDescent="0.3">
      <c r="A125"/>
      <c r="B125" s="9"/>
      <c r="M125" s="36"/>
      <c r="X125" s="36"/>
    </row>
    <row r="126" spans="1:35" s="31" customFormat="1" x14ac:dyDescent="0.3">
      <c r="A126"/>
      <c r="B126" s="9"/>
      <c r="M126" s="36"/>
      <c r="X126" s="36"/>
    </row>
    <row r="127" spans="1:35" s="31" customFormat="1" x14ac:dyDescent="0.3">
      <c r="A127"/>
      <c r="B127" s="9"/>
      <c r="M127" s="36"/>
      <c r="X127" s="36"/>
    </row>
    <row r="128" spans="1:35" s="31" customFormat="1" x14ac:dyDescent="0.3">
      <c r="A128"/>
      <c r="B128" s="9"/>
      <c r="M128" s="36"/>
      <c r="X128" s="36"/>
    </row>
    <row r="129" spans="1:35" s="31" customFormat="1" x14ac:dyDescent="0.3">
      <c r="A129"/>
      <c r="B129" s="9"/>
      <c r="M129" s="36"/>
      <c r="X129" s="36"/>
    </row>
    <row r="130" spans="1:35" s="31" customFormat="1" x14ac:dyDescent="0.3">
      <c r="A130"/>
      <c r="B130" s="9"/>
      <c r="M130" s="36"/>
      <c r="X130" s="36"/>
    </row>
    <row r="131" spans="1:35" s="31" customFormat="1" x14ac:dyDescent="0.3">
      <c r="A131"/>
      <c r="B131" s="9"/>
      <c r="M131" s="36"/>
      <c r="X131" s="36"/>
    </row>
    <row r="132" spans="1:35" s="31" customFormat="1" x14ac:dyDescent="0.3">
      <c r="A132"/>
      <c r="B132" s="9"/>
      <c r="M132" s="36"/>
      <c r="X132" s="36"/>
    </row>
    <row r="133" spans="1:35" s="31" customFormat="1" x14ac:dyDescent="0.3">
      <c r="A133"/>
      <c r="B133" s="9"/>
      <c r="M133" s="36"/>
      <c r="X133" s="36"/>
    </row>
    <row r="134" spans="1:35" s="31" customFormat="1" x14ac:dyDescent="0.3">
      <c r="A134"/>
      <c r="B134" s="9"/>
      <c r="M134" s="36"/>
      <c r="X134" s="36"/>
    </row>
    <row r="135" spans="1:35" s="31" customFormat="1" x14ac:dyDescent="0.3">
      <c r="A135"/>
      <c r="B135" s="9"/>
      <c r="M135" s="36"/>
      <c r="X135" s="36"/>
    </row>
    <row r="136" spans="1:35" s="31" customFormat="1" x14ac:dyDescent="0.3">
      <c r="A136"/>
      <c r="B136" s="9"/>
      <c r="M136" s="36"/>
      <c r="X136" s="36"/>
    </row>
    <row r="137" spans="1:35" s="31" customFormat="1" x14ac:dyDescent="0.3">
      <c r="A137"/>
      <c r="B137" s="9"/>
      <c r="M137" s="36"/>
      <c r="X137" s="36"/>
    </row>
    <row r="138" spans="1:35" s="31" customFormat="1" x14ac:dyDescent="0.3">
      <c r="A138"/>
      <c r="B138" s="9"/>
      <c r="M138" s="36"/>
      <c r="X138" s="36"/>
    </row>
    <row r="139" spans="1:35" s="31" customFormat="1" x14ac:dyDescent="0.3">
      <c r="A139"/>
      <c r="B139" s="9"/>
      <c r="M139" s="36"/>
      <c r="X139" s="36"/>
    </row>
    <row r="140" spans="1:35" s="31" customFormat="1" x14ac:dyDescent="0.3">
      <c r="A140"/>
      <c r="B140" s="9"/>
      <c r="M140" s="36"/>
      <c r="X140" s="36"/>
    </row>
    <row r="141" spans="1:35" s="31" customFormat="1" x14ac:dyDescent="0.3">
      <c r="A141"/>
      <c r="B141" s="9"/>
      <c r="M141" s="36"/>
      <c r="X141" s="36"/>
    </row>
    <row r="142" spans="1:35" s="31" customFormat="1" x14ac:dyDescent="0.3">
      <c r="A142"/>
      <c r="B142" s="9"/>
      <c r="M142" s="36"/>
      <c r="X142" s="36"/>
    </row>
    <row r="143" spans="1:35" s="31" customFormat="1" x14ac:dyDescent="0.3">
      <c r="A143"/>
      <c r="B143" s="9"/>
      <c r="M143" s="36"/>
      <c r="X143" s="36"/>
    </row>
    <row r="144" spans="1:35" s="31" customFormat="1" x14ac:dyDescent="0.3">
      <c r="A144"/>
      <c r="B144" s="9"/>
      <c r="M144" s="36"/>
      <c r="X144" s="36"/>
      <c r="AI144" s="36"/>
    </row>
    <row r="145" spans="1:35" s="31" customFormat="1" x14ac:dyDescent="0.3">
      <c r="A145"/>
      <c r="B145" s="9"/>
      <c r="M145" s="36"/>
      <c r="X145" s="36"/>
      <c r="AI145" s="36"/>
    </row>
    <row r="146" spans="1:35" s="31" customFormat="1" x14ac:dyDescent="0.3">
      <c r="A146"/>
      <c r="B146" s="9"/>
      <c r="M146" s="36"/>
      <c r="X146" s="36"/>
      <c r="AI146" s="36"/>
    </row>
    <row r="147" spans="1:35" s="31" customFormat="1" x14ac:dyDescent="0.3">
      <c r="A147"/>
      <c r="B147" s="9"/>
      <c r="M147" s="36"/>
      <c r="X147" s="36"/>
      <c r="AI147" s="36"/>
    </row>
    <row r="148" spans="1:35" s="31" customFormat="1" x14ac:dyDescent="0.3">
      <c r="A148"/>
      <c r="B148" s="9"/>
      <c r="M148" s="36"/>
      <c r="X148" s="36"/>
      <c r="AI148" s="36"/>
    </row>
    <row r="149" spans="1:35" s="31" customFormat="1" x14ac:dyDescent="0.3">
      <c r="A149"/>
      <c r="B149" s="9"/>
      <c r="M149" s="36"/>
      <c r="X149" s="36"/>
      <c r="AI149" s="36"/>
    </row>
    <row r="150" spans="1:35" s="31" customFormat="1" x14ac:dyDescent="0.3">
      <c r="A150"/>
      <c r="B150" s="9"/>
      <c r="M150" s="36"/>
      <c r="X150" s="36"/>
      <c r="AI150" s="36"/>
    </row>
    <row r="151" spans="1:35" s="31" customFormat="1" x14ac:dyDescent="0.3">
      <c r="A151"/>
      <c r="B151" s="9"/>
      <c r="M151" s="36"/>
      <c r="X151" s="36"/>
      <c r="AI151" s="36"/>
    </row>
    <row r="152" spans="1:35" s="31" customFormat="1" x14ac:dyDescent="0.3">
      <c r="A152"/>
      <c r="B152" s="9"/>
      <c r="M152" s="36"/>
      <c r="X152" s="36"/>
      <c r="AI152" s="36"/>
    </row>
    <row r="153" spans="1:35" s="31" customFormat="1" x14ac:dyDescent="0.3">
      <c r="A153"/>
      <c r="B153" s="9"/>
      <c r="M153" s="36"/>
      <c r="X153" s="36"/>
      <c r="AI153" s="36"/>
    </row>
    <row r="154" spans="1:35" s="31" customFormat="1" x14ac:dyDescent="0.3">
      <c r="A154"/>
      <c r="B154" s="9"/>
      <c r="M154" s="36"/>
      <c r="X154" s="36"/>
      <c r="AI154" s="36"/>
    </row>
    <row r="155" spans="1:35" s="31" customFormat="1" x14ac:dyDescent="0.3">
      <c r="A155"/>
      <c r="B155" s="9"/>
      <c r="M155" s="36"/>
      <c r="X155" s="36"/>
      <c r="AI155" s="36"/>
    </row>
    <row r="156" spans="1:35" s="31" customFormat="1" x14ac:dyDescent="0.3">
      <c r="A156"/>
      <c r="B156" s="9"/>
      <c r="M156" s="36"/>
      <c r="X156" s="36"/>
      <c r="AI156" s="36"/>
    </row>
    <row r="157" spans="1:35" s="31" customFormat="1" x14ac:dyDescent="0.3">
      <c r="A157"/>
      <c r="B157" s="9"/>
      <c r="M157" s="36"/>
      <c r="X157" s="36"/>
      <c r="AI157" s="36"/>
    </row>
    <row r="158" spans="1:35" s="31" customFormat="1" x14ac:dyDescent="0.3">
      <c r="A158"/>
      <c r="B158" s="9"/>
      <c r="M158" s="36"/>
      <c r="X158" s="36"/>
      <c r="AI158" s="36"/>
    </row>
    <row r="159" spans="1:35" s="31" customFormat="1" x14ac:dyDescent="0.3">
      <c r="A159"/>
      <c r="B159" s="9"/>
      <c r="M159" s="36"/>
      <c r="X159" s="36"/>
      <c r="AI159" s="36"/>
    </row>
    <row r="160" spans="1:35" s="31" customFormat="1" x14ac:dyDescent="0.3">
      <c r="A160"/>
      <c r="B160" s="9"/>
      <c r="M160" s="36"/>
      <c r="X160" s="36"/>
      <c r="AI160" s="36"/>
    </row>
    <row r="161" spans="1:35" s="31" customFormat="1" x14ac:dyDescent="0.3">
      <c r="A161"/>
      <c r="B161" s="9"/>
      <c r="M161" s="36"/>
      <c r="X161" s="36"/>
      <c r="AI161" s="36"/>
    </row>
    <row r="162" spans="1:35" s="31" customFormat="1" x14ac:dyDescent="0.3">
      <c r="A162"/>
      <c r="B162" s="9"/>
      <c r="M162" s="36"/>
      <c r="X162" s="36"/>
      <c r="AI162" s="36"/>
    </row>
    <row r="163" spans="1:35" s="31" customFormat="1" x14ac:dyDescent="0.3">
      <c r="A163"/>
      <c r="B163" s="9"/>
      <c r="M163" s="36"/>
      <c r="X163" s="36"/>
      <c r="AI163" s="36"/>
    </row>
    <row r="164" spans="1:35" s="31" customFormat="1" x14ac:dyDescent="0.3">
      <c r="A164"/>
      <c r="B164" s="9"/>
      <c r="M164" s="36"/>
      <c r="X164" s="36"/>
      <c r="AI164" s="36"/>
    </row>
    <row r="165" spans="1:35" s="31" customFormat="1" x14ac:dyDescent="0.3">
      <c r="A165"/>
      <c r="B165" s="9"/>
      <c r="M165" s="36"/>
      <c r="X165" s="36"/>
      <c r="AI165" s="36"/>
    </row>
    <row r="166" spans="1:35" s="31" customFormat="1" x14ac:dyDescent="0.3">
      <c r="A166"/>
      <c r="B166" s="9"/>
      <c r="M166" s="36"/>
      <c r="X166" s="36"/>
      <c r="AI166" s="36"/>
    </row>
    <row r="167" spans="1:35" s="31" customFormat="1" x14ac:dyDescent="0.3">
      <c r="A167"/>
      <c r="B167" s="9"/>
      <c r="M167" s="36"/>
      <c r="X167" s="36"/>
      <c r="AI167" s="36"/>
    </row>
    <row r="168" spans="1:35" s="31" customFormat="1" x14ac:dyDescent="0.3">
      <c r="A168"/>
      <c r="B168" s="9"/>
      <c r="M168" s="36"/>
      <c r="X168" s="36"/>
      <c r="AI168" s="36"/>
    </row>
    <row r="169" spans="1:35" s="31" customFormat="1" x14ac:dyDescent="0.3">
      <c r="A169"/>
      <c r="B169" s="9"/>
      <c r="M169" s="36"/>
      <c r="X169" s="36"/>
      <c r="AI169" s="36"/>
    </row>
    <row r="170" spans="1:35" s="31" customFormat="1" x14ac:dyDescent="0.3">
      <c r="A170"/>
      <c r="B170" s="9"/>
      <c r="M170" s="36"/>
      <c r="X170" s="36"/>
      <c r="AI170" s="36"/>
    </row>
    <row r="171" spans="1:35" s="31" customFormat="1" x14ac:dyDescent="0.3">
      <c r="A171"/>
      <c r="B171" s="9"/>
      <c r="M171" s="36"/>
      <c r="X171" s="36"/>
      <c r="AI171" s="36"/>
    </row>
    <row r="172" spans="1:35" s="31" customFormat="1" x14ac:dyDescent="0.3">
      <c r="A172"/>
      <c r="B172" s="9"/>
      <c r="M172" s="36"/>
      <c r="X172" s="36"/>
      <c r="AI172" s="36"/>
    </row>
    <row r="173" spans="1:35" s="31" customFormat="1" x14ac:dyDescent="0.3">
      <c r="A173"/>
      <c r="B173" s="9"/>
      <c r="M173" s="36"/>
      <c r="X173" s="36"/>
      <c r="AI173" s="36"/>
    </row>
    <row r="174" spans="1:35" s="31" customFormat="1" x14ac:dyDescent="0.3">
      <c r="A174"/>
      <c r="B174" s="9"/>
      <c r="M174" s="36"/>
      <c r="X174" s="36"/>
      <c r="AI174" s="36"/>
    </row>
    <row r="175" spans="1:35" s="31" customFormat="1" x14ac:dyDescent="0.3">
      <c r="A175"/>
      <c r="B175" s="9"/>
      <c r="M175" s="36"/>
      <c r="X175" s="36"/>
      <c r="AI175" s="36"/>
    </row>
    <row r="176" spans="1:35" s="31" customFormat="1" x14ac:dyDescent="0.3">
      <c r="A176"/>
      <c r="B176" s="9"/>
      <c r="M176" s="36"/>
      <c r="X176" s="36"/>
      <c r="AI176" s="36"/>
    </row>
    <row r="177" spans="1:35" s="31" customFormat="1" x14ac:dyDescent="0.3">
      <c r="A177"/>
      <c r="B177" s="9"/>
      <c r="M177" s="36"/>
      <c r="X177" s="36"/>
      <c r="AI177" s="36"/>
    </row>
    <row r="178" spans="1:35" s="31" customFormat="1" x14ac:dyDescent="0.3">
      <c r="A178"/>
      <c r="B178" s="9"/>
      <c r="M178" s="36"/>
      <c r="X178" s="36"/>
      <c r="AI178" s="36"/>
    </row>
    <row r="179" spans="1:35" s="31" customFormat="1" x14ac:dyDescent="0.3">
      <c r="A179"/>
      <c r="B179" s="9"/>
      <c r="M179" s="36"/>
      <c r="X179" s="36"/>
      <c r="AI179" s="36"/>
    </row>
    <row r="180" spans="1:35" s="31" customFormat="1" x14ac:dyDescent="0.3">
      <c r="A180"/>
      <c r="B180" s="9"/>
      <c r="M180" s="36"/>
      <c r="X180" s="36"/>
      <c r="AI180" s="36"/>
    </row>
    <row r="181" spans="1:35" s="31" customFormat="1" x14ac:dyDescent="0.3">
      <c r="A181"/>
      <c r="B181" s="9"/>
      <c r="M181" s="36"/>
      <c r="X181" s="36"/>
      <c r="AI181" s="36"/>
    </row>
    <row r="182" spans="1:35" s="31" customFormat="1" x14ac:dyDescent="0.3">
      <c r="A182"/>
      <c r="B182" s="9"/>
      <c r="M182" s="36"/>
      <c r="X182" s="36"/>
      <c r="AI182" s="36"/>
    </row>
    <row r="183" spans="1:35" s="31" customFormat="1" x14ac:dyDescent="0.3">
      <c r="A183"/>
      <c r="B183" s="9"/>
      <c r="M183" s="36"/>
      <c r="X183" s="36"/>
      <c r="AI183" s="36"/>
    </row>
    <row r="184" spans="1:35" s="31" customFormat="1" x14ac:dyDescent="0.3">
      <c r="A184"/>
      <c r="B184" s="9"/>
      <c r="M184" s="36"/>
      <c r="X184" s="36"/>
      <c r="AI184" s="36"/>
    </row>
    <row r="185" spans="1:35" s="31" customFormat="1" x14ac:dyDescent="0.3">
      <c r="A185"/>
      <c r="B185" s="9"/>
      <c r="M185" s="36"/>
      <c r="X185" s="36"/>
      <c r="AI185" s="36"/>
    </row>
    <row r="186" spans="1:35" s="31" customFormat="1" x14ac:dyDescent="0.3">
      <c r="A186"/>
      <c r="B186" s="9"/>
      <c r="M186" s="36"/>
      <c r="X186" s="36"/>
      <c r="AI186" s="36"/>
    </row>
    <row r="187" spans="1:35" s="31" customFormat="1" x14ac:dyDescent="0.3">
      <c r="A187"/>
      <c r="B187" s="9"/>
      <c r="M187" s="36"/>
      <c r="X187" s="36"/>
      <c r="AI187" s="36"/>
    </row>
    <row r="188" spans="1:35" s="31" customFormat="1" x14ac:dyDescent="0.3">
      <c r="A188"/>
      <c r="B188" s="9"/>
      <c r="M188" s="36"/>
      <c r="X188" s="36"/>
      <c r="AI188" s="36"/>
    </row>
    <row r="189" spans="1:35" s="31" customFormat="1" x14ac:dyDescent="0.3">
      <c r="A189"/>
      <c r="B189" s="9"/>
      <c r="M189" s="36"/>
      <c r="X189" s="36"/>
      <c r="AI189" s="36"/>
    </row>
    <row r="190" spans="1:35" s="31" customFormat="1" x14ac:dyDescent="0.3">
      <c r="A190"/>
      <c r="B190" s="9"/>
      <c r="M190" s="36"/>
      <c r="X190" s="36"/>
      <c r="AI190" s="36"/>
    </row>
    <row r="191" spans="1:35" s="31" customFormat="1" x14ac:dyDescent="0.3">
      <c r="A191"/>
      <c r="B191" s="9"/>
      <c r="M191" s="36"/>
      <c r="X191" s="36"/>
      <c r="AI191" s="36"/>
    </row>
    <row r="192" spans="1:35" s="31" customFormat="1" x14ac:dyDescent="0.3">
      <c r="A192"/>
      <c r="B192" s="9"/>
      <c r="M192" s="36"/>
      <c r="X192" s="36"/>
      <c r="AI192" s="36"/>
    </row>
    <row r="193" spans="1:35" s="31" customFormat="1" x14ac:dyDescent="0.3">
      <c r="A193"/>
      <c r="B193" s="9"/>
      <c r="M193" s="36"/>
      <c r="X193" s="36"/>
      <c r="AI193" s="36"/>
    </row>
    <row r="194" spans="1:35" s="31" customFormat="1" x14ac:dyDescent="0.3">
      <c r="A194"/>
      <c r="B194" s="9"/>
      <c r="M194" s="36"/>
      <c r="X194" s="36"/>
      <c r="AI194" s="36"/>
    </row>
    <row r="195" spans="1:35" s="31" customFormat="1" x14ac:dyDescent="0.3">
      <c r="A195"/>
      <c r="B195" s="9"/>
      <c r="M195" s="36"/>
      <c r="X195" s="36"/>
      <c r="AI195" s="36"/>
    </row>
    <row r="196" spans="1:35" s="31" customFormat="1" x14ac:dyDescent="0.3">
      <c r="A196"/>
      <c r="B196" s="9"/>
      <c r="M196" s="36"/>
      <c r="X196" s="36"/>
      <c r="AI196" s="36"/>
    </row>
    <row r="197" spans="1:35" s="31" customFormat="1" x14ac:dyDescent="0.3">
      <c r="A197"/>
      <c r="B197" s="9"/>
      <c r="M197" s="36"/>
      <c r="X197" s="36"/>
      <c r="AI197" s="36"/>
    </row>
    <row r="198" spans="1:35" s="31" customFormat="1" x14ac:dyDescent="0.3">
      <c r="A198"/>
      <c r="B198" s="9"/>
      <c r="M198" s="36"/>
      <c r="X198" s="36"/>
      <c r="AI198" s="36"/>
    </row>
    <row r="199" spans="1:35" s="31" customFormat="1" x14ac:dyDescent="0.3">
      <c r="A199"/>
      <c r="B199" s="9"/>
      <c r="M199" s="36"/>
      <c r="X199" s="36"/>
      <c r="AI199" s="36"/>
    </row>
    <row r="200" spans="1:35" s="31" customFormat="1" x14ac:dyDescent="0.3">
      <c r="A200"/>
      <c r="B200" s="9"/>
      <c r="M200" s="36"/>
      <c r="X200" s="36"/>
      <c r="AI200" s="36"/>
    </row>
    <row r="201" spans="1:35" s="31" customFormat="1" x14ac:dyDescent="0.3">
      <c r="A201"/>
      <c r="B201" s="9"/>
      <c r="M201" s="36"/>
      <c r="X201" s="36"/>
      <c r="AI201" s="36"/>
    </row>
    <row r="202" spans="1:35" s="31" customFormat="1" x14ac:dyDescent="0.3">
      <c r="A202"/>
      <c r="B202" s="9"/>
      <c r="M202" s="36"/>
      <c r="X202" s="36"/>
      <c r="AI202" s="36"/>
    </row>
  </sheetData>
  <mergeCells count="4">
    <mergeCell ref="AJ6:AR6"/>
    <mergeCell ref="N6:V6"/>
    <mergeCell ref="Y6:AG6"/>
    <mergeCell ref="C6:K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39997558519241921"/>
  </sheetPr>
  <dimension ref="A1:XFD255"/>
  <sheetViews>
    <sheetView topLeftCell="J1" workbookViewId="0">
      <selection activeCell="D32" sqref="D32"/>
    </sheetView>
  </sheetViews>
  <sheetFormatPr defaultRowHeight="14.4" x14ac:dyDescent="0.3"/>
  <sheetData>
    <row r="1" spans="1:16384" ht="24.6" x14ac:dyDescent="0.4">
      <c r="A1" s="15" t="s">
        <v>128</v>
      </c>
    </row>
    <row r="2" spans="1:16384" s="2" customFormat="1" ht="24.6" x14ac:dyDescent="0.4">
      <c r="A2"/>
      <c r="B2" s="1" t="s">
        <v>168</v>
      </c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4" spans="1:16384" ht="20.399999999999999" x14ac:dyDescent="0.35">
      <c r="A4" s="3"/>
      <c r="B4" s="29"/>
      <c r="C4" s="30" t="s">
        <v>169</v>
      </c>
      <c r="D4" s="30"/>
      <c r="E4" s="30"/>
      <c r="F4" s="31"/>
      <c r="G4" s="31"/>
      <c r="H4" s="31"/>
      <c r="I4" s="31"/>
      <c r="J4" s="31"/>
      <c r="K4" s="31"/>
      <c r="L4" s="31"/>
      <c r="M4" s="29"/>
      <c r="N4" s="30" t="s">
        <v>170</v>
      </c>
      <c r="O4" s="30"/>
      <c r="P4" s="30"/>
      <c r="Q4" s="30"/>
      <c r="R4" s="30"/>
      <c r="S4" s="30"/>
      <c r="T4" s="30"/>
      <c r="U4" s="30"/>
      <c r="V4" s="30"/>
      <c r="W4" s="31"/>
      <c r="X4" s="29"/>
      <c r="Y4" s="30" t="s">
        <v>171</v>
      </c>
      <c r="Z4" s="30"/>
      <c r="AA4" s="30"/>
      <c r="AB4" s="30"/>
      <c r="AC4" s="30"/>
      <c r="AD4" s="30"/>
      <c r="AE4" s="30"/>
      <c r="AF4" s="30"/>
      <c r="AG4" s="30"/>
      <c r="AH4" s="31"/>
      <c r="AJ4" s="3" t="s">
        <v>172</v>
      </c>
      <c r="AK4" s="3"/>
      <c r="AL4" s="3"/>
      <c r="AM4" s="3"/>
      <c r="AN4" s="3"/>
      <c r="AO4" s="3"/>
      <c r="AP4" s="3"/>
      <c r="AQ4" s="3"/>
      <c r="AR4" s="3"/>
      <c r="AS4" s="3"/>
    </row>
    <row r="5" spans="1:16384" x14ac:dyDescent="0.3">
      <c r="B5" s="31"/>
      <c r="C5" s="32" t="s">
        <v>136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2" t="s">
        <v>136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2" t="s">
        <v>136</v>
      </c>
      <c r="Z5" s="31"/>
      <c r="AA5" s="31"/>
      <c r="AB5" s="31"/>
      <c r="AC5" s="31"/>
      <c r="AD5" s="31"/>
      <c r="AE5" s="31"/>
      <c r="AF5" s="31"/>
      <c r="AG5" s="31"/>
      <c r="AH5" s="31"/>
      <c r="AJ5" s="32" t="s">
        <v>136</v>
      </c>
    </row>
    <row r="6" spans="1:16384" x14ac:dyDescent="0.3">
      <c r="B6" s="33"/>
      <c r="C6" s="246" t="s">
        <v>58</v>
      </c>
      <c r="D6" s="246"/>
      <c r="E6" s="246"/>
      <c r="F6" s="246"/>
      <c r="G6" s="246"/>
      <c r="H6" s="246"/>
      <c r="I6" s="246"/>
      <c r="J6" s="246"/>
      <c r="K6" s="246"/>
      <c r="L6" s="34"/>
      <c r="M6" s="33"/>
      <c r="N6" s="246" t="s">
        <v>58</v>
      </c>
      <c r="O6" s="246"/>
      <c r="P6" s="246"/>
      <c r="Q6" s="246"/>
      <c r="R6" s="246"/>
      <c r="S6" s="246"/>
      <c r="T6" s="246"/>
      <c r="U6" s="246"/>
      <c r="V6" s="246"/>
      <c r="W6" s="31"/>
      <c r="X6" s="33"/>
      <c r="Y6" s="246" t="s">
        <v>58</v>
      </c>
      <c r="Z6" s="246"/>
      <c r="AA6" s="246"/>
      <c r="AB6" s="246"/>
      <c r="AC6" s="246"/>
      <c r="AD6" s="246"/>
      <c r="AE6" s="246"/>
      <c r="AF6" s="246"/>
      <c r="AG6" s="246"/>
      <c r="AH6" s="31"/>
      <c r="AI6" s="5"/>
      <c r="AJ6" s="245" t="s">
        <v>58</v>
      </c>
      <c r="AK6" s="245"/>
      <c r="AL6" s="245"/>
      <c r="AM6" s="245"/>
      <c r="AN6" s="245"/>
      <c r="AO6" s="245"/>
      <c r="AP6" s="245"/>
      <c r="AQ6" s="245"/>
      <c r="AR6" s="245"/>
      <c r="AS6" s="6"/>
    </row>
    <row r="7" spans="1:16384" s="61" customFormat="1" x14ac:dyDescent="0.3">
      <c r="A7"/>
      <c r="B7" s="35" t="s">
        <v>0</v>
      </c>
      <c r="C7" s="36" t="s">
        <v>62</v>
      </c>
      <c r="D7" s="36" t="s">
        <v>140</v>
      </c>
      <c r="E7" s="36" t="s">
        <v>141</v>
      </c>
      <c r="F7" s="36" t="s">
        <v>142</v>
      </c>
      <c r="G7" s="36" t="s">
        <v>143</v>
      </c>
      <c r="H7" s="36" t="s">
        <v>144</v>
      </c>
      <c r="I7" s="36" t="s">
        <v>145</v>
      </c>
      <c r="J7" s="36" t="s">
        <v>146</v>
      </c>
      <c r="K7" s="36" t="s">
        <v>147</v>
      </c>
      <c r="L7" s="38"/>
      <c r="M7" s="35" t="s">
        <v>0</v>
      </c>
      <c r="N7" s="36" t="s">
        <v>62</v>
      </c>
      <c r="O7" s="36" t="s">
        <v>140</v>
      </c>
      <c r="P7" s="36" t="s">
        <v>141</v>
      </c>
      <c r="Q7" s="36" t="s">
        <v>142</v>
      </c>
      <c r="R7" s="36" t="s">
        <v>143</v>
      </c>
      <c r="S7" s="36" t="s">
        <v>144</v>
      </c>
      <c r="T7" s="36" t="s">
        <v>145</v>
      </c>
      <c r="U7" s="36" t="s">
        <v>146</v>
      </c>
      <c r="V7" s="36" t="s">
        <v>147</v>
      </c>
      <c r="W7" s="60"/>
      <c r="X7" s="35" t="s">
        <v>0</v>
      </c>
      <c r="Y7" s="36" t="s">
        <v>62</v>
      </c>
      <c r="Z7" s="36" t="s">
        <v>140</v>
      </c>
      <c r="AA7" s="36" t="s">
        <v>141</v>
      </c>
      <c r="AB7" s="36" t="s">
        <v>142</v>
      </c>
      <c r="AC7" s="36" t="s">
        <v>143</v>
      </c>
      <c r="AD7" s="36" t="s">
        <v>144</v>
      </c>
      <c r="AE7" s="36" t="s">
        <v>145</v>
      </c>
      <c r="AF7" s="36" t="s">
        <v>146</v>
      </c>
      <c r="AG7" s="36" t="s">
        <v>147</v>
      </c>
      <c r="AH7" s="60"/>
      <c r="AI7" s="13" t="s">
        <v>0</v>
      </c>
      <c r="AJ7" s="9" t="s">
        <v>62</v>
      </c>
      <c r="AK7" s="9" t="s">
        <v>140</v>
      </c>
      <c r="AL7" s="9" t="s">
        <v>141</v>
      </c>
      <c r="AM7" s="9" t="s">
        <v>142</v>
      </c>
      <c r="AN7" s="9" t="s">
        <v>143</v>
      </c>
      <c r="AO7" s="9" t="s">
        <v>144</v>
      </c>
      <c r="AP7" s="9" t="s">
        <v>145</v>
      </c>
      <c r="AQ7" s="9" t="s">
        <v>146</v>
      </c>
      <c r="AR7" s="9" t="s">
        <v>147</v>
      </c>
      <c r="AS7" s="9"/>
    </row>
    <row r="8" spans="1:16384" s="60" customFormat="1" x14ac:dyDescent="0.3">
      <c r="A8"/>
      <c r="B8" s="37" t="s">
        <v>2</v>
      </c>
      <c r="C8" s="38">
        <v>0.13602</v>
      </c>
      <c r="D8" s="38">
        <v>0.13186</v>
      </c>
      <c r="E8" s="38">
        <v>0.12783999999999998</v>
      </c>
      <c r="F8" s="38">
        <v>0.12396</v>
      </c>
      <c r="G8" s="38">
        <v>0.11028</v>
      </c>
      <c r="H8" s="38">
        <v>0.10557999999999999</v>
      </c>
      <c r="I8" s="38">
        <v>9.7839999999999996E-2</v>
      </c>
      <c r="J8" s="38">
        <v>9.7460000000000005E-2</v>
      </c>
      <c r="K8" s="38">
        <v>8.1490000000000007E-2</v>
      </c>
      <c r="L8" s="38"/>
      <c r="M8" s="37" t="s">
        <v>2</v>
      </c>
      <c r="N8" s="38">
        <v>0.16072999999999998</v>
      </c>
      <c r="O8" s="38">
        <v>0.14785000000000001</v>
      </c>
      <c r="P8" s="38">
        <v>0.14173999999999998</v>
      </c>
      <c r="Q8" s="38">
        <v>0.13536000000000001</v>
      </c>
      <c r="R8" s="38">
        <v>0.12721000000000002</v>
      </c>
      <c r="S8" s="38">
        <v>0.11594</v>
      </c>
      <c r="T8" s="38">
        <v>0.10786</v>
      </c>
      <c r="U8" s="38">
        <v>9.9429999999999991E-2</v>
      </c>
      <c r="V8" s="38">
        <v>8.5180000000000006E-2</v>
      </c>
      <c r="X8" s="37" t="s">
        <v>2</v>
      </c>
      <c r="Y8" s="38">
        <v>0.12377000000000001</v>
      </c>
      <c r="Z8" s="38">
        <v>0.10781</v>
      </c>
      <c r="AA8" s="38">
        <v>8.9749999999999996E-2</v>
      </c>
      <c r="AB8" s="38">
        <v>6.2400000000000004E-2</v>
      </c>
      <c r="AC8" s="38">
        <v>5.0549999999999998E-2</v>
      </c>
      <c r="AD8" s="38">
        <v>4.8259999999999997E-2</v>
      </c>
      <c r="AE8" s="38">
        <v>4.6530000000000002E-2</v>
      </c>
      <c r="AF8" s="38">
        <v>4.4409999999999998E-2</v>
      </c>
      <c r="AG8" s="38">
        <v>4.1869999999999997E-2</v>
      </c>
      <c r="AI8" s="37" t="s">
        <v>2</v>
      </c>
      <c r="AJ8" s="38">
        <v>0.11691</v>
      </c>
      <c r="AK8" s="38">
        <v>8.8260000000000005E-2</v>
      </c>
      <c r="AL8" s="38">
        <v>7.349E-2</v>
      </c>
      <c r="AM8" s="38">
        <v>6.8309999999999996E-2</v>
      </c>
      <c r="AN8" s="38">
        <v>6.3420000000000004E-2</v>
      </c>
      <c r="AO8" s="38">
        <v>6.0109999999999997E-2</v>
      </c>
      <c r="AP8" s="38">
        <v>5.6270000000000001E-2</v>
      </c>
      <c r="AQ8" s="38">
        <v>4.589E-2</v>
      </c>
      <c r="AR8" s="38">
        <v>4.2709999999999998E-2</v>
      </c>
      <c r="AS8" s="38"/>
    </row>
    <row r="9" spans="1:16384" s="60" customFormat="1" x14ac:dyDescent="0.3">
      <c r="A9"/>
      <c r="B9" s="37" t="s">
        <v>3</v>
      </c>
      <c r="C9" s="38">
        <v>0.13688</v>
      </c>
      <c r="D9" s="38">
        <v>0.13266</v>
      </c>
      <c r="E9" s="38">
        <v>0.12859000000000001</v>
      </c>
      <c r="F9" s="38">
        <v>0.12469999999999999</v>
      </c>
      <c r="G9" s="38">
        <v>0.11040999999999999</v>
      </c>
      <c r="H9" s="38">
        <v>0.10565000000000001</v>
      </c>
      <c r="I9" s="38">
        <v>9.7730000000000011E-2</v>
      </c>
      <c r="J9" s="38">
        <v>9.7020000000000009E-2</v>
      </c>
      <c r="K9" s="38">
        <v>7.9519999999999993E-2</v>
      </c>
      <c r="L9" s="38"/>
      <c r="M9" s="37" t="s">
        <v>3</v>
      </c>
      <c r="N9" s="38">
        <v>0.15955</v>
      </c>
      <c r="O9" s="38">
        <v>0.14674999999999999</v>
      </c>
      <c r="P9" s="38">
        <v>0.14066999999999999</v>
      </c>
      <c r="Q9" s="38">
        <v>0.1343</v>
      </c>
      <c r="R9" s="38">
        <v>0.12657000000000002</v>
      </c>
      <c r="S9" s="38">
        <v>0.11531000000000001</v>
      </c>
      <c r="T9" s="38">
        <v>0.10725</v>
      </c>
      <c r="U9" s="38">
        <v>9.6890000000000004E-2</v>
      </c>
      <c r="V9" s="38">
        <v>8.2849999999999993E-2</v>
      </c>
      <c r="X9" s="37" t="s">
        <v>3</v>
      </c>
      <c r="Y9" s="38">
        <v>0.12229</v>
      </c>
      <c r="Z9" s="38">
        <v>0.10634</v>
      </c>
      <c r="AA9" s="38">
        <v>8.9020000000000002E-2</v>
      </c>
      <c r="AB9" s="38">
        <v>6.1620000000000001E-2</v>
      </c>
      <c r="AC9" s="38">
        <v>5.0380000000000001E-2</v>
      </c>
      <c r="AD9" s="38">
        <v>4.7919999999999997E-2</v>
      </c>
      <c r="AE9" s="38">
        <v>4.5499999999999999E-2</v>
      </c>
      <c r="AF9" s="38">
        <v>4.3229999999999998E-2</v>
      </c>
      <c r="AG9" s="38">
        <v>4.0590000000000001E-2</v>
      </c>
      <c r="AI9" s="37" t="s">
        <v>3</v>
      </c>
      <c r="AJ9" s="38">
        <v>0.11566</v>
      </c>
      <c r="AK9" s="38">
        <v>8.8039999999999993E-2</v>
      </c>
      <c r="AL9" s="38">
        <v>7.2060000000000013E-2</v>
      </c>
      <c r="AM9" s="38">
        <v>6.6860000000000003E-2</v>
      </c>
      <c r="AN9" s="38">
        <v>6.1929999999999999E-2</v>
      </c>
      <c r="AO9" s="38">
        <v>5.8570000000000004E-2</v>
      </c>
      <c r="AP9" s="38">
        <v>5.4700000000000006E-2</v>
      </c>
      <c r="AQ9" s="38">
        <v>4.437E-2</v>
      </c>
      <c r="AR9" s="38">
        <v>4.113E-2</v>
      </c>
      <c r="AS9" s="38"/>
    </row>
    <row r="10" spans="1:16384" s="60" customFormat="1" x14ac:dyDescent="0.3">
      <c r="A10"/>
      <c r="B10" s="37" t="s">
        <v>4</v>
      </c>
      <c r="C10" s="38">
        <v>0.13617000000000001</v>
      </c>
      <c r="D10" s="38">
        <v>0.13194</v>
      </c>
      <c r="E10" s="38">
        <v>0.12785000000000002</v>
      </c>
      <c r="F10" s="38">
        <v>0.12397</v>
      </c>
      <c r="G10" s="38">
        <v>0.10972</v>
      </c>
      <c r="H10" s="38">
        <v>0.10483999999999999</v>
      </c>
      <c r="I10" s="38">
        <v>9.6930000000000002E-2</v>
      </c>
      <c r="J10" s="38">
        <v>9.5960000000000004E-2</v>
      </c>
      <c r="K10" s="38">
        <v>7.7829999999999996E-2</v>
      </c>
      <c r="L10" s="39"/>
      <c r="M10" s="37" t="s">
        <v>4</v>
      </c>
      <c r="N10" s="38">
        <v>0.15723999999999999</v>
      </c>
      <c r="O10" s="38">
        <v>0.14461000000000002</v>
      </c>
      <c r="P10" s="38">
        <v>0.1386</v>
      </c>
      <c r="Q10" s="38">
        <v>0.13125999999999999</v>
      </c>
      <c r="R10" s="38">
        <v>0.12463</v>
      </c>
      <c r="S10" s="38">
        <v>0.11349000000000001</v>
      </c>
      <c r="T10" s="38">
        <v>0.10611</v>
      </c>
      <c r="U10" s="38">
        <v>8.9889999999999998E-2</v>
      </c>
      <c r="V10" s="38">
        <v>7.1870000000000003E-2</v>
      </c>
      <c r="X10" s="37" t="s">
        <v>4</v>
      </c>
      <c r="Y10" s="38">
        <v>0.11742</v>
      </c>
      <c r="Z10" s="38">
        <v>0.10200999999999999</v>
      </c>
      <c r="AA10" s="38">
        <v>8.8020000000000001E-2</v>
      </c>
      <c r="AB10" s="38">
        <v>6.0729999999999999E-2</v>
      </c>
      <c r="AC10" s="38">
        <v>4.9820000000000003E-2</v>
      </c>
      <c r="AD10" s="38">
        <v>4.7289999999999999E-2</v>
      </c>
      <c r="AE10" s="38">
        <v>4.4770000000000004E-2</v>
      </c>
      <c r="AF10" s="38">
        <v>4.2190000000000005E-2</v>
      </c>
      <c r="AG10" s="38">
        <v>3.9480000000000001E-2</v>
      </c>
      <c r="AI10" s="37" t="s">
        <v>4</v>
      </c>
      <c r="AJ10" s="38">
        <v>0.11053</v>
      </c>
      <c r="AK10" s="38">
        <v>8.7120000000000003E-2</v>
      </c>
      <c r="AL10" s="38">
        <v>7.0739999999999997E-2</v>
      </c>
      <c r="AM10" s="38">
        <v>6.5570000000000003E-2</v>
      </c>
      <c r="AN10" s="38">
        <v>6.0649999999999996E-2</v>
      </c>
      <c r="AO10" s="38">
        <v>5.7290000000000001E-2</v>
      </c>
      <c r="AP10" s="38">
        <v>5.3409999999999999E-2</v>
      </c>
      <c r="AQ10" s="38">
        <v>4.3189999999999999E-2</v>
      </c>
      <c r="AR10" s="38">
        <v>3.8449999999999998E-2</v>
      </c>
      <c r="AS10" s="38"/>
    </row>
    <row r="11" spans="1:16384" s="60" customFormat="1" x14ac:dyDescent="0.3">
      <c r="A11"/>
      <c r="B11" s="37" t="s">
        <v>5</v>
      </c>
      <c r="C11" s="38">
        <v>0.13494999999999999</v>
      </c>
      <c r="D11" s="38">
        <v>0.13069999999999998</v>
      </c>
      <c r="E11" s="38">
        <v>0.12665999999999999</v>
      </c>
      <c r="F11" s="38">
        <v>0.12281</v>
      </c>
      <c r="G11" s="38">
        <v>0.10908</v>
      </c>
      <c r="H11" s="38">
        <v>0.10311000000000001</v>
      </c>
      <c r="I11" s="38">
        <v>9.5899999999999999E-2</v>
      </c>
      <c r="J11" s="38">
        <v>9.3920000000000003E-2</v>
      </c>
      <c r="K11" s="38">
        <v>7.5539999999999996E-2</v>
      </c>
      <c r="L11" s="39"/>
      <c r="M11" s="37" t="s">
        <v>5</v>
      </c>
      <c r="N11" s="38">
        <v>0.15039000000000002</v>
      </c>
      <c r="O11" s="38">
        <v>0.13829</v>
      </c>
      <c r="P11" s="38">
        <v>0.13255</v>
      </c>
      <c r="Q11" s="38">
        <v>0.12478</v>
      </c>
      <c r="R11" s="38">
        <v>0.12039</v>
      </c>
      <c r="S11" s="38">
        <v>0.10817</v>
      </c>
      <c r="T11" s="38">
        <v>0.10299</v>
      </c>
      <c r="U11" s="38">
        <v>8.1540000000000001E-2</v>
      </c>
      <c r="V11" s="38">
        <v>6.3189999999999996E-2</v>
      </c>
      <c r="X11" s="37" t="s">
        <v>5</v>
      </c>
      <c r="Y11" s="38">
        <v>0.11036</v>
      </c>
      <c r="Z11" s="38">
        <v>9.5770000000000008E-2</v>
      </c>
      <c r="AA11" s="38">
        <v>8.4520000000000012E-2</v>
      </c>
      <c r="AB11" s="38">
        <v>5.8180000000000003E-2</v>
      </c>
      <c r="AC11" s="38">
        <v>4.9390000000000003E-2</v>
      </c>
      <c r="AD11" s="38">
        <v>4.6809999999999997E-2</v>
      </c>
      <c r="AE11" s="38">
        <v>4.4249999999999998E-2</v>
      </c>
      <c r="AF11" s="38">
        <v>4.1410000000000002E-2</v>
      </c>
      <c r="AG11" s="38">
        <v>3.8439999999999995E-2</v>
      </c>
      <c r="AI11" s="37" t="s">
        <v>5</v>
      </c>
      <c r="AJ11" s="38">
        <v>0.10546000000000001</v>
      </c>
      <c r="AK11" s="38">
        <v>8.6260000000000003E-2</v>
      </c>
      <c r="AL11" s="38">
        <v>6.9530000000000008E-2</v>
      </c>
      <c r="AM11" s="38">
        <v>6.4399999999999999E-2</v>
      </c>
      <c r="AN11" s="38">
        <v>5.9519999999999997E-2</v>
      </c>
      <c r="AO11" s="38">
        <v>5.5530000000000003E-2</v>
      </c>
      <c r="AP11" s="38">
        <v>5.0479999999999997E-2</v>
      </c>
      <c r="AQ11" s="38">
        <v>4.1779999999999998E-2</v>
      </c>
      <c r="AR11" s="38">
        <v>3.6130000000000002E-2</v>
      </c>
      <c r="AS11" s="38"/>
    </row>
    <row r="12" spans="1:16384" s="60" customFormat="1" x14ac:dyDescent="0.3">
      <c r="A12"/>
      <c r="B12" s="37" t="s">
        <v>6</v>
      </c>
      <c r="C12" s="38">
        <v>0.13207000000000002</v>
      </c>
      <c r="D12" s="38">
        <v>0.12791</v>
      </c>
      <c r="E12" s="38">
        <v>0.12394000000000001</v>
      </c>
      <c r="F12" s="38">
        <v>0.12017</v>
      </c>
      <c r="G12" s="38">
        <v>0.10742</v>
      </c>
      <c r="H12" s="38">
        <v>0.10014999999999999</v>
      </c>
      <c r="I12" s="38">
        <v>9.459999999999999E-2</v>
      </c>
      <c r="J12" s="38">
        <v>8.7809999999999999E-2</v>
      </c>
      <c r="K12" s="38">
        <v>7.0340000000000014E-2</v>
      </c>
      <c r="L12" s="39"/>
      <c r="M12" s="37" t="s">
        <v>6</v>
      </c>
      <c r="N12" s="38">
        <v>0.14187999999999998</v>
      </c>
      <c r="O12" s="38">
        <v>0.13041999999999998</v>
      </c>
      <c r="P12" s="38">
        <v>0.12497999999999999</v>
      </c>
      <c r="Q12" s="38">
        <v>0.11867</v>
      </c>
      <c r="R12" s="38">
        <v>0.10942</v>
      </c>
      <c r="S12" s="38">
        <v>0.10079</v>
      </c>
      <c r="T12" s="38">
        <v>9.6850000000000006E-2</v>
      </c>
      <c r="U12" s="38">
        <v>7.332000000000001E-2</v>
      </c>
      <c r="V12" s="38">
        <v>5.4170000000000003E-2</v>
      </c>
      <c r="X12" s="37" t="s">
        <v>6</v>
      </c>
      <c r="Y12" s="38">
        <v>9.6439999999999998E-2</v>
      </c>
      <c r="Z12" s="38">
        <v>8.3600000000000008E-2</v>
      </c>
      <c r="AA12" s="38">
        <v>7.1220000000000006E-2</v>
      </c>
      <c r="AB12" s="38">
        <v>5.5019999999999999E-2</v>
      </c>
      <c r="AC12" s="38">
        <v>4.8429999999999994E-2</v>
      </c>
      <c r="AD12" s="38">
        <v>4.5870000000000001E-2</v>
      </c>
      <c r="AE12" s="38">
        <v>4.3949999999999996E-2</v>
      </c>
      <c r="AF12" s="38">
        <v>4.0839999999999994E-2</v>
      </c>
      <c r="AG12" s="38">
        <v>3.7139999999999999E-2</v>
      </c>
      <c r="AI12" s="37" t="s">
        <v>6</v>
      </c>
      <c r="AJ12" s="38">
        <v>9.9459999999999993E-2</v>
      </c>
      <c r="AK12" s="38">
        <v>8.1509999999999999E-2</v>
      </c>
      <c r="AL12" s="38">
        <v>6.7240000000000008E-2</v>
      </c>
      <c r="AM12" s="38">
        <v>6.2239999999999997E-2</v>
      </c>
      <c r="AN12" s="38">
        <v>5.7480000000000003E-2</v>
      </c>
      <c r="AO12" s="38">
        <v>5.296E-2</v>
      </c>
      <c r="AP12" s="38">
        <v>4.6920000000000003E-2</v>
      </c>
      <c r="AQ12" s="38">
        <v>3.8710000000000001E-2</v>
      </c>
      <c r="AR12" s="38">
        <v>2.9250000000000002E-2</v>
      </c>
      <c r="AS12" s="38"/>
    </row>
    <row r="13" spans="1:16384" s="60" customFormat="1" x14ac:dyDescent="0.3">
      <c r="A13"/>
      <c r="B13" s="37" t="s">
        <v>7</v>
      </c>
      <c r="C13" s="38">
        <v>0.12645999999999999</v>
      </c>
      <c r="D13" s="38">
        <v>0.12247</v>
      </c>
      <c r="E13" s="38">
        <v>0.11864</v>
      </c>
      <c r="F13" s="38">
        <v>0.11502999999999999</v>
      </c>
      <c r="G13" s="38">
        <v>0.10433999999999999</v>
      </c>
      <c r="H13" s="38">
        <v>9.5339999999999994E-2</v>
      </c>
      <c r="I13" s="38">
        <v>9.0899999999999995E-2</v>
      </c>
      <c r="J13" s="38">
        <v>8.1500000000000003E-2</v>
      </c>
      <c r="K13" s="38">
        <v>6.5020000000000008E-2</v>
      </c>
      <c r="L13" s="39"/>
      <c r="M13" s="37" t="s">
        <v>7</v>
      </c>
      <c r="N13" s="38">
        <v>0.13336000000000001</v>
      </c>
      <c r="O13" s="38">
        <v>0.12256</v>
      </c>
      <c r="P13" s="38">
        <v>0.11742</v>
      </c>
      <c r="Q13" s="38">
        <v>0.11148</v>
      </c>
      <c r="R13" s="38">
        <v>0.10181</v>
      </c>
      <c r="S13" s="38">
        <v>9.3420000000000003E-2</v>
      </c>
      <c r="T13" s="38">
        <v>8.8239999999999999E-2</v>
      </c>
      <c r="U13" s="38">
        <v>6.5269999999999995E-2</v>
      </c>
      <c r="V13" s="38">
        <v>4.7799999999999995E-2</v>
      </c>
      <c r="X13" s="37" t="s">
        <v>7</v>
      </c>
      <c r="Y13" s="38">
        <v>8.9480000000000004E-2</v>
      </c>
      <c r="Z13" s="38">
        <v>7.7490000000000003E-2</v>
      </c>
      <c r="AA13" s="38">
        <v>6.386E-2</v>
      </c>
      <c r="AB13" s="38">
        <v>5.2430000000000004E-2</v>
      </c>
      <c r="AC13" s="38">
        <v>4.7739999999999998E-2</v>
      </c>
      <c r="AD13" s="38">
        <v>4.5170000000000002E-2</v>
      </c>
      <c r="AE13" s="38">
        <v>4.3260000000000007E-2</v>
      </c>
      <c r="AF13" s="38">
        <v>3.9919999999999997E-2</v>
      </c>
      <c r="AG13" s="38">
        <v>3.4930000000000003E-2</v>
      </c>
      <c r="AI13" s="37" t="s">
        <v>7</v>
      </c>
      <c r="AJ13" s="38">
        <v>9.2479999999999993E-2</v>
      </c>
      <c r="AK13" s="38">
        <v>7.5969999999999996E-2</v>
      </c>
      <c r="AL13" s="38">
        <v>6.4979999999999996E-2</v>
      </c>
      <c r="AM13" s="38">
        <v>6.0120000000000007E-2</v>
      </c>
      <c r="AN13" s="38">
        <v>5.5500000000000001E-2</v>
      </c>
      <c r="AO13" s="38">
        <v>5.0500000000000003E-2</v>
      </c>
      <c r="AP13" s="38">
        <v>4.4139999999999999E-2</v>
      </c>
      <c r="AQ13" s="38">
        <v>3.6319999999999998E-2</v>
      </c>
      <c r="AR13" s="38">
        <v>2.5599999999999998E-2</v>
      </c>
      <c r="AS13" s="38"/>
    </row>
    <row r="14" spans="1:16384" s="60" customFormat="1" x14ac:dyDescent="0.3">
      <c r="A14"/>
      <c r="B14" s="37" t="s">
        <v>8</v>
      </c>
      <c r="C14" s="38">
        <v>0.12199</v>
      </c>
      <c r="D14" s="38">
        <v>0.11811000000000001</v>
      </c>
      <c r="E14" s="38">
        <v>0.1144</v>
      </c>
      <c r="F14" s="38">
        <v>0.11090999999999999</v>
      </c>
      <c r="G14" s="38">
        <v>9.9839999999999998E-2</v>
      </c>
      <c r="H14" s="38">
        <v>9.1060000000000002E-2</v>
      </c>
      <c r="I14" s="38">
        <v>8.6760000000000004E-2</v>
      </c>
      <c r="J14" s="38">
        <v>7.5230000000000005E-2</v>
      </c>
      <c r="K14" s="38">
        <v>5.9259999999999993E-2</v>
      </c>
      <c r="L14" s="39"/>
      <c r="M14" s="37" t="s">
        <v>8</v>
      </c>
      <c r="N14" s="38">
        <v>0.1231</v>
      </c>
      <c r="O14" s="38">
        <v>0.11484999999999999</v>
      </c>
      <c r="P14" s="38">
        <v>0.11001000000000001</v>
      </c>
      <c r="Q14" s="38">
        <v>0.10550999999999999</v>
      </c>
      <c r="R14" s="38">
        <v>9.4619999999999996E-2</v>
      </c>
      <c r="S14" s="38">
        <v>8.7400000000000005E-2</v>
      </c>
      <c r="T14" s="38">
        <v>7.986E-2</v>
      </c>
      <c r="U14" s="38">
        <v>5.9040000000000002E-2</v>
      </c>
      <c r="V14" s="38">
        <v>4.3020000000000003E-2</v>
      </c>
      <c r="X14" s="37" t="s">
        <v>8</v>
      </c>
      <c r="Y14" s="38">
        <v>8.2540000000000002E-2</v>
      </c>
      <c r="Z14" s="38">
        <v>7.1420000000000011E-2</v>
      </c>
      <c r="AA14" s="38">
        <v>5.7259999999999998E-2</v>
      </c>
      <c r="AB14" s="38">
        <v>4.9880000000000001E-2</v>
      </c>
      <c r="AC14" s="38">
        <v>4.6730000000000001E-2</v>
      </c>
      <c r="AD14" s="38">
        <v>4.419E-2</v>
      </c>
      <c r="AE14" s="38">
        <v>4.2700000000000002E-2</v>
      </c>
      <c r="AF14" s="38">
        <v>3.8209999999999994E-2</v>
      </c>
      <c r="AG14" s="38">
        <v>3.209E-2</v>
      </c>
      <c r="AI14" s="37" t="s">
        <v>8</v>
      </c>
      <c r="AJ14" s="38">
        <v>8.3540000000000003E-2</v>
      </c>
      <c r="AK14" s="38">
        <v>7.2099999999999997E-2</v>
      </c>
      <c r="AL14" s="38">
        <v>6.1640000000000007E-2</v>
      </c>
      <c r="AM14" s="38">
        <v>5.6989999999999999E-2</v>
      </c>
      <c r="AN14" s="38">
        <v>5.2569999999999999E-2</v>
      </c>
      <c r="AO14" s="38">
        <v>4.7220000000000005E-2</v>
      </c>
      <c r="AP14" s="38">
        <v>4.1209999999999997E-2</v>
      </c>
      <c r="AQ14" s="38">
        <v>3.3819999999999996E-2</v>
      </c>
      <c r="AR14" s="38">
        <v>2.2400000000000003E-2</v>
      </c>
      <c r="AS14" s="38"/>
    </row>
    <row r="15" spans="1:16384" s="60" customFormat="1" x14ac:dyDescent="0.3">
      <c r="A15"/>
      <c r="B15" s="37" t="s">
        <v>9</v>
      </c>
      <c r="C15" s="38">
        <v>0.11641</v>
      </c>
      <c r="D15" s="38">
        <v>0.11267999999999999</v>
      </c>
      <c r="E15" s="38">
        <v>0.10913</v>
      </c>
      <c r="F15" s="38">
        <v>0.10580000000000001</v>
      </c>
      <c r="G15" s="38">
        <v>9.6170000000000005E-2</v>
      </c>
      <c r="H15" s="38">
        <v>8.7649999999999992E-2</v>
      </c>
      <c r="I15" s="38">
        <v>8.2310000000000008E-2</v>
      </c>
      <c r="J15" s="38">
        <v>7.1039999999999992E-2</v>
      </c>
      <c r="K15" s="38">
        <v>5.3429999999999998E-2</v>
      </c>
      <c r="L15" s="39"/>
      <c r="M15" s="37" t="s">
        <v>9</v>
      </c>
      <c r="N15" s="38">
        <v>0.11057</v>
      </c>
      <c r="O15" s="38">
        <v>0.10714</v>
      </c>
      <c r="P15" s="38">
        <v>0.1026</v>
      </c>
      <c r="Q15" s="38">
        <v>0.10088</v>
      </c>
      <c r="R15" s="38">
        <v>9.0260000000000007E-2</v>
      </c>
      <c r="S15" s="38">
        <v>8.2420000000000007E-2</v>
      </c>
      <c r="T15" s="38">
        <v>7.357000000000001E-2</v>
      </c>
      <c r="U15" s="38">
        <v>5.2330000000000002E-2</v>
      </c>
      <c r="V15" s="38">
        <v>3.8370000000000001E-2</v>
      </c>
      <c r="X15" s="37" t="s">
        <v>9</v>
      </c>
      <c r="Y15" s="38">
        <v>7.3650000000000007E-2</v>
      </c>
      <c r="Z15" s="38">
        <v>6.7310000000000009E-2</v>
      </c>
      <c r="AA15" s="38">
        <v>5.194E-2</v>
      </c>
      <c r="AB15" s="38">
        <v>4.7869999999999996E-2</v>
      </c>
      <c r="AC15" s="38">
        <v>4.5490000000000003E-2</v>
      </c>
      <c r="AD15" s="38">
        <v>4.299E-2</v>
      </c>
      <c r="AE15" s="38">
        <v>4.1590000000000002E-2</v>
      </c>
      <c r="AF15" s="38">
        <v>3.6130000000000002E-2</v>
      </c>
      <c r="AG15" s="38">
        <v>2.9870000000000001E-2</v>
      </c>
      <c r="AI15" s="37" t="s">
        <v>9</v>
      </c>
      <c r="AJ15" s="38">
        <v>7.8589999999999993E-2</v>
      </c>
      <c r="AK15" s="38">
        <v>6.8510000000000001E-2</v>
      </c>
      <c r="AL15" s="38">
        <v>5.8310000000000001E-2</v>
      </c>
      <c r="AM15" s="38">
        <v>5.389E-2</v>
      </c>
      <c r="AN15" s="38">
        <v>4.9569999999999996E-2</v>
      </c>
      <c r="AO15" s="38">
        <v>4.4510000000000001E-2</v>
      </c>
      <c r="AP15" s="38">
        <v>3.8290000000000005E-2</v>
      </c>
      <c r="AQ15" s="38">
        <v>3.1349999999999996E-2</v>
      </c>
      <c r="AR15" s="38">
        <v>2.0239999999999998E-2</v>
      </c>
      <c r="AS15" s="38"/>
    </row>
    <row r="16" spans="1:16384" s="60" customFormat="1" x14ac:dyDescent="0.3">
      <c r="A16"/>
      <c r="B16" s="37" t="s">
        <v>10</v>
      </c>
      <c r="C16" s="38">
        <v>0.11004</v>
      </c>
      <c r="D16" s="38">
        <v>0.10649</v>
      </c>
      <c r="E16" s="38">
        <v>0.10314</v>
      </c>
      <c r="F16" s="38">
        <v>9.9970000000000003E-2</v>
      </c>
      <c r="G16" s="38">
        <v>9.1600000000000001E-2</v>
      </c>
      <c r="H16" s="38">
        <v>8.3409999999999998E-2</v>
      </c>
      <c r="I16" s="38">
        <v>7.7640000000000001E-2</v>
      </c>
      <c r="J16" s="38">
        <v>6.5720000000000001E-2</v>
      </c>
      <c r="K16" s="38">
        <v>4.709E-2</v>
      </c>
      <c r="L16" s="39"/>
      <c r="M16" s="37" t="s">
        <v>10</v>
      </c>
      <c r="N16" s="38">
        <v>0.10306999999999999</v>
      </c>
      <c r="O16" s="38">
        <v>0.10036</v>
      </c>
      <c r="P16" s="38">
        <v>9.8100000000000007E-2</v>
      </c>
      <c r="Q16" s="38">
        <v>9.6079999999999999E-2</v>
      </c>
      <c r="R16" s="38">
        <v>8.5629999999999998E-2</v>
      </c>
      <c r="S16" s="38">
        <v>7.7759999999999996E-2</v>
      </c>
      <c r="T16" s="38">
        <v>6.8479999999999999E-2</v>
      </c>
      <c r="U16" s="38">
        <v>4.691E-2</v>
      </c>
      <c r="V16" s="38">
        <v>3.4620000000000005E-2</v>
      </c>
      <c r="X16" s="37" t="s">
        <v>10</v>
      </c>
      <c r="Y16" s="38">
        <v>6.8929999999999991E-2</v>
      </c>
      <c r="Z16" s="38">
        <v>6.2960000000000002E-2</v>
      </c>
      <c r="AA16" s="38">
        <v>4.8730000000000002E-2</v>
      </c>
      <c r="AB16" s="38">
        <v>4.5869999999999994E-2</v>
      </c>
      <c r="AC16" s="38">
        <v>4.4350000000000001E-2</v>
      </c>
      <c r="AD16" s="38">
        <v>4.1910000000000003E-2</v>
      </c>
      <c r="AE16" s="38">
        <v>4.0210000000000003E-2</v>
      </c>
      <c r="AF16" s="38">
        <v>3.3779999999999998E-2</v>
      </c>
      <c r="AG16" s="38">
        <v>2.6750000000000003E-2</v>
      </c>
      <c r="AI16" s="37" t="s">
        <v>10</v>
      </c>
      <c r="AJ16" s="38">
        <v>7.2190000000000004E-2</v>
      </c>
      <c r="AK16" s="38">
        <v>6.5100000000000005E-2</v>
      </c>
      <c r="AL16" s="38">
        <v>5.518E-2</v>
      </c>
      <c r="AM16" s="38">
        <v>5.0969999999999994E-2</v>
      </c>
      <c r="AN16" s="38">
        <v>4.6759999999999996E-2</v>
      </c>
      <c r="AO16" s="38">
        <v>4.1940000000000005E-2</v>
      </c>
      <c r="AP16" s="38">
        <v>3.6049999999999999E-2</v>
      </c>
      <c r="AQ16" s="38">
        <v>2.8949999999999997E-2</v>
      </c>
      <c r="AR16" s="38">
        <v>1.8279999999999998E-2</v>
      </c>
      <c r="AS16" s="38"/>
    </row>
    <row r="17" spans="1:45" s="60" customFormat="1" x14ac:dyDescent="0.3">
      <c r="A17"/>
      <c r="B17" s="37" t="s">
        <v>11</v>
      </c>
      <c r="C17" s="38">
        <v>0.10443000000000001</v>
      </c>
      <c r="D17" s="38">
        <v>0.10104</v>
      </c>
      <c r="E17" s="38">
        <v>9.783E-2</v>
      </c>
      <c r="F17" s="38">
        <v>9.4829999999999998E-2</v>
      </c>
      <c r="G17" s="38">
        <v>8.7819999999999995E-2</v>
      </c>
      <c r="H17" s="38">
        <v>7.9930000000000001E-2</v>
      </c>
      <c r="I17" s="38">
        <v>7.4349999999999999E-2</v>
      </c>
      <c r="J17" s="38">
        <v>6.0780000000000001E-2</v>
      </c>
      <c r="K17" s="38">
        <v>4.2220000000000001E-2</v>
      </c>
      <c r="L17" s="39"/>
      <c r="M17" s="37" t="s">
        <v>11</v>
      </c>
      <c r="N17" s="38">
        <v>9.5989999999999992E-2</v>
      </c>
      <c r="O17" s="38">
        <v>9.468E-2</v>
      </c>
      <c r="P17" s="38">
        <v>9.2520000000000005E-2</v>
      </c>
      <c r="Q17" s="38">
        <v>9.0630000000000002E-2</v>
      </c>
      <c r="R17" s="38">
        <v>8.0740000000000006E-2</v>
      </c>
      <c r="S17" s="38">
        <v>7.3700000000000002E-2</v>
      </c>
      <c r="T17" s="38">
        <v>6.3189999999999996E-2</v>
      </c>
      <c r="U17" s="38">
        <v>4.2610000000000002E-2</v>
      </c>
      <c r="V17" s="38">
        <v>3.0259999999999995E-2</v>
      </c>
      <c r="X17" s="37" t="s">
        <v>11</v>
      </c>
      <c r="Y17" s="38">
        <v>6.4809999999999993E-2</v>
      </c>
      <c r="Z17" s="38">
        <v>5.9160000000000004E-2</v>
      </c>
      <c r="AA17" s="38">
        <v>4.623E-2</v>
      </c>
      <c r="AB17" s="38">
        <v>4.4229999999999998E-2</v>
      </c>
      <c r="AC17" s="38">
        <v>4.2590000000000003E-2</v>
      </c>
      <c r="AD17" s="38">
        <v>4.0230000000000002E-2</v>
      </c>
      <c r="AE17" s="38">
        <v>3.8359999999999998E-2</v>
      </c>
      <c r="AF17" s="38">
        <v>3.1940000000000003E-2</v>
      </c>
      <c r="AG17" s="38">
        <v>2.427E-2</v>
      </c>
      <c r="AI17" s="37" t="s">
        <v>11</v>
      </c>
      <c r="AJ17" s="38">
        <v>6.8520000000000011E-2</v>
      </c>
      <c r="AK17" s="38">
        <v>6.148E-2</v>
      </c>
      <c r="AL17" s="38">
        <v>5.2209999999999999E-2</v>
      </c>
      <c r="AM17" s="38">
        <v>4.8190000000000004E-2</v>
      </c>
      <c r="AN17" s="38">
        <v>4.4120000000000006E-2</v>
      </c>
      <c r="AO17" s="38">
        <v>3.9539999999999999E-2</v>
      </c>
      <c r="AP17" s="38">
        <v>3.3949999999999994E-2</v>
      </c>
      <c r="AQ17" s="38">
        <v>2.6749999999999996E-2</v>
      </c>
      <c r="AR17" s="38">
        <v>1.6509999999999997E-2</v>
      </c>
      <c r="AS17" s="38"/>
    </row>
    <row r="18" spans="1:45" s="60" customFormat="1" x14ac:dyDescent="0.3">
      <c r="A18"/>
      <c r="B18" s="37" t="s">
        <v>12</v>
      </c>
      <c r="C18" s="38">
        <v>9.8479999999999998E-2</v>
      </c>
      <c r="D18" s="38">
        <v>9.5269999999999994E-2</v>
      </c>
      <c r="E18" s="38">
        <v>9.2219999999999996E-2</v>
      </c>
      <c r="F18" s="38">
        <v>8.9380000000000001E-2</v>
      </c>
      <c r="G18" s="38">
        <v>8.3659999999999998E-2</v>
      </c>
      <c r="H18" s="38">
        <v>7.6079999999999995E-2</v>
      </c>
      <c r="I18" s="38">
        <v>7.0640000000000008E-2</v>
      </c>
      <c r="J18" s="38">
        <v>5.6140000000000002E-2</v>
      </c>
      <c r="K18" s="38">
        <v>3.78E-2</v>
      </c>
      <c r="L18" s="39"/>
      <c r="M18" s="37" t="s">
        <v>12</v>
      </c>
      <c r="N18" s="38">
        <v>8.8910000000000003E-2</v>
      </c>
      <c r="O18" s="38">
        <v>8.8609999999999994E-2</v>
      </c>
      <c r="P18" s="38">
        <v>8.6570000000000008E-2</v>
      </c>
      <c r="Q18" s="38">
        <v>8.478999999999999E-2</v>
      </c>
      <c r="R18" s="38">
        <v>7.5539999999999996E-2</v>
      </c>
      <c r="S18" s="38">
        <v>6.9639999999999994E-2</v>
      </c>
      <c r="T18" s="38">
        <v>5.8480000000000004E-2</v>
      </c>
      <c r="U18" s="38">
        <v>3.9109999999999999E-2</v>
      </c>
      <c r="V18" s="38">
        <v>2.6660000000000003E-2</v>
      </c>
      <c r="X18" s="37" t="s">
        <v>12</v>
      </c>
      <c r="Y18" s="38">
        <v>6.0429999999999998E-2</v>
      </c>
      <c r="Z18" s="38">
        <v>5.5149999999999998E-2</v>
      </c>
      <c r="AA18" s="38">
        <v>4.3860000000000003E-2</v>
      </c>
      <c r="AB18" s="38">
        <v>4.2169999999999999E-2</v>
      </c>
      <c r="AC18" s="38">
        <v>4.0739999999999998E-2</v>
      </c>
      <c r="AD18" s="38">
        <v>3.848E-2</v>
      </c>
      <c r="AE18" s="38">
        <v>3.671E-2</v>
      </c>
      <c r="AF18" s="38">
        <v>3.0229999999999996E-2</v>
      </c>
      <c r="AG18" s="38">
        <v>2.232E-2</v>
      </c>
      <c r="AI18" s="37" t="s">
        <v>12</v>
      </c>
      <c r="AJ18" s="38">
        <v>6.5049999999999997E-2</v>
      </c>
      <c r="AK18" s="38">
        <v>5.8069999999999997E-2</v>
      </c>
      <c r="AL18" s="38">
        <v>4.9430000000000002E-2</v>
      </c>
      <c r="AM18" s="38">
        <v>4.5600000000000002E-2</v>
      </c>
      <c r="AN18" s="38">
        <v>4.165E-2</v>
      </c>
      <c r="AO18" s="38">
        <v>3.7290000000000004E-2</v>
      </c>
      <c r="AP18" s="38">
        <v>3.1969999999999998E-2</v>
      </c>
      <c r="AQ18" s="38">
        <v>2.469E-2</v>
      </c>
      <c r="AR18" s="38">
        <v>1.491E-2</v>
      </c>
      <c r="AS18" s="38"/>
    </row>
    <row r="19" spans="1:45" s="60" customFormat="1" x14ac:dyDescent="0.3">
      <c r="A19"/>
      <c r="B19" s="37" t="s">
        <v>13</v>
      </c>
      <c r="C19" s="38">
        <v>9.0900000000000009E-2</v>
      </c>
      <c r="D19" s="38">
        <v>8.7900000000000006E-2</v>
      </c>
      <c r="E19" s="38">
        <v>8.5080000000000003E-2</v>
      </c>
      <c r="F19" s="38">
        <v>8.2460000000000006E-2</v>
      </c>
      <c r="G19" s="38">
        <v>7.7990000000000004E-2</v>
      </c>
      <c r="H19" s="38">
        <v>7.084E-2</v>
      </c>
      <c r="I19" s="38">
        <v>6.5729999999999997E-2</v>
      </c>
      <c r="J19" s="38">
        <v>5.1840000000000004E-2</v>
      </c>
      <c r="K19" s="38">
        <v>3.381E-2</v>
      </c>
      <c r="L19" s="39"/>
      <c r="M19" s="37" t="s">
        <v>13</v>
      </c>
      <c r="N19" s="38">
        <v>8.3309999999999995E-2</v>
      </c>
      <c r="O19" s="38">
        <v>8.301E-2</v>
      </c>
      <c r="P19" s="38">
        <v>8.1069999999999989E-2</v>
      </c>
      <c r="Q19" s="38">
        <v>7.9399999999999998E-2</v>
      </c>
      <c r="R19" s="38">
        <v>7.0739999999999997E-2</v>
      </c>
      <c r="S19" s="38">
        <v>6.565E-2</v>
      </c>
      <c r="T19" s="38">
        <v>5.4129999999999998E-2</v>
      </c>
      <c r="U19" s="38">
        <v>3.6080000000000001E-2</v>
      </c>
      <c r="V19" s="38">
        <v>2.3570000000000001E-2</v>
      </c>
      <c r="X19" s="37" t="s">
        <v>13</v>
      </c>
      <c r="Y19" s="38">
        <v>5.6410000000000002E-2</v>
      </c>
      <c r="Z19" s="38">
        <v>5.1450000000000003E-2</v>
      </c>
      <c r="AA19" s="38">
        <v>4.1610000000000001E-2</v>
      </c>
      <c r="AB19" s="38">
        <v>4.0209999999999996E-2</v>
      </c>
      <c r="AC19" s="38">
        <v>3.8640000000000001E-2</v>
      </c>
      <c r="AD19" s="38">
        <v>3.6479999999999999E-2</v>
      </c>
      <c r="AE19" s="38">
        <v>3.4749999999999996E-2</v>
      </c>
      <c r="AF19" s="38">
        <v>2.7659999999999997E-2</v>
      </c>
      <c r="AG19" s="38">
        <v>2.053E-2</v>
      </c>
      <c r="AI19" s="37" t="s">
        <v>13</v>
      </c>
      <c r="AJ19" s="38">
        <v>6.1759999999999995E-2</v>
      </c>
      <c r="AK19" s="38">
        <v>5.4849999999999996E-2</v>
      </c>
      <c r="AL19" s="38">
        <v>4.6770000000000006E-2</v>
      </c>
      <c r="AM19" s="38">
        <v>4.3140000000000005E-2</v>
      </c>
      <c r="AN19" s="38">
        <v>3.9300000000000002E-2</v>
      </c>
      <c r="AO19" s="38">
        <v>3.517E-2</v>
      </c>
      <c r="AP19" s="38">
        <v>3.0109999999999998E-2</v>
      </c>
      <c r="AQ19" s="38">
        <v>2.282E-2</v>
      </c>
      <c r="AR19" s="38">
        <v>1.3439999999999999E-2</v>
      </c>
      <c r="AS19" s="38"/>
    </row>
    <row r="20" spans="1:45" s="60" customFormat="1" x14ac:dyDescent="0.3">
      <c r="A20"/>
      <c r="B20" s="37" t="s">
        <v>14</v>
      </c>
      <c r="C20" s="38">
        <v>8.4640000000000007E-2</v>
      </c>
      <c r="D20" s="38">
        <v>8.183E-2</v>
      </c>
      <c r="E20" s="38">
        <v>7.918E-2</v>
      </c>
      <c r="F20" s="38">
        <v>7.6729999999999993E-2</v>
      </c>
      <c r="G20" s="38">
        <v>7.3330000000000006E-2</v>
      </c>
      <c r="H20" s="38">
        <v>6.6540000000000002E-2</v>
      </c>
      <c r="I20" s="38">
        <v>6.1669999999999996E-2</v>
      </c>
      <c r="J20" s="38">
        <v>4.786E-2</v>
      </c>
      <c r="K20" s="38">
        <v>3.0200000000000005E-2</v>
      </c>
      <c r="L20" s="39"/>
      <c r="M20" s="37" t="s">
        <v>14</v>
      </c>
      <c r="N20" s="38">
        <v>7.8089999999999993E-2</v>
      </c>
      <c r="O20" s="38">
        <v>7.7800000000000008E-2</v>
      </c>
      <c r="P20" s="38">
        <v>7.596E-2</v>
      </c>
      <c r="Q20" s="38">
        <v>7.4389999999999998E-2</v>
      </c>
      <c r="R20" s="38">
        <v>6.6290000000000002E-2</v>
      </c>
      <c r="S20" s="38">
        <v>6.1409999999999992E-2</v>
      </c>
      <c r="T20" s="38">
        <v>5.0099999999999999E-2</v>
      </c>
      <c r="U20" s="38">
        <v>3.3279999999999997E-2</v>
      </c>
      <c r="V20" s="38">
        <v>2.1180000000000001E-2</v>
      </c>
      <c r="X20" s="37" t="s">
        <v>14</v>
      </c>
      <c r="Y20" s="38">
        <v>5.2659999999999998E-2</v>
      </c>
      <c r="Z20" s="38">
        <v>4.8010000000000004E-2</v>
      </c>
      <c r="AA20" s="38">
        <v>3.9489999999999997E-2</v>
      </c>
      <c r="AB20" s="38">
        <v>3.8350000000000002E-2</v>
      </c>
      <c r="AC20" s="38">
        <v>3.6639999999999999E-2</v>
      </c>
      <c r="AD20" s="38">
        <v>3.456E-2</v>
      </c>
      <c r="AE20" s="38">
        <v>3.288E-2</v>
      </c>
      <c r="AF20" s="38">
        <v>2.5829999999999999E-2</v>
      </c>
      <c r="AG20" s="38">
        <v>1.8860000000000002E-2</v>
      </c>
      <c r="AI20" s="37" t="s">
        <v>14</v>
      </c>
      <c r="AJ20" s="38">
        <v>5.8650000000000001E-2</v>
      </c>
      <c r="AK20" s="38">
        <v>5.1800000000000006E-2</v>
      </c>
      <c r="AL20" s="38">
        <v>4.4260000000000001E-2</v>
      </c>
      <c r="AM20" s="38">
        <v>4.0809999999999999E-2</v>
      </c>
      <c r="AN20" s="38">
        <v>3.7100000000000001E-2</v>
      </c>
      <c r="AO20" s="38">
        <v>3.3170000000000005E-2</v>
      </c>
      <c r="AP20" s="38">
        <v>2.8379999999999999E-2</v>
      </c>
      <c r="AQ20" s="38">
        <v>2.1070000000000002E-2</v>
      </c>
      <c r="AR20" s="38">
        <v>1.209E-2</v>
      </c>
      <c r="AS20" s="38"/>
    </row>
    <row r="21" spans="1:45" s="60" customFormat="1" x14ac:dyDescent="0.3">
      <c r="A21"/>
      <c r="B21" s="37" t="s">
        <v>15</v>
      </c>
      <c r="C21" s="38">
        <v>7.8120000000000009E-2</v>
      </c>
      <c r="D21" s="38">
        <v>7.5499999999999998E-2</v>
      </c>
      <c r="E21" s="38">
        <v>7.3029999999999998E-2</v>
      </c>
      <c r="F21" s="38">
        <v>7.077E-2</v>
      </c>
      <c r="G21" s="38">
        <v>6.8349999999999994E-2</v>
      </c>
      <c r="H21" s="38">
        <v>6.1929999999999999E-2</v>
      </c>
      <c r="I21" s="38">
        <v>5.7329999999999999E-2</v>
      </c>
      <c r="J21" s="38">
        <v>4.4180000000000004E-2</v>
      </c>
      <c r="K21" s="38">
        <v>2.6940000000000002E-2</v>
      </c>
      <c r="L21" s="39"/>
      <c r="M21" s="37" t="s">
        <v>15</v>
      </c>
      <c r="N21" s="38">
        <v>7.3269999999999988E-2</v>
      </c>
      <c r="O21" s="38">
        <v>7.2959999999999997E-2</v>
      </c>
      <c r="P21" s="38">
        <v>7.1230000000000002E-2</v>
      </c>
      <c r="Q21" s="38">
        <v>6.9750000000000006E-2</v>
      </c>
      <c r="R21" s="38">
        <v>6.2179999999999999E-2</v>
      </c>
      <c r="S21" s="38">
        <v>5.756E-2</v>
      </c>
      <c r="T21" s="38">
        <v>4.6390000000000001E-2</v>
      </c>
      <c r="U21" s="38">
        <v>3.0719999999999997E-2</v>
      </c>
      <c r="V21" s="38">
        <v>1.9409999999999997E-2</v>
      </c>
      <c r="X21" s="37" t="s">
        <v>15</v>
      </c>
      <c r="Y21" s="38">
        <v>4.9209999999999997E-2</v>
      </c>
      <c r="Z21" s="38">
        <v>4.4839999999999998E-2</v>
      </c>
      <c r="AA21" s="38">
        <v>3.7470000000000003E-2</v>
      </c>
      <c r="AB21" s="38">
        <v>3.6589999999999998E-2</v>
      </c>
      <c r="AC21" s="38">
        <v>3.4729999999999997E-2</v>
      </c>
      <c r="AD21" s="38">
        <v>3.2750000000000001E-2</v>
      </c>
      <c r="AE21" s="38">
        <v>3.1110000000000002E-2</v>
      </c>
      <c r="AF21" s="38">
        <v>2.4120000000000003E-2</v>
      </c>
      <c r="AG21" s="38">
        <v>1.7330000000000002E-2</v>
      </c>
      <c r="AI21" s="37" t="s">
        <v>15</v>
      </c>
      <c r="AJ21" s="38">
        <v>5.5689999999999996E-2</v>
      </c>
      <c r="AK21" s="38">
        <v>4.8930000000000001E-2</v>
      </c>
      <c r="AL21" s="38">
        <v>4.1890000000000004E-2</v>
      </c>
      <c r="AM21" s="38">
        <v>3.8600000000000002E-2</v>
      </c>
      <c r="AN21" s="38">
        <v>3.5009999999999999E-2</v>
      </c>
      <c r="AO21" s="38">
        <v>3.1269999999999999E-2</v>
      </c>
      <c r="AP21" s="38">
        <v>2.6729999999999997E-2</v>
      </c>
      <c r="AQ21" s="38">
        <v>1.9449999999999999E-2</v>
      </c>
      <c r="AR21" s="38">
        <v>1.0869999999999998E-2</v>
      </c>
      <c r="AS21" s="38"/>
    </row>
    <row r="22" spans="1:45" s="60" customFormat="1" x14ac:dyDescent="0.3">
      <c r="A22"/>
      <c r="B22" s="37" t="s">
        <v>16</v>
      </c>
      <c r="C22" s="38">
        <v>7.2830000000000006E-2</v>
      </c>
      <c r="D22" s="38">
        <v>7.0359999999999992E-2</v>
      </c>
      <c r="E22" s="38">
        <v>6.8029999999999993E-2</v>
      </c>
      <c r="F22" s="38">
        <v>6.5920000000000006E-2</v>
      </c>
      <c r="G22" s="38">
        <v>6.4320000000000002E-2</v>
      </c>
      <c r="H22" s="38">
        <v>5.8209999999999998E-2</v>
      </c>
      <c r="I22" s="38">
        <v>5.348E-2</v>
      </c>
      <c r="J22" s="38">
        <v>4.0609999999999993E-2</v>
      </c>
      <c r="K22" s="38">
        <v>2.3999999999999997E-2</v>
      </c>
      <c r="L22" s="39"/>
      <c r="M22" s="37" t="s">
        <v>16</v>
      </c>
      <c r="N22" s="38">
        <v>6.8820000000000006E-2</v>
      </c>
      <c r="O22" s="38">
        <v>6.8510000000000001E-2</v>
      </c>
      <c r="P22" s="38">
        <v>6.6879999999999995E-2</v>
      </c>
      <c r="Q22" s="38">
        <v>6.5479999999999997E-2</v>
      </c>
      <c r="R22" s="38">
        <v>5.8369999999999998E-2</v>
      </c>
      <c r="S22" s="38">
        <v>5.3949999999999998E-2</v>
      </c>
      <c r="T22" s="38">
        <v>4.2949999999999995E-2</v>
      </c>
      <c r="U22" s="38">
        <v>2.7830000000000001E-2</v>
      </c>
      <c r="V22" s="38">
        <v>1.7160000000000002E-2</v>
      </c>
      <c r="X22" s="37" t="s">
        <v>16</v>
      </c>
      <c r="Y22" s="38">
        <v>4.6010000000000002E-2</v>
      </c>
      <c r="Z22" s="38">
        <v>4.1919999999999999E-2</v>
      </c>
      <c r="AA22" s="38">
        <v>3.5880000000000002E-2</v>
      </c>
      <c r="AB22" s="38">
        <v>3.4889999999999997E-2</v>
      </c>
      <c r="AC22" s="38">
        <v>3.3119999999999997E-2</v>
      </c>
      <c r="AD22" s="38">
        <v>3.1209999999999998E-2</v>
      </c>
      <c r="AE22" s="38">
        <v>2.9449999999999997E-2</v>
      </c>
      <c r="AF22" s="38">
        <v>2.247E-2</v>
      </c>
      <c r="AG22" s="38">
        <v>1.5520000000000001E-2</v>
      </c>
      <c r="AI22" s="37" t="s">
        <v>16</v>
      </c>
      <c r="AJ22" s="38">
        <v>5.2859999999999997E-2</v>
      </c>
      <c r="AK22" s="38">
        <v>4.6210000000000001E-2</v>
      </c>
      <c r="AL22" s="38">
        <v>3.9649999999999998E-2</v>
      </c>
      <c r="AM22" s="38">
        <v>3.6519999999999997E-2</v>
      </c>
      <c r="AN22" s="38">
        <v>3.3050000000000003E-2</v>
      </c>
      <c r="AO22" s="38">
        <v>2.9499999999999998E-2</v>
      </c>
      <c r="AP22" s="38">
        <v>2.5179999999999998E-2</v>
      </c>
      <c r="AQ22" s="38">
        <v>1.7950000000000001E-2</v>
      </c>
      <c r="AR22" s="38">
        <v>9.7600000000000013E-3</v>
      </c>
      <c r="AS22" s="38"/>
    </row>
    <row r="23" spans="1:45" s="60" customFormat="1" x14ac:dyDescent="0.3">
      <c r="A23"/>
      <c r="B23" s="37" t="s">
        <v>17</v>
      </c>
      <c r="C23" s="38">
        <v>6.787E-2</v>
      </c>
      <c r="D23" s="38">
        <v>6.5549999999999997E-2</v>
      </c>
      <c r="E23" s="38">
        <v>6.3369999999999996E-2</v>
      </c>
      <c r="F23" s="38">
        <v>6.139E-2</v>
      </c>
      <c r="G23" s="38">
        <v>5.987E-2</v>
      </c>
      <c r="H23" s="38">
        <v>5.4129999999999998E-2</v>
      </c>
      <c r="I23" s="38">
        <v>4.9149999999999999E-2</v>
      </c>
      <c r="J23" s="38">
        <v>3.703E-2</v>
      </c>
      <c r="K23" s="38">
        <v>2.1329999999999998E-2</v>
      </c>
      <c r="L23" s="39"/>
      <c r="M23" s="37" t="s">
        <v>17</v>
      </c>
      <c r="N23" s="38">
        <v>6.4049999999999996E-2</v>
      </c>
      <c r="O23" s="38">
        <v>6.3739999999999991E-2</v>
      </c>
      <c r="P23" s="38">
        <v>6.2200000000000005E-2</v>
      </c>
      <c r="Q23" s="38">
        <v>6.0900000000000003E-2</v>
      </c>
      <c r="R23" s="38">
        <v>5.4280000000000002E-2</v>
      </c>
      <c r="S23" s="38">
        <v>5.0609999999999995E-2</v>
      </c>
      <c r="T23" s="38">
        <v>3.9559999999999998E-2</v>
      </c>
      <c r="U23" s="38">
        <v>2.5570000000000002E-2</v>
      </c>
      <c r="V23" s="38">
        <v>1.542E-2</v>
      </c>
      <c r="X23" s="37" t="s">
        <v>17</v>
      </c>
      <c r="Y23" s="38">
        <v>4.2220000000000001E-2</v>
      </c>
      <c r="Z23" s="38">
        <v>3.8419999999999996E-2</v>
      </c>
      <c r="AA23" s="38">
        <v>3.4480000000000004E-2</v>
      </c>
      <c r="AB23" s="38">
        <v>3.329E-2</v>
      </c>
      <c r="AC23" s="38">
        <v>3.1539999999999999E-2</v>
      </c>
      <c r="AD23" s="38">
        <v>2.9919999999999999E-2</v>
      </c>
      <c r="AE23" s="38">
        <v>2.7880000000000002E-2</v>
      </c>
      <c r="AF23" s="38">
        <v>2.0919999999999998E-2</v>
      </c>
      <c r="AG23" s="38">
        <v>1.438E-2</v>
      </c>
      <c r="AI23" s="37" t="s">
        <v>17</v>
      </c>
      <c r="AJ23" s="38">
        <v>5.0200000000000002E-2</v>
      </c>
      <c r="AK23" s="38">
        <v>4.3650000000000001E-2</v>
      </c>
      <c r="AL23" s="38">
        <v>3.7520000000000005E-2</v>
      </c>
      <c r="AM23" s="38">
        <v>3.4549999999999997E-2</v>
      </c>
      <c r="AN23" s="38">
        <v>3.1169999999999996E-2</v>
      </c>
      <c r="AO23" s="38">
        <v>2.7810000000000001E-2</v>
      </c>
      <c r="AP23" s="38">
        <v>2.3719999999999998E-2</v>
      </c>
      <c r="AQ23" s="38">
        <v>1.6549999999999999E-2</v>
      </c>
      <c r="AR23" s="38">
        <v>8.7299999999999999E-3</v>
      </c>
      <c r="AS23" s="38"/>
    </row>
    <row r="24" spans="1:45" s="60" customFormat="1" x14ac:dyDescent="0.3">
      <c r="A24"/>
      <c r="B24" s="37" t="s">
        <v>18</v>
      </c>
      <c r="C24" s="38">
        <v>6.4689999999999998E-2</v>
      </c>
      <c r="D24" s="38">
        <v>6.2449999999999999E-2</v>
      </c>
      <c r="E24" s="38">
        <v>6.037E-2</v>
      </c>
      <c r="F24" s="38">
        <v>5.8470000000000001E-2</v>
      </c>
      <c r="G24" s="38">
        <v>5.5729999999999995E-2</v>
      </c>
      <c r="H24" s="38">
        <v>5.0290000000000001E-2</v>
      </c>
      <c r="I24" s="38">
        <v>4.5319999999999999E-2</v>
      </c>
      <c r="J24" s="38">
        <v>3.2979999999999995E-2</v>
      </c>
      <c r="K24" s="38">
        <v>1.8919999999999999E-2</v>
      </c>
      <c r="L24" s="39"/>
      <c r="M24" s="37" t="s">
        <v>18</v>
      </c>
      <c r="N24" s="38">
        <v>5.9739999999999994E-2</v>
      </c>
      <c r="O24" s="38">
        <v>5.9500000000000004E-2</v>
      </c>
      <c r="P24" s="38">
        <v>5.8040000000000001E-2</v>
      </c>
      <c r="Q24" s="38">
        <v>5.6819999999999996E-2</v>
      </c>
      <c r="R24" s="38">
        <v>5.0679999999999996E-2</v>
      </c>
      <c r="S24" s="38">
        <v>4.7190000000000003E-2</v>
      </c>
      <c r="T24" s="38">
        <v>3.5989999999999994E-2</v>
      </c>
      <c r="U24" s="38">
        <v>2.3609999999999999E-2</v>
      </c>
      <c r="V24" s="38">
        <v>1.388E-2</v>
      </c>
      <c r="X24" s="37" t="s">
        <v>18</v>
      </c>
      <c r="Y24" s="38">
        <v>3.9550000000000002E-2</v>
      </c>
      <c r="Z24" s="38">
        <v>3.5979999999999998E-2</v>
      </c>
      <c r="AA24" s="38">
        <v>3.3070000000000002E-2</v>
      </c>
      <c r="AB24" s="38">
        <v>3.175E-2</v>
      </c>
      <c r="AC24" s="38">
        <v>3.0040000000000001E-2</v>
      </c>
      <c r="AD24" s="38">
        <v>2.852E-2</v>
      </c>
      <c r="AE24" s="38">
        <v>2.639E-2</v>
      </c>
      <c r="AF24" s="38">
        <v>1.9469999999999998E-2</v>
      </c>
      <c r="AG24" s="38">
        <v>1.2749999999999997E-2</v>
      </c>
      <c r="AI24" s="37" t="s">
        <v>18</v>
      </c>
      <c r="AJ24" s="38">
        <v>4.7660000000000001E-2</v>
      </c>
      <c r="AK24" s="38">
        <v>4.122E-2</v>
      </c>
      <c r="AL24" s="38">
        <v>3.5520000000000003E-2</v>
      </c>
      <c r="AM24" s="38">
        <v>3.2670000000000005E-2</v>
      </c>
      <c r="AN24" s="38">
        <v>2.9409999999999999E-2</v>
      </c>
      <c r="AO24" s="38">
        <v>2.6040000000000001E-2</v>
      </c>
      <c r="AP24" s="38">
        <v>2.2020000000000001E-2</v>
      </c>
      <c r="AQ24" s="38">
        <v>1.524E-2</v>
      </c>
      <c r="AR24" s="38">
        <v>7.7999999999999996E-3</v>
      </c>
      <c r="AS24" s="38"/>
    </row>
    <row r="25" spans="1:45" s="60" customFormat="1" x14ac:dyDescent="0.3">
      <c r="A25"/>
      <c r="B25" s="37" t="s">
        <v>19</v>
      </c>
      <c r="C25" s="38">
        <v>6.0949999999999997E-2</v>
      </c>
      <c r="D25" s="38">
        <v>5.8819999999999997E-2</v>
      </c>
      <c r="E25" s="38">
        <v>5.6849999999999998E-2</v>
      </c>
      <c r="F25" s="38">
        <v>5.5070000000000001E-2</v>
      </c>
      <c r="G25" s="38">
        <v>5.1320000000000005E-2</v>
      </c>
      <c r="H25" s="38">
        <v>4.6210000000000001E-2</v>
      </c>
      <c r="I25" s="38">
        <v>4.1239999999999999E-2</v>
      </c>
      <c r="J25" s="38">
        <v>2.8989999999999998E-2</v>
      </c>
      <c r="K25" s="38">
        <v>1.6740000000000001E-2</v>
      </c>
      <c r="L25" s="39"/>
      <c r="M25" s="37" t="s">
        <v>19</v>
      </c>
      <c r="N25" s="38">
        <v>5.6950000000000001E-2</v>
      </c>
      <c r="O25" s="38">
        <v>5.604E-2</v>
      </c>
      <c r="P25" s="38">
        <v>5.4669999999999996E-2</v>
      </c>
      <c r="Q25" s="38">
        <v>5.3510000000000002E-2</v>
      </c>
      <c r="R25" s="38">
        <v>4.7740000000000005E-2</v>
      </c>
      <c r="S25" s="38">
        <v>4.3889999999999998E-2</v>
      </c>
      <c r="T25" s="38">
        <v>3.3339999999999995E-2</v>
      </c>
      <c r="U25" s="38">
        <v>2.138E-2</v>
      </c>
      <c r="V25" s="38">
        <v>1.2070000000000001E-2</v>
      </c>
      <c r="X25" s="37" t="s">
        <v>19</v>
      </c>
      <c r="Y25" s="38">
        <v>3.7100000000000001E-2</v>
      </c>
      <c r="Z25" s="38">
        <v>3.3739999999999999E-2</v>
      </c>
      <c r="AA25" s="38">
        <v>3.1710000000000002E-2</v>
      </c>
      <c r="AB25" s="38">
        <v>3.0290000000000001E-2</v>
      </c>
      <c r="AC25" s="38">
        <v>2.861E-2</v>
      </c>
      <c r="AD25" s="38">
        <v>2.734E-2</v>
      </c>
      <c r="AE25" s="38">
        <v>2.4390000000000002E-2</v>
      </c>
      <c r="AF25" s="38">
        <v>1.8110000000000001E-2</v>
      </c>
      <c r="AG25" s="38">
        <v>1.1479999999999999E-2</v>
      </c>
      <c r="AI25" s="37" t="s">
        <v>19</v>
      </c>
      <c r="AJ25" s="38">
        <v>4.5249999999999999E-2</v>
      </c>
      <c r="AK25" s="38">
        <v>3.8949999999999999E-2</v>
      </c>
      <c r="AL25" s="38">
        <v>3.3610000000000001E-2</v>
      </c>
      <c r="AM25" s="38">
        <v>3.0899999999999997E-2</v>
      </c>
      <c r="AN25" s="38">
        <v>2.775E-2</v>
      </c>
      <c r="AO25" s="38">
        <v>2.4369999999999999E-2</v>
      </c>
      <c r="AP25" s="38">
        <v>2.044E-2</v>
      </c>
      <c r="AQ25" s="38">
        <v>1.4030000000000001E-2</v>
      </c>
      <c r="AR25" s="38">
        <v>6.9300000000000004E-3</v>
      </c>
      <c r="AS25" s="38"/>
    </row>
    <row r="26" spans="1:45" s="60" customFormat="1" x14ac:dyDescent="0.3">
      <c r="A26"/>
      <c r="B26" s="37" t="s">
        <v>20</v>
      </c>
      <c r="C26" s="38">
        <v>5.7450000000000001E-2</v>
      </c>
      <c r="D26" s="38">
        <v>5.543E-2</v>
      </c>
      <c r="E26" s="38">
        <v>5.3559999999999997E-2</v>
      </c>
      <c r="F26" s="38">
        <v>5.1869999999999999E-2</v>
      </c>
      <c r="G26" s="38">
        <v>4.7229999999999994E-2</v>
      </c>
      <c r="H26" s="38">
        <v>4.2450000000000002E-2</v>
      </c>
      <c r="I26" s="38">
        <v>3.7180000000000005E-2</v>
      </c>
      <c r="J26" s="38">
        <v>2.5440000000000001E-2</v>
      </c>
      <c r="K26" s="38">
        <v>1.4760000000000002E-2</v>
      </c>
      <c r="L26" s="39"/>
      <c r="M26" s="37" t="s">
        <v>20</v>
      </c>
      <c r="N26" s="38">
        <v>5.4290000000000005E-2</v>
      </c>
      <c r="O26" s="38">
        <v>5.2840000000000005E-2</v>
      </c>
      <c r="P26" s="38">
        <v>5.1530000000000006E-2</v>
      </c>
      <c r="Q26" s="38">
        <v>5.0439999999999999E-2</v>
      </c>
      <c r="R26" s="38">
        <v>4.5000000000000005E-2</v>
      </c>
      <c r="S26" s="38">
        <v>4.0849999999999997E-2</v>
      </c>
      <c r="T26" s="38">
        <v>3.0870000000000002E-2</v>
      </c>
      <c r="U26" s="38">
        <v>1.9479999999999997E-2</v>
      </c>
      <c r="V26" s="38">
        <v>1.056E-2</v>
      </c>
      <c r="X26" s="37" t="s">
        <v>20</v>
      </c>
      <c r="Y26" s="38">
        <v>3.5220000000000001E-2</v>
      </c>
      <c r="Z26" s="38">
        <v>3.2010000000000004E-2</v>
      </c>
      <c r="AA26" s="38">
        <v>3.0100000000000002E-2</v>
      </c>
      <c r="AB26" s="38">
        <v>2.8899999999999999E-2</v>
      </c>
      <c r="AC26" s="38">
        <v>2.725E-2</v>
      </c>
      <c r="AD26" s="38">
        <v>2.5899999999999999E-2</v>
      </c>
      <c r="AE26" s="38">
        <v>2.2800000000000001E-2</v>
      </c>
      <c r="AF26" s="38">
        <v>1.6840000000000001E-2</v>
      </c>
      <c r="AG26" s="38">
        <v>1.0290000000000001E-2</v>
      </c>
      <c r="AI26" s="37" t="s">
        <v>20</v>
      </c>
      <c r="AJ26" s="38">
        <v>4.2959999999999998E-2</v>
      </c>
      <c r="AK26" s="38">
        <v>3.6789999999999996E-2</v>
      </c>
      <c r="AL26" s="38">
        <v>3.1809999999999998E-2</v>
      </c>
      <c r="AM26" s="38">
        <v>2.9229999999999999E-2</v>
      </c>
      <c r="AN26" s="38">
        <v>2.6190000000000001E-2</v>
      </c>
      <c r="AO26" s="38">
        <v>2.2800000000000001E-2</v>
      </c>
      <c r="AP26" s="38">
        <v>1.8970000000000001E-2</v>
      </c>
      <c r="AQ26" s="38">
        <v>1.291E-2</v>
      </c>
      <c r="AR26" s="38">
        <v>6.1499999999999992E-3</v>
      </c>
      <c r="AS26" s="38"/>
    </row>
    <row r="27" spans="1:45" s="60" customFormat="1" x14ac:dyDescent="0.3">
      <c r="A27"/>
      <c r="B27" s="37" t="s">
        <v>21</v>
      </c>
      <c r="C27" s="38">
        <v>5.4460000000000001E-2</v>
      </c>
      <c r="D27" s="38">
        <v>5.2520000000000004E-2</v>
      </c>
      <c r="E27" s="38">
        <v>5.074E-2</v>
      </c>
      <c r="F27" s="38">
        <v>4.9139999999999996E-2</v>
      </c>
      <c r="G27" s="38">
        <v>4.3719999999999995E-2</v>
      </c>
      <c r="H27" s="38">
        <v>4.0140000000000002E-2</v>
      </c>
      <c r="I27" s="38">
        <v>3.3110000000000001E-2</v>
      </c>
      <c r="J27" s="38">
        <v>2.2409999999999999E-2</v>
      </c>
      <c r="K27" s="38">
        <v>1.2870000000000001E-2</v>
      </c>
      <c r="L27" s="39"/>
      <c r="M27" s="37" t="s">
        <v>21</v>
      </c>
      <c r="N27" s="38">
        <v>5.169E-2</v>
      </c>
      <c r="O27" s="38">
        <v>4.9500000000000002E-2</v>
      </c>
      <c r="P27" s="38">
        <v>4.8249999999999994E-2</v>
      </c>
      <c r="Q27" s="38">
        <v>4.7230000000000001E-2</v>
      </c>
      <c r="R27" s="38">
        <v>4.1959999999999997E-2</v>
      </c>
      <c r="S27" s="38">
        <v>3.8000000000000006E-2</v>
      </c>
      <c r="T27" s="38">
        <v>2.8760000000000001E-2</v>
      </c>
      <c r="U27" s="38">
        <v>1.7270000000000001E-2</v>
      </c>
      <c r="V27" s="38">
        <v>9.2299999999999986E-3</v>
      </c>
      <c r="X27" s="37" t="s">
        <v>21</v>
      </c>
      <c r="Y27" s="38">
        <v>3.3430000000000001E-2</v>
      </c>
      <c r="Z27" s="38">
        <v>3.0370000000000001E-2</v>
      </c>
      <c r="AA27" s="38">
        <v>2.8649999999999998E-2</v>
      </c>
      <c r="AB27" s="38">
        <v>2.7570000000000001E-2</v>
      </c>
      <c r="AC27" s="38">
        <v>2.5940000000000001E-2</v>
      </c>
      <c r="AD27" s="38">
        <v>2.4550000000000002E-2</v>
      </c>
      <c r="AE27" s="38">
        <v>2.1080000000000002E-2</v>
      </c>
      <c r="AF27" s="38">
        <v>1.5609999999999999E-2</v>
      </c>
      <c r="AG27" s="38">
        <v>9.4699999999999993E-3</v>
      </c>
      <c r="AI27" s="37" t="s">
        <v>21</v>
      </c>
      <c r="AJ27" s="38">
        <v>4.079E-2</v>
      </c>
      <c r="AK27" s="38">
        <v>3.4750000000000003E-2</v>
      </c>
      <c r="AL27" s="38">
        <v>3.0180000000000002E-2</v>
      </c>
      <c r="AM27" s="38">
        <v>2.7639999999999998E-2</v>
      </c>
      <c r="AN27" s="38">
        <v>2.47E-2</v>
      </c>
      <c r="AO27" s="38">
        <v>2.1340000000000001E-2</v>
      </c>
      <c r="AP27" s="38">
        <v>1.7660000000000002E-2</v>
      </c>
      <c r="AQ27" s="38">
        <v>1.1879999999999998E-2</v>
      </c>
      <c r="AR27" s="38">
        <v>5.4300000000000008E-3</v>
      </c>
      <c r="AS27" s="38"/>
    </row>
    <row r="28" spans="1:45" s="60" customFormat="1" x14ac:dyDescent="0.3">
      <c r="A28"/>
      <c r="B28" s="37" t="s">
        <v>22</v>
      </c>
      <c r="C28" s="38">
        <v>5.1610000000000003E-2</v>
      </c>
      <c r="D28" s="38">
        <v>4.9760000000000006E-2</v>
      </c>
      <c r="E28" s="38">
        <v>4.8059999999999999E-2</v>
      </c>
      <c r="F28" s="38">
        <v>4.6540000000000005E-2</v>
      </c>
      <c r="G28" s="38">
        <v>4.104E-2</v>
      </c>
      <c r="H28" s="38">
        <v>3.789E-2</v>
      </c>
      <c r="I28" s="38">
        <v>3.0850000000000002E-2</v>
      </c>
      <c r="J28" s="38">
        <v>1.9970000000000002E-2</v>
      </c>
      <c r="K28" s="38">
        <v>1.1069999999999998E-2</v>
      </c>
      <c r="L28" s="39"/>
      <c r="M28" s="37" t="s">
        <v>22</v>
      </c>
      <c r="N28" s="38">
        <v>4.854E-2</v>
      </c>
      <c r="O28" s="38">
        <v>4.5719999999999997E-2</v>
      </c>
      <c r="P28" s="38">
        <v>4.471E-2</v>
      </c>
      <c r="Q28" s="38">
        <v>4.3730000000000005E-2</v>
      </c>
      <c r="R28" s="38">
        <v>3.9960000000000002E-2</v>
      </c>
      <c r="S28" s="38">
        <v>3.5299999999999998E-2</v>
      </c>
      <c r="T28" s="38">
        <v>2.6399999999999996E-2</v>
      </c>
      <c r="U28" s="38">
        <v>1.5639999999999998E-2</v>
      </c>
      <c r="V28" s="38">
        <v>8.0499999999999981E-3</v>
      </c>
      <c r="X28" s="37" t="s">
        <v>22</v>
      </c>
      <c r="Y28" s="38">
        <v>3.1909999999999994E-2</v>
      </c>
      <c r="Z28" s="38">
        <v>2.8830000000000001E-2</v>
      </c>
      <c r="AA28" s="38">
        <v>2.7380000000000002E-2</v>
      </c>
      <c r="AB28" s="38">
        <v>2.6290000000000001E-2</v>
      </c>
      <c r="AC28" s="38">
        <v>2.4709999999999999E-2</v>
      </c>
      <c r="AD28" s="38">
        <v>2.3270000000000002E-2</v>
      </c>
      <c r="AE28" s="38">
        <v>1.983E-2</v>
      </c>
      <c r="AF28" s="38">
        <v>1.448E-2</v>
      </c>
      <c r="AG28" s="38">
        <v>8.5300000000000011E-3</v>
      </c>
      <c r="AI28" s="37" t="s">
        <v>22</v>
      </c>
      <c r="AJ28" s="38">
        <v>3.8710000000000001E-2</v>
      </c>
      <c r="AK28" s="38">
        <v>3.2820000000000002E-2</v>
      </c>
      <c r="AL28" s="38">
        <v>2.862E-2</v>
      </c>
      <c r="AM28" s="38">
        <v>2.613E-2</v>
      </c>
      <c r="AN28" s="38">
        <v>2.3290000000000002E-2</v>
      </c>
      <c r="AO28" s="38">
        <v>1.9939999999999999E-2</v>
      </c>
      <c r="AP28" s="38">
        <v>1.644E-2</v>
      </c>
      <c r="AQ28" s="38">
        <v>1.0869999999999999E-2</v>
      </c>
      <c r="AR28" s="38">
        <v>4.8700000000000002E-3</v>
      </c>
      <c r="AS28" s="38"/>
    </row>
    <row r="29" spans="1:45" s="60" customFormat="1" x14ac:dyDescent="0.3">
      <c r="A29"/>
      <c r="B29" s="37" t="s">
        <v>23</v>
      </c>
      <c r="C29" s="38">
        <v>4.8930000000000001E-2</v>
      </c>
      <c r="D29" s="38">
        <v>4.7149999999999997E-2</v>
      </c>
      <c r="E29" s="38">
        <v>4.5530000000000001E-2</v>
      </c>
      <c r="F29" s="38">
        <v>4.4080000000000001E-2</v>
      </c>
      <c r="G29" s="38">
        <v>3.848E-2</v>
      </c>
      <c r="H29" s="38">
        <v>3.5720000000000002E-2</v>
      </c>
      <c r="I29" s="38">
        <v>2.8419999999999997E-2</v>
      </c>
      <c r="J29" s="38">
        <v>1.8350000000000002E-2</v>
      </c>
      <c r="K29" s="38">
        <v>9.5300000000000003E-3</v>
      </c>
      <c r="L29" s="39"/>
      <c r="M29" s="37" t="s">
        <v>23</v>
      </c>
      <c r="N29" s="38">
        <v>4.5759999999999995E-2</v>
      </c>
      <c r="O29" s="38">
        <v>4.3070000000000004E-2</v>
      </c>
      <c r="P29" s="38">
        <v>4.2099999999999999E-2</v>
      </c>
      <c r="Q29" s="38">
        <v>4.0920000000000005E-2</v>
      </c>
      <c r="R29" s="38">
        <v>3.7020000000000004E-2</v>
      </c>
      <c r="S29" s="38">
        <v>3.2499999999999994E-2</v>
      </c>
      <c r="T29" s="38">
        <v>2.4230000000000002E-2</v>
      </c>
      <c r="U29" s="38">
        <v>1.4289999999999999E-2</v>
      </c>
      <c r="V29" s="38">
        <v>7.0699999999999999E-3</v>
      </c>
      <c r="X29" s="37" t="s">
        <v>23</v>
      </c>
      <c r="Y29" s="38">
        <v>3.0449999999999998E-2</v>
      </c>
      <c r="Z29" s="38">
        <v>2.7349999999999999E-2</v>
      </c>
      <c r="AA29" s="38">
        <v>2.5899999999999999E-2</v>
      </c>
      <c r="AB29" s="38">
        <v>2.5080000000000002E-2</v>
      </c>
      <c r="AC29" s="38">
        <v>2.3529999999999999E-2</v>
      </c>
      <c r="AD29" s="38">
        <v>2.2029999999999998E-2</v>
      </c>
      <c r="AE29" s="38">
        <v>1.866E-2</v>
      </c>
      <c r="AF29" s="38">
        <v>1.3399999999999999E-2</v>
      </c>
      <c r="AG29" s="38">
        <v>7.810000000000001E-3</v>
      </c>
      <c r="AI29" s="37" t="s">
        <v>23</v>
      </c>
      <c r="AJ29" s="38">
        <v>3.6749999999999998E-2</v>
      </c>
      <c r="AK29" s="38">
        <v>3.0989999999999997E-2</v>
      </c>
      <c r="AL29" s="38">
        <v>2.7179999999999999E-2</v>
      </c>
      <c r="AM29" s="38">
        <v>2.47E-2</v>
      </c>
      <c r="AN29" s="38">
        <v>2.196E-2</v>
      </c>
      <c r="AO29" s="38">
        <v>1.865E-2</v>
      </c>
      <c r="AP29" s="38">
        <v>1.5289999999999998E-2</v>
      </c>
      <c r="AQ29" s="38">
        <v>9.9199999999999983E-3</v>
      </c>
      <c r="AR29" s="38">
        <v>4.3200000000000001E-3</v>
      </c>
      <c r="AS29" s="38"/>
    </row>
    <row r="30" spans="1:45" s="60" customFormat="1" x14ac:dyDescent="0.3">
      <c r="A30"/>
      <c r="B30" s="37" t="s">
        <v>24</v>
      </c>
      <c r="C30" s="38">
        <v>4.6379999999999998E-2</v>
      </c>
      <c r="D30" s="38">
        <v>4.4669999999999994E-2</v>
      </c>
      <c r="E30" s="38">
        <v>4.3120000000000006E-2</v>
      </c>
      <c r="F30" s="38">
        <v>4.1739999999999999E-2</v>
      </c>
      <c r="G30" s="38">
        <v>3.6309999999999995E-2</v>
      </c>
      <c r="H30" s="38">
        <v>3.3629999999999993E-2</v>
      </c>
      <c r="I30" s="38">
        <v>2.615E-2</v>
      </c>
      <c r="J30" s="38">
        <v>1.6829999999999998E-2</v>
      </c>
      <c r="K30" s="38">
        <v>8.0800000000000004E-3</v>
      </c>
      <c r="L30" s="39"/>
      <c r="M30" s="37" t="s">
        <v>24</v>
      </c>
      <c r="N30" s="38">
        <v>4.317E-2</v>
      </c>
      <c r="O30" s="38">
        <v>4.061E-2</v>
      </c>
      <c r="P30" s="38">
        <v>3.9690000000000003E-2</v>
      </c>
      <c r="Q30" s="38">
        <v>3.8289999999999998E-2</v>
      </c>
      <c r="R30" s="38">
        <v>3.4810000000000001E-2</v>
      </c>
      <c r="S30" s="38">
        <v>2.9909999999999999E-2</v>
      </c>
      <c r="T30" s="38">
        <v>2.266E-2</v>
      </c>
      <c r="U30" s="38">
        <v>1.3050000000000001E-2</v>
      </c>
      <c r="V30" s="38">
        <v>6.1700000000000001E-3</v>
      </c>
      <c r="X30" s="37" t="s">
        <v>24</v>
      </c>
      <c r="Y30" s="38">
        <v>2.9070000000000002E-2</v>
      </c>
      <c r="Z30" s="38">
        <v>2.5950000000000001E-2</v>
      </c>
      <c r="AA30" s="38">
        <v>2.494E-2</v>
      </c>
      <c r="AB30" s="38">
        <v>2.3910000000000001E-2</v>
      </c>
      <c r="AC30" s="38">
        <v>2.2409999999999999E-2</v>
      </c>
      <c r="AD30" s="38">
        <v>2.0879999999999999E-2</v>
      </c>
      <c r="AE30" s="38">
        <v>1.754E-2</v>
      </c>
      <c r="AF30" s="38">
        <v>1.2410000000000001E-2</v>
      </c>
      <c r="AG30" s="38">
        <v>7.0099999999999989E-3</v>
      </c>
      <c r="AI30" s="37" t="s">
        <v>24</v>
      </c>
      <c r="AJ30" s="38">
        <v>3.4879999999999994E-2</v>
      </c>
      <c r="AK30" s="38">
        <v>2.9270000000000001E-2</v>
      </c>
      <c r="AL30" s="38">
        <v>2.5779999999999997E-2</v>
      </c>
      <c r="AM30" s="38">
        <v>2.3360000000000002E-2</v>
      </c>
      <c r="AN30" s="38">
        <v>2.07E-2</v>
      </c>
      <c r="AO30" s="38">
        <v>1.7439999999999997E-2</v>
      </c>
      <c r="AP30" s="38">
        <v>1.4219999999999998E-2</v>
      </c>
      <c r="AQ30" s="38">
        <v>9.0599999999999986E-3</v>
      </c>
      <c r="AR30" s="38">
        <v>3.8200000000000005E-3</v>
      </c>
      <c r="AS30" s="38"/>
    </row>
    <row r="31" spans="1:45" s="60" customFormat="1" x14ac:dyDescent="0.3">
      <c r="A31"/>
      <c r="B31" s="37" t="s">
        <v>25</v>
      </c>
      <c r="C31" s="38">
        <v>4.3930000000000004E-2</v>
      </c>
      <c r="D31" s="38">
        <v>4.2300000000000004E-2</v>
      </c>
      <c r="E31" s="38">
        <v>4.0829999999999998E-2</v>
      </c>
      <c r="F31" s="38">
        <v>3.952E-2</v>
      </c>
      <c r="G31" s="38">
        <v>3.3979999999999996E-2</v>
      </c>
      <c r="H31" s="38">
        <v>3.1599999999999996E-2</v>
      </c>
      <c r="I31" s="38">
        <v>2.4050000000000002E-2</v>
      </c>
      <c r="J31" s="38">
        <v>1.5429999999999999E-2</v>
      </c>
      <c r="K31" s="38">
        <v>6.7399999999999995E-3</v>
      </c>
      <c r="L31" s="39"/>
      <c r="M31" s="37" t="s">
        <v>25</v>
      </c>
      <c r="N31" s="38">
        <v>4.0750000000000001E-2</v>
      </c>
      <c r="O31" s="38">
        <v>3.8300000000000001E-2</v>
      </c>
      <c r="P31" s="38">
        <v>3.7440000000000001E-2</v>
      </c>
      <c r="Q31" s="38">
        <v>3.5799999999999998E-2</v>
      </c>
      <c r="R31" s="38">
        <v>3.2740000000000005E-2</v>
      </c>
      <c r="S31" s="38">
        <v>2.7369999999999998E-2</v>
      </c>
      <c r="T31" s="38">
        <v>2.1249999999999998E-2</v>
      </c>
      <c r="U31" s="38">
        <v>1.188E-2</v>
      </c>
      <c r="V31" s="38">
        <v>5.4299999999999991E-3</v>
      </c>
      <c r="X31" s="37" t="s">
        <v>25</v>
      </c>
      <c r="Y31" s="38">
        <v>2.7740000000000001E-2</v>
      </c>
      <c r="Z31" s="38">
        <v>2.462E-2</v>
      </c>
      <c r="AA31" s="38">
        <v>2.3570000000000001E-2</v>
      </c>
      <c r="AB31" s="38">
        <v>2.281E-2</v>
      </c>
      <c r="AC31" s="38">
        <v>2.1339999999999998E-2</v>
      </c>
      <c r="AD31" s="38">
        <v>1.9779999999999999E-2</v>
      </c>
      <c r="AE31" s="38">
        <v>1.6500000000000001E-2</v>
      </c>
      <c r="AF31" s="38">
        <v>1.1470000000000001E-2</v>
      </c>
      <c r="AG31" s="38">
        <v>6.4099999999999999E-3</v>
      </c>
      <c r="AI31" s="37" t="s">
        <v>25</v>
      </c>
      <c r="AJ31" s="38">
        <v>3.3100000000000004E-2</v>
      </c>
      <c r="AK31" s="38">
        <v>2.7650000000000001E-2</v>
      </c>
      <c r="AL31" s="38">
        <v>2.445E-2</v>
      </c>
      <c r="AM31" s="38">
        <v>2.2080000000000002E-2</v>
      </c>
      <c r="AN31" s="38">
        <v>1.9519999999999999E-2</v>
      </c>
      <c r="AO31" s="38">
        <v>1.6289999999999999E-2</v>
      </c>
      <c r="AP31" s="38">
        <v>1.321E-2</v>
      </c>
      <c r="AQ31" s="38">
        <v>8.26E-3</v>
      </c>
      <c r="AR31" s="38">
        <v>3.3800000000000002E-3</v>
      </c>
      <c r="AS31" s="38"/>
    </row>
    <row r="32" spans="1:45" s="60" customFormat="1" x14ac:dyDescent="0.3">
      <c r="A32"/>
      <c r="B32" s="37" t="s">
        <v>26</v>
      </c>
      <c r="C32" s="38">
        <v>4.163E-2</v>
      </c>
      <c r="D32" s="38">
        <v>4.0070000000000001E-2</v>
      </c>
      <c r="E32" s="38">
        <v>3.866E-2</v>
      </c>
      <c r="F32" s="38">
        <v>3.7409999999999999E-2</v>
      </c>
      <c r="G32" s="38">
        <v>3.2030000000000003E-2</v>
      </c>
      <c r="H32" s="38">
        <v>2.9669999999999998E-2</v>
      </c>
      <c r="I32" s="38">
        <v>2.2089999999999999E-2</v>
      </c>
      <c r="J32" s="38">
        <v>1.413E-2</v>
      </c>
      <c r="K32" s="38">
        <v>5.5900000000000012E-3</v>
      </c>
      <c r="L32" s="39"/>
      <c r="M32" s="37" t="s">
        <v>26</v>
      </c>
      <c r="N32" s="38">
        <v>3.8509999999999996E-2</v>
      </c>
      <c r="O32" s="38">
        <v>3.6170000000000001E-2</v>
      </c>
      <c r="P32" s="38">
        <v>3.5350000000000006E-2</v>
      </c>
      <c r="Q32" s="38">
        <v>3.347E-2</v>
      </c>
      <c r="R32" s="38">
        <v>3.0850000000000002E-2</v>
      </c>
      <c r="S32" s="38">
        <v>2.5270000000000001E-2</v>
      </c>
      <c r="T32" s="38">
        <v>1.993E-2</v>
      </c>
      <c r="U32" s="38">
        <v>1.081E-2</v>
      </c>
      <c r="V32" s="38">
        <v>4.7499999999999999E-3</v>
      </c>
      <c r="X32" s="37" t="s">
        <v>26</v>
      </c>
      <c r="Y32" s="38">
        <v>2.647E-2</v>
      </c>
      <c r="Z32" s="38">
        <v>2.3360000000000002E-2</v>
      </c>
      <c r="AA32" s="38">
        <v>2.2270000000000002E-2</v>
      </c>
      <c r="AB32" s="38">
        <v>2.1749999999999999E-2</v>
      </c>
      <c r="AC32" s="38">
        <v>2.0310000000000002E-2</v>
      </c>
      <c r="AD32" s="38">
        <v>1.874E-2</v>
      </c>
      <c r="AE32" s="38">
        <v>1.5510000000000001E-2</v>
      </c>
      <c r="AF32" s="38">
        <v>1.0610000000000001E-2</v>
      </c>
      <c r="AG32" s="38">
        <v>5.7400000000000003E-3</v>
      </c>
      <c r="AI32" s="37" t="s">
        <v>26</v>
      </c>
      <c r="AJ32" s="38">
        <v>3.1420000000000003E-2</v>
      </c>
      <c r="AK32" s="38">
        <v>2.6100000000000002E-2</v>
      </c>
      <c r="AL32" s="38">
        <v>2.3190000000000002E-2</v>
      </c>
      <c r="AM32" s="38">
        <v>2.087E-2</v>
      </c>
      <c r="AN32" s="38">
        <v>1.839E-2</v>
      </c>
      <c r="AO32" s="38">
        <v>1.5219999999999999E-2</v>
      </c>
      <c r="AP32" s="38">
        <v>1.226E-2</v>
      </c>
      <c r="AQ32" s="38">
        <v>7.5200000000000006E-3</v>
      </c>
      <c r="AR32" s="38">
        <v>2.9500000000000004E-3</v>
      </c>
      <c r="AS32" s="38"/>
    </row>
    <row r="33" spans="1:45" s="60" customFormat="1" x14ac:dyDescent="0.3">
      <c r="A33"/>
      <c r="B33" s="37" t="s">
        <v>27</v>
      </c>
      <c r="C33" s="38">
        <v>3.9440000000000003E-2</v>
      </c>
      <c r="D33" s="38">
        <v>3.7940000000000002E-2</v>
      </c>
      <c r="E33" s="38">
        <v>3.6589999999999998E-2</v>
      </c>
      <c r="F33" s="38">
        <v>3.5410000000000004E-2</v>
      </c>
      <c r="G33" s="38">
        <v>2.9899999999999996E-2</v>
      </c>
      <c r="H33" s="38">
        <v>2.7809999999999998E-2</v>
      </c>
      <c r="I33" s="38">
        <v>2.026E-2</v>
      </c>
      <c r="J33" s="38">
        <v>1.2929999999999999E-2</v>
      </c>
      <c r="K33" s="38">
        <v>4.9099999999999994E-3</v>
      </c>
      <c r="L33" s="39"/>
      <c r="M33" s="37" t="s">
        <v>27</v>
      </c>
      <c r="N33" s="38">
        <v>3.6420000000000001E-2</v>
      </c>
      <c r="O33" s="38">
        <v>3.4180000000000002E-2</v>
      </c>
      <c r="P33" s="38">
        <v>3.3399999999999999E-2</v>
      </c>
      <c r="Q33" s="38">
        <v>3.1279999999999995E-2</v>
      </c>
      <c r="R33" s="38">
        <v>2.8780000000000003E-2</v>
      </c>
      <c r="S33" s="38">
        <v>2.3259999999999999E-2</v>
      </c>
      <c r="T33" s="38">
        <v>1.8669999999999999E-2</v>
      </c>
      <c r="U33" s="38">
        <v>9.8099999999999993E-3</v>
      </c>
      <c r="V33" s="38">
        <v>4.1200000000000004E-3</v>
      </c>
      <c r="X33" s="37" t="s">
        <v>27</v>
      </c>
      <c r="Y33" s="38">
        <v>2.5250000000000002E-2</v>
      </c>
      <c r="Z33" s="38">
        <v>2.2159999999999999E-2</v>
      </c>
      <c r="AA33" s="38">
        <v>2.1170000000000001E-2</v>
      </c>
      <c r="AB33" s="38">
        <v>2.0740000000000001E-2</v>
      </c>
      <c r="AC33" s="38">
        <v>1.934E-2</v>
      </c>
      <c r="AD33" s="38">
        <v>1.7739999999999999E-2</v>
      </c>
      <c r="AE33" s="38">
        <v>1.4590000000000001E-2</v>
      </c>
      <c r="AF33" s="38">
        <v>9.7199999999999995E-3</v>
      </c>
      <c r="AG33" s="38">
        <v>5.0699999999999999E-3</v>
      </c>
      <c r="AI33" s="37" t="s">
        <v>27</v>
      </c>
      <c r="AJ33" s="38">
        <v>2.981E-2</v>
      </c>
      <c r="AK33" s="38">
        <v>2.4660000000000001E-2</v>
      </c>
      <c r="AL33" s="38">
        <v>2.1989999999999999E-2</v>
      </c>
      <c r="AM33" s="38">
        <v>1.9730000000000001E-2</v>
      </c>
      <c r="AN33" s="38">
        <v>1.7340000000000001E-2</v>
      </c>
      <c r="AO33" s="38">
        <v>1.421E-2</v>
      </c>
      <c r="AP33" s="38">
        <v>1.136E-2</v>
      </c>
      <c r="AQ33" s="38">
        <v>6.830000000000001E-3</v>
      </c>
      <c r="AR33" s="38">
        <v>2.5500000000000002E-3</v>
      </c>
      <c r="AS33" s="38"/>
    </row>
    <row r="34" spans="1:45" s="60" customFormat="1" x14ac:dyDescent="0.3">
      <c r="A34"/>
      <c r="B34" s="37" t="s">
        <v>28</v>
      </c>
      <c r="C34" s="38">
        <v>3.737E-2</v>
      </c>
      <c r="D34" s="38">
        <v>3.594E-2</v>
      </c>
      <c r="E34" s="38">
        <v>3.4630000000000001E-2</v>
      </c>
      <c r="F34" s="38">
        <v>3.3509999999999998E-2</v>
      </c>
      <c r="G34" s="38">
        <v>2.8049999999999999E-2</v>
      </c>
      <c r="H34" s="38">
        <v>2.6030000000000001E-2</v>
      </c>
      <c r="I34" s="38">
        <v>1.8550000000000001E-2</v>
      </c>
      <c r="J34" s="38">
        <v>1.1799999999999998E-2</v>
      </c>
      <c r="K34" s="38">
        <v>4.3099999999999987E-3</v>
      </c>
      <c r="L34" s="39"/>
      <c r="M34" s="37" t="s">
        <v>28</v>
      </c>
      <c r="N34" s="38">
        <v>3.4480000000000004E-2</v>
      </c>
      <c r="O34" s="38">
        <v>3.2329999999999998E-2</v>
      </c>
      <c r="P34" s="38">
        <v>3.1600000000000003E-2</v>
      </c>
      <c r="Q34" s="38">
        <v>2.9219999999999999E-2</v>
      </c>
      <c r="R34" s="38">
        <v>2.6860000000000002E-2</v>
      </c>
      <c r="S34" s="38">
        <v>2.1160000000000002E-2</v>
      </c>
      <c r="T34" s="38">
        <v>1.746E-2</v>
      </c>
      <c r="U34" s="38">
        <v>8.8999999999999982E-3</v>
      </c>
      <c r="V34" s="38">
        <v>3.5500000000000002E-3</v>
      </c>
      <c r="X34" s="37" t="s">
        <v>28</v>
      </c>
      <c r="Y34" s="38">
        <v>2.4109999999999999E-2</v>
      </c>
      <c r="Z34" s="38">
        <v>2.1019999999999997E-2</v>
      </c>
      <c r="AA34" s="38">
        <v>2.0209999999999999E-2</v>
      </c>
      <c r="AB34" s="38">
        <v>1.9799999999999998E-2</v>
      </c>
      <c r="AC34" s="38">
        <v>1.8419999999999999E-2</v>
      </c>
      <c r="AD34" s="38">
        <v>1.6789999999999999E-2</v>
      </c>
      <c r="AE34" s="38">
        <v>1.371E-2</v>
      </c>
      <c r="AF34" s="38">
        <v>8.9099999999999995E-3</v>
      </c>
      <c r="AG34" s="38">
        <v>4.5599999999999998E-3</v>
      </c>
      <c r="AI34" s="37" t="s">
        <v>28</v>
      </c>
      <c r="AJ34" s="38">
        <v>2.8299999999999999E-2</v>
      </c>
      <c r="AK34" s="38">
        <v>2.3280000000000002E-2</v>
      </c>
      <c r="AL34" s="38">
        <v>2.086E-2</v>
      </c>
      <c r="AM34" s="38">
        <v>1.8639999999999997E-2</v>
      </c>
      <c r="AN34" s="38">
        <v>1.6319999999999998E-2</v>
      </c>
      <c r="AO34" s="38">
        <v>1.3259999999999997E-2</v>
      </c>
      <c r="AP34" s="38">
        <v>1.0539999999999999E-2</v>
      </c>
      <c r="AQ34" s="38">
        <v>6.2000000000000006E-3</v>
      </c>
      <c r="AR34" s="38">
        <v>2.1899999999999992E-3</v>
      </c>
      <c r="AS34" s="38"/>
    </row>
    <row r="35" spans="1:45" s="60" customFormat="1" x14ac:dyDescent="0.3">
      <c r="A35"/>
      <c r="B35" s="37" t="s">
        <v>29</v>
      </c>
      <c r="C35" s="38">
        <v>3.5400000000000001E-2</v>
      </c>
      <c r="D35" s="38">
        <v>3.4030000000000005E-2</v>
      </c>
      <c r="E35" s="38">
        <v>3.2779999999999997E-2</v>
      </c>
      <c r="F35" s="38">
        <v>3.1709999999999995E-2</v>
      </c>
      <c r="G35" s="38">
        <v>2.6339999999999999E-2</v>
      </c>
      <c r="H35" s="38">
        <v>2.4330000000000001E-2</v>
      </c>
      <c r="I35" s="38">
        <v>1.6979999999999999E-2</v>
      </c>
      <c r="J35" s="38">
        <v>1.0750000000000001E-2</v>
      </c>
      <c r="K35" s="38">
        <v>3.7699999999999999E-3</v>
      </c>
      <c r="L35" s="39"/>
      <c r="M35" s="37" t="s">
        <v>29</v>
      </c>
      <c r="N35" s="38">
        <v>3.2939999999999997E-2</v>
      </c>
      <c r="O35" s="38">
        <v>3.0869999999999998E-2</v>
      </c>
      <c r="P35" s="38">
        <v>3.0169999999999999E-2</v>
      </c>
      <c r="Q35" s="38">
        <v>2.7310000000000001E-2</v>
      </c>
      <c r="R35" s="38">
        <v>2.4750000000000001E-2</v>
      </c>
      <c r="S35" s="38">
        <v>1.917E-2</v>
      </c>
      <c r="T35" s="38">
        <v>1.6129999999999999E-2</v>
      </c>
      <c r="U35" s="38">
        <v>8.4799999999999997E-3</v>
      </c>
      <c r="V35" s="38">
        <v>3.0199999999999992E-3</v>
      </c>
      <c r="X35" s="37" t="s">
        <v>29</v>
      </c>
      <c r="Y35" s="38">
        <v>2.3E-2</v>
      </c>
      <c r="Z35" s="38">
        <v>1.9939999999999999E-2</v>
      </c>
      <c r="AA35" s="38">
        <v>1.9030000000000002E-2</v>
      </c>
      <c r="AB35" s="38">
        <v>1.8630000000000001E-2</v>
      </c>
      <c r="AC35" s="38">
        <v>1.754E-2</v>
      </c>
      <c r="AD35" s="38">
        <v>1.5710000000000002E-2</v>
      </c>
      <c r="AE35" s="38">
        <v>1.2789999999999999E-2</v>
      </c>
      <c r="AF35" s="38">
        <v>8.1600000000000006E-3</v>
      </c>
      <c r="AG35" s="38">
        <v>4.0899999999999999E-3</v>
      </c>
      <c r="AI35" s="37" t="s">
        <v>29</v>
      </c>
      <c r="AJ35" s="38">
        <v>2.6850000000000002E-2</v>
      </c>
      <c r="AK35" s="38">
        <v>2.198E-2</v>
      </c>
      <c r="AL35" s="38">
        <v>1.9789999999999999E-2</v>
      </c>
      <c r="AM35" s="38">
        <v>1.7610000000000001E-2</v>
      </c>
      <c r="AN35" s="38">
        <v>1.5390000000000001E-2</v>
      </c>
      <c r="AO35" s="38">
        <v>1.2359999999999999E-2</v>
      </c>
      <c r="AP35" s="38">
        <v>9.7800000000000005E-3</v>
      </c>
      <c r="AQ35" s="38">
        <v>5.6099999999999995E-3</v>
      </c>
      <c r="AR35" s="38">
        <v>1.8700000000000001E-3</v>
      </c>
      <c r="AS35" s="38"/>
    </row>
    <row r="36" spans="1:45" s="60" customFormat="1" x14ac:dyDescent="0.3">
      <c r="A36"/>
      <c r="B36" s="37" t="s">
        <v>30</v>
      </c>
      <c r="C36" s="38">
        <v>3.3729999999999996E-2</v>
      </c>
      <c r="D36" s="38">
        <v>3.2390000000000002E-2</v>
      </c>
      <c r="E36" s="38">
        <v>3.1200000000000002E-2</v>
      </c>
      <c r="F36" s="38">
        <v>3.0179999999999998E-2</v>
      </c>
      <c r="G36" s="38">
        <v>2.4749999999999998E-2</v>
      </c>
      <c r="H36" s="38">
        <v>2.2710000000000001E-2</v>
      </c>
      <c r="I36" s="38">
        <v>1.5519999999999999E-2</v>
      </c>
      <c r="J36" s="38">
        <v>9.7799999999999988E-3</v>
      </c>
      <c r="K36" s="38">
        <v>3.3E-3</v>
      </c>
      <c r="L36" s="39"/>
      <c r="M36" s="37" t="s">
        <v>30</v>
      </c>
      <c r="N36" s="38">
        <v>3.15E-2</v>
      </c>
      <c r="O36" s="38">
        <v>2.9509999999999998E-2</v>
      </c>
      <c r="P36" s="38">
        <v>2.8830000000000001E-2</v>
      </c>
      <c r="Q36" s="38">
        <v>2.5659999999999999E-2</v>
      </c>
      <c r="R36" s="38">
        <v>2.281E-2</v>
      </c>
      <c r="S36" s="38">
        <v>1.7569999999999999E-2</v>
      </c>
      <c r="T36" s="38">
        <v>1.4879999999999997E-2</v>
      </c>
      <c r="U36" s="38">
        <v>7.6400000000000001E-3</v>
      </c>
      <c r="V36" s="38">
        <v>2.5100000000000001E-3</v>
      </c>
      <c r="X36" s="37" t="s">
        <v>30</v>
      </c>
      <c r="Y36" s="38">
        <v>2.1949999999999997E-2</v>
      </c>
      <c r="Z36" s="38">
        <v>1.891E-2</v>
      </c>
      <c r="AA36" s="38">
        <v>1.8370000000000001E-2</v>
      </c>
      <c r="AB36" s="38">
        <v>1.797E-2</v>
      </c>
      <c r="AC36" s="38">
        <v>1.668E-2</v>
      </c>
      <c r="AD36" s="38">
        <v>1.4679999999999999E-2</v>
      </c>
      <c r="AE36" s="38">
        <v>1.1780000000000001E-2</v>
      </c>
      <c r="AF36" s="38">
        <v>7.4599999999999996E-3</v>
      </c>
      <c r="AG36" s="38">
        <v>3.6700000000000001E-3</v>
      </c>
      <c r="AI36" s="37" t="s">
        <v>30</v>
      </c>
      <c r="AJ36" s="38">
        <v>2.547E-2</v>
      </c>
      <c r="AK36" s="38">
        <v>2.077E-2</v>
      </c>
      <c r="AL36" s="38">
        <v>1.8749999999999999E-2</v>
      </c>
      <c r="AM36" s="38">
        <v>1.668E-2</v>
      </c>
      <c r="AN36" s="38">
        <v>1.4489999999999999E-2</v>
      </c>
      <c r="AO36" s="38">
        <v>1.1520000000000001E-2</v>
      </c>
      <c r="AP36" s="38">
        <v>9.049999999999999E-3</v>
      </c>
      <c r="AQ36" s="38">
        <v>5.0599999999999994E-3</v>
      </c>
      <c r="AR36" s="38">
        <v>1.5600000000000002E-3</v>
      </c>
      <c r="AS36" s="38"/>
    </row>
    <row r="37" spans="1:45" s="60" customFormat="1" x14ac:dyDescent="0.3">
      <c r="A37"/>
      <c r="B37" s="37" t="s">
        <v>31</v>
      </c>
      <c r="C37" s="38">
        <v>3.2149999999999998E-2</v>
      </c>
      <c r="D37" s="38">
        <v>3.0870000000000002E-2</v>
      </c>
      <c r="E37" s="38">
        <v>2.9729999999999996E-2</v>
      </c>
      <c r="F37" s="38">
        <v>2.8760000000000001E-2</v>
      </c>
      <c r="G37" s="38">
        <v>2.3280000000000002E-2</v>
      </c>
      <c r="H37" s="38">
        <v>2.1229999999999999E-2</v>
      </c>
      <c r="I37" s="38">
        <v>1.422E-2</v>
      </c>
      <c r="J37" s="38">
        <v>8.8699999999999994E-3</v>
      </c>
      <c r="K37" s="38">
        <v>2.8800000000000006E-3</v>
      </c>
      <c r="L37" s="39"/>
      <c r="M37" s="37" t="s">
        <v>31</v>
      </c>
      <c r="N37" s="38">
        <v>3.0160000000000003E-2</v>
      </c>
      <c r="O37" s="38">
        <v>2.826E-2</v>
      </c>
      <c r="P37" s="38">
        <v>2.7609999999999999E-2</v>
      </c>
      <c r="Q37" s="38">
        <v>2.4480000000000002E-2</v>
      </c>
      <c r="R37" s="38">
        <v>2.1059999999999999E-2</v>
      </c>
      <c r="S37" s="38">
        <v>1.5879999999999998E-2</v>
      </c>
      <c r="T37" s="38">
        <v>1.3859999999999999E-2</v>
      </c>
      <c r="U37" s="38">
        <v>6.8799999999999998E-3</v>
      </c>
      <c r="V37" s="38">
        <v>2.0699999999999998E-3</v>
      </c>
      <c r="X37" s="37" t="s">
        <v>31</v>
      </c>
      <c r="Y37" s="38">
        <v>2.1060000000000002E-2</v>
      </c>
      <c r="Z37" s="38">
        <v>1.7930000000000001E-2</v>
      </c>
      <c r="AA37" s="38">
        <v>1.7479999999999999E-2</v>
      </c>
      <c r="AB37" s="38">
        <v>1.7089999999999998E-2</v>
      </c>
      <c r="AC37" s="38">
        <v>1.5880000000000002E-2</v>
      </c>
      <c r="AD37" s="38">
        <v>1.3729999999999999E-2</v>
      </c>
      <c r="AE37" s="38">
        <v>1.0699999999999999E-2</v>
      </c>
      <c r="AF37" s="38">
        <v>6.8100000000000001E-3</v>
      </c>
      <c r="AG37" s="38">
        <v>3.2700000000000003E-3</v>
      </c>
      <c r="AI37" s="37" t="s">
        <v>31</v>
      </c>
      <c r="AJ37" s="38">
        <v>2.4309999999999998E-2</v>
      </c>
      <c r="AK37" s="38">
        <v>1.9610000000000002E-2</v>
      </c>
      <c r="AL37" s="38">
        <v>1.7780000000000001E-2</v>
      </c>
      <c r="AM37" s="38">
        <v>1.5990000000000001E-2</v>
      </c>
      <c r="AN37" s="38">
        <v>1.3630000000000001E-2</v>
      </c>
      <c r="AO37" s="38">
        <v>1.0749999999999999E-2</v>
      </c>
      <c r="AP37" s="38">
        <v>8.369999999999999E-3</v>
      </c>
      <c r="AQ37" s="38">
        <v>4.6399999999999992E-3</v>
      </c>
      <c r="AR37" s="38">
        <v>1.3999999999999998E-3</v>
      </c>
      <c r="AS37" s="38"/>
    </row>
    <row r="38" spans="1:45" s="60" customFormat="1" x14ac:dyDescent="0.3">
      <c r="A38"/>
      <c r="B38" s="37" t="s">
        <v>32</v>
      </c>
      <c r="C38" s="38">
        <v>3.0649999999999997E-2</v>
      </c>
      <c r="D38" s="38">
        <v>2.9420000000000002E-2</v>
      </c>
      <c r="E38" s="38">
        <v>2.835E-2</v>
      </c>
      <c r="F38" s="38">
        <v>2.741E-2</v>
      </c>
      <c r="G38" s="38">
        <v>2.1920000000000002E-2</v>
      </c>
      <c r="H38" s="38">
        <v>1.9810000000000001E-2</v>
      </c>
      <c r="I38" s="38">
        <v>1.303E-2</v>
      </c>
      <c r="J38" s="38">
        <v>8.0400000000000003E-3</v>
      </c>
      <c r="K38" s="38">
        <v>2.5100000000000001E-3</v>
      </c>
      <c r="L38" s="39"/>
      <c r="M38" s="37" t="s">
        <v>32</v>
      </c>
      <c r="N38" s="38">
        <v>2.8930000000000001E-2</v>
      </c>
      <c r="O38" s="38">
        <v>2.7110000000000002E-2</v>
      </c>
      <c r="P38" s="38">
        <v>2.648E-2</v>
      </c>
      <c r="Q38" s="38">
        <v>2.341E-2</v>
      </c>
      <c r="R38" s="38">
        <v>1.9429999999999999E-2</v>
      </c>
      <c r="S38" s="38">
        <v>1.4970000000000001E-2</v>
      </c>
      <c r="T38" s="38">
        <v>1.295E-2</v>
      </c>
      <c r="U38" s="38">
        <v>6.1599999999999997E-3</v>
      </c>
      <c r="V38" s="38">
        <v>1.6499999999999996E-3</v>
      </c>
      <c r="X38" s="37" t="s">
        <v>32</v>
      </c>
      <c r="Y38" s="38">
        <v>2.043E-2</v>
      </c>
      <c r="Z38" s="38">
        <v>1.702E-2</v>
      </c>
      <c r="AA38" s="38">
        <v>1.6590000000000001E-2</v>
      </c>
      <c r="AB38" s="38">
        <v>1.634E-2</v>
      </c>
      <c r="AC38" s="38">
        <v>1.4829999999999999E-2</v>
      </c>
      <c r="AD38" s="38">
        <v>1.2750000000000001E-2</v>
      </c>
      <c r="AE38" s="38">
        <v>9.7200000000000012E-3</v>
      </c>
      <c r="AF38" s="38">
        <v>6.28E-3</v>
      </c>
      <c r="AG38" s="38">
        <v>2.9300000000000003E-3</v>
      </c>
      <c r="AI38" s="37" t="s">
        <v>32</v>
      </c>
      <c r="AJ38" s="38">
        <v>2.3189999999999999E-2</v>
      </c>
      <c r="AK38" s="38">
        <v>1.8509999999999999E-2</v>
      </c>
      <c r="AL38" s="38">
        <v>1.685E-2</v>
      </c>
      <c r="AM38" s="38">
        <v>1.5509999999999998E-2</v>
      </c>
      <c r="AN38" s="38">
        <v>1.2829999999999999E-2</v>
      </c>
      <c r="AO38" s="38">
        <v>1.001E-2</v>
      </c>
      <c r="AP38" s="38">
        <v>7.7300000000000008E-3</v>
      </c>
      <c r="AQ38" s="38">
        <v>4.2399999999999998E-3</v>
      </c>
      <c r="AR38" s="38">
        <v>1.2299999999999998E-3</v>
      </c>
      <c r="AS38" s="38"/>
    </row>
    <row r="39" spans="1:45" s="60" customFormat="1" x14ac:dyDescent="0.3">
      <c r="A39"/>
      <c r="B39" s="37" t="s">
        <v>33</v>
      </c>
      <c r="C39" s="38">
        <v>2.9239999999999999E-2</v>
      </c>
      <c r="D39" s="38">
        <v>2.8070000000000001E-2</v>
      </c>
      <c r="E39" s="38">
        <v>2.7020000000000002E-2</v>
      </c>
      <c r="F39" s="38">
        <v>2.613E-2</v>
      </c>
      <c r="G39" s="38">
        <v>2.0649999999999998E-2</v>
      </c>
      <c r="H39" s="38">
        <v>1.848E-2</v>
      </c>
      <c r="I39" s="38">
        <v>1.1949999999999999E-2</v>
      </c>
      <c r="J39" s="38">
        <v>7.28E-3</v>
      </c>
      <c r="K39" s="38">
        <v>2.2100000000000002E-3</v>
      </c>
      <c r="L39" s="39"/>
      <c r="M39" s="37" t="s">
        <v>33</v>
      </c>
      <c r="N39" s="38">
        <v>2.7800000000000002E-2</v>
      </c>
      <c r="O39" s="38">
        <v>2.6029999999999998E-2</v>
      </c>
      <c r="P39" s="38">
        <v>2.504E-2</v>
      </c>
      <c r="Q39" s="38">
        <v>2.24E-2</v>
      </c>
      <c r="R39" s="38">
        <v>1.8160000000000003E-2</v>
      </c>
      <c r="S39" s="38">
        <v>1.3869999999999999E-2</v>
      </c>
      <c r="T39" s="38">
        <v>1.2199999999999999E-2</v>
      </c>
      <c r="U39" s="38">
        <v>5.5800000000000008E-3</v>
      </c>
      <c r="V39" s="38">
        <v>1.47E-3</v>
      </c>
      <c r="X39" s="37" t="s">
        <v>33</v>
      </c>
      <c r="Y39" s="38">
        <v>2.0119999999999999E-2</v>
      </c>
      <c r="Z39" s="38">
        <v>1.6410000000000001E-2</v>
      </c>
      <c r="AA39" s="38">
        <v>1.5640000000000001E-2</v>
      </c>
      <c r="AB39" s="38">
        <v>1.5310000000000001E-2</v>
      </c>
      <c r="AC39" s="38">
        <v>1.384E-2</v>
      </c>
      <c r="AD39" s="38">
        <v>1.1849999999999999E-2</v>
      </c>
      <c r="AE39" s="38">
        <v>8.8599999999999998E-3</v>
      </c>
      <c r="AF39" s="38">
        <v>5.79E-3</v>
      </c>
      <c r="AG39" s="38">
        <v>2.7200000000000002E-3</v>
      </c>
      <c r="AI39" s="37" t="s">
        <v>33</v>
      </c>
      <c r="AJ39" s="38">
        <v>2.2370000000000001E-2</v>
      </c>
      <c r="AK39" s="38">
        <v>1.738E-2</v>
      </c>
      <c r="AL39" s="38">
        <v>1.617E-2</v>
      </c>
      <c r="AM39" s="38">
        <v>1.4790000000000001E-2</v>
      </c>
      <c r="AN39" s="38">
        <v>1.2130000000000002E-2</v>
      </c>
      <c r="AO39" s="38">
        <v>9.389999999999999E-3</v>
      </c>
      <c r="AP39" s="38">
        <v>7.2599999999999991E-3</v>
      </c>
      <c r="AQ39" s="38">
        <v>3.9399999999999991E-3</v>
      </c>
      <c r="AR39" s="38">
        <v>1.17E-3</v>
      </c>
      <c r="AS39" s="38"/>
    </row>
    <row r="40" spans="1:45" s="60" customFormat="1" x14ac:dyDescent="0.3">
      <c r="A40"/>
      <c r="B40" s="37" t="s">
        <v>34</v>
      </c>
      <c r="C40" s="38">
        <v>2.7890000000000002E-2</v>
      </c>
      <c r="D40" s="38">
        <v>2.6780000000000002E-2</v>
      </c>
      <c r="E40" s="38">
        <v>2.5759999999999998E-2</v>
      </c>
      <c r="F40" s="38">
        <v>2.4909999999999998E-2</v>
      </c>
      <c r="G40" s="38">
        <v>1.9439999999999999E-2</v>
      </c>
      <c r="H40" s="38">
        <v>1.721E-2</v>
      </c>
      <c r="I40" s="38">
        <v>1.0959999999999999E-2</v>
      </c>
      <c r="J40" s="38">
        <v>6.5599999999999999E-3</v>
      </c>
      <c r="K40" s="38">
        <v>1.9200000000000007E-3</v>
      </c>
      <c r="L40" s="39"/>
      <c r="M40" s="37" t="s">
        <v>34</v>
      </c>
      <c r="N40" s="38">
        <v>2.674E-2</v>
      </c>
      <c r="O40" s="38">
        <v>2.5050000000000003E-2</v>
      </c>
      <c r="P40" s="38">
        <v>2.3689999999999999E-2</v>
      </c>
      <c r="Q40" s="38">
        <v>2.1479999999999999E-2</v>
      </c>
      <c r="R40" s="38">
        <v>1.6980000000000002E-2</v>
      </c>
      <c r="S40" s="38">
        <v>1.2830000000000001E-2</v>
      </c>
      <c r="T40" s="38">
        <v>1.1480000000000001E-2</v>
      </c>
      <c r="U40" s="38">
        <v>5.0399999999999993E-3</v>
      </c>
      <c r="V40" s="38">
        <v>1.2799999999999999E-3</v>
      </c>
      <c r="X40" s="37" t="s">
        <v>34</v>
      </c>
      <c r="Y40" s="38">
        <v>1.9820000000000001E-2</v>
      </c>
      <c r="Z40" s="38">
        <v>1.5820000000000001E-2</v>
      </c>
      <c r="AA40" s="38">
        <v>1.4759999999999999E-2</v>
      </c>
      <c r="AB40" s="38">
        <v>1.435E-2</v>
      </c>
      <c r="AC40" s="38">
        <v>1.2919999999999999E-2</v>
      </c>
      <c r="AD40" s="38">
        <v>1.099E-2</v>
      </c>
      <c r="AE40" s="38">
        <v>8.1300000000000001E-3</v>
      </c>
      <c r="AF40" s="38">
        <v>5.3E-3</v>
      </c>
      <c r="AG40" s="38">
        <v>2.4999999999999996E-3</v>
      </c>
      <c r="AI40" s="37" t="s">
        <v>34</v>
      </c>
      <c r="AJ40" s="38">
        <v>2.1569999999999999E-2</v>
      </c>
      <c r="AK40" s="38">
        <v>1.6320000000000001E-2</v>
      </c>
      <c r="AL40" s="38">
        <v>1.55E-2</v>
      </c>
      <c r="AM40" s="38">
        <v>1.4109999999999999E-2</v>
      </c>
      <c r="AN40" s="38">
        <v>1.1480000000000001E-2</v>
      </c>
      <c r="AO40" s="38">
        <v>8.8000000000000005E-3</v>
      </c>
      <c r="AP40" s="38">
        <v>6.8299999999999993E-3</v>
      </c>
      <c r="AQ40" s="38">
        <v>3.7300000000000002E-3</v>
      </c>
      <c r="AR40" s="38">
        <v>1.1599999999999996E-3</v>
      </c>
      <c r="AS40" s="38"/>
    </row>
    <row r="41" spans="1:45" s="60" customFormat="1" x14ac:dyDescent="0.3">
      <c r="A41"/>
      <c r="B41" s="37" t="s">
        <v>35</v>
      </c>
      <c r="C41" s="38">
        <v>2.6619999999999998E-2</v>
      </c>
      <c r="D41" s="38">
        <v>2.554E-2</v>
      </c>
      <c r="E41" s="38">
        <v>2.4560000000000002E-2</v>
      </c>
      <c r="F41" s="38">
        <v>2.375E-2</v>
      </c>
      <c r="G41" s="38">
        <v>1.831E-2</v>
      </c>
      <c r="H41" s="38">
        <v>1.602E-2</v>
      </c>
      <c r="I41" s="38">
        <v>1.004E-2</v>
      </c>
      <c r="J41" s="38">
        <v>5.9000000000000007E-3</v>
      </c>
      <c r="K41" s="38">
        <v>1.66E-3</v>
      </c>
      <c r="L41" s="39"/>
      <c r="M41" s="37" t="s">
        <v>35</v>
      </c>
      <c r="N41" s="38">
        <v>2.5739999999999999E-2</v>
      </c>
      <c r="O41" s="38">
        <v>2.41E-2</v>
      </c>
      <c r="P41" s="38">
        <v>2.3E-2</v>
      </c>
      <c r="Q41" s="38">
        <v>2.061E-2</v>
      </c>
      <c r="R41" s="38">
        <v>1.5890000000000001E-2</v>
      </c>
      <c r="S41" s="38">
        <v>1.18E-2</v>
      </c>
      <c r="T41" s="38">
        <v>1.0829999999999999E-2</v>
      </c>
      <c r="U41" s="38">
        <v>4.5500000000000002E-3</v>
      </c>
      <c r="V41" s="38">
        <v>1.1399999999999995E-3</v>
      </c>
      <c r="X41" s="37" t="s">
        <v>35</v>
      </c>
      <c r="Y41" s="38">
        <v>1.9529999999999999E-2</v>
      </c>
      <c r="Z41" s="38">
        <v>1.525E-2</v>
      </c>
      <c r="AA41" s="38">
        <v>1.391E-2</v>
      </c>
      <c r="AB41" s="38">
        <v>1.3430000000000001E-2</v>
      </c>
      <c r="AC41" s="38">
        <v>1.205E-2</v>
      </c>
      <c r="AD41" s="38">
        <v>1.0149999999999999E-2</v>
      </c>
      <c r="AE41" s="38">
        <v>7.45E-3</v>
      </c>
      <c r="AF41" s="38">
        <v>4.8000000000000004E-3</v>
      </c>
      <c r="AG41" s="38">
        <v>2.1900000000000005E-3</v>
      </c>
      <c r="AI41" s="37" t="s">
        <v>35</v>
      </c>
      <c r="AJ41" s="38">
        <v>2.0830000000000001E-2</v>
      </c>
      <c r="AK41" s="38">
        <v>1.532E-2</v>
      </c>
      <c r="AL41" s="38">
        <v>1.486E-2</v>
      </c>
      <c r="AM41" s="38">
        <v>1.346E-2</v>
      </c>
      <c r="AN41" s="38">
        <v>1.0839999999999999E-2</v>
      </c>
      <c r="AO41" s="38">
        <v>8.2299999999999995E-3</v>
      </c>
      <c r="AP41" s="38">
        <v>6.4599999999999987E-3</v>
      </c>
      <c r="AQ41" s="38">
        <v>3.5200000000000006E-3</v>
      </c>
      <c r="AR41" s="38">
        <v>1.17E-3</v>
      </c>
      <c r="AS41" s="38"/>
    </row>
    <row r="42" spans="1:45" s="60" customFormat="1" x14ac:dyDescent="0.3">
      <c r="A42"/>
      <c r="B42" s="37" t="s">
        <v>36</v>
      </c>
      <c r="C42" s="38">
        <v>2.5389999999999999E-2</v>
      </c>
      <c r="D42" s="38">
        <v>2.435E-2</v>
      </c>
      <c r="E42" s="38">
        <v>2.3439999999999999E-2</v>
      </c>
      <c r="F42" s="38">
        <v>2.266E-2</v>
      </c>
      <c r="G42" s="38">
        <v>1.7250000000000001E-2</v>
      </c>
      <c r="H42" s="38">
        <v>1.49E-2</v>
      </c>
      <c r="I42" s="38">
        <v>9.1900000000000003E-3</v>
      </c>
      <c r="J42" s="38">
        <v>5.2700000000000004E-3</v>
      </c>
      <c r="K42" s="38">
        <v>1.4299999999999998E-3</v>
      </c>
      <c r="L42" s="39"/>
      <c r="M42" s="37" t="s">
        <v>36</v>
      </c>
      <c r="N42" s="38">
        <v>2.4799999999999999E-2</v>
      </c>
      <c r="O42" s="38">
        <v>2.324E-2</v>
      </c>
      <c r="P42" s="38">
        <v>2.2330000000000003E-2</v>
      </c>
      <c r="Q42" s="38">
        <v>1.9809999999999998E-2</v>
      </c>
      <c r="R42" s="38">
        <v>1.4860000000000002E-2</v>
      </c>
      <c r="S42" s="38">
        <v>1.1279999999999998E-2</v>
      </c>
      <c r="T42" s="38">
        <v>1.005E-2</v>
      </c>
      <c r="U42" s="38">
        <v>4.0799999999999994E-3</v>
      </c>
      <c r="V42" s="38">
        <v>1.0300000000000005E-3</v>
      </c>
      <c r="X42" s="37" t="s">
        <v>36</v>
      </c>
      <c r="Y42" s="38">
        <v>1.924E-2</v>
      </c>
      <c r="Z42" s="38">
        <v>1.4700000000000001E-2</v>
      </c>
      <c r="AA42" s="38">
        <v>1.312E-2</v>
      </c>
      <c r="AB42" s="38">
        <v>1.257E-2</v>
      </c>
      <c r="AC42" s="38">
        <v>1.125E-2</v>
      </c>
      <c r="AD42" s="38">
        <v>9.2399999999999999E-3</v>
      </c>
      <c r="AE42" s="38">
        <v>6.8299999999999993E-3</v>
      </c>
      <c r="AF42" s="38">
        <v>4.2900000000000004E-3</v>
      </c>
      <c r="AG42" s="38">
        <v>1.8599999999999997E-3</v>
      </c>
      <c r="AI42" s="37" t="s">
        <v>36</v>
      </c>
      <c r="AJ42" s="38">
        <v>2.0080000000000001E-2</v>
      </c>
      <c r="AK42" s="38">
        <v>1.4379999999999999E-2</v>
      </c>
      <c r="AL42" s="38">
        <v>1.423E-2</v>
      </c>
      <c r="AM42" s="38">
        <v>1.2829999999999999E-2</v>
      </c>
      <c r="AN42" s="38">
        <v>1.025E-2</v>
      </c>
      <c r="AO42" s="38">
        <v>7.7099999999999998E-3</v>
      </c>
      <c r="AP42" s="38">
        <v>6.1100000000000008E-3</v>
      </c>
      <c r="AQ42" s="38">
        <v>3.3899999999999998E-3</v>
      </c>
      <c r="AR42" s="38">
        <v>1.17E-3</v>
      </c>
      <c r="AS42" s="38"/>
    </row>
    <row r="43" spans="1:45" s="60" customFormat="1" x14ac:dyDescent="0.3">
      <c r="A43"/>
      <c r="B43" s="37" t="s">
        <v>37</v>
      </c>
      <c r="C43" s="38">
        <v>2.4230000000000002E-2</v>
      </c>
      <c r="D43" s="38">
        <v>2.325E-2</v>
      </c>
      <c r="E43" s="38">
        <v>2.2360000000000001E-2</v>
      </c>
      <c r="F43" s="38">
        <v>2.162E-2</v>
      </c>
      <c r="G43" s="38">
        <v>1.6240000000000001E-2</v>
      </c>
      <c r="H43" s="38">
        <v>1.383E-2</v>
      </c>
      <c r="I43" s="38">
        <v>8.4099999999999991E-3</v>
      </c>
      <c r="J43" s="38">
        <v>4.6999999999999993E-3</v>
      </c>
      <c r="K43" s="38">
        <v>1.2199999999999997E-3</v>
      </c>
      <c r="L43" s="39"/>
      <c r="M43" s="37" t="s">
        <v>37</v>
      </c>
      <c r="N43" s="38">
        <v>2.3960000000000002E-2</v>
      </c>
      <c r="O43" s="38">
        <v>2.2429999999999999E-2</v>
      </c>
      <c r="P43" s="38">
        <v>2.164E-2</v>
      </c>
      <c r="Q43" s="38">
        <v>1.9040000000000001E-2</v>
      </c>
      <c r="R43" s="38">
        <v>1.388E-2</v>
      </c>
      <c r="S43" s="38">
        <v>1.055E-2</v>
      </c>
      <c r="T43" s="38">
        <v>9.41E-3</v>
      </c>
      <c r="U43" s="38">
        <v>3.6499999999999996E-3</v>
      </c>
      <c r="V43" s="38">
        <v>9.3999999999999986E-4</v>
      </c>
      <c r="X43" s="37" t="s">
        <v>37</v>
      </c>
      <c r="Y43" s="38">
        <v>1.8960000000000001E-2</v>
      </c>
      <c r="Z43" s="38">
        <v>1.417E-2</v>
      </c>
      <c r="AA43" s="38">
        <v>1.2359999999999999E-2</v>
      </c>
      <c r="AB43" s="38">
        <v>1.1769999999999999E-2</v>
      </c>
      <c r="AC43" s="38">
        <v>1.0489999999999999E-2</v>
      </c>
      <c r="AD43" s="38">
        <v>8.3700000000000007E-3</v>
      </c>
      <c r="AE43" s="38">
        <v>6.2499999999999995E-3</v>
      </c>
      <c r="AF43" s="38">
        <v>3.7799999999999999E-3</v>
      </c>
      <c r="AG43" s="38">
        <v>1.5500000000000002E-3</v>
      </c>
      <c r="AI43" s="37" t="s">
        <v>37</v>
      </c>
      <c r="AJ43" s="38">
        <v>1.9469999999999998E-2</v>
      </c>
      <c r="AK43" s="38">
        <v>1.3939999999999999E-2</v>
      </c>
      <c r="AL43" s="38">
        <v>1.3640000000000001E-2</v>
      </c>
      <c r="AM43" s="38">
        <v>1.225E-2</v>
      </c>
      <c r="AN43" s="38">
        <v>9.6800000000000011E-3</v>
      </c>
      <c r="AO43" s="38">
        <v>7.2100000000000003E-3</v>
      </c>
      <c r="AP43" s="38">
        <v>5.7699999999999991E-3</v>
      </c>
      <c r="AQ43" s="38">
        <v>3.2699999999999999E-3</v>
      </c>
      <c r="AR43" s="38">
        <v>1.1600000000000004E-3</v>
      </c>
      <c r="AS43" s="38"/>
    </row>
    <row r="44" spans="1:45" s="60" customFormat="1" x14ac:dyDescent="0.3">
      <c r="A44"/>
      <c r="B44" s="37" t="s">
        <v>38</v>
      </c>
      <c r="C44" s="38">
        <v>2.3129999999999998E-2</v>
      </c>
      <c r="D44" s="38">
        <v>2.2170000000000002E-2</v>
      </c>
      <c r="E44" s="38">
        <v>2.1329999999999998E-2</v>
      </c>
      <c r="F44" s="38">
        <v>2.0619999999999999E-2</v>
      </c>
      <c r="G44" s="38">
        <v>1.529E-2</v>
      </c>
      <c r="H44" s="38">
        <v>1.282E-2</v>
      </c>
      <c r="I44" s="38">
        <v>7.7099999999999998E-3</v>
      </c>
      <c r="J44" s="38">
        <v>4.1700000000000001E-3</v>
      </c>
      <c r="K44" s="38">
        <v>1.0299999999999997E-3</v>
      </c>
      <c r="L44" s="39"/>
      <c r="M44" s="37" t="s">
        <v>38</v>
      </c>
      <c r="N44" s="38">
        <v>2.325E-2</v>
      </c>
      <c r="O44" s="38">
        <v>2.1770000000000001E-2</v>
      </c>
      <c r="P44" s="38">
        <v>2.0989999999999998E-2</v>
      </c>
      <c r="Q44" s="38">
        <v>1.8329999999999999E-2</v>
      </c>
      <c r="R44" s="38">
        <v>1.3139999999999999E-2</v>
      </c>
      <c r="S44" s="38">
        <v>9.8400000000000015E-3</v>
      </c>
      <c r="T44" s="38">
        <v>8.8199999999999997E-3</v>
      </c>
      <c r="U44" s="38">
        <v>3.2300000000000002E-3</v>
      </c>
      <c r="V44" s="38">
        <v>8.4000000000000047E-4</v>
      </c>
      <c r="X44" s="37" t="s">
        <v>38</v>
      </c>
      <c r="Y44" s="38">
        <v>1.8689999999999998E-2</v>
      </c>
      <c r="Z44" s="38">
        <v>1.366E-2</v>
      </c>
      <c r="AA44" s="38">
        <v>1.1649999999999999E-2</v>
      </c>
      <c r="AB44" s="38">
        <v>1.102E-2</v>
      </c>
      <c r="AC44" s="38">
        <v>9.7699999999999992E-3</v>
      </c>
      <c r="AD44" s="38">
        <v>7.4900000000000001E-3</v>
      </c>
      <c r="AE44" s="38">
        <v>5.7099999999999998E-3</v>
      </c>
      <c r="AF44" s="38">
        <v>3.3600000000000001E-3</v>
      </c>
      <c r="AG44" s="38">
        <v>1.2899999999999999E-3</v>
      </c>
      <c r="AI44" s="37" t="s">
        <v>38</v>
      </c>
      <c r="AJ44" s="38">
        <v>1.8870000000000001E-2</v>
      </c>
      <c r="AK44" s="38">
        <v>1.308E-2</v>
      </c>
      <c r="AL44" s="38">
        <v>1.3059999999999999E-2</v>
      </c>
      <c r="AM44" s="38">
        <v>1.1679999999999999E-2</v>
      </c>
      <c r="AN44" s="38">
        <v>9.1399999999999988E-3</v>
      </c>
      <c r="AO44" s="38">
        <v>6.7299999999999999E-3</v>
      </c>
      <c r="AP44" s="38">
        <v>5.4399999999999987E-3</v>
      </c>
      <c r="AQ44" s="38">
        <v>3.15E-3</v>
      </c>
      <c r="AR44" s="38">
        <v>1.16E-3</v>
      </c>
      <c r="AS44" s="38"/>
    </row>
    <row r="45" spans="1:45" s="60" customFormat="1" x14ac:dyDescent="0.3">
      <c r="A45"/>
      <c r="B45" s="37" t="s">
        <v>39</v>
      </c>
      <c r="C45" s="38">
        <v>2.206E-2</v>
      </c>
      <c r="D45" s="38">
        <v>2.1160000000000002E-2</v>
      </c>
      <c r="E45" s="38">
        <v>2.035E-2</v>
      </c>
      <c r="F45" s="38">
        <v>1.967E-2</v>
      </c>
      <c r="G45" s="38">
        <v>1.4410000000000001E-2</v>
      </c>
      <c r="H45" s="38">
        <v>1.1860000000000001E-2</v>
      </c>
      <c r="I45" s="38">
        <v>7.0500000000000007E-3</v>
      </c>
      <c r="J45" s="38">
        <v>3.6800000000000001E-3</v>
      </c>
      <c r="K45" s="38">
        <v>8.7000000000000011E-4</v>
      </c>
      <c r="L45" s="39"/>
      <c r="M45" s="37" t="s">
        <v>39</v>
      </c>
      <c r="N45" s="38">
        <v>2.2550000000000001E-2</v>
      </c>
      <c r="O45" s="38">
        <v>2.111E-2</v>
      </c>
      <c r="P45" s="38">
        <v>2.0369999999999999E-2</v>
      </c>
      <c r="Q45" s="38">
        <v>1.7670000000000002E-2</v>
      </c>
      <c r="R45" s="38">
        <v>1.244E-2</v>
      </c>
      <c r="S45" s="38">
        <v>9.1900000000000003E-3</v>
      </c>
      <c r="T45" s="38">
        <v>8.2500000000000004E-3</v>
      </c>
      <c r="U45" s="38">
        <v>2.8400000000000005E-3</v>
      </c>
      <c r="V45" s="38">
        <v>7.3999999999999934E-4</v>
      </c>
      <c r="X45" s="37" t="s">
        <v>39</v>
      </c>
      <c r="Y45" s="38">
        <v>1.84E-2</v>
      </c>
      <c r="Z45" s="38">
        <v>1.3170000000000001E-2</v>
      </c>
      <c r="AA45" s="38">
        <v>1.098E-2</v>
      </c>
      <c r="AB45" s="38">
        <v>1.03E-2</v>
      </c>
      <c r="AC45" s="38">
        <v>9.1000000000000004E-3</v>
      </c>
      <c r="AD45" s="38">
        <v>6.729999999999999E-3</v>
      </c>
      <c r="AE45" s="38">
        <v>5.2099999999999994E-3</v>
      </c>
      <c r="AF45" s="38">
        <v>2.9900000000000005E-3</v>
      </c>
      <c r="AG45" s="38">
        <v>1.0499999999999997E-3</v>
      </c>
      <c r="AI45" s="37" t="s">
        <v>39</v>
      </c>
      <c r="AJ45" s="38">
        <v>1.8280000000000001E-2</v>
      </c>
      <c r="AK45" s="38">
        <v>1.2289999999999999E-2</v>
      </c>
      <c r="AL45" s="38">
        <v>1.2529999999999999E-2</v>
      </c>
      <c r="AM45" s="38">
        <v>1.1129999999999999E-2</v>
      </c>
      <c r="AN45" s="38">
        <v>8.6199999999999992E-3</v>
      </c>
      <c r="AO45" s="38">
        <v>6.2899999999999996E-3</v>
      </c>
      <c r="AP45" s="38">
        <v>5.13E-3</v>
      </c>
      <c r="AQ45" s="38">
        <v>3.0199999999999997E-3</v>
      </c>
      <c r="AR45" s="38">
        <v>1.17E-3</v>
      </c>
      <c r="AS45" s="38"/>
    </row>
    <row r="46" spans="1:45" s="60" customFormat="1" x14ac:dyDescent="0.3">
      <c r="A46"/>
      <c r="B46" s="37" t="s">
        <v>40</v>
      </c>
      <c r="C46" s="38">
        <v>2.1100000000000001E-2</v>
      </c>
      <c r="D46" s="38">
        <v>2.0250000000000001E-2</v>
      </c>
      <c r="E46" s="38">
        <v>1.9470000000000001E-2</v>
      </c>
      <c r="F46" s="38">
        <v>1.882E-2</v>
      </c>
      <c r="G46" s="38">
        <v>1.363E-2</v>
      </c>
      <c r="H46" s="38">
        <v>1.1049999999999999E-2</v>
      </c>
      <c r="I46" s="38">
        <v>6.5300000000000011E-3</v>
      </c>
      <c r="J46" s="38">
        <v>3.2299999999999998E-3</v>
      </c>
      <c r="K46" s="38">
        <v>7.2999999999999975E-4</v>
      </c>
      <c r="L46" s="39"/>
      <c r="M46" s="37" t="s">
        <v>40</v>
      </c>
      <c r="N46" s="38">
        <v>2.1930000000000002E-2</v>
      </c>
      <c r="O46" s="38">
        <v>2.0549999999999999E-2</v>
      </c>
      <c r="P46" s="38">
        <v>1.984E-2</v>
      </c>
      <c r="Q46" s="38">
        <v>1.6870000000000003E-2</v>
      </c>
      <c r="R46" s="38">
        <v>1.1849999999999999E-2</v>
      </c>
      <c r="S46" s="38">
        <v>8.6899999999999998E-3</v>
      </c>
      <c r="T46" s="38">
        <v>7.8599999999999989E-3</v>
      </c>
      <c r="U46" s="38">
        <v>2.5599999999999998E-3</v>
      </c>
      <c r="V46" s="38">
        <v>7.1000000000000056E-4</v>
      </c>
      <c r="X46" s="37" t="s">
        <v>40</v>
      </c>
      <c r="Y46" s="38">
        <v>1.8119999999999997E-2</v>
      </c>
      <c r="Z46" s="38">
        <v>1.269E-2</v>
      </c>
      <c r="AA46" s="38">
        <v>1.034E-2</v>
      </c>
      <c r="AB46" s="38">
        <v>9.7099999999999999E-3</v>
      </c>
      <c r="AC46" s="38">
        <v>8.4700000000000001E-3</v>
      </c>
      <c r="AD46" s="38">
        <v>6.0499999999999998E-3</v>
      </c>
      <c r="AE46" s="38">
        <v>4.7399999999999994E-3</v>
      </c>
      <c r="AF46" s="38">
        <v>2.7499999999999998E-3</v>
      </c>
      <c r="AG46" s="38">
        <v>9.4999999999999989E-4</v>
      </c>
      <c r="AI46" s="37" t="s">
        <v>40</v>
      </c>
      <c r="AJ46" s="38">
        <v>1.772E-2</v>
      </c>
      <c r="AK46" s="38">
        <v>1.153E-2</v>
      </c>
      <c r="AL46" s="38">
        <v>1.2E-2</v>
      </c>
      <c r="AM46" s="38">
        <v>1.061E-2</v>
      </c>
      <c r="AN46" s="38">
        <v>8.1399999999999997E-3</v>
      </c>
      <c r="AO46" s="38">
        <v>5.8599999999999998E-3</v>
      </c>
      <c r="AP46" s="38">
        <v>4.8500000000000001E-3</v>
      </c>
      <c r="AQ46" s="38">
        <v>2.8900000000000002E-3</v>
      </c>
      <c r="AR46" s="38">
        <v>1.17E-3</v>
      </c>
      <c r="AS46" s="38"/>
    </row>
    <row r="47" spans="1:45" s="60" customFormat="1" x14ac:dyDescent="0.3">
      <c r="A47"/>
      <c r="B47" s="37" t="s">
        <v>41</v>
      </c>
      <c r="C47" s="38">
        <v>1.992E-2</v>
      </c>
      <c r="D47" s="38">
        <v>1.9090000000000003E-2</v>
      </c>
      <c r="E47" s="38">
        <v>1.8359999999999998E-2</v>
      </c>
      <c r="F47" s="38">
        <v>1.7749999999999998E-2</v>
      </c>
      <c r="G47" s="38">
        <v>1.285E-2</v>
      </c>
      <c r="H47" s="38">
        <v>1.0199999999999999E-2</v>
      </c>
      <c r="I47" s="38">
        <v>5.9699999999999996E-3</v>
      </c>
      <c r="J47" s="38">
        <v>2.8300000000000001E-3</v>
      </c>
      <c r="K47" s="38">
        <v>6.2000000000000076E-4</v>
      </c>
      <c r="L47" s="39"/>
      <c r="M47" s="37" t="s">
        <v>41</v>
      </c>
      <c r="N47" s="38">
        <v>2.1270000000000001E-2</v>
      </c>
      <c r="O47" s="38">
        <v>1.9939999999999999E-2</v>
      </c>
      <c r="P47" s="38">
        <v>1.924E-2</v>
      </c>
      <c r="Q47" s="38">
        <v>1.619E-2</v>
      </c>
      <c r="R47" s="38">
        <v>1.1220000000000001E-2</v>
      </c>
      <c r="S47" s="38">
        <v>8.1300000000000001E-3</v>
      </c>
      <c r="T47" s="38">
        <v>7.3699999999999998E-3</v>
      </c>
      <c r="U47" s="38">
        <v>2.2899999999999995E-3</v>
      </c>
      <c r="V47" s="38">
        <v>6.9000000000000051E-4</v>
      </c>
      <c r="X47" s="37" t="s">
        <v>41</v>
      </c>
      <c r="Y47" s="38">
        <v>1.7849999999999998E-2</v>
      </c>
      <c r="Z47" s="38">
        <v>1.2240000000000001E-2</v>
      </c>
      <c r="AA47" s="38">
        <v>9.75E-3</v>
      </c>
      <c r="AB47" s="38">
        <v>9.1400000000000006E-3</v>
      </c>
      <c r="AC47" s="38">
        <v>7.8899999999999994E-3</v>
      </c>
      <c r="AD47" s="38">
        <v>5.4900000000000001E-3</v>
      </c>
      <c r="AE47" s="38">
        <v>4.3099999999999996E-3</v>
      </c>
      <c r="AF47" s="38">
        <v>2.4599999999999995E-3</v>
      </c>
      <c r="AG47" s="38">
        <v>7.7000000000000028E-4</v>
      </c>
      <c r="AI47" s="37" t="s">
        <v>41</v>
      </c>
      <c r="AJ47" s="38">
        <v>1.719E-2</v>
      </c>
      <c r="AK47" s="38">
        <v>1.065E-2</v>
      </c>
      <c r="AL47" s="38">
        <v>1.149E-2</v>
      </c>
      <c r="AM47" s="38">
        <v>1.01E-2</v>
      </c>
      <c r="AN47" s="38">
        <v>7.6799999999999993E-3</v>
      </c>
      <c r="AO47" s="38">
        <v>5.4600000000000004E-3</v>
      </c>
      <c r="AP47" s="38">
        <v>4.5699999999999994E-3</v>
      </c>
      <c r="AQ47" s="38">
        <v>2.7699999999999999E-3</v>
      </c>
      <c r="AR47" s="38">
        <v>1.1699999999999996E-3</v>
      </c>
      <c r="AS47" s="38"/>
    </row>
    <row r="48" spans="1:45" s="60" customFormat="1" x14ac:dyDescent="0.3">
      <c r="A48"/>
      <c r="B48" s="37" t="s">
        <v>42</v>
      </c>
      <c r="C48" s="38">
        <v>1.8779999999999998E-2</v>
      </c>
      <c r="D48" s="38">
        <v>1.8009999999999998E-2</v>
      </c>
      <c r="E48" s="38">
        <v>1.7319999999999999E-2</v>
      </c>
      <c r="F48" s="38">
        <v>1.6730000000000002E-2</v>
      </c>
      <c r="G48" s="38">
        <v>1.2029999999999999E-2</v>
      </c>
      <c r="H48" s="38">
        <v>9.3900000000000008E-3</v>
      </c>
      <c r="I48" s="38">
        <v>5.47E-3</v>
      </c>
      <c r="J48" s="38">
        <v>2.47E-3</v>
      </c>
      <c r="K48" s="38">
        <v>5.1000000000000004E-4</v>
      </c>
      <c r="L48" s="39"/>
      <c r="M48" s="37" t="s">
        <v>42</v>
      </c>
      <c r="N48" s="38">
        <v>2.0640000000000002E-2</v>
      </c>
      <c r="O48" s="38">
        <v>1.9350000000000003E-2</v>
      </c>
      <c r="P48" s="38">
        <v>1.866E-2</v>
      </c>
      <c r="Q48" s="38">
        <v>1.541E-2</v>
      </c>
      <c r="R48" s="38">
        <v>1.0619999999999999E-2</v>
      </c>
      <c r="S48" s="38">
        <v>7.6000000000000009E-3</v>
      </c>
      <c r="T48" s="38">
        <v>6.8900000000000003E-3</v>
      </c>
      <c r="U48" s="38">
        <v>2.0299999999999997E-3</v>
      </c>
      <c r="V48" s="38">
        <v>6.4999999999999954E-4</v>
      </c>
      <c r="X48" s="37" t="s">
        <v>42</v>
      </c>
      <c r="Y48" s="38">
        <v>1.7590000000000001E-2</v>
      </c>
      <c r="Z48" s="38">
        <v>1.179E-2</v>
      </c>
      <c r="AA48" s="38">
        <v>9.1699999999999993E-3</v>
      </c>
      <c r="AB48" s="38">
        <v>8.4399999999999996E-3</v>
      </c>
      <c r="AC48" s="38">
        <v>7.3500000000000006E-3</v>
      </c>
      <c r="AD48" s="38">
        <v>5.0699999999999999E-3</v>
      </c>
      <c r="AE48" s="38">
        <v>3.9299999999999995E-3</v>
      </c>
      <c r="AF48" s="38">
        <v>2.1999999999999997E-3</v>
      </c>
      <c r="AG48" s="38">
        <v>6.7000000000000002E-4</v>
      </c>
      <c r="AI48" s="37" t="s">
        <v>42</v>
      </c>
      <c r="AJ48" s="38">
        <v>1.6669999999999997E-2</v>
      </c>
      <c r="AK48" s="38">
        <v>1.014E-2</v>
      </c>
      <c r="AL48" s="38">
        <v>1.0999999999999999E-2</v>
      </c>
      <c r="AM48" s="38">
        <v>9.6000000000000009E-3</v>
      </c>
      <c r="AN48" s="38">
        <v>7.2499999999999995E-3</v>
      </c>
      <c r="AO48" s="38">
        <v>5.0799999999999994E-3</v>
      </c>
      <c r="AP48" s="38">
        <v>4.2900000000000004E-3</v>
      </c>
      <c r="AQ48" s="38">
        <v>2.6599999999999996E-3</v>
      </c>
      <c r="AR48" s="38">
        <v>1.1599999999999996E-3</v>
      </c>
      <c r="AS48" s="38"/>
    </row>
    <row r="49" spans="1:45" s="60" customFormat="1" x14ac:dyDescent="0.3">
      <c r="A49"/>
      <c r="B49" s="37" t="s">
        <v>43</v>
      </c>
      <c r="C49" s="38">
        <v>1.771E-2</v>
      </c>
      <c r="D49" s="38">
        <v>1.6980000000000002E-2</v>
      </c>
      <c r="E49" s="38">
        <v>1.6330000000000001E-2</v>
      </c>
      <c r="F49" s="38">
        <v>1.5779999999999999E-2</v>
      </c>
      <c r="G49" s="38">
        <v>1.129E-2</v>
      </c>
      <c r="H49" s="38">
        <v>8.6400000000000001E-3</v>
      </c>
      <c r="I49" s="38">
        <v>5.0400000000000011E-3</v>
      </c>
      <c r="J49" s="38">
        <v>2.16E-3</v>
      </c>
      <c r="K49" s="38">
        <v>4.2000000000000023E-4</v>
      </c>
      <c r="L49" s="39"/>
      <c r="M49" s="37" t="s">
        <v>43</v>
      </c>
      <c r="N49" s="38">
        <v>2.0030000000000003E-2</v>
      </c>
      <c r="O49" s="38">
        <v>1.8759999999999999E-2</v>
      </c>
      <c r="P49" s="38">
        <v>1.7899999999999999E-2</v>
      </c>
      <c r="Q49" s="38">
        <v>1.4919999999999999E-2</v>
      </c>
      <c r="R49" s="38">
        <v>1.005E-2</v>
      </c>
      <c r="S49" s="38">
        <v>7.0299999999999998E-3</v>
      </c>
      <c r="T49" s="38">
        <v>6.3600000000000011E-3</v>
      </c>
      <c r="U49" s="38">
        <v>1.8000000000000004E-3</v>
      </c>
      <c r="V49" s="38">
        <v>6.0999999999999943E-4</v>
      </c>
      <c r="X49" s="37" t="s">
        <v>43</v>
      </c>
      <c r="Y49" s="38">
        <v>1.7330000000000002E-2</v>
      </c>
      <c r="Z49" s="38">
        <v>1.137E-2</v>
      </c>
      <c r="AA49" s="38">
        <v>8.6299999999999988E-3</v>
      </c>
      <c r="AB49" s="38">
        <v>7.980000000000001E-3</v>
      </c>
      <c r="AC49" s="38">
        <v>6.8200000000000005E-3</v>
      </c>
      <c r="AD49" s="38">
        <v>4.7099999999999998E-3</v>
      </c>
      <c r="AE49" s="38">
        <v>3.6100000000000004E-3</v>
      </c>
      <c r="AF49" s="38">
        <v>1.9900000000000004E-3</v>
      </c>
      <c r="AG49" s="38">
        <v>5.3000000000000009E-4</v>
      </c>
      <c r="AI49" s="37" t="s">
        <v>43</v>
      </c>
      <c r="AJ49" s="38">
        <v>1.6150000000000001E-2</v>
      </c>
      <c r="AK49" s="38">
        <v>9.7000000000000003E-3</v>
      </c>
      <c r="AL49" s="38">
        <v>1.0540000000000001E-2</v>
      </c>
      <c r="AM49" s="38">
        <v>8.9700000000000005E-3</v>
      </c>
      <c r="AN49" s="38">
        <v>6.8300000000000001E-3</v>
      </c>
      <c r="AO49" s="38">
        <v>4.7499999999999999E-3</v>
      </c>
      <c r="AP49" s="38">
        <v>4.0000000000000001E-3</v>
      </c>
      <c r="AQ49" s="38">
        <v>2.5500000000000002E-3</v>
      </c>
      <c r="AR49" s="38">
        <v>1.1600000000000004E-3</v>
      </c>
      <c r="AS49" s="38"/>
    </row>
    <row r="50" spans="1:45" s="60" customFormat="1" x14ac:dyDescent="0.3">
      <c r="A50"/>
      <c r="B50" s="37" t="s">
        <v>44</v>
      </c>
      <c r="C50" s="38">
        <v>1.6709999999999999E-2</v>
      </c>
      <c r="D50" s="38">
        <v>1.602E-2</v>
      </c>
      <c r="E50" s="38">
        <v>1.5390000000000001E-2</v>
      </c>
      <c r="F50" s="38">
        <v>1.4880000000000001E-2</v>
      </c>
      <c r="G50" s="38">
        <v>1.0660000000000001E-2</v>
      </c>
      <c r="H50" s="38">
        <v>7.92E-3</v>
      </c>
      <c r="I50" s="38">
        <v>4.6600000000000001E-3</v>
      </c>
      <c r="J50" s="38">
        <v>1.8900000000000002E-3</v>
      </c>
      <c r="K50" s="38">
        <v>3.1999999999999997E-4</v>
      </c>
      <c r="L50" s="39"/>
      <c r="M50" s="37" t="s">
        <v>44</v>
      </c>
      <c r="N50" s="38">
        <v>1.9439999999999999E-2</v>
      </c>
      <c r="O50" s="38">
        <v>1.8200000000000001E-2</v>
      </c>
      <c r="P50" s="38">
        <v>1.7160000000000002E-2</v>
      </c>
      <c r="Q50" s="38">
        <v>1.4449999999999999E-2</v>
      </c>
      <c r="R50" s="38">
        <v>9.4900000000000002E-3</v>
      </c>
      <c r="S50" s="38">
        <v>6.5099999999999993E-3</v>
      </c>
      <c r="T50" s="38">
        <v>5.8799999999999998E-3</v>
      </c>
      <c r="U50" s="38">
        <v>1.5700000000000002E-3</v>
      </c>
      <c r="V50" s="38">
        <v>5.7000000000000019E-4</v>
      </c>
      <c r="X50" s="37" t="s">
        <v>44</v>
      </c>
      <c r="Y50" s="38">
        <v>1.7070000000000002E-2</v>
      </c>
      <c r="Z50" s="38">
        <v>1.095E-2</v>
      </c>
      <c r="AA50" s="38">
        <v>8.1300000000000001E-3</v>
      </c>
      <c r="AB50" s="38">
        <v>7.5999999999999991E-3</v>
      </c>
      <c r="AC50" s="38">
        <v>6.3499999999999997E-3</v>
      </c>
      <c r="AD50" s="38">
        <v>4.4400000000000004E-3</v>
      </c>
      <c r="AE50" s="38">
        <v>3.3800000000000002E-3</v>
      </c>
      <c r="AF50" s="38">
        <v>1.8399999999999996E-3</v>
      </c>
      <c r="AG50" s="38">
        <v>4.4000000000000029E-4</v>
      </c>
      <c r="AI50" s="37" t="s">
        <v>44</v>
      </c>
      <c r="AJ50" s="38">
        <v>1.566E-2</v>
      </c>
      <c r="AK50" s="38">
        <v>9.2899999999999996E-3</v>
      </c>
      <c r="AL50" s="38">
        <v>1.0100000000000001E-2</v>
      </c>
      <c r="AM50" s="38">
        <v>8.4799999999999997E-3</v>
      </c>
      <c r="AN50" s="38">
        <v>6.43E-3</v>
      </c>
      <c r="AO50" s="38">
        <v>4.45E-3</v>
      </c>
      <c r="AP50" s="38">
        <v>3.7700000000000003E-3</v>
      </c>
      <c r="AQ50" s="38">
        <v>2.4299999999999999E-3</v>
      </c>
      <c r="AR50" s="38">
        <v>1.15E-3</v>
      </c>
      <c r="AS50" s="38"/>
    </row>
    <row r="51" spans="1:45" s="60" customFormat="1" x14ac:dyDescent="0.3">
      <c r="A51"/>
      <c r="B51" s="37" t="s">
        <v>45</v>
      </c>
      <c r="C51" s="38">
        <v>1.5559999999999999E-2</v>
      </c>
      <c r="D51" s="38">
        <v>1.4899999999999998E-2</v>
      </c>
      <c r="E51" s="38">
        <v>1.4320000000000001E-2</v>
      </c>
      <c r="F51" s="38">
        <v>1.384E-2</v>
      </c>
      <c r="G51" s="38">
        <v>1.0069999999999999E-2</v>
      </c>
      <c r="H51" s="38">
        <v>7.3200000000000001E-3</v>
      </c>
      <c r="I51" s="38">
        <v>4.3099999999999996E-3</v>
      </c>
      <c r="J51" s="38">
        <v>1.6600000000000005E-3</v>
      </c>
      <c r="K51" s="38">
        <v>2.4000000000000063E-4</v>
      </c>
      <c r="L51" s="39"/>
      <c r="M51" s="37" t="s">
        <v>45</v>
      </c>
      <c r="N51" s="38">
        <v>1.8619999999999998E-2</v>
      </c>
      <c r="O51" s="38">
        <v>1.7429999999999998E-2</v>
      </c>
      <c r="P51" s="38">
        <v>1.6240000000000001E-2</v>
      </c>
      <c r="Q51" s="38">
        <v>1.396E-2</v>
      </c>
      <c r="R51" s="38">
        <v>8.5599999999999999E-3</v>
      </c>
      <c r="S51" s="38">
        <v>5.94E-3</v>
      </c>
      <c r="T51" s="38">
        <v>5.3200000000000001E-3</v>
      </c>
      <c r="U51" s="38">
        <v>1.4200000000000003E-3</v>
      </c>
      <c r="V51" s="38">
        <v>5.9999999999999984E-4</v>
      </c>
      <c r="X51" s="37" t="s">
        <v>45</v>
      </c>
      <c r="Y51" s="38">
        <v>1.6830000000000001E-2</v>
      </c>
      <c r="Z51" s="38">
        <v>1.0370000000000001E-2</v>
      </c>
      <c r="AA51" s="38">
        <v>7.9000000000000008E-3</v>
      </c>
      <c r="AB51" s="38">
        <v>7.2299999999999994E-3</v>
      </c>
      <c r="AC51" s="38">
        <v>5.9100000000000003E-3</v>
      </c>
      <c r="AD51" s="38">
        <v>4.2199999999999998E-3</v>
      </c>
      <c r="AE51" s="38">
        <v>3.1900000000000001E-3</v>
      </c>
      <c r="AF51" s="38">
        <v>1.64E-3</v>
      </c>
      <c r="AG51" s="38">
        <v>3.0000000000000035E-4</v>
      </c>
      <c r="AI51" s="37" t="s">
        <v>45</v>
      </c>
      <c r="AJ51" s="38">
        <v>1.5339999999999999E-2</v>
      </c>
      <c r="AK51" s="38">
        <v>9.0100000000000006E-3</v>
      </c>
      <c r="AL51" s="38">
        <v>9.6699999999999998E-3</v>
      </c>
      <c r="AM51" s="38">
        <v>7.8100000000000001E-3</v>
      </c>
      <c r="AN51" s="38">
        <v>6.0300000000000006E-3</v>
      </c>
      <c r="AO51" s="38">
        <v>4.2199999999999998E-3</v>
      </c>
      <c r="AP51" s="38">
        <v>3.5399999999999997E-3</v>
      </c>
      <c r="AQ51" s="38">
        <v>2.32E-3</v>
      </c>
      <c r="AR51" s="38">
        <v>1.1199999999999999E-3</v>
      </c>
      <c r="AS51" s="38"/>
    </row>
    <row r="52" spans="1:45" s="60" customFormat="1" x14ac:dyDescent="0.3">
      <c r="A52"/>
      <c r="B52" s="37" t="s">
        <v>46</v>
      </c>
      <c r="C52" s="38">
        <v>1.4490000000000001E-2</v>
      </c>
      <c r="D52" s="38">
        <v>1.3860000000000001E-2</v>
      </c>
      <c r="E52" s="38">
        <v>1.3319999999999999E-2</v>
      </c>
      <c r="F52" s="38">
        <v>1.286E-2</v>
      </c>
      <c r="G52" s="38">
        <v>9.5499999999999995E-3</v>
      </c>
      <c r="H52" s="38">
        <v>6.7500000000000008E-3</v>
      </c>
      <c r="I52" s="38">
        <v>4.0000000000000001E-3</v>
      </c>
      <c r="J52" s="38">
        <v>1.4699999999999995E-3</v>
      </c>
      <c r="K52" s="38">
        <v>2.299999999999993E-4</v>
      </c>
      <c r="L52" s="39"/>
      <c r="M52" s="37" t="s">
        <v>46</v>
      </c>
      <c r="N52" s="38">
        <v>1.7830000000000002E-2</v>
      </c>
      <c r="O52" s="38">
        <v>1.669E-2</v>
      </c>
      <c r="P52" s="38">
        <v>1.5349999999999999E-2</v>
      </c>
      <c r="Q52" s="38">
        <v>1.328E-2</v>
      </c>
      <c r="R52" s="38">
        <v>8.0700000000000008E-3</v>
      </c>
      <c r="S52" s="38">
        <v>5.3999999999999986E-3</v>
      </c>
      <c r="T52" s="38">
        <v>4.7699999999999999E-3</v>
      </c>
      <c r="U52" s="38">
        <v>1.2700000000000003E-3</v>
      </c>
      <c r="V52" s="38">
        <v>6.100000000000003E-4</v>
      </c>
      <c r="X52" s="37" t="s">
        <v>46</v>
      </c>
      <c r="Y52" s="38">
        <v>1.6569999999999998E-2</v>
      </c>
      <c r="Z52" s="38">
        <v>9.8199999999999989E-3</v>
      </c>
      <c r="AA52" s="38">
        <v>7.6800000000000002E-3</v>
      </c>
      <c r="AB52" s="38">
        <v>6.8699999999999994E-3</v>
      </c>
      <c r="AC52" s="38">
        <v>5.4999999999999997E-3</v>
      </c>
      <c r="AD52" s="38">
        <v>4.0599999999999994E-3</v>
      </c>
      <c r="AE52" s="38">
        <v>3.0699999999999998E-3</v>
      </c>
      <c r="AF52" s="38">
        <v>1.5700000000000002E-3</v>
      </c>
      <c r="AG52" s="38">
        <v>2.6999999999999984E-4</v>
      </c>
      <c r="AI52" s="37" t="s">
        <v>46</v>
      </c>
      <c r="AJ52" s="38">
        <v>1.5029999999999998E-2</v>
      </c>
      <c r="AK52" s="38">
        <v>8.7200000000000003E-3</v>
      </c>
      <c r="AL52" s="38">
        <v>9.2499999999999995E-3</v>
      </c>
      <c r="AM52" s="38">
        <v>7.1999999999999998E-3</v>
      </c>
      <c r="AN52" s="38">
        <v>5.6600000000000001E-3</v>
      </c>
      <c r="AO52" s="38">
        <v>4.0100000000000005E-3</v>
      </c>
      <c r="AP52" s="38">
        <v>3.3399999999999997E-3</v>
      </c>
      <c r="AQ52" s="38">
        <v>2.1999999999999997E-3</v>
      </c>
      <c r="AR52" s="38">
        <v>1.1099999999999999E-3</v>
      </c>
      <c r="AS52" s="38"/>
    </row>
    <row r="53" spans="1:45" s="60" customFormat="1" x14ac:dyDescent="0.3">
      <c r="A53"/>
      <c r="B53" s="37" t="s">
        <v>47</v>
      </c>
      <c r="C53" s="38">
        <v>1.3480000000000001E-2</v>
      </c>
      <c r="D53" s="38">
        <v>1.291E-2</v>
      </c>
      <c r="E53" s="38">
        <v>1.238E-2</v>
      </c>
      <c r="F53" s="38">
        <v>1.1950000000000001E-2</v>
      </c>
      <c r="G53" s="38">
        <v>9.1199999999999996E-3</v>
      </c>
      <c r="H53" s="38">
        <v>6.2199999999999998E-3</v>
      </c>
      <c r="I53" s="38">
        <v>3.7299999999999998E-3</v>
      </c>
      <c r="J53" s="38">
        <v>1.3200000000000004E-3</v>
      </c>
      <c r="K53" s="38">
        <v>2.1999999999999971E-4</v>
      </c>
      <c r="L53" s="39"/>
      <c r="M53" s="37" t="s">
        <v>47</v>
      </c>
      <c r="N53" s="38">
        <v>1.6879999999999999E-2</v>
      </c>
      <c r="O53" s="38">
        <v>1.5800000000000002E-2</v>
      </c>
      <c r="P53" s="38">
        <v>1.443E-2</v>
      </c>
      <c r="Q53" s="38">
        <v>1.256E-2</v>
      </c>
      <c r="R53" s="38">
        <v>7.5999999999999991E-3</v>
      </c>
      <c r="S53" s="38">
        <v>4.8599999999999997E-3</v>
      </c>
      <c r="T53" s="38">
        <v>4.2199999999999998E-3</v>
      </c>
      <c r="U53" s="38">
        <v>1.1800000000000005E-3</v>
      </c>
      <c r="V53" s="38">
        <v>6.1999999999999989E-4</v>
      </c>
      <c r="X53" s="37" t="s">
        <v>47</v>
      </c>
      <c r="Y53" s="38">
        <v>1.6319999999999998E-2</v>
      </c>
      <c r="Z53" s="38">
        <v>9.2999999999999992E-3</v>
      </c>
      <c r="AA53" s="38">
        <v>7.4600000000000005E-3</v>
      </c>
      <c r="AB53" s="38">
        <v>6.5399999999999998E-3</v>
      </c>
      <c r="AC53" s="38">
        <v>5.11E-3</v>
      </c>
      <c r="AD53" s="38">
        <v>3.8299999999999996E-3</v>
      </c>
      <c r="AE53" s="38">
        <v>2.96E-3</v>
      </c>
      <c r="AF53" s="38">
        <v>1.4999999999999998E-3</v>
      </c>
      <c r="AG53" s="38">
        <v>2.1999999999999971E-4</v>
      </c>
      <c r="AI53" s="37" t="s">
        <v>47</v>
      </c>
      <c r="AJ53" s="38">
        <v>1.473E-2</v>
      </c>
      <c r="AK53" s="38">
        <v>8.4399999999999996E-3</v>
      </c>
      <c r="AL53" s="38">
        <v>8.8700000000000011E-3</v>
      </c>
      <c r="AM53" s="38">
        <v>6.6200000000000009E-3</v>
      </c>
      <c r="AN53" s="38">
        <v>5.3E-3</v>
      </c>
      <c r="AO53" s="38">
        <v>3.8599999999999997E-3</v>
      </c>
      <c r="AP53" s="38">
        <v>3.16E-3</v>
      </c>
      <c r="AQ53" s="38">
        <v>2.0899999999999998E-3</v>
      </c>
      <c r="AR53" s="38">
        <v>1.0900000000000003E-3</v>
      </c>
      <c r="AS53" s="38"/>
    </row>
    <row r="54" spans="1:45" s="60" customFormat="1" x14ac:dyDescent="0.3">
      <c r="A54"/>
      <c r="B54" s="37" t="s">
        <v>48</v>
      </c>
      <c r="C54" s="38">
        <v>1.255E-2</v>
      </c>
      <c r="D54" s="38">
        <v>1.1990000000000001E-2</v>
      </c>
      <c r="E54" s="38">
        <v>1.1510000000000001E-2</v>
      </c>
      <c r="F54" s="38">
        <v>1.111E-2</v>
      </c>
      <c r="G54" s="38">
        <v>8.7299999999999999E-3</v>
      </c>
      <c r="H54" s="38">
        <v>5.7099999999999998E-3</v>
      </c>
      <c r="I54" s="38">
        <v>3.4899999999999996E-3</v>
      </c>
      <c r="J54" s="38">
        <v>1.2000000000000005E-3</v>
      </c>
      <c r="K54" s="38">
        <v>2.1999999999999971E-4</v>
      </c>
      <c r="L54" s="39"/>
      <c r="M54" s="37" t="s">
        <v>48</v>
      </c>
      <c r="N54" s="38">
        <v>1.5980000000000001E-2</v>
      </c>
      <c r="O54" s="38">
        <v>1.4949999999999998E-2</v>
      </c>
      <c r="P54" s="38">
        <v>1.357E-2</v>
      </c>
      <c r="Q54" s="38">
        <v>1.196E-2</v>
      </c>
      <c r="R54" s="38">
        <v>7.1500000000000001E-3</v>
      </c>
      <c r="S54" s="38">
        <v>4.3499999999999997E-3</v>
      </c>
      <c r="T54" s="38">
        <v>3.6999999999999997E-3</v>
      </c>
      <c r="U54" s="38">
        <v>1.0700000000000002E-3</v>
      </c>
      <c r="V54" s="38">
        <v>6.1999999999999946E-4</v>
      </c>
      <c r="X54" s="37" t="s">
        <v>48</v>
      </c>
      <c r="Y54" s="38">
        <v>1.6079999999999997E-2</v>
      </c>
      <c r="Z54" s="38">
        <v>8.8100000000000001E-3</v>
      </c>
      <c r="AA54" s="38">
        <v>7.2300000000000003E-3</v>
      </c>
      <c r="AB54" s="38">
        <v>6.2100000000000002E-3</v>
      </c>
      <c r="AC54" s="38">
        <v>4.7499999999999999E-3</v>
      </c>
      <c r="AD54" s="38">
        <v>3.6800000000000001E-3</v>
      </c>
      <c r="AE54" s="38">
        <v>2.8500000000000001E-3</v>
      </c>
      <c r="AF54" s="38">
        <v>1.42E-3</v>
      </c>
      <c r="AG54" s="38">
        <v>1.9000000000000006E-4</v>
      </c>
      <c r="AI54" s="37" t="s">
        <v>48</v>
      </c>
      <c r="AJ54" s="38">
        <v>1.443E-2</v>
      </c>
      <c r="AK54" s="38">
        <v>8.1800000000000015E-3</v>
      </c>
      <c r="AL54" s="38">
        <v>8.4799999999999997E-3</v>
      </c>
      <c r="AM54" s="38">
        <v>6.0699999999999999E-3</v>
      </c>
      <c r="AN54" s="38">
        <v>4.9699999999999996E-3</v>
      </c>
      <c r="AO54" s="38">
        <v>3.7199999999999998E-3</v>
      </c>
      <c r="AP54" s="38">
        <v>2.98E-3</v>
      </c>
      <c r="AQ54" s="38">
        <v>1.98E-3</v>
      </c>
      <c r="AR54" s="38">
        <v>1.0799999999999998E-3</v>
      </c>
      <c r="AS54" s="38"/>
    </row>
    <row r="55" spans="1:45" s="60" customFormat="1" x14ac:dyDescent="0.3">
      <c r="A55"/>
      <c r="B55" s="37" t="s">
        <v>49</v>
      </c>
      <c r="C55" s="38">
        <v>1.1690000000000001E-2</v>
      </c>
      <c r="D55" s="38">
        <v>1.115E-2</v>
      </c>
      <c r="E55" s="38">
        <v>1.069E-2</v>
      </c>
      <c r="F55" s="38">
        <v>1.031E-2</v>
      </c>
      <c r="G55" s="38">
        <v>8.3999999999999995E-3</v>
      </c>
      <c r="H55" s="38">
        <v>5.2300000000000003E-3</v>
      </c>
      <c r="I55" s="38">
        <v>3.29E-3</v>
      </c>
      <c r="J55" s="38">
        <v>1.1000000000000003E-3</v>
      </c>
      <c r="K55" s="38">
        <v>2.1000000000000012E-4</v>
      </c>
      <c r="L55" s="39"/>
      <c r="M55" s="37" t="s">
        <v>49</v>
      </c>
      <c r="N55" s="38">
        <v>1.5119999999999998E-2</v>
      </c>
      <c r="O55" s="38">
        <v>1.4140000000000002E-2</v>
      </c>
      <c r="P55" s="38">
        <v>1.274E-2</v>
      </c>
      <c r="Q55" s="38">
        <v>1.1440000000000001E-2</v>
      </c>
      <c r="R55" s="38">
        <v>6.729999999999999E-3</v>
      </c>
      <c r="S55" s="38">
        <v>3.8699999999999997E-3</v>
      </c>
      <c r="T55" s="38">
        <v>3.1699999999999996E-3</v>
      </c>
      <c r="U55" s="38">
        <v>9.8999999999999999E-4</v>
      </c>
      <c r="V55" s="38">
        <v>6.2999999999999992E-4</v>
      </c>
      <c r="X55" s="37" t="s">
        <v>49</v>
      </c>
      <c r="Y55" s="38">
        <v>1.584E-2</v>
      </c>
      <c r="Z55" s="38">
        <v>8.3400000000000002E-3</v>
      </c>
      <c r="AA55" s="38">
        <v>7.0199999999999993E-3</v>
      </c>
      <c r="AB55" s="38">
        <v>5.9099999999999995E-3</v>
      </c>
      <c r="AC55" s="38">
        <v>4.4099999999999999E-3</v>
      </c>
      <c r="AD55" s="38">
        <v>3.5900000000000003E-3</v>
      </c>
      <c r="AE55" s="38">
        <v>2.7299999999999998E-3</v>
      </c>
      <c r="AF55" s="38">
        <v>1.3599999999999999E-3</v>
      </c>
      <c r="AG55" s="38">
        <v>1.4999999999999996E-4</v>
      </c>
      <c r="AI55" s="37" t="s">
        <v>49</v>
      </c>
      <c r="AJ55" s="38">
        <v>1.413E-2</v>
      </c>
      <c r="AK55" s="38">
        <v>7.92E-3</v>
      </c>
      <c r="AL55" s="38">
        <v>8.1199999999999987E-3</v>
      </c>
      <c r="AM55" s="38">
        <v>5.5700000000000003E-3</v>
      </c>
      <c r="AN55" s="38">
        <v>4.6499999999999996E-3</v>
      </c>
      <c r="AO55" s="38">
        <v>3.5699999999999998E-3</v>
      </c>
      <c r="AP55" s="38">
        <v>2.8100000000000004E-3</v>
      </c>
      <c r="AQ55" s="38">
        <v>1.8700000000000001E-3</v>
      </c>
      <c r="AR55" s="38">
        <v>1.0500000000000002E-3</v>
      </c>
      <c r="AS55" s="38"/>
    </row>
    <row r="56" spans="1:45" s="60" customFormat="1" x14ac:dyDescent="0.3">
      <c r="A56"/>
      <c r="B56" s="37" t="s">
        <v>50</v>
      </c>
      <c r="C56" s="38">
        <v>1.0879999999999999E-2</v>
      </c>
      <c r="D56" s="38">
        <v>1.0360000000000001E-2</v>
      </c>
      <c r="E56" s="38">
        <v>9.92E-3</v>
      </c>
      <c r="F56" s="38">
        <v>9.5699999999999986E-3</v>
      </c>
      <c r="G56" s="38">
        <v>8.1300000000000001E-3</v>
      </c>
      <c r="H56" s="38">
        <v>4.7799999999999995E-3</v>
      </c>
      <c r="I56" s="38">
        <v>3.1199999999999999E-3</v>
      </c>
      <c r="J56" s="38">
        <v>1.0199999999999996E-3</v>
      </c>
      <c r="K56" s="38">
        <v>2.0000000000000009E-4</v>
      </c>
      <c r="L56" s="39"/>
      <c r="M56" s="37" t="s">
        <v>50</v>
      </c>
      <c r="N56" s="38">
        <v>1.4310000000000002E-2</v>
      </c>
      <c r="O56" s="38">
        <v>1.337E-2</v>
      </c>
      <c r="P56" s="38">
        <v>1.2E-2</v>
      </c>
      <c r="Q56" s="38">
        <v>1.0929999999999999E-2</v>
      </c>
      <c r="R56" s="38">
        <v>6.3199999999999992E-3</v>
      </c>
      <c r="S56" s="38">
        <v>3.4199999999999999E-3</v>
      </c>
      <c r="T56" s="38">
        <v>2.7099999999999997E-3</v>
      </c>
      <c r="U56" s="38">
        <v>8.9999999999999976E-4</v>
      </c>
      <c r="V56" s="38">
        <v>6.3999999999999994E-4</v>
      </c>
      <c r="X56" s="37" t="s">
        <v>50</v>
      </c>
      <c r="Y56" s="38">
        <v>1.5599999999999998E-2</v>
      </c>
      <c r="Z56" s="38">
        <v>7.899999999999999E-3</v>
      </c>
      <c r="AA56" s="38">
        <v>6.8200000000000005E-3</v>
      </c>
      <c r="AB56" s="38">
        <v>5.6100000000000004E-3</v>
      </c>
      <c r="AC56" s="38">
        <v>4.1000000000000003E-3</v>
      </c>
      <c r="AD56" s="38">
        <v>3.4200000000000003E-3</v>
      </c>
      <c r="AE56" s="38">
        <v>2.63E-3</v>
      </c>
      <c r="AF56" s="38">
        <v>1.33E-3</v>
      </c>
      <c r="AG56" s="38">
        <v>1.5000000000000039E-4</v>
      </c>
      <c r="AI56" s="37" t="s">
        <v>50</v>
      </c>
      <c r="AJ56" s="38">
        <v>1.384E-2</v>
      </c>
      <c r="AK56" s="38">
        <v>7.6699999999999997E-3</v>
      </c>
      <c r="AL56" s="38">
        <v>7.7600000000000004E-3</v>
      </c>
      <c r="AM56" s="38">
        <v>5.11E-3</v>
      </c>
      <c r="AN56" s="38">
        <v>4.3600000000000002E-3</v>
      </c>
      <c r="AO56" s="38">
        <v>3.48E-3</v>
      </c>
      <c r="AP56" s="38">
        <v>2.64E-3</v>
      </c>
      <c r="AQ56" s="38">
        <v>1.7599999999999998E-3</v>
      </c>
      <c r="AR56" s="38">
        <v>1.0200000000000001E-3</v>
      </c>
      <c r="AS56" s="38"/>
    </row>
    <row r="57" spans="1:45" s="60" customFormat="1" x14ac:dyDescent="0.3">
      <c r="A57"/>
      <c r="B57" s="37" t="s">
        <v>51</v>
      </c>
      <c r="C57" s="38">
        <v>1.0120000000000001E-2</v>
      </c>
      <c r="D57" s="38">
        <v>9.6200000000000001E-3</v>
      </c>
      <c r="E57" s="38">
        <v>9.2099999999999994E-3</v>
      </c>
      <c r="F57" s="38">
        <v>8.8900000000000003E-3</v>
      </c>
      <c r="G57" s="38">
        <v>7.899999999999999E-3</v>
      </c>
      <c r="H57" s="38">
        <v>4.3400000000000001E-3</v>
      </c>
      <c r="I57" s="38">
        <v>2.9800000000000004E-3</v>
      </c>
      <c r="J57" s="38">
        <v>9.6999999999999994E-4</v>
      </c>
      <c r="K57" s="38">
        <v>1.9999999999999966E-4</v>
      </c>
      <c r="L57" s="39"/>
      <c r="M57" s="37" t="s">
        <v>51</v>
      </c>
      <c r="N57" s="38">
        <v>1.354E-2</v>
      </c>
      <c r="O57" s="38">
        <v>1.265E-2</v>
      </c>
      <c r="P57" s="38">
        <v>1.1259999999999999E-2</v>
      </c>
      <c r="Q57" s="38">
        <v>1.0449999999999999E-2</v>
      </c>
      <c r="R57" s="38">
        <v>6.020000000000001E-3</v>
      </c>
      <c r="S57" s="38">
        <v>2.9299999999999999E-3</v>
      </c>
      <c r="T57" s="38">
        <v>2.3100000000000004E-3</v>
      </c>
      <c r="U57" s="38">
        <v>8.5999999999999965E-4</v>
      </c>
      <c r="V57" s="38">
        <v>6.4999999999999954E-4</v>
      </c>
      <c r="X57" s="37" t="s">
        <v>51</v>
      </c>
      <c r="Y57" s="38">
        <v>1.5370000000000002E-2</v>
      </c>
      <c r="Z57" s="38">
        <v>7.4799999999999997E-3</v>
      </c>
      <c r="AA57" s="38">
        <v>6.62E-3</v>
      </c>
      <c r="AB57" s="38">
        <v>5.3600000000000002E-3</v>
      </c>
      <c r="AC57" s="38">
        <v>3.7999999999999996E-3</v>
      </c>
      <c r="AD57" s="38">
        <v>3.2900000000000004E-3</v>
      </c>
      <c r="AE57" s="38">
        <v>2.5300000000000001E-3</v>
      </c>
      <c r="AF57" s="38">
        <v>1.32E-3</v>
      </c>
      <c r="AG57" s="38">
        <v>1.4999999999999996E-4</v>
      </c>
      <c r="AI57" s="37" t="s">
        <v>51</v>
      </c>
      <c r="AJ57" s="38">
        <v>1.3559999999999999E-2</v>
      </c>
      <c r="AK57" s="38">
        <v>7.4199999999999995E-3</v>
      </c>
      <c r="AL57" s="38">
        <v>7.4200000000000004E-3</v>
      </c>
      <c r="AM57" s="38">
        <v>4.6900000000000006E-3</v>
      </c>
      <c r="AN57" s="38">
        <v>4.0699999999999998E-3</v>
      </c>
      <c r="AO57" s="38">
        <v>3.3900000000000002E-3</v>
      </c>
      <c r="AP57" s="38">
        <v>2.4699999999999995E-3</v>
      </c>
      <c r="AQ57" s="38">
        <v>1.66E-3</v>
      </c>
      <c r="AR57" s="38">
        <v>1E-3</v>
      </c>
      <c r="AS57" s="38"/>
    </row>
    <row r="58" spans="1:45" s="60" customFormat="1" x14ac:dyDescent="0.3">
      <c r="A58"/>
      <c r="B58" s="37" t="s">
        <v>52</v>
      </c>
      <c r="C58" s="38">
        <v>9.41E-3</v>
      </c>
      <c r="D58" s="38">
        <v>8.94E-3</v>
      </c>
      <c r="E58" s="38">
        <v>8.539999999999999E-3</v>
      </c>
      <c r="F58" s="38">
        <v>8.2400000000000008E-3</v>
      </c>
      <c r="G58" s="38">
        <v>7.7099999999999998E-3</v>
      </c>
      <c r="H58" s="38">
        <v>3.9499999999999995E-3</v>
      </c>
      <c r="I58" s="38">
        <v>2.7400000000000002E-3</v>
      </c>
      <c r="J58" s="38">
        <v>9.3999999999999986E-4</v>
      </c>
      <c r="K58" s="38">
        <v>1.9000000000000006E-4</v>
      </c>
      <c r="L58" s="39"/>
      <c r="M58" s="37" t="s">
        <v>52</v>
      </c>
      <c r="N58" s="38">
        <v>1.281E-2</v>
      </c>
      <c r="O58" s="38">
        <v>1.1970000000000001E-2</v>
      </c>
      <c r="P58" s="38">
        <v>1.057E-2</v>
      </c>
      <c r="Q58" s="38">
        <v>9.980000000000001E-3</v>
      </c>
      <c r="R58" s="38">
        <v>5.7299999999999999E-3</v>
      </c>
      <c r="S58" s="38">
        <v>2.6100000000000003E-3</v>
      </c>
      <c r="T58" s="38">
        <v>1.8800000000000002E-3</v>
      </c>
      <c r="U58" s="38">
        <v>8.1999999999999998E-4</v>
      </c>
      <c r="V58" s="38">
        <v>6.3999999999999994E-4</v>
      </c>
      <c r="X58" s="37" t="s">
        <v>52</v>
      </c>
      <c r="Y58" s="38">
        <v>1.5130000000000001E-2</v>
      </c>
      <c r="Z58" s="38">
        <v>7.0799999999999995E-3</v>
      </c>
      <c r="AA58" s="38">
        <v>6.43E-3</v>
      </c>
      <c r="AB58" s="38">
        <v>5.1199999999999996E-3</v>
      </c>
      <c r="AC58" s="38">
        <v>3.5300000000000002E-3</v>
      </c>
      <c r="AD58" s="38">
        <v>3.1000000000000003E-3</v>
      </c>
      <c r="AE58" s="38">
        <v>2.4299999999999999E-3</v>
      </c>
      <c r="AF58" s="38">
        <v>1.31E-3</v>
      </c>
      <c r="AG58" s="38">
        <v>1.5999999999999999E-4</v>
      </c>
      <c r="AI58" s="37" t="s">
        <v>52</v>
      </c>
      <c r="AJ58" s="38">
        <v>1.329E-2</v>
      </c>
      <c r="AK58" s="38">
        <v>7.3599999999999994E-3</v>
      </c>
      <c r="AL58" s="38">
        <v>7.0900000000000008E-3</v>
      </c>
      <c r="AM58" s="38">
        <v>4.3400000000000001E-3</v>
      </c>
      <c r="AN58" s="38">
        <v>3.8000000000000004E-3</v>
      </c>
      <c r="AO58" s="38">
        <v>3.3700000000000006E-3</v>
      </c>
      <c r="AP58" s="38">
        <v>2.3600000000000001E-3</v>
      </c>
      <c r="AQ58" s="38">
        <v>1.5600000000000002E-3</v>
      </c>
      <c r="AR58" s="38">
        <v>9.800000000000004E-4</v>
      </c>
      <c r="AS58" s="38"/>
    </row>
    <row r="59" spans="1:45" s="60" customFormat="1" x14ac:dyDescent="0.3">
      <c r="A59"/>
      <c r="B59" s="37" t="s">
        <v>53</v>
      </c>
      <c r="C59" s="38">
        <v>8.7299999999999999E-3</v>
      </c>
      <c r="D59" s="38">
        <v>8.2900000000000005E-3</v>
      </c>
      <c r="E59" s="38">
        <v>7.92E-3</v>
      </c>
      <c r="F59" s="38">
        <v>7.6399999999999992E-3</v>
      </c>
      <c r="G59" s="38">
        <v>7.4899999999999993E-3</v>
      </c>
      <c r="H59" s="38">
        <v>3.5799999999999998E-3</v>
      </c>
      <c r="I59" s="38">
        <v>2.6800000000000001E-3</v>
      </c>
      <c r="J59" s="38">
        <v>9.1999999999999981E-4</v>
      </c>
      <c r="K59" s="38">
        <v>1.8999999999999963E-4</v>
      </c>
      <c r="L59" s="39"/>
      <c r="M59" s="37" t="s">
        <v>53</v>
      </c>
      <c r="N59" s="38">
        <v>1.213E-2</v>
      </c>
      <c r="O59" s="38">
        <v>1.1310000000000001E-2</v>
      </c>
      <c r="P59" s="38">
        <v>9.92E-3</v>
      </c>
      <c r="Q59" s="38">
        <v>9.5300000000000003E-3</v>
      </c>
      <c r="R59" s="38">
        <v>5.4400000000000004E-3</v>
      </c>
      <c r="S59" s="38">
        <v>2.3299999999999996E-3</v>
      </c>
      <c r="T59" s="38">
        <v>1.4899999999999996E-3</v>
      </c>
      <c r="U59" s="38">
        <v>7.8000000000000031E-4</v>
      </c>
      <c r="V59" s="38">
        <v>6.0000000000000027E-4</v>
      </c>
      <c r="X59" s="37" t="s">
        <v>53</v>
      </c>
      <c r="Y59" s="38">
        <v>1.49E-2</v>
      </c>
      <c r="Z59" s="38">
        <v>6.6899999999999998E-3</v>
      </c>
      <c r="AA59" s="38">
        <v>6.2399999999999999E-3</v>
      </c>
      <c r="AB59" s="38">
        <v>4.8999999999999998E-3</v>
      </c>
      <c r="AC59" s="38">
        <v>3.2699999999999999E-3</v>
      </c>
      <c r="AD59" s="38">
        <v>2.97E-3</v>
      </c>
      <c r="AE59" s="38">
        <v>2.3299999999999996E-3</v>
      </c>
      <c r="AF59" s="38">
        <v>1.2999999999999997E-3</v>
      </c>
      <c r="AG59" s="38">
        <v>1.7000000000000001E-4</v>
      </c>
      <c r="AI59" s="37" t="s">
        <v>53</v>
      </c>
      <c r="AJ59" s="38">
        <v>1.302E-2</v>
      </c>
      <c r="AK59" s="38">
        <v>6.9499999999999996E-3</v>
      </c>
      <c r="AL59" s="38">
        <v>6.7799999999999996E-3</v>
      </c>
      <c r="AM59" s="38">
        <v>4.0200000000000001E-3</v>
      </c>
      <c r="AN59" s="38">
        <v>3.5400000000000002E-3</v>
      </c>
      <c r="AO59" s="38">
        <v>3.2200000000000006E-3</v>
      </c>
      <c r="AP59" s="38">
        <v>2.2500000000000003E-3</v>
      </c>
      <c r="AQ59" s="38">
        <v>1.4500000000000003E-3</v>
      </c>
      <c r="AR59" s="38">
        <v>9.4999999999999989E-4</v>
      </c>
      <c r="AS59" s="38"/>
    </row>
    <row r="60" spans="1:45" s="60" customFormat="1" x14ac:dyDescent="0.3">
      <c r="A60"/>
      <c r="B60" s="37" t="s">
        <v>54</v>
      </c>
      <c r="C60" s="38">
        <v>8.1899999999999994E-3</v>
      </c>
      <c r="D60" s="38">
        <v>7.77E-3</v>
      </c>
      <c r="E60" s="38">
        <v>7.4200000000000012E-3</v>
      </c>
      <c r="F60" s="38">
        <v>7.1399999999999996E-3</v>
      </c>
      <c r="G60" s="38">
        <v>6.9899999999999997E-3</v>
      </c>
      <c r="H60" s="38">
        <v>3.2299999999999998E-3</v>
      </c>
      <c r="I60" s="38">
        <v>2.63E-3</v>
      </c>
      <c r="J60" s="38">
        <v>9.3000000000000027E-4</v>
      </c>
      <c r="K60" s="38">
        <v>1.9000000000000006E-4</v>
      </c>
      <c r="L60" s="39"/>
      <c r="M60" s="37" t="s">
        <v>54</v>
      </c>
      <c r="N60" s="38">
        <v>1.175E-2</v>
      </c>
      <c r="O60" s="38">
        <v>1.0950000000000001E-2</v>
      </c>
      <c r="P60" s="38">
        <v>9.4800000000000006E-3</v>
      </c>
      <c r="Q60" s="38">
        <v>9.11E-3</v>
      </c>
      <c r="R60" s="38">
        <v>5.1699999999999992E-3</v>
      </c>
      <c r="S60" s="38">
        <v>2.0599999999999998E-3</v>
      </c>
      <c r="T60" s="38">
        <v>1.14E-3</v>
      </c>
      <c r="U60" s="38">
        <v>5.3999999999999968E-4</v>
      </c>
      <c r="V60" s="38">
        <v>3.6000000000000008E-4</v>
      </c>
      <c r="X60" s="37" t="s">
        <v>54</v>
      </c>
      <c r="Y60" s="38">
        <v>1.468E-2</v>
      </c>
      <c r="Z60" s="38">
        <v>6.3300000000000006E-3</v>
      </c>
      <c r="AA60" s="38">
        <v>6.0600000000000003E-3</v>
      </c>
      <c r="AB60" s="38">
        <v>4.6800000000000001E-3</v>
      </c>
      <c r="AC60" s="38">
        <v>3.0600000000000002E-3</v>
      </c>
      <c r="AD60" s="38">
        <v>2.82E-3</v>
      </c>
      <c r="AE60" s="38">
        <v>2.2300000000000002E-3</v>
      </c>
      <c r="AF60" s="38">
        <v>1.2900000000000001E-3</v>
      </c>
      <c r="AG60" s="38">
        <v>1.7000000000000001E-4</v>
      </c>
      <c r="AI60" s="37" t="s">
        <v>54</v>
      </c>
      <c r="AJ60" s="38">
        <v>1.2749999999999999E-2</v>
      </c>
      <c r="AK60" s="38">
        <v>6.7299999999999999E-3</v>
      </c>
      <c r="AL60" s="38">
        <v>6.4900000000000001E-3</v>
      </c>
      <c r="AM60" s="38">
        <v>3.7799999999999999E-3</v>
      </c>
      <c r="AN60" s="38">
        <v>3.3E-3</v>
      </c>
      <c r="AO60" s="38">
        <v>2.98E-3</v>
      </c>
      <c r="AP60" s="38">
        <v>2.1899999999999997E-3</v>
      </c>
      <c r="AQ60" s="38">
        <v>1.3600000000000001E-3</v>
      </c>
      <c r="AR60" s="38">
        <v>9.3999999999999986E-4</v>
      </c>
      <c r="AS60" s="38"/>
    </row>
    <row r="61" spans="1:45" s="60" customFormat="1" x14ac:dyDescent="0.3">
      <c r="A61"/>
      <c r="B61" s="37" t="s">
        <v>55</v>
      </c>
      <c r="C61" s="38">
        <v>7.6800000000000002E-3</v>
      </c>
      <c r="D61" s="38">
        <v>7.2700000000000004E-3</v>
      </c>
      <c r="E61" s="38">
        <v>6.9300000000000004E-3</v>
      </c>
      <c r="F61" s="38">
        <v>6.6700000000000006E-3</v>
      </c>
      <c r="G61" s="38">
        <v>6.5200000000000006E-3</v>
      </c>
      <c r="H61" s="38">
        <v>2.8899999999999998E-3</v>
      </c>
      <c r="I61" s="38">
        <v>2.47E-3</v>
      </c>
      <c r="J61" s="38">
        <v>9.5000000000000032E-4</v>
      </c>
      <c r="K61" s="38">
        <v>1.8000000000000004E-4</v>
      </c>
      <c r="L61" s="39"/>
      <c r="M61" s="37" t="s">
        <v>55</v>
      </c>
      <c r="N61" s="38">
        <v>1.136E-2</v>
      </c>
      <c r="O61" s="38">
        <v>1.059E-2</v>
      </c>
      <c r="P61" s="38">
        <v>9.0699999999999999E-3</v>
      </c>
      <c r="Q61" s="38">
        <v>8.9199999999999991E-3</v>
      </c>
      <c r="R61" s="38">
        <v>4.9199999999999999E-3</v>
      </c>
      <c r="S61" s="38">
        <v>1.81E-3</v>
      </c>
      <c r="T61" s="38">
        <v>8.7000000000000011E-4</v>
      </c>
      <c r="U61" s="38">
        <v>2.5999999999999981E-4</v>
      </c>
      <c r="V61" s="38">
        <v>7.9999999999999776E-5</v>
      </c>
      <c r="X61" s="37" t="s">
        <v>55</v>
      </c>
      <c r="Y61" s="38">
        <v>1.4449999999999999E-2</v>
      </c>
      <c r="Z61" s="38">
        <v>5.9899999999999997E-3</v>
      </c>
      <c r="AA61" s="38">
        <v>5.8799999999999998E-3</v>
      </c>
      <c r="AB61" s="38">
        <v>4.4599999999999996E-3</v>
      </c>
      <c r="AC61" s="38">
        <v>2.8700000000000002E-3</v>
      </c>
      <c r="AD61" s="38">
        <v>2.63E-3</v>
      </c>
      <c r="AE61" s="38">
        <v>2.14E-3</v>
      </c>
      <c r="AF61" s="38">
        <v>1.2900000000000001E-3</v>
      </c>
      <c r="AG61" s="38">
        <v>1.699999999999998E-4</v>
      </c>
      <c r="AI61" s="37" t="s">
        <v>55</v>
      </c>
      <c r="AJ61" s="38">
        <v>1.2489999999999999E-2</v>
      </c>
      <c r="AK61" s="38">
        <v>6.5099999999999993E-3</v>
      </c>
      <c r="AL61" s="38">
        <v>6.2000000000000006E-3</v>
      </c>
      <c r="AM61" s="38">
        <v>3.5399999999999997E-3</v>
      </c>
      <c r="AN61" s="38">
        <v>3.0600000000000002E-3</v>
      </c>
      <c r="AO61" s="38">
        <v>2.7599999999999999E-3</v>
      </c>
      <c r="AP61" s="38">
        <v>2.1300000000000004E-3</v>
      </c>
      <c r="AQ61" s="38">
        <v>1.2599999999999998E-3</v>
      </c>
      <c r="AR61" s="38">
        <v>9.0999999999999978E-4</v>
      </c>
      <c r="AS61" s="38"/>
    </row>
    <row r="62" spans="1:45" s="60" customFormat="1" x14ac:dyDescent="0.3">
      <c r="A62"/>
      <c r="B62" s="37" t="s">
        <v>56</v>
      </c>
      <c r="C62" s="38">
        <v>7.2200000000000007E-3</v>
      </c>
      <c r="D62" s="38">
        <v>6.830000000000001E-3</v>
      </c>
      <c r="E62" s="38">
        <v>6.4999999999999997E-3</v>
      </c>
      <c r="F62" s="38">
        <v>6.2599999999999999E-3</v>
      </c>
      <c r="G62" s="38">
        <v>6.11E-3</v>
      </c>
      <c r="H62" s="38">
        <v>2.5700000000000002E-3</v>
      </c>
      <c r="I62" s="38">
        <v>2.15E-3</v>
      </c>
      <c r="J62" s="38">
        <v>1E-3</v>
      </c>
      <c r="K62" s="38">
        <v>1.8000000000000004E-4</v>
      </c>
      <c r="L62" s="39"/>
      <c r="M62" s="37" t="s">
        <v>56</v>
      </c>
      <c r="N62" s="38">
        <v>1.125E-2</v>
      </c>
      <c r="O62" s="38">
        <v>1.048E-2</v>
      </c>
      <c r="P62" s="38">
        <v>8.6499999999999997E-3</v>
      </c>
      <c r="Q62" s="38">
        <v>8.830000000000001E-3</v>
      </c>
      <c r="R62" s="38">
        <v>4.6700000000000005E-3</v>
      </c>
      <c r="S62" s="38">
        <v>1.5799999999999998E-3</v>
      </c>
      <c r="T62" s="38">
        <v>7.0999999999999969E-4</v>
      </c>
      <c r="U62" s="38">
        <v>1.1999999999999988E-4</v>
      </c>
      <c r="V62" s="38">
        <v>1.0000000000000026E-5</v>
      </c>
      <c r="X62" s="37" t="s">
        <v>56</v>
      </c>
      <c r="Y62" s="38">
        <v>1.4239999999999999E-2</v>
      </c>
      <c r="Z62" s="38">
        <v>5.6700000000000006E-3</v>
      </c>
      <c r="AA62" s="38">
        <v>5.7100000000000007E-3</v>
      </c>
      <c r="AB62" s="38">
        <v>4.2699999999999995E-3</v>
      </c>
      <c r="AC62" s="38">
        <v>2.6800000000000001E-3</v>
      </c>
      <c r="AD62" s="38">
        <v>2.4499999999999999E-3</v>
      </c>
      <c r="AE62" s="38">
        <v>2.0500000000000002E-3</v>
      </c>
      <c r="AF62" s="38">
        <v>1.2800000000000001E-3</v>
      </c>
      <c r="AG62" s="38">
        <v>1.699999999999998E-4</v>
      </c>
      <c r="AI62" s="37" t="s">
        <v>56</v>
      </c>
      <c r="AJ62" s="38">
        <v>1.2230000000000001E-2</v>
      </c>
      <c r="AK62" s="38">
        <v>6.3E-3</v>
      </c>
      <c r="AL62" s="38">
        <v>5.9199999999999999E-3</v>
      </c>
      <c r="AM62" s="38">
        <v>3.46E-3</v>
      </c>
      <c r="AN62" s="38">
        <v>2.8399999999999996E-3</v>
      </c>
      <c r="AO62" s="38">
        <v>2.5499999999999997E-3</v>
      </c>
      <c r="AP62" s="38">
        <v>2.1099999999999999E-3</v>
      </c>
      <c r="AQ62" s="38">
        <v>1.1800000000000001E-3</v>
      </c>
      <c r="AR62" s="38">
        <v>8.7000000000000011E-4</v>
      </c>
      <c r="AS62" s="38"/>
    </row>
    <row r="63" spans="1:45" s="60" customFormat="1" x14ac:dyDescent="0.3">
      <c r="A63"/>
      <c r="B63" s="37" t="s">
        <v>57</v>
      </c>
      <c r="C63" s="38">
        <v>6.7399999999999995E-3</v>
      </c>
      <c r="D63" s="38">
        <v>6.3699999999999998E-3</v>
      </c>
      <c r="E63" s="38">
        <v>6.0499999999999998E-3</v>
      </c>
      <c r="F63" s="38">
        <v>5.8300000000000001E-3</v>
      </c>
      <c r="G63" s="38">
        <v>5.6800000000000002E-3</v>
      </c>
      <c r="H63" s="38">
        <v>2.2800000000000003E-3</v>
      </c>
      <c r="I63" s="38">
        <v>1.8700000000000001E-3</v>
      </c>
      <c r="J63" s="38">
        <v>1.0600000000000002E-3</v>
      </c>
      <c r="K63" s="38">
        <v>1.7000000000000001E-4</v>
      </c>
      <c r="L63" s="39"/>
      <c r="M63" s="37" t="s">
        <v>57</v>
      </c>
      <c r="N63" s="38">
        <v>1.1140000000000001E-2</v>
      </c>
      <c r="O63" s="38">
        <v>1.0369999999999999E-2</v>
      </c>
      <c r="P63" s="38">
        <v>8.2799999999999992E-3</v>
      </c>
      <c r="Q63" s="38">
        <v>8.7499999999999991E-3</v>
      </c>
      <c r="R63" s="38">
        <v>4.4399999999999995E-3</v>
      </c>
      <c r="S63" s="38">
        <v>1.3600000000000001E-3</v>
      </c>
      <c r="T63" s="38">
        <v>7.1999999999999972E-4</v>
      </c>
      <c r="U63" s="38">
        <v>1.2999999999999991E-4</v>
      </c>
      <c r="V63" s="38">
        <v>1.0000000000000026E-5</v>
      </c>
      <c r="X63" s="37" t="s">
        <v>57</v>
      </c>
      <c r="Y63" s="38">
        <v>1.4030000000000001E-2</v>
      </c>
      <c r="Z63" s="38">
        <v>5.3499999999999997E-3</v>
      </c>
      <c r="AA63" s="38">
        <v>5.5399999999999998E-3</v>
      </c>
      <c r="AB63" s="38">
        <v>4.0700000000000007E-3</v>
      </c>
      <c r="AC63" s="38">
        <v>2.5199999999999997E-3</v>
      </c>
      <c r="AD63" s="38">
        <v>2.2899999999999995E-3</v>
      </c>
      <c r="AE63" s="38">
        <v>1.9599999999999999E-3</v>
      </c>
      <c r="AF63" s="38">
        <v>1.2599999999999998E-3</v>
      </c>
      <c r="AG63" s="38">
        <v>1.600000000000002E-4</v>
      </c>
      <c r="AI63" s="37" t="s">
        <v>57</v>
      </c>
      <c r="AJ63" s="38">
        <v>1.1970000000000001E-2</v>
      </c>
      <c r="AK63" s="38">
        <v>6.0999999999999995E-3</v>
      </c>
      <c r="AL63" s="38">
        <v>5.6600000000000001E-3</v>
      </c>
      <c r="AM63" s="38">
        <v>3.3800000000000002E-3</v>
      </c>
      <c r="AN63" s="38">
        <v>2.64E-3</v>
      </c>
      <c r="AO63" s="38">
        <v>2.3500000000000001E-3</v>
      </c>
      <c r="AP63" s="38">
        <v>2.0899999999999998E-3</v>
      </c>
      <c r="AQ63" s="38">
        <v>1.0899999999999998E-3</v>
      </c>
      <c r="AR63" s="38">
        <v>8.3000000000000001E-4</v>
      </c>
      <c r="AS63" s="38"/>
    </row>
    <row r="64" spans="1:45" s="60" customFormat="1" x14ac:dyDescent="0.3">
      <c r="A64"/>
      <c r="B64" s="62" t="s">
        <v>88</v>
      </c>
      <c r="C64" s="38">
        <v>7.5749999999999998E-2</v>
      </c>
      <c r="D64" s="38">
        <v>7.2919999999999999E-2</v>
      </c>
      <c r="E64" s="38">
        <v>7.0239999999999997E-2</v>
      </c>
      <c r="F64" s="38">
        <v>5.5319999999999994E-2</v>
      </c>
      <c r="G64" s="38">
        <v>3.8999999999999993E-2</v>
      </c>
      <c r="H64" s="38">
        <v>2.666E-2</v>
      </c>
      <c r="I64" s="38">
        <v>3.347E-2</v>
      </c>
      <c r="J64" s="38">
        <v>1.7589999999999998E-2</v>
      </c>
      <c r="K64" s="38"/>
      <c r="L64" s="64"/>
      <c r="M64" s="62" t="s">
        <v>88</v>
      </c>
      <c r="N64" s="38">
        <v>4.5399999999999989E-3</v>
      </c>
      <c r="O64" s="38">
        <v>6.1699999999999991E-2</v>
      </c>
      <c r="P64" s="38">
        <v>5.6410000000000002E-2</v>
      </c>
      <c r="Q64" s="38">
        <v>3.9430000000000007E-2</v>
      </c>
      <c r="R64" s="38">
        <v>2.1570000000000002E-2</v>
      </c>
      <c r="S64" s="38">
        <v>2.3609999999999996E-2</v>
      </c>
      <c r="T64" s="38">
        <v>8.7499999999999974E-3</v>
      </c>
      <c r="U64" s="38">
        <v>7.0699999999999999E-3</v>
      </c>
      <c r="V64" s="38"/>
      <c r="W64" s="65"/>
      <c r="X64" s="62" t="s">
        <v>88</v>
      </c>
      <c r="Y64" s="38">
        <v>9.6659999999999996E-2</v>
      </c>
      <c r="Z64" s="38">
        <v>6.3750000000000001E-2</v>
      </c>
      <c r="AA64" s="38">
        <v>5.534E-2</v>
      </c>
      <c r="AB64" s="38">
        <v>3.85E-2</v>
      </c>
      <c r="AC64" s="38">
        <v>2.6549999999999997E-2</v>
      </c>
      <c r="AD64" s="38">
        <v>1.704E-2</v>
      </c>
      <c r="AE64" s="38">
        <v>1.2460000000000002E-2</v>
      </c>
      <c r="AF64" s="38">
        <v>3.259999999999999E-3</v>
      </c>
      <c r="AG64" s="38"/>
      <c r="AH64" s="65"/>
      <c r="AI64" s="62" t="s">
        <v>88</v>
      </c>
      <c r="AJ64" s="38">
        <v>9.7360000000000002E-2</v>
      </c>
      <c r="AK64" s="38">
        <v>6.0509999999999994E-2</v>
      </c>
      <c r="AL64" s="38">
        <v>5.1350000000000007E-2</v>
      </c>
      <c r="AM64" s="38">
        <v>3.5589999999999997E-2</v>
      </c>
      <c r="AN64" s="38">
        <v>2.4809999999999999E-2</v>
      </c>
      <c r="AO64" s="38">
        <v>2.2219999999999997E-2</v>
      </c>
      <c r="AP64" s="38">
        <v>1.6960000000000003E-2</v>
      </c>
      <c r="AQ64" s="38">
        <v>8.320000000000001E-3</v>
      </c>
      <c r="AR64" s="38"/>
      <c r="AS64" s="38"/>
    </row>
    <row r="65" spans="1:45" s="60" customFormat="1" x14ac:dyDescent="0.3">
      <c r="A65"/>
      <c r="B65" s="37" t="s">
        <v>89</v>
      </c>
      <c r="C65" s="38">
        <v>5.7679999999999995E-2</v>
      </c>
      <c r="D65" s="38">
        <v>5.5579999999999997E-2</v>
      </c>
      <c r="E65" s="38">
        <v>5.3279999999999994E-2</v>
      </c>
      <c r="F65" s="38">
        <v>4.2349999999999999E-2</v>
      </c>
      <c r="G65" s="38">
        <v>2.7470000000000001E-2</v>
      </c>
      <c r="H65" s="38">
        <v>2.1259999999999998E-2</v>
      </c>
      <c r="I65" s="38">
        <v>1.3089999999999997E-2</v>
      </c>
      <c r="J65" s="38">
        <v>1.6119999999999999E-2</v>
      </c>
      <c r="K65" s="38"/>
      <c r="L65" s="39"/>
      <c r="M65" s="37" t="s">
        <v>89</v>
      </c>
      <c r="N65" s="38">
        <v>6.9499999999999996E-3</v>
      </c>
      <c r="O65" s="38">
        <v>3.7749999999999999E-2</v>
      </c>
      <c r="P65" s="38">
        <v>3.6890000000000006E-2</v>
      </c>
      <c r="Q65" s="38">
        <v>2.7120000000000002E-2</v>
      </c>
      <c r="R65" s="38">
        <v>1.49E-2</v>
      </c>
      <c r="S65" s="38">
        <v>1.762E-2</v>
      </c>
      <c r="T65" s="38">
        <v>1.0210000000000004E-2</v>
      </c>
      <c r="U65" s="38">
        <v>6.6399999999999966E-3</v>
      </c>
      <c r="V65" s="38"/>
      <c r="X65" s="37" t="s">
        <v>89</v>
      </c>
      <c r="Y65" s="38">
        <v>6.9949999999999998E-2</v>
      </c>
      <c r="Z65" s="38">
        <v>4.582E-2</v>
      </c>
      <c r="AA65" s="38">
        <v>4.0430000000000001E-2</v>
      </c>
      <c r="AB65" s="38">
        <v>2.8680000000000004E-2</v>
      </c>
      <c r="AC65" s="38">
        <v>2.0330000000000001E-2</v>
      </c>
      <c r="AD65" s="38">
        <v>1.3849999999999999E-2</v>
      </c>
      <c r="AE65" s="38">
        <v>1.1310000000000001E-2</v>
      </c>
      <c r="AF65" s="38">
        <v>7.8800000000000016E-3</v>
      </c>
      <c r="AG65" s="38"/>
      <c r="AI65" s="37" t="s">
        <v>89</v>
      </c>
      <c r="AJ65" s="38">
        <v>6.2370000000000002E-2</v>
      </c>
      <c r="AK65" s="38">
        <v>4.2029999999999998E-2</v>
      </c>
      <c r="AL65" s="38">
        <v>3.7229999999999999E-2</v>
      </c>
      <c r="AM65" s="38">
        <v>2.7529999999999999E-2</v>
      </c>
      <c r="AN65" s="38">
        <v>2.0469999999999999E-2</v>
      </c>
      <c r="AO65" s="38">
        <v>1.9650000000000004E-2</v>
      </c>
      <c r="AP65" s="38">
        <v>1.5809999999999998E-2</v>
      </c>
      <c r="AQ65" s="38">
        <v>8.9499999999999996E-3</v>
      </c>
      <c r="AR65" s="38"/>
      <c r="AS65" s="38"/>
    </row>
    <row r="66" spans="1:45" s="60" customFormat="1" x14ac:dyDescent="0.3">
      <c r="A66"/>
      <c r="B66" s="37" t="s">
        <v>90</v>
      </c>
      <c r="C66" s="38">
        <v>4.4729999999999999E-2</v>
      </c>
      <c r="D66" s="38">
        <v>4.3189999999999999E-2</v>
      </c>
      <c r="E66" s="38">
        <v>4.1070000000000002E-2</v>
      </c>
      <c r="F66" s="38">
        <v>3.286E-2</v>
      </c>
      <c r="G66" s="38">
        <v>2.1469999999999996E-2</v>
      </c>
      <c r="H66" s="38">
        <v>1.712E-2</v>
      </c>
      <c r="I66" s="38">
        <v>1.4479999999999996E-2</v>
      </c>
      <c r="J66" s="38">
        <v>1.6820000000000002E-2</v>
      </c>
      <c r="K66" s="38"/>
      <c r="L66" s="39"/>
      <c r="M66" s="37" t="s">
        <v>90</v>
      </c>
      <c r="N66" s="38">
        <v>8.9999999999999993E-3</v>
      </c>
      <c r="O66" s="38">
        <v>2.2859999999999998E-2</v>
      </c>
      <c r="P66" s="38">
        <v>2.4009999999999997E-2</v>
      </c>
      <c r="Q66" s="38">
        <v>1.8530000000000005E-2</v>
      </c>
      <c r="R66" s="38">
        <v>9.9400000000000009E-3</v>
      </c>
      <c r="S66" s="38">
        <v>1.3079999999999998E-2</v>
      </c>
      <c r="T66" s="38">
        <v>1.1720000000000005E-2</v>
      </c>
      <c r="U66" s="38">
        <v>5.1300000000000026E-3</v>
      </c>
      <c r="V66" s="38"/>
      <c r="X66" s="37" t="s">
        <v>90</v>
      </c>
      <c r="Y66" s="38">
        <v>5.1310000000000001E-2</v>
      </c>
      <c r="Z66" s="38">
        <v>3.3309999999999999E-2</v>
      </c>
      <c r="AA66" s="38">
        <v>2.9739999999999999E-2</v>
      </c>
      <c r="AB66" s="38">
        <v>2.1399999999999999E-2</v>
      </c>
      <c r="AC66" s="38">
        <v>1.5550000000000001E-2</v>
      </c>
      <c r="AD66" s="38">
        <v>1.1219999999999999E-2</v>
      </c>
      <c r="AE66" s="38">
        <v>1.0220000000000002E-2</v>
      </c>
      <c r="AF66" s="38">
        <v>1.1270000000000002E-2</v>
      </c>
      <c r="AG66" s="38"/>
      <c r="AI66" s="37" t="s">
        <v>90</v>
      </c>
      <c r="AJ66" s="38">
        <v>3.9779999999999996E-2</v>
      </c>
      <c r="AK66" s="38">
        <v>2.9230000000000003E-2</v>
      </c>
      <c r="AL66" s="38">
        <v>2.7019999999999999E-2</v>
      </c>
      <c r="AM66" s="38">
        <v>2.1370000000000004E-2</v>
      </c>
      <c r="AN66" s="38">
        <v>1.6990000000000002E-2</v>
      </c>
      <c r="AO66" s="38">
        <v>1.7600000000000001E-2</v>
      </c>
      <c r="AP66" s="38">
        <v>1.4999999999999999E-2</v>
      </c>
      <c r="AQ66" s="38">
        <v>9.8600000000000042E-3</v>
      </c>
      <c r="AR66" s="38"/>
      <c r="AS66" s="38"/>
    </row>
    <row r="67" spans="1:45" s="60" customFormat="1" x14ac:dyDescent="0.3">
      <c r="A67"/>
      <c r="B67" s="37" t="s">
        <v>91</v>
      </c>
      <c r="C67" s="38">
        <v>3.4609999999999995E-2</v>
      </c>
      <c r="D67" s="38">
        <v>3.3440000000000004E-2</v>
      </c>
      <c r="E67" s="38">
        <v>3.1380000000000005E-2</v>
      </c>
      <c r="F67" s="38">
        <v>2.5059999999999999E-2</v>
      </c>
      <c r="G67" s="38">
        <v>1.6279999999999999E-2</v>
      </c>
      <c r="H67" s="38">
        <v>1.3189999999999999E-2</v>
      </c>
      <c r="I67" s="38">
        <v>1.14E-2</v>
      </c>
      <c r="J67" s="38">
        <v>1.5819999999999997E-2</v>
      </c>
      <c r="K67" s="38"/>
      <c r="L67" s="39"/>
      <c r="M67" s="37" t="s">
        <v>91</v>
      </c>
      <c r="N67" s="38">
        <v>1.0649999999999998E-2</v>
      </c>
      <c r="O67" s="38">
        <v>1.2810000000000002E-2</v>
      </c>
      <c r="P67" s="38">
        <v>1.4600000000000002E-2</v>
      </c>
      <c r="Q67" s="38">
        <v>1.1580000000000002E-2</v>
      </c>
      <c r="R67" s="38">
        <v>5.45E-3</v>
      </c>
      <c r="S67" s="38">
        <v>8.6099999999999996E-3</v>
      </c>
      <c r="T67" s="38">
        <v>1.226E-2</v>
      </c>
      <c r="U67" s="38">
        <v>7.8399999999999963E-3</v>
      </c>
      <c r="V67" s="38"/>
      <c r="X67" s="37" t="s">
        <v>91</v>
      </c>
      <c r="Y67" s="38">
        <v>3.7309999999999996E-2</v>
      </c>
      <c r="Z67" s="38">
        <v>2.393E-2</v>
      </c>
      <c r="AA67" s="38">
        <v>2.1389999999999999E-2</v>
      </c>
      <c r="AB67" s="38">
        <v>1.54E-2</v>
      </c>
      <c r="AC67" s="38">
        <v>1.017E-2</v>
      </c>
      <c r="AD67" s="38">
        <v>8.4400000000000013E-3</v>
      </c>
      <c r="AE67" s="38">
        <v>8.6699999999999989E-3</v>
      </c>
      <c r="AF67" s="38">
        <v>8.989999999999998E-3</v>
      </c>
      <c r="AG67" s="38"/>
      <c r="AI67" s="37" t="s">
        <v>91</v>
      </c>
      <c r="AJ67" s="38">
        <v>2.4050000000000002E-2</v>
      </c>
      <c r="AK67" s="38">
        <v>1.941E-2</v>
      </c>
      <c r="AL67" s="38">
        <v>1.8619999999999998E-2</v>
      </c>
      <c r="AM67" s="38">
        <v>1.5730000000000001E-2</v>
      </c>
      <c r="AN67" s="38">
        <v>1.3309999999999999E-2</v>
      </c>
      <c r="AO67" s="38">
        <v>1.4929999999999999E-2</v>
      </c>
      <c r="AP67" s="38">
        <v>1.3519999999999997E-2</v>
      </c>
      <c r="AQ67" s="38">
        <v>1.0190000000000001E-2</v>
      </c>
      <c r="AR67" s="38"/>
      <c r="AS67" s="38"/>
    </row>
    <row r="68" spans="1:45" s="60" customFormat="1" x14ac:dyDescent="0.3">
      <c r="A68"/>
      <c r="B68" s="37" t="s">
        <v>92</v>
      </c>
      <c r="C68" s="38">
        <v>2.6579999999999999E-2</v>
      </c>
      <c r="D68" s="38">
        <v>2.5659999999999999E-2</v>
      </c>
      <c r="E68" s="38">
        <v>2.3559999999999998E-2</v>
      </c>
      <c r="F68" s="38">
        <v>1.8540000000000001E-2</v>
      </c>
      <c r="G68" s="38">
        <v>1.1649999999999999E-2</v>
      </c>
      <c r="H68" s="38">
        <v>9.3699999999999981E-3</v>
      </c>
      <c r="I68" s="38">
        <v>8.3899999999999982E-3</v>
      </c>
      <c r="J68" s="38">
        <v>1.5179999999999999E-2</v>
      </c>
      <c r="K68" s="38"/>
      <c r="L68" s="39"/>
      <c r="M68" s="37" t="s">
        <v>92</v>
      </c>
      <c r="N68" s="38">
        <v>1.085E-2</v>
      </c>
      <c r="O68" s="38">
        <v>5.9300000000000012E-3</v>
      </c>
      <c r="P68" s="38">
        <v>7.5699999999999986E-3</v>
      </c>
      <c r="Q68" s="38">
        <v>5.79E-3</v>
      </c>
      <c r="R68" s="38">
        <v>1.2400000000000015E-3</v>
      </c>
      <c r="S68" s="38">
        <v>4.0699999999999972E-3</v>
      </c>
      <c r="T68" s="38">
        <v>1.1859999999999999E-2</v>
      </c>
      <c r="U68" s="38">
        <v>9.5400000000000033E-3</v>
      </c>
      <c r="V68" s="38"/>
      <c r="X68" s="37" t="s">
        <v>92</v>
      </c>
      <c r="Y68" s="38">
        <v>2.674E-2</v>
      </c>
      <c r="Z68" s="38">
        <v>1.6789999999999999E-2</v>
      </c>
      <c r="AA68" s="38">
        <v>1.4719999999999999E-2</v>
      </c>
      <c r="AB68" s="38">
        <v>1.031E-2</v>
      </c>
      <c r="AC68" s="38">
        <v>6.4399999999999995E-3</v>
      </c>
      <c r="AD68" s="38">
        <v>5.4700000000000009E-3</v>
      </c>
      <c r="AE68" s="38">
        <v>6.6100000000000013E-3</v>
      </c>
      <c r="AF68" s="38">
        <v>7.3299999999999997E-3</v>
      </c>
      <c r="AG68" s="38"/>
      <c r="AI68" s="37" t="s">
        <v>92</v>
      </c>
      <c r="AJ68" s="38">
        <v>1.3019999999999999E-2</v>
      </c>
      <c r="AK68" s="38">
        <v>1.1770000000000001E-2</v>
      </c>
      <c r="AL68" s="38">
        <v>1.157E-2</v>
      </c>
      <c r="AM68" s="38">
        <v>1.0440000000000001E-2</v>
      </c>
      <c r="AN68" s="38">
        <v>9.4099999999999982E-3</v>
      </c>
      <c r="AO68" s="38">
        <v>1.174E-2</v>
      </c>
      <c r="AP68" s="38">
        <v>1.1359999999999999E-2</v>
      </c>
      <c r="AQ68" s="38">
        <v>9.890000000000003E-3</v>
      </c>
      <c r="AR68" s="38"/>
      <c r="AS68" s="38"/>
    </row>
    <row r="69" spans="1:45" s="60" customFormat="1" x14ac:dyDescent="0.3">
      <c r="A69"/>
      <c r="B69" s="37" t="s">
        <v>93</v>
      </c>
      <c r="C69" s="38">
        <v>1.013E-2</v>
      </c>
      <c r="D69" s="38">
        <v>9.4400000000000005E-3</v>
      </c>
      <c r="E69" s="38">
        <v>8.4499999999999992E-3</v>
      </c>
      <c r="F69" s="38">
        <v>7.5600000000000007E-3</v>
      </c>
      <c r="G69" s="38">
        <v>6.7799999999999996E-3</v>
      </c>
      <c r="H69" s="38">
        <v>6.1099999999999991E-3</v>
      </c>
      <c r="I69" s="38">
        <v>5.5200000000000006E-3</v>
      </c>
      <c r="J69" s="38"/>
      <c r="K69" s="38"/>
      <c r="M69" s="37" t="s">
        <v>93</v>
      </c>
      <c r="N69" s="38">
        <v>7.6599999999999984E-3</v>
      </c>
      <c r="O69" s="38">
        <v>5.9800000000000009E-3</v>
      </c>
      <c r="P69" s="38">
        <v>5.8899999999999994E-3</v>
      </c>
      <c r="Q69" s="38">
        <v>5.7799999999999987E-3</v>
      </c>
      <c r="R69" s="38">
        <v>5.6599999999999984E-3</v>
      </c>
      <c r="S69" s="38">
        <v>5.5000000000000014E-3</v>
      </c>
      <c r="T69" s="38">
        <v>5.3399999999999975E-3</v>
      </c>
      <c r="U69" s="38"/>
      <c r="V69" s="38"/>
      <c r="X69" s="37" t="s">
        <v>93</v>
      </c>
      <c r="Y69" s="38">
        <v>1.013E-2</v>
      </c>
      <c r="Z69" s="38">
        <v>9.4400000000000005E-3</v>
      </c>
      <c r="AA69" s="38">
        <v>8.4499999999999992E-3</v>
      </c>
      <c r="AB69" s="38">
        <v>7.5600000000000007E-3</v>
      </c>
      <c r="AC69" s="38">
        <v>6.7799999999999996E-3</v>
      </c>
      <c r="AD69" s="38">
        <v>6.1099999999999991E-3</v>
      </c>
      <c r="AE69" s="38">
        <v>5.5200000000000006E-3</v>
      </c>
      <c r="AF69" s="38"/>
      <c r="AG69" s="38"/>
      <c r="AI69" s="37" t="s">
        <v>93</v>
      </c>
      <c r="AJ69" s="38">
        <v>7.6599999999999984E-3</v>
      </c>
      <c r="AK69" s="38">
        <v>5.9800000000000009E-3</v>
      </c>
      <c r="AL69" s="38">
        <v>5.8899999999999994E-3</v>
      </c>
      <c r="AM69" s="38">
        <v>5.7799999999999987E-3</v>
      </c>
      <c r="AN69" s="38">
        <v>5.6599999999999984E-3</v>
      </c>
      <c r="AO69" s="38">
        <v>5.5000000000000014E-3</v>
      </c>
      <c r="AP69" s="38">
        <v>5.3399999999999975E-3</v>
      </c>
      <c r="AQ69" s="38"/>
      <c r="AR69" s="38"/>
    </row>
    <row r="70" spans="1:45" s="39" customFormat="1" x14ac:dyDescent="0.3">
      <c r="A70"/>
      <c r="B70" s="37" t="s">
        <v>94</v>
      </c>
      <c r="C70" s="38">
        <v>1.0120000000000001E-2</v>
      </c>
      <c r="D70" s="38">
        <v>9.2299999999999986E-3</v>
      </c>
      <c r="E70" s="38">
        <v>8.2500000000000004E-3</v>
      </c>
      <c r="F70" s="38">
        <v>7.4099999999999982E-3</v>
      </c>
      <c r="G70" s="38">
        <v>6.6499999999999997E-3</v>
      </c>
      <c r="H70" s="38">
        <v>5.9899999999999988E-3</v>
      </c>
      <c r="I70" s="38">
        <v>5.4400000000000004E-3</v>
      </c>
      <c r="J70" s="38"/>
      <c r="K70" s="38"/>
      <c r="M70" s="37" t="s">
        <v>94</v>
      </c>
      <c r="N70" s="38">
        <v>8.3499999999999998E-3</v>
      </c>
      <c r="O70" s="38">
        <v>5.9599999999999983E-3</v>
      </c>
      <c r="P70" s="38">
        <v>5.8699999999999985E-3</v>
      </c>
      <c r="Q70" s="38">
        <v>5.7600000000000012E-3</v>
      </c>
      <c r="R70" s="38">
        <v>5.6299999999999996E-3</v>
      </c>
      <c r="S70" s="38">
        <v>5.4799999999999988E-3</v>
      </c>
      <c r="T70" s="38">
        <v>5.3099999999999987E-3</v>
      </c>
      <c r="U70" s="38"/>
      <c r="V70" s="38"/>
      <c r="X70" s="37" t="s">
        <v>94</v>
      </c>
      <c r="Y70" s="38">
        <v>1.0120000000000001E-2</v>
      </c>
      <c r="Z70" s="38">
        <v>9.2299999999999986E-3</v>
      </c>
      <c r="AA70" s="38">
        <v>8.2500000000000004E-3</v>
      </c>
      <c r="AB70" s="38">
        <v>7.4099999999999982E-3</v>
      </c>
      <c r="AC70" s="38">
        <v>6.6499999999999997E-3</v>
      </c>
      <c r="AD70" s="38">
        <v>5.9899999999999988E-3</v>
      </c>
      <c r="AE70" s="38">
        <v>5.4400000000000004E-3</v>
      </c>
      <c r="AF70" s="38"/>
      <c r="AG70" s="38"/>
      <c r="AI70" s="37" t="s">
        <v>94</v>
      </c>
      <c r="AJ70" s="38">
        <v>8.3499999999999998E-3</v>
      </c>
      <c r="AK70" s="38">
        <v>5.9599999999999983E-3</v>
      </c>
      <c r="AL70" s="38">
        <v>5.8699999999999985E-3</v>
      </c>
      <c r="AM70" s="38">
        <v>5.7600000000000012E-3</v>
      </c>
      <c r="AN70" s="38">
        <v>5.6299999999999996E-3</v>
      </c>
      <c r="AO70" s="38">
        <v>5.4799999999999988E-3</v>
      </c>
      <c r="AP70" s="38">
        <v>5.3099999999999987E-3</v>
      </c>
      <c r="AQ70" s="38"/>
      <c r="AR70" s="38"/>
    </row>
    <row r="71" spans="1:45" s="39" customFormat="1" x14ac:dyDescent="0.3">
      <c r="A71"/>
      <c r="B71" s="37" t="s">
        <v>95</v>
      </c>
      <c r="C71" s="38">
        <v>3.7299999999999989E-3</v>
      </c>
      <c r="D71" s="38">
        <v>9.0299999999999998E-3</v>
      </c>
      <c r="E71" s="38">
        <v>8.0800000000000004E-3</v>
      </c>
      <c r="F71" s="38">
        <v>7.2400000000000016E-3</v>
      </c>
      <c r="G71" s="38">
        <v>6.5100000000000002E-3</v>
      </c>
      <c r="H71" s="38">
        <v>5.8600000000000006E-3</v>
      </c>
      <c r="I71" s="38">
        <v>5.3299999999999979E-3</v>
      </c>
      <c r="J71" s="38"/>
      <c r="K71" s="38"/>
      <c r="M71" s="37" t="s">
        <v>95</v>
      </c>
      <c r="N71" s="38">
        <v>9.0699999999999999E-3</v>
      </c>
      <c r="O71" s="38">
        <v>5.96E-3</v>
      </c>
      <c r="P71" s="38">
        <v>5.8400000000000014E-3</v>
      </c>
      <c r="Q71" s="38">
        <v>5.729999999999999E-3</v>
      </c>
      <c r="R71" s="38">
        <v>5.5899999999999977E-3</v>
      </c>
      <c r="S71" s="38">
        <v>5.4599999999999996E-3</v>
      </c>
      <c r="T71" s="38">
        <v>5.28E-3</v>
      </c>
      <c r="U71" s="38"/>
      <c r="V71" s="38"/>
      <c r="X71" s="37" t="s">
        <v>95</v>
      </c>
      <c r="Y71" s="38">
        <v>3.7299999999999989E-3</v>
      </c>
      <c r="Z71" s="38">
        <v>9.0299999999999998E-3</v>
      </c>
      <c r="AA71" s="38">
        <v>8.0800000000000004E-3</v>
      </c>
      <c r="AB71" s="38">
        <v>7.2400000000000016E-3</v>
      </c>
      <c r="AC71" s="38">
        <v>6.5100000000000002E-3</v>
      </c>
      <c r="AD71" s="38">
        <v>5.8600000000000006E-3</v>
      </c>
      <c r="AE71" s="38">
        <v>5.3299999999999979E-3</v>
      </c>
      <c r="AF71" s="38"/>
      <c r="AG71" s="38"/>
      <c r="AI71" s="37" t="s">
        <v>95</v>
      </c>
      <c r="AJ71" s="38">
        <v>9.0699999999999999E-3</v>
      </c>
      <c r="AK71" s="38">
        <v>5.96E-3</v>
      </c>
      <c r="AL71" s="38">
        <v>5.8400000000000014E-3</v>
      </c>
      <c r="AM71" s="38">
        <v>5.729999999999999E-3</v>
      </c>
      <c r="AN71" s="38">
        <v>5.5899999999999977E-3</v>
      </c>
      <c r="AO71" s="38">
        <v>5.4599999999999996E-3</v>
      </c>
      <c r="AP71" s="38">
        <v>5.28E-3</v>
      </c>
      <c r="AQ71" s="38"/>
      <c r="AR71" s="38"/>
    </row>
    <row r="72" spans="1:45" s="39" customFormat="1" x14ac:dyDescent="0.3">
      <c r="A72"/>
      <c r="B72" s="37" t="s">
        <v>96</v>
      </c>
      <c r="C72" s="38">
        <v>9.9299999999999996E-3</v>
      </c>
      <c r="D72" s="38">
        <v>8.8199999999999997E-3</v>
      </c>
      <c r="E72" s="38">
        <v>7.8900000000000012E-3</v>
      </c>
      <c r="F72" s="38">
        <v>7.0800000000000012E-3</v>
      </c>
      <c r="G72" s="38">
        <v>6.3600000000000011E-3</v>
      </c>
      <c r="H72" s="38">
        <v>5.7600000000000012E-3</v>
      </c>
      <c r="I72" s="38">
        <v>5.2299999999999985E-3</v>
      </c>
      <c r="J72" s="38"/>
      <c r="K72" s="38"/>
      <c r="M72" s="37" t="s">
        <v>96</v>
      </c>
      <c r="N72" s="38">
        <v>9.7999999999999979E-3</v>
      </c>
      <c r="O72" s="38">
        <v>5.9299999999999978E-3</v>
      </c>
      <c r="P72" s="38">
        <v>5.8200000000000023E-3</v>
      </c>
      <c r="Q72" s="38">
        <v>5.6899999999999971E-3</v>
      </c>
      <c r="R72" s="38">
        <v>5.5800000000000016E-3</v>
      </c>
      <c r="S72" s="38">
        <v>5.3999999999999986E-3</v>
      </c>
      <c r="T72" s="38">
        <v>5.2699999999999969E-3</v>
      </c>
      <c r="U72" s="38"/>
      <c r="V72" s="38"/>
      <c r="X72" s="37" t="s">
        <v>96</v>
      </c>
      <c r="Y72" s="38">
        <v>9.9299999999999996E-3</v>
      </c>
      <c r="Z72" s="38">
        <v>8.8199999999999997E-3</v>
      </c>
      <c r="AA72" s="38">
        <v>7.8900000000000012E-3</v>
      </c>
      <c r="AB72" s="38">
        <v>7.0800000000000012E-3</v>
      </c>
      <c r="AC72" s="38">
        <v>6.3600000000000011E-3</v>
      </c>
      <c r="AD72" s="38">
        <v>5.7600000000000012E-3</v>
      </c>
      <c r="AE72" s="38">
        <v>5.2299999999999985E-3</v>
      </c>
      <c r="AF72" s="38"/>
      <c r="AG72" s="38"/>
      <c r="AI72" s="37" t="s">
        <v>96</v>
      </c>
      <c r="AJ72" s="38">
        <v>9.7999999999999979E-3</v>
      </c>
      <c r="AK72" s="38">
        <v>5.9299999999999978E-3</v>
      </c>
      <c r="AL72" s="38">
        <v>5.8200000000000023E-3</v>
      </c>
      <c r="AM72" s="38">
        <v>5.6899999999999971E-3</v>
      </c>
      <c r="AN72" s="38">
        <v>5.5800000000000016E-3</v>
      </c>
      <c r="AO72" s="38">
        <v>5.3999999999999986E-3</v>
      </c>
      <c r="AP72" s="38">
        <v>5.2699999999999969E-3</v>
      </c>
      <c r="AQ72" s="38"/>
      <c r="AR72" s="38"/>
      <c r="AS72" s="36"/>
    </row>
    <row r="73" spans="1:45" s="39" customFormat="1" x14ac:dyDescent="0.3">
      <c r="A73"/>
      <c r="B73" s="37" t="s">
        <v>97</v>
      </c>
      <c r="C73" s="38">
        <v>9.6500000000000006E-3</v>
      </c>
      <c r="D73" s="38">
        <v>8.6200000000000009E-3</v>
      </c>
      <c r="E73" s="38">
        <v>7.7300000000000008E-3</v>
      </c>
      <c r="F73" s="38">
        <v>6.94E-3</v>
      </c>
      <c r="G73" s="38">
        <v>6.2499999999999986E-3</v>
      </c>
      <c r="H73" s="38">
        <v>5.6299999999999996E-3</v>
      </c>
      <c r="I73" s="38">
        <v>5.1199999999999996E-3</v>
      </c>
      <c r="J73" s="38"/>
      <c r="K73" s="38"/>
      <c r="M73" s="37" t="s">
        <v>97</v>
      </c>
      <c r="N73" s="38">
        <v>1.008E-2</v>
      </c>
      <c r="O73" s="38">
        <v>5.9299999999999995E-3</v>
      </c>
      <c r="P73" s="38">
        <v>5.7900000000000017E-3</v>
      </c>
      <c r="Q73" s="38">
        <v>5.680000000000001E-3</v>
      </c>
      <c r="R73" s="38">
        <v>5.5399999999999998E-3</v>
      </c>
      <c r="S73" s="38">
        <v>5.3800000000000028E-3</v>
      </c>
      <c r="T73" s="38">
        <v>5.230000000000002E-3</v>
      </c>
      <c r="U73" s="38"/>
      <c r="V73" s="38"/>
      <c r="X73" s="37" t="s">
        <v>97</v>
      </c>
      <c r="Y73" s="38">
        <v>9.6500000000000006E-3</v>
      </c>
      <c r="Z73" s="38">
        <v>8.6200000000000009E-3</v>
      </c>
      <c r="AA73" s="38">
        <v>7.7300000000000008E-3</v>
      </c>
      <c r="AB73" s="38">
        <v>6.94E-3</v>
      </c>
      <c r="AC73" s="38">
        <v>6.2499999999999986E-3</v>
      </c>
      <c r="AD73" s="38">
        <v>5.6299999999999996E-3</v>
      </c>
      <c r="AE73" s="38">
        <v>5.1199999999999996E-3</v>
      </c>
      <c r="AF73" s="38"/>
      <c r="AG73" s="38"/>
      <c r="AI73" s="37" t="s">
        <v>97</v>
      </c>
      <c r="AJ73" s="38">
        <v>1.008E-2</v>
      </c>
      <c r="AK73" s="38">
        <v>5.9299999999999995E-3</v>
      </c>
      <c r="AL73" s="38">
        <v>5.7900000000000017E-3</v>
      </c>
      <c r="AM73" s="38">
        <v>5.680000000000001E-3</v>
      </c>
      <c r="AN73" s="38">
        <v>5.5399999999999998E-3</v>
      </c>
      <c r="AO73" s="38">
        <v>5.3800000000000028E-3</v>
      </c>
      <c r="AP73" s="38">
        <v>5.230000000000002E-3</v>
      </c>
      <c r="AQ73" s="38"/>
      <c r="AR73" s="38"/>
      <c r="AS73" s="38"/>
    </row>
    <row r="74" spans="1:45" s="39" customFormat="1" x14ac:dyDescent="0.3">
      <c r="A74"/>
      <c r="B74" s="37" t="s">
        <v>98</v>
      </c>
      <c r="C74" s="38">
        <v>9.4400000000000005E-3</v>
      </c>
      <c r="D74" s="38">
        <v>8.4499999999999992E-3</v>
      </c>
      <c r="E74" s="38">
        <v>7.5600000000000007E-3</v>
      </c>
      <c r="F74" s="38">
        <v>6.7799999999999996E-3</v>
      </c>
      <c r="G74" s="38">
        <v>6.1099999999999991E-3</v>
      </c>
      <c r="H74" s="38">
        <v>5.5200000000000006E-3</v>
      </c>
      <c r="I74" s="38"/>
      <c r="J74" s="38"/>
      <c r="K74" s="38"/>
      <c r="M74" s="37" t="s">
        <v>98</v>
      </c>
      <c r="N74" s="38">
        <v>5.9800000000000009E-3</v>
      </c>
      <c r="O74" s="38">
        <v>5.8899999999999994E-3</v>
      </c>
      <c r="P74" s="38">
        <v>5.7799999999999987E-3</v>
      </c>
      <c r="Q74" s="38">
        <v>5.6599999999999984E-3</v>
      </c>
      <c r="R74" s="38">
        <v>5.5000000000000014E-3</v>
      </c>
      <c r="S74" s="38">
        <v>5.3399999999999975E-3</v>
      </c>
      <c r="T74" s="38"/>
      <c r="U74" s="38"/>
      <c r="V74" s="38"/>
      <c r="X74" s="37" t="s">
        <v>98</v>
      </c>
      <c r="Y74" s="38">
        <v>9.4400000000000005E-3</v>
      </c>
      <c r="Z74" s="38">
        <v>8.4499999999999992E-3</v>
      </c>
      <c r="AA74" s="38">
        <v>7.5600000000000007E-3</v>
      </c>
      <c r="AB74" s="38">
        <v>6.7799999999999996E-3</v>
      </c>
      <c r="AC74" s="38">
        <v>6.1099999999999991E-3</v>
      </c>
      <c r="AD74" s="38">
        <v>5.5200000000000006E-3</v>
      </c>
      <c r="AE74" s="38"/>
      <c r="AF74" s="38"/>
      <c r="AG74" s="38"/>
      <c r="AI74" s="37" t="s">
        <v>98</v>
      </c>
      <c r="AJ74" s="38">
        <v>5.9800000000000009E-3</v>
      </c>
      <c r="AK74" s="38">
        <v>5.8899999999999994E-3</v>
      </c>
      <c r="AL74" s="38">
        <v>5.7799999999999987E-3</v>
      </c>
      <c r="AM74" s="38">
        <v>5.6599999999999984E-3</v>
      </c>
      <c r="AN74" s="38">
        <v>5.5000000000000014E-3</v>
      </c>
      <c r="AO74" s="38">
        <v>5.3399999999999975E-3</v>
      </c>
      <c r="AP74" s="38"/>
      <c r="AQ74" s="38"/>
      <c r="AR74" s="38"/>
      <c r="AS74" s="38"/>
    </row>
    <row r="75" spans="1:45" s="39" customFormat="1" x14ac:dyDescent="0.3">
      <c r="A75"/>
      <c r="B75" s="37" t="s">
        <v>99</v>
      </c>
      <c r="C75" s="38">
        <v>9.2299999999999986E-3</v>
      </c>
      <c r="D75" s="38">
        <v>8.2500000000000004E-3</v>
      </c>
      <c r="E75" s="38">
        <v>7.4099999999999982E-3</v>
      </c>
      <c r="F75" s="38">
        <v>6.6499999999999997E-3</v>
      </c>
      <c r="G75" s="38">
        <v>5.9899999999999988E-3</v>
      </c>
      <c r="H75" s="38">
        <v>5.4400000000000004E-3</v>
      </c>
      <c r="I75" s="38"/>
      <c r="J75" s="38"/>
      <c r="K75" s="38"/>
      <c r="M75" s="37" t="s">
        <v>99</v>
      </c>
      <c r="N75" s="38">
        <v>5.9599999999999983E-3</v>
      </c>
      <c r="O75" s="38">
        <v>5.8699999999999985E-3</v>
      </c>
      <c r="P75" s="38">
        <v>5.7600000000000012E-3</v>
      </c>
      <c r="Q75" s="38">
        <v>5.6299999999999996E-3</v>
      </c>
      <c r="R75" s="38">
        <v>5.4799999999999988E-3</v>
      </c>
      <c r="S75" s="38">
        <v>5.3099999999999987E-3</v>
      </c>
      <c r="T75" s="38"/>
      <c r="U75" s="38"/>
      <c r="V75" s="38"/>
      <c r="X75" s="37" t="s">
        <v>99</v>
      </c>
      <c r="Y75" s="38">
        <v>9.2299999999999986E-3</v>
      </c>
      <c r="Z75" s="38">
        <v>8.2500000000000004E-3</v>
      </c>
      <c r="AA75" s="38">
        <v>7.4099999999999982E-3</v>
      </c>
      <c r="AB75" s="38">
        <v>6.6499999999999997E-3</v>
      </c>
      <c r="AC75" s="38">
        <v>5.9899999999999988E-3</v>
      </c>
      <c r="AD75" s="38">
        <v>5.4400000000000004E-3</v>
      </c>
      <c r="AE75" s="38"/>
      <c r="AF75" s="38"/>
      <c r="AG75" s="38"/>
      <c r="AI75" s="37" t="s">
        <v>99</v>
      </c>
      <c r="AJ75" s="38">
        <v>5.9599999999999983E-3</v>
      </c>
      <c r="AK75" s="38">
        <v>5.8699999999999985E-3</v>
      </c>
      <c r="AL75" s="38">
        <v>5.7600000000000012E-3</v>
      </c>
      <c r="AM75" s="38">
        <v>5.6299999999999996E-3</v>
      </c>
      <c r="AN75" s="38">
        <v>5.4799999999999988E-3</v>
      </c>
      <c r="AO75" s="38">
        <v>5.3099999999999987E-3</v>
      </c>
      <c r="AP75" s="38"/>
      <c r="AQ75" s="38"/>
      <c r="AR75" s="38"/>
      <c r="AS75" s="38"/>
    </row>
    <row r="76" spans="1:45" s="39" customFormat="1" x14ac:dyDescent="0.3">
      <c r="A76"/>
      <c r="B76" s="37" t="s">
        <v>100</v>
      </c>
      <c r="C76" s="38">
        <v>9.0299999999999998E-3</v>
      </c>
      <c r="D76" s="38">
        <v>8.0800000000000004E-3</v>
      </c>
      <c r="E76" s="38">
        <v>7.2400000000000016E-3</v>
      </c>
      <c r="F76" s="38">
        <v>6.5100000000000002E-3</v>
      </c>
      <c r="G76" s="38">
        <v>5.8600000000000006E-3</v>
      </c>
      <c r="H76" s="38">
        <v>5.3299999999999979E-3</v>
      </c>
      <c r="I76" s="38"/>
      <c r="J76" s="38"/>
      <c r="K76" s="38"/>
      <c r="M76" s="37" t="s">
        <v>100</v>
      </c>
      <c r="N76" s="38">
        <v>5.96E-3</v>
      </c>
      <c r="O76" s="38">
        <v>5.8400000000000014E-3</v>
      </c>
      <c r="P76" s="38">
        <v>5.729999999999999E-3</v>
      </c>
      <c r="Q76" s="38">
        <v>5.5899999999999977E-3</v>
      </c>
      <c r="R76" s="38">
        <v>5.4599999999999996E-3</v>
      </c>
      <c r="S76" s="38">
        <v>5.28E-3</v>
      </c>
      <c r="T76" s="38"/>
      <c r="U76" s="38"/>
      <c r="V76" s="38"/>
      <c r="X76" s="37" t="s">
        <v>100</v>
      </c>
      <c r="Y76" s="38">
        <v>9.0299999999999998E-3</v>
      </c>
      <c r="Z76" s="38">
        <v>8.0800000000000004E-3</v>
      </c>
      <c r="AA76" s="38">
        <v>7.2400000000000016E-3</v>
      </c>
      <c r="AB76" s="38">
        <v>6.5100000000000002E-3</v>
      </c>
      <c r="AC76" s="38">
        <v>5.8600000000000006E-3</v>
      </c>
      <c r="AD76" s="38">
        <v>5.3299999999999979E-3</v>
      </c>
      <c r="AE76" s="38"/>
      <c r="AF76" s="38"/>
      <c r="AG76" s="38"/>
      <c r="AI76" s="37" t="s">
        <v>100</v>
      </c>
      <c r="AJ76" s="38">
        <v>5.96E-3</v>
      </c>
      <c r="AK76" s="38">
        <v>5.8400000000000014E-3</v>
      </c>
      <c r="AL76" s="38">
        <v>5.729999999999999E-3</v>
      </c>
      <c r="AM76" s="38">
        <v>5.5899999999999977E-3</v>
      </c>
      <c r="AN76" s="38">
        <v>5.4599999999999996E-3</v>
      </c>
      <c r="AO76" s="38">
        <v>5.28E-3</v>
      </c>
      <c r="AP76" s="38"/>
      <c r="AQ76" s="38"/>
      <c r="AR76" s="38"/>
      <c r="AS76" s="38"/>
    </row>
    <row r="77" spans="1:45" s="39" customFormat="1" x14ac:dyDescent="0.3">
      <c r="A77"/>
      <c r="B77" s="37" t="s">
        <v>101</v>
      </c>
      <c r="C77" s="38">
        <v>8.8199999999999997E-3</v>
      </c>
      <c r="D77" s="38">
        <v>7.8900000000000012E-3</v>
      </c>
      <c r="E77" s="38">
        <v>7.0800000000000012E-3</v>
      </c>
      <c r="F77" s="38">
        <v>6.3600000000000011E-3</v>
      </c>
      <c r="G77" s="38">
        <v>5.7600000000000012E-3</v>
      </c>
      <c r="H77" s="38">
        <v>5.2299999999999985E-3</v>
      </c>
      <c r="I77" s="38"/>
      <c r="J77" s="38"/>
      <c r="K77" s="38"/>
      <c r="M77" s="37" t="s">
        <v>101</v>
      </c>
      <c r="N77" s="38">
        <v>5.9299999999999978E-3</v>
      </c>
      <c r="O77" s="38">
        <v>5.8200000000000023E-3</v>
      </c>
      <c r="P77" s="38">
        <v>5.6899999999999971E-3</v>
      </c>
      <c r="Q77" s="38">
        <v>5.5800000000000016E-3</v>
      </c>
      <c r="R77" s="38">
        <v>5.3999999999999986E-3</v>
      </c>
      <c r="S77" s="38">
        <v>5.2699999999999969E-3</v>
      </c>
      <c r="T77" s="38"/>
      <c r="U77" s="38"/>
      <c r="V77" s="38"/>
      <c r="X77" s="37" t="s">
        <v>101</v>
      </c>
      <c r="Y77" s="38">
        <v>8.8199999999999997E-3</v>
      </c>
      <c r="Z77" s="38">
        <v>7.8900000000000012E-3</v>
      </c>
      <c r="AA77" s="38">
        <v>7.0800000000000012E-3</v>
      </c>
      <c r="AB77" s="38">
        <v>6.3600000000000011E-3</v>
      </c>
      <c r="AC77" s="38">
        <v>5.7600000000000012E-3</v>
      </c>
      <c r="AD77" s="38">
        <v>5.2299999999999985E-3</v>
      </c>
      <c r="AE77" s="38"/>
      <c r="AF77" s="38"/>
      <c r="AG77" s="38"/>
      <c r="AI77" s="37" t="s">
        <v>101</v>
      </c>
      <c r="AJ77" s="38">
        <v>5.9299999999999978E-3</v>
      </c>
      <c r="AK77" s="38">
        <v>5.8200000000000023E-3</v>
      </c>
      <c r="AL77" s="38">
        <v>5.6899999999999971E-3</v>
      </c>
      <c r="AM77" s="38">
        <v>5.5800000000000016E-3</v>
      </c>
      <c r="AN77" s="38">
        <v>5.3999999999999986E-3</v>
      </c>
      <c r="AO77" s="38">
        <v>5.2699999999999969E-3</v>
      </c>
      <c r="AP77" s="38"/>
      <c r="AQ77" s="38"/>
      <c r="AR77" s="38"/>
      <c r="AS77" s="38"/>
    </row>
    <row r="78" spans="1:45" s="39" customFormat="1" x14ac:dyDescent="0.3">
      <c r="A78"/>
      <c r="B78" s="37" t="s">
        <v>102</v>
      </c>
      <c r="C78" s="38">
        <v>8.6200000000000009E-3</v>
      </c>
      <c r="D78" s="38">
        <v>7.7300000000000008E-3</v>
      </c>
      <c r="E78" s="38">
        <v>6.94E-3</v>
      </c>
      <c r="F78" s="38">
        <v>6.2499999999999986E-3</v>
      </c>
      <c r="G78" s="38">
        <v>5.6299999999999996E-3</v>
      </c>
      <c r="H78" s="38">
        <v>5.1199999999999996E-3</v>
      </c>
      <c r="I78" s="38"/>
      <c r="J78" s="38"/>
      <c r="K78" s="38"/>
      <c r="M78" s="37" t="s">
        <v>102</v>
      </c>
      <c r="N78" s="38">
        <v>5.9299999999999995E-3</v>
      </c>
      <c r="O78" s="38">
        <v>5.7900000000000017E-3</v>
      </c>
      <c r="P78" s="38">
        <v>5.680000000000001E-3</v>
      </c>
      <c r="Q78" s="38">
        <v>5.5399999999999998E-3</v>
      </c>
      <c r="R78" s="38">
        <v>5.3800000000000028E-3</v>
      </c>
      <c r="S78" s="38">
        <v>5.230000000000002E-3</v>
      </c>
      <c r="T78" s="38"/>
      <c r="U78" s="38"/>
      <c r="V78" s="38"/>
      <c r="X78" s="37" t="s">
        <v>102</v>
      </c>
      <c r="Y78" s="38">
        <v>8.6200000000000009E-3</v>
      </c>
      <c r="Z78" s="38">
        <v>7.7300000000000008E-3</v>
      </c>
      <c r="AA78" s="38">
        <v>6.94E-3</v>
      </c>
      <c r="AB78" s="38">
        <v>6.2499999999999986E-3</v>
      </c>
      <c r="AC78" s="38">
        <v>5.6299999999999996E-3</v>
      </c>
      <c r="AD78" s="38">
        <v>5.1199999999999996E-3</v>
      </c>
      <c r="AE78" s="38"/>
      <c r="AF78" s="38"/>
      <c r="AG78" s="38"/>
      <c r="AI78" s="37" t="s">
        <v>102</v>
      </c>
      <c r="AJ78" s="38">
        <v>5.9299999999999995E-3</v>
      </c>
      <c r="AK78" s="38">
        <v>5.7900000000000017E-3</v>
      </c>
      <c r="AL78" s="38">
        <v>5.680000000000001E-3</v>
      </c>
      <c r="AM78" s="38">
        <v>5.5399999999999998E-3</v>
      </c>
      <c r="AN78" s="38">
        <v>5.3800000000000028E-3</v>
      </c>
      <c r="AO78" s="38">
        <v>5.230000000000002E-3</v>
      </c>
      <c r="AP78" s="38"/>
      <c r="AQ78" s="38"/>
      <c r="AR78" s="38"/>
      <c r="AS78" s="38"/>
    </row>
    <row r="79" spans="1:45" s="39" customFormat="1" x14ac:dyDescent="0.3">
      <c r="A79"/>
      <c r="B79" s="37" t="s">
        <v>103</v>
      </c>
      <c r="C79" s="38">
        <v>8.4499999999999992E-3</v>
      </c>
      <c r="D79" s="38">
        <v>7.5600000000000007E-3</v>
      </c>
      <c r="E79" s="38">
        <v>6.7799999999999996E-3</v>
      </c>
      <c r="F79" s="38">
        <v>6.1099999999999991E-3</v>
      </c>
      <c r="G79" s="38">
        <v>5.5200000000000006E-3</v>
      </c>
      <c r="H79" s="38"/>
      <c r="I79" s="38"/>
      <c r="J79" s="38"/>
      <c r="K79" s="38"/>
      <c r="M79" s="37" t="s">
        <v>103</v>
      </c>
      <c r="N79" s="38">
        <v>5.8899999999999994E-3</v>
      </c>
      <c r="O79" s="38">
        <v>5.7799999999999987E-3</v>
      </c>
      <c r="P79" s="38">
        <v>5.6599999999999984E-3</v>
      </c>
      <c r="Q79" s="38">
        <v>5.5000000000000014E-3</v>
      </c>
      <c r="R79" s="38">
        <v>5.3399999999999975E-3</v>
      </c>
      <c r="S79" s="38"/>
      <c r="T79" s="38"/>
      <c r="U79" s="38"/>
      <c r="V79" s="38"/>
      <c r="X79" s="37" t="s">
        <v>103</v>
      </c>
      <c r="Y79" s="38">
        <v>8.4499999999999992E-3</v>
      </c>
      <c r="Z79" s="38">
        <v>7.5600000000000007E-3</v>
      </c>
      <c r="AA79" s="38">
        <v>6.7799999999999996E-3</v>
      </c>
      <c r="AB79" s="38">
        <v>6.1099999999999991E-3</v>
      </c>
      <c r="AC79" s="38">
        <v>5.5200000000000006E-3</v>
      </c>
      <c r="AD79" s="38"/>
      <c r="AE79" s="38"/>
      <c r="AF79" s="38"/>
      <c r="AG79" s="38"/>
      <c r="AI79" s="37" t="s">
        <v>103</v>
      </c>
      <c r="AJ79" s="38">
        <v>5.8899999999999994E-3</v>
      </c>
      <c r="AK79" s="38">
        <v>5.7799999999999987E-3</v>
      </c>
      <c r="AL79" s="38">
        <v>5.6599999999999984E-3</v>
      </c>
      <c r="AM79" s="38">
        <v>5.5000000000000014E-3</v>
      </c>
      <c r="AN79" s="38">
        <v>5.3399999999999975E-3</v>
      </c>
      <c r="AO79" s="38"/>
      <c r="AP79" s="38"/>
      <c r="AQ79" s="38"/>
      <c r="AR79" s="38"/>
      <c r="AS79" s="38"/>
    </row>
    <row r="80" spans="1:45" s="39" customFormat="1" x14ac:dyDescent="0.3">
      <c r="A80"/>
      <c r="B80" s="37" t="s">
        <v>104</v>
      </c>
      <c r="C80" s="38">
        <v>8.2500000000000004E-3</v>
      </c>
      <c r="D80" s="38">
        <v>7.4099999999999982E-3</v>
      </c>
      <c r="E80" s="38">
        <v>6.6499999999999997E-3</v>
      </c>
      <c r="F80" s="38">
        <v>5.9899999999999988E-3</v>
      </c>
      <c r="G80" s="38">
        <v>5.4400000000000004E-3</v>
      </c>
      <c r="H80" s="38"/>
      <c r="I80" s="38"/>
      <c r="J80" s="38"/>
      <c r="K80" s="38"/>
      <c r="M80" s="37" t="s">
        <v>104</v>
      </c>
      <c r="N80" s="38">
        <v>5.8699999999999985E-3</v>
      </c>
      <c r="O80" s="38">
        <v>5.7600000000000012E-3</v>
      </c>
      <c r="P80" s="38">
        <v>5.6299999999999996E-3</v>
      </c>
      <c r="Q80" s="38">
        <v>5.4799999999999988E-3</v>
      </c>
      <c r="R80" s="38">
        <v>5.3099999999999987E-3</v>
      </c>
      <c r="S80" s="38"/>
      <c r="T80" s="38"/>
      <c r="U80" s="38"/>
      <c r="V80" s="38"/>
      <c r="X80" s="37" t="s">
        <v>104</v>
      </c>
      <c r="Y80" s="38">
        <v>8.2500000000000004E-3</v>
      </c>
      <c r="Z80" s="38">
        <v>7.4099999999999982E-3</v>
      </c>
      <c r="AA80" s="38">
        <v>6.6499999999999997E-3</v>
      </c>
      <c r="AB80" s="38">
        <v>5.9899999999999988E-3</v>
      </c>
      <c r="AC80" s="38">
        <v>5.4400000000000004E-3</v>
      </c>
      <c r="AD80" s="38"/>
      <c r="AE80" s="38"/>
      <c r="AF80" s="38"/>
      <c r="AG80" s="38"/>
      <c r="AI80" s="37" t="s">
        <v>104</v>
      </c>
      <c r="AJ80" s="38">
        <v>5.8699999999999985E-3</v>
      </c>
      <c r="AK80" s="38">
        <v>5.7600000000000012E-3</v>
      </c>
      <c r="AL80" s="38">
        <v>5.6299999999999996E-3</v>
      </c>
      <c r="AM80" s="38">
        <v>5.4799999999999988E-3</v>
      </c>
      <c r="AN80" s="38">
        <v>5.3099999999999987E-3</v>
      </c>
      <c r="AO80" s="38"/>
      <c r="AP80" s="38"/>
      <c r="AQ80" s="38"/>
      <c r="AR80" s="38"/>
      <c r="AS80" s="38"/>
    </row>
    <row r="81" spans="1:45" s="39" customFormat="1" x14ac:dyDescent="0.3">
      <c r="A81"/>
      <c r="B81" s="37" t="s">
        <v>105</v>
      </c>
      <c r="C81" s="38">
        <v>8.0800000000000004E-3</v>
      </c>
      <c r="D81" s="38">
        <v>7.2400000000000016E-3</v>
      </c>
      <c r="E81" s="38">
        <v>6.5100000000000002E-3</v>
      </c>
      <c r="F81" s="38">
        <v>5.8600000000000006E-3</v>
      </c>
      <c r="G81" s="38">
        <v>5.3299999999999979E-3</v>
      </c>
      <c r="H81" s="38"/>
      <c r="I81" s="38"/>
      <c r="J81" s="38"/>
      <c r="K81" s="38"/>
      <c r="M81" s="37" t="s">
        <v>105</v>
      </c>
      <c r="N81" s="38">
        <v>5.8400000000000014E-3</v>
      </c>
      <c r="O81" s="38">
        <v>5.729999999999999E-3</v>
      </c>
      <c r="P81" s="38">
        <v>5.5899999999999977E-3</v>
      </c>
      <c r="Q81" s="38">
        <v>5.4599999999999996E-3</v>
      </c>
      <c r="R81" s="38">
        <v>5.28E-3</v>
      </c>
      <c r="S81" s="38"/>
      <c r="T81" s="38"/>
      <c r="U81" s="38"/>
      <c r="V81" s="38"/>
      <c r="X81" s="37" t="s">
        <v>105</v>
      </c>
      <c r="Y81" s="38">
        <v>8.0800000000000004E-3</v>
      </c>
      <c r="Z81" s="38">
        <v>7.2400000000000016E-3</v>
      </c>
      <c r="AA81" s="38">
        <v>6.5100000000000002E-3</v>
      </c>
      <c r="AB81" s="38">
        <v>5.8600000000000006E-3</v>
      </c>
      <c r="AC81" s="38">
        <v>5.3299999999999979E-3</v>
      </c>
      <c r="AD81" s="38"/>
      <c r="AE81" s="38"/>
      <c r="AF81" s="38"/>
      <c r="AG81" s="38"/>
      <c r="AI81" s="37" t="s">
        <v>105</v>
      </c>
      <c r="AJ81" s="38">
        <v>5.8400000000000014E-3</v>
      </c>
      <c r="AK81" s="38">
        <v>5.729999999999999E-3</v>
      </c>
      <c r="AL81" s="38">
        <v>5.5899999999999977E-3</v>
      </c>
      <c r="AM81" s="38">
        <v>5.4599999999999996E-3</v>
      </c>
      <c r="AN81" s="38">
        <v>5.28E-3</v>
      </c>
      <c r="AO81" s="38"/>
      <c r="AP81" s="38"/>
      <c r="AQ81" s="38"/>
      <c r="AR81" s="38"/>
      <c r="AS81" s="38"/>
    </row>
    <row r="82" spans="1:45" s="39" customFormat="1" x14ac:dyDescent="0.3">
      <c r="A82"/>
      <c r="B82" s="37" t="s">
        <v>106</v>
      </c>
      <c r="C82" s="38">
        <v>7.8900000000000012E-3</v>
      </c>
      <c r="D82" s="38">
        <v>7.0800000000000012E-3</v>
      </c>
      <c r="E82" s="38">
        <v>6.3600000000000011E-3</v>
      </c>
      <c r="F82" s="38">
        <v>5.7600000000000012E-3</v>
      </c>
      <c r="G82" s="38">
        <v>5.2299999999999985E-3</v>
      </c>
      <c r="H82" s="38"/>
      <c r="I82" s="38"/>
      <c r="J82" s="38"/>
      <c r="K82" s="38"/>
      <c r="M82" s="37" t="s">
        <v>106</v>
      </c>
      <c r="N82" s="38">
        <v>5.8200000000000023E-3</v>
      </c>
      <c r="O82" s="38">
        <v>5.6899999999999971E-3</v>
      </c>
      <c r="P82" s="38">
        <v>5.5800000000000016E-3</v>
      </c>
      <c r="Q82" s="38">
        <v>5.3999999999999986E-3</v>
      </c>
      <c r="R82" s="38">
        <v>5.2699999999999969E-3</v>
      </c>
      <c r="S82" s="38"/>
      <c r="T82" s="38"/>
      <c r="U82" s="38"/>
      <c r="V82" s="38"/>
      <c r="X82" s="37" t="s">
        <v>106</v>
      </c>
      <c r="Y82" s="38">
        <v>7.8900000000000012E-3</v>
      </c>
      <c r="Z82" s="38">
        <v>7.0800000000000012E-3</v>
      </c>
      <c r="AA82" s="38">
        <v>6.3600000000000011E-3</v>
      </c>
      <c r="AB82" s="38">
        <v>5.7600000000000012E-3</v>
      </c>
      <c r="AC82" s="38">
        <v>5.2299999999999985E-3</v>
      </c>
      <c r="AD82" s="38"/>
      <c r="AE82" s="38"/>
      <c r="AF82" s="38"/>
      <c r="AG82" s="38"/>
      <c r="AI82" s="37" t="s">
        <v>106</v>
      </c>
      <c r="AJ82" s="38">
        <v>5.8200000000000023E-3</v>
      </c>
      <c r="AK82" s="38">
        <v>5.6899999999999971E-3</v>
      </c>
      <c r="AL82" s="38">
        <v>5.5800000000000016E-3</v>
      </c>
      <c r="AM82" s="38">
        <v>5.3999999999999986E-3</v>
      </c>
      <c r="AN82" s="38">
        <v>5.2699999999999969E-3</v>
      </c>
      <c r="AO82" s="38"/>
      <c r="AP82" s="38"/>
      <c r="AQ82" s="38"/>
      <c r="AR82" s="38"/>
      <c r="AS82" s="38"/>
    </row>
    <row r="83" spans="1:45" s="39" customFormat="1" x14ac:dyDescent="0.3">
      <c r="A83"/>
      <c r="B83" s="37" t="s">
        <v>107</v>
      </c>
      <c r="C83" s="38">
        <v>7.7300000000000008E-3</v>
      </c>
      <c r="D83" s="38">
        <v>6.94E-3</v>
      </c>
      <c r="E83" s="38">
        <v>6.2499999999999986E-3</v>
      </c>
      <c r="F83" s="38">
        <v>5.6299999999999996E-3</v>
      </c>
      <c r="G83" s="38">
        <v>5.1199999999999996E-3</v>
      </c>
      <c r="H83" s="38"/>
      <c r="I83" s="38"/>
      <c r="J83" s="38"/>
      <c r="K83" s="38"/>
      <c r="M83" s="37" t="s">
        <v>107</v>
      </c>
      <c r="N83" s="38">
        <v>5.7900000000000017E-3</v>
      </c>
      <c r="O83" s="38">
        <v>5.680000000000001E-3</v>
      </c>
      <c r="P83" s="38">
        <v>5.5399999999999998E-3</v>
      </c>
      <c r="Q83" s="38">
        <v>5.3800000000000028E-3</v>
      </c>
      <c r="R83" s="38">
        <v>5.230000000000002E-3</v>
      </c>
      <c r="S83" s="38"/>
      <c r="T83" s="38"/>
      <c r="U83" s="38"/>
      <c r="V83" s="38"/>
      <c r="X83" s="37" t="s">
        <v>107</v>
      </c>
      <c r="Y83" s="38">
        <v>7.7300000000000008E-3</v>
      </c>
      <c r="Z83" s="38">
        <v>6.94E-3</v>
      </c>
      <c r="AA83" s="38">
        <v>6.2499999999999986E-3</v>
      </c>
      <c r="AB83" s="38">
        <v>5.6299999999999996E-3</v>
      </c>
      <c r="AC83" s="38">
        <v>5.1199999999999996E-3</v>
      </c>
      <c r="AD83" s="38"/>
      <c r="AE83" s="38"/>
      <c r="AF83" s="38"/>
      <c r="AG83" s="38"/>
      <c r="AI83" s="37" t="s">
        <v>107</v>
      </c>
      <c r="AJ83" s="38">
        <v>5.7900000000000017E-3</v>
      </c>
      <c r="AK83" s="38">
        <v>5.680000000000001E-3</v>
      </c>
      <c r="AL83" s="38">
        <v>5.5399999999999998E-3</v>
      </c>
      <c r="AM83" s="38">
        <v>5.3800000000000028E-3</v>
      </c>
      <c r="AN83" s="38">
        <v>5.230000000000002E-3</v>
      </c>
      <c r="AO83" s="38"/>
      <c r="AP83" s="38"/>
      <c r="AQ83" s="38"/>
      <c r="AR83" s="38"/>
      <c r="AS83" s="38"/>
    </row>
    <row r="84" spans="1:45" s="39" customFormat="1" x14ac:dyDescent="0.3">
      <c r="A84"/>
      <c r="B84" s="37" t="s">
        <v>108</v>
      </c>
      <c r="C84" s="38">
        <v>7.5600000000000007E-3</v>
      </c>
      <c r="D84" s="38">
        <v>6.7799999999999996E-3</v>
      </c>
      <c r="E84" s="38">
        <v>6.1099999999999991E-3</v>
      </c>
      <c r="F84" s="38">
        <v>5.5200000000000006E-3</v>
      </c>
      <c r="G84" s="38"/>
      <c r="H84" s="38"/>
      <c r="I84" s="38"/>
      <c r="J84" s="38"/>
      <c r="K84" s="38"/>
      <c r="M84" s="37" t="s">
        <v>108</v>
      </c>
      <c r="N84" s="38">
        <v>5.7799999999999987E-3</v>
      </c>
      <c r="O84" s="38">
        <v>5.6599999999999984E-3</v>
      </c>
      <c r="P84" s="38">
        <v>5.5000000000000014E-3</v>
      </c>
      <c r="Q84" s="38">
        <v>5.3399999999999975E-3</v>
      </c>
      <c r="R84" s="38"/>
      <c r="S84" s="38"/>
      <c r="T84" s="38"/>
      <c r="U84" s="38"/>
      <c r="V84" s="38"/>
      <c r="X84" s="37" t="s">
        <v>108</v>
      </c>
      <c r="Y84" s="38">
        <v>7.5600000000000007E-3</v>
      </c>
      <c r="Z84" s="38">
        <v>6.7799999999999996E-3</v>
      </c>
      <c r="AA84" s="38">
        <v>6.1099999999999991E-3</v>
      </c>
      <c r="AB84" s="38">
        <v>5.5200000000000006E-3</v>
      </c>
      <c r="AC84" s="38"/>
      <c r="AD84" s="38"/>
      <c r="AE84" s="38"/>
      <c r="AF84" s="38"/>
      <c r="AG84" s="38"/>
      <c r="AI84" s="37" t="s">
        <v>108</v>
      </c>
      <c r="AJ84" s="38">
        <v>5.7799999999999987E-3</v>
      </c>
      <c r="AK84" s="38">
        <v>5.6599999999999984E-3</v>
      </c>
      <c r="AL84" s="38">
        <v>5.5000000000000014E-3</v>
      </c>
      <c r="AM84" s="38">
        <v>5.3399999999999975E-3</v>
      </c>
      <c r="AN84" s="38"/>
      <c r="AO84" s="38"/>
      <c r="AP84" s="38"/>
      <c r="AQ84" s="38"/>
      <c r="AR84" s="38"/>
      <c r="AS84" s="38"/>
    </row>
    <row r="85" spans="1:45" s="39" customFormat="1" x14ac:dyDescent="0.3">
      <c r="A85"/>
      <c r="B85" s="37" t="s">
        <v>109</v>
      </c>
      <c r="C85" s="38">
        <v>7.4099999999999982E-3</v>
      </c>
      <c r="D85" s="38">
        <v>6.6499999999999997E-3</v>
      </c>
      <c r="E85" s="38">
        <v>5.9899999999999988E-3</v>
      </c>
      <c r="F85" s="38">
        <v>5.4400000000000004E-3</v>
      </c>
      <c r="G85" s="38"/>
      <c r="H85" s="38"/>
      <c r="I85" s="38"/>
      <c r="J85" s="38"/>
      <c r="K85" s="38"/>
      <c r="M85" s="37" t="s">
        <v>109</v>
      </c>
      <c r="N85" s="38">
        <v>5.7600000000000012E-3</v>
      </c>
      <c r="O85" s="38">
        <v>5.6299999999999996E-3</v>
      </c>
      <c r="P85" s="38">
        <v>5.4799999999999988E-3</v>
      </c>
      <c r="Q85" s="38">
        <v>5.3099999999999987E-3</v>
      </c>
      <c r="R85" s="38"/>
      <c r="S85" s="38"/>
      <c r="T85" s="38"/>
      <c r="U85" s="38"/>
      <c r="V85" s="38"/>
      <c r="X85" s="37" t="s">
        <v>109</v>
      </c>
      <c r="Y85" s="38">
        <v>7.4099999999999982E-3</v>
      </c>
      <c r="Z85" s="38">
        <v>6.6499999999999997E-3</v>
      </c>
      <c r="AA85" s="38">
        <v>5.9899999999999988E-3</v>
      </c>
      <c r="AB85" s="38">
        <v>5.4400000000000004E-3</v>
      </c>
      <c r="AC85" s="38"/>
      <c r="AD85" s="38"/>
      <c r="AE85" s="38"/>
      <c r="AF85" s="38"/>
      <c r="AG85" s="38"/>
      <c r="AI85" s="37" t="s">
        <v>109</v>
      </c>
      <c r="AJ85" s="38">
        <v>5.7600000000000012E-3</v>
      </c>
      <c r="AK85" s="38">
        <v>5.6299999999999996E-3</v>
      </c>
      <c r="AL85" s="38">
        <v>5.4799999999999988E-3</v>
      </c>
      <c r="AM85" s="38">
        <v>5.3099999999999987E-3</v>
      </c>
      <c r="AN85" s="38"/>
      <c r="AO85" s="38"/>
      <c r="AP85" s="38"/>
      <c r="AQ85" s="38"/>
      <c r="AR85" s="38"/>
      <c r="AS85" s="38"/>
    </row>
    <row r="86" spans="1:45" s="39" customFormat="1" x14ac:dyDescent="0.3">
      <c r="A86"/>
      <c r="B86" s="37" t="s">
        <v>110</v>
      </c>
      <c r="C86" s="38">
        <v>7.2400000000000016E-3</v>
      </c>
      <c r="D86" s="38">
        <v>6.5100000000000002E-3</v>
      </c>
      <c r="E86" s="38">
        <v>5.8600000000000006E-3</v>
      </c>
      <c r="F86" s="38">
        <v>5.3299999999999979E-3</v>
      </c>
      <c r="G86" s="38"/>
      <c r="H86" s="38"/>
      <c r="I86" s="38"/>
      <c r="J86" s="38"/>
      <c r="K86" s="38"/>
      <c r="M86" s="37" t="s">
        <v>110</v>
      </c>
      <c r="N86" s="38">
        <v>5.729999999999999E-3</v>
      </c>
      <c r="O86" s="38">
        <v>5.5899999999999977E-3</v>
      </c>
      <c r="P86" s="38">
        <v>5.4599999999999996E-3</v>
      </c>
      <c r="Q86" s="38">
        <v>5.28E-3</v>
      </c>
      <c r="R86" s="38"/>
      <c r="S86" s="38"/>
      <c r="T86" s="38"/>
      <c r="U86" s="38"/>
      <c r="V86" s="38"/>
      <c r="X86" s="37" t="s">
        <v>110</v>
      </c>
      <c r="Y86" s="38">
        <v>7.2400000000000016E-3</v>
      </c>
      <c r="Z86" s="38">
        <v>6.5100000000000002E-3</v>
      </c>
      <c r="AA86" s="38">
        <v>5.8600000000000006E-3</v>
      </c>
      <c r="AB86" s="38">
        <v>5.3299999999999979E-3</v>
      </c>
      <c r="AC86" s="38"/>
      <c r="AD86" s="38"/>
      <c r="AE86" s="38"/>
      <c r="AF86" s="38"/>
      <c r="AG86" s="38"/>
      <c r="AI86" s="37" t="s">
        <v>110</v>
      </c>
      <c r="AJ86" s="38">
        <v>5.729999999999999E-3</v>
      </c>
      <c r="AK86" s="38">
        <v>5.5899999999999977E-3</v>
      </c>
      <c r="AL86" s="38">
        <v>5.4599999999999996E-3</v>
      </c>
      <c r="AM86" s="38">
        <v>5.28E-3</v>
      </c>
      <c r="AN86" s="38"/>
      <c r="AO86" s="38"/>
      <c r="AP86" s="38"/>
      <c r="AQ86" s="38"/>
      <c r="AR86" s="38"/>
    </row>
    <row r="87" spans="1:45" s="39" customFormat="1" x14ac:dyDescent="0.3">
      <c r="A87"/>
      <c r="B87" s="37" t="s">
        <v>111</v>
      </c>
      <c r="C87" s="38">
        <v>7.0800000000000012E-3</v>
      </c>
      <c r="D87" s="38">
        <v>6.3600000000000011E-3</v>
      </c>
      <c r="E87" s="38">
        <v>5.7600000000000012E-3</v>
      </c>
      <c r="F87" s="38">
        <v>5.2299999999999985E-3</v>
      </c>
      <c r="G87" s="38"/>
      <c r="H87" s="38"/>
      <c r="I87" s="38"/>
      <c r="J87" s="38"/>
      <c r="K87" s="38"/>
      <c r="M87" s="37" t="s">
        <v>111</v>
      </c>
      <c r="N87" s="38">
        <v>5.6899999999999971E-3</v>
      </c>
      <c r="O87" s="38">
        <v>5.5800000000000016E-3</v>
      </c>
      <c r="P87" s="38">
        <v>5.3999999999999986E-3</v>
      </c>
      <c r="Q87" s="38">
        <v>5.2699999999999969E-3</v>
      </c>
      <c r="R87" s="38"/>
      <c r="S87" s="38"/>
      <c r="T87" s="38"/>
      <c r="U87" s="38"/>
      <c r="V87" s="38"/>
      <c r="X87" s="37" t="s">
        <v>111</v>
      </c>
      <c r="Y87" s="38">
        <v>7.0800000000000012E-3</v>
      </c>
      <c r="Z87" s="38">
        <v>6.3600000000000011E-3</v>
      </c>
      <c r="AA87" s="38">
        <v>5.7600000000000012E-3</v>
      </c>
      <c r="AB87" s="38">
        <v>5.2299999999999985E-3</v>
      </c>
      <c r="AC87" s="38"/>
      <c r="AD87" s="38"/>
      <c r="AE87" s="38"/>
      <c r="AF87" s="38"/>
      <c r="AG87" s="38"/>
      <c r="AI87" s="37" t="s">
        <v>111</v>
      </c>
      <c r="AJ87" s="38">
        <v>5.6899999999999971E-3</v>
      </c>
      <c r="AK87" s="38">
        <v>5.5800000000000016E-3</v>
      </c>
      <c r="AL87" s="38">
        <v>5.3999999999999986E-3</v>
      </c>
      <c r="AM87" s="38">
        <v>5.2699999999999969E-3</v>
      </c>
      <c r="AN87" s="38"/>
      <c r="AO87" s="38"/>
      <c r="AP87" s="38"/>
      <c r="AQ87" s="38"/>
      <c r="AR87" s="38"/>
    </row>
    <row r="88" spans="1:45" s="39" customFormat="1" x14ac:dyDescent="0.3">
      <c r="A88"/>
      <c r="B88" s="37" t="s">
        <v>112</v>
      </c>
      <c r="C88" s="38">
        <v>6.94E-3</v>
      </c>
      <c r="D88" s="38">
        <v>6.2499999999999986E-3</v>
      </c>
      <c r="E88" s="38">
        <v>5.6299999999999996E-3</v>
      </c>
      <c r="F88" s="38">
        <v>5.1199999999999996E-3</v>
      </c>
      <c r="G88" s="38"/>
      <c r="H88" s="38"/>
      <c r="I88" s="38"/>
      <c r="J88" s="38"/>
      <c r="K88" s="38"/>
      <c r="M88" s="37" t="s">
        <v>112</v>
      </c>
      <c r="N88" s="38">
        <v>5.680000000000001E-3</v>
      </c>
      <c r="O88" s="38">
        <v>5.5399999999999998E-3</v>
      </c>
      <c r="P88" s="38">
        <v>5.3800000000000028E-3</v>
      </c>
      <c r="Q88" s="38">
        <v>5.230000000000002E-3</v>
      </c>
      <c r="R88" s="38"/>
      <c r="S88" s="38"/>
      <c r="T88" s="38"/>
      <c r="U88" s="38"/>
      <c r="V88" s="38"/>
      <c r="X88" s="37" t="s">
        <v>112</v>
      </c>
      <c r="Y88" s="38">
        <v>6.94E-3</v>
      </c>
      <c r="Z88" s="38">
        <v>6.2499999999999986E-3</v>
      </c>
      <c r="AA88" s="38">
        <v>5.6299999999999996E-3</v>
      </c>
      <c r="AB88" s="38">
        <v>5.1199999999999996E-3</v>
      </c>
      <c r="AC88" s="38"/>
      <c r="AD88" s="38"/>
      <c r="AE88" s="38"/>
      <c r="AF88" s="38"/>
      <c r="AG88" s="38"/>
      <c r="AI88" s="37" t="s">
        <v>112</v>
      </c>
      <c r="AJ88" s="38">
        <v>5.680000000000001E-3</v>
      </c>
      <c r="AK88" s="38">
        <v>5.5399999999999998E-3</v>
      </c>
      <c r="AL88" s="38">
        <v>5.3800000000000028E-3</v>
      </c>
      <c r="AM88" s="38">
        <v>5.230000000000002E-3</v>
      </c>
      <c r="AN88" s="38"/>
      <c r="AO88" s="38"/>
      <c r="AP88" s="38"/>
      <c r="AQ88" s="38"/>
      <c r="AR88" s="38"/>
    </row>
    <row r="89" spans="1:45" s="39" customFormat="1" x14ac:dyDescent="0.3">
      <c r="A89"/>
      <c r="B89" s="37" t="s">
        <v>113</v>
      </c>
      <c r="C89" s="38">
        <v>6.7799999999999996E-3</v>
      </c>
      <c r="D89" s="38">
        <v>6.1099999999999991E-3</v>
      </c>
      <c r="E89" s="38">
        <v>5.5200000000000006E-3</v>
      </c>
      <c r="F89" s="38"/>
      <c r="G89" s="38"/>
      <c r="H89" s="38"/>
      <c r="I89" s="38"/>
      <c r="J89" s="38"/>
      <c r="K89" s="38"/>
      <c r="M89" s="37" t="s">
        <v>113</v>
      </c>
      <c r="N89" s="38">
        <v>5.6599999999999984E-3</v>
      </c>
      <c r="O89" s="38">
        <v>5.5000000000000014E-3</v>
      </c>
      <c r="P89" s="38">
        <v>5.3399999999999975E-3</v>
      </c>
      <c r="Q89" s="38"/>
      <c r="R89" s="38"/>
      <c r="S89" s="38"/>
      <c r="T89" s="38"/>
      <c r="U89" s="38"/>
      <c r="V89" s="38"/>
      <c r="X89" s="37" t="s">
        <v>113</v>
      </c>
      <c r="Y89" s="38">
        <v>6.7799999999999996E-3</v>
      </c>
      <c r="Z89" s="38">
        <v>6.1099999999999991E-3</v>
      </c>
      <c r="AA89" s="38">
        <v>5.5200000000000006E-3</v>
      </c>
      <c r="AB89" s="38"/>
      <c r="AC89" s="38"/>
      <c r="AD89" s="38"/>
      <c r="AE89" s="38"/>
      <c r="AF89" s="38"/>
      <c r="AG89" s="38"/>
      <c r="AI89" s="37" t="s">
        <v>113</v>
      </c>
      <c r="AJ89" s="38">
        <v>5.6599999999999984E-3</v>
      </c>
      <c r="AK89" s="38">
        <v>5.5000000000000014E-3</v>
      </c>
      <c r="AL89" s="38">
        <v>5.3399999999999975E-3</v>
      </c>
      <c r="AM89" s="38"/>
      <c r="AN89" s="38"/>
      <c r="AO89" s="38"/>
      <c r="AP89" s="38"/>
      <c r="AQ89" s="38"/>
      <c r="AR89" s="38"/>
    </row>
    <row r="90" spans="1:45" s="39" customFormat="1" x14ac:dyDescent="0.3">
      <c r="A90"/>
      <c r="B90" s="37" t="s">
        <v>114</v>
      </c>
      <c r="C90" s="38">
        <v>6.6499999999999997E-3</v>
      </c>
      <c r="D90" s="38">
        <v>5.9899999999999988E-3</v>
      </c>
      <c r="E90" s="38">
        <v>5.4400000000000004E-3</v>
      </c>
      <c r="F90" s="38"/>
      <c r="G90" s="38"/>
      <c r="H90" s="38"/>
      <c r="I90" s="38"/>
      <c r="J90" s="38"/>
      <c r="K90" s="38"/>
      <c r="M90" s="37" t="s">
        <v>114</v>
      </c>
      <c r="N90" s="38">
        <v>5.6299999999999996E-3</v>
      </c>
      <c r="O90" s="38">
        <v>5.4799999999999988E-3</v>
      </c>
      <c r="P90" s="38">
        <v>5.3099999999999987E-3</v>
      </c>
      <c r="Q90" s="38"/>
      <c r="R90" s="38"/>
      <c r="S90" s="38"/>
      <c r="T90" s="38"/>
      <c r="U90" s="38"/>
      <c r="V90" s="38"/>
      <c r="X90" s="37" t="s">
        <v>114</v>
      </c>
      <c r="Y90" s="38">
        <v>6.6499999999999997E-3</v>
      </c>
      <c r="Z90" s="38">
        <v>5.9899999999999988E-3</v>
      </c>
      <c r="AA90" s="38">
        <v>5.4400000000000004E-3</v>
      </c>
      <c r="AB90" s="38"/>
      <c r="AC90" s="38"/>
      <c r="AD90" s="38"/>
      <c r="AE90" s="38"/>
      <c r="AF90" s="38"/>
      <c r="AG90" s="38"/>
      <c r="AI90" s="37" t="s">
        <v>114</v>
      </c>
      <c r="AJ90" s="38">
        <v>5.6299999999999996E-3</v>
      </c>
      <c r="AK90" s="38">
        <v>5.4799999999999988E-3</v>
      </c>
      <c r="AL90" s="38">
        <v>5.3099999999999987E-3</v>
      </c>
      <c r="AM90" s="38"/>
      <c r="AN90" s="38"/>
      <c r="AO90" s="38"/>
      <c r="AP90" s="38"/>
      <c r="AQ90" s="38"/>
      <c r="AR90" s="38"/>
    </row>
    <row r="91" spans="1:45" s="39" customFormat="1" x14ac:dyDescent="0.3">
      <c r="A91"/>
      <c r="B91" s="37" t="s">
        <v>115</v>
      </c>
      <c r="C91" s="38">
        <v>6.5100000000000002E-3</v>
      </c>
      <c r="D91" s="38">
        <v>5.8600000000000006E-3</v>
      </c>
      <c r="E91" s="38">
        <v>5.3299999999999979E-3</v>
      </c>
      <c r="F91" s="38"/>
      <c r="G91" s="38"/>
      <c r="H91" s="38"/>
      <c r="I91" s="38"/>
      <c r="J91" s="38"/>
      <c r="K91" s="38"/>
      <c r="M91" s="37" t="s">
        <v>115</v>
      </c>
      <c r="N91" s="38">
        <v>5.5899999999999977E-3</v>
      </c>
      <c r="O91" s="38">
        <v>5.4599999999999996E-3</v>
      </c>
      <c r="P91" s="38">
        <v>5.28E-3</v>
      </c>
      <c r="Q91" s="38"/>
      <c r="R91" s="38"/>
      <c r="S91" s="38"/>
      <c r="T91" s="38"/>
      <c r="U91" s="38"/>
      <c r="V91" s="38"/>
      <c r="X91" s="37" t="s">
        <v>115</v>
      </c>
      <c r="Y91" s="38">
        <v>6.5100000000000002E-3</v>
      </c>
      <c r="Z91" s="38">
        <v>5.8600000000000006E-3</v>
      </c>
      <c r="AA91" s="38">
        <v>5.3299999999999979E-3</v>
      </c>
      <c r="AB91" s="38"/>
      <c r="AC91" s="38"/>
      <c r="AD91" s="38"/>
      <c r="AE91" s="38"/>
      <c r="AF91" s="38"/>
      <c r="AG91" s="38"/>
      <c r="AI91" s="37" t="s">
        <v>115</v>
      </c>
      <c r="AJ91" s="38">
        <v>5.5899999999999977E-3</v>
      </c>
      <c r="AK91" s="38">
        <v>5.4599999999999996E-3</v>
      </c>
      <c r="AL91" s="38">
        <v>5.28E-3</v>
      </c>
      <c r="AM91" s="38"/>
      <c r="AN91" s="38"/>
      <c r="AO91" s="38"/>
      <c r="AP91" s="38"/>
      <c r="AQ91" s="38"/>
      <c r="AR91" s="38"/>
    </row>
    <row r="92" spans="1:45" s="39" customFormat="1" x14ac:dyDescent="0.3">
      <c r="A92"/>
      <c r="B92" s="37" t="s">
        <v>116</v>
      </c>
      <c r="C92" s="38">
        <v>6.3600000000000011E-3</v>
      </c>
      <c r="D92" s="38">
        <v>5.7600000000000012E-3</v>
      </c>
      <c r="E92" s="38">
        <v>5.2299999999999985E-3</v>
      </c>
      <c r="F92" s="38"/>
      <c r="G92" s="38"/>
      <c r="H92" s="38"/>
      <c r="I92" s="38"/>
      <c r="J92" s="38"/>
      <c r="K92" s="38"/>
      <c r="M92" s="37" t="s">
        <v>116</v>
      </c>
      <c r="N92" s="38">
        <v>5.5800000000000016E-3</v>
      </c>
      <c r="O92" s="38">
        <v>5.3999999999999986E-3</v>
      </c>
      <c r="P92" s="38">
        <v>5.2699999999999969E-3</v>
      </c>
      <c r="Q92" s="38"/>
      <c r="R92" s="38"/>
      <c r="S92" s="38"/>
      <c r="T92" s="38"/>
      <c r="U92" s="38"/>
      <c r="V92" s="38"/>
      <c r="X92" s="37" t="s">
        <v>116</v>
      </c>
      <c r="Y92" s="38">
        <v>6.3600000000000011E-3</v>
      </c>
      <c r="Z92" s="38">
        <v>5.7600000000000012E-3</v>
      </c>
      <c r="AA92" s="38">
        <v>5.2299999999999985E-3</v>
      </c>
      <c r="AB92" s="38"/>
      <c r="AC92" s="38"/>
      <c r="AD92" s="38"/>
      <c r="AE92" s="38"/>
      <c r="AF92" s="38"/>
      <c r="AG92" s="38"/>
      <c r="AI92" s="37" t="s">
        <v>116</v>
      </c>
      <c r="AJ92" s="38">
        <v>5.5800000000000016E-3</v>
      </c>
      <c r="AK92" s="38">
        <v>5.3999999999999986E-3</v>
      </c>
      <c r="AL92" s="38">
        <v>5.2699999999999969E-3</v>
      </c>
      <c r="AM92" s="38"/>
      <c r="AN92" s="38"/>
      <c r="AO92" s="38"/>
      <c r="AP92" s="38"/>
      <c r="AQ92" s="38"/>
      <c r="AR92" s="38"/>
    </row>
    <row r="93" spans="1:45" s="39" customFormat="1" x14ac:dyDescent="0.3">
      <c r="A93"/>
      <c r="B93" s="37" t="s">
        <v>117</v>
      </c>
      <c r="C93" s="38">
        <v>6.2499999999999986E-3</v>
      </c>
      <c r="D93" s="38">
        <v>5.6299999999999996E-3</v>
      </c>
      <c r="E93" s="38">
        <v>5.1199999999999996E-3</v>
      </c>
      <c r="F93" s="38"/>
      <c r="G93" s="38"/>
      <c r="H93" s="38"/>
      <c r="I93" s="38"/>
      <c r="J93" s="38"/>
      <c r="K93" s="38"/>
      <c r="M93" s="37" t="s">
        <v>117</v>
      </c>
      <c r="N93" s="38">
        <v>5.5399999999999998E-3</v>
      </c>
      <c r="O93" s="38">
        <v>5.3800000000000028E-3</v>
      </c>
      <c r="P93" s="38">
        <v>5.230000000000002E-3</v>
      </c>
      <c r="Q93" s="38"/>
      <c r="R93" s="38"/>
      <c r="S93" s="38"/>
      <c r="T93" s="38"/>
      <c r="U93" s="38"/>
      <c r="V93" s="38"/>
      <c r="X93" s="37" t="s">
        <v>117</v>
      </c>
      <c r="Y93" s="38">
        <v>6.2499999999999986E-3</v>
      </c>
      <c r="Z93" s="38">
        <v>5.6299999999999996E-3</v>
      </c>
      <c r="AA93" s="38">
        <v>5.1199999999999996E-3</v>
      </c>
      <c r="AB93" s="38"/>
      <c r="AC93" s="38"/>
      <c r="AD93" s="38"/>
      <c r="AE93" s="38"/>
      <c r="AF93" s="38"/>
      <c r="AG93" s="38"/>
      <c r="AI93" s="37" t="s">
        <v>117</v>
      </c>
      <c r="AJ93" s="38">
        <v>5.5399999999999998E-3</v>
      </c>
      <c r="AK93" s="38">
        <v>5.3800000000000028E-3</v>
      </c>
      <c r="AL93" s="38">
        <v>5.230000000000002E-3</v>
      </c>
      <c r="AM93" s="38"/>
      <c r="AN93" s="38"/>
      <c r="AO93" s="38"/>
      <c r="AP93" s="38"/>
      <c r="AQ93" s="38"/>
      <c r="AR93" s="38"/>
    </row>
    <row r="94" spans="1:45" s="39" customFormat="1" x14ac:dyDescent="0.3">
      <c r="A94"/>
      <c r="B94" s="37" t="s">
        <v>118</v>
      </c>
      <c r="C94" s="38">
        <v>6.1099999999999991E-3</v>
      </c>
      <c r="D94" s="38">
        <v>5.5200000000000006E-3</v>
      </c>
      <c r="E94" s="38"/>
      <c r="F94" s="38"/>
      <c r="G94" s="38"/>
      <c r="H94" s="38"/>
      <c r="I94" s="38"/>
      <c r="J94" s="38"/>
      <c r="K94" s="38"/>
      <c r="M94" s="37" t="s">
        <v>118</v>
      </c>
      <c r="N94" s="38">
        <v>5.5000000000000014E-3</v>
      </c>
      <c r="O94" s="38">
        <v>5.3399999999999975E-3</v>
      </c>
      <c r="P94" s="38"/>
      <c r="Q94" s="38"/>
      <c r="R94" s="38"/>
      <c r="S94" s="38"/>
      <c r="T94" s="38"/>
      <c r="U94" s="38"/>
      <c r="V94" s="38"/>
      <c r="X94" s="37" t="s">
        <v>118</v>
      </c>
      <c r="Y94" s="38">
        <v>6.1099999999999991E-3</v>
      </c>
      <c r="Z94" s="38">
        <v>5.5200000000000006E-3</v>
      </c>
      <c r="AA94" s="38"/>
      <c r="AB94" s="38"/>
      <c r="AC94" s="38"/>
      <c r="AD94" s="38"/>
      <c r="AE94" s="38"/>
      <c r="AF94" s="38"/>
      <c r="AG94" s="38"/>
      <c r="AI94" s="37" t="s">
        <v>118</v>
      </c>
      <c r="AJ94" s="38">
        <v>5.5000000000000014E-3</v>
      </c>
      <c r="AK94" s="38">
        <v>5.3399999999999975E-3</v>
      </c>
      <c r="AL94" s="38"/>
      <c r="AM94" s="38"/>
      <c r="AN94" s="38"/>
      <c r="AO94" s="38"/>
      <c r="AP94" s="38"/>
      <c r="AQ94" s="38"/>
      <c r="AR94" s="38"/>
    </row>
    <row r="95" spans="1:45" s="39" customFormat="1" x14ac:dyDescent="0.3">
      <c r="A95"/>
      <c r="B95" s="37" t="s">
        <v>119</v>
      </c>
      <c r="C95" s="38">
        <v>5.9899999999999988E-3</v>
      </c>
      <c r="D95" s="38">
        <v>5.4400000000000004E-3</v>
      </c>
      <c r="E95" s="38"/>
      <c r="F95" s="38"/>
      <c r="G95" s="38"/>
      <c r="H95" s="38"/>
      <c r="I95" s="38"/>
      <c r="J95" s="38"/>
      <c r="K95" s="38"/>
      <c r="M95" s="37" t="s">
        <v>119</v>
      </c>
      <c r="N95" s="38">
        <v>5.4799999999999988E-3</v>
      </c>
      <c r="O95" s="38">
        <v>5.3099999999999987E-3</v>
      </c>
      <c r="P95" s="38"/>
      <c r="Q95" s="38"/>
      <c r="R95" s="38"/>
      <c r="S95" s="38"/>
      <c r="T95" s="38"/>
      <c r="U95" s="38"/>
      <c r="V95" s="38"/>
      <c r="X95" s="37" t="s">
        <v>119</v>
      </c>
      <c r="Y95" s="38">
        <v>5.9899999999999988E-3</v>
      </c>
      <c r="Z95" s="38">
        <v>5.4400000000000004E-3</v>
      </c>
      <c r="AA95" s="38"/>
      <c r="AB95" s="38"/>
      <c r="AC95" s="38"/>
      <c r="AD95" s="38"/>
      <c r="AE95" s="38"/>
      <c r="AF95" s="38"/>
      <c r="AG95" s="38"/>
      <c r="AI95" s="37" t="s">
        <v>119</v>
      </c>
      <c r="AJ95" s="38">
        <v>5.4799999999999988E-3</v>
      </c>
      <c r="AK95" s="38">
        <v>5.3099999999999987E-3</v>
      </c>
      <c r="AL95" s="38"/>
      <c r="AM95" s="38"/>
      <c r="AN95" s="38"/>
      <c r="AO95" s="38"/>
      <c r="AP95" s="38"/>
      <c r="AQ95" s="38"/>
      <c r="AR95" s="38"/>
    </row>
    <row r="96" spans="1:45" s="39" customFormat="1" x14ac:dyDescent="0.3">
      <c r="A96"/>
      <c r="B96" s="37" t="s">
        <v>120</v>
      </c>
      <c r="C96" s="38">
        <v>5.8600000000000006E-3</v>
      </c>
      <c r="D96" s="38">
        <v>5.3299999999999979E-3</v>
      </c>
      <c r="E96" s="38"/>
      <c r="F96" s="38"/>
      <c r="G96" s="38"/>
      <c r="H96" s="38"/>
      <c r="I96" s="38"/>
      <c r="J96" s="38"/>
      <c r="K96" s="38"/>
      <c r="M96" s="37" t="s">
        <v>120</v>
      </c>
      <c r="N96" s="38">
        <v>5.4599999999999996E-3</v>
      </c>
      <c r="O96" s="38">
        <v>5.28E-3</v>
      </c>
      <c r="P96" s="38"/>
      <c r="Q96" s="38"/>
      <c r="R96" s="38"/>
      <c r="S96" s="38"/>
      <c r="T96" s="38"/>
      <c r="U96" s="38"/>
      <c r="V96" s="38"/>
      <c r="X96" s="37" t="s">
        <v>120</v>
      </c>
      <c r="Y96" s="38">
        <v>5.8600000000000006E-3</v>
      </c>
      <c r="Z96" s="38">
        <v>5.3299999999999979E-3</v>
      </c>
      <c r="AA96" s="38"/>
      <c r="AB96" s="38"/>
      <c r="AC96" s="38"/>
      <c r="AD96" s="38"/>
      <c r="AE96" s="38"/>
      <c r="AF96" s="38"/>
      <c r="AG96" s="38"/>
      <c r="AI96" s="37" t="s">
        <v>120</v>
      </c>
      <c r="AJ96" s="38">
        <v>5.4599999999999996E-3</v>
      </c>
      <c r="AK96" s="38">
        <v>5.28E-3</v>
      </c>
      <c r="AL96" s="38"/>
      <c r="AM96" s="38"/>
      <c r="AN96" s="38"/>
      <c r="AO96" s="38"/>
      <c r="AP96" s="38"/>
      <c r="AQ96" s="38"/>
      <c r="AR96" s="38"/>
    </row>
    <row r="97" spans="1:44" s="39" customFormat="1" x14ac:dyDescent="0.3">
      <c r="A97"/>
      <c r="B97" s="37" t="s">
        <v>121</v>
      </c>
      <c r="C97" s="38">
        <v>5.7600000000000012E-3</v>
      </c>
      <c r="D97" s="38">
        <v>5.2299999999999985E-3</v>
      </c>
      <c r="E97" s="38"/>
      <c r="F97" s="38"/>
      <c r="G97" s="38"/>
      <c r="H97" s="38"/>
      <c r="I97" s="38"/>
      <c r="J97" s="38"/>
      <c r="K97" s="38"/>
      <c r="M97" s="37" t="s">
        <v>121</v>
      </c>
      <c r="N97" s="38">
        <v>5.3999999999999986E-3</v>
      </c>
      <c r="O97" s="38">
        <v>5.2699999999999969E-3</v>
      </c>
      <c r="P97" s="38"/>
      <c r="Q97" s="38"/>
      <c r="R97" s="38"/>
      <c r="S97" s="38"/>
      <c r="T97" s="38"/>
      <c r="U97" s="38"/>
      <c r="V97" s="38"/>
      <c r="X97" s="37" t="s">
        <v>121</v>
      </c>
      <c r="Y97" s="38">
        <v>5.7600000000000012E-3</v>
      </c>
      <c r="Z97" s="38">
        <v>5.2299999999999985E-3</v>
      </c>
      <c r="AA97" s="38"/>
      <c r="AB97" s="38"/>
      <c r="AC97" s="38"/>
      <c r="AD97" s="38"/>
      <c r="AE97" s="38"/>
      <c r="AF97" s="38"/>
      <c r="AG97" s="38"/>
      <c r="AI97" s="37" t="s">
        <v>121</v>
      </c>
      <c r="AJ97" s="38">
        <v>5.3999999999999986E-3</v>
      </c>
      <c r="AK97" s="38">
        <v>5.2699999999999969E-3</v>
      </c>
      <c r="AL97" s="38"/>
      <c r="AM97" s="38"/>
      <c r="AN97" s="38"/>
      <c r="AO97" s="38"/>
      <c r="AP97" s="38"/>
      <c r="AQ97" s="38"/>
      <c r="AR97" s="38"/>
    </row>
    <row r="98" spans="1:44" s="39" customFormat="1" x14ac:dyDescent="0.3">
      <c r="A98"/>
      <c r="B98" s="37" t="s">
        <v>122</v>
      </c>
      <c r="C98" s="38">
        <v>5.6299999999999996E-3</v>
      </c>
      <c r="D98" s="38">
        <v>5.1199999999999996E-3</v>
      </c>
      <c r="E98" s="38"/>
      <c r="F98" s="38"/>
      <c r="G98" s="38"/>
      <c r="H98" s="38"/>
      <c r="I98" s="38"/>
      <c r="J98" s="38"/>
      <c r="K98" s="38"/>
      <c r="M98" s="37" t="s">
        <v>122</v>
      </c>
      <c r="N98" s="38">
        <v>5.3800000000000028E-3</v>
      </c>
      <c r="O98" s="38">
        <v>5.230000000000002E-3</v>
      </c>
      <c r="P98" s="38"/>
      <c r="Q98" s="38"/>
      <c r="R98" s="38"/>
      <c r="S98" s="38"/>
      <c r="T98" s="38"/>
      <c r="U98" s="38"/>
      <c r="V98" s="38"/>
      <c r="X98" s="37" t="s">
        <v>122</v>
      </c>
      <c r="Y98" s="38">
        <v>5.6299999999999996E-3</v>
      </c>
      <c r="Z98" s="38">
        <v>5.1199999999999996E-3</v>
      </c>
      <c r="AA98" s="38"/>
      <c r="AB98" s="38"/>
      <c r="AC98" s="38"/>
      <c r="AD98" s="38"/>
      <c r="AE98" s="38"/>
      <c r="AF98" s="38"/>
      <c r="AG98" s="38"/>
      <c r="AI98" s="37" t="s">
        <v>122</v>
      </c>
      <c r="AJ98" s="38">
        <v>5.3800000000000028E-3</v>
      </c>
      <c r="AK98" s="38">
        <v>5.230000000000002E-3</v>
      </c>
      <c r="AL98" s="38"/>
      <c r="AM98" s="38"/>
      <c r="AN98" s="38"/>
      <c r="AO98" s="38"/>
      <c r="AP98" s="38"/>
      <c r="AQ98" s="38"/>
      <c r="AR98" s="38"/>
    </row>
    <row r="99" spans="1:44" s="39" customFormat="1" x14ac:dyDescent="0.3">
      <c r="A99"/>
      <c r="B99" s="37" t="s">
        <v>123</v>
      </c>
      <c r="C99" s="38">
        <v>5.5200000000000006E-3</v>
      </c>
      <c r="D99" s="38"/>
      <c r="E99" s="38"/>
      <c r="F99" s="38"/>
      <c r="G99" s="38"/>
      <c r="H99" s="38"/>
      <c r="I99" s="38"/>
      <c r="J99" s="38"/>
      <c r="K99" s="38"/>
      <c r="M99" s="37" t="s">
        <v>123</v>
      </c>
      <c r="N99" s="38">
        <v>5.3399999999999975E-3</v>
      </c>
      <c r="O99" s="38"/>
      <c r="P99" s="38"/>
      <c r="Q99" s="38"/>
      <c r="R99" s="38"/>
      <c r="S99" s="38"/>
      <c r="T99" s="38"/>
      <c r="U99" s="38"/>
      <c r="V99" s="38"/>
      <c r="X99" s="37" t="s">
        <v>123</v>
      </c>
      <c r="Y99" s="38">
        <v>5.5200000000000006E-3</v>
      </c>
      <c r="Z99" s="38"/>
      <c r="AA99" s="38"/>
      <c r="AB99" s="38"/>
      <c r="AC99" s="38"/>
      <c r="AD99" s="38"/>
      <c r="AE99" s="38"/>
      <c r="AF99" s="38"/>
      <c r="AG99" s="38"/>
      <c r="AI99" s="37" t="s">
        <v>123</v>
      </c>
      <c r="AJ99" s="38">
        <v>5.3399999999999975E-3</v>
      </c>
      <c r="AK99" s="38"/>
      <c r="AL99" s="38"/>
      <c r="AM99" s="38"/>
      <c r="AN99" s="38"/>
      <c r="AO99" s="38"/>
      <c r="AP99" s="38"/>
      <c r="AQ99" s="38"/>
      <c r="AR99" s="38"/>
    </row>
    <row r="100" spans="1:44" s="39" customFormat="1" x14ac:dyDescent="0.3">
      <c r="A100"/>
      <c r="B100" s="37" t="s">
        <v>124</v>
      </c>
      <c r="C100" s="38">
        <v>5.4400000000000004E-3</v>
      </c>
      <c r="D100" s="38"/>
      <c r="E100" s="38"/>
      <c r="F100" s="38"/>
      <c r="G100" s="38"/>
      <c r="H100" s="38"/>
      <c r="I100" s="38"/>
      <c r="J100" s="38"/>
      <c r="K100" s="38"/>
      <c r="M100" s="37" t="s">
        <v>124</v>
      </c>
      <c r="N100" s="38">
        <v>5.3099999999999987E-3</v>
      </c>
      <c r="O100" s="38"/>
      <c r="P100" s="38"/>
      <c r="Q100" s="38"/>
      <c r="R100" s="38"/>
      <c r="S100" s="38"/>
      <c r="T100" s="38"/>
      <c r="U100" s="38"/>
      <c r="V100" s="38"/>
      <c r="X100" s="37" t="s">
        <v>124</v>
      </c>
      <c r="Y100" s="38">
        <v>5.4400000000000004E-3</v>
      </c>
      <c r="Z100" s="38"/>
      <c r="AA100" s="38"/>
      <c r="AB100" s="38"/>
      <c r="AC100" s="38"/>
      <c r="AD100" s="38"/>
      <c r="AE100" s="38"/>
      <c r="AF100" s="38"/>
      <c r="AG100" s="38"/>
      <c r="AI100" s="37" t="s">
        <v>124</v>
      </c>
      <c r="AJ100" s="38">
        <v>5.3099999999999987E-3</v>
      </c>
      <c r="AK100" s="38"/>
      <c r="AL100" s="38"/>
      <c r="AM100" s="38"/>
      <c r="AN100" s="38"/>
      <c r="AO100" s="38"/>
      <c r="AP100" s="38"/>
      <c r="AQ100" s="38"/>
      <c r="AR100" s="38"/>
    </row>
    <row r="101" spans="1:44" s="39" customFormat="1" x14ac:dyDescent="0.3">
      <c r="A101"/>
      <c r="B101" s="37" t="s">
        <v>125</v>
      </c>
      <c r="C101" s="38">
        <v>5.3299999999999979E-3</v>
      </c>
      <c r="D101" s="38"/>
      <c r="E101" s="38"/>
      <c r="F101" s="38"/>
      <c r="G101" s="38"/>
      <c r="H101" s="38"/>
      <c r="I101" s="38"/>
      <c r="J101" s="38"/>
      <c r="K101" s="38"/>
      <c r="M101" s="37" t="s">
        <v>125</v>
      </c>
      <c r="N101" s="38">
        <v>5.28E-3</v>
      </c>
      <c r="O101" s="38"/>
      <c r="P101" s="38"/>
      <c r="Q101" s="38"/>
      <c r="R101" s="38"/>
      <c r="S101" s="38"/>
      <c r="T101" s="38"/>
      <c r="U101" s="38"/>
      <c r="V101" s="38"/>
      <c r="X101" s="37" t="s">
        <v>125</v>
      </c>
      <c r="Y101" s="38">
        <v>5.3299999999999979E-3</v>
      </c>
      <c r="Z101" s="38"/>
      <c r="AA101" s="38"/>
      <c r="AB101" s="38"/>
      <c r="AC101" s="38"/>
      <c r="AD101" s="38"/>
      <c r="AE101" s="38"/>
      <c r="AF101" s="38"/>
      <c r="AG101" s="38"/>
      <c r="AI101" s="37" t="s">
        <v>125</v>
      </c>
      <c r="AJ101" s="38">
        <v>5.28E-3</v>
      </c>
      <c r="AK101" s="38"/>
      <c r="AL101" s="38"/>
      <c r="AM101" s="38"/>
      <c r="AN101" s="38"/>
      <c r="AO101" s="38"/>
      <c r="AP101" s="38"/>
      <c r="AQ101" s="38"/>
      <c r="AR101" s="38"/>
    </row>
    <row r="102" spans="1:44" s="39" customFormat="1" x14ac:dyDescent="0.3">
      <c r="A102"/>
      <c r="B102" s="37" t="s">
        <v>126</v>
      </c>
      <c r="C102" s="38">
        <v>5.2299999999999985E-3</v>
      </c>
      <c r="D102" s="38"/>
      <c r="E102" s="38"/>
      <c r="F102" s="38"/>
      <c r="G102" s="38"/>
      <c r="H102" s="38"/>
      <c r="I102" s="38"/>
      <c r="J102" s="38"/>
      <c r="K102" s="38"/>
      <c r="M102" s="37" t="s">
        <v>126</v>
      </c>
      <c r="N102" s="38">
        <v>5.2699999999999969E-3</v>
      </c>
      <c r="O102" s="38"/>
      <c r="P102" s="38"/>
      <c r="Q102" s="38"/>
      <c r="R102" s="38"/>
      <c r="S102" s="38"/>
      <c r="T102" s="38"/>
      <c r="U102" s="38"/>
      <c r="V102" s="38"/>
      <c r="X102" s="37" t="s">
        <v>126</v>
      </c>
      <c r="Y102" s="38">
        <v>5.2299999999999985E-3</v>
      </c>
      <c r="Z102" s="38"/>
      <c r="AA102" s="38"/>
      <c r="AB102" s="38"/>
      <c r="AC102" s="38"/>
      <c r="AD102" s="38"/>
      <c r="AE102" s="38"/>
      <c r="AF102" s="38"/>
      <c r="AG102" s="38"/>
      <c r="AI102" s="37" t="s">
        <v>126</v>
      </c>
      <c r="AJ102" s="38">
        <v>5.2699999999999969E-3</v>
      </c>
      <c r="AK102" s="38"/>
      <c r="AL102" s="38"/>
      <c r="AM102" s="38"/>
      <c r="AN102" s="38"/>
      <c r="AO102" s="38"/>
      <c r="AP102" s="38"/>
      <c r="AQ102" s="38"/>
      <c r="AR102" s="38"/>
    </row>
    <row r="103" spans="1:44" s="39" customFormat="1" x14ac:dyDescent="0.3">
      <c r="A103"/>
      <c r="B103" s="37" t="s">
        <v>127</v>
      </c>
      <c r="C103" s="38">
        <v>5.1199999999999996E-3</v>
      </c>
      <c r="D103" s="38"/>
      <c r="E103" s="38"/>
      <c r="F103" s="38"/>
      <c r="G103" s="38"/>
      <c r="H103" s="38"/>
      <c r="I103" s="38"/>
      <c r="J103" s="38"/>
      <c r="K103" s="38"/>
      <c r="M103" s="37" t="s">
        <v>127</v>
      </c>
      <c r="N103" s="38">
        <v>5.230000000000002E-3</v>
      </c>
      <c r="O103" s="38"/>
      <c r="P103" s="38"/>
      <c r="Q103" s="38"/>
      <c r="R103" s="38"/>
      <c r="S103" s="38"/>
      <c r="T103" s="38"/>
      <c r="U103" s="38"/>
      <c r="V103" s="38"/>
      <c r="X103" s="37" t="s">
        <v>127</v>
      </c>
      <c r="Y103" s="38">
        <v>5.1199999999999996E-3</v>
      </c>
      <c r="Z103" s="38"/>
      <c r="AA103" s="38"/>
      <c r="AB103" s="38"/>
      <c r="AC103" s="38"/>
      <c r="AD103" s="38"/>
      <c r="AE103" s="38"/>
      <c r="AF103" s="38"/>
      <c r="AG103" s="38"/>
      <c r="AI103" s="37" t="s">
        <v>127</v>
      </c>
      <c r="AJ103" s="38">
        <v>5.230000000000002E-3</v>
      </c>
      <c r="AK103" s="38"/>
      <c r="AL103" s="38"/>
      <c r="AM103" s="38"/>
      <c r="AN103" s="38"/>
      <c r="AO103" s="38"/>
      <c r="AP103" s="38"/>
      <c r="AQ103" s="38"/>
      <c r="AR103" s="38"/>
    </row>
    <row r="104" spans="1:44" s="39" customFormat="1" x14ac:dyDescent="0.3">
      <c r="A104"/>
      <c r="B104" s="36"/>
      <c r="D104" s="38"/>
      <c r="E104" s="38"/>
      <c r="F104" s="38"/>
      <c r="G104" s="38"/>
      <c r="H104" s="38"/>
      <c r="I104" s="38"/>
      <c r="M104" s="36"/>
      <c r="X104" s="36"/>
      <c r="AI104" s="36"/>
    </row>
    <row r="105" spans="1:44" s="39" customFormat="1" x14ac:dyDescent="0.3">
      <c r="A105"/>
      <c r="B105" s="36"/>
      <c r="D105" s="38"/>
      <c r="E105" s="38"/>
      <c r="F105" s="38"/>
      <c r="G105" s="38"/>
      <c r="H105" s="38"/>
      <c r="I105" s="38"/>
      <c r="M105" s="36"/>
      <c r="X105" s="36"/>
      <c r="AI105" s="36"/>
    </row>
    <row r="106" spans="1:44" s="39" customFormat="1" x14ac:dyDescent="0.3">
      <c r="A106"/>
      <c r="B106" s="36"/>
      <c r="D106" s="38"/>
      <c r="E106" s="38"/>
      <c r="F106" s="38"/>
      <c r="G106" s="38"/>
      <c r="H106" s="38"/>
      <c r="I106" s="38"/>
      <c r="M106" s="36"/>
      <c r="X106" s="36"/>
      <c r="AI106" s="36"/>
    </row>
    <row r="107" spans="1:44" s="39" customFormat="1" x14ac:dyDescent="0.3">
      <c r="A107"/>
      <c r="B107" s="36"/>
      <c r="D107" s="38"/>
      <c r="E107" s="38"/>
      <c r="F107" s="38"/>
      <c r="G107" s="38"/>
      <c r="H107" s="38"/>
      <c r="I107" s="38"/>
      <c r="M107" s="36"/>
      <c r="X107" s="36"/>
      <c r="AI107" s="36"/>
    </row>
    <row r="108" spans="1:44" s="39" customFormat="1" x14ac:dyDescent="0.3">
      <c r="A108"/>
      <c r="B108" s="36"/>
      <c r="D108" s="38"/>
      <c r="E108" s="38"/>
      <c r="F108" s="38"/>
      <c r="G108" s="38"/>
      <c r="H108" s="38"/>
      <c r="I108" s="38"/>
      <c r="M108" s="36"/>
      <c r="X108" s="36"/>
      <c r="AI108" s="36"/>
    </row>
    <row r="109" spans="1:44" s="39" customFormat="1" x14ac:dyDescent="0.3">
      <c r="A109"/>
      <c r="B109" s="36"/>
      <c r="D109" s="38"/>
      <c r="E109" s="38"/>
      <c r="F109" s="38"/>
      <c r="G109" s="38"/>
      <c r="H109" s="38"/>
      <c r="M109" s="36"/>
      <c r="X109" s="36"/>
      <c r="AI109" s="36"/>
    </row>
    <row r="110" spans="1:44" s="39" customFormat="1" x14ac:dyDescent="0.3">
      <c r="A110"/>
      <c r="B110" s="36"/>
      <c r="D110" s="38"/>
      <c r="E110" s="38"/>
      <c r="F110" s="38"/>
      <c r="G110" s="38"/>
      <c r="H110" s="38"/>
      <c r="M110" s="36"/>
      <c r="X110" s="36"/>
      <c r="AI110" s="36"/>
    </row>
    <row r="111" spans="1:44" s="39" customFormat="1" x14ac:dyDescent="0.3">
      <c r="A111"/>
      <c r="B111" s="36"/>
      <c r="D111" s="38"/>
      <c r="E111" s="38"/>
      <c r="F111" s="38"/>
      <c r="G111" s="38"/>
      <c r="H111" s="38"/>
      <c r="M111" s="36"/>
      <c r="X111" s="36"/>
      <c r="AI111" s="36"/>
    </row>
    <row r="112" spans="1:44" s="39" customFormat="1" x14ac:dyDescent="0.3">
      <c r="A112"/>
      <c r="B112" s="36"/>
      <c r="D112" s="38"/>
      <c r="E112" s="38"/>
      <c r="F112" s="38"/>
      <c r="G112" s="38"/>
      <c r="H112" s="38"/>
      <c r="M112" s="36"/>
      <c r="X112" s="36"/>
      <c r="AI112" s="36"/>
    </row>
    <row r="113" spans="1:35" s="39" customFormat="1" x14ac:dyDescent="0.3">
      <c r="A113"/>
      <c r="B113" s="36"/>
      <c r="D113" s="38"/>
      <c r="E113" s="38"/>
      <c r="F113" s="38"/>
      <c r="G113" s="38"/>
      <c r="H113" s="38"/>
      <c r="M113" s="36"/>
      <c r="X113" s="36"/>
      <c r="AI113" s="36"/>
    </row>
    <row r="114" spans="1:35" s="39" customFormat="1" x14ac:dyDescent="0.3">
      <c r="A114"/>
      <c r="B114" s="36"/>
      <c r="D114" s="38"/>
      <c r="E114" s="38"/>
      <c r="F114" s="38"/>
      <c r="G114" s="38"/>
      <c r="M114" s="36"/>
      <c r="X114" s="36"/>
      <c r="AI114" s="36"/>
    </row>
    <row r="115" spans="1:35" s="39" customFormat="1" x14ac:dyDescent="0.3">
      <c r="A115"/>
      <c r="B115" s="36"/>
      <c r="D115" s="38"/>
      <c r="E115" s="38"/>
      <c r="F115" s="38"/>
      <c r="G115" s="38"/>
      <c r="M115" s="36"/>
      <c r="X115" s="36"/>
      <c r="AI115" s="36"/>
    </row>
    <row r="116" spans="1:35" s="39" customFormat="1" x14ac:dyDescent="0.3">
      <c r="A116"/>
      <c r="B116" s="36"/>
      <c r="D116" s="38"/>
      <c r="E116" s="38"/>
      <c r="F116" s="38"/>
      <c r="G116" s="38"/>
    </row>
    <row r="117" spans="1:35" s="39" customFormat="1" x14ac:dyDescent="0.3">
      <c r="A117"/>
      <c r="B117" s="36"/>
      <c r="D117" s="38"/>
      <c r="E117" s="38"/>
      <c r="F117" s="38"/>
      <c r="G117" s="38"/>
    </row>
    <row r="118" spans="1:35" s="39" customFormat="1" x14ac:dyDescent="0.3">
      <c r="A118"/>
      <c r="B118" s="36"/>
      <c r="D118" s="38"/>
      <c r="E118" s="38"/>
      <c r="F118" s="38"/>
      <c r="G118" s="38"/>
    </row>
    <row r="119" spans="1:35" s="39" customFormat="1" x14ac:dyDescent="0.3">
      <c r="A119"/>
      <c r="B119" s="36"/>
      <c r="D119" s="38"/>
      <c r="E119" s="38"/>
      <c r="F119" s="38"/>
    </row>
    <row r="120" spans="1:35" s="39" customFormat="1" x14ac:dyDescent="0.3">
      <c r="A120"/>
      <c r="B120" s="36"/>
      <c r="D120" s="38"/>
      <c r="E120" s="38"/>
      <c r="F120" s="38"/>
    </row>
    <row r="121" spans="1:35" s="39" customFormat="1" x14ac:dyDescent="0.3">
      <c r="A121"/>
      <c r="B121" s="36"/>
      <c r="D121" s="38"/>
      <c r="E121" s="38"/>
      <c r="F121" s="38"/>
    </row>
    <row r="122" spans="1:35" s="39" customFormat="1" x14ac:dyDescent="0.3">
      <c r="A122"/>
      <c r="B122" s="36"/>
      <c r="D122" s="38"/>
      <c r="E122" s="38"/>
      <c r="F122" s="38"/>
    </row>
    <row r="123" spans="1:35" s="39" customFormat="1" x14ac:dyDescent="0.3">
      <c r="A123"/>
      <c r="B123" s="36"/>
      <c r="D123" s="38"/>
      <c r="E123" s="38"/>
      <c r="F123" s="38"/>
    </row>
    <row r="124" spans="1:35" s="39" customFormat="1" x14ac:dyDescent="0.3">
      <c r="A124"/>
      <c r="B124" s="36"/>
      <c r="D124" s="38"/>
      <c r="E124" s="38"/>
    </row>
    <row r="125" spans="1:35" s="39" customFormat="1" x14ac:dyDescent="0.3">
      <c r="A125"/>
      <c r="B125" s="36"/>
      <c r="D125" s="38"/>
      <c r="E125" s="38"/>
    </row>
    <row r="126" spans="1:35" s="39" customFormat="1" x14ac:dyDescent="0.3">
      <c r="A126"/>
      <c r="B126" s="36"/>
      <c r="D126" s="38"/>
      <c r="E126" s="38"/>
    </row>
    <row r="127" spans="1:35" s="39" customFormat="1" x14ac:dyDescent="0.3">
      <c r="A127"/>
      <c r="B127" s="36"/>
      <c r="D127" s="38"/>
      <c r="E127" s="38"/>
    </row>
    <row r="128" spans="1:35" s="39" customFormat="1" x14ac:dyDescent="0.3">
      <c r="A128"/>
      <c r="B128" s="36"/>
      <c r="D128" s="38"/>
      <c r="E128" s="38"/>
    </row>
    <row r="129" spans="1:4" s="39" customFormat="1" x14ac:dyDescent="0.3">
      <c r="A129"/>
      <c r="B129" s="36"/>
      <c r="D129" s="38"/>
    </row>
    <row r="130" spans="1:4" s="39" customFormat="1" x14ac:dyDescent="0.3">
      <c r="A130"/>
      <c r="B130" s="36"/>
      <c r="D130" s="38"/>
    </row>
    <row r="131" spans="1:4" s="39" customFormat="1" x14ac:dyDescent="0.3">
      <c r="A131"/>
      <c r="B131" s="36"/>
      <c r="D131" s="38"/>
    </row>
    <row r="132" spans="1:4" s="39" customFormat="1" x14ac:dyDescent="0.3">
      <c r="A132"/>
      <c r="B132" s="36"/>
      <c r="D132" s="38"/>
    </row>
    <row r="133" spans="1:4" s="39" customFormat="1" x14ac:dyDescent="0.3">
      <c r="A133"/>
      <c r="B133" s="36"/>
      <c r="D133" s="38"/>
    </row>
    <row r="134" spans="1:4" s="39" customFormat="1" x14ac:dyDescent="0.3">
      <c r="A134"/>
      <c r="B134" s="36"/>
    </row>
    <row r="135" spans="1:4" s="39" customFormat="1" x14ac:dyDescent="0.3">
      <c r="A135"/>
      <c r="B135" s="36"/>
    </row>
    <row r="136" spans="1:4" s="39" customFormat="1" x14ac:dyDescent="0.3">
      <c r="A136"/>
      <c r="B136" s="36"/>
    </row>
    <row r="137" spans="1:4" s="39" customFormat="1" x14ac:dyDescent="0.3">
      <c r="A137"/>
      <c r="B137" s="36"/>
    </row>
    <row r="138" spans="1:4" s="39" customFormat="1" x14ac:dyDescent="0.3">
      <c r="A138"/>
      <c r="B138" s="36"/>
    </row>
    <row r="139" spans="1:4" s="39" customFormat="1" x14ac:dyDescent="0.3">
      <c r="A139"/>
      <c r="B139" s="36"/>
    </row>
    <row r="140" spans="1:4" s="39" customFormat="1" x14ac:dyDescent="0.3">
      <c r="A140"/>
      <c r="B140" s="36"/>
    </row>
    <row r="141" spans="1:4" s="39" customFormat="1" x14ac:dyDescent="0.3">
      <c r="A141"/>
      <c r="B141" s="36"/>
    </row>
    <row r="142" spans="1:4" s="39" customFormat="1" x14ac:dyDescent="0.3">
      <c r="A142"/>
      <c r="B142" s="36"/>
    </row>
    <row r="143" spans="1:4" s="39" customFormat="1" x14ac:dyDescent="0.3">
      <c r="A143"/>
      <c r="B143" s="36"/>
    </row>
    <row r="144" spans="1:4" s="39" customFormat="1" x14ac:dyDescent="0.3">
      <c r="A144"/>
      <c r="B144" s="36"/>
    </row>
    <row r="145" spans="1:2" s="39" customFormat="1" x14ac:dyDescent="0.3">
      <c r="A145"/>
      <c r="B145" s="36"/>
    </row>
    <row r="146" spans="1:2" s="39" customFormat="1" x14ac:dyDescent="0.3">
      <c r="A146"/>
      <c r="B146" s="36"/>
    </row>
    <row r="147" spans="1:2" s="39" customFormat="1" x14ac:dyDescent="0.3">
      <c r="A147"/>
      <c r="B147" s="36"/>
    </row>
    <row r="148" spans="1:2" s="39" customFormat="1" x14ac:dyDescent="0.3">
      <c r="A148"/>
      <c r="B148" s="36"/>
    </row>
    <row r="149" spans="1:2" s="39" customFormat="1" x14ac:dyDescent="0.3">
      <c r="A149"/>
      <c r="B149" s="36"/>
    </row>
    <row r="150" spans="1:2" s="39" customFormat="1" x14ac:dyDescent="0.3">
      <c r="A150"/>
      <c r="B150" s="36"/>
    </row>
    <row r="151" spans="1:2" s="39" customFormat="1" x14ac:dyDescent="0.3">
      <c r="A151"/>
      <c r="B151" s="36"/>
    </row>
    <row r="152" spans="1:2" s="39" customFormat="1" x14ac:dyDescent="0.3">
      <c r="A152"/>
      <c r="B152" s="36"/>
    </row>
    <row r="153" spans="1:2" s="39" customFormat="1" x14ac:dyDescent="0.3">
      <c r="A153"/>
      <c r="B153" s="36"/>
    </row>
    <row r="154" spans="1:2" s="39" customFormat="1" x14ac:dyDescent="0.3">
      <c r="A154"/>
      <c r="B154" s="36"/>
    </row>
    <row r="155" spans="1:2" s="39" customFormat="1" x14ac:dyDescent="0.3">
      <c r="A155"/>
      <c r="B155" s="36"/>
    </row>
    <row r="156" spans="1:2" s="39" customFormat="1" x14ac:dyDescent="0.3">
      <c r="A156"/>
      <c r="B156" s="36"/>
    </row>
    <row r="157" spans="1:2" s="39" customFormat="1" x14ac:dyDescent="0.3">
      <c r="A157"/>
      <c r="B157" s="36"/>
    </row>
    <row r="158" spans="1:2" s="39" customFormat="1" x14ac:dyDescent="0.3">
      <c r="A158"/>
      <c r="B158" s="36"/>
    </row>
    <row r="159" spans="1:2" s="39" customFormat="1" x14ac:dyDescent="0.3">
      <c r="A159"/>
      <c r="B159" s="36"/>
    </row>
    <row r="160" spans="1:2" s="39" customFormat="1" x14ac:dyDescent="0.3">
      <c r="A160"/>
      <c r="B160" s="36"/>
    </row>
    <row r="161" spans="1:2" s="39" customFormat="1" x14ac:dyDescent="0.3">
      <c r="A161"/>
      <c r="B161" s="36"/>
    </row>
    <row r="162" spans="1:2" s="39" customFormat="1" x14ac:dyDescent="0.3">
      <c r="A162"/>
      <c r="B162" s="36"/>
    </row>
    <row r="163" spans="1:2" s="39" customFormat="1" x14ac:dyDescent="0.3">
      <c r="A163"/>
      <c r="B163" s="36"/>
    </row>
    <row r="164" spans="1:2" s="39" customFormat="1" x14ac:dyDescent="0.3">
      <c r="A164"/>
      <c r="B164" s="36"/>
    </row>
    <row r="165" spans="1:2" s="39" customFormat="1" x14ac:dyDescent="0.3">
      <c r="A165"/>
      <c r="B165" s="36"/>
    </row>
    <row r="166" spans="1:2" s="39" customFormat="1" x14ac:dyDescent="0.3">
      <c r="A166"/>
      <c r="B166" s="36"/>
    </row>
    <row r="167" spans="1:2" s="39" customFormat="1" x14ac:dyDescent="0.3">
      <c r="A167"/>
      <c r="B167" s="36"/>
    </row>
    <row r="168" spans="1:2" s="39" customFormat="1" x14ac:dyDescent="0.3">
      <c r="A168"/>
      <c r="B168" s="36"/>
    </row>
    <row r="169" spans="1:2" s="39" customFormat="1" x14ac:dyDescent="0.3">
      <c r="A169"/>
      <c r="B169" s="36"/>
    </row>
    <row r="170" spans="1:2" s="39" customFormat="1" x14ac:dyDescent="0.3">
      <c r="A170"/>
      <c r="B170" s="36"/>
    </row>
    <row r="171" spans="1:2" s="39" customFormat="1" x14ac:dyDescent="0.3">
      <c r="A171"/>
      <c r="B171" s="36"/>
    </row>
    <row r="172" spans="1:2" s="39" customFormat="1" x14ac:dyDescent="0.3">
      <c r="A172"/>
      <c r="B172" s="36"/>
    </row>
    <row r="173" spans="1:2" s="39" customFormat="1" x14ac:dyDescent="0.3">
      <c r="A173"/>
      <c r="B173" s="36"/>
    </row>
    <row r="174" spans="1:2" s="39" customFormat="1" x14ac:dyDescent="0.3">
      <c r="A174"/>
      <c r="B174" s="36"/>
    </row>
    <row r="175" spans="1:2" s="39" customFormat="1" x14ac:dyDescent="0.3">
      <c r="A175"/>
      <c r="B175" s="36"/>
    </row>
    <row r="176" spans="1:2" s="39" customFormat="1" x14ac:dyDescent="0.3">
      <c r="A176"/>
      <c r="B176" s="36"/>
    </row>
    <row r="177" spans="1:2" s="39" customFormat="1" x14ac:dyDescent="0.3">
      <c r="A177"/>
      <c r="B177" s="36"/>
    </row>
    <row r="178" spans="1:2" s="39" customFormat="1" x14ac:dyDescent="0.3">
      <c r="A178"/>
      <c r="B178" s="36"/>
    </row>
    <row r="179" spans="1:2" s="39" customFormat="1" x14ac:dyDescent="0.3">
      <c r="A179"/>
      <c r="B179" s="36"/>
    </row>
    <row r="180" spans="1:2" s="39" customFormat="1" x14ac:dyDescent="0.3">
      <c r="A180"/>
      <c r="B180" s="36"/>
    </row>
    <row r="181" spans="1:2" s="39" customFormat="1" x14ac:dyDescent="0.3">
      <c r="A181"/>
      <c r="B181" s="36"/>
    </row>
    <row r="182" spans="1:2" s="39" customFormat="1" x14ac:dyDescent="0.3">
      <c r="A182"/>
      <c r="B182" s="36"/>
    </row>
    <row r="183" spans="1:2" s="39" customFormat="1" x14ac:dyDescent="0.3">
      <c r="A183"/>
      <c r="B183" s="36"/>
    </row>
    <row r="184" spans="1:2" s="39" customFormat="1" x14ac:dyDescent="0.3">
      <c r="A184"/>
      <c r="B184" s="36"/>
    </row>
    <row r="185" spans="1:2" s="39" customFormat="1" x14ac:dyDescent="0.3">
      <c r="A185"/>
      <c r="B185" s="36"/>
    </row>
    <row r="186" spans="1:2" s="39" customFormat="1" x14ac:dyDescent="0.3">
      <c r="A186"/>
      <c r="B186" s="36"/>
    </row>
    <row r="187" spans="1:2" s="39" customFormat="1" x14ac:dyDescent="0.3">
      <c r="A187"/>
      <c r="B187" s="36"/>
    </row>
    <row r="188" spans="1:2" s="39" customFormat="1" x14ac:dyDescent="0.3">
      <c r="A188"/>
      <c r="B188" s="36"/>
    </row>
    <row r="189" spans="1:2" s="39" customFormat="1" x14ac:dyDescent="0.3">
      <c r="A189"/>
      <c r="B189" s="36"/>
    </row>
    <row r="190" spans="1:2" s="39" customFormat="1" x14ac:dyDescent="0.3">
      <c r="A190"/>
      <c r="B190" s="36"/>
    </row>
    <row r="191" spans="1:2" s="39" customFormat="1" x14ac:dyDescent="0.3">
      <c r="A191"/>
      <c r="B191" s="36"/>
    </row>
    <row r="192" spans="1:2" s="39" customFormat="1" x14ac:dyDescent="0.3">
      <c r="A192"/>
      <c r="B192" s="36"/>
    </row>
    <row r="193" spans="1:2" s="39" customFormat="1" x14ac:dyDescent="0.3">
      <c r="A193"/>
      <c r="B193" s="36"/>
    </row>
    <row r="194" spans="1:2" s="39" customFormat="1" x14ac:dyDescent="0.3">
      <c r="A194"/>
      <c r="B194" s="36"/>
    </row>
    <row r="195" spans="1:2" s="39" customFormat="1" x14ac:dyDescent="0.3">
      <c r="A195"/>
      <c r="B195" s="36"/>
    </row>
    <row r="196" spans="1:2" s="39" customFormat="1" x14ac:dyDescent="0.3">
      <c r="A196"/>
      <c r="B196" s="36"/>
    </row>
    <row r="197" spans="1:2" s="39" customFormat="1" x14ac:dyDescent="0.3">
      <c r="A197"/>
      <c r="B197" s="36"/>
    </row>
    <row r="198" spans="1:2" s="39" customFormat="1" x14ac:dyDescent="0.3">
      <c r="A198"/>
      <c r="B198" s="36"/>
    </row>
    <row r="199" spans="1:2" s="39" customFormat="1" x14ac:dyDescent="0.3">
      <c r="A199"/>
      <c r="B199" s="36"/>
    </row>
    <row r="200" spans="1:2" s="39" customFormat="1" x14ac:dyDescent="0.3">
      <c r="A200"/>
      <c r="B200" s="36"/>
    </row>
    <row r="201" spans="1:2" s="39" customFormat="1" x14ac:dyDescent="0.3">
      <c r="A201"/>
      <c r="B201" s="36"/>
    </row>
    <row r="202" spans="1:2" s="39" customFormat="1" x14ac:dyDescent="0.3">
      <c r="A202"/>
    </row>
    <row r="203" spans="1:2" s="39" customFormat="1" x14ac:dyDescent="0.3">
      <c r="A203"/>
    </row>
    <row r="204" spans="1:2" s="39" customFormat="1" x14ac:dyDescent="0.3">
      <c r="A204"/>
    </row>
    <row r="205" spans="1:2" s="39" customFormat="1" x14ac:dyDescent="0.3">
      <c r="A205"/>
    </row>
    <row r="206" spans="1:2" s="39" customFormat="1" x14ac:dyDescent="0.3">
      <c r="A206"/>
    </row>
    <row r="207" spans="1:2" s="39" customFormat="1" x14ac:dyDescent="0.3">
      <c r="A207"/>
    </row>
    <row r="208" spans="1:2" s="39" customFormat="1" x14ac:dyDescent="0.3">
      <c r="A208"/>
    </row>
    <row r="209" spans="1:1" s="39" customFormat="1" x14ac:dyDescent="0.3">
      <c r="A209"/>
    </row>
    <row r="210" spans="1:1" s="39" customFormat="1" x14ac:dyDescent="0.3">
      <c r="A210"/>
    </row>
    <row r="211" spans="1:1" s="39" customFormat="1" x14ac:dyDescent="0.3">
      <c r="A211"/>
    </row>
    <row r="212" spans="1:1" s="39" customFormat="1" x14ac:dyDescent="0.3">
      <c r="A212"/>
    </row>
    <row r="213" spans="1:1" s="39" customFormat="1" x14ac:dyDescent="0.3">
      <c r="A213"/>
    </row>
    <row r="214" spans="1:1" s="39" customFormat="1" x14ac:dyDescent="0.3">
      <c r="A214"/>
    </row>
    <row r="215" spans="1:1" s="39" customFormat="1" x14ac:dyDescent="0.3">
      <c r="A215"/>
    </row>
    <row r="216" spans="1:1" s="39" customFormat="1" x14ac:dyDescent="0.3">
      <c r="A216"/>
    </row>
    <row r="217" spans="1:1" s="39" customFormat="1" x14ac:dyDescent="0.3">
      <c r="A217"/>
    </row>
    <row r="218" spans="1:1" s="39" customFormat="1" x14ac:dyDescent="0.3">
      <c r="A218"/>
    </row>
    <row r="219" spans="1:1" s="39" customFormat="1" x14ac:dyDescent="0.3">
      <c r="A219"/>
    </row>
    <row r="220" spans="1:1" s="39" customFormat="1" x14ac:dyDescent="0.3">
      <c r="A220"/>
    </row>
    <row r="221" spans="1:1" s="39" customFormat="1" x14ac:dyDescent="0.3">
      <c r="A221"/>
    </row>
    <row r="222" spans="1:1" s="39" customFormat="1" x14ac:dyDescent="0.3">
      <c r="A222"/>
    </row>
    <row r="223" spans="1:1" s="39" customFormat="1" x14ac:dyDescent="0.3">
      <c r="A223"/>
    </row>
    <row r="224" spans="1:1" s="39" customFormat="1" x14ac:dyDescent="0.3">
      <c r="A224"/>
    </row>
    <row r="225" spans="1:1" s="39" customFormat="1" x14ac:dyDescent="0.3">
      <c r="A225"/>
    </row>
    <row r="226" spans="1:1" s="39" customFormat="1" x14ac:dyDescent="0.3">
      <c r="A226"/>
    </row>
    <row r="227" spans="1:1" s="39" customFormat="1" x14ac:dyDescent="0.3">
      <c r="A227"/>
    </row>
    <row r="228" spans="1:1" s="39" customFormat="1" x14ac:dyDescent="0.3">
      <c r="A228"/>
    </row>
    <row r="229" spans="1:1" s="39" customFormat="1" x14ac:dyDescent="0.3">
      <c r="A229"/>
    </row>
    <row r="230" spans="1:1" s="39" customFormat="1" x14ac:dyDescent="0.3">
      <c r="A230"/>
    </row>
    <row r="231" spans="1:1" s="39" customFormat="1" x14ac:dyDescent="0.3">
      <c r="A231"/>
    </row>
    <row r="232" spans="1:1" s="39" customFormat="1" x14ac:dyDescent="0.3">
      <c r="A232"/>
    </row>
    <row r="233" spans="1:1" s="39" customFormat="1" x14ac:dyDescent="0.3">
      <c r="A233"/>
    </row>
    <row r="234" spans="1:1" s="39" customFormat="1" x14ac:dyDescent="0.3">
      <c r="A234"/>
    </row>
    <row r="235" spans="1:1" s="39" customFormat="1" x14ac:dyDescent="0.3">
      <c r="A235"/>
    </row>
    <row r="236" spans="1:1" s="39" customFormat="1" x14ac:dyDescent="0.3">
      <c r="A236"/>
    </row>
    <row r="237" spans="1:1" s="39" customFormat="1" x14ac:dyDescent="0.3">
      <c r="A237"/>
    </row>
    <row r="238" spans="1:1" s="39" customFormat="1" x14ac:dyDescent="0.3">
      <c r="A238"/>
    </row>
    <row r="239" spans="1:1" s="39" customFormat="1" x14ac:dyDescent="0.3">
      <c r="A239"/>
    </row>
    <row r="240" spans="1:1" s="39" customFormat="1" x14ac:dyDescent="0.3">
      <c r="A240"/>
    </row>
    <row r="241" spans="1:1" s="39" customFormat="1" x14ac:dyDescent="0.3">
      <c r="A241"/>
    </row>
    <row r="242" spans="1:1" s="39" customFormat="1" x14ac:dyDescent="0.3">
      <c r="A242"/>
    </row>
    <row r="243" spans="1:1" s="39" customFormat="1" x14ac:dyDescent="0.3">
      <c r="A243"/>
    </row>
    <row r="244" spans="1:1" s="39" customFormat="1" x14ac:dyDescent="0.3">
      <c r="A244"/>
    </row>
    <row r="245" spans="1:1" s="39" customFormat="1" x14ac:dyDescent="0.3">
      <c r="A245"/>
    </row>
    <row r="246" spans="1:1" s="39" customFormat="1" x14ac:dyDescent="0.3">
      <c r="A246"/>
    </row>
    <row r="247" spans="1:1" s="39" customFormat="1" x14ac:dyDescent="0.3">
      <c r="A247"/>
    </row>
    <row r="248" spans="1:1" s="39" customFormat="1" x14ac:dyDescent="0.3">
      <c r="A248"/>
    </row>
    <row r="249" spans="1:1" s="39" customFormat="1" x14ac:dyDescent="0.3">
      <c r="A249"/>
    </row>
    <row r="250" spans="1:1" s="39" customFormat="1" x14ac:dyDescent="0.3">
      <c r="A250"/>
    </row>
    <row r="251" spans="1:1" s="39" customFormat="1" x14ac:dyDescent="0.3">
      <c r="A251"/>
    </row>
    <row r="252" spans="1:1" s="39" customFormat="1" x14ac:dyDescent="0.3">
      <c r="A252"/>
    </row>
    <row r="253" spans="1:1" s="39" customFormat="1" x14ac:dyDescent="0.3">
      <c r="A253"/>
    </row>
    <row r="254" spans="1:1" s="39" customFormat="1" x14ac:dyDescent="0.3">
      <c r="A254"/>
    </row>
    <row r="255" spans="1:1" s="39" customFormat="1" x14ac:dyDescent="0.3">
      <c r="A255"/>
    </row>
  </sheetData>
  <mergeCells count="4">
    <mergeCell ref="C6:K6"/>
    <mergeCell ref="N6:V6"/>
    <mergeCell ref="Y6:AG6"/>
    <mergeCell ref="AJ6:AR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249977111117893"/>
  </sheetPr>
  <dimension ref="A1:BY258"/>
  <sheetViews>
    <sheetView zoomScale="75" zoomScaleNormal="75" workbookViewId="0">
      <selection activeCell="D32" sqref="D32"/>
    </sheetView>
  </sheetViews>
  <sheetFormatPr defaultRowHeight="14.4" x14ac:dyDescent="0.3"/>
  <cols>
    <col min="1" max="1" width="16.6640625" style="17" customWidth="1"/>
    <col min="2" max="4" width="10.6640625" style="17" customWidth="1"/>
    <col min="5" max="11" width="10.6640625" customWidth="1"/>
    <col min="12" max="12" width="10.6640625" style="85" customWidth="1"/>
    <col min="13" max="22" width="10.6640625" customWidth="1"/>
    <col min="23" max="23" width="10.6640625" style="85" customWidth="1"/>
    <col min="24" max="33" width="10.6640625" customWidth="1"/>
    <col min="34" max="34" width="10.6640625" style="85" customWidth="1"/>
    <col min="35" max="44" width="10.6640625" customWidth="1"/>
    <col min="45" max="45" width="10.6640625" style="85" customWidth="1"/>
    <col min="46" max="55" width="10.6640625" customWidth="1"/>
    <col min="57" max="66" width="10.6640625" customWidth="1"/>
    <col min="68" max="77" width="10.6640625" customWidth="1"/>
  </cols>
  <sheetData>
    <row r="1" spans="1:77" ht="21" x14ac:dyDescent="0.3">
      <c r="A1" s="83" t="s">
        <v>311</v>
      </c>
      <c r="B1" s="84"/>
      <c r="C1" s="84"/>
      <c r="D1" s="84"/>
    </row>
    <row r="2" spans="1:77" x14ac:dyDescent="0.3">
      <c r="A2" s="86"/>
      <c r="B2" s="84"/>
      <c r="C2" s="84"/>
      <c r="D2" s="84"/>
    </row>
    <row r="3" spans="1:77" ht="21" x14ac:dyDescent="0.4">
      <c r="A3" s="68"/>
      <c r="B3" s="69" t="s">
        <v>173</v>
      </c>
      <c r="C3" s="68"/>
      <c r="D3" s="68"/>
      <c r="E3" s="68"/>
      <c r="F3" s="68"/>
      <c r="G3" s="68"/>
      <c r="H3" s="68"/>
      <c r="I3" s="68"/>
      <c r="J3" s="68"/>
      <c r="K3" s="68"/>
      <c r="L3" s="220"/>
      <c r="M3" s="69" t="s">
        <v>177</v>
      </c>
      <c r="N3" s="68"/>
      <c r="O3" s="68"/>
      <c r="P3" s="68"/>
      <c r="Q3" s="68"/>
      <c r="R3" s="68"/>
      <c r="S3" s="68"/>
      <c r="T3" s="68"/>
      <c r="U3" s="68"/>
      <c r="V3" s="68"/>
      <c r="W3" s="220"/>
      <c r="X3" s="69" t="s">
        <v>174</v>
      </c>
      <c r="Y3" s="68"/>
      <c r="Z3" s="68"/>
      <c r="AA3" s="68"/>
      <c r="AB3" s="68"/>
      <c r="AC3" s="68"/>
      <c r="AD3" s="68"/>
      <c r="AE3" s="68"/>
      <c r="AF3" s="68"/>
      <c r="AG3" s="68"/>
      <c r="AH3" s="220"/>
      <c r="AI3" s="69" t="s">
        <v>178</v>
      </c>
      <c r="AJ3" s="68"/>
      <c r="AK3" s="68"/>
      <c r="AL3" s="68"/>
      <c r="AM3" s="68"/>
      <c r="AN3" s="68"/>
      <c r="AO3" s="68"/>
      <c r="AP3" s="68"/>
      <c r="AQ3" s="68"/>
      <c r="AR3" s="68"/>
      <c r="AT3" s="28" t="s">
        <v>203</v>
      </c>
      <c r="BE3" s="28" t="s">
        <v>204</v>
      </c>
      <c r="BP3" s="28" t="s">
        <v>205</v>
      </c>
    </row>
    <row r="4" spans="1:77" ht="15.6" x14ac:dyDescent="0.3">
      <c r="A4" s="68"/>
      <c r="B4" s="70" t="s">
        <v>68</v>
      </c>
      <c r="C4" s="68"/>
      <c r="D4" s="68"/>
      <c r="E4" s="68"/>
      <c r="F4" s="68"/>
      <c r="G4" s="68"/>
      <c r="H4" s="68"/>
      <c r="I4" s="68"/>
      <c r="J4" s="68"/>
      <c r="K4" s="68"/>
      <c r="L4" s="220"/>
      <c r="M4" s="70" t="s">
        <v>68</v>
      </c>
      <c r="N4" s="68"/>
      <c r="O4" s="68"/>
      <c r="P4" s="68"/>
      <c r="Q4" s="68"/>
      <c r="R4" s="68"/>
      <c r="S4" s="68"/>
      <c r="T4" s="68"/>
      <c r="U4" s="68"/>
      <c r="V4" s="68"/>
      <c r="W4" s="220"/>
      <c r="X4" s="70" t="s">
        <v>68</v>
      </c>
      <c r="Y4" s="68"/>
      <c r="Z4" s="68"/>
      <c r="AA4" s="68"/>
      <c r="AB4" s="68"/>
      <c r="AC4" s="68"/>
      <c r="AD4" s="68"/>
      <c r="AE4" s="68"/>
      <c r="AF4" s="68"/>
      <c r="AG4" s="68"/>
      <c r="AH4" s="220"/>
      <c r="AI4" s="70" t="s">
        <v>68</v>
      </c>
      <c r="AJ4" s="68"/>
      <c r="AK4" s="68"/>
      <c r="AL4" s="68"/>
      <c r="AM4" s="68"/>
      <c r="AN4" s="68"/>
      <c r="AO4" s="68"/>
      <c r="AP4" s="68"/>
      <c r="AQ4" s="68"/>
      <c r="AR4" s="68"/>
      <c r="AT4" s="27" t="s">
        <v>68</v>
      </c>
      <c r="BE4" s="27" t="s">
        <v>68</v>
      </c>
      <c r="BP4" s="27" t="s">
        <v>68</v>
      </c>
    </row>
    <row r="5" spans="1:77" x14ac:dyDescent="0.3">
      <c r="A5" s="249" t="s">
        <v>73</v>
      </c>
      <c r="B5" s="250" t="s">
        <v>72</v>
      </c>
      <c r="C5" s="250"/>
      <c r="D5" s="250"/>
      <c r="E5" s="250"/>
      <c r="F5" s="250"/>
      <c r="G5" s="250"/>
      <c r="H5" s="250"/>
      <c r="I5" s="250"/>
      <c r="J5" s="250"/>
      <c r="K5" s="71"/>
      <c r="L5" s="220"/>
      <c r="M5" s="250" t="s">
        <v>72</v>
      </c>
      <c r="N5" s="250"/>
      <c r="O5" s="250"/>
      <c r="P5" s="250"/>
      <c r="Q5" s="250"/>
      <c r="R5" s="250"/>
      <c r="S5" s="250"/>
      <c r="T5" s="250"/>
      <c r="U5" s="250"/>
      <c r="V5" s="71"/>
      <c r="W5" s="220"/>
      <c r="X5" s="250" t="s">
        <v>72</v>
      </c>
      <c r="Y5" s="250"/>
      <c r="Z5" s="250"/>
      <c r="AA5" s="250"/>
      <c r="AB5" s="250"/>
      <c r="AC5" s="250"/>
      <c r="AD5" s="250"/>
      <c r="AE5" s="250"/>
      <c r="AF5" s="250"/>
      <c r="AG5" s="68"/>
      <c r="AH5" s="220"/>
      <c r="AI5" s="250" t="s">
        <v>72</v>
      </c>
      <c r="AJ5" s="250"/>
      <c r="AK5" s="250"/>
      <c r="AL5" s="250"/>
      <c r="AM5" s="250"/>
      <c r="AN5" s="250"/>
      <c r="AO5" s="250"/>
      <c r="AP5" s="250"/>
      <c r="AQ5" s="250"/>
      <c r="AR5" s="68"/>
      <c r="AT5" s="247" t="s">
        <v>72</v>
      </c>
      <c r="AU5" s="247"/>
      <c r="AV5" s="247"/>
      <c r="AW5" s="247"/>
      <c r="AX5" s="247"/>
      <c r="AY5" s="247"/>
      <c r="AZ5" s="247"/>
      <c r="BA5" s="247"/>
      <c r="BB5" s="247"/>
      <c r="BE5" s="247" t="s">
        <v>72</v>
      </c>
      <c r="BF5" s="247"/>
      <c r="BG5" s="247"/>
      <c r="BH5" s="247"/>
      <c r="BI5" s="247"/>
      <c r="BJ5" s="247"/>
      <c r="BK5" s="247"/>
      <c r="BL5" s="247"/>
      <c r="BM5" s="247"/>
      <c r="BP5" s="247" t="s">
        <v>72</v>
      </c>
      <c r="BQ5" s="247"/>
      <c r="BR5" s="247"/>
      <c r="BS5" s="247"/>
      <c r="BT5" s="247"/>
      <c r="BU5" s="247"/>
      <c r="BV5" s="247"/>
      <c r="BW5" s="247"/>
      <c r="BX5" s="247"/>
    </row>
    <row r="6" spans="1:77" x14ac:dyDescent="0.3">
      <c r="A6" s="249"/>
      <c r="B6" s="72" t="s">
        <v>71</v>
      </c>
      <c r="C6" s="72" t="s">
        <v>140</v>
      </c>
      <c r="D6" s="72" t="s">
        <v>141</v>
      </c>
      <c r="E6" s="72" t="s">
        <v>142</v>
      </c>
      <c r="F6" s="72" t="s">
        <v>143</v>
      </c>
      <c r="G6" s="72" t="s">
        <v>144</v>
      </c>
      <c r="H6" s="72" t="s">
        <v>145</v>
      </c>
      <c r="I6" s="72" t="s">
        <v>146</v>
      </c>
      <c r="J6" s="72" t="s">
        <v>147</v>
      </c>
      <c r="K6" s="73" t="s">
        <v>70</v>
      </c>
      <c r="L6" s="221"/>
      <c r="M6" s="72" t="s">
        <v>71</v>
      </c>
      <c r="N6" s="72" t="s">
        <v>140</v>
      </c>
      <c r="O6" s="72" t="s">
        <v>141</v>
      </c>
      <c r="P6" s="72" t="s">
        <v>142</v>
      </c>
      <c r="Q6" s="72" t="s">
        <v>143</v>
      </c>
      <c r="R6" s="72" t="s">
        <v>144</v>
      </c>
      <c r="S6" s="72" t="s">
        <v>145</v>
      </c>
      <c r="T6" s="72" t="s">
        <v>146</v>
      </c>
      <c r="U6" s="72" t="s">
        <v>147</v>
      </c>
      <c r="V6" s="73" t="s">
        <v>70</v>
      </c>
      <c r="W6" s="221"/>
      <c r="X6" s="72" t="s">
        <v>71</v>
      </c>
      <c r="Y6" s="72" t="s">
        <v>140</v>
      </c>
      <c r="Z6" s="72" t="s">
        <v>141</v>
      </c>
      <c r="AA6" s="72" t="s">
        <v>142</v>
      </c>
      <c r="AB6" s="72" t="s">
        <v>143</v>
      </c>
      <c r="AC6" s="72" t="s">
        <v>144</v>
      </c>
      <c r="AD6" s="72" t="s">
        <v>145</v>
      </c>
      <c r="AE6" s="72" t="s">
        <v>146</v>
      </c>
      <c r="AF6" s="72" t="s">
        <v>147</v>
      </c>
      <c r="AG6" s="73" t="s">
        <v>70</v>
      </c>
      <c r="AH6" s="221"/>
      <c r="AI6" s="72" t="s">
        <v>71</v>
      </c>
      <c r="AJ6" s="72" t="s">
        <v>140</v>
      </c>
      <c r="AK6" s="72" t="s">
        <v>141</v>
      </c>
      <c r="AL6" s="72" t="s">
        <v>142</v>
      </c>
      <c r="AM6" s="72" t="s">
        <v>143</v>
      </c>
      <c r="AN6" s="72" t="s">
        <v>144</v>
      </c>
      <c r="AO6" s="72" t="s">
        <v>145</v>
      </c>
      <c r="AP6" s="72" t="s">
        <v>146</v>
      </c>
      <c r="AQ6" s="72" t="s">
        <v>147</v>
      </c>
      <c r="AR6" s="73" t="s">
        <v>70</v>
      </c>
      <c r="AS6" s="87"/>
      <c r="AT6" s="24" t="s">
        <v>71</v>
      </c>
      <c r="AU6" s="24" t="s">
        <v>140</v>
      </c>
      <c r="AV6" s="24" t="s">
        <v>141</v>
      </c>
      <c r="AW6" s="24" t="s">
        <v>142</v>
      </c>
      <c r="AX6" s="24" t="s">
        <v>143</v>
      </c>
      <c r="AY6" s="24" t="s">
        <v>144</v>
      </c>
      <c r="AZ6" s="24" t="s">
        <v>145</v>
      </c>
      <c r="BA6" s="24" t="s">
        <v>146</v>
      </c>
      <c r="BB6" s="24" t="s">
        <v>147</v>
      </c>
      <c r="BC6" s="23" t="s">
        <v>70</v>
      </c>
      <c r="BE6" s="24" t="s">
        <v>71</v>
      </c>
      <c r="BF6" s="24" t="s">
        <v>140</v>
      </c>
      <c r="BG6" s="24" t="s">
        <v>141</v>
      </c>
      <c r="BH6" s="24" t="s">
        <v>142</v>
      </c>
      <c r="BI6" s="24" t="s">
        <v>143</v>
      </c>
      <c r="BJ6" s="24" t="s">
        <v>144</v>
      </c>
      <c r="BK6" s="24" t="s">
        <v>145</v>
      </c>
      <c r="BL6" s="24" t="s">
        <v>146</v>
      </c>
      <c r="BM6" s="24" t="s">
        <v>147</v>
      </c>
      <c r="BN6" s="23" t="s">
        <v>70</v>
      </c>
      <c r="BP6" s="24" t="s">
        <v>71</v>
      </c>
      <c r="BQ6" s="24" t="s">
        <v>140</v>
      </c>
      <c r="BR6" s="24" t="s">
        <v>141</v>
      </c>
      <c r="BS6" s="24" t="s">
        <v>142</v>
      </c>
      <c r="BT6" s="24" t="s">
        <v>143</v>
      </c>
      <c r="BU6" s="24" t="s">
        <v>144</v>
      </c>
      <c r="BV6" s="24" t="s">
        <v>145</v>
      </c>
      <c r="BW6" s="24" t="s">
        <v>146</v>
      </c>
      <c r="BX6" s="24" t="s">
        <v>147</v>
      </c>
      <c r="BY6" s="23" t="s">
        <v>70</v>
      </c>
    </row>
    <row r="7" spans="1:77" x14ac:dyDescent="0.3">
      <c r="A7" s="74" t="s">
        <v>188</v>
      </c>
      <c r="B7" s="222">
        <v>912</v>
      </c>
      <c r="C7" s="222">
        <v>1980</v>
      </c>
      <c r="D7" s="222">
        <v>3018</v>
      </c>
      <c r="E7" s="222">
        <v>3995</v>
      </c>
      <c r="F7" s="222">
        <v>5201</v>
      </c>
      <c r="G7" s="222">
        <v>7333</v>
      </c>
      <c r="H7" s="222">
        <v>9821</v>
      </c>
      <c r="I7" s="222">
        <v>10660</v>
      </c>
      <c r="J7" s="222">
        <v>7273</v>
      </c>
      <c r="K7" s="223">
        <f t="shared" ref="K7:K13" si="0">SUM(B7:J7)</f>
        <v>50193</v>
      </c>
      <c r="L7" s="224"/>
      <c r="M7" s="222">
        <v>383</v>
      </c>
      <c r="N7" s="222">
        <v>955</v>
      </c>
      <c r="O7" s="222">
        <v>1798</v>
      </c>
      <c r="P7" s="222">
        <v>2283</v>
      </c>
      <c r="Q7" s="222">
        <v>2710</v>
      </c>
      <c r="R7" s="222">
        <v>3547</v>
      </c>
      <c r="S7" s="222">
        <v>4420</v>
      </c>
      <c r="T7" s="222">
        <v>4441</v>
      </c>
      <c r="U7" s="222">
        <v>2702</v>
      </c>
      <c r="V7" s="223">
        <f t="shared" ref="V7:V10" si="1">SUM(M7:U7)</f>
        <v>23239</v>
      </c>
      <c r="W7" s="224"/>
      <c r="X7" s="222">
        <v>672</v>
      </c>
      <c r="Y7" s="222">
        <v>2552</v>
      </c>
      <c r="Z7" s="222">
        <v>4352</v>
      </c>
      <c r="AA7" s="222">
        <v>5939</v>
      </c>
      <c r="AB7" s="222">
        <v>7890</v>
      </c>
      <c r="AC7" s="222">
        <v>10476</v>
      </c>
      <c r="AD7" s="222">
        <v>12356</v>
      </c>
      <c r="AE7" s="222">
        <v>10451</v>
      </c>
      <c r="AF7" s="222">
        <v>5566</v>
      </c>
      <c r="AG7" s="223">
        <f t="shared" ref="AG7:AG10" si="2">SUM(X7:AF7)</f>
        <v>60254</v>
      </c>
      <c r="AH7" s="224"/>
      <c r="AI7" s="222">
        <v>374</v>
      </c>
      <c r="AJ7" s="222">
        <v>1436</v>
      </c>
      <c r="AK7" s="222">
        <v>2879</v>
      </c>
      <c r="AL7" s="222">
        <v>3531</v>
      </c>
      <c r="AM7" s="222">
        <v>4029</v>
      </c>
      <c r="AN7" s="222">
        <v>5000</v>
      </c>
      <c r="AO7" s="222">
        <v>5460</v>
      </c>
      <c r="AP7" s="222">
        <v>3981</v>
      </c>
      <c r="AQ7" s="222">
        <v>1726</v>
      </c>
      <c r="AR7" s="223">
        <f t="shared" ref="AR7:AR10" si="3">SUM(AI7:AQ7)</f>
        <v>28416</v>
      </c>
      <c r="AS7" s="88"/>
      <c r="AT7" s="19">
        <f t="shared" ref="AT7:BB13" si="4">B7+X7</f>
        <v>1584</v>
      </c>
      <c r="AU7" s="19">
        <f t="shared" si="4"/>
        <v>4532</v>
      </c>
      <c r="AV7" s="19">
        <f t="shared" si="4"/>
        <v>7370</v>
      </c>
      <c r="AW7" s="19">
        <f t="shared" si="4"/>
        <v>9934</v>
      </c>
      <c r="AX7" s="19">
        <f t="shared" si="4"/>
        <v>13091</v>
      </c>
      <c r="AY7" s="19">
        <f t="shared" si="4"/>
        <v>17809</v>
      </c>
      <c r="AZ7" s="19">
        <f t="shared" si="4"/>
        <v>22177</v>
      </c>
      <c r="BA7" s="19">
        <f t="shared" si="4"/>
        <v>21111</v>
      </c>
      <c r="BB7" s="19">
        <f t="shared" si="4"/>
        <v>12839</v>
      </c>
      <c r="BC7" s="18">
        <f t="shared" ref="BC7:BC10" si="5">SUM(AT7:BB7)</f>
        <v>110447</v>
      </c>
      <c r="BE7" s="19">
        <f t="shared" ref="BE7:BM13" si="6">M7+AI7</f>
        <v>757</v>
      </c>
      <c r="BF7" s="19">
        <f t="shared" si="6"/>
        <v>2391</v>
      </c>
      <c r="BG7" s="19">
        <f t="shared" si="6"/>
        <v>4677</v>
      </c>
      <c r="BH7" s="19">
        <f t="shared" si="6"/>
        <v>5814</v>
      </c>
      <c r="BI7" s="19">
        <f t="shared" si="6"/>
        <v>6739</v>
      </c>
      <c r="BJ7" s="19">
        <f t="shared" si="6"/>
        <v>8547</v>
      </c>
      <c r="BK7" s="19">
        <f t="shared" si="6"/>
        <v>9880</v>
      </c>
      <c r="BL7" s="19">
        <f t="shared" si="6"/>
        <v>8422</v>
      </c>
      <c r="BM7" s="19">
        <f t="shared" si="6"/>
        <v>4428</v>
      </c>
      <c r="BN7" s="18">
        <f t="shared" ref="BN7:BN10" si="7">SUM(BE7:BM7)</f>
        <v>51655</v>
      </c>
      <c r="BP7" s="19">
        <f t="shared" ref="BP7:BX13" si="8">B7+M7+X7+AI7</f>
        <v>2341</v>
      </c>
      <c r="BQ7" s="19">
        <f t="shared" si="8"/>
        <v>6923</v>
      </c>
      <c r="BR7" s="19">
        <f t="shared" si="8"/>
        <v>12047</v>
      </c>
      <c r="BS7" s="19">
        <f t="shared" si="8"/>
        <v>15748</v>
      </c>
      <c r="BT7" s="19">
        <f t="shared" si="8"/>
        <v>19830</v>
      </c>
      <c r="BU7" s="19">
        <f t="shared" si="8"/>
        <v>26356</v>
      </c>
      <c r="BV7" s="19">
        <f t="shared" si="8"/>
        <v>32057</v>
      </c>
      <c r="BW7" s="19">
        <f t="shared" si="8"/>
        <v>29533</v>
      </c>
      <c r="BX7" s="19">
        <f t="shared" si="8"/>
        <v>17267</v>
      </c>
      <c r="BY7" s="18">
        <f t="shared" ref="BY7:BY10" si="9">SUM(BP7:BX7)</f>
        <v>162102</v>
      </c>
    </row>
    <row r="8" spans="1:77" x14ac:dyDescent="0.3">
      <c r="A8" s="74" t="s">
        <v>189</v>
      </c>
      <c r="B8" s="222">
        <v>695</v>
      </c>
      <c r="C8" s="222">
        <v>1674</v>
      </c>
      <c r="D8" s="222">
        <v>2870</v>
      </c>
      <c r="E8" s="222">
        <v>3999</v>
      </c>
      <c r="F8" s="222">
        <v>5613</v>
      </c>
      <c r="G8" s="222">
        <v>8401</v>
      </c>
      <c r="H8" s="222">
        <v>11576</v>
      </c>
      <c r="I8" s="222">
        <v>13017</v>
      </c>
      <c r="J8" s="222">
        <v>7893</v>
      </c>
      <c r="K8" s="223">
        <f t="shared" si="0"/>
        <v>55738</v>
      </c>
      <c r="L8" s="224"/>
      <c r="M8" s="222">
        <v>219</v>
      </c>
      <c r="N8" s="222">
        <v>586</v>
      </c>
      <c r="O8" s="222">
        <v>1109</v>
      </c>
      <c r="P8" s="222">
        <v>1459</v>
      </c>
      <c r="Q8" s="222">
        <v>2004</v>
      </c>
      <c r="R8" s="222">
        <v>2919</v>
      </c>
      <c r="S8" s="222">
        <v>4014</v>
      </c>
      <c r="T8" s="222">
        <v>4403</v>
      </c>
      <c r="U8" s="222">
        <v>2377</v>
      </c>
      <c r="V8" s="223">
        <f t="shared" si="1"/>
        <v>19090</v>
      </c>
      <c r="W8" s="224"/>
      <c r="X8" s="222">
        <v>570</v>
      </c>
      <c r="Y8" s="222">
        <v>2351</v>
      </c>
      <c r="Z8" s="222">
        <v>4276</v>
      </c>
      <c r="AA8" s="222">
        <v>6331</v>
      </c>
      <c r="AB8" s="222">
        <v>8544</v>
      </c>
      <c r="AC8" s="222">
        <v>11670</v>
      </c>
      <c r="AD8" s="222">
        <v>13847</v>
      </c>
      <c r="AE8" s="222">
        <v>11987</v>
      </c>
      <c r="AF8" s="222">
        <v>5759</v>
      </c>
      <c r="AG8" s="223">
        <f t="shared" si="2"/>
        <v>65335</v>
      </c>
      <c r="AH8" s="224"/>
      <c r="AI8" s="222">
        <v>196</v>
      </c>
      <c r="AJ8" s="222">
        <v>772</v>
      </c>
      <c r="AK8" s="222">
        <v>1701</v>
      </c>
      <c r="AL8" s="222">
        <v>2254</v>
      </c>
      <c r="AM8" s="222">
        <v>2959</v>
      </c>
      <c r="AN8" s="222">
        <v>4022</v>
      </c>
      <c r="AO8" s="222">
        <v>4584</v>
      </c>
      <c r="AP8" s="222">
        <v>3395</v>
      </c>
      <c r="AQ8" s="222">
        <v>1385</v>
      </c>
      <c r="AR8" s="223">
        <f t="shared" si="3"/>
        <v>21268</v>
      </c>
      <c r="AS8" s="88"/>
      <c r="AT8" s="19">
        <f t="shared" si="4"/>
        <v>1265</v>
      </c>
      <c r="AU8" s="19">
        <f t="shared" si="4"/>
        <v>4025</v>
      </c>
      <c r="AV8" s="19">
        <f t="shared" si="4"/>
        <v>7146</v>
      </c>
      <c r="AW8" s="19">
        <f t="shared" si="4"/>
        <v>10330</v>
      </c>
      <c r="AX8" s="19">
        <f t="shared" si="4"/>
        <v>14157</v>
      </c>
      <c r="AY8" s="19">
        <f t="shared" si="4"/>
        <v>20071</v>
      </c>
      <c r="AZ8" s="19">
        <f t="shared" si="4"/>
        <v>25423</v>
      </c>
      <c r="BA8" s="19">
        <f t="shared" si="4"/>
        <v>25004</v>
      </c>
      <c r="BB8" s="19">
        <f t="shared" si="4"/>
        <v>13652</v>
      </c>
      <c r="BC8" s="18">
        <f t="shared" si="5"/>
        <v>121073</v>
      </c>
      <c r="BE8" s="19">
        <f t="shared" si="6"/>
        <v>415</v>
      </c>
      <c r="BF8" s="19">
        <f t="shared" si="6"/>
        <v>1358</v>
      </c>
      <c r="BG8" s="19">
        <f t="shared" si="6"/>
        <v>2810</v>
      </c>
      <c r="BH8" s="19">
        <f t="shared" si="6"/>
        <v>3713</v>
      </c>
      <c r="BI8" s="19">
        <f t="shared" si="6"/>
        <v>4963</v>
      </c>
      <c r="BJ8" s="19">
        <f t="shared" si="6"/>
        <v>6941</v>
      </c>
      <c r="BK8" s="19">
        <f t="shared" si="6"/>
        <v>8598</v>
      </c>
      <c r="BL8" s="19">
        <f t="shared" si="6"/>
        <v>7798</v>
      </c>
      <c r="BM8" s="19">
        <f t="shared" si="6"/>
        <v>3762</v>
      </c>
      <c r="BN8" s="18">
        <f t="shared" si="7"/>
        <v>40358</v>
      </c>
      <c r="BP8" s="19">
        <f t="shared" si="8"/>
        <v>1680</v>
      </c>
      <c r="BQ8" s="19">
        <f t="shared" si="8"/>
        <v>5383</v>
      </c>
      <c r="BR8" s="19">
        <f t="shared" si="8"/>
        <v>9956</v>
      </c>
      <c r="BS8" s="19">
        <f t="shared" si="8"/>
        <v>14043</v>
      </c>
      <c r="BT8" s="19">
        <f t="shared" si="8"/>
        <v>19120</v>
      </c>
      <c r="BU8" s="19">
        <f t="shared" si="8"/>
        <v>27012</v>
      </c>
      <c r="BV8" s="19">
        <f t="shared" si="8"/>
        <v>34021</v>
      </c>
      <c r="BW8" s="19">
        <f t="shared" si="8"/>
        <v>32802</v>
      </c>
      <c r="BX8" s="19">
        <f t="shared" si="8"/>
        <v>17414</v>
      </c>
      <c r="BY8" s="18">
        <f t="shared" si="9"/>
        <v>161431</v>
      </c>
    </row>
    <row r="9" spans="1:77" x14ac:dyDescent="0.3">
      <c r="A9" s="74" t="s">
        <v>190</v>
      </c>
      <c r="B9" s="222">
        <v>321</v>
      </c>
      <c r="C9" s="222">
        <v>835</v>
      </c>
      <c r="D9" s="222">
        <v>1510</v>
      </c>
      <c r="E9" s="222">
        <v>2281</v>
      </c>
      <c r="F9" s="222">
        <v>3470</v>
      </c>
      <c r="G9" s="222">
        <v>5506</v>
      </c>
      <c r="H9" s="222">
        <v>7937</v>
      </c>
      <c r="I9" s="222">
        <v>9492</v>
      </c>
      <c r="J9" s="222">
        <v>4579</v>
      </c>
      <c r="K9" s="223">
        <f t="shared" si="0"/>
        <v>35931</v>
      </c>
      <c r="L9" s="224"/>
      <c r="M9" s="222">
        <v>80</v>
      </c>
      <c r="N9" s="222">
        <v>230</v>
      </c>
      <c r="O9" s="222">
        <v>422</v>
      </c>
      <c r="P9" s="222">
        <v>614</v>
      </c>
      <c r="Q9" s="222">
        <v>950</v>
      </c>
      <c r="R9" s="222">
        <v>1475</v>
      </c>
      <c r="S9" s="222">
        <v>2300</v>
      </c>
      <c r="T9" s="222">
        <v>2965</v>
      </c>
      <c r="U9" s="222">
        <v>1264</v>
      </c>
      <c r="V9" s="223">
        <f t="shared" si="1"/>
        <v>10300</v>
      </c>
      <c r="W9" s="224"/>
      <c r="X9" s="222">
        <v>279</v>
      </c>
      <c r="Y9" s="222">
        <v>1243</v>
      </c>
      <c r="Z9" s="222">
        <v>2377</v>
      </c>
      <c r="AA9" s="222">
        <v>3690</v>
      </c>
      <c r="AB9" s="222">
        <v>5034</v>
      </c>
      <c r="AC9" s="222">
        <v>7258</v>
      </c>
      <c r="AD9" s="222">
        <v>8703</v>
      </c>
      <c r="AE9" s="222">
        <v>8041</v>
      </c>
      <c r="AF9" s="222">
        <v>3190</v>
      </c>
      <c r="AG9" s="223">
        <f t="shared" si="2"/>
        <v>39815</v>
      </c>
      <c r="AH9" s="224"/>
      <c r="AI9" s="222">
        <v>80</v>
      </c>
      <c r="AJ9" s="222">
        <v>372</v>
      </c>
      <c r="AK9" s="222">
        <v>822</v>
      </c>
      <c r="AL9" s="222">
        <v>1096</v>
      </c>
      <c r="AM9" s="222">
        <v>1630</v>
      </c>
      <c r="AN9" s="222">
        <v>2225</v>
      </c>
      <c r="AO9" s="222">
        <v>2744</v>
      </c>
      <c r="AP9" s="222">
        <v>2250</v>
      </c>
      <c r="AQ9" s="222">
        <v>745</v>
      </c>
      <c r="AR9" s="223">
        <f t="shared" si="3"/>
        <v>11964</v>
      </c>
      <c r="AS9" s="88"/>
      <c r="AT9" s="19">
        <f t="shared" si="4"/>
        <v>600</v>
      </c>
      <c r="AU9" s="19">
        <f t="shared" si="4"/>
        <v>2078</v>
      </c>
      <c r="AV9" s="19">
        <f t="shared" si="4"/>
        <v>3887</v>
      </c>
      <c r="AW9" s="19">
        <f t="shared" si="4"/>
        <v>5971</v>
      </c>
      <c r="AX9" s="19">
        <f t="shared" si="4"/>
        <v>8504</v>
      </c>
      <c r="AY9" s="19">
        <f t="shared" si="4"/>
        <v>12764</v>
      </c>
      <c r="AZ9" s="19">
        <f t="shared" si="4"/>
        <v>16640</v>
      </c>
      <c r="BA9" s="19">
        <f t="shared" si="4"/>
        <v>17533</v>
      </c>
      <c r="BB9" s="19">
        <f t="shared" si="4"/>
        <v>7769</v>
      </c>
      <c r="BC9" s="18">
        <f t="shared" si="5"/>
        <v>75746</v>
      </c>
      <c r="BE9" s="19">
        <f t="shared" si="6"/>
        <v>160</v>
      </c>
      <c r="BF9" s="19">
        <f t="shared" si="6"/>
        <v>602</v>
      </c>
      <c r="BG9" s="19">
        <f t="shared" si="6"/>
        <v>1244</v>
      </c>
      <c r="BH9" s="19">
        <f t="shared" si="6"/>
        <v>1710</v>
      </c>
      <c r="BI9" s="19">
        <f t="shared" si="6"/>
        <v>2580</v>
      </c>
      <c r="BJ9" s="19">
        <f t="shared" si="6"/>
        <v>3700</v>
      </c>
      <c r="BK9" s="19">
        <f t="shared" si="6"/>
        <v>5044</v>
      </c>
      <c r="BL9" s="19">
        <f t="shared" si="6"/>
        <v>5215</v>
      </c>
      <c r="BM9" s="19">
        <f t="shared" si="6"/>
        <v>2009</v>
      </c>
      <c r="BN9" s="18">
        <f t="shared" si="7"/>
        <v>22264</v>
      </c>
      <c r="BP9" s="19">
        <f t="shared" si="8"/>
        <v>760</v>
      </c>
      <c r="BQ9" s="19">
        <f t="shared" si="8"/>
        <v>2680</v>
      </c>
      <c r="BR9" s="19">
        <f t="shared" si="8"/>
        <v>5131</v>
      </c>
      <c r="BS9" s="19">
        <f t="shared" si="8"/>
        <v>7681</v>
      </c>
      <c r="BT9" s="19">
        <f t="shared" si="8"/>
        <v>11084</v>
      </c>
      <c r="BU9" s="19">
        <f t="shared" si="8"/>
        <v>16464</v>
      </c>
      <c r="BV9" s="19">
        <f t="shared" si="8"/>
        <v>21684</v>
      </c>
      <c r="BW9" s="19">
        <f t="shared" si="8"/>
        <v>22748</v>
      </c>
      <c r="BX9" s="19">
        <f t="shared" si="8"/>
        <v>9778</v>
      </c>
      <c r="BY9" s="18">
        <f t="shared" si="9"/>
        <v>98010</v>
      </c>
    </row>
    <row r="10" spans="1:77" x14ac:dyDescent="0.3">
      <c r="A10" s="74" t="s">
        <v>191</v>
      </c>
      <c r="B10" s="222">
        <v>192</v>
      </c>
      <c r="C10" s="222">
        <v>534</v>
      </c>
      <c r="D10" s="222">
        <v>984</v>
      </c>
      <c r="E10" s="222">
        <v>1552</v>
      </c>
      <c r="F10" s="222">
        <v>2641</v>
      </c>
      <c r="G10" s="222">
        <v>4260</v>
      </c>
      <c r="H10" s="222">
        <v>6219</v>
      </c>
      <c r="I10" s="222">
        <v>7777</v>
      </c>
      <c r="J10" s="222">
        <v>2379</v>
      </c>
      <c r="K10" s="223">
        <f t="shared" si="0"/>
        <v>26538</v>
      </c>
      <c r="L10" s="224"/>
      <c r="M10" s="222">
        <v>44</v>
      </c>
      <c r="N10" s="222">
        <v>132</v>
      </c>
      <c r="O10" s="222">
        <v>225</v>
      </c>
      <c r="P10" s="222">
        <v>332</v>
      </c>
      <c r="Q10" s="222">
        <v>617</v>
      </c>
      <c r="R10" s="222">
        <v>997</v>
      </c>
      <c r="S10" s="222">
        <v>1579</v>
      </c>
      <c r="T10" s="222">
        <v>2186</v>
      </c>
      <c r="U10" s="222">
        <v>642</v>
      </c>
      <c r="V10" s="223">
        <f t="shared" si="1"/>
        <v>6754</v>
      </c>
      <c r="W10" s="224"/>
      <c r="X10" s="222">
        <v>179</v>
      </c>
      <c r="Y10" s="222">
        <v>835</v>
      </c>
      <c r="Z10" s="222">
        <v>1693</v>
      </c>
      <c r="AA10" s="222">
        <v>2632</v>
      </c>
      <c r="AB10" s="222">
        <v>3722</v>
      </c>
      <c r="AC10" s="222">
        <v>5518</v>
      </c>
      <c r="AD10" s="222">
        <v>6664</v>
      </c>
      <c r="AE10" s="222">
        <v>6465</v>
      </c>
      <c r="AF10" s="222">
        <v>1629</v>
      </c>
      <c r="AG10" s="223">
        <f t="shared" si="2"/>
        <v>29337</v>
      </c>
      <c r="AH10" s="224"/>
      <c r="AI10" s="222">
        <v>39</v>
      </c>
      <c r="AJ10" s="222">
        <v>183</v>
      </c>
      <c r="AK10" s="222">
        <v>380</v>
      </c>
      <c r="AL10" s="222">
        <v>553</v>
      </c>
      <c r="AM10" s="222">
        <v>876</v>
      </c>
      <c r="AN10" s="222">
        <v>1232</v>
      </c>
      <c r="AO10" s="222">
        <v>1516</v>
      </c>
      <c r="AP10" s="222">
        <v>1400</v>
      </c>
      <c r="AQ10" s="222">
        <v>355</v>
      </c>
      <c r="AR10" s="223">
        <f t="shared" si="3"/>
        <v>6534</v>
      </c>
      <c r="AS10" s="88"/>
      <c r="AT10" s="19">
        <f t="shared" si="4"/>
        <v>371</v>
      </c>
      <c r="AU10" s="19">
        <f t="shared" si="4"/>
        <v>1369</v>
      </c>
      <c r="AV10" s="19">
        <f t="shared" si="4"/>
        <v>2677</v>
      </c>
      <c r="AW10" s="19">
        <f t="shared" si="4"/>
        <v>4184</v>
      </c>
      <c r="AX10" s="19">
        <f t="shared" si="4"/>
        <v>6363</v>
      </c>
      <c r="AY10" s="19">
        <f t="shared" si="4"/>
        <v>9778</v>
      </c>
      <c r="AZ10" s="19">
        <f t="shared" si="4"/>
        <v>12883</v>
      </c>
      <c r="BA10" s="19">
        <f t="shared" si="4"/>
        <v>14242</v>
      </c>
      <c r="BB10" s="19">
        <f t="shared" si="4"/>
        <v>4008</v>
      </c>
      <c r="BC10" s="18">
        <f t="shared" si="5"/>
        <v>55875</v>
      </c>
      <c r="BE10" s="19">
        <f t="shared" si="6"/>
        <v>83</v>
      </c>
      <c r="BF10" s="19">
        <f t="shared" si="6"/>
        <v>315</v>
      </c>
      <c r="BG10" s="19">
        <f t="shared" si="6"/>
        <v>605</v>
      </c>
      <c r="BH10" s="19">
        <f t="shared" si="6"/>
        <v>885</v>
      </c>
      <c r="BI10" s="19">
        <f t="shared" si="6"/>
        <v>1493</v>
      </c>
      <c r="BJ10" s="19">
        <f t="shared" si="6"/>
        <v>2229</v>
      </c>
      <c r="BK10" s="19">
        <f t="shared" si="6"/>
        <v>3095</v>
      </c>
      <c r="BL10" s="19">
        <f t="shared" si="6"/>
        <v>3586</v>
      </c>
      <c r="BM10" s="19">
        <f t="shared" si="6"/>
        <v>997</v>
      </c>
      <c r="BN10" s="18">
        <f t="shared" si="7"/>
        <v>13288</v>
      </c>
      <c r="BP10" s="19">
        <f t="shared" si="8"/>
        <v>454</v>
      </c>
      <c r="BQ10" s="19">
        <f t="shared" si="8"/>
        <v>1684</v>
      </c>
      <c r="BR10" s="19">
        <f t="shared" si="8"/>
        <v>3282</v>
      </c>
      <c r="BS10" s="19">
        <f t="shared" si="8"/>
        <v>5069</v>
      </c>
      <c r="BT10" s="19">
        <f t="shared" si="8"/>
        <v>7856</v>
      </c>
      <c r="BU10" s="19">
        <f t="shared" si="8"/>
        <v>12007</v>
      </c>
      <c r="BV10" s="19">
        <f t="shared" si="8"/>
        <v>15978</v>
      </c>
      <c r="BW10" s="19">
        <f t="shared" si="8"/>
        <v>17828</v>
      </c>
      <c r="BX10" s="19">
        <f t="shared" si="8"/>
        <v>5005</v>
      </c>
      <c r="BY10" s="18">
        <f t="shared" si="9"/>
        <v>69163</v>
      </c>
    </row>
    <row r="11" spans="1:77" x14ac:dyDescent="0.3">
      <c r="A11" s="74" t="s">
        <v>192</v>
      </c>
      <c r="B11" s="222">
        <v>160</v>
      </c>
      <c r="C11" s="222">
        <v>449</v>
      </c>
      <c r="D11" s="222">
        <v>848</v>
      </c>
      <c r="E11" s="222">
        <v>1383</v>
      </c>
      <c r="F11" s="222">
        <v>2404</v>
      </c>
      <c r="G11" s="222">
        <v>3823</v>
      </c>
      <c r="H11" s="222">
        <v>5590</v>
      </c>
      <c r="I11" s="222">
        <v>7033</v>
      </c>
      <c r="J11" s="222">
        <v>740</v>
      </c>
      <c r="K11" s="223">
        <f>SUM(B11:J11)</f>
        <v>22430</v>
      </c>
      <c r="L11" s="224"/>
      <c r="M11" s="222">
        <v>39</v>
      </c>
      <c r="N11" s="222">
        <v>105</v>
      </c>
      <c r="O11" s="222">
        <v>172</v>
      </c>
      <c r="P11" s="222">
        <v>285</v>
      </c>
      <c r="Q11" s="222">
        <v>544</v>
      </c>
      <c r="R11" s="222">
        <v>889</v>
      </c>
      <c r="S11" s="222">
        <v>1364</v>
      </c>
      <c r="T11" s="222">
        <v>1921</v>
      </c>
      <c r="U11" s="222">
        <v>206</v>
      </c>
      <c r="V11" s="223">
        <f>SUM(M11:U11)</f>
        <v>5525</v>
      </c>
      <c r="W11" s="224"/>
      <c r="X11" s="222">
        <v>141</v>
      </c>
      <c r="Y11" s="222">
        <v>715</v>
      </c>
      <c r="Z11" s="222">
        <v>1482</v>
      </c>
      <c r="AA11" s="222">
        <v>2329</v>
      </c>
      <c r="AB11" s="222">
        <v>3404</v>
      </c>
      <c r="AC11" s="222">
        <v>4914</v>
      </c>
      <c r="AD11" s="222">
        <v>5947</v>
      </c>
      <c r="AE11" s="222">
        <v>5781</v>
      </c>
      <c r="AF11" s="222">
        <v>510</v>
      </c>
      <c r="AG11" s="223">
        <f>SUM(X11:AF11)</f>
        <v>25223</v>
      </c>
      <c r="AH11" s="224"/>
      <c r="AI11" s="222">
        <v>26</v>
      </c>
      <c r="AJ11" s="222">
        <v>126</v>
      </c>
      <c r="AK11" s="222">
        <v>261</v>
      </c>
      <c r="AL11" s="222">
        <v>436</v>
      </c>
      <c r="AM11" s="222">
        <v>681</v>
      </c>
      <c r="AN11" s="222">
        <v>963</v>
      </c>
      <c r="AO11" s="222">
        <v>1144</v>
      </c>
      <c r="AP11" s="222">
        <v>1120</v>
      </c>
      <c r="AQ11" s="222">
        <v>108</v>
      </c>
      <c r="AR11" s="223">
        <f>SUM(AI11:AQ11)</f>
        <v>4865</v>
      </c>
      <c r="AS11" s="88"/>
      <c r="AT11" s="19">
        <f t="shared" si="4"/>
        <v>301</v>
      </c>
      <c r="AU11" s="19">
        <f t="shared" si="4"/>
        <v>1164</v>
      </c>
      <c r="AV11" s="19">
        <f t="shared" si="4"/>
        <v>2330</v>
      </c>
      <c r="AW11" s="19">
        <f t="shared" si="4"/>
        <v>3712</v>
      </c>
      <c r="AX11" s="19">
        <f t="shared" si="4"/>
        <v>5808</v>
      </c>
      <c r="AY11" s="19">
        <f t="shared" si="4"/>
        <v>8737</v>
      </c>
      <c r="AZ11" s="19">
        <f t="shared" si="4"/>
        <v>11537</v>
      </c>
      <c r="BA11" s="19">
        <f t="shared" si="4"/>
        <v>12814</v>
      </c>
      <c r="BB11" s="19">
        <f t="shared" si="4"/>
        <v>1250</v>
      </c>
      <c r="BC11" s="18">
        <f>SUM(AT11:BB11)</f>
        <v>47653</v>
      </c>
      <c r="BE11" s="19">
        <f t="shared" si="6"/>
        <v>65</v>
      </c>
      <c r="BF11" s="19">
        <f t="shared" si="6"/>
        <v>231</v>
      </c>
      <c r="BG11" s="19">
        <f t="shared" si="6"/>
        <v>433</v>
      </c>
      <c r="BH11" s="19">
        <f t="shared" si="6"/>
        <v>721</v>
      </c>
      <c r="BI11" s="19">
        <f t="shared" si="6"/>
        <v>1225</v>
      </c>
      <c r="BJ11" s="19">
        <f t="shared" si="6"/>
        <v>1852</v>
      </c>
      <c r="BK11" s="19">
        <f t="shared" si="6"/>
        <v>2508</v>
      </c>
      <c r="BL11" s="19">
        <f t="shared" si="6"/>
        <v>3041</v>
      </c>
      <c r="BM11" s="19">
        <f t="shared" si="6"/>
        <v>314</v>
      </c>
      <c r="BN11" s="18">
        <f>SUM(BE11:BM11)</f>
        <v>10390</v>
      </c>
      <c r="BP11" s="19">
        <f t="shared" si="8"/>
        <v>366</v>
      </c>
      <c r="BQ11" s="19">
        <f t="shared" si="8"/>
        <v>1395</v>
      </c>
      <c r="BR11" s="19">
        <f t="shared" si="8"/>
        <v>2763</v>
      </c>
      <c r="BS11" s="19">
        <f t="shared" si="8"/>
        <v>4433</v>
      </c>
      <c r="BT11" s="19">
        <f t="shared" si="8"/>
        <v>7033</v>
      </c>
      <c r="BU11" s="19">
        <f t="shared" si="8"/>
        <v>10589</v>
      </c>
      <c r="BV11" s="19">
        <f t="shared" si="8"/>
        <v>14045</v>
      </c>
      <c r="BW11" s="19">
        <f t="shared" si="8"/>
        <v>15855</v>
      </c>
      <c r="BX11" s="19">
        <f t="shared" si="8"/>
        <v>1564</v>
      </c>
      <c r="BY11" s="18">
        <f>SUM(BP11:BX11)</f>
        <v>58043</v>
      </c>
    </row>
    <row r="12" spans="1:77" x14ac:dyDescent="0.3">
      <c r="A12" s="74" t="s">
        <v>193</v>
      </c>
      <c r="B12" s="222">
        <v>571</v>
      </c>
      <c r="C12" s="222">
        <v>1693</v>
      </c>
      <c r="D12" s="222">
        <v>3382</v>
      </c>
      <c r="E12" s="222">
        <v>6236</v>
      </c>
      <c r="F12" s="222">
        <v>10684</v>
      </c>
      <c r="G12" s="222">
        <v>15827</v>
      </c>
      <c r="H12" s="222">
        <v>22353</v>
      </c>
      <c r="I12" s="222">
        <v>14359</v>
      </c>
      <c r="J12" s="222"/>
      <c r="K12" s="223">
        <f t="shared" si="0"/>
        <v>75105</v>
      </c>
      <c r="L12" s="224"/>
      <c r="M12" s="222">
        <v>197</v>
      </c>
      <c r="N12" s="222">
        <v>419</v>
      </c>
      <c r="O12" s="222">
        <v>706</v>
      </c>
      <c r="P12" s="222">
        <v>1330</v>
      </c>
      <c r="Q12" s="222">
        <v>2429</v>
      </c>
      <c r="R12" s="222">
        <v>3859</v>
      </c>
      <c r="S12" s="222">
        <v>5485</v>
      </c>
      <c r="T12" s="222">
        <v>3871</v>
      </c>
      <c r="U12" s="222"/>
      <c r="V12" s="223">
        <f t="shared" ref="V12:V13" si="10">SUM(M12:U12)</f>
        <v>18296</v>
      </c>
      <c r="W12" s="224"/>
      <c r="X12" s="222">
        <v>522</v>
      </c>
      <c r="Y12" s="222">
        <v>2710</v>
      </c>
      <c r="Z12" s="222">
        <v>5937</v>
      </c>
      <c r="AA12" s="222">
        <v>9876</v>
      </c>
      <c r="AB12" s="222">
        <v>14989</v>
      </c>
      <c r="AC12" s="222">
        <v>19615</v>
      </c>
      <c r="AD12" s="222">
        <v>22881</v>
      </c>
      <c r="AE12" s="222">
        <v>11932</v>
      </c>
      <c r="AF12" s="222"/>
      <c r="AG12" s="223">
        <f t="shared" ref="AG12:AG13" si="11">SUM(X12:AF12)</f>
        <v>88462</v>
      </c>
      <c r="AH12" s="224"/>
      <c r="AI12" s="222">
        <v>106</v>
      </c>
      <c r="AJ12" s="222">
        <v>498</v>
      </c>
      <c r="AK12" s="222">
        <v>1005</v>
      </c>
      <c r="AL12" s="222">
        <v>1883</v>
      </c>
      <c r="AM12" s="222">
        <v>2804</v>
      </c>
      <c r="AN12" s="222">
        <v>3829</v>
      </c>
      <c r="AO12" s="222">
        <v>4014</v>
      </c>
      <c r="AP12" s="222">
        <v>2208</v>
      </c>
      <c r="AQ12" s="222"/>
      <c r="AR12" s="223">
        <f t="shared" ref="AR12:AR13" si="12">SUM(AI12:AQ12)</f>
        <v>16347</v>
      </c>
      <c r="AS12" s="88"/>
      <c r="AT12" s="19">
        <f t="shared" si="4"/>
        <v>1093</v>
      </c>
      <c r="AU12" s="19">
        <f t="shared" si="4"/>
        <v>4403</v>
      </c>
      <c r="AV12" s="19">
        <f t="shared" si="4"/>
        <v>9319</v>
      </c>
      <c r="AW12" s="19">
        <f t="shared" si="4"/>
        <v>16112</v>
      </c>
      <c r="AX12" s="19">
        <f t="shared" si="4"/>
        <v>25673</v>
      </c>
      <c r="AY12" s="19">
        <f t="shared" si="4"/>
        <v>35442</v>
      </c>
      <c r="AZ12" s="19">
        <f t="shared" si="4"/>
        <v>45234</v>
      </c>
      <c r="BA12" s="19">
        <f t="shared" si="4"/>
        <v>26291</v>
      </c>
      <c r="BB12" s="19"/>
      <c r="BC12" s="18">
        <f t="shared" ref="BC12:BC13" si="13">SUM(AT12:BB12)</f>
        <v>163567</v>
      </c>
      <c r="BE12" s="19">
        <f t="shared" si="6"/>
        <v>303</v>
      </c>
      <c r="BF12" s="19">
        <f t="shared" si="6"/>
        <v>917</v>
      </c>
      <c r="BG12" s="19">
        <f t="shared" si="6"/>
        <v>1711</v>
      </c>
      <c r="BH12" s="19">
        <f t="shared" si="6"/>
        <v>3213</v>
      </c>
      <c r="BI12" s="19">
        <f t="shared" si="6"/>
        <v>5233</v>
      </c>
      <c r="BJ12" s="19">
        <f t="shared" si="6"/>
        <v>7688</v>
      </c>
      <c r="BK12" s="19">
        <f t="shared" si="6"/>
        <v>9499</v>
      </c>
      <c r="BL12" s="19">
        <f t="shared" si="6"/>
        <v>6079</v>
      </c>
      <c r="BM12" s="19"/>
      <c r="BN12" s="18">
        <f t="shared" ref="BN12:BN13" si="14">SUM(BE12:BM12)</f>
        <v>34643</v>
      </c>
      <c r="BP12" s="19">
        <f t="shared" si="8"/>
        <v>1396</v>
      </c>
      <c r="BQ12" s="19">
        <f t="shared" si="8"/>
        <v>5320</v>
      </c>
      <c r="BR12" s="19">
        <f t="shared" si="8"/>
        <v>11030</v>
      </c>
      <c r="BS12" s="19">
        <f t="shared" si="8"/>
        <v>19325</v>
      </c>
      <c r="BT12" s="19">
        <f t="shared" si="8"/>
        <v>30906</v>
      </c>
      <c r="BU12" s="19">
        <f t="shared" si="8"/>
        <v>43130</v>
      </c>
      <c r="BV12" s="19">
        <f t="shared" si="8"/>
        <v>54733</v>
      </c>
      <c r="BW12" s="19">
        <f t="shared" si="8"/>
        <v>32370</v>
      </c>
      <c r="BX12" s="19"/>
      <c r="BY12" s="18">
        <f t="shared" ref="BY12:BY13" si="15">SUM(BP12:BX12)</f>
        <v>198210</v>
      </c>
    </row>
    <row r="13" spans="1:77" x14ac:dyDescent="0.3">
      <c r="A13" s="74" t="s">
        <v>69</v>
      </c>
      <c r="B13" s="222">
        <v>1541</v>
      </c>
      <c r="C13" s="222">
        <v>3909</v>
      </c>
      <c r="D13" s="222">
        <v>8525</v>
      </c>
      <c r="E13" s="222">
        <v>13644</v>
      </c>
      <c r="F13" s="222">
        <v>15782</v>
      </c>
      <c r="G13" s="222">
        <v>14590</v>
      </c>
      <c r="H13" s="222">
        <v>7408</v>
      </c>
      <c r="I13" s="222"/>
      <c r="J13" s="222"/>
      <c r="K13" s="223">
        <f t="shared" si="0"/>
        <v>65399</v>
      </c>
      <c r="L13" s="224"/>
      <c r="M13" s="222">
        <v>440</v>
      </c>
      <c r="N13" s="222">
        <v>1038</v>
      </c>
      <c r="O13" s="222">
        <v>1721</v>
      </c>
      <c r="P13" s="222">
        <v>2686</v>
      </c>
      <c r="Q13" s="222">
        <v>3589</v>
      </c>
      <c r="R13" s="222">
        <v>3247</v>
      </c>
      <c r="S13" s="222">
        <v>1754</v>
      </c>
      <c r="T13" s="222"/>
      <c r="U13" s="222"/>
      <c r="V13" s="223">
        <f t="shared" si="10"/>
        <v>14475</v>
      </c>
      <c r="W13" s="224"/>
      <c r="X13" s="222">
        <v>1451</v>
      </c>
      <c r="Y13" s="222">
        <v>6631</v>
      </c>
      <c r="Z13" s="222">
        <v>14216</v>
      </c>
      <c r="AA13" s="222">
        <v>20545</v>
      </c>
      <c r="AB13" s="222">
        <v>22494</v>
      </c>
      <c r="AC13" s="222">
        <v>18330</v>
      </c>
      <c r="AD13" s="222">
        <v>7471</v>
      </c>
      <c r="AE13" s="222"/>
      <c r="AF13" s="222"/>
      <c r="AG13" s="223">
        <f t="shared" si="11"/>
        <v>91138</v>
      </c>
      <c r="AH13" s="224"/>
      <c r="AI13" s="222">
        <v>271</v>
      </c>
      <c r="AJ13" s="222">
        <v>1100</v>
      </c>
      <c r="AK13" s="222">
        <v>2141</v>
      </c>
      <c r="AL13" s="222">
        <v>2876</v>
      </c>
      <c r="AM13" s="222">
        <v>3491</v>
      </c>
      <c r="AN13" s="222">
        <v>2988</v>
      </c>
      <c r="AO13" s="222">
        <v>1151</v>
      </c>
      <c r="AP13" s="222"/>
      <c r="AQ13" s="222"/>
      <c r="AR13" s="223">
        <f t="shared" si="12"/>
        <v>14018</v>
      </c>
      <c r="AS13" s="88"/>
      <c r="AT13" s="19">
        <f t="shared" si="4"/>
        <v>2992</v>
      </c>
      <c r="AU13" s="19">
        <f t="shared" si="4"/>
        <v>10540</v>
      </c>
      <c r="AV13" s="19">
        <f t="shared" si="4"/>
        <v>22741</v>
      </c>
      <c r="AW13" s="19">
        <f t="shared" si="4"/>
        <v>34189</v>
      </c>
      <c r="AX13" s="19">
        <f t="shared" si="4"/>
        <v>38276</v>
      </c>
      <c r="AY13" s="19">
        <f t="shared" si="4"/>
        <v>32920</v>
      </c>
      <c r="AZ13" s="19">
        <f t="shared" si="4"/>
        <v>14879</v>
      </c>
      <c r="BA13" s="19"/>
      <c r="BB13" s="19"/>
      <c r="BC13" s="18">
        <f t="shared" si="13"/>
        <v>156537</v>
      </c>
      <c r="BE13" s="19">
        <f t="shared" si="6"/>
        <v>711</v>
      </c>
      <c r="BF13" s="19">
        <f t="shared" si="6"/>
        <v>2138</v>
      </c>
      <c r="BG13" s="19">
        <f t="shared" si="6"/>
        <v>3862</v>
      </c>
      <c r="BH13" s="19">
        <f t="shared" si="6"/>
        <v>5562</v>
      </c>
      <c r="BI13" s="19">
        <f t="shared" si="6"/>
        <v>7080</v>
      </c>
      <c r="BJ13" s="19">
        <f t="shared" si="6"/>
        <v>6235</v>
      </c>
      <c r="BK13" s="19">
        <f t="shared" si="6"/>
        <v>2905</v>
      </c>
      <c r="BL13" s="19"/>
      <c r="BM13" s="19"/>
      <c r="BN13" s="18">
        <f t="shared" si="14"/>
        <v>28493</v>
      </c>
      <c r="BP13" s="19">
        <f t="shared" si="8"/>
        <v>3703</v>
      </c>
      <c r="BQ13" s="19">
        <f t="shared" si="8"/>
        <v>12678</v>
      </c>
      <c r="BR13" s="19">
        <f t="shared" si="8"/>
        <v>26603</v>
      </c>
      <c r="BS13" s="19">
        <f t="shared" si="8"/>
        <v>39751</v>
      </c>
      <c r="BT13" s="19">
        <f t="shared" si="8"/>
        <v>45356</v>
      </c>
      <c r="BU13" s="19">
        <f t="shared" si="8"/>
        <v>39155</v>
      </c>
      <c r="BV13" s="19">
        <f t="shared" si="8"/>
        <v>17784</v>
      </c>
      <c r="BW13" s="19"/>
      <c r="BX13" s="19"/>
      <c r="BY13" s="18">
        <f t="shared" si="15"/>
        <v>185030</v>
      </c>
    </row>
    <row r="14" spans="1:77" x14ac:dyDescent="0.3">
      <c r="A14" s="74" t="s">
        <v>66</v>
      </c>
      <c r="B14" s="225">
        <f t="shared" ref="B14:J14" si="16">SUM(B7:B13)</f>
        <v>4392</v>
      </c>
      <c r="C14" s="225">
        <f t="shared" si="16"/>
        <v>11074</v>
      </c>
      <c r="D14" s="225">
        <f t="shared" si="16"/>
        <v>21137</v>
      </c>
      <c r="E14" s="225">
        <f t="shared" si="16"/>
        <v>33090</v>
      </c>
      <c r="F14" s="225">
        <f t="shared" si="16"/>
        <v>45795</v>
      </c>
      <c r="G14" s="225">
        <f t="shared" si="16"/>
        <v>59740</v>
      </c>
      <c r="H14" s="225">
        <f t="shared" si="16"/>
        <v>70904</v>
      </c>
      <c r="I14" s="225">
        <f t="shared" si="16"/>
        <v>62338</v>
      </c>
      <c r="J14" s="225">
        <f t="shared" si="16"/>
        <v>22864</v>
      </c>
      <c r="K14" s="226">
        <f>SUM(B14:J14)</f>
        <v>331334</v>
      </c>
      <c r="L14" s="224"/>
      <c r="M14" s="225">
        <f t="shared" ref="M14:U14" si="17">SUM(M7:M13)</f>
        <v>1402</v>
      </c>
      <c r="N14" s="225">
        <f t="shared" si="17"/>
        <v>3465</v>
      </c>
      <c r="O14" s="225">
        <f t="shared" si="17"/>
        <v>6153</v>
      </c>
      <c r="P14" s="225">
        <f t="shared" si="17"/>
        <v>8989</v>
      </c>
      <c r="Q14" s="225">
        <f t="shared" si="17"/>
        <v>12843</v>
      </c>
      <c r="R14" s="225">
        <f t="shared" si="17"/>
        <v>16933</v>
      </c>
      <c r="S14" s="225">
        <f t="shared" si="17"/>
        <v>20916</v>
      </c>
      <c r="T14" s="225">
        <f t="shared" si="17"/>
        <v>19787</v>
      </c>
      <c r="U14" s="225">
        <f t="shared" si="17"/>
        <v>7191</v>
      </c>
      <c r="V14" s="226">
        <f>SUM(M14:U14)</f>
        <v>97679</v>
      </c>
      <c r="W14" s="224"/>
      <c r="X14" s="225">
        <f t="shared" ref="X14:AF14" si="18">SUM(X7:X13)</f>
        <v>3814</v>
      </c>
      <c r="Y14" s="225">
        <f t="shared" si="18"/>
        <v>17037</v>
      </c>
      <c r="Z14" s="225">
        <f t="shared" si="18"/>
        <v>34333</v>
      </c>
      <c r="AA14" s="225">
        <f t="shared" si="18"/>
        <v>51342</v>
      </c>
      <c r="AB14" s="225">
        <f t="shared" si="18"/>
        <v>66077</v>
      </c>
      <c r="AC14" s="225">
        <f t="shared" si="18"/>
        <v>77781</v>
      </c>
      <c r="AD14" s="225">
        <f t="shared" si="18"/>
        <v>77869</v>
      </c>
      <c r="AE14" s="225">
        <f t="shared" si="18"/>
        <v>54657</v>
      </c>
      <c r="AF14" s="225">
        <f t="shared" si="18"/>
        <v>16654</v>
      </c>
      <c r="AG14" s="226">
        <f>SUM(X14:AF14)</f>
        <v>399564</v>
      </c>
      <c r="AH14" s="224"/>
      <c r="AI14" s="225">
        <f t="shared" ref="AI14:AQ14" si="19">SUM(AI7:AI13)</f>
        <v>1092</v>
      </c>
      <c r="AJ14" s="225">
        <f t="shared" si="19"/>
        <v>4487</v>
      </c>
      <c r="AK14" s="225">
        <f t="shared" si="19"/>
        <v>9189</v>
      </c>
      <c r="AL14" s="225">
        <f t="shared" si="19"/>
        <v>12629</v>
      </c>
      <c r="AM14" s="225">
        <f t="shared" si="19"/>
        <v>16470</v>
      </c>
      <c r="AN14" s="225">
        <f t="shared" si="19"/>
        <v>20259</v>
      </c>
      <c r="AO14" s="225">
        <f t="shared" si="19"/>
        <v>20613</v>
      </c>
      <c r="AP14" s="225">
        <f t="shared" si="19"/>
        <v>14354</v>
      </c>
      <c r="AQ14" s="225">
        <f t="shared" si="19"/>
        <v>4319</v>
      </c>
      <c r="AR14" s="226">
        <f>SUM(AI14:AQ14)</f>
        <v>103412</v>
      </c>
      <c r="AS14" s="88"/>
      <c r="AT14" s="21">
        <f t="shared" ref="AT14:BB14" si="20">SUM(AT7:AT13)</f>
        <v>8206</v>
      </c>
      <c r="AU14" s="21">
        <f t="shared" si="20"/>
        <v>28111</v>
      </c>
      <c r="AV14" s="21">
        <f t="shared" si="20"/>
        <v>55470</v>
      </c>
      <c r="AW14" s="21">
        <f t="shared" si="20"/>
        <v>84432</v>
      </c>
      <c r="AX14" s="21">
        <f t="shared" si="20"/>
        <v>111872</v>
      </c>
      <c r="AY14" s="21">
        <f t="shared" si="20"/>
        <v>137521</v>
      </c>
      <c r="AZ14" s="21">
        <f t="shared" si="20"/>
        <v>148773</v>
      </c>
      <c r="BA14" s="21">
        <f t="shared" si="20"/>
        <v>116995</v>
      </c>
      <c r="BB14" s="21">
        <f t="shared" si="20"/>
        <v>39518</v>
      </c>
      <c r="BC14" s="20">
        <f>SUM(AT14:BB14)</f>
        <v>730898</v>
      </c>
      <c r="BE14" s="21">
        <f t="shared" ref="BE14:BM14" si="21">SUM(BE7:BE13)</f>
        <v>2494</v>
      </c>
      <c r="BF14" s="21">
        <f t="shared" si="21"/>
        <v>7952</v>
      </c>
      <c r="BG14" s="21">
        <f t="shared" si="21"/>
        <v>15342</v>
      </c>
      <c r="BH14" s="21">
        <f t="shared" si="21"/>
        <v>21618</v>
      </c>
      <c r="BI14" s="21">
        <f t="shared" si="21"/>
        <v>29313</v>
      </c>
      <c r="BJ14" s="21">
        <f t="shared" si="21"/>
        <v>37192</v>
      </c>
      <c r="BK14" s="21">
        <f t="shared" si="21"/>
        <v>41529</v>
      </c>
      <c r="BL14" s="21">
        <f t="shared" si="21"/>
        <v>34141</v>
      </c>
      <c r="BM14" s="21">
        <f t="shared" si="21"/>
        <v>11510</v>
      </c>
      <c r="BN14" s="20">
        <f>SUM(BE14:BM14)</f>
        <v>201091</v>
      </c>
      <c r="BP14" s="21">
        <f t="shared" ref="BP14:BX14" si="22">SUM(BP7:BP13)</f>
        <v>10700</v>
      </c>
      <c r="BQ14" s="21">
        <f t="shared" si="22"/>
        <v>36063</v>
      </c>
      <c r="BR14" s="21">
        <f t="shared" si="22"/>
        <v>70812</v>
      </c>
      <c r="BS14" s="21">
        <f t="shared" si="22"/>
        <v>106050</v>
      </c>
      <c r="BT14" s="21">
        <f t="shared" si="22"/>
        <v>141185</v>
      </c>
      <c r="BU14" s="21">
        <f t="shared" si="22"/>
        <v>174713</v>
      </c>
      <c r="BV14" s="21">
        <f t="shared" si="22"/>
        <v>190302</v>
      </c>
      <c r="BW14" s="21">
        <f t="shared" si="22"/>
        <v>151136</v>
      </c>
      <c r="BX14" s="21">
        <f t="shared" si="22"/>
        <v>51028</v>
      </c>
      <c r="BY14" s="20">
        <f>SUM(BP14:BX14)</f>
        <v>931989</v>
      </c>
    </row>
    <row r="15" spans="1:77" x14ac:dyDescent="0.3">
      <c r="A15" s="227"/>
      <c r="B15" s="227"/>
      <c r="C15" s="227"/>
      <c r="D15" s="227"/>
      <c r="E15" s="227"/>
      <c r="F15" s="227"/>
      <c r="G15" s="227"/>
      <c r="H15" s="227"/>
      <c r="I15" s="227"/>
      <c r="J15" s="68"/>
      <c r="K15" s="68"/>
      <c r="L15" s="220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220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220"/>
      <c r="AI15" s="68"/>
      <c r="AJ15" s="68"/>
      <c r="AK15" s="68"/>
      <c r="AL15" s="68"/>
      <c r="AM15" s="68"/>
      <c r="AN15" s="68"/>
      <c r="AO15" s="68"/>
      <c r="AP15" s="68"/>
      <c r="AQ15" s="68"/>
      <c r="AR15" s="68"/>
    </row>
    <row r="16" spans="1:77" ht="21" x14ac:dyDescent="0.4">
      <c r="A16" s="68"/>
      <c r="B16" s="69" t="s">
        <v>173</v>
      </c>
      <c r="C16" s="68"/>
      <c r="D16" s="68"/>
      <c r="E16" s="68"/>
      <c r="F16" s="68"/>
      <c r="G16" s="68"/>
      <c r="H16" s="68"/>
      <c r="I16" s="68"/>
      <c r="J16" s="68"/>
      <c r="K16" s="68"/>
      <c r="L16" s="220"/>
      <c r="M16" s="69" t="s">
        <v>177</v>
      </c>
      <c r="N16" s="68"/>
      <c r="O16" s="68"/>
      <c r="P16" s="68"/>
      <c r="Q16" s="68"/>
      <c r="R16" s="68"/>
      <c r="S16" s="68"/>
      <c r="T16" s="68"/>
      <c r="U16" s="68"/>
      <c r="V16" s="68"/>
      <c r="W16" s="220"/>
      <c r="X16" s="69" t="s">
        <v>174</v>
      </c>
      <c r="Y16" s="68"/>
      <c r="Z16" s="68"/>
      <c r="AA16" s="68"/>
      <c r="AB16" s="68"/>
      <c r="AC16" s="68"/>
      <c r="AD16" s="68"/>
      <c r="AE16" s="68"/>
      <c r="AF16" s="68"/>
      <c r="AG16" s="68"/>
      <c r="AH16" s="220"/>
      <c r="AI16" s="69" t="s">
        <v>178</v>
      </c>
      <c r="AJ16" s="68"/>
      <c r="AK16" s="68"/>
      <c r="AL16" s="68"/>
      <c r="AM16" s="68"/>
      <c r="AN16" s="68"/>
      <c r="AO16" s="68"/>
      <c r="AP16" s="68"/>
      <c r="AQ16" s="68"/>
      <c r="AR16" s="68"/>
      <c r="AT16" s="28" t="s">
        <v>203</v>
      </c>
      <c r="BE16" s="28" t="s">
        <v>204</v>
      </c>
      <c r="BP16" s="28" t="s">
        <v>205</v>
      </c>
    </row>
    <row r="17" spans="1:77" ht="15.6" x14ac:dyDescent="0.3">
      <c r="A17" s="68"/>
      <c r="B17" s="70" t="s">
        <v>206</v>
      </c>
      <c r="C17" s="68"/>
      <c r="D17" s="68"/>
      <c r="E17" s="68"/>
      <c r="F17" s="68"/>
      <c r="G17" s="68"/>
      <c r="H17" s="68"/>
      <c r="I17" s="68"/>
      <c r="J17" s="68"/>
      <c r="K17" s="68"/>
      <c r="L17" s="220"/>
      <c r="M17" s="70" t="s">
        <v>206</v>
      </c>
      <c r="N17" s="68"/>
      <c r="O17" s="68"/>
      <c r="P17" s="68"/>
      <c r="Q17" s="68"/>
      <c r="R17" s="68"/>
      <c r="S17" s="68"/>
      <c r="T17" s="68"/>
      <c r="U17" s="68"/>
      <c r="V17" s="68"/>
      <c r="W17" s="220"/>
      <c r="X17" s="70" t="s">
        <v>206</v>
      </c>
      <c r="Y17" s="68"/>
      <c r="Z17" s="68"/>
      <c r="AA17" s="68"/>
      <c r="AB17" s="68"/>
      <c r="AC17" s="68"/>
      <c r="AD17" s="68"/>
      <c r="AE17" s="68"/>
      <c r="AF17" s="68"/>
      <c r="AG17" s="70"/>
      <c r="AH17" s="220"/>
      <c r="AI17" s="70" t="s">
        <v>206</v>
      </c>
      <c r="AJ17" s="68"/>
      <c r="AK17" s="68"/>
      <c r="AL17" s="68"/>
      <c r="AM17" s="68"/>
      <c r="AN17" s="68"/>
      <c r="AO17" s="68"/>
      <c r="AP17" s="68"/>
      <c r="AQ17" s="68"/>
      <c r="AR17" s="68"/>
      <c r="AT17" s="27" t="s">
        <v>206</v>
      </c>
      <c r="BE17" s="27" t="s">
        <v>206</v>
      </c>
      <c r="BP17" s="27" t="s">
        <v>206</v>
      </c>
    </row>
    <row r="18" spans="1:77" x14ac:dyDescent="0.3">
      <c r="A18" s="249" t="s">
        <v>73</v>
      </c>
      <c r="B18" s="250" t="s">
        <v>72</v>
      </c>
      <c r="C18" s="250"/>
      <c r="D18" s="250"/>
      <c r="E18" s="250"/>
      <c r="F18" s="250"/>
      <c r="G18" s="250"/>
      <c r="H18" s="250"/>
      <c r="I18" s="250"/>
      <c r="J18" s="250"/>
      <c r="K18" s="71"/>
      <c r="L18" s="220"/>
      <c r="M18" s="250" t="s">
        <v>72</v>
      </c>
      <c r="N18" s="250"/>
      <c r="O18" s="250"/>
      <c r="P18" s="250"/>
      <c r="Q18" s="250"/>
      <c r="R18" s="250"/>
      <c r="S18" s="250"/>
      <c r="T18" s="250"/>
      <c r="U18" s="250"/>
      <c r="V18" s="71"/>
      <c r="W18" s="220"/>
      <c r="X18" s="250" t="s">
        <v>72</v>
      </c>
      <c r="Y18" s="250"/>
      <c r="Z18" s="250"/>
      <c r="AA18" s="250"/>
      <c r="AB18" s="250"/>
      <c r="AC18" s="250"/>
      <c r="AD18" s="250"/>
      <c r="AE18" s="250"/>
      <c r="AF18" s="250"/>
      <c r="AG18" s="68"/>
      <c r="AH18" s="220"/>
      <c r="AI18" s="250" t="s">
        <v>72</v>
      </c>
      <c r="AJ18" s="250"/>
      <c r="AK18" s="250"/>
      <c r="AL18" s="250"/>
      <c r="AM18" s="250"/>
      <c r="AN18" s="250"/>
      <c r="AO18" s="250"/>
      <c r="AP18" s="250"/>
      <c r="AQ18" s="250"/>
      <c r="AR18" s="68"/>
      <c r="AT18" s="247" t="s">
        <v>72</v>
      </c>
      <c r="AU18" s="247"/>
      <c r="AV18" s="247"/>
      <c r="AW18" s="247"/>
      <c r="AX18" s="247"/>
      <c r="AY18" s="247"/>
      <c r="AZ18" s="247"/>
      <c r="BA18" s="247"/>
      <c r="BB18" s="247"/>
      <c r="BE18" s="247" t="s">
        <v>72</v>
      </c>
      <c r="BF18" s="247"/>
      <c r="BG18" s="247"/>
      <c r="BH18" s="247"/>
      <c r="BI18" s="247"/>
      <c r="BJ18" s="247"/>
      <c r="BK18" s="247"/>
      <c r="BL18" s="247"/>
      <c r="BM18" s="247"/>
      <c r="BP18" s="247" t="s">
        <v>72</v>
      </c>
      <c r="BQ18" s="247"/>
      <c r="BR18" s="247"/>
      <c r="BS18" s="247"/>
      <c r="BT18" s="247"/>
      <c r="BU18" s="247"/>
      <c r="BV18" s="247"/>
      <c r="BW18" s="247"/>
      <c r="BX18" s="247"/>
    </row>
    <row r="19" spans="1:77" x14ac:dyDescent="0.3">
      <c r="A19" s="249"/>
      <c r="B19" s="72" t="s">
        <v>71</v>
      </c>
      <c r="C19" s="72" t="s">
        <v>140</v>
      </c>
      <c r="D19" s="72" t="s">
        <v>141</v>
      </c>
      <c r="E19" s="72" t="s">
        <v>142</v>
      </c>
      <c r="F19" s="72" t="s">
        <v>143</v>
      </c>
      <c r="G19" s="72" t="s">
        <v>144</v>
      </c>
      <c r="H19" s="72" t="s">
        <v>145</v>
      </c>
      <c r="I19" s="72" t="s">
        <v>146</v>
      </c>
      <c r="J19" s="72" t="s">
        <v>147</v>
      </c>
      <c r="K19" s="73" t="s">
        <v>70</v>
      </c>
      <c r="L19" s="221"/>
      <c r="M19" s="72" t="s">
        <v>71</v>
      </c>
      <c r="N19" s="72" t="s">
        <v>140</v>
      </c>
      <c r="O19" s="72" t="s">
        <v>141</v>
      </c>
      <c r="P19" s="72" t="s">
        <v>142</v>
      </c>
      <c r="Q19" s="72" t="s">
        <v>143</v>
      </c>
      <c r="R19" s="72" t="s">
        <v>144</v>
      </c>
      <c r="S19" s="72" t="s">
        <v>145</v>
      </c>
      <c r="T19" s="72" t="s">
        <v>146</v>
      </c>
      <c r="U19" s="72" t="s">
        <v>147</v>
      </c>
      <c r="V19" s="73" t="s">
        <v>70</v>
      </c>
      <c r="W19" s="221"/>
      <c r="X19" s="72" t="s">
        <v>71</v>
      </c>
      <c r="Y19" s="72" t="s">
        <v>140</v>
      </c>
      <c r="Z19" s="72" t="s">
        <v>141</v>
      </c>
      <c r="AA19" s="72" t="s">
        <v>142</v>
      </c>
      <c r="AB19" s="72" t="s">
        <v>143</v>
      </c>
      <c r="AC19" s="72" t="s">
        <v>144</v>
      </c>
      <c r="AD19" s="72" t="s">
        <v>145</v>
      </c>
      <c r="AE19" s="72" t="s">
        <v>146</v>
      </c>
      <c r="AF19" s="72" t="s">
        <v>147</v>
      </c>
      <c r="AG19" s="73" t="s">
        <v>70</v>
      </c>
      <c r="AH19" s="221"/>
      <c r="AI19" s="72" t="s">
        <v>71</v>
      </c>
      <c r="AJ19" s="72" t="s">
        <v>140</v>
      </c>
      <c r="AK19" s="72" t="s">
        <v>141</v>
      </c>
      <c r="AL19" s="72" t="s">
        <v>142</v>
      </c>
      <c r="AM19" s="72" t="s">
        <v>143</v>
      </c>
      <c r="AN19" s="72" t="s">
        <v>144</v>
      </c>
      <c r="AO19" s="72" t="s">
        <v>145</v>
      </c>
      <c r="AP19" s="72" t="s">
        <v>146</v>
      </c>
      <c r="AQ19" s="72" t="s">
        <v>147</v>
      </c>
      <c r="AR19" s="73" t="s">
        <v>70</v>
      </c>
      <c r="AS19" s="87"/>
      <c r="AT19" s="24" t="s">
        <v>71</v>
      </c>
      <c r="AU19" s="24" t="s">
        <v>140</v>
      </c>
      <c r="AV19" s="24" t="s">
        <v>141</v>
      </c>
      <c r="AW19" s="24" t="s">
        <v>142</v>
      </c>
      <c r="AX19" s="24" t="s">
        <v>143</v>
      </c>
      <c r="AY19" s="24" t="s">
        <v>144</v>
      </c>
      <c r="AZ19" s="24" t="s">
        <v>145</v>
      </c>
      <c r="BA19" s="24" t="s">
        <v>146</v>
      </c>
      <c r="BB19" s="24" t="s">
        <v>147</v>
      </c>
      <c r="BC19" s="23" t="s">
        <v>70</v>
      </c>
      <c r="BE19" s="24" t="s">
        <v>71</v>
      </c>
      <c r="BF19" s="24" t="s">
        <v>140</v>
      </c>
      <c r="BG19" s="24" t="s">
        <v>141</v>
      </c>
      <c r="BH19" s="24" t="s">
        <v>142</v>
      </c>
      <c r="BI19" s="24" t="s">
        <v>143</v>
      </c>
      <c r="BJ19" s="24" t="s">
        <v>144</v>
      </c>
      <c r="BK19" s="24" t="s">
        <v>145</v>
      </c>
      <c r="BL19" s="24" t="s">
        <v>146</v>
      </c>
      <c r="BM19" s="24" t="s">
        <v>147</v>
      </c>
      <c r="BN19" s="23" t="s">
        <v>70</v>
      </c>
      <c r="BP19" s="24" t="s">
        <v>71</v>
      </c>
      <c r="BQ19" s="24" t="s">
        <v>140</v>
      </c>
      <c r="BR19" s="24" t="s">
        <v>141</v>
      </c>
      <c r="BS19" s="24" t="s">
        <v>142</v>
      </c>
      <c r="BT19" s="24" t="s">
        <v>143</v>
      </c>
      <c r="BU19" s="24" t="s">
        <v>144</v>
      </c>
      <c r="BV19" s="24" t="s">
        <v>145</v>
      </c>
      <c r="BW19" s="24" t="s">
        <v>146</v>
      </c>
      <c r="BX19" s="24" t="s">
        <v>147</v>
      </c>
      <c r="BY19" s="23" t="s">
        <v>70</v>
      </c>
    </row>
    <row r="20" spans="1:77" x14ac:dyDescent="0.3">
      <c r="A20" s="74" t="s">
        <v>188</v>
      </c>
      <c r="B20" s="222">
        <v>1069</v>
      </c>
      <c r="C20" s="222">
        <v>1919</v>
      </c>
      <c r="D20" s="222">
        <v>2475</v>
      </c>
      <c r="E20" s="222">
        <v>3028</v>
      </c>
      <c r="F20" s="222">
        <v>3606</v>
      </c>
      <c r="G20" s="222">
        <v>4694</v>
      </c>
      <c r="H20" s="222">
        <v>5545</v>
      </c>
      <c r="I20" s="222">
        <v>4868</v>
      </c>
      <c r="J20" s="222">
        <v>2723</v>
      </c>
      <c r="K20" s="223">
        <f t="shared" ref="K20:K23" si="23">SUM(B20:J20)</f>
        <v>29927</v>
      </c>
      <c r="L20" s="224"/>
      <c r="M20" s="222">
        <v>672</v>
      </c>
      <c r="N20" s="222">
        <v>1551</v>
      </c>
      <c r="O20" s="222">
        <v>2766</v>
      </c>
      <c r="P20" s="222">
        <v>3324</v>
      </c>
      <c r="Q20" s="222">
        <v>3692</v>
      </c>
      <c r="R20" s="222">
        <v>4350</v>
      </c>
      <c r="S20" s="222">
        <v>4899</v>
      </c>
      <c r="T20" s="222">
        <v>4096</v>
      </c>
      <c r="U20" s="222">
        <v>1936</v>
      </c>
      <c r="V20" s="223">
        <f t="shared" ref="V20:V23" si="24">SUM(M20:U20)</f>
        <v>27286</v>
      </c>
      <c r="W20" s="224"/>
      <c r="X20" s="222">
        <v>826</v>
      </c>
      <c r="Y20" s="222">
        <v>2705</v>
      </c>
      <c r="Z20" s="222">
        <v>3772</v>
      </c>
      <c r="AA20" s="222">
        <v>3976</v>
      </c>
      <c r="AB20" s="222">
        <v>4561</v>
      </c>
      <c r="AC20" s="222">
        <v>5748</v>
      </c>
      <c r="AD20" s="222">
        <v>6379</v>
      </c>
      <c r="AE20" s="222">
        <v>4919</v>
      </c>
      <c r="AF20" s="222">
        <v>2321</v>
      </c>
      <c r="AG20" s="223">
        <f t="shared" ref="AG20:AG23" si="25">SUM(X20:AF20)</f>
        <v>35207</v>
      </c>
      <c r="AH20" s="224"/>
      <c r="AI20" s="222">
        <v>666</v>
      </c>
      <c r="AJ20" s="222">
        <v>2489</v>
      </c>
      <c r="AK20" s="222">
        <v>4701</v>
      </c>
      <c r="AL20" s="222">
        <v>4951</v>
      </c>
      <c r="AM20" s="222">
        <v>5029</v>
      </c>
      <c r="AN20" s="222">
        <v>5805</v>
      </c>
      <c r="AO20" s="222">
        <v>5962</v>
      </c>
      <c r="AP20" s="222">
        <v>4110</v>
      </c>
      <c r="AQ20" s="222">
        <v>1429</v>
      </c>
      <c r="AR20" s="223">
        <f t="shared" ref="AR20:AR23" si="26">SUM(AI20:AQ20)</f>
        <v>35142</v>
      </c>
      <c r="AS20" s="88"/>
      <c r="AT20" s="19">
        <f t="shared" ref="AT20:BB26" si="27">B20+X20</f>
        <v>1895</v>
      </c>
      <c r="AU20" s="19">
        <f t="shared" si="27"/>
        <v>4624</v>
      </c>
      <c r="AV20" s="19">
        <f t="shared" si="27"/>
        <v>6247</v>
      </c>
      <c r="AW20" s="19">
        <f t="shared" si="27"/>
        <v>7004</v>
      </c>
      <c r="AX20" s="19">
        <f t="shared" si="27"/>
        <v>8167</v>
      </c>
      <c r="AY20" s="19">
        <f t="shared" si="27"/>
        <v>10442</v>
      </c>
      <c r="AZ20" s="19">
        <f t="shared" si="27"/>
        <v>11924</v>
      </c>
      <c r="BA20" s="19">
        <f t="shared" si="27"/>
        <v>9787</v>
      </c>
      <c r="BB20" s="19">
        <f t="shared" si="27"/>
        <v>5044</v>
      </c>
      <c r="BC20" s="18">
        <f t="shared" ref="BC20:BC23" si="28">SUM(AT20:BB20)</f>
        <v>65134</v>
      </c>
      <c r="BE20" s="19">
        <f t="shared" ref="BE20:BM26" si="29">M20+AI20</f>
        <v>1338</v>
      </c>
      <c r="BF20" s="19">
        <f t="shared" si="29"/>
        <v>4040</v>
      </c>
      <c r="BG20" s="19">
        <f t="shared" si="29"/>
        <v>7467</v>
      </c>
      <c r="BH20" s="19">
        <f t="shared" si="29"/>
        <v>8275</v>
      </c>
      <c r="BI20" s="19">
        <f t="shared" si="29"/>
        <v>8721</v>
      </c>
      <c r="BJ20" s="19">
        <f t="shared" si="29"/>
        <v>10155</v>
      </c>
      <c r="BK20" s="19">
        <f t="shared" si="29"/>
        <v>10861</v>
      </c>
      <c r="BL20" s="19">
        <f t="shared" si="29"/>
        <v>8206</v>
      </c>
      <c r="BM20" s="19">
        <f t="shared" si="29"/>
        <v>3365</v>
      </c>
      <c r="BN20" s="18">
        <f t="shared" ref="BN20:BN23" si="30">SUM(BE20:BM20)</f>
        <v>62428</v>
      </c>
      <c r="BP20" s="19">
        <f t="shared" ref="BP20:BX26" si="31">B20+M20+X20+AI20</f>
        <v>3233</v>
      </c>
      <c r="BQ20" s="19">
        <f t="shared" si="31"/>
        <v>8664</v>
      </c>
      <c r="BR20" s="19">
        <f t="shared" si="31"/>
        <v>13714</v>
      </c>
      <c r="BS20" s="19">
        <f t="shared" si="31"/>
        <v>15279</v>
      </c>
      <c r="BT20" s="19">
        <f t="shared" si="31"/>
        <v>16888</v>
      </c>
      <c r="BU20" s="19">
        <f t="shared" si="31"/>
        <v>20597</v>
      </c>
      <c r="BV20" s="19">
        <f t="shared" si="31"/>
        <v>22785</v>
      </c>
      <c r="BW20" s="19">
        <f t="shared" si="31"/>
        <v>17993</v>
      </c>
      <c r="BX20" s="19">
        <f t="shared" si="31"/>
        <v>8409</v>
      </c>
      <c r="BY20" s="18">
        <f t="shared" ref="BY20:BY23" si="32">SUM(BP20:BX20)</f>
        <v>127562</v>
      </c>
    </row>
    <row r="21" spans="1:77" x14ac:dyDescent="0.3">
      <c r="A21" s="74" t="s">
        <v>189</v>
      </c>
      <c r="B21" s="222">
        <v>503</v>
      </c>
      <c r="C21" s="222">
        <v>1046</v>
      </c>
      <c r="D21" s="222">
        <v>1578</v>
      </c>
      <c r="E21" s="222">
        <v>2011</v>
      </c>
      <c r="F21" s="222">
        <v>2549</v>
      </c>
      <c r="G21" s="222">
        <v>3303</v>
      </c>
      <c r="H21" s="222">
        <v>3776</v>
      </c>
      <c r="I21" s="222">
        <v>3137</v>
      </c>
      <c r="J21" s="222">
        <v>1222</v>
      </c>
      <c r="K21" s="223">
        <f t="shared" si="23"/>
        <v>19125</v>
      </c>
      <c r="L21" s="224"/>
      <c r="M21" s="222">
        <v>199</v>
      </c>
      <c r="N21" s="222">
        <v>583</v>
      </c>
      <c r="O21" s="222">
        <v>1056</v>
      </c>
      <c r="P21" s="222">
        <v>1395</v>
      </c>
      <c r="Q21" s="222">
        <v>1643</v>
      </c>
      <c r="R21" s="222">
        <v>2165</v>
      </c>
      <c r="S21" s="222">
        <v>2420</v>
      </c>
      <c r="T21" s="222">
        <v>1772</v>
      </c>
      <c r="U21" s="222">
        <v>670</v>
      </c>
      <c r="V21" s="223">
        <f t="shared" si="24"/>
        <v>11903</v>
      </c>
      <c r="W21" s="224"/>
      <c r="X21" s="222">
        <v>376</v>
      </c>
      <c r="Y21" s="222">
        <v>1363</v>
      </c>
      <c r="Z21" s="222">
        <v>2198</v>
      </c>
      <c r="AA21" s="222">
        <v>3053</v>
      </c>
      <c r="AB21" s="222">
        <v>3957</v>
      </c>
      <c r="AC21" s="222">
        <v>4955</v>
      </c>
      <c r="AD21" s="222">
        <v>5474</v>
      </c>
      <c r="AE21" s="222">
        <v>3816</v>
      </c>
      <c r="AF21" s="222">
        <v>1264</v>
      </c>
      <c r="AG21" s="223">
        <f t="shared" si="25"/>
        <v>26456</v>
      </c>
      <c r="AH21" s="224"/>
      <c r="AI21" s="222">
        <v>223</v>
      </c>
      <c r="AJ21" s="222">
        <v>827</v>
      </c>
      <c r="AK21" s="222">
        <v>1640</v>
      </c>
      <c r="AL21" s="222">
        <v>2197</v>
      </c>
      <c r="AM21" s="222">
        <v>2580</v>
      </c>
      <c r="AN21" s="222">
        <v>3222</v>
      </c>
      <c r="AO21" s="222">
        <v>3397</v>
      </c>
      <c r="AP21" s="222">
        <v>1964</v>
      </c>
      <c r="AQ21" s="222">
        <v>511</v>
      </c>
      <c r="AR21" s="223">
        <f t="shared" si="26"/>
        <v>16561</v>
      </c>
      <c r="AS21" s="88"/>
      <c r="AT21" s="19">
        <f t="shared" si="27"/>
        <v>879</v>
      </c>
      <c r="AU21" s="19">
        <f t="shared" si="27"/>
        <v>2409</v>
      </c>
      <c r="AV21" s="19">
        <f t="shared" si="27"/>
        <v>3776</v>
      </c>
      <c r="AW21" s="19">
        <f t="shared" si="27"/>
        <v>5064</v>
      </c>
      <c r="AX21" s="19">
        <f t="shared" si="27"/>
        <v>6506</v>
      </c>
      <c r="AY21" s="19">
        <f t="shared" si="27"/>
        <v>8258</v>
      </c>
      <c r="AZ21" s="19">
        <f t="shared" si="27"/>
        <v>9250</v>
      </c>
      <c r="BA21" s="19">
        <f t="shared" si="27"/>
        <v>6953</v>
      </c>
      <c r="BB21" s="19">
        <f t="shared" si="27"/>
        <v>2486</v>
      </c>
      <c r="BC21" s="18">
        <f t="shared" si="28"/>
        <v>45581</v>
      </c>
      <c r="BE21" s="19">
        <f t="shared" si="29"/>
        <v>422</v>
      </c>
      <c r="BF21" s="19">
        <f t="shared" si="29"/>
        <v>1410</v>
      </c>
      <c r="BG21" s="19">
        <f t="shared" si="29"/>
        <v>2696</v>
      </c>
      <c r="BH21" s="19">
        <f t="shared" si="29"/>
        <v>3592</v>
      </c>
      <c r="BI21" s="19">
        <f t="shared" si="29"/>
        <v>4223</v>
      </c>
      <c r="BJ21" s="19">
        <f t="shared" si="29"/>
        <v>5387</v>
      </c>
      <c r="BK21" s="19">
        <f t="shared" si="29"/>
        <v>5817</v>
      </c>
      <c r="BL21" s="19">
        <f t="shared" si="29"/>
        <v>3736</v>
      </c>
      <c r="BM21" s="19">
        <f t="shared" si="29"/>
        <v>1181</v>
      </c>
      <c r="BN21" s="18">
        <f t="shared" si="30"/>
        <v>28464</v>
      </c>
      <c r="BP21" s="19">
        <f t="shared" si="31"/>
        <v>1301</v>
      </c>
      <c r="BQ21" s="19">
        <f t="shared" si="31"/>
        <v>3819</v>
      </c>
      <c r="BR21" s="19">
        <f t="shared" si="31"/>
        <v>6472</v>
      </c>
      <c r="BS21" s="19">
        <f t="shared" si="31"/>
        <v>8656</v>
      </c>
      <c r="BT21" s="19">
        <f t="shared" si="31"/>
        <v>10729</v>
      </c>
      <c r="BU21" s="19">
        <f t="shared" si="31"/>
        <v>13645</v>
      </c>
      <c r="BV21" s="19">
        <f t="shared" si="31"/>
        <v>15067</v>
      </c>
      <c r="BW21" s="19">
        <f t="shared" si="31"/>
        <v>10689</v>
      </c>
      <c r="BX21" s="19">
        <f t="shared" si="31"/>
        <v>3667</v>
      </c>
      <c r="BY21" s="18">
        <f t="shared" si="32"/>
        <v>74045</v>
      </c>
    </row>
    <row r="22" spans="1:77" x14ac:dyDescent="0.3">
      <c r="A22" s="74" t="s">
        <v>190</v>
      </c>
      <c r="B22" s="222">
        <v>230</v>
      </c>
      <c r="C22" s="222">
        <v>545</v>
      </c>
      <c r="D22" s="222">
        <v>906</v>
      </c>
      <c r="E22" s="222">
        <v>1131</v>
      </c>
      <c r="F22" s="222">
        <v>1441</v>
      </c>
      <c r="G22" s="222">
        <v>1958</v>
      </c>
      <c r="H22" s="222">
        <v>2107</v>
      </c>
      <c r="I22" s="222">
        <v>1769</v>
      </c>
      <c r="J22" s="222">
        <v>431</v>
      </c>
      <c r="K22" s="223">
        <f t="shared" si="23"/>
        <v>10518</v>
      </c>
      <c r="L22" s="224"/>
      <c r="M22" s="222">
        <v>76</v>
      </c>
      <c r="N22" s="222">
        <v>188</v>
      </c>
      <c r="O22" s="222">
        <v>340</v>
      </c>
      <c r="P22" s="222">
        <v>429</v>
      </c>
      <c r="Q22" s="222">
        <v>582</v>
      </c>
      <c r="R22" s="222">
        <v>778</v>
      </c>
      <c r="S22" s="222">
        <v>867</v>
      </c>
      <c r="T22" s="222">
        <v>669</v>
      </c>
      <c r="U22" s="222">
        <v>149</v>
      </c>
      <c r="V22" s="223">
        <f t="shared" si="24"/>
        <v>4078</v>
      </c>
      <c r="W22" s="224"/>
      <c r="X22" s="222">
        <v>166</v>
      </c>
      <c r="Y22" s="222">
        <v>658</v>
      </c>
      <c r="Z22" s="222">
        <v>1173</v>
      </c>
      <c r="AA22" s="222">
        <v>1709</v>
      </c>
      <c r="AB22" s="222">
        <v>2239</v>
      </c>
      <c r="AC22" s="222">
        <v>2635</v>
      </c>
      <c r="AD22" s="222">
        <v>2807</v>
      </c>
      <c r="AE22" s="222">
        <v>1834</v>
      </c>
      <c r="AF22" s="222">
        <v>410</v>
      </c>
      <c r="AG22" s="223">
        <f t="shared" si="25"/>
        <v>13631</v>
      </c>
      <c r="AH22" s="224"/>
      <c r="AI22" s="222">
        <v>58</v>
      </c>
      <c r="AJ22" s="222">
        <v>243</v>
      </c>
      <c r="AK22" s="222">
        <v>584</v>
      </c>
      <c r="AL22" s="222">
        <v>723</v>
      </c>
      <c r="AM22" s="222">
        <v>936</v>
      </c>
      <c r="AN22" s="222">
        <v>1182</v>
      </c>
      <c r="AO22" s="222">
        <v>1145</v>
      </c>
      <c r="AP22" s="222">
        <v>603</v>
      </c>
      <c r="AQ22" s="222">
        <v>101</v>
      </c>
      <c r="AR22" s="223">
        <f t="shared" si="26"/>
        <v>5575</v>
      </c>
      <c r="AS22" s="88"/>
      <c r="AT22" s="19">
        <f t="shared" si="27"/>
        <v>396</v>
      </c>
      <c r="AU22" s="19">
        <f t="shared" si="27"/>
        <v>1203</v>
      </c>
      <c r="AV22" s="19">
        <f t="shared" si="27"/>
        <v>2079</v>
      </c>
      <c r="AW22" s="19">
        <f t="shared" si="27"/>
        <v>2840</v>
      </c>
      <c r="AX22" s="19">
        <f t="shared" si="27"/>
        <v>3680</v>
      </c>
      <c r="AY22" s="19">
        <f t="shared" si="27"/>
        <v>4593</v>
      </c>
      <c r="AZ22" s="19">
        <f t="shared" si="27"/>
        <v>4914</v>
      </c>
      <c r="BA22" s="19">
        <f t="shared" si="27"/>
        <v>3603</v>
      </c>
      <c r="BB22" s="19">
        <f t="shared" si="27"/>
        <v>841</v>
      </c>
      <c r="BC22" s="18">
        <f t="shared" si="28"/>
        <v>24149</v>
      </c>
      <c r="BE22" s="19">
        <f t="shared" si="29"/>
        <v>134</v>
      </c>
      <c r="BF22" s="19">
        <f t="shared" si="29"/>
        <v>431</v>
      </c>
      <c r="BG22" s="19">
        <f t="shared" si="29"/>
        <v>924</v>
      </c>
      <c r="BH22" s="19">
        <f t="shared" si="29"/>
        <v>1152</v>
      </c>
      <c r="BI22" s="19">
        <f t="shared" si="29"/>
        <v>1518</v>
      </c>
      <c r="BJ22" s="19">
        <f t="shared" si="29"/>
        <v>1960</v>
      </c>
      <c r="BK22" s="19">
        <f t="shared" si="29"/>
        <v>2012</v>
      </c>
      <c r="BL22" s="19">
        <f t="shared" si="29"/>
        <v>1272</v>
      </c>
      <c r="BM22" s="19">
        <f t="shared" si="29"/>
        <v>250</v>
      </c>
      <c r="BN22" s="18">
        <f t="shared" si="30"/>
        <v>9653</v>
      </c>
      <c r="BP22" s="19">
        <f t="shared" si="31"/>
        <v>530</v>
      </c>
      <c r="BQ22" s="19">
        <f t="shared" si="31"/>
        <v>1634</v>
      </c>
      <c r="BR22" s="19">
        <f t="shared" si="31"/>
        <v>3003</v>
      </c>
      <c r="BS22" s="19">
        <f t="shared" si="31"/>
        <v>3992</v>
      </c>
      <c r="BT22" s="19">
        <f t="shared" si="31"/>
        <v>5198</v>
      </c>
      <c r="BU22" s="19">
        <f t="shared" si="31"/>
        <v>6553</v>
      </c>
      <c r="BV22" s="19">
        <f t="shared" si="31"/>
        <v>6926</v>
      </c>
      <c r="BW22" s="19">
        <f t="shared" si="31"/>
        <v>4875</v>
      </c>
      <c r="BX22" s="19">
        <f t="shared" si="31"/>
        <v>1091</v>
      </c>
      <c r="BY22" s="18">
        <f t="shared" si="32"/>
        <v>33802</v>
      </c>
    </row>
    <row r="23" spans="1:77" x14ac:dyDescent="0.3">
      <c r="A23" s="74" t="s">
        <v>191</v>
      </c>
      <c r="B23" s="222">
        <v>48</v>
      </c>
      <c r="C23" s="222">
        <v>79</v>
      </c>
      <c r="D23" s="222">
        <v>148</v>
      </c>
      <c r="E23" s="222">
        <v>196</v>
      </c>
      <c r="F23" s="222">
        <v>280</v>
      </c>
      <c r="G23" s="222">
        <v>310</v>
      </c>
      <c r="H23" s="222">
        <v>380</v>
      </c>
      <c r="I23" s="222">
        <v>253</v>
      </c>
      <c r="J23" s="222">
        <v>53</v>
      </c>
      <c r="K23" s="223">
        <f t="shared" si="23"/>
        <v>1747</v>
      </c>
      <c r="L23" s="224"/>
      <c r="M23" s="222">
        <v>10</v>
      </c>
      <c r="N23" s="222">
        <v>33</v>
      </c>
      <c r="O23" s="222">
        <v>53</v>
      </c>
      <c r="P23" s="222">
        <v>67</v>
      </c>
      <c r="Q23" s="222">
        <v>105</v>
      </c>
      <c r="R23" s="222">
        <v>117</v>
      </c>
      <c r="S23" s="222">
        <v>162</v>
      </c>
      <c r="T23" s="222">
        <v>80</v>
      </c>
      <c r="U23" s="222">
        <v>17</v>
      </c>
      <c r="V23" s="223">
        <f t="shared" si="24"/>
        <v>644</v>
      </c>
      <c r="W23" s="224"/>
      <c r="X23" s="222">
        <v>42</v>
      </c>
      <c r="Y23" s="222">
        <v>131</v>
      </c>
      <c r="Z23" s="222">
        <v>208</v>
      </c>
      <c r="AA23" s="222">
        <v>324</v>
      </c>
      <c r="AB23" s="222">
        <v>390</v>
      </c>
      <c r="AC23" s="222">
        <v>436</v>
      </c>
      <c r="AD23" s="222">
        <v>386</v>
      </c>
      <c r="AE23" s="222">
        <v>227</v>
      </c>
      <c r="AF23" s="222">
        <v>31</v>
      </c>
      <c r="AG23" s="223">
        <f t="shared" si="25"/>
        <v>2175</v>
      </c>
      <c r="AH23" s="224"/>
      <c r="AI23" s="222">
        <v>17</v>
      </c>
      <c r="AJ23" s="222">
        <v>50</v>
      </c>
      <c r="AK23" s="222">
        <v>109</v>
      </c>
      <c r="AL23" s="222">
        <v>134</v>
      </c>
      <c r="AM23" s="222">
        <v>158</v>
      </c>
      <c r="AN23" s="222">
        <v>165</v>
      </c>
      <c r="AO23" s="222">
        <v>167</v>
      </c>
      <c r="AP23" s="222">
        <v>61</v>
      </c>
      <c r="AQ23" s="222">
        <v>13</v>
      </c>
      <c r="AR23" s="223">
        <f t="shared" si="26"/>
        <v>874</v>
      </c>
      <c r="AS23" s="88"/>
      <c r="AT23" s="19">
        <f t="shared" si="27"/>
        <v>90</v>
      </c>
      <c r="AU23" s="19">
        <f t="shared" si="27"/>
        <v>210</v>
      </c>
      <c r="AV23" s="19">
        <f t="shared" si="27"/>
        <v>356</v>
      </c>
      <c r="AW23" s="19">
        <f t="shared" si="27"/>
        <v>520</v>
      </c>
      <c r="AX23" s="19">
        <f t="shared" si="27"/>
        <v>670</v>
      </c>
      <c r="AY23" s="19">
        <f t="shared" si="27"/>
        <v>746</v>
      </c>
      <c r="AZ23" s="19">
        <f t="shared" si="27"/>
        <v>766</v>
      </c>
      <c r="BA23" s="19">
        <f t="shared" si="27"/>
        <v>480</v>
      </c>
      <c r="BB23" s="19">
        <f t="shared" si="27"/>
        <v>84</v>
      </c>
      <c r="BC23" s="18">
        <f t="shared" si="28"/>
        <v>3922</v>
      </c>
      <c r="BE23" s="19">
        <f t="shared" si="29"/>
        <v>27</v>
      </c>
      <c r="BF23" s="19">
        <f t="shared" si="29"/>
        <v>83</v>
      </c>
      <c r="BG23" s="19">
        <f t="shared" si="29"/>
        <v>162</v>
      </c>
      <c r="BH23" s="19">
        <f t="shared" si="29"/>
        <v>201</v>
      </c>
      <c r="BI23" s="19">
        <f t="shared" si="29"/>
        <v>263</v>
      </c>
      <c r="BJ23" s="19">
        <f t="shared" si="29"/>
        <v>282</v>
      </c>
      <c r="BK23" s="19">
        <f t="shared" si="29"/>
        <v>329</v>
      </c>
      <c r="BL23" s="19">
        <f t="shared" si="29"/>
        <v>141</v>
      </c>
      <c r="BM23" s="19">
        <f t="shared" si="29"/>
        <v>30</v>
      </c>
      <c r="BN23" s="18">
        <f t="shared" si="30"/>
        <v>1518</v>
      </c>
      <c r="BP23" s="19">
        <f t="shared" si="31"/>
        <v>117</v>
      </c>
      <c r="BQ23" s="19">
        <f t="shared" si="31"/>
        <v>293</v>
      </c>
      <c r="BR23" s="19">
        <f t="shared" si="31"/>
        <v>518</v>
      </c>
      <c r="BS23" s="19">
        <f t="shared" si="31"/>
        <v>721</v>
      </c>
      <c r="BT23" s="19">
        <f t="shared" si="31"/>
        <v>933</v>
      </c>
      <c r="BU23" s="19">
        <f t="shared" si="31"/>
        <v>1028</v>
      </c>
      <c r="BV23" s="19">
        <f t="shared" si="31"/>
        <v>1095</v>
      </c>
      <c r="BW23" s="19">
        <f t="shared" si="31"/>
        <v>621</v>
      </c>
      <c r="BX23" s="19">
        <f t="shared" si="31"/>
        <v>114</v>
      </c>
      <c r="BY23" s="18">
        <f t="shared" si="32"/>
        <v>5440</v>
      </c>
    </row>
    <row r="24" spans="1:77" x14ac:dyDescent="0.3">
      <c r="A24" s="74" t="s">
        <v>192</v>
      </c>
      <c r="B24" s="222">
        <v>28</v>
      </c>
      <c r="C24" s="222">
        <v>36</v>
      </c>
      <c r="D24" s="222">
        <v>74</v>
      </c>
      <c r="E24" s="222">
        <v>68</v>
      </c>
      <c r="F24" s="222">
        <v>117</v>
      </c>
      <c r="G24" s="222">
        <v>141</v>
      </c>
      <c r="H24" s="222">
        <v>166</v>
      </c>
      <c r="I24" s="222">
        <v>103</v>
      </c>
      <c r="J24" s="222">
        <v>5</v>
      </c>
      <c r="K24" s="223">
        <f>SUM(B24:J24)</f>
        <v>738</v>
      </c>
      <c r="L24" s="224"/>
      <c r="M24" s="222">
        <v>7</v>
      </c>
      <c r="N24" s="222">
        <v>13</v>
      </c>
      <c r="O24" s="222">
        <v>25</v>
      </c>
      <c r="P24" s="222">
        <v>33</v>
      </c>
      <c r="Q24" s="222">
        <v>37</v>
      </c>
      <c r="R24" s="222">
        <v>36</v>
      </c>
      <c r="S24" s="222">
        <v>45</v>
      </c>
      <c r="T24" s="222">
        <v>25</v>
      </c>
      <c r="U24" s="222">
        <v>1</v>
      </c>
      <c r="V24" s="223">
        <f>SUM(M24:U24)</f>
        <v>222</v>
      </c>
      <c r="W24" s="224"/>
      <c r="X24" s="222">
        <v>25</v>
      </c>
      <c r="Y24" s="222">
        <v>62</v>
      </c>
      <c r="Z24" s="222">
        <v>116</v>
      </c>
      <c r="AA24" s="222">
        <v>151</v>
      </c>
      <c r="AB24" s="222">
        <v>153</v>
      </c>
      <c r="AC24" s="222">
        <v>191</v>
      </c>
      <c r="AD24" s="222">
        <v>154</v>
      </c>
      <c r="AE24" s="222">
        <v>86</v>
      </c>
      <c r="AF24" s="222">
        <v>3</v>
      </c>
      <c r="AG24" s="223">
        <f>SUM(X24:AF24)</f>
        <v>941</v>
      </c>
      <c r="AH24" s="224"/>
      <c r="AI24" s="222">
        <v>3</v>
      </c>
      <c r="AJ24" s="222">
        <v>13</v>
      </c>
      <c r="AK24" s="222">
        <v>38</v>
      </c>
      <c r="AL24" s="222">
        <v>45</v>
      </c>
      <c r="AM24" s="222">
        <v>63</v>
      </c>
      <c r="AN24" s="222">
        <v>46</v>
      </c>
      <c r="AO24" s="222">
        <v>42</v>
      </c>
      <c r="AP24" s="222">
        <v>20</v>
      </c>
      <c r="AQ24" s="222">
        <v>0</v>
      </c>
      <c r="AR24" s="223">
        <f>SUM(AI24:AQ24)</f>
        <v>270</v>
      </c>
      <c r="AS24" s="88"/>
      <c r="AT24" s="19">
        <f t="shared" si="27"/>
        <v>53</v>
      </c>
      <c r="AU24" s="19">
        <f t="shared" si="27"/>
        <v>98</v>
      </c>
      <c r="AV24" s="19">
        <f t="shared" si="27"/>
        <v>190</v>
      </c>
      <c r="AW24" s="19">
        <f t="shared" si="27"/>
        <v>219</v>
      </c>
      <c r="AX24" s="19">
        <f t="shared" si="27"/>
        <v>270</v>
      </c>
      <c r="AY24" s="19">
        <f t="shared" si="27"/>
        <v>332</v>
      </c>
      <c r="AZ24" s="19">
        <f t="shared" si="27"/>
        <v>320</v>
      </c>
      <c r="BA24" s="19">
        <f t="shared" si="27"/>
        <v>189</v>
      </c>
      <c r="BB24" s="19">
        <f t="shared" si="27"/>
        <v>8</v>
      </c>
      <c r="BC24" s="18">
        <f>SUM(AT24:BB24)</f>
        <v>1679</v>
      </c>
      <c r="BE24" s="19">
        <f t="shared" si="29"/>
        <v>10</v>
      </c>
      <c r="BF24" s="19">
        <f t="shared" si="29"/>
        <v>26</v>
      </c>
      <c r="BG24" s="19">
        <f t="shared" si="29"/>
        <v>63</v>
      </c>
      <c r="BH24" s="19">
        <f t="shared" si="29"/>
        <v>78</v>
      </c>
      <c r="BI24" s="19">
        <f t="shared" si="29"/>
        <v>100</v>
      </c>
      <c r="BJ24" s="19">
        <f t="shared" si="29"/>
        <v>82</v>
      </c>
      <c r="BK24" s="19">
        <f t="shared" si="29"/>
        <v>87</v>
      </c>
      <c r="BL24" s="19">
        <f t="shared" si="29"/>
        <v>45</v>
      </c>
      <c r="BM24" s="19">
        <f t="shared" si="29"/>
        <v>1</v>
      </c>
      <c r="BN24" s="18">
        <f>SUM(BE24:BM24)</f>
        <v>492</v>
      </c>
      <c r="BP24" s="19">
        <f t="shared" si="31"/>
        <v>63</v>
      </c>
      <c r="BQ24" s="19">
        <f t="shared" si="31"/>
        <v>124</v>
      </c>
      <c r="BR24" s="19">
        <f t="shared" si="31"/>
        <v>253</v>
      </c>
      <c r="BS24" s="19">
        <f t="shared" si="31"/>
        <v>297</v>
      </c>
      <c r="BT24" s="19">
        <f t="shared" si="31"/>
        <v>370</v>
      </c>
      <c r="BU24" s="19">
        <f t="shared" si="31"/>
        <v>414</v>
      </c>
      <c r="BV24" s="19">
        <f t="shared" si="31"/>
        <v>407</v>
      </c>
      <c r="BW24" s="19">
        <f t="shared" si="31"/>
        <v>234</v>
      </c>
      <c r="BX24" s="19">
        <f t="shared" si="31"/>
        <v>9</v>
      </c>
      <c r="BY24" s="18">
        <f>SUM(BP24:BX24)</f>
        <v>2171</v>
      </c>
    </row>
    <row r="25" spans="1:77" x14ac:dyDescent="0.3">
      <c r="A25" s="74" t="s">
        <v>193</v>
      </c>
      <c r="B25" s="222">
        <v>39</v>
      </c>
      <c r="C25" s="222">
        <v>62</v>
      </c>
      <c r="D25" s="222">
        <v>119</v>
      </c>
      <c r="E25" s="222">
        <v>155</v>
      </c>
      <c r="F25" s="222">
        <v>178</v>
      </c>
      <c r="G25" s="222">
        <v>236</v>
      </c>
      <c r="H25" s="222">
        <v>268</v>
      </c>
      <c r="I25" s="222">
        <v>120</v>
      </c>
      <c r="J25" s="222"/>
      <c r="K25" s="223">
        <f t="shared" ref="K25:K26" si="33">SUM(B25:J25)</f>
        <v>1177</v>
      </c>
      <c r="L25" s="224"/>
      <c r="M25" s="222">
        <v>8</v>
      </c>
      <c r="N25" s="222">
        <v>14</v>
      </c>
      <c r="O25" s="222">
        <v>23</v>
      </c>
      <c r="P25" s="222">
        <v>37</v>
      </c>
      <c r="Q25" s="222">
        <v>34</v>
      </c>
      <c r="R25" s="222">
        <v>53</v>
      </c>
      <c r="S25" s="222">
        <v>66</v>
      </c>
      <c r="T25" s="222">
        <v>32</v>
      </c>
      <c r="U25" s="222"/>
      <c r="V25" s="223">
        <f t="shared" ref="V25:V26" si="34">SUM(M25:U25)</f>
        <v>267</v>
      </c>
      <c r="W25" s="224"/>
      <c r="X25" s="222">
        <v>33</v>
      </c>
      <c r="Y25" s="222">
        <v>103</v>
      </c>
      <c r="Z25" s="222">
        <v>196</v>
      </c>
      <c r="AA25" s="222">
        <v>244</v>
      </c>
      <c r="AB25" s="222">
        <v>251</v>
      </c>
      <c r="AC25" s="222">
        <v>232</v>
      </c>
      <c r="AD25" s="222">
        <v>237</v>
      </c>
      <c r="AE25" s="222">
        <v>87</v>
      </c>
      <c r="AF25" s="222"/>
      <c r="AG25" s="223">
        <f t="shared" ref="AG25:AG26" si="35">SUM(X25:AF25)</f>
        <v>1383</v>
      </c>
      <c r="AH25" s="224"/>
      <c r="AI25" s="222">
        <v>4</v>
      </c>
      <c r="AJ25" s="222">
        <v>10</v>
      </c>
      <c r="AK25" s="222">
        <v>43</v>
      </c>
      <c r="AL25" s="222">
        <v>70</v>
      </c>
      <c r="AM25" s="222">
        <v>56</v>
      </c>
      <c r="AN25" s="222">
        <v>47</v>
      </c>
      <c r="AO25" s="222">
        <v>48</v>
      </c>
      <c r="AP25" s="222">
        <v>16</v>
      </c>
      <c r="AQ25" s="222"/>
      <c r="AR25" s="223">
        <f t="shared" ref="AR25:AR26" si="36">SUM(AI25:AQ25)</f>
        <v>294</v>
      </c>
      <c r="AS25" s="88"/>
      <c r="AT25" s="19">
        <f t="shared" si="27"/>
        <v>72</v>
      </c>
      <c r="AU25" s="19">
        <f t="shared" si="27"/>
        <v>165</v>
      </c>
      <c r="AV25" s="19">
        <f t="shared" si="27"/>
        <v>315</v>
      </c>
      <c r="AW25" s="19">
        <f t="shared" si="27"/>
        <v>399</v>
      </c>
      <c r="AX25" s="19">
        <f t="shared" si="27"/>
        <v>429</v>
      </c>
      <c r="AY25" s="19">
        <f t="shared" si="27"/>
        <v>468</v>
      </c>
      <c r="AZ25" s="19">
        <f t="shared" si="27"/>
        <v>505</v>
      </c>
      <c r="BA25" s="19">
        <f t="shared" si="27"/>
        <v>207</v>
      </c>
      <c r="BB25" s="19"/>
      <c r="BC25" s="18">
        <f t="shared" ref="BC25:BC26" si="37">SUM(AT25:BB25)</f>
        <v>2560</v>
      </c>
      <c r="BE25" s="19">
        <f t="shared" si="29"/>
        <v>12</v>
      </c>
      <c r="BF25" s="19">
        <f t="shared" si="29"/>
        <v>24</v>
      </c>
      <c r="BG25" s="19">
        <f t="shared" si="29"/>
        <v>66</v>
      </c>
      <c r="BH25" s="19">
        <f t="shared" si="29"/>
        <v>107</v>
      </c>
      <c r="BI25" s="19">
        <f t="shared" si="29"/>
        <v>90</v>
      </c>
      <c r="BJ25" s="19">
        <f t="shared" si="29"/>
        <v>100</v>
      </c>
      <c r="BK25" s="19">
        <f t="shared" si="29"/>
        <v>114</v>
      </c>
      <c r="BL25" s="19">
        <f t="shared" si="29"/>
        <v>48</v>
      </c>
      <c r="BM25" s="19"/>
      <c r="BN25" s="18">
        <f t="shared" ref="BN25:BN26" si="38">SUM(BE25:BM25)</f>
        <v>561</v>
      </c>
      <c r="BP25" s="19">
        <f t="shared" si="31"/>
        <v>84</v>
      </c>
      <c r="BQ25" s="19">
        <f t="shared" si="31"/>
        <v>189</v>
      </c>
      <c r="BR25" s="19">
        <f t="shared" si="31"/>
        <v>381</v>
      </c>
      <c r="BS25" s="19">
        <f t="shared" si="31"/>
        <v>506</v>
      </c>
      <c r="BT25" s="19">
        <f t="shared" si="31"/>
        <v>519</v>
      </c>
      <c r="BU25" s="19">
        <f t="shared" si="31"/>
        <v>568</v>
      </c>
      <c r="BV25" s="19">
        <f t="shared" si="31"/>
        <v>619</v>
      </c>
      <c r="BW25" s="19">
        <f t="shared" si="31"/>
        <v>255</v>
      </c>
      <c r="BX25" s="19"/>
      <c r="BY25" s="18">
        <f t="shared" ref="BY25:BY26" si="39">SUM(BP25:BX25)</f>
        <v>3121</v>
      </c>
    </row>
    <row r="26" spans="1:77" x14ac:dyDescent="0.3">
      <c r="A26" s="74" t="s">
        <v>69</v>
      </c>
      <c r="B26" s="222">
        <v>11</v>
      </c>
      <c r="C26" s="222">
        <v>22</v>
      </c>
      <c r="D26" s="222">
        <v>49</v>
      </c>
      <c r="E26" s="222">
        <v>83</v>
      </c>
      <c r="F26" s="222">
        <v>102</v>
      </c>
      <c r="G26" s="222">
        <v>88</v>
      </c>
      <c r="H26" s="222">
        <v>42</v>
      </c>
      <c r="I26" s="222"/>
      <c r="J26" s="222"/>
      <c r="K26" s="223">
        <f t="shared" si="33"/>
        <v>397</v>
      </c>
      <c r="L26" s="224"/>
      <c r="M26" s="222">
        <v>1</v>
      </c>
      <c r="N26" s="222">
        <v>3</v>
      </c>
      <c r="O26" s="222">
        <v>7</v>
      </c>
      <c r="P26" s="222">
        <v>11</v>
      </c>
      <c r="Q26" s="222">
        <v>13</v>
      </c>
      <c r="R26" s="222">
        <v>17</v>
      </c>
      <c r="S26" s="222">
        <v>5</v>
      </c>
      <c r="T26" s="222"/>
      <c r="U26" s="222"/>
      <c r="V26" s="223">
        <f t="shared" si="34"/>
        <v>57</v>
      </c>
      <c r="W26" s="224"/>
      <c r="X26" s="222">
        <v>5</v>
      </c>
      <c r="Y26" s="222">
        <v>38</v>
      </c>
      <c r="Z26" s="222">
        <v>99</v>
      </c>
      <c r="AA26" s="222">
        <v>108</v>
      </c>
      <c r="AB26" s="222">
        <v>108</v>
      </c>
      <c r="AC26" s="222">
        <v>90</v>
      </c>
      <c r="AD26" s="222">
        <v>40</v>
      </c>
      <c r="AE26" s="222"/>
      <c r="AF26" s="222"/>
      <c r="AG26" s="223">
        <f t="shared" si="35"/>
        <v>488</v>
      </c>
      <c r="AH26" s="224"/>
      <c r="AI26" s="222">
        <v>1</v>
      </c>
      <c r="AJ26" s="222">
        <v>7</v>
      </c>
      <c r="AK26" s="222">
        <v>14</v>
      </c>
      <c r="AL26" s="222">
        <v>15</v>
      </c>
      <c r="AM26" s="222">
        <v>21</v>
      </c>
      <c r="AN26" s="222">
        <v>15</v>
      </c>
      <c r="AO26" s="222">
        <v>1</v>
      </c>
      <c r="AP26" s="222"/>
      <c r="AQ26" s="222"/>
      <c r="AR26" s="223">
        <f t="shared" si="36"/>
        <v>74</v>
      </c>
      <c r="AS26" s="88"/>
      <c r="AT26" s="19">
        <f t="shared" si="27"/>
        <v>16</v>
      </c>
      <c r="AU26" s="19">
        <f t="shared" si="27"/>
        <v>60</v>
      </c>
      <c r="AV26" s="19">
        <f t="shared" si="27"/>
        <v>148</v>
      </c>
      <c r="AW26" s="19">
        <f t="shared" si="27"/>
        <v>191</v>
      </c>
      <c r="AX26" s="19">
        <f t="shared" si="27"/>
        <v>210</v>
      </c>
      <c r="AY26" s="19">
        <f t="shared" si="27"/>
        <v>178</v>
      </c>
      <c r="AZ26" s="19">
        <f t="shared" si="27"/>
        <v>82</v>
      </c>
      <c r="BA26" s="19"/>
      <c r="BB26" s="19"/>
      <c r="BC26" s="18">
        <f t="shared" si="37"/>
        <v>885</v>
      </c>
      <c r="BE26" s="19">
        <f t="shared" si="29"/>
        <v>2</v>
      </c>
      <c r="BF26" s="19">
        <f t="shared" si="29"/>
        <v>10</v>
      </c>
      <c r="BG26" s="19">
        <f t="shared" si="29"/>
        <v>21</v>
      </c>
      <c r="BH26" s="19">
        <f t="shared" si="29"/>
        <v>26</v>
      </c>
      <c r="BI26" s="19">
        <f t="shared" si="29"/>
        <v>34</v>
      </c>
      <c r="BJ26" s="19">
        <f t="shared" si="29"/>
        <v>32</v>
      </c>
      <c r="BK26" s="19">
        <f t="shared" si="29"/>
        <v>6</v>
      </c>
      <c r="BL26" s="19"/>
      <c r="BM26" s="19"/>
      <c r="BN26" s="18">
        <f t="shared" si="38"/>
        <v>131</v>
      </c>
      <c r="BP26" s="19">
        <f t="shared" si="31"/>
        <v>18</v>
      </c>
      <c r="BQ26" s="19">
        <f t="shared" si="31"/>
        <v>70</v>
      </c>
      <c r="BR26" s="19">
        <f t="shared" si="31"/>
        <v>169</v>
      </c>
      <c r="BS26" s="19">
        <f t="shared" si="31"/>
        <v>217</v>
      </c>
      <c r="BT26" s="19">
        <f t="shared" si="31"/>
        <v>244</v>
      </c>
      <c r="BU26" s="19">
        <f t="shared" si="31"/>
        <v>210</v>
      </c>
      <c r="BV26" s="19">
        <f t="shared" si="31"/>
        <v>88</v>
      </c>
      <c r="BW26" s="19"/>
      <c r="BX26" s="19"/>
      <c r="BY26" s="18">
        <f t="shared" si="39"/>
        <v>1016</v>
      </c>
    </row>
    <row r="27" spans="1:77" x14ac:dyDescent="0.3">
      <c r="A27" s="74" t="s">
        <v>66</v>
      </c>
      <c r="B27" s="225">
        <f t="shared" ref="B27:J27" si="40">SUM(B20:B26)</f>
        <v>1928</v>
      </c>
      <c r="C27" s="225">
        <f t="shared" si="40"/>
        <v>3709</v>
      </c>
      <c r="D27" s="225">
        <f t="shared" si="40"/>
        <v>5349</v>
      </c>
      <c r="E27" s="225">
        <f t="shared" si="40"/>
        <v>6672</v>
      </c>
      <c r="F27" s="225">
        <f t="shared" si="40"/>
        <v>8273</v>
      </c>
      <c r="G27" s="225">
        <f t="shared" si="40"/>
        <v>10730</v>
      </c>
      <c r="H27" s="225">
        <f t="shared" si="40"/>
        <v>12284</v>
      </c>
      <c r="I27" s="225">
        <f t="shared" si="40"/>
        <v>10250</v>
      </c>
      <c r="J27" s="225">
        <f t="shared" si="40"/>
        <v>4434</v>
      </c>
      <c r="K27" s="226">
        <f>SUM(B27:J27)</f>
        <v>63629</v>
      </c>
      <c r="L27" s="224"/>
      <c r="M27" s="225">
        <f t="shared" ref="M27:U27" si="41">SUM(M20:M26)</f>
        <v>973</v>
      </c>
      <c r="N27" s="225">
        <f t="shared" si="41"/>
        <v>2385</v>
      </c>
      <c r="O27" s="225">
        <f t="shared" si="41"/>
        <v>4270</v>
      </c>
      <c r="P27" s="225">
        <f t="shared" si="41"/>
        <v>5296</v>
      </c>
      <c r="Q27" s="225">
        <f t="shared" si="41"/>
        <v>6106</v>
      </c>
      <c r="R27" s="225">
        <f t="shared" si="41"/>
        <v>7516</v>
      </c>
      <c r="S27" s="225">
        <f t="shared" si="41"/>
        <v>8464</v>
      </c>
      <c r="T27" s="225">
        <f t="shared" si="41"/>
        <v>6674</v>
      </c>
      <c r="U27" s="225">
        <f t="shared" si="41"/>
        <v>2773</v>
      </c>
      <c r="V27" s="226">
        <f>SUM(M27:U27)</f>
        <v>44457</v>
      </c>
      <c r="W27" s="224"/>
      <c r="X27" s="225">
        <f t="shared" ref="X27:AF27" si="42">SUM(X20:X26)</f>
        <v>1473</v>
      </c>
      <c r="Y27" s="225">
        <f t="shared" si="42"/>
        <v>5060</v>
      </c>
      <c r="Z27" s="225">
        <f t="shared" si="42"/>
        <v>7762</v>
      </c>
      <c r="AA27" s="225">
        <f t="shared" si="42"/>
        <v>9565</v>
      </c>
      <c r="AB27" s="225">
        <f t="shared" si="42"/>
        <v>11659</v>
      </c>
      <c r="AC27" s="225">
        <f t="shared" si="42"/>
        <v>14287</v>
      </c>
      <c r="AD27" s="225">
        <f t="shared" si="42"/>
        <v>15477</v>
      </c>
      <c r="AE27" s="225">
        <f t="shared" si="42"/>
        <v>10969</v>
      </c>
      <c r="AF27" s="225">
        <f t="shared" si="42"/>
        <v>4029</v>
      </c>
      <c r="AG27" s="226">
        <f>SUM(X27:AF27)</f>
        <v>80281</v>
      </c>
      <c r="AH27" s="224"/>
      <c r="AI27" s="225">
        <f t="shared" ref="AI27:AQ27" si="43">SUM(AI20:AI26)</f>
        <v>972</v>
      </c>
      <c r="AJ27" s="225">
        <f t="shared" si="43"/>
        <v>3639</v>
      </c>
      <c r="AK27" s="225">
        <f t="shared" si="43"/>
        <v>7129</v>
      </c>
      <c r="AL27" s="225">
        <f t="shared" si="43"/>
        <v>8135</v>
      </c>
      <c r="AM27" s="225">
        <f t="shared" si="43"/>
        <v>8843</v>
      </c>
      <c r="AN27" s="225">
        <f t="shared" si="43"/>
        <v>10482</v>
      </c>
      <c r="AO27" s="225">
        <f t="shared" si="43"/>
        <v>10762</v>
      </c>
      <c r="AP27" s="225">
        <f t="shared" si="43"/>
        <v>6774</v>
      </c>
      <c r="AQ27" s="225">
        <f t="shared" si="43"/>
        <v>2054</v>
      </c>
      <c r="AR27" s="226">
        <f>SUM(AI27:AQ27)</f>
        <v>58790</v>
      </c>
      <c r="AS27" s="88"/>
      <c r="AT27" s="21">
        <f t="shared" ref="AT27:BB27" si="44">SUM(AT20:AT26)</f>
        <v>3401</v>
      </c>
      <c r="AU27" s="21">
        <f t="shared" si="44"/>
        <v>8769</v>
      </c>
      <c r="AV27" s="21">
        <f t="shared" si="44"/>
        <v>13111</v>
      </c>
      <c r="AW27" s="21">
        <f t="shared" si="44"/>
        <v>16237</v>
      </c>
      <c r="AX27" s="21">
        <f t="shared" si="44"/>
        <v>19932</v>
      </c>
      <c r="AY27" s="21">
        <f t="shared" si="44"/>
        <v>25017</v>
      </c>
      <c r="AZ27" s="21">
        <f t="shared" si="44"/>
        <v>27761</v>
      </c>
      <c r="BA27" s="21">
        <f t="shared" si="44"/>
        <v>21219</v>
      </c>
      <c r="BB27" s="21">
        <f t="shared" si="44"/>
        <v>8463</v>
      </c>
      <c r="BC27" s="20">
        <f>SUM(AT27:BB27)</f>
        <v>143910</v>
      </c>
      <c r="BE27" s="21">
        <f t="shared" ref="BE27:BM27" si="45">SUM(BE20:BE26)</f>
        <v>1945</v>
      </c>
      <c r="BF27" s="21">
        <f t="shared" si="45"/>
        <v>6024</v>
      </c>
      <c r="BG27" s="21">
        <f t="shared" si="45"/>
        <v>11399</v>
      </c>
      <c r="BH27" s="21">
        <f t="shared" si="45"/>
        <v>13431</v>
      </c>
      <c r="BI27" s="21">
        <f t="shared" si="45"/>
        <v>14949</v>
      </c>
      <c r="BJ27" s="21">
        <f t="shared" si="45"/>
        <v>17998</v>
      </c>
      <c r="BK27" s="21">
        <f t="shared" si="45"/>
        <v>19226</v>
      </c>
      <c r="BL27" s="21">
        <f t="shared" si="45"/>
        <v>13448</v>
      </c>
      <c r="BM27" s="21">
        <f t="shared" si="45"/>
        <v>4827</v>
      </c>
      <c r="BN27" s="20">
        <f>SUM(BE27:BM27)</f>
        <v>103247</v>
      </c>
      <c r="BP27" s="21">
        <f t="shared" ref="BP27:BX27" si="46">SUM(BP20:BP26)</f>
        <v>5346</v>
      </c>
      <c r="BQ27" s="21">
        <f t="shared" si="46"/>
        <v>14793</v>
      </c>
      <c r="BR27" s="21">
        <f t="shared" si="46"/>
        <v>24510</v>
      </c>
      <c r="BS27" s="21">
        <f t="shared" si="46"/>
        <v>29668</v>
      </c>
      <c r="BT27" s="21">
        <f t="shared" si="46"/>
        <v>34881</v>
      </c>
      <c r="BU27" s="21">
        <f t="shared" si="46"/>
        <v>43015</v>
      </c>
      <c r="BV27" s="21">
        <f t="shared" si="46"/>
        <v>46987</v>
      </c>
      <c r="BW27" s="21">
        <f t="shared" si="46"/>
        <v>34667</v>
      </c>
      <c r="BX27" s="21">
        <f t="shared" si="46"/>
        <v>13290</v>
      </c>
      <c r="BY27" s="20">
        <f>SUM(BP27:BX27)</f>
        <v>247157</v>
      </c>
    </row>
    <row r="28" spans="1:77" x14ac:dyDescent="0.3">
      <c r="A28" s="227"/>
      <c r="B28" s="227"/>
      <c r="C28" s="227"/>
      <c r="D28" s="227"/>
      <c r="E28" s="68"/>
      <c r="F28" s="68"/>
      <c r="G28" s="68"/>
      <c r="H28" s="68"/>
      <c r="I28" s="68"/>
      <c r="J28" s="68"/>
      <c r="K28" s="68"/>
      <c r="L28" s="220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220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220"/>
      <c r="AI28" s="68"/>
      <c r="AJ28" s="68"/>
      <c r="AK28" s="68"/>
      <c r="AL28" s="68"/>
      <c r="AM28" s="68"/>
      <c r="AN28" s="68"/>
      <c r="AO28" s="68"/>
      <c r="AP28" s="68"/>
      <c r="AQ28" s="68"/>
      <c r="AR28" s="68"/>
    </row>
    <row r="29" spans="1:77" ht="21" x14ac:dyDescent="0.4">
      <c r="A29" s="68"/>
      <c r="B29" s="69" t="s">
        <v>173</v>
      </c>
      <c r="C29" s="68"/>
      <c r="D29" s="68"/>
      <c r="E29" s="68"/>
      <c r="F29" s="68"/>
      <c r="G29" s="68"/>
      <c r="H29" s="68"/>
      <c r="I29" s="68"/>
      <c r="J29" s="68"/>
      <c r="K29" s="68"/>
      <c r="L29" s="220"/>
      <c r="M29" s="69" t="s">
        <v>177</v>
      </c>
      <c r="N29" s="68"/>
      <c r="O29" s="68"/>
      <c r="P29" s="68"/>
      <c r="Q29" s="68"/>
      <c r="R29" s="68"/>
      <c r="S29" s="68"/>
      <c r="T29" s="68"/>
      <c r="U29" s="68"/>
      <c r="V29" s="68"/>
      <c r="W29" s="220"/>
      <c r="X29" s="69" t="s">
        <v>174</v>
      </c>
      <c r="Y29" s="68"/>
      <c r="Z29" s="68"/>
      <c r="AA29" s="68"/>
      <c r="AB29" s="68"/>
      <c r="AC29" s="68"/>
      <c r="AD29" s="68"/>
      <c r="AE29" s="68"/>
      <c r="AF29" s="68"/>
      <c r="AG29" s="68"/>
      <c r="AH29" s="220"/>
      <c r="AI29" s="69" t="s">
        <v>178</v>
      </c>
      <c r="AJ29" s="68"/>
      <c r="AK29" s="68"/>
      <c r="AL29" s="68"/>
      <c r="AM29" s="68"/>
      <c r="AN29" s="68"/>
      <c r="AO29" s="68"/>
      <c r="AP29" s="68"/>
      <c r="AQ29" s="68"/>
      <c r="AR29" s="68"/>
      <c r="AT29" s="28" t="s">
        <v>203</v>
      </c>
      <c r="BE29" s="28" t="s">
        <v>204</v>
      </c>
      <c r="BP29" s="28" t="s">
        <v>205</v>
      </c>
    </row>
    <row r="30" spans="1:77" ht="15.6" x14ac:dyDescent="0.3">
      <c r="A30" s="68"/>
      <c r="B30" s="70" t="s">
        <v>67</v>
      </c>
      <c r="C30" s="68"/>
      <c r="D30" s="68"/>
      <c r="E30" s="68"/>
      <c r="F30" s="68"/>
      <c r="G30" s="68"/>
      <c r="H30" s="68"/>
      <c r="I30" s="68"/>
      <c r="J30" s="68"/>
      <c r="K30" s="68"/>
      <c r="L30" s="220"/>
      <c r="M30" s="70" t="s">
        <v>67</v>
      </c>
      <c r="N30" s="68"/>
      <c r="O30" s="68"/>
      <c r="P30" s="68"/>
      <c r="Q30" s="68"/>
      <c r="R30" s="68"/>
      <c r="S30" s="68"/>
      <c r="T30" s="68"/>
      <c r="U30" s="68"/>
      <c r="V30" s="68"/>
      <c r="W30" s="220"/>
      <c r="X30" s="70" t="s">
        <v>67</v>
      </c>
      <c r="Y30" s="68"/>
      <c r="Z30" s="68"/>
      <c r="AA30" s="68"/>
      <c r="AB30" s="68"/>
      <c r="AC30" s="68"/>
      <c r="AD30" s="68"/>
      <c r="AE30" s="68"/>
      <c r="AF30" s="68"/>
      <c r="AG30" s="70"/>
      <c r="AH30" s="220"/>
      <c r="AI30" s="70" t="s">
        <v>67</v>
      </c>
      <c r="AJ30" s="68"/>
      <c r="AK30" s="68"/>
      <c r="AL30" s="68"/>
      <c r="AM30" s="68"/>
      <c r="AN30" s="68"/>
      <c r="AO30" s="68"/>
      <c r="AP30" s="68"/>
      <c r="AQ30" s="68"/>
      <c r="AR30" s="68"/>
      <c r="AT30" s="27" t="s">
        <v>67</v>
      </c>
      <c r="BE30" s="27" t="s">
        <v>67</v>
      </c>
      <c r="BP30" s="27" t="s">
        <v>67</v>
      </c>
    </row>
    <row r="31" spans="1:77" x14ac:dyDescent="0.3">
      <c r="A31" s="249" t="s">
        <v>73</v>
      </c>
      <c r="B31" s="250" t="s">
        <v>72</v>
      </c>
      <c r="C31" s="250"/>
      <c r="D31" s="250"/>
      <c r="E31" s="250"/>
      <c r="F31" s="250"/>
      <c r="G31" s="250"/>
      <c r="H31" s="250"/>
      <c r="I31" s="250"/>
      <c r="J31" s="250"/>
      <c r="K31" s="71"/>
      <c r="L31" s="220"/>
      <c r="M31" s="250" t="s">
        <v>72</v>
      </c>
      <c r="N31" s="250"/>
      <c r="O31" s="250"/>
      <c r="P31" s="250"/>
      <c r="Q31" s="250"/>
      <c r="R31" s="250"/>
      <c r="S31" s="250"/>
      <c r="T31" s="250"/>
      <c r="U31" s="250"/>
      <c r="V31" s="71"/>
      <c r="W31" s="220"/>
      <c r="X31" s="250" t="s">
        <v>72</v>
      </c>
      <c r="Y31" s="250"/>
      <c r="Z31" s="250"/>
      <c r="AA31" s="250"/>
      <c r="AB31" s="250"/>
      <c r="AC31" s="250"/>
      <c r="AD31" s="250"/>
      <c r="AE31" s="250"/>
      <c r="AF31" s="250"/>
      <c r="AG31" s="68"/>
      <c r="AH31" s="220"/>
      <c r="AI31" s="250" t="s">
        <v>72</v>
      </c>
      <c r="AJ31" s="250"/>
      <c r="AK31" s="250"/>
      <c r="AL31" s="250"/>
      <c r="AM31" s="250"/>
      <c r="AN31" s="250"/>
      <c r="AO31" s="250"/>
      <c r="AP31" s="250"/>
      <c r="AQ31" s="250"/>
      <c r="AR31" s="68"/>
      <c r="AT31" s="247" t="s">
        <v>72</v>
      </c>
      <c r="AU31" s="247"/>
      <c r="AV31" s="247"/>
      <c r="AW31" s="247"/>
      <c r="AX31" s="247"/>
      <c r="AY31" s="247"/>
      <c r="AZ31" s="247"/>
      <c r="BA31" s="247"/>
      <c r="BB31" s="247"/>
      <c r="BE31" s="247" t="s">
        <v>72</v>
      </c>
      <c r="BF31" s="247"/>
      <c r="BG31" s="247"/>
      <c r="BH31" s="247"/>
      <c r="BI31" s="247"/>
      <c r="BJ31" s="247"/>
      <c r="BK31" s="247"/>
      <c r="BL31" s="247"/>
      <c r="BM31" s="247"/>
      <c r="BP31" s="247" t="s">
        <v>72</v>
      </c>
      <c r="BQ31" s="247"/>
      <c r="BR31" s="247"/>
      <c r="BS31" s="247"/>
      <c r="BT31" s="247"/>
      <c r="BU31" s="247"/>
      <c r="BV31" s="247"/>
      <c r="BW31" s="247"/>
      <c r="BX31" s="247"/>
    </row>
    <row r="32" spans="1:77" x14ac:dyDescent="0.3">
      <c r="A32" s="249"/>
      <c r="B32" s="72" t="s">
        <v>71</v>
      </c>
      <c r="C32" s="72" t="s">
        <v>140</v>
      </c>
      <c r="D32" s="72" t="s">
        <v>141</v>
      </c>
      <c r="E32" s="72" t="s">
        <v>142</v>
      </c>
      <c r="F32" s="72" t="s">
        <v>143</v>
      </c>
      <c r="G32" s="72" t="s">
        <v>144</v>
      </c>
      <c r="H32" s="72" t="s">
        <v>145</v>
      </c>
      <c r="I32" s="72" t="s">
        <v>146</v>
      </c>
      <c r="J32" s="72" t="s">
        <v>147</v>
      </c>
      <c r="K32" s="73" t="s">
        <v>70</v>
      </c>
      <c r="L32" s="221"/>
      <c r="M32" s="72" t="s">
        <v>71</v>
      </c>
      <c r="N32" s="72" t="s">
        <v>140</v>
      </c>
      <c r="O32" s="72" t="s">
        <v>141</v>
      </c>
      <c r="P32" s="72" t="s">
        <v>142</v>
      </c>
      <c r="Q32" s="72" t="s">
        <v>143</v>
      </c>
      <c r="R32" s="72" t="s">
        <v>144</v>
      </c>
      <c r="S32" s="72" t="s">
        <v>145</v>
      </c>
      <c r="T32" s="72" t="s">
        <v>146</v>
      </c>
      <c r="U32" s="72" t="s">
        <v>147</v>
      </c>
      <c r="V32" s="73" t="s">
        <v>70</v>
      </c>
      <c r="W32" s="221"/>
      <c r="X32" s="72" t="s">
        <v>71</v>
      </c>
      <c r="Y32" s="72" t="s">
        <v>140</v>
      </c>
      <c r="Z32" s="72" t="s">
        <v>141</v>
      </c>
      <c r="AA32" s="72" t="s">
        <v>142</v>
      </c>
      <c r="AB32" s="72" t="s">
        <v>143</v>
      </c>
      <c r="AC32" s="72" t="s">
        <v>144</v>
      </c>
      <c r="AD32" s="72" t="s">
        <v>145</v>
      </c>
      <c r="AE32" s="72" t="s">
        <v>146</v>
      </c>
      <c r="AF32" s="72" t="s">
        <v>147</v>
      </c>
      <c r="AG32" s="73" t="s">
        <v>70</v>
      </c>
      <c r="AH32" s="221"/>
      <c r="AI32" s="72" t="s">
        <v>71</v>
      </c>
      <c r="AJ32" s="72" t="s">
        <v>140</v>
      </c>
      <c r="AK32" s="72" t="s">
        <v>141</v>
      </c>
      <c r="AL32" s="72" t="s">
        <v>142</v>
      </c>
      <c r="AM32" s="72" t="s">
        <v>143</v>
      </c>
      <c r="AN32" s="72" t="s">
        <v>144</v>
      </c>
      <c r="AO32" s="72" t="s">
        <v>145</v>
      </c>
      <c r="AP32" s="72" t="s">
        <v>146</v>
      </c>
      <c r="AQ32" s="72" t="s">
        <v>147</v>
      </c>
      <c r="AR32" s="73" t="s">
        <v>70</v>
      </c>
      <c r="AS32" s="87"/>
      <c r="AT32" s="24" t="s">
        <v>71</v>
      </c>
      <c r="AU32" s="24" t="s">
        <v>140</v>
      </c>
      <c r="AV32" s="24" t="s">
        <v>141</v>
      </c>
      <c r="AW32" s="24" t="s">
        <v>142</v>
      </c>
      <c r="AX32" s="24" t="s">
        <v>143</v>
      </c>
      <c r="AY32" s="24" t="s">
        <v>144</v>
      </c>
      <c r="AZ32" s="24" t="s">
        <v>145</v>
      </c>
      <c r="BA32" s="24" t="s">
        <v>146</v>
      </c>
      <c r="BB32" s="24" t="s">
        <v>147</v>
      </c>
      <c r="BC32" s="23" t="s">
        <v>70</v>
      </c>
      <c r="BE32" s="24" t="s">
        <v>71</v>
      </c>
      <c r="BF32" s="24" t="s">
        <v>140</v>
      </c>
      <c r="BG32" s="24" t="s">
        <v>141</v>
      </c>
      <c r="BH32" s="24" t="s">
        <v>142</v>
      </c>
      <c r="BI32" s="24" t="s">
        <v>143</v>
      </c>
      <c r="BJ32" s="24" t="s">
        <v>144</v>
      </c>
      <c r="BK32" s="24" t="s">
        <v>145</v>
      </c>
      <c r="BL32" s="24" t="s">
        <v>146</v>
      </c>
      <c r="BM32" s="24" t="s">
        <v>147</v>
      </c>
      <c r="BN32" s="23" t="s">
        <v>70</v>
      </c>
      <c r="BP32" s="24" t="s">
        <v>71</v>
      </c>
      <c r="BQ32" s="24" t="s">
        <v>140</v>
      </c>
      <c r="BR32" s="24" t="s">
        <v>141</v>
      </c>
      <c r="BS32" s="24" t="s">
        <v>142</v>
      </c>
      <c r="BT32" s="24" t="s">
        <v>143</v>
      </c>
      <c r="BU32" s="24" t="s">
        <v>144</v>
      </c>
      <c r="BV32" s="24" t="s">
        <v>145</v>
      </c>
      <c r="BW32" s="24" t="s">
        <v>146</v>
      </c>
      <c r="BX32" s="24" t="s">
        <v>147</v>
      </c>
      <c r="BY32" s="23" t="s">
        <v>70</v>
      </c>
    </row>
    <row r="33" spans="1:77" x14ac:dyDescent="0.3">
      <c r="A33" s="74" t="s">
        <v>188</v>
      </c>
      <c r="B33" s="222">
        <v>17</v>
      </c>
      <c r="C33" s="222">
        <v>34</v>
      </c>
      <c r="D33" s="222">
        <v>56</v>
      </c>
      <c r="E33" s="222">
        <v>113</v>
      </c>
      <c r="F33" s="222">
        <v>185</v>
      </c>
      <c r="G33" s="222">
        <v>388</v>
      </c>
      <c r="H33" s="222">
        <v>703</v>
      </c>
      <c r="I33" s="222">
        <v>863</v>
      </c>
      <c r="J33" s="222">
        <v>705</v>
      </c>
      <c r="K33" s="223">
        <f t="shared" ref="K33:K36" si="47">SUM(B33:J33)</f>
        <v>3064</v>
      </c>
      <c r="L33" s="224"/>
      <c r="M33" s="222">
        <v>1</v>
      </c>
      <c r="N33" s="222">
        <v>5</v>
      </c>
      <c r="O33" s="222">
        <v>21</v>
      </c>
      <c r="P33" s="222">
        <v>31</v>
      </c>
      <c r="Q33" s="222">
        <v>54</v>
      </c>
      <c r="R33" s="222">
        <v>123</v>
      </c>
      <c r="S33" s="222">
        <v>227</v>
      </c>
      <c r="T33" s="222">
        <v>313</v>
      </c>
      <c r="U33" s="222">
        <v>248</v>
      </c>
      <c r="V33" s="223">
        <f t="shared" ref="V33:V36" si="48">SUM(M33:U33)</f>
        <v>1023</v>
      </c>
      <c r="W33" s="224"/>
      <c r="X33" s="222">
        <v>3</v>
      </c>
      <c r="Y33" s="222">
        <v>30</v>
      </c>
      <c r="Z33" s="222">
        <v>63</v>
      </c>
      <c r="AA33" s="222">
        <v>79</v>
      </c>
      <c r="AB33" s="222">
        <v>157</v>
      </c>
      <c r="AC33" s="222">
        <v>302</v>
      </c>
      <c r="AD33" s="222">
        <v>501</v>
      </c>
      <c r="AE33" s="222">
        <v>553</v>
      </c>
      <c r="AF33" s="222">
        <v>342</v>
      </c>
      <c r="AG33" s="223">
        <f t="shared" ref="AG33:AG36" si="49">SUM(X33:AF33)</f>
        <v>2030</v>
      </c>
      <c r="AH33" s="224"/>
      <c r="AI33" s="222">
        <v>1</v>
      </c>
      <c r="AJ33" s="222">
        <v>9</v>
      </c>
      <c r="AK33" s="222">
        <v>15</v>
      </c>
      <c r="AL33" s="222">
        <v>25</v>
      </c>
      <c r="AM33" s="222">
        <v>58</v>
      </c>
      <c r="AN33" s="222">
        <v>91</v>
      </c>
      <c r="AO33" s="222">
        <v>174</v>
      </c>
      <c r="AP33" s="222">
        <v>170</v>
      </c>
      <c r="AQ33" s="222">
        <v>104</v>
      </c>
      <c r="AR33" s="223">
        <f t="shared" ref="AR33:AR36" si="50">SUM(AI33:AQ33)</f>
        <v>647</v>
      </c>
      <c r="AS33" s="88"/>
      <c r="AT33" s="19">
        <f t="shared" ref="AT33:BB39" si="51">B33+X33</f>
        <v>20</v>
      </c>
      <c r="AU33" s="19">
        <f t="shared" si="51"/>
        <v>64</v>
      </c>
      <c r="AV33" s="19">
        <f t="shared" si="51"/>
        <v>119</v>
      </c>
      <c r="AW33" s="19">
        <f t="shared" si="51"/>
        <v>192</v>
      </c>
      <c r="AX33" s="19">
        <f t="shared" si="51"/>
        <v>342</v>
      </c>
      <c r="AY33" s="19">
        <f t="shared" si="51"/>
        <v>690</v>
      </c>
      <c r="AZ33" s="19">
        <f t="shared" si="51"/>
        <v>1204</v>
      </c>
      <c r="BA33" s="19">
        <f t="shared" si="51"/>
        <v>1416</v>
      </c>
      <c r="BB33" s="19">
        <f t="shared" si="51"/>
        <v>1047</v>
      </c>
      <c r="BC33" s="18">
        <f t="shared" ref="BC33:BC36" si="52">SUM(AT33:BB33)</f>
        <v>5094</v>
      </c>
      <c r="BE33" s="19">
        <f t="shared" ref="BE33:BM39" si="53">M33+AI33</f>
        <v>2</v>
      </c>
      <c r="BF33" s="19">
        <f t="shared" si="53"/>
        <v>14</v>
      </c>
      <c r="BG33" s="19">
        <f t="shared" si="53"/>
        <v>36</v>
      </c>
      <c r="BH33" s="19">
        <f t="shared" si="53"/>
        <v>56</v>
      </c>
      <c r="BI33" s="19">
        <f t="shared" si="53"/>
        <v>112</v>
      </c>
      <c r="BJ33" s="19">
        <f t="shared" si="53"/>
        <v>214</v>
      </c>
      <c r="BK33" s="19">
        <f t="shared" si="53"/>
        <v>401</v>
      </c>
      <c r="BL33" s="19">
        <f t="shared" si="53"/>
        <v>483</v>
      </c>
      <c r="BM33" s="19">
        <f t="shared" si="53"/>
        <v>352</v>
      </c>
      <c r="BN33" s="18">
        <f t="shared" ref="BN33:BN36" si="54">SUM(BE33:BM33)</f>
        <v>1670</v>
      </c>
      <c r="BP33" s="19">
        <f t="shared" ref="BP33:BX39" si="55">B33+M33+X33+AI33</f>
        <v>22</v>
      </c>
      <c r="BQ33" s="19">
        <f t="shared" si="55"/>
        <v>78</v>
      </c>
      <c r="BR33" s="19">
        <f t="shared" si="55"/>
        <v>155</v>
      </c>
      <c r="BS33" s="19">
        <f t="shared" si="55"/>
        <v>248</v>
      </c>
      <c r="BT33" s="19">
        <f t="shared" si="55"/>
        <v>454</v>
      </c>
      <c r="BU33" s="19">
        <f t="shared" si="55"/>
        <v>904</v>
      </c>
      <c r="BV33" s="19">
        <f t="shared" si="55"/>
        <v>1605</v>
      </c>
      <c r="BW33" s="19">
        <f t="shared" si="55"/>
        <v>1899</v>
      </c>
      <c r="BX33" s="19">
        <f t="shared" si="55"/>
        <v>1399</v>
      </c>
      <c r="BY33" s="18">
        <f t="shared" ref="BY33:BY36" si="56">SUM(BP33:BX33)</f>
        <v>6764</v>
      </c>
    </row>
    <row r="34" spans="1:77" x14ac:dyDescent="0.3">
      <c r="A34" s="74" t="s">
        <v>189</v>
      </c>
      <c r="B34" s="222">
        <v>10</v>
      </c>
      <c r="C34" s="222">
        <v>45</v>
      </c>
      <c r="D34" s="222">
        <v>53</v>
      </c>
      <c r="E34" s="222">
        <v>116</v>
      </c>
      <c r="F34" s="222">
        <v>202</v>
      </c>
      <c r="G34" s="222">
        <v>421</v>
      </c>
      <c r="H34" s="222">
        <v>695</v>
      </c>
      <c r="I34" s="222">
        <v>888</v>
      </c>
      <c r="J34" s="222">
        <v>510</v>
      </c>
      <c r="K34" s="223">
        <f t="shared" si="47"/>
        <v>2940</v>
      </c>
      <c r="L34" s="224"/>
      <c r="M34" s="222">
        <v>3</v>
      </c>
      <c r="N34" s="222">
        <v>6</v>
      </c>
      <c r="O34" s="222">
        <v>29</v>
      </c>
      <c r="P34" s="222">
        <v>27</v>
      </c>
      <c r="Q34" s="222">
        <v>77</v>
      </c>
      <c r="R34" s="222">
        <v>131</v>
      </c>
      <c r="S34" s="222">
        <v>245</v>
      </c>
      <c r="T34" s="222">
        <v>303</v>
      </c>
      <c r="U34" s="222">
        <v>178</v>
      </c>
      <c r="V34" s="223">
        <f t="shared" si="48"/>
        <v>999</v>
      </c>
      <c r="W34" s="224"/>
      <c r="X34" s="222">
        <v>11</v>
      </c>
      <c r="Y34" s="222">
        <v>29</v>
      </c>
      <c r="Z34" s="222">
        <v>71</v>
      </c>
      <c r="AA34" s="222">
        <v>134</v>
      </c>
      <c r="AB34" s="222">
        <v>210</v>
      </c>
      <c r="AC34" s="222">
        <v>403</v>
      </c>
      <c r="AD34" s="222">
        <v>661</v>
      </c>
      <c r="AE34" s="222">
        <v>631</v>
      </c>
      <c r="AF34" s="222">
        <v>325</v>
      </c>
      <c r="AG34" s="223">
        <f t="shared" si="49"/>
        <v>2475</v>
      </c>
      <c r="AH34" s="224"/>
      <c r="AI34" s="222">
        <v>2</v>
      </c>
      <c r="AJ34" s="222">
        <v>5</v>
      </c>
      <c r="AK34" s="222">
        <v>26</v>
      </c>
      <c r="AL34" s="222">
        <v>28</v>
      </c>
      <c r="AM34" s="222">
        <v>68</v>
      </c>
      <c r="AN34" s="222">
        <v>151</v>
      </c>
      <c r="AO34" s="222">
        <v>225</v>
      </c>
      <c r="AP34" s="222">
        <v>227</v>
      </c>
      <c r="AQ34" s="222">
        <v>106</v>
      </c>
      <c r="AR34" s="223">
        <f t="shared" si="50"/>
        <v>838</v>
      </c>
      <c r="AS34" s="88"/>
      <c r="AT34" s="19">
        <f t="shared" si="51"/>
        <v>21</v>
      </c>
      <c r="AU34" s="19">
        <f t="shared" si="51"/>
        <v>74</v>
      </c>
      <c r="AV34" s="19">
        <f t="shared" si="51"/>
        <v>124</v>
      </c>
      <c r="AW34" s="19">
        <f t="shared" si="51"/>
        <v>250</v>
      </c>
      <c r="AX34" s="19">
        <f t="shared" si="51"/>
        <v>412</v>
      </c>
      <c r="AY34" s="19">
        <f t="shared" si="51"/>
        <v>824</v>
      </c>
      <c r="AZ34" s="19">
        <f t="shared" si="51"/>
        <v>1356</v>
      </c>
      <c r="BA34" s="19">
        <f t="shared" si="51"/>
        <v>1519</v>
      </c>
      <c r="BB34" s="19">
        <f t="shared" si="51"/>
        <v>835</v>
      </c>
      <c r="BC34" s="18">
        <f t="shared" si="52"/>
        <v>5415</v>
      </c>
      <c r="BE34" s="19">
        <f t="shared" si="53"/>
        <v>5</v>
      </c>
      <c r="BF34" s="19">
        <f t="shared" si="53"/>
        <v>11</v>
      </c>
      <c r="BG34" s="19">
        <f t="shared" si="53"/>
        <v>55</v>
      </c>
      <c r="BH34" s="19">
        <f t="shared" si="53"/>
        <v>55</v>
      </c>
      <c r="BI34" s="19">
        <f t="shared" si="53"/>
        <v>145</v>
      </c>
      <c r="BJ34" s="19">
        <f t="shared" si="53"/>
        <v>282</v>
      </c>
      <c r="BK34" s="19">
        <f t="shared" si="53"/>
        <v>470</v>
      </c>
      <c r="BL34" s="19">
        <f t="shared" si="53"/>
        <v>530</v>
      </c>
      <c r="BM34" s="19">
        <f t="shared" si="53"/>
        <v>284</v>
      </c>
      <c r="BN34" s="18">
        <f t="shared" si="54"/>
        <v>1837</v>
      </c>
      <c r="BP34" s="19">
        <f t="shared" si="55"/>
        <v>26</v>
      </c>
      <c r="BQ34" s="19">
        <f t="shared" si="55"/>
        <v>85</v>
      </c>
      <c r="BR34" s="19">
        <f t="shared" si="55"/>
        <v>179</v>
      </c>
      <c r="BS34" s="19">
        <f t="shared" si="55"/>
        <v>305</v>
      </c>
      <c r="BT34" s="19">
        <f t="shared" si="55"/>
        <v>557</v>
      </c>
      <c r="BU34" s="19">
        <f t="shared" si="55"/>
        <v>1106</v>
      </c>
      <c r="BV34" s="19">
        <f t="shared" si="55"/>
        <v>1826</v>
      </c>
      <c r="BW34" s="19">
        <f t="shared" si="55"/>
        <v>2049</v>
      </c>
      <c r="BX34" s="19">
        <f t="shared" si="55"/>
        <v>1119</v>
      </c>
      <c r="BY34" s="18">
        <f t="shared" si="56"/>
        <v>7252</v>
      </c>
    </row>
    <row r="35" spans="1:77" x14ac:dyDescent="0.3">
      <c r="A35" s="74" t="s">
        <v>190</v>
      </c>
      <c r="B35" s="222">
        <v>8</v>
      </c>
      <c r="C35" s="222">
        <v>20</v>
      </c>
      <c r="D35" s="222">
        <v>32</v>
      </c>
      <c r="E35" s="222">
        <v>54</v>
      </c>
      <c r="F35" s="222">
        <v>99</v>
      </c>
      <c r="G35" s="222">
        <v>189</v>
      </c>
      <c r="H35" s="222">
        <v>359</v>
      </c>
      <c r="I35" s="222">
        <v>408</v>
      </c>
      <c r="J35" s="222">
        <v>224</v>
      </c>
      <c r="K35" s="223">
        <f t="shared" si="47"/>
        <v>1393</v>
      </c>
      <c r="L35" s="224"/>
      <c r="M35" s="222">
        <v>3</v>
      </c>
      <c r="N35" s="222">
        <v>2</v>
      </c>
      <c r="O35" s="222">
        <v>12</v>
      </c>
      <c r="P35" s="222">
        <v>17</v>
      </c>
      <c r="Q35" s="222">
        <v>37</v>
      </c>
      <c r="R35" s="222">
        <v>79</v>
      </c>
      <c r="S35" s="222">
        <v>137</v>
      </c>
      <c r="T35" s="222">
        <v>171</v>
      </c>
      <c r="U35" s="222">
        <v>91</v>
      </c>
      <c r="V35" s="223">
        <f t="shared" si="48"/>
        <v>549</v>
      </c>
      <c r="W35" s="224"/>
      <c r="X35" s="222">
        <v>7</v>
      </c>
      <c r="Y35" s="222">
        <v>19</v>
      </c>
      <c r="Z35" s="222">
        <v>29</v>
      </c>
      <c r="AA35" s="222">
        <v>78</v>
      </c>
      <c r="AB35" s="222">
        <v>127</v>
      </c>
      <c r="AC35" s="222">
        <v>216</v>
      </c>
      <c r="AD35" s="222">
        <v>360</v>
      </c>
      <c r="AE35" s="222">
        <v>325</v>
      </c>
      <c r="AF35" s="222">
        <v>111</v>
      </c>
      <c r="AG35" s="223">
        <f t="shared" si="49"/>
        <v>1272</v>
      </c>
      <c r="AH35" s="224"/>
      <c r="AI35" s="222">
        <v>2</v>
      </c>
      <c r="AJ35" s="222">
        <v>7</v>
      </c>
      <c r="AK35" s="222">
        <v>8</v>
      </c>
      <c r="AL35" s="222">
        <v>20</v>
      </c>
      <c r="AM35" s="222">
        <v>44</v>
      </c>
      <c r="AN35" s="222">
        <v>92</v>
      </c>
      <c r="AO35" s="222">
        <v>129</v>
      </c>
      <c r="AP35" s="222">
        <v>130</v>
      </c>
      <c r="AQ35" s="222">
        <v>45</v>
      </c>
      <c r="AR35" s="223">
        <f t="shared" si="50"/>
        <v>477</v>
      </c>
      <c r="AS35" s="88"/>
      <c r="AT35" s="19">
        <f t="shared" si="51"/>
        <v>15</v>
      </c>
      <c r="AU35" s="19">
        <f t="shared" si="51"/>
        <v>39</v>
      </c>
      <c r="AV35" s="19">
        <f t="shared" si="51"/>
        <v>61</v>
      </c>
      <c r="AW35" s="19">
        <f t="shared" si="51"/>
        <v>132</v>
      </c>
      <c r="AX35" s="19">
        <f t="shared" si="51"/>
        <v>226</v>
      </c>
      <c r="AY35" s="19">
        <f t="shared" si="51"/>
        <v>405</v>
      </c>
      <c r="AZ35" s="19">
        <f t="shared" si="51"/>
        <v>719</v>
      </c>
      <c r="BA35" s="19">
        <f t="shared" si="51"/>
        <v>733</v>
      </c>
      <c r="BB35" s="19">
        <f t="shared" si="51"/>
        <v>335</v>
      </c>
      <c r="BC35" s="18">
        <f t="shared" si="52"/>
        <v>2665</v>
      </c>
      <c r="BE35" s="19">
        <f t="shared" si="53"/>
        <v>5</v>
      </c>
      <c r="BF35" s="19">
        <f t="shared" si="53"/>
        <v>9</v>
      </c>
      <c r="BG35" s="19">
        <f t="shared" si="53"/>
        <v>20</v>
      </c>
      <c r="BH35" s="19">
        <f t="shared" si="53"/>
        <v>37</v>
      </c>
      <c r="BI35" s="19">
        <f t="shared" si="53"/>
        <v>81</v>
      </c>
      <c r="BJ35" s="19">
        <f t="shared" si="53"/>
        <v>171</v>
      </c>
      <c r="BK35" s="19">
        <f t="shared" si="53"/>
        <v>266</v>
      </c>
      <c r="BL35" s="19">
        <f t="shared" si="53"/>
        <v>301</v>
      </c>
      <c r="BM35" s="19">
        <f t="shared" si="53"/>
        <v>136</v>
      </c>
      <c r="BN35" s="18">
        <f t="shared" si="54"/>
        <v>1026</v>
      </c>
      <c r="BP35" s="19">
        <f t="shared" si="55"/>
        <v>20</v>
      </c>
      <c r="BQ35" s="19">
        <f t="shared" si="55"/>
        <v>48</v>
      </c>
      <c r="BR35" s="19">
        <f t="shared" si="55"/>
        <v>81</v>
      </c>
      <c r="BS35" s="19">
        <f t="shared" si="55"/>
        <v>169</v>
      </c>
      <c r="BT35" s="19">
        <f t="shared" si="55"/>
        <v>307</v>
      </c>
      <c r="BU35" s="19">
        <f t="shared" si="55"/>
        <v>576</v>
      </c>
      <c r="BV35" s="19">
        <f t="shared" si="55"/>
        <v>985</v>
      </c>
      <c r="BW35" s="19">
        <f t="shared" si="55"/>
        <v>1034</v>
      </c>
      <c r="BX35" s="19">
        <f t="shared" si="55"/>
        <v>471</v>
      </c>
      <c r="BY35" s="18">
        <f t="shared" si="56"/>
        <v>3691</v>
      </c>
    </row>
    <row r="36" spans="1:77" x14ac:dyDescent="0.3">
      <c r="A36" s="74" t="s">
        <v>191</v>
      </c>
      <c r="B36" s="222">
        <v>2</v>
      </c>
      <c r="C36" s="222">
        <v>6</v>
      </c>
      <c r="D36" s="222">
        <v>16</v>
      </c>
      <c r="E36" s="222">
        <v>37</v>
      </c>
      <c r="F36" s="222">
        <v>55</v>
      </c>
      <c r="G36" s="222">
        <v>126</v>
      </c>
      <c r="H36" s="222">
        <v>204</v>
      </c>
      <c r="I36" s="222">
        <v>313</v>
      </c>
      <c r="J36" s="222">
        <v>87</v>
      </c>
      <c r="K36" s="223">
        <f t="shared" si="47"/>
        <v>846</v>
      </c>
      <c r="L36" s="224"/>
      <c r="M36" s="222">
        <v>0</v>
      </c>
      <c r="N36" s="222">
        <v>7</v>
      </c>
      <c r="O36" s="222">
        <v>9</v>
      </c>
      <c r="P36" s="222">
        <v>14</v>
      </c>
      <c r="Q36" s="222">
        <v>10</v>
      </c>
      <c r="R36" s="222">
        <v>32</v>
      </c>
      <c r="S36" s="222">
        <v>81</v>
      </c>
      <c r="T36" s="222">
        <v>114</v>
      </c>
      <c r="U36" s="222">
        <v>33</v>
      </c>
      <c r="V36" s="223">
        <f t="shared" si="48"/>
        <v>300</v>
      </c>
      <c r="W36" s="224"/>
      <c r="X36" s="222">
        <v>1</v>
      </c>
      <c r="Y36" s="222">
        <v>10</v>
      </c>
      <c r="Z36" s="222">
        <v>27</v>
      </c>
      <c r="AA36" s="222">
        <v>37</v>
      </c>
      <c r="AB36" s="222">
        <v>78</v>
      </c>
      <c r="AC36" s="222">
        <v>142</v>
      </c>
      <c r="AD36" s="222">
        <v>186</v>
      </c>
      <c r="AE36" s="222">
        <v>193</v>
      </c>
      <c r="AF36" s="222">
        <v>44</v>
      </c>
      <c r="AG36" s="223">
        <f t="shared" si="49"/>
        <v>718</v>
      </c>
      <c r="AH36" s="224"/>
      <c r="AI36" s="222">
        <v>1</v>
      </c>
      <c r="AJ36" s="222">
        <v>2</v>
      </c>
      <c r="AK36" s="222">
        <v>6</v>
      </c>
      <c r="AL36" s="222">
        <v>12</v>
      </c>
      <c r="AM36" s="222">
        <v>25</v>
      </c>
      <c r="AN36" s="222">
        <v>61</v>
      </c>
      <c r="AO36" s="222">
        <v>74</v>
      </c>
      <c r="AP36" s="222">
        <v>58</v>
      </c>
      <c r="AQ36" s="222">
        <v>19</v>
      </c>
      <c r="AR36" s="223">
        <f t="shared" si="50"/>
        <v>258</v>
      </c>
      <c r="AS36" s="88"/>
      <c r="AT36" s="19">
        <f t="shared" si="51"/>
        <v>3</v>
      </c>
      <c r="AU36" s="19">
        <f t="shared" si="51"/>
        <v>16</v>
      </c>
      <c r="AV36" s="19">
        <f t="shared" si="51"/>
        <v>43</v>
      </c>
      <c r="AW36" s="19">
        <f t="shared" si="51"/>
        <v>74</v>
      </c>
      <c r="AX36" s="19">
        <f t="shared" si="51"/>
        <v>133</v>
      </c>
      <c r="AY36" s="19">
        <f t="shared" si="51"/>
        <v>268</v>
      </c>
      <c r="AZ36" s="19">
        <f t="shared" si="51"/>
        <v>390</v>
      </c>
      <c r="BA36" s="19">
        <f t="shared" si="51"/>
        <v>506</v>
      </c>
      <c r="BB36" s="19">
        <f t="shared" si="51"/>
        <v>131</v>
      </c>
      <c r="BC36" s="18">
        <f t="shared" si="52"/>
        <v>1564</v>
      </c>
      <c r="BE36" s="19">
        <f t="shared" si="53"/>
        <v>1</v>
      </c>
      <c r="BF36" s="19">
        <f t="shared" si="53"/>
        <v>9</v>
      </c>
      <c r="BG36" s="19">
        <f t="shared" si="53"/>
        <v>15</v>
      </c>
      <c r="BH36" s="19">
        <f t="shared" si="53"/>
        <v>26</v>
      </c>
      <c r="BI36" s="19">
        <f t="shared" si="53"/>
        <v>35</v>
      </c>
      <c r="BJ36" s="19">
        <f t="shared" si="53"/>
        <v>93</v>
      </c>
      <c r="BK36" s="19">
        <f t="shared" si="53"/>
        <v>155</v>
      </c>
      <c r="BL36" s="19">
        <f t="shared" si="53"/>
        <v>172</v>
      </c>
      <c r="BM36" s="19">
        <f t="shared" si="53"/>
        <v>52</v>
      </c>
      <c r="BN36" s="18">
        <f t="shared" si="54"/>
        <v>558</v>
      </c>
      <c r="BP36" s="19">
        <f t="shared" si="55"/>
        <v>4</v>
      </c>
      <c r="BQ36" s="19">
        <f t="shared" si="55"/>
        <v>25</v>
      </c>
      <c r="BR36" s="19">
        <f t="shared" si="55"/>
        <v>58</v>
      </c>
      <c r="BS36" s="19">
        <f t="shared" si="55"/>
        <v>100</v>
      </c>
      <c r="BT36" s="19">
        <f t="shared" si="55"/>
        <v>168</v>
      </c>
      <c r="BU36" s="19">
        <f t="shared" si="55"/>
        <v>361</v>
      </c>
      <c r="BV36" s="19">
        <f t="shared" si="55"/>
        <v>545</v>
      </c>
      <c r="BW36" s="19">
        <f t="shared" si="55"/>
        <v>678</v>
      </c>
      <c r="BX36" s="19">
        <f t="shared" si="55"/>
        <v>183</v>
      </c>
      <c r="BY36" s="18">
        <f t="shared" si="56"/>
        <v>2122</v>
      </c>
    </row>
    <row r="37" spans="1:77" x14ac:dyDescent="0.3">
      <c r="A37" s="74" t="s">
        <v>192</v>
      </c>
      <c r="B37" s="222">
        <v>0</v>
      </c>
      <c r="C37" s="222">
        <v>8</v>
      </c>
      <c r="D37" s="222">
        <v>11</v>
      </c>
      <c r="E37" s="222">
        <v>29</v>
      </c>
      <c r="F37" s="222">
        <v>46</v>
      </c>
      <c r="G37" s="222">
        <v>99</v>
      </c>
      <c r="H37" s="222">
        <v>144</v>
      </c>
      <c r="I37" s="222">
        <v>230</v>
      </c>
      <c r="J37" s="222">
        <v>28</v>
      </c>
      <c r="K37" s="223">
        <f>SUM(B37:J37)</f>
        <v>595</v>
      </c>
      <c r="L37" s="224"/>
      <c r="M37" s="222">
        <v>0</v>
      </c>
      <c r="N37" s="222">
        <v>2</v>
      </c>
      <c r="O37" s="222">
        <v>3</v>
      </c>
      <c r="P37" s="222">
        <v>9</v>
      </c>
      <c r="Q37" s="222">
        <v>15</v>
      </c>
      <c r="R37" s="222">
        <v>20</v>
      </c>
      <c r="S37" s="222">
        <v>43</v>
      </c>
      <c r="T37" s="222">
        <v>77</v>
      </c>
      <c r="U37" s="222">
        <v>9</v>
      </c>
      <c r="V37" s="223">
        <f>SUM(M37:U37)</f>
        <v>178</v>
      </c>
      <c r="W37" s="224"/>
      <c r="X37" s="222">
        <v>2</v>
      </c>
      <c r="Y37" s="222">
        <v>8</v>
      </c>
      <c r="Z37" s="222">
        <v>14</v>
      </c>
      <c r="AA37" s="222">
        <v>27</v>
      </c>
      <c r="AB37" s="222">
        <v>47</v>
      </c>
      <c r="AC37" s="222">
        <v>82</v>
      </c>
      <c r="AD37" s="222">
        <v>140</v>
      </c>
      <c r="AE37" s="222">
        <v>134</v>
      </c>
      <c r="AF37" s="222">
        <v>11</v>
      </c>
      <c r="AG37" s="223">
        <f>SUM(X37:AF37)</f>
        <v>465</v>
      </c>
      <c r="AH37" s="224"/>
      <c r="AI37" s="222">
        <v>0</v>
      </c>
      <c r="AJ37" s="222">
        <v>2</v>
      </c>
      <c r="AK37" s="222">
        <v>5</v>
      </c>
      <c r="AL37" s="222">
        <v>6</v>
      </c>
      <c r="AM37" s="222">
        <v>15</v>
      </c>
      <c r="AN37" s="222">
        <v>27</v>
      </c>
      <c r="AO37" s="222">
        <v>34</v>
      </c>
      <c r="AP37" s="222">
        <v>38</v>
      </c>
      <c r="AQ37" s="222">
        <v>1</v>
      </c>
      <c r="AR37" s="223">
        <f>SUM(AI37:AQ37)</f>
        <v>128</v>
      </c>
      <c r="AS37" s="88"/>
      <c r="AT37" s="19">
        <f t="shared" si="51"/>
        <v>2</v>
      </c>
      <c r="AU37" s="19">
        <f t="shared" si="51"/>
        <v>16</v>
      </c>
      <c r="AV37" s="19">
        <f t="shared" si="51"/>
        <v>25</v>
      </c>
      <c r="AW37" s="19">
        <f t="shared" si="51"/>
        <v>56</v>
      </c>
      <c r="AX37" s="19">
        <f t="shared" si="51"/>
        <v>93</v>
      </c>
      <c r="AY37" s="19">
        <f t="shared" si="51"/>
        <v>181</v>
      </c>
      <c r="AZ37" s="19">
        <f t="shared" si="51"/>
        <v>284</v>
      </c>
      <c r="BA37" s="19">
        <f t="shared" si="51"/>
        <v>364</v>
      </c>
      <c r="BB37" s="19">
        <f t="shared" si="51"/>
        <v>39</v>
      </c>
      <c r="BC37" s="18">
        <f>SUM(AT37:BB37)</f>
        <v>1060</v>
      </c>
      <c r="BE37" s="19">
        <f t="shared" si="53"/>
        <v>0</v>
      </c>
      <c r="BF37" s="19">
        <f t="shared" si="53"/>
        <v>4</v>
      </c>
      <c r="BG37" s="19">
        <f t="shared" si="53"/>
        <v>8</v>
      </c>
      <c r="BH37" s="19">
        <f t="shared" si="53"/>
        <v>15</v>
      </c>
      <c r="BI37" s="19">
        <f t="shared" si="53"/>
        <v>30</v>
      </c>
      <c r="BJ37" s="19">
        <f t="shared" si="53"/>
        <v>47</v>
      </c>
      <c r="BK37" s="19">
        <f t="shared" si="53"/>
        <v>77</v>
      </c>
      <c r="BL37" s="19">
        <f t="shared" si="53"/>
        <v>115</v>
      </c>
      <c r="BM37" s="19">
        <f t="shared" si="53"/>
        <v>10</v>
      </c>
      <c r="BN37" s="18">
        <f>SUM(BE37:BM37)</f>
        <v>306</v>
      </c>
      <c r="BP37" s="19">
        <f t="shared" si="55"/>
        <v>2</v>
      </c>
      <c r="BQ37" s="19">
        <f t="shared" si="55"/>
        <v>20</v>
      </c>
      <c r="BR37" s="19">
        <f t="shared" si="55"/>
        <v>33</v>
      </c>
      <c r="BS37" s="19">
        <f t="shared" si="55"/>
        <v>71</v>
      </c>
      <c r="BT37" s="19">
        <f t="shared" si="55"/>
        <v>123</v>
      </c>
      <c r="BU37" s="19">
        <f t="shared" si="55"/>
        <v>228</v>
      </c>
      <c r="BV37" s="19">
        <f t="shared" si="55"/>
        <v>361</v>
      </c>
      <c r="BW37" s="19">
        <f t="shared" si="55"/>
        <v>479</v>
      </c>
      <c r="BX37" s="19">
        <f t="shared" si="55"/>
        <v>49</v>
      </c>
      <c r="BY37" s="18">
        <f>SUM(BP37:BX37)</f>
        <v>1366</v>
      </c>
    </row>
    <row r="38" spans="1:77" x14ac:dyDescent="0.3">
      <c r="A38" s="74" t="s">
        <v>193</v>
      </c>
      <c r="B38" s="222">
        <v>10</v>
      </c>
      <c r="C38" s="222">
        <v>14</v>
      </c>
      <c r="D38" s="222">
        <v>37</v>
      </c>
      <c r="E38" s="222">
        <v>79</v>
      </c>
      <c r="F38" s="222">
        <v>184</v>
      </c>
      <c r="G38" s="222">
        <v>316</v>
      </c>
      <c r="H38" s="222">
        <v>578</v>
      </c>
      <c r="I38" s="222">
        <v>452</v>
      </c>
      <c r="J38" s="222"/>
      <c r="K38" s="223">
        <f t="shared" ref="K38:K39" si="57">SUM(B38:J38)</f>
        <v>1670</v>
      </c>
      <c r="L38" s="224"/>
      <c r="M38" s="222">
        <v>5</v>
      </c>
      <c r="N38" s="222">
        <v>3</v>
      </c>
      <c r="O38" s="222">
        <v>7</v>
      </c>
      <c r="P38" s="222">
        <v>10</v>
      </c>
      <c r="Q38" s="222">
        <v>34</v>
      </c>
      <c r="R38" s="222">
        <v>84</v>
      </c>
      <c r="S38" s="222">
        <v>141</v>
      </c>
      <c r="T38" s="222">
        <v>108</v>
      </c>
      <c r="U38" s="222"/>
      <c r="V38" s="223">
        <f t="shared" ref="V38:V39" si="58">SUM(M38:U38)</f>
        <v>392</v>
      </c>
      <c r="W38" s="224"/>
      <c r="X38" s="222">
        <v>1</v>
      </c>
      <c r="Y38" s="222">
        <v>18</v>
      </c>
      <c r="Z38" s="222">
        <v>44</v>
      </c>
      <c r="AA38" s="222">
        <v>75</v>
      </c>
      <c r="AB38" s="222">
        <v>154</v>
      </c>
      <c r="AC38" s="222">
        <v>258</v>
      </c>
      <c r="AD38" s="222">
        <v>360</v>
      </c>
      <c r="AE38" s="222">
        <v>227</v>
      </c>
      <c r="AF38" s="222"/>
      <c r="AG38" s="223">
        <f t="shared" ref="AG38:AG39" si="59">SUM(X38:AF38)</f>
        <v>1137</v>
      </c>
      <c r="AH38" s="224"/>
      <c r="AI38" s="222">
        <v>1</v>
      </c>
      <c r="AJ38" s="222">
        <v>4</v>
      </c>
      <c r="AK38" s="222">
        <v>12</v>
      </c>
      <c r="AL38" s="222">
        <v>16</v>
      </c>
      <c r="AM38" s="222">
        <v>41</v>
      </c>
      <c r="AN38" s="222">
        <v>78</v>
      </c>
      <c r="AO38" s="222">
        <v>95</v>
      </c>
      <c r="AP38" s="222">
        <v>51</v>
      </c>
      <c r="AQ38" s="222"/>
      <c r="AR38" s="223">
        <f t="shared" ref="AR38:AR39" si="60">SUM(AI38:AQ38)</f>
        <v>298</v>
      </c>
      <c r="AS38" s="88"/>
      <c r="AT38" s="19">
        <f t="shared" si="51"/>
        <v>11</v>
      </c>
      <c r="AU38" s="19">
        <f t="shared" si="51"/>
        <v>32</v>
      </c>
      <c r="AV38" s="19">
        <f t="shared" si="51"/>
        <v>81</v>
      </c>
      <c r="AW38" s="19">
        <f t="shared" si="51"/>
        <v>154</v>
      </c>
      <c r="AX38" s="19">
        <f t="shared" si="51"/>
        <v>338</v>
      </c>
      <c r="AY38" s="19">
        <f t="shared" si="51"/>
        <v>574</v>
      </c>
      <c r="AZ38" s="19">
        <f t="shared" si="51"/>
        <v>938</v>
      </c>
      <c r="BA38" s="19">
        <f t="shared" si="51"/>
        <v>679</v>
      </c>
      <c r="BB38" s="19"/>
      <c r="BC38" s="18">
        <f t="shared" ref="BC38:BC39" si="61">SUM(AT38:BB38)</f>
        <v>2807</v>
      </c>
      <c r="BE38" s="19">
        <f t="shared" si="53"/>
        <v>6</v>
      </c>
      <c r="BF38" s="19">
        <f t="shared" si="53"/>
        <v>7</v>
      </c>
      <c r="BG38" s="19">
        <f t="shared" si="53"/>
        <v>19</v>
      </c>
      <c r="BH38" s="19">
        <f t="shared" si="53"/>
        <v>26</v>
      </c>
      <c r="BI38" s="19">
        <f t="shared" si="53"/>
        <v>75</v>
      </c>
      <c r="BJ38" s="19">
        <f t="shared" si="53"/>
        <v>162</v>
      </c>
      <c r="BK38" s="19">
        <f t="shared" si="53"/>
        <v>236</v>
      </c>
      <c r="BL38" s="19">
        <f t="shared" si="53"/>
        <v>159</v>
      </c>
      <c r="BM38" s="19"/>
      <c r="BN38" s="18">
        <f t="shared" ref="BN38:BN39" si="62">SUM(BE38:BM38)</f>
        <v>690</v>
      </c>
      <c r="BP38" s="19">
        <f t="shared" si="55"/>
        <v>17</v>
      </c>
      <c r="BQ38" s="19">
        <f t="shared" si="55"/>
        <v>39</v>
      </c>
      <c r="BR38" s="19">
        <f t="shared" si="55"/>
        <v>100</v>
      </c>
      <c r="BS38" s="19">
        <f t="shared" si="55"/>
        <v>180</v>
      </c>
      <c r="BT38" s="19">
        <f t="shared" si="55"/>
        <v>413</v>
      </c>
      <c r="BU38" s="19">
        <f t="shared" si="55"/>
        <v>736</v>
      </c>
      <c r="BV38" s="19">
        <f t="shared" si="55"/>
        <v>1174</v>
      </c>
      <c r="BW38" s="19">
        <f t="shared" si="55"/>
        <v>838</v>
      </c>
      <c r="BX38" s="19"/>
      <c r="BY38" s="18">
        <f t="shared" ref="BY38:BY39" si="63">SUM(BP38:BX38)</f>
        <v>3497</v>
      </c>
    </row>
    <row r="39" spans="1:77" x14ac:dyDescent="0.3">
      <c r="A39" s="74" t="s">
        <v>69</v>
      </c>
      <c r="B39" s="222">
        <v>26</v>
      </c>
      <c r="C39" s="222">
        <v>60</v>
      </c>
      <c r="D39" s="222">
        <v>141</v>
      </c>
      <c r="E39" s="222">
        <v>270</v>
      </c>
      <c r="F39" s="222">
        <v>320</v>
      </c>
      <c r="G39" s="222">
        <v>380</v>
      </c>
      <c r="H39" s="222">
        <v>205</v>
      </c>
      <c r="I39" s="222"/>
      <c r="J39" s="222"/>
      <c r="K39" s="223">
        <f t="shared" si="57"/>
        <v>1402</v>
      </c>
      <c r="L39" s="224"/>
      <c r="M39" s="222">
        <v>10</v>
      </c>
      <c r="N39" s="222">
        <v>15</v>
      </c>
      <c r="O39" s="222">
        <v>20</v>
      </c>
      <c r="P39" s="222">
        <v>69</v>
      </c>
      <c r="Q39" s="222">
        <v>90</v>
      </c>
      <c r="R39" s="222">
        <v>85</v>
      </c>
      <c r="S39" s="222">
        <v>56</v>
      </c>
      <c r="T39" s="222"/>
      <c r="U39" s="222"/>
      <c r="V39" s="223">
        <f t="shared" si="58"/>
        <v>345</v>
      </c>
      <c r="W39" s="224"/>
      <c r="X39" s="222">
        <v>15</v>
      </c>
      <c r="Y39" s="222">
        <v>88</v>
      </c>
      <c r="Z39" s="222">
        <v>119</v>
      </c>
      <c r="AA39" s="222">
        <v>213</v>
      </c>
      <c r="AB39" s="222">
        <v>293</v>
      </c>
      <c r="AC39" s="222">
        <v>258</v>
      </c>
      <c r="AD39" s="222">
        <v>128</v>
      </c>
      <c r="AE39" s="222"/>
      <c r="AF39" s="222"/>
      <c r="AG39" s="223">
        <f t="shared" si="59"/>
        <v>1114</v>
      </c>
      <c r="AH39" s="224"/>
      <c r="AI39" s="222">
        <v>3</v>
      </c>
      <c r="AJ39" s="222">
        <v>12</v>
      </c>
      <c r="AK39" s="222">
        <v>27</v>
      </c>
      <c r="AL39" s="222">
        <v>30</v>
      </c>
      <c r="AM39" s="222">
        <v>40</v>
      </c>
      <c r="AN39" s="222">
        <v>45</v>
      </c>
      <c r="AO39" s="222">
        <v>28</v>
      </c>
      <c r="AP39" s="222"/>
      <c r="AQ39" s="222"/>
      <c r="AR39" s="223">
        <f t="shared" si="60"/>
        <v>185</v>
      </c>
      <c r="AS39" s="88"/>
      <c r="AT39" s="19">
        <f t="shared" si="51"/>
        <v>41</v>
      </c>
      <c r="AU39" s="19">
        <f t="shared" si="51"/>
        <v>148</v>
      </c>
      <c r="AV39" s="19">
        <f t="shared" si="51"/>
        <v>260</v>
      </c>
      <c r="AW39" s="19">
        <f t="shared" si="51"/>
        <v>483</v>
      </c>
      <c r="AX39" s="19">
        <f t="shared" si="51"/>
        <v>613</v>
      </c>
      <c r="AY39" s="19">
        <f t="shared" si="51"/>
        <v>638</v>
      </c>
      <c r="AZ39" s="19">
        <f t="shared" si="51"/>
        <v>333</v>
      </c>
      <c r="BA39" s="19"/>
      <c r="BB39" s="19"/>
      <c r="BC39" s="18">
        <f t="shared" si="61"/>
        <v>2516</v>
      </c>
      <c r="BE39" s="19">
        <f t="shared" si="53"/>
        <v>13</v>
      </c>
      <c r="BF39" s="19">
        <f t="shared" si="53"/>
        <v>27</v>
      </c>
      <c r="BG39" s="19">
        <f t="shared" si="53"/>
        <v>47</v>
      </c>
      <c r="BH39" s="19">
        <f t="shared" si="53"/>
        <v>99</v>
      </c>
      <c r="BI39" s="19">
        <f t="shared" si="53"/>
        <v>130</v>
      </c>
      <c r="BJ39" s="19">
        <f t="shared" si="53"/>
        <v>130</v>
      </c>
      <c r="BK39" s="19">
        <f t="shared" si="53"/>
        <v>84</v>
      </c>
      <c r="BL39" s="19"/>
      <c r="BM39" s="19"/>
      <c r="BN39" s="18">
        <f t="shared" si="62"/>
        <v>530</v>
      </c>
      <c r="BP39" s="19">
        <f t="shared" si="55"/>
        <v>54</v>
      </c>
      <c r="BQ39" s="19">
        <f t="shared" si="55"/>
        <v>175</v>
      </c>
      <c r="BR39" s="19">
        <f t="shared" si="55"/>
        <v>307</v>
      </c>
      <c r="BS39" s="19">
        <f t="shared" si="55"/>
        <v>582</v>
      </c>
      <c r="BT39" s="19">
        <f t="shared" si="55"/>
        <v>743</v>
      </c>
      <c r="BU39" s="19">
        <f t="shared" si="55"/>
        <v>768</v>
      </c>
      <c r="BV39" s="19">
        <f t="shared" si="55"/>
        <v>417</v>
      </c>
      <c r="BW39" s="19"/>
      <c r="BX39" s="19"/>
      <c r="BY39" s="18">
        <f t="shared" si="63"/>
        <v>3046</v>
      </c>
    </row>
    <row r="40" spans="1:77" x14ac:dyDescent="0.3">
      <c r="A40" s="74" t="s">
        <v>66</v>
      </c>
      <c r="B40" s="225">
        <f t="shared" ref="B40:J40" si="64">SUM(B33:B39)</f>
        <v>73</v>
      </c>
      <c r="C40" s="225">
        <f t="shared" si="64"/>
        <v>187</v>
      </c>
      <c r="D40" s="225">
        <f t="shared" si="64"/>
        <v>346</v>
      </c>
      <c r="E40" s="225">
        <f t="shared" si="64"/>
        <v>698</v>
      </c>
      <c r="F40" s="225">
        <f t="shared" si="64"/>
        <v>1091</v>
      </c>
      <c r="G40" s="225">
        <f t="shared" si="64"/>
        <v>1919</v>
      </c>
      <c r="H40" s="225">
        <f t="shared" si="64"/>
        <v>2888</v>
      </c>
      <c r="I40" s="225">
        <f t="shared" si="64"/>
        <v>3154</v>
      </c>
      <c r="J40" s="225">
        <f t="shared" si="64"/>
        <v>1554</v>
      </c>
      <c r="K40" s="226">
        <f>SUM(B40:J40)</f>
        <v>11910</v>
      </c>
      <c r="L40" s="224"/>
      <c r="M40" s="225">
        <f t="shared" ref="M40:U40" si="65">SUM(M33:M39)</f>
        <v>22</v>
      </c>
      <c r="N40" s="225">
        <f t="shared" si="65"/>
        <v>40</v>
      </c>
      <c r="O40" s="225">
        <f t="shared" si="65"/>
        <v>101</v>
      </c>
      <c r="P40" s="225">
        <f t="shared" si="65"/>
        <v>177</v>
      </c>
      <c r="Q40" s="225">
        <f t="shared" si="65"/>
        <v>317</v>
      </c>
      <c r="R40" s="225">
        <f t="shared" si="65"/>
        <v>554</v>
      </c>
      <c r="S40" s="225">
        <f t="shared" si="65"/>
        <v>930</v>
      </c>
      <c r="T40" s="225">
        <f t="shared" si="65"/>
        <v>1086</v>
      </c>
      <c r="U40" s="225">
        <f t="shared" si="65"/>
        <v>559</v>
      </c>
      <c r="V40" s="226">
        <f>SUM(M40:U40)</f>
        <v>3786</v>
      </c>
      <c r="W40" s="224"/>
      <c r="X40" s="225">
        <f t="shared" ref="X40:AF40" si="66">SUM(X33:X39)</f>
        <v>40</v>
      </c>
      <c r="Y40" s="225">
        <f t="shared" si="66"/>
        <v>202</v>
      </c>
      <c r="Z40" s="225">
        <f t="shared" si="66"/>
        <v>367</v>
      </c>
      <c r="AA40" s="225">
        <f t="shared" si="66"/>
        <v>643</v>
      </c>
      <c r="AB40" s="225">
        <f t="shared" si="66"/>
        <v>1066</v>
      </c>
      <c r="AC40" s="225">
        <f t="shared" si="66"/>
        <v>1661</v>
      </c>
      <c r="AD40" s="225">
        <f t="shared" si="66"/>
        <v>2336</v>
      </c>
      <c r="AE40" s="225">
        <f t="shared" si="66"/>
        <v>2063</v>
      </c>
      <c r="AF40" s="225">
        <f t="shared" si="66"/>
        <v>833</v>
      </c>
      <c r="AG40" s="226">
        <f>SUM(X40:AF40)</f>
        <v>9211</v>
      </c>
      <c r="AH40" s="224"/>
      <c r="AI40" s="225">
        <f t="shared" ref="AI40:AQ40" si="67">SUM(AI33:AI39)</f>
        <v>10</v>
      </c>
      <c r="AJ40" s="225">
        <f t="shared" si="67"/>
        <v>41</v>
      </c>
      <c r="AK40" s="225">
        <f t="shared" si="67"/>
        <v>99</v>
      </c>
      <c r="AL40" s="225">
        <f t="shared" si="67"/>
        <v>137</v>
      </c>
      <c r="AM40" s="225">
        <f t="shared" si="67"/>
        <v>291</v>
      </c>
      <c r="AN40" s="225">
        <f t="shared" si="67"/>
        <v>545</v>
      </c>
      <c r="AO40" s="225">
        <f t="shared" si="67"/>
        <v>759</v>
      </c>
      <c r="AP40" s="225">
        <f t="shared" si="67"/>
        <v>674</v>
      </c>
      <c r="AQ40" s="225">
        <f t="shared" si="67"/>
        <v>275</v>
      </c>
      <c r="AR40" s="226">
        <f>SUM(AI40:AQ40)</f>
        <v>2831</v>
      </c>
      <c r="AS40" s="88"/>
      <c r="AT40" s="21">
        <f t="shared" ref="AT40:BB40" si="68">SUM(AT33:AT39)</f>
        <v>113</v>
      </c>
      <c r="AU40" s="21">
        <f t="shared" si="68"/>
        <v>389</v>
      </c>
      <c r="AV40" s="21">
        <f t="shared" si="68"/>
        <v>713</v>
      </c>
      <c r="AW40" s="21">
        <f t="shared" si="68"/>
        <v>1341</v>
      </c>
      <c r="AX40" s="21">
        <f t="shared" si="68"/>
        <v>2157</v>
      </c>
      <c r="AY40" s="21">
        <f t="shared" si="68"/>
        <v>3580</v>
      </c>
      <c r="AZ40" s="21">
        <f t="shared" si="68"/>
        <v>5224</v>
      </c>
      <c r="BA40" s="21">
        <f t="shared" si="68"/>
        <v>5217</v>
      </c>
      <c r="BB40" s="21">
        <f t="shared" si="68"/>
        <v>2387</v>
      </c>
      <c r="BC40" s="20">
        <f>SUM(AT40:BB40)</f>
        <v>21121</v>
      </c>
      <c r="BE40" s="21">
        <f t="shared" ref="BE40:BM40" si="69">SUM(BE33:BE39)</f>
        <v>32</v>
      </c>
      <c r="BF40" s="21">
        <f t="shared" si="69"/>
        <v>81</v>
      </c>
      <c r="BG40" s="21">
        <f t="shared" si="69"/>
        <v>200</v>
      </c>
      <c r="BH40" s="21">
        <f t="shared" si="69"/>
        <v>314</v>
      </c>
      <c r="BI40" s="21">
        <f t="shared" si="69"/>
        <v>608</v>
      </c>
      <c r="BJ40" s="21">
        <f t="shared" si="69"/>
        <v>1099</v>
      </c>
      <c r="BK40" s="21">
        <f t="shared" si="69"/>
        <v>1689</v>
      </c>
      <c r="BL40" s="21">
        <f t="shared" si="69"/>
        <v>1760</v>
      </c>
      <c r="BM40" s="21">
        <f t="shared" si="69"/>
        <v>834</v>
      </c>
      <c r="BN40" s="20">
        <f>SUM(BE40:BM40)</f>
        <v>6617</v>
      </c>
      <c r="BP40" s="21">
        <f t="shared" ref="BP40:BX40" si="70">SUM(BP33:BP39)</f>
        <v>145</v>
      </c>
      <c r="BQ40" s="21">
        <f t="shared" si="70"/>
        <v>470</v>
      </c>
      <c r="BR40" s="21">
        <f t="shared" si="70"/>
        <v>913</v>
      </c>
      <c r="BS40" s="21">
        <f t="shared" si="70"/>
        <v>1655</v>
      </c>
      <c r="BT40" s="21">
        <f t="shared" si="70"/>
        <v>2765</v>
      </c>
      <c r="BU40" s="21">
        <f t="shared" si="70"/>
        <v>4679</v>
      </c>
      <c r="BV40" s="21">
        <f t="shared" si="70"/>
        <v>6913</v>
      </c>
      <c r="BW40" s="21">
        <f t="shared" si="70"/>
        <v>6977</v>
      </c>
      <c r="BX40" s="21">
        <f t="shared" si="70"/>
        <v>3221</v>
      </c>
      <c r="BY40" s="20">
        <f>SUM(BP40:BX40)</f>
        <v>27738</v>
      </c>
    </row>
    <row r="41" spans="1:77" x14ac:dyDescent="0.3">
      <c r="A41" s="227"/>
      <c r="B41" s="227"/>
      <c r="C41" s="227"/>
      <c r="D41" s="227"/>
      <c r="E41" s="68"/>
      <c r="F41" s="68"/>
      <c r="G41" s="68"/>
      <c r="H41" s="68"/>
      <c r="I41" s="68"/>
      <c r="J41" s="68"/>
      <c r="K41" s="68"/>
      <c r="L41" s="220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220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220"/>
      <c r="AI41" s="68"/>
      <c r="AJ41" s="68"/>
      <c r="AK41" s="68"/>
      <c r="AL41" s="68"/>
      <c r="AM41" s="68"/>
      <c r="AN41" s="68"/>
      <c r="AO41" s="68"/>
      <c r="AP41" s="68"/>
      <c r="AQ41" s="68"/>
      <c r="AR41" s="68"/>
    </row>
    <row r="42" spans="1:77" ht="21" x14ac:dyDescent="0.4">
      <c r="A42" s="68"/>
      <c r="B42" s="69" t="s">
        <v>173</v>
      </c>
      <c r="C42" s="68"/>
      <c r="D42" s="68"/>
      <c r="E42" s="68"/>
      <c r="F42" s="68"/>
      <c r="G42" s="68"/>
      <c r="H42" s="68"/>
      <c r="I42" s="68"/>
      <c r="J42" s="68"/>
      <c r="K42" s="68"/>
      <c r="L42" s="220"/>
      <c r="M42" s="69" t="s">
        <v>177</v>
      </c>
      <c r="N42" s="68"/>
      <c r="O42" s="68"/>
      <c r="P42" s="68"/>
      <c r="Q42" s="68"/>
      <c r="R42" s="68"/>
      <c r="S42" s="68"/>
      <c r="T42" s="68"/>
      <c r="U42" s="68"/>
      <c r="V42" s="68"/>
      <c r="W42" s="220"/>
      <c r="X42" s="69" t="s">
        <v>174</v>
      </c>
      <c r="Y42" s="68"/>
      <c r="Z42" s="68"/>
      <c r="AA42" s="68"/>
      <c r="AB42" s="68"/>
      <c r="AC42" s="68"/>
      <c r="AD42" s="68"/>
      <c r="AE42" s="68"/>
      <c r="AF42" s="68"/>
      <c r="AG42" s="68"/>
      <c r="AH42" s="220"/>
      <c r="AI42" s="69" t="s">
        <v>178</v>
      </c>
      <c r="AJ42" s="68"/>
      <c r="AK42" s="68"/>
      <c r="AL42" s="68"/>
      <c r="AM42" s="68"/>
      <c r="AN42" s="68"/>
      <c r="AO42" s="68"/>
      <c r="AP42" s="68"/>
      <c r="AQ42" s="68"/>
      <c r="AR42" s="68"/>
      <c r="AT42" s="28" t="s">
        <v>203</v>
      </c>
      <c r="BE42" s="28" t="s">
        <v>204</v>
      </c>
      <c r="BP42" s="28" t="s">
        <v>205</v>
      </c>
    </row>
    <row r="43" spans="1:77" ht="15.6" x14ac:dyDescent="0.3">
      <c r="A43" s="68"/>
      <c r="B43" s="70" t="s">
        <v>207</v>
      </c>
      <c r="C43" s="68"/>
      <c r="D43" s="68"/>
      <c r="E43" s="68"/>
      <c r="F43" s="68"/>
      <c r="G43" s="68"/>
      <c r="H43" s="68"/>
      <c r="I43" s="68"/>
      <c r="J43" s="68"/>
      <c r="K43" s="68"/>
      <c r="L43" s="220"/>
      <c r="M43" s="70" t="s">
        <v>207</v>
      </c>
      <c r="N43" s="68"/>
      <c r="O43" s="68"/>
      <c r="P43" s="68"/>
      <c r="Q43" s="68"/>
      <c r="R43" s="68"/>
      <c r="S43" s="68"/>
      <c r="T43" s="68"/>
      <c r="U43" s="68"/>
      <c r="V43" s="68"/>
      <c r="W43" s="220"/>
      <c r="X43" s="70" t="s">
        <v>207</v>
      </c>
      <c r="Y43" s="68"/>
      <c r="Z43" s="68"/>
      <c r="AA43" s="68"/>
      <c r="AB43" s="68"/>
      <c r="AC43" s="68"/>
      <c r="AD43" s="68"/>
      <c r="AE43" s="68"/>
      <c r="AF43" s="68"/>
      <c r="AG43" s="70"/>
      <c r="AH43" s="220"/>
      <c r="AI43" s="70" t="s">
        <v>207</v>
      </c>
      <c r="AJ43" s="68"/>
      <c r="AK43" s="68"/>
      <c r="AL43" s="68"/>
      <c r="AM43" s="68"/>
      <c r="AN43" s="68"/>
      <c r="AO43" s="68"/>
      <c r="AP43" s="68"/>
      <c r="AQ43" s="68"/>
      <c r="AR43" s="68"/>
      <c r="AT43" s="27" t="s">
        <v>207</v>
      </c>
      <c r="BE43" s="27" t="s">
        <v>207</v>
      </c>
      <c r="BP43" s="27" t="s">
        <v>207</v>
      </c>
    </row>
    <row r="44" spans="1:77" x14ac:dyDescent="0.3">
      <c r="A44" s="249" t="s">
        <v>73</v>
      </c>
      <c r="B44" s="250" t="s">
        <v>72</v>
      </c>
      <c r="C44" s="250"/>
      <c r="D44" s="250"/>
      <c r="E44" s="250"/>
      <c r="F44" s="250"/>
      <c r="G44" s="250"/>
      <c r="H44" s="250"/>
      <c r="I44" s="250"/>
      <c r="J44" s="250"/>
      <c r="K44" s="71"/>
      <c r="L44" s="220"/>
      <c r="M44" s="250" t="s">
        <v>72</v>
      </c>
      <c r="N44" s="250"/>
      <c r="O44" s="250"/>
      <c r="P44" s="250"/>
      <c r="Q44" s="250"/>
      <c r="R44" s="250"/>
      <c r="S44" s="250"/>
      <c r="T44" s="250"/>
      <c r="U44" s="250"/>
      <c r="V44" s="71"/>
      <c r="W44" s="220"/>
      <c r="X44" s="250" t="s">
        <v>72</v>
      </c>
      <c r="Y44" s="250"/>
      <c r="Z44" s="250"/>
      <c r="AA44" s="250"/>
      <c r="AB44" s="250"/>
      <c r="AC44" s="250"/>
      <c r="AD44" s="250"/>
      <c r="AE44" s="250"/>
      <c r="AF44" s="250"/>
      <c r="AG44" s="68"/>
      <c r="AH44" s="220"/>
      <c r="AI44" s="250" t="s">
        <v>72</v>
      </c>
      <c r="AJ44" s="250"/>
      <c r="AK44" s="250"/>
      <c r="AL44" s="250"/>
      <c r="AM44" s="250"/>
      <c r="AN44" s="250"/>
      <c r="AO44" s="250"/>
      <c r="AP44" s="250"/>
      <c r="AQ44" s="250"/>
      <c r="AR44" s="68"/>
      <c r="AT44" s="247" t="s">
        <v>72</v>
      </c>
      <c r="AU44" s="247"/>
      <c r="AV44" s="247"/>
      <c r="AW44" s="247"/>
      <c r="AX44" s="247"/>
      <c r="AY44" s="247"/>
      <c r="AZ44" s="247"/>
      <c r="BA44" s="247"/>
      <c r="BB44" s="247"/>
      <c r="BE44" s="247" t="s">
        <v>72</v>
      </c>
      <c r="BF44" s="247"/>
      <c r="BG44" s="247"/>
      <c r="BH44" s="247"/>
      <c r="BI44" s="247"/>
      <c r="BJ44" s="247"/>
      <c r="BK44" s="247"/>
      <c r="BL44" s="247"/>
      <c r="BM44" s="247"/>
      <c r="BP44" s="247" t="s">
        <v>72</v>
      </c>
      <c r="BQ44" s="247"/>
      <c r="BR44" s="247"/>
      <c r="BS44" s="247"/>
      <c r="BT44" s="247"/>
      <c r="BU44" s="247"/>
      <c r="BV44" s="247"/>
      <c r="BW44" s="247"/>
      <c r="BX44" s="247"/>
    </row>
    <row r="45" spans="1:77" x14ac:dyDescent="0.3">
      <c r="A45" s="249"/>
      <c r="B45" s="72" t="s">
        <v>71</v>
      </c>
      <c r="C45" s="72" t="s">
        <v>140</v>
      </c>
      <c r="D45" s="72" t="s">
        <v>141</v>
      </c>
      <c r="E45" s="72" t="s">
        <v>142</v>
      </c>
      <c r="F45" s="72" t="s">
        <v>143</v>
      </c>
      <c r="G45" s="72" t="s">
        <v>144</v>
      </c>
      <c r="H45" s="72" t="s">
        <v>145</v>
      </c>
      <c r="I45" s="72" t="s">
        <v>146</v>
      </c>
      <c r="J45" s="72" t="s">
        <v>147</v>
      </c>
      <c r="K45" s="73" t="s">
        <v>70</v>
      </c>
      <c r="L45" s="221"/>
      <c r="M45" s="72" t="s">
        <v>71</v>
      </c>
      <c r="N45" s="72" t="s">
        <v>140</v>
      </c>
      <c r="O45" s="72" t="s">
        <v>141</v>
      </c>
      <c r="P45" s="72" t="s">
        <v>142</v>
      </c>
      <c r="Q45" s="72" t="s">
        <v>143</v>
      </c>
      <c r="R45" s="72" t="s">
        <v>144</v>
      </c>
      <c r="S45" s="72" t="s">
        <v>145</v>
      </c>
      <c r="T45" s="72" t="s">
        <v>146</v>
      </c>
      <c r="U45" s="72" t="s">
        <v>147</v>
      </c>
      <c r="V45" s="73" t="s">
        <v>70</v>
      </c>
      <c r="W45" s="221"/>
      <c r="X45" s="72" t="s">
        <v>71</v>
      </c>
      <c r="Y45" s="72" t="s">
        <v>140</v>
      </c>
      <c r="Z45" s="72" t="s">
        <v>141</v>
      </c>
      <c r="AA45" s="72" t="s">
        <v>142</v>
      </c>
      <c r="AB45" s="72" t="s">
        <v>143</v>
      </c>
      <c r="AC45" s="72" t="s">
        <v>144</v>
      </c>
      <c r="AD45" s="72" t="s">
        <v>145</v>
      </c>
      <c r="AE45" s="72" t="s">
        <v>146</v>
      </c>
      <c r="AF45" s="72" t="s">
        <v>147</v>
      </c>
      <c r="AG45" s="73" t="s">
        <v>70</v>
      </c>
      <c r="AH45" s="221"/>
      <c r="AI45" s="72" t="s">
        <v>71</v>
      </c>
      <c r="AJ45" s="72" t="s">
        <v>140</v>
      </c>
      <c r="AK45" s="72" t="s">
        <v>141</v>
      </c>
      <c r="AL45" s="72" t="s">
        <v>142</v>
      </c>
      <c r="AM45" s="72" t="s">
        <v>143</v>
      </c>
      <c r="AN45" s="72" t="s">
        <v>144</v>
      </c>
      <c r="AO45" s="72" t="s">
        <v>145</v>
      </c>
      <c r="AP45" s="72" t="s">
        <v>146</v>
      </c>
      <c r="AQ45" s="72" t="s">
        <v>147</v>
      </c>
      <c r="AR45" s="73" t="s">
        <v>70</v>
      </c>
      <c r="AS45" s="87"/>
      <c r="AT45" s="24" t="s">
        <v>71</v>
      </c>
      <c r="AU45" s="24" t="s">
        <v>140</v>
      </c>
      <c r="AV45" s="24" t="s">
        <v>141</v>
      </c>
      <c r="AW45" s="24" t="s">
        <v>142</v>
      </c>
      <c r="AX45" s="24" t="s">
        <v>143</v>
      </c>
      <c r="AY45" s="24" t="s">
        <v>144</v>
      </c>
      <c r="AZ45" s="24" t="s">
        <v>145</v>
      </c>
      <c r="BA45" s="24" t="s">
        <v>146</v>
      </c>
      <c r="BB45" s="24" t="s">
        <v>147</v>
      </c>
      <c r="BC45" s="23" t="s">
        <v>70</v>
      </c>
      <c r="BE45" s="24" t="s">
        <v>71</v>
      </c>
      <c r="BF45" s="24" t="s">
        <v>140</v>
      </c>
      <c r="BG45" s="24" t="s">
        <v>141</v>
      </c>
      <c r="BH45" s="24" t="s">
        <v>142</v>
      </c>
      <c r="BI45" s="24" t="s">
        <v>143</v>
      </c>
      <c r="BJ45" s="24" t="s">
        <v>144</v>
      </c>
      <c r="BK45" s="24" t="s">
        <v>145</v>
      </c>
      <c r="BL45" s="24" t="s">
        <v>146</v>
      </c>
      <c r="BM45" s="24" t="s">
        <v>147</v>
      </c>
      <c r="BN45" s="23" t="s">
        <v>70</v>
      </c>
      <c r="BP45" s="24" t="s">
        <v>71</v>
      </c>
      <c r="BQ45" s="24" t="s">
        <v>140</v>
      </c>
      <c r="BR45" s="24" t="s">
        <v>141</v>
      </c>
      <c r="BS45" s="24" t="s">
        <v>142</v>
      </c>
      <c r="BT45" s="24" t="s">
        <v>143</v>
      </c>
      <c r="BU45" s="24" t="s">
        <v>144</v>
      </c>
      <c r="BV45" s="24" t="s">
        <v>145</v>
      </c>
      <c r="BW45" s="24" t="s">
        <v>146</v>
      </c>
      <c r="BX45" s="24" t="s">
        <v>147</v>
      </c>
      <c r="BY45" s="23" t="s">
        <v>70</v>
      </c>
    </row>
    <row r="46" spans="1:77" x14ac:dyDescent="0.3">
      <c r="A46" s="74" t="s">
        <v>188</v>
      </c>
      <c r="B46" s="222">
        <v>1123</v>
      </c>
      <c r="C46" s="222">
        <v>1944</v>
      </c>
      <c r="D46" s="222">
        <v>2449</v>
      </c>
      <c r="E46" s="222">
        <v>2999</v>
      </c>
      <c r="F46" s="222">
        <v>3606</v>
      </c>
      <c r="G46" s="222">
        <v>4704</v>
      </c>
      <c r="H46" s="222">
        <v>5685</v>
      </c>
      <c r="I46" s="222">
        <v>5048</v>
      </c>
      <c r="J46" s="222">
        <v>2808</v>
      </c>
      <c r="K46" s="223">
        <f t="shared" ref="K46:K49" si="71">SUM(B46:J46)</f>
        <v>30366</v>
      </c>
      <c r="L46" s="224"/>
      <c r="M46" s="222">
        <v>668</v>
      </c>
      <c r="N46" s="222">
        <v>1526</v>
      </c>
      <c r="O46" s="222">
        <v>2742</v>
      </c>
      <c r="P46" s="222">
        <v>3320</v>
      </c>
      <c r="Q46" s="222">
        <v>3672</v>
      </c>
      <c r="R46" s="222">
        <v>4395</v>
      </c>
      <c r="S46" s="222">
        <v>5106</v>
      </c>
      <c r="T46" s="222">
        <v>4161</v>
      </c>
      <c r="U46" s="222">
        <v>2014</v>
      </c>
      <c r="V46" s="223">
        <f t="shared" ref="V46:V49" si="72">SUM(M46:U46)</f>
        <v>27604</v>
      </c>
      <c r="W46" s="224"/>
      <c r="X46" s="222">
        <v>842</v>
      </c>
      <c r="Y46" s="222">
        <v>2764</v>
      </c>
      <c r="Z46" s="222">
        <v>3934</v>
      </c>
      <c r="AA46" s="222">
        <v>3998</v>
      </c>
      <c r="AB46" s="222">
        <v>4603</v>
      </c>
      <c r="AC46" s="222">
        <v>5793</v>
      </c>
      <c r="AD46" s="222">
        <v>6533</v>
      </c>
      <c r="AE46" s="222">
        <v>5110</v>
      </c>
      <c r="AF46" s="222">
        <v>2461</v>
      </c>
      <c r="AG46" s="223">
        <f t="shared" ref="AG46:AG49" si="73">SUM(X46:AF46)</f>
        <v>36038</v>
      </c>
      <c r="AH46" s="224"/>
      <c r="AI46" s="222">
        <v>580</v>
      </c>
      <c r="AJ46" s="222">
        <v>2157</v>
      </c>
      <c r="AK46" s="222">
        <v>4193</v>
      </c>
      <c r="AL46" s="222">
        <v>4984</v>
      </c>
      <c r="AM46" s="222">
        <v>5083</v>
      </c>
      <c r="AN46" s="222">
        <v>5941</v>
      </c>
      <c r="AO46" s="222">
        <v>6077</v>
      </c>
      <c r="AP46" s="222">
        <v>4204</v>
      </c>
      <c r="AQ46" s="222">
        <v>1470</v>
      </c>
      <c r="AR46" s="223">
        <f t="shared" ref="AR46:AR49" si="74">SUM(AI46:AQ46)</f>
        <v>34689</v>
      </c>
      <c r="AS46" s="88"/>
      <c r="AT46" s="19">
        <f t="shared" ref="AT46:BB52" si="75">B46+X46</f>
        <v>1965</v>
      </c>
      <c r="AU46" s="19">
        <f t="shared" si="75"/>
        <v>4708</v>
      </c>
      <c r="AV46" s="19">
        <f t="shared" si="75"/>
        <v>6383</v>
      </c>
      <c r="AW46" s="19">
        <f t="shared" si="75"/>
        <v>6997</v>
      </c>
      <c r="AX46" s="19">
        <f t="shared" si="75"/>
        <v>8209</v>
      </c>
      <c r="AY46" s="19">
        <f t="shared" si="75"/>
        <v>10497</v>
      </c>
      <c r="AZ46" s="19">
        <f t="shared" si="75"/>
        <v>12218</v>
      </c>
      <c r="BA46" s="19">
        <f t="shared" si="75"/>
        <v>10158</v>
      </c>
      <c r="BB46" s="19">
        <f t="shared" si="75"/>
        <v>5269</v>
      </c>
      <c r="BC46" s="18">
        <f t="shared" ref="BC46:BC49" si="76">SUM(AT46:BB46)</f>
        <v>66404</v>
      </c>
      <c r="BE46" s="19">
        <f t="shared" ref="BE46:BM52" si="77">M46+AI46</f>
        <v>1248</v>
      </c>
      <c r="BF46" s="19">
        <f t="shared" si="77"/>
        <v>3683</v>
      </c>
      <c r="BG46" s="19">
        <f t="shared" si="77"/>
        <v>6935</v>
      </c>
      <c r="BH46" s="19">
        <f t="shared" si="77"/>
        <v>8304</v>
      </c>
      <c r="BI46" s="19">
        <f t="shared" si="77"/>
        <v>8755</v>
      </c>
      <c r="BJ46" s="19">
        <f t="shared" si="77"/>
        <v>10336</v>
      </c>
      <c r="BK46" s="19">
        <f t="shared" si="77"/>
        <v>11183</v>
      </c>
      <c r="BL46" s="19">
        <f t="shared" si="77"/>
        <v>8365</v>
      </c>
      <c r="BM46" s="19">
        <f t="shared" si="77"/>
        <v>3484</v>
      </c>
      <c r="BN46" s="18">
        <f t="shared" ref="BN46:BN49" si="78">SUM(BE46:BM46)</f>
        <v>62293</v>
      </c>
      <c r="BP46" s="19">
        <f t="shared" ref="BP46:BX52" si="79">B46+M46+X46+AI46</f>
        <v>3213</v>
      </c>
      <c r="BQ46" s="19">
        <f t="shared" si="79"/>
        <v>8391</v>
      </c>
      <c r="BR46" s="19">
        <f t="shared" si="79"/>
        <v>13318</v>
      </c>
      <c r="BS46" s="19">
        <f t="shared" si="79"/>
        <v>15301</v>
      </c>
      <c r="BT46" s="19">
        <f t="shared" si="79"/>
        <v>16964</v>
      </c>
      <c r="BU46" s="19">
        <f t="shared" si="79"/>
        <v>20833</v>
      </c>
      <c r="BV46" s="19">
        <f t="shared" si="79"/>
        <v>23401</v>
      </c>
      <c r="BW46" s="19">
        <f t="shared" si="79"/>
        <v>18523</v>
      </c>
      <c r="BX46" s="19">
        <f t="shared" si="79"/>
        <v>8753</v>
      </c>
      <c r="BY46" s="18">
        <f t="shared" ref="BY46:BY49" si="80">SUM(BP46:BX46)</f>
        <v>128697</v>
      </c>
    </row>
    <row r="47" spans="1:77" x14ac:dyDescent="0.3">
      <c r="A47" s="74" t="s">
        <v>189</v>
      </c>
      <c r="B47" s="222">
        <v>494</v>
      </c>
      <c r="C47" s="222">
        <v>1059</v>
      </c>
      <c r="D47" s="222">
        <v>1562</v>
      </c>
      <c r="E47" s="222">
        <v>1980</v>
      </c>
      <c r="F47" s="222">
        <v>2506</v>
      </c>
      <c r="G47" s="222">
        <v>3301</v>
      </c>
      <c r="H47" s="222">
        <v>3867</v>
      </c>
      <c r="I47" s="222">
        <v>3211</v>
      </c>
      <c r="J47" s="222">
        <v>1122</v>
      </c>
      <c r="K47" s="223">
        <f t="shared" si="71"/>
        <v>19102</v>
      </c>
      <c r="L47" s="224"/>
      <c r="M47" s="222">
        <v>219</v>
      </c>
      <c r="N47" s="222">
        <v>578</v>
      </c>
      <c r="O47" s="222">
        <v>1063</v>
      </c>
      <c r="P47" s="222">
        <v>1354</v>
      </c>
      <c r="Q47" s="222">
        <v>1640</v>
      </c>
      <c r="R47" s="222">
        <v>2204</v>
      </c>
      <c r="S47" s="222">
        <v>2436</v>
      </c>
      <c r="T47" s="222">
        <v>1756</v>
      </c>
      <c r="U47" s="222">
        <v>626</v>
      </c>
      <c r="V47" s="223">
        <f t="shared" si="72"/>
        <v>11876</v>
      </c>
      <c r="W47" s="224"/>
      <c r="X47" s="222">
        <v>381</v>
      </c>
      <c r="Y47" s="222">
        <v>1404</v>
      </c>
      <c r="Z47" s="222">
        <v>2139</v>
      </c>
      <c r="AA47" s="222">
        <v>3011</v>
      </c>
      <c r="AB47" s="222">
        <v>3897</v>
      </c>
      <c r="AC47" s="222">
        <v>4954</v>
      </c>
      <c r="AD47" s="222">
        <v>5563</v>
      </c>
      <c r="AE47" s="222">
        <v>3756</v>
      </c>
      <c r="AF47" s="222">
        <v>1277</v>
      </c>
      <c r="AG47" s="223">
        <f t="shared" si="73"/>
        <v>26382</v>
      </c>
      <c r="AH47" s="224"/>
      <c r="AI47" s="222">
        <v>218</v>
      </c>
      <c r="AJ47" s="222">
        <v>810</v>
      </c>
      <c r="AK47" s="222">
        <v>1717</v>
      </c>
      <c r="AL47" s="222">
        <v>2188</v>
      </c>
      <c r="AM47" s="222">
        <v>2670</v>
      </c>
      <c r="AN47" s="222">
        <v>3297</v>
      </c>
      <c r="AO47" s="222">
        <v>3441</v>
      </c>
      <c r="AP47" s="222">
        <v>1966</v>
      </c>
      <c r="AQ47" s="222">
        <v>514</v>
      </c>
      <c r="AR47" s="223">
        <f t="shared" si="74"/>
        <v>16821</v>
      </c>
      <c r="AS47" s="88"/>
      <c r="AT47" s="19">
        <f t="shared" si="75"/>
        <v>875</v>
      </c>
      <c r="AU47" s="19">
        <f t="shared" si="75"/>
        <v>2463</v>
      </c>
      <c r="AV47" s="19">
        <f t="shared" si="75"/>
        <v>3701</v>
      </c>
      <c r="AW47" s="19">
        <f t="shared" si="75"/>
        <v>4991</v>
      </c>
      <c r="AX47" s="19">
        <f t="shared" si="75"/>
        <v>6403</v>
      </c>
      <c r="AY47" s="19">
        <f t="shared" si="75"/>
        <v>8255</v>
      </c>
      <c r="AZ47" s="19">
        <f t="shared" si="75"/>
        <v>9430</v>
      </c>
      <c r="BA47" s="19">
        <f t="shared" si="75"/>
        <v>6967</v>
      </c>
      <c r="BB47" s="19">
        <f t="shared" si="75"/>
        <v>2399</v>
      </c>
      <c r="BC47" s="18">
        <f t="shared" si="76"/>
        <v>45484</v>
      </c>
      <c r="BE47" s="19">
        <f t="shared" si="77"/>
        <v>437</v>
      </c>
      <c r="BF47" s="19">
        <f t="shared" si="77"/>
        <v>1388</v>
      </c>
      <c r="BG47" s="19">
        <f t="shared" si="77"/>
        <v>2780</v>
      </c>
      <c r="BH47" s="19">
        <f t="shared" si="77"/>
        <v>3542</v>
      </c>
      <c r="BI47" s="19">
        <f t="shared" si="77"/>
        <v>4310</v>
      </c>
      <c r="BJ47" s="19">
        <f t="shared" si="77"/>
        <v>5501</v>
      </c>
      <c r="BK47" s="19">
        <f t="shared" si="77"/>
        <v>5877</v>
      </c>
      <c r="BL47" s="19">
        <f t="shared" si="77"/>
        <v>3722</v>
      </c>
      <c r="BM47" s="19">
        <f t="shared" si="77"/>
        <v>1140</v>
      </c>
      <c r="BN47" s="18">
        <f t="shared" si="78"/>
        <v>28697</v>
      </c>
      <c r="BP47" s="19">
        <f t="shared" si="79"/>
        <v>1312</v>
      </c>
      <c r="BQ47" s="19">
        <f t="shared" si="79"/>
        <v>3851</v>
      </c>
      <c r="BR47" s="19">
        <f t="shared" si="79"/>
        <v>6481</v>
      </c>
      <c r="BS47" s="19">
        <f t="shared" si="79"/>
        <v>8533</v>
      </c>
      <c r="BT47" s="19">
        <f t="shared" si="79"/>
        <v>10713</v>
      </c>
      <c r="BU47" s="19">
        <f t="shared" si="79"/>
        <v>13756</v>
      </c>
      <c r="BV47" s="19">
        <f t="shared" si="79"/>
        <v>15307</v>
      </c>
      <c r="BW47" s="19">
        <f t="shared" si="79"/>
        <v>10689</v>
      </c>
      <c r="BX47" s="19">
        <f t="shared" si="79"/>
        <v>3539</v>
      </c>
      <c r="BY47" s="18">
        <f t="shared" si="80"/>
        <v>74181</v>
      </c>
    </row>
    <row r="48" spans="1:77" x14ac:dyDescent="0.3">
      <c r="A48" s="74" t="s">
        <v>190</v>
      </c>
      <c r="B48" s="222">
        <v>234</v>
      </c>
      <c r="C48" s="222">
        <v>547</v>
      </c>
      <c r="D48" s="222">
        <v>893</v>
      </c>
      <c r="E48" s="222">
        <v>1133</v>
      </c>
      <c r="F48" s="222">
        <v>1440</v>
      </c>
      <c r="G48" s="222">
        <v>1925</v>
      </c>
      <c r="H48" s="222">
        <v>2167</v>
      </c>
      <c r="I48" s="222">
        <v>1780</v>
      </c>
      <c r="J48" s="222">
        <v>419</v>
      </c>
      <c r="K48" s="223">
        <f t="shared" si="71"/>
        <v>10538</v>
      </c>
      <c r="L48" s="224"/>
      <c r="M48" s="222">
        <v>79</v>
      </c>
      <c r="N48" s="222">
        <v>193</v>
      </c>
      <c r="O48" s="222">
        <v>351</v>
      </c>
      <c r="P48" s="222">
        <v>445</v>
      </c>
      <c r="Q48" s="222">
        <v>610</v>
      </c>
      <c r="R48" s="222">
        <v>807</v>
      </c>
      <c r="S48" s="222">
        <v>897</v>
      </c>
      <c r="T48" s="222">
        <v>674</v>
      </c>
      <c r="U48" s="222">
        <v>163</v>
      </c>
      <c r="V48" s="223">
        <f t="shared" si="72"/>
        <v>4219</v>
      </c>
      <c r="W48" s="224"/>
      <c r="X48" s="222">
        <v>169</v>
      </c>
      <c r="Y48" s="222">
        <v>656</v>
      </c>
      <c r="Z48" s="222">
        <v>1161</v>
      </c>
      <c r="AA48" s="222">
        <v>1723</v>
      </c>
      <c r="AB48" s="222">
        <v>2232</v>
      </c>
      <c r="AC48" s="222">
        <v>2690</v>
      </c>
      <c r="AD48" s="222">
        <v>2884</v>
      </c>
      <c r="AE48" s="222">
        <v>1876</v>
      </c>
      <c r="AF48" s="222">
        <v>394</v>
      </c>
      <c r="AG48" s="223">
        <f t="shared" si="73"/>
        <v>13785</v>
      </c>
      <c r="AH48" s="224"/>
      <c r="AI48" s="222">
        <v>66</v>
      </c>
      <c r="AJ48" s="222">
        <v>276</v>
      </c>
      <c r="AK48" s="222">
        <v>607</v>
      </c>
      <c r="AL48" s="222">
        <v>754</v>
      </c>
      <c r="AM48" s="222">
        <v>968</v>
      </c>
      <c r="AN48" s="222">
        <v>1244</v>
      </c>
      <c r="AO48" s="222">
        <v>1172</v>
      </c>
      <c r="AP48" s="222">
        <v>675</v>
      </c>
      <c r="AQ48" s="222">
        <v>107</v>
      </c>
      <c r="AR48" s="223">
        <f t="shared" si="74"/>
        <v>5869</v>
      </c>
      <c r="AS48" s="88"/>
      <c r="AT48" s="19">
        <f t="shared" si="75"/>
        <v>403</v>
      </c>
      <c r="AU48" s="19">
        <f t="shared" si="75"/>
        <v>1203</v>
      </c>
      <c r="AV48" s="19">
        <f t="shared" si="75"/>
        <v>2054</v>
      </c>
      <c r="AW48" s="19">
        <f t="shared" si="75"/>
        <v>2856</v>
      </c>
      <c r="AX48" s="19">
        <f t="shared" si="75"/>
        <v>3672</v>
      </c>
      <c r="AY48" s="19">
        <f t="shared" si="75"/>
        <v>4615</v>
      </c>
      <c r="AZ48" s="19">
        <f t="shared" si="75"/>
        <v>5051</v>
      </c>
      <c r="BA48" s="19">
        <f t="shared" si="75"/>
        <v>3656</v>
      </c>
      <c r="BB48" s="19">
        <f t="shared" si="75"/>
        <v>813</v>
      </c>
      <c r="BC48" s="18">
        <f t="shared" si="76"/>
        <v>24323</v>
      </c>
      <c r="BE48" s="19">
        <f t="shared" si="77"/>
        <v>145</v>
      </c>
      <c r="BF48" s="19">
        <f t="shared" si="77"/>
        <v>469</v>
      </c>
      <c r="BG48" s="19">
        <f t="shared" si="77"/>
        <v>958</v>
      </c>
      <c r="BH48" s="19">
        <f t="shared" si="77"/>
        <v>1199</v>
      </c>
      <c r="BI48" s="19">
        <f t="shared" si="77"/>
        <v>1578</v>
      </c>
      <c r="BJ48" s="19">
        <f t="shared" si="77"/>
        <v>2051</v>
      </c>
      <c r="BK48" s="19">
        <f t="shared" si="77"/>
        <v>2069</v>
      </c>
      <c r="BL48" s="19">
        <f t="shared" si="77"/>
        <v>1349</v>
      </c>
      <c r="BM48" s="19">
        <f t="shared" si="77"/>
        <v>270</v>
      </c>
      <c r="BN48" s="18">
        <f t="shared" si="78"/>
        <v>10088</v>
      </c>
      <c r="BP48" s="19">
        <f t="shared" si="79"/>
        <v>548</v>
      </c>
      <c r="BQ48" s="19">
        <f t="shared" si="79"/>
        <v>1672</v>
      </c>
      <c r="BR48" s="19">
        <f t="shared" si="79"/>
        <v>3012</v>
      </c>
      <c r="BS48" s="19">
        <f t="shared" si="79"/>
        <v>4055</v>
      </c>
      <c r="BT48" s="19">
        <f t="shared" si="79"/>
        <v>5250</v>
      </c>
      <c r="BU48" s="19">
        <f t="shared" si="79"/>
        <v>6666</v>
      </c>
      <c r="BV48" s="19">
        <f t="shared" si="79"/>
        <v>7120</v>
      </c>
      <c r="BW48" s="19">
        <f t="shared" si="79"/>
        <v>5005</v>
      </c>
      <c r="BX48" s="19">
        <f t="shared" si="79"/>
        <v>1083</v>
      </c>
      <c r="BY48" s="18">
        <f t="shared" si="80"/>
        <v>34411</v>
      </c>
    </row>
    <row r="49" spans="1:77" x14ac:dyDescent="0.3">
      <c r="A49" s="74" t="s">
        <v>191</v>
      </c>
      <c r="B49" s="222">
        <v>43</v>
      </c>
      <c r="C49" s="222">
        <v>80</v>
      </c>
      <c r="D49" s="222">
        <v>149</v>
      </c>
      <c r="E49" s="222">
        <v>209</v>
      </c>
      <c r="F49" s="222">
        <v>278</v>
      </c>
      <c r="G49" s="222">
        <v>332</v>
      </c>
      <c r="H49" s="222">
        <v>393</v>
      </c>
      <c r="I49" s="222">
        <v>288</v>
      </c>
      <c r="J49" s="222">
        <v>35</v>
      </c>
      <c r="K49" s="223">
        <f t="shared" si="71"/>
        <v>1807</v>
      </c>
      <c r="L49" s="224"/>
      <c r="M49" s="222">
        <v>12</v>
      </c>
      <c r="N49" s="222">
        <v>34</v>
      </c>
      <c r="O49" s="222">
        <v>56</v>
      </c>
      <c r="P49" s="222">
        <v>72</v>
      </c>
      <c r="Q49" s="222">
        <v>96</v>
      </c>
      <c r="R49" s="222">
        <v>117</v>
      </c>
      <c r="S49" s="222">
        <v>165</v>
      </c>
      <c r="T49" s="222">
        <v>82</v>
      </c>
      <c r="U49" s="222">
        <v>7</v>
      </c>
      <c r="V49" s="223">
        <f t="shared" si="72"/>
        <v>641</v>
      </c>
      <c r="W49" s="224"/>
      <c r="X49" s="222">
        <v>40</v>
      </c>
      <c r="Y49" s="222">
        <v>132</v>
      </c>
      <c r="Z49" s="222">
        <v>225</v>
      </c>
      <c r="AA49" s="222">
        <v>331</v>
      </c>
      <c r="AB49" s="222">
        <v>410</v>
      </c>
      <c r="AC49" s="222">
        <v>467</v>
      </c>
      <c r="AD49" s="222">
        <v>427</v>
      </c>
      <c r="AE49" s="222">
        <v>249</v>
      </c>
      <c r="AF49" s="222">
        <v>26</v>
      </c>
      <c r="AG49" s="223">
        <f t="shared" si="73"/>
        <v>2307</v>
      </c>
      <c r="AH49" s="224"/>
      <c r="AI49" s="222">
        <v>11</v>
      </c>
      <c r="AJ49" s="222">
        <v>48</v>
      </c>
      <c r="AK49" s="222">
        <v>95</v>
      </c>
      <c r="AL49" s="222">
        <v>133</v>
      </c>
      <c r="AM49" s="222">
        <v>158</v>
      </c>
      <c r="AN49" s="222">
        <v>186</v>
      </c>
      <c r="AO49" s="222">
        <v>142</v>
      </c>
      <c r="AP49" s="222">
        <v>70</v>
      </c>
      <c r="AQ49" s="222">
        <v>5</v>
      </c>
      <c r="AR49" s="223">
        <f t="shared" si="74"/>
        <v>848</v>
      </c>
      <c r="AS49" s="88"/>
      <c r="AT49" s="19">
        <f t="shared" si="75"/>
        <v>83</v>
      </c>
      <c r="AU49" s="19">
        <f t="shared" si="75"/>
        <v>212</v>
      </c>
      <c r="AV49" s="19">
        <f t="shared" si="75"/>
        <v>374</v>
      </c>
      <c r="AW49" s="19">
        <f t="shared" si="75"/>
        <v>540</v>
      </c>
      <c r="AX49" s="19">
        <f t="shared" si="75"/>
        <v>688</v>
      </c>
      <c r="AY49" s="19">
        <f t="shared" si="75"/>
        <v>799</v>
      </c>
      <c r="AZ49" s="19">
        <f t="shared" si="75"/>
        <v>820</v>
      </c>
      <c r="BA49" s="19">
        <f t="shared" si="75"/>
        <v>537</v>
      </c>
      <c r="BB49" s="19">
        <f t="shared" si="75"/>
        <v>61</v>
      </c>
      <c r="BC49" s="18">
        <f t="shared" si="76"/>
        <v>4114</v>
      </c>
      <c r="BE49" s="19">
        <f t="shared" si="77"/>
        <v>23</v>
      </c>
      <c r="BF49" s="19">
        <f t="shared" si="77"/>
        <v>82</v>
      </c>
      <c r="BG49" s="19">
        <f t="shared" si="77"/>
        <v>151</v>
      </c>
      <c r="BH49" s="19">
        <f t="shared" si="77"/>
        <v>205</v>
      </c>
      <c r="BI49" s="19">
        <f t="shared" si="77"/>
        <v>254</v>
      </c>
      <c r="BJ49" s="19">
        <f t="shared" si="77"/>
        <v>303</v>
      </c>
      <c r="BK49" s="19">
        <f t="shared" si="77"/>
        <v>307</v>
      </c>
      <c r="BL49" s="19">
        <f t="shared" si="77"/>
        <v>152</v>
      </c>
      <c r="BM49" s="19">
        <f t="shared" si="77"/>
        <v>12</v>
      </c>
      <c r="BN49" s="18">
        <f t="shared" si="78"/>
        <v>1489</v>
      </c>
      <c r="BP49" s="19">
        <f t="shared" si="79"/>
        <v>106</v>
      </c>
      <c r="BQ49" s="19">
        <f t="shared" si="79"/>
        <v>294</v>
      </c>
      <c r="BR49" s="19">
        <f t="shared" si="79"/>
        <v>525</v>
      </c>
      <c r="BS49" s="19">
        <f t="shared" si="79"/>
        <v>745</v>
      </c>
      <c r="BT49" s="19">
        <f t="shared" si="79"/>
        <v>942</v>
      </c>
      <c r="BU49" s="19">
        <f t="shared" si="79"/>
        <v>1102</v>
      </c>
      <c r="BV49" s="19">
        <f t="shared" si="79"/>
        <v>1127</v>
      </c>
      <c r="BW49" s="19">
        <f t="shared" si="79"/>
        <v>689</v>
      </c>
      <c r="BX49" s="19">
        <f t="shared" si="79"/>
        <v>73</v>
      </c>
      <c r="BY49" s="18">
        <f t="shared" si="80"/>
        <v>5603</v>
      </c>
    </row>
    <row r="50" spans="1:77" x14ac:dyDescent="0.3">
      <c r="A50" s="74" t="s">
        <v>192</v>
      </c>
      <c r="B50" s="222">
        <v>26</v>
      </c>
      <c r="C50" s="222">
        <v>40</v>
      </c>
      <c r="D50" s="222">
        <v>75</v>
      </c>
      <c r="E50" s="222">
        <v>80</v>
      </c>
      <c r="F50" s="222">
        <v>116</v>
      </c>
      <c r="G50" s="222">
        <v>151</v>
      </c>
      <c r="H50" s="222">
        <v>171</v>
      </c>
      <c r="I50" s="222">
        <v>138</v>
      </c>
      <c r="J50" s="222">
        <v>9</v>
      </c>
      <c r="K50" s="223">
        <f>SUM(B50:J50)</f>
        <v>806</v>
      </c>
      <c r="L50" s="224"/>
      <c r="M50" s="222">
        <v>6</v>
      </c>
      <c r="N50" s="222">
        <v>16</v>
      </c>
      <c r="O50" s="222">
        <v>24</v>
      </c>
      <c r="P50" s="222">
        <v>36</v>
      </c>
      <c r="Q50" s="222">
        <v>39</v>
      </c>
      <c r="R50" s="222">
        <v>33</v>
      </c>
      <c r="S50" s="222">
        <v>38</v>
      </c>
      <c r="T50" s="222">
        <v>17</v>
      </c>
      <c r="U50" s="222">
        <v>1</v>
      </c>
      <c r="V50" s="223">
        <f>SUM(M50:U50)</f>
        <v>210</v>
      </c>
      <c r="W50" s="224"/>
      <c r="X50" s="222">
        <v>26</v>
      </c>
      <c r="Y50" s="222">
        <v>64</v>
      </c>
      <c r="Z50" s="222">
        <v>117</v>
      </c>
      <c r="AA50" s="222">
        <v>150</v>
      </c>
      <c r="AB50" s="222">
        <v>156</v>
      </c>
      <c r="AC50" s="222">
        <v>188</v>
      </c>
      <c r="AD50" s="222">
        <v>179</v>
      </c>
      <c r="AE50" s="222">
        <v>94</v>
      </c>
      <c r="AF50" s="222">
        <v>1</v>
      </c>
      <c r="AG50" s="223">
        <f>SUM(X50:AF50)</f>
        <v>975</v>
      </c>
      <c r="AH50" s="224"/>
      <c r="AI50" s="222">
        <v>3</v>
      </c>
      <c r="AJ50" s="222">
        <v>15</v>
      </c>
      <c r="AK50" s="222">
        <v>29</v>
      </c>
      <c r="AL50" s="222">
        <v>47</v>
      </c>
      <c r="AM50" s="222">
        <v>63</v>
      </c>
      <c r="AN50" s="222">
        <v>50</v>
      </c>
      <c r="AO50" s="222">
        <v>41</v>
      </c>
      <c r="AP50" s="222">
        <v>14</v>
      </c>
      <c r="AQ50" s="222">
        <v>0</v>
      </c>
      <c r="AR50" s="223">
        <f>SUM(AI50:AQ50)</f>
        <v>262</v>
      </c>
      <c r="AS50" s="88"/>
      <c r="AT50" s="19">
        <f t="shared" si="75"/>
        <v>52</v>
      </c>
      <c r="AU50" s="19">
        <f t="shared" si="75"/>
        <v>104</v>
      </c>
      <c r="AV50" s="19">
        <f t="shared" si="75"/>
        <v>192</v>
      </c>
      <c r="AW50" s="19">
        <f t="shared" si="75"/>
        <v>230</v>
      </c>
      <c r="AX50" s="19">
        <f t="shared" si="75"/>
        <v>272</v>
      </c>
      <c r="AY50" s="19">
        <f t="shared" si="75"/>
        <v>339</v>
      </c>
      <c r="AZ50" s="19">
        <f t="shared" si="75"/>
        <v>350</v>
      </c>
      <c r="BA50" s="19">
        <f t="shared" si="75"/>
        <v>232</v>
      </c>
      <c r="BB50" s="19">
        <f t="shared" si="75"/>
        <v>10</v>
      </c>
      <c r="BC50" s="18">
        <f>SUM(AT50:BB50)</f>
        <v>1781</v>
      </c>
      <c r="BE50" s="19">
        <f t="shared" si="77"/>
        <v>9</v>
      </c>
      <c r="BF50" s="19">
        <f t="shared" si="77"/>
        <v>31</v>
      </c>
      <c r="BG50" s="19">
        <f t="shared" si="77"/>
        <v>53</v>
      </c>
      <c r="BH50" s="19">
        <f t="shared" si="77"/>
        <v>83</v>
      </c>
      <c r="BI50" s="19">
        <f t="shared" si="77"/>
        <v>102</v>
      </c>
      <c r="BJ50" s="19">
        <f t="shared" si="77"/>
        <v>83</v>
      </c>
      <c r="BK50" s="19">
        <f t="shared" si="77"/>
        <v>79</v>
      </c>
      <c r="BL50" s="19">
        <f t="shared" si="77"/>
        <v>31</v>
      </c>
      <c r="BM50" s="19">
        <f t="shared" si="77"/>
        <v>1</v>
      </c>
      <c r="BN50" s="18">
        <f>SUM(BE50:BM50)</f>
        <v>472</v>
      </c>
      <c r="BP50" s="19">
        <f t="shared" si="79"/>
        <v>61</v>
      </c>
      <c r="BQ50" s="19">
        <f t="shared" si="79"/>
        <v>135</v>
      </c>
      <c r="BR50" s="19">
        <f t="shared" si="79"/>
        <v>245</v>
      </c>
      <c r="BS50" s="19">
        <f t="shared" si="79"/>
        <v>313</v>
      </c>
      <c r="BT50" s="19">
        <f t="shared" si="79"/>
        <v>374</v>
      </c>
      <c r="BU50" s="19">
        <f t="shared" si="79"/>
        <v>422</v>
      </c>
      <c r="BV50" s="19">
        <f t="shared" si="79"/>
        <v>429</v>
      </c>
      <c r="BW50" s="19">
        <f t="shared" si="79"/>
        <v>263</v>
      </c>
      <c r="BX50" s="19">
        <f t="shared" si="79"/>
        <v>11</v>
      </c>
      <c r="BY50" s="18">
        <f>SUM(BP50:BX50)</f>
        <v>2253</v>
      </c>
    </row>
    <row r="51" spans="1:77" x14ac:dyDescent="0.3">
      <c r="A51" s="74" t="s">
        <v>193</v>
      </c>
      <c r="B51" s="222">
        <v>30</v>
      </c>
      <c r="C51" s="222">
        <v>59</v>
      </c>
      <c r="D51" s="222">
        <v>104</v>
      </c>
      <c r="E51" s="222">
        <v>141</v>
      </c>
      <c r="F51" s="222">
        <v>186</v>
      </c>
      <c r="G51" s="222">
        <v>278</v>
      </c>
      <c r="H51" s="222">
        <v>330</v>
      </c>
      <c r="I51" s="222">
        <v>129</v>
      </c>
      <c r="J51" s="222"/>
      <c r="K51" s="223">
        <f t="shared" ref="K51:K52" si="81">SUM(B51:J51)</f>
        <v>1257</v>
      </c>
      <c r="L51" s="224"/>
      <c r="M51" s="222">
        <v>2</v>
      </c>
      <c r="N51" s="222">
        <v>13</v>
      </c>
      <c r="O51" s="222">
        <v>21</v>
      </c>
      <c r="P51" s="222">
        <v>28</v>
      </c>
      <c r="Q51" s="222">
        <v>27</v>
      </c>
      <c r="R51" s="222">
        <v>54</v>
      </c>
      <c r="S51" s="222">
        <v>59</v>
      </c>
      <c r="T51" s="222">
        <v>26</v>
      </c>
      <c r="U51" s="222"/>
      <c r="V51" s="223">
        <f t="shared" ref="V51:V52" si="82">SUM(M51:U51)</f>
        <v>230</v>
      </c>
      <c r="W51" s="224"/>
      <c r="X51" s="222">
        <v>32</v>
      </c>
      <c r="Y51" s="222">
        <v>105</v>
      </c>
      <c r="Z51" s="222">
        <v>202</v>
      </c>
      <c r="AA51" s="222">
        <v>233</v>
      </c>
      <c r="AB51" s="222">
        <v>245</v>
      </c>
      <c r="AC51" s="222">
        <v>229</v>
      </c>
      <c r="AD51" s="222">
        <v>232</v>
      </c>
      <c r="AE51" s="222">
        <v>80</v>
      </c>
      <c r="AF51" s="222"/>
      <c r="AG51" s="223">
        <f t="shared" ref="AG51:AG52" si="83">SUM(X51:AF51)</f>
        <v>1358</v>
      </c>
      <c r="AH51" s="224"/>
      <c r="AI51" s="222">
        <v>5</v>
      </c>
      <c r="AJ51" s="222">
        <v>24</v>
      </c>
      <c r="AK51" s="222">
        <v>46</v>
      </c>
      <c r="AL51" s="222">
        <v>68</v>
      </c>
      <c r="AM51" s="222">
        <v>67</v>
      </c>
      <c r="AN51" s="222">
        <v>70</v>
      </c>
      <c r="AO51" s="222">
        <v>70</v>
      </c>
      <c r="AP51" s="222">
        <v>37</v>
      </c>
      <c r="AQ51" s="222"/>
      <c r="AR51" s="223">
        <f t="shared" ref="AR51:AR52" si="84">SUM(AI51:AQ51)</f>
        <v>387</v>
      </c>
      <c r="AS51" s="88"/>
      <c r="AT51" s="19">
        <f t="shared" si="75"/>
        <v>62</v>
      </c>
      <c r="AU51" s="19">
        <f t="shared" si="75"/>
        <v>164</v>
      </c>
      <c r="AV51" s="19">
        <f t="shared" si="75"/>
        <v>306</v>
      </c>
      <c r="AW51" s="19">
        <f t="shared" si="75"/>
        <v>374</v>
      </c>
      <c r="AX51" s="19">
        <f t="shared" si="75"/>
        <v>431</v>
      </c>
      <c r="AY51" s="19">
        <f t="shared" si="75"/>
        <v>507</v>
      </c>
      <c r="AZ51" s="19">
        <f t="shared" si="75"/>
        <v>562</v>
      </c>
      <c r="BA51" s="19">
        <f t="shared" si="75"/>
        <v>209</v>
      </c>
      <c r="BB51" s="19"/>
      <c r="BC51" s="18">
        <f t="shared" ref="BC51:BC52" si="85">SUM(AT51:BB51)</f>
        <v>2615</v>
      </c>
      <c r="BE51" s="19">
        <f t="shared" si="77"/>
        <v>7</v>
      </c>
      <c r="BF51" s="19">
        <f t="shared" si="77"/>
        <v>37</v>
      </c>
      <c r="BG51" s="19">
        <f t="shared" si="77"/>
        <v>67</v>
      </c>
      <c r="BH51" s="19">
        <f t="shared" si="77"/>
        <v>96</v>
      </c>
      <c r="BI51" s="19">
        <f t="shared" si="77"/>
        <v>94</v>
      </c>
      <c r="BJ51" s="19">
        <f t="shared" si="77"/>
        <v>124</v>
      </c>
      <c r="BK51" s="19">
        <f t="shared" si="77"/>
        <v>129</v>
      </c>
      <c r="BL51" s="19">
        <f t="shared" si="77"/>
        <v>63</v>
      </c>
      <c r="BM51" s="19"/>
      <c r="BN51" s="18">
        <f t="shared" ref="BN51:BN52" si="86">SUM(BE51:BM51)</f>
        <v>617</v>
      </c>
      <c r="BP51" s="19">
        <f t="shared" si="79"/>
        <v>69</v>
      </c>
      <c r="BQ51" s="19">
        <f t="shared" si="79"/>
        <v>201</v>
      </c>
      <c r="BR51" s="19">
        <f t="shared" si="79"/>
        <v>373</v>
      </c>
      <c r="BS51" s="19">
        <f t="shared" si="79"/>
        <v>470</v>
      </c>
      <c r="BT51" s="19">
        <f t="shared" si="79"/>
        <v>525</v>
      </c>
      <c r="BU51" s="19">
        <f t="shared" si="79"/>
        <v>631</v>
      </c>
      <c r="BV51" s="19">
        <f t="shared" si="79"/>
        <v>691</v>
      </c>
      <c r="BW51" s="19">
        <f t="shared" si="79"/>
        <v>272</v>
      </c>
      <c r="BX51" s="19"/>
      <c r="BY51" s="18">
        <f t="shared" ref="BY51:BY52" si="87">SUM(BP51:BX51)</f>
        <v>3232</v>
      </c>
    </row>
    <row r="52" spans="1:77" x14ac:dyDescent="0.3">
      <c r="A52" s="74" t="s">
        <v>69</v>
      </c>
      <c r="B52" s="222">
        <v>10</v>
      </c>
      <c r="C52" s="222">
        <v>23</v>
      </c>
      <c r="D52" s="222">
        <v>48</v>
      </c>
      <c r="E52" s="222">
        <v>76</v>
      </c>
      <c r="F52" s="222">
        <v>87</v>
      </c>
      <c r="G52" s="222">
        <v>79</v>
      </c>
      <c r="H52" s="222">
        <v>39</v>
      </c>
      <c r="I52" s="222"/>
      <c r="J52" s="222"/>
      <c r="K52" s="223">
        <f t="shared" si="81"/>
        <v>362</v>
      </c>
      <c r="L52" s="224"/>
      <c r="M52" s="222">
        <v>3</v>
      </c>
      <c r="N52" s="222">
        <v>6</v>
      </c>
      <c r="O52" s="222">
        <v>10</v>
      </c>
      <c r="P52" s="222">
        <v>15</v>
      </c>
      <c r="Q52" s="222">
        <v>20</v>
      </c>
      <c r="R52" s="222">
        <v>18</v>
      </c>
      <c r="S52" s="222">
        <v>9</v>
      </c>
      <c r="T52" s="222"/>
      <c r="U52" s="222"/>
      <c r="V52" s="223">
        <f t="shared" si="82"/>
        <v>81</v>
      </c>
      <c r="W52" s="224"/>
      <c r="X52" s="222">
        <v>12</v>
      </c>
      <c r="Y52" s="222">
        <v>51</v>
      </c>
      <c r="Z52" s="222">
        <v>101</v>
      </c>
      <c r="AA52" s="222">
        <v>135</v>
      </c>
      <c r="AB52" s="222">
        <v>138</v>
      </c>
      <c r="AC52" s="222">
        <v>105</v>
      </c>
      <c r="AD52" s="222">
        <v>40</v>
      </c>
      <c r="AE52" s="222"/>
      <c r="AF52" s="222"/>
      <c r="AG52" s="223">
        <f t="shared" si="83"/>
        <v>582</v>
      </c>
      <c r="AH52" s="224"/>
      <c r="AI52" s="222">
        <v>2</v>
      </c>
      <c r="AJ52" s="222">
        <v>8</v>
      </c>
      <c r="AK52" s="222">
        <v>15</v>
      </c>
      <c r="AL52" s="222">
        <v>19</v>
      </c>
      <c r="AM52" s="222">
        <v>22</v>
      </c>
      <c r="AN52" s="222">
        <v>17</v>
      </c>
      <c r="AO52" s="222">
        <v>6</v>
      </c>
      <c r="AP52" s="222"/>
      <c r="AQ52" s="222"/>
      <c r="AR52" s="223">
        <f t="shared" si="84"/>
        <v>89</v>
      </c>
      <c r="AS52" s="88"/>
      <c r="AT52" s="19">
        <f t="shared" si="75"/>
        <v>22</v>
      </c>
      <c r="AU52" s="19">
        <f t="shared" si="75"/>
        <v>74</v>
      </c>
      <c r="AV52" s="19">
        <f t="shared" si="75"/>
        <v>149</v>
      </c>
      <c r="AW52" s="19">
        <f t="shared" si="75"/>
        <v>211</v>
      </c>
      <c r="AX52" s="19">
        <f t="shared" si="75"/>
        <v>225</v>
      </c>
      <c r="AY52" s="19">
        <f t="shared" si="75"/>
        <v>184</v>
      </c>
      <c r="AZ52" s="19">
        <f t="shared" si="75"/>
        <v>79</v>
      </c>
      <c r="BA52" s="19"/>
      <c r="BB52" s="19"/>
      <c r="BC52" s="18">
        <f t="shared" si="85"/>
        <v>944</v>
      </c>
      <c r="BE52" s="19">
        <f t="shared" si="77"/>
        <v>5</v>
      </c>
      <c r="BF52" s="19">
        <f t="shared" si="77"/>
        <v>14</v>
      </c>
      <c r="BG52" s="19">
        <f t="shared" si="77"/>
        <v>25</v>
      </c>
      <c r="BH52" s="19">
        <f t="shared" si="77"/>
        <v>34</v>
      </c>
      <c r="BI52" s="19">
        <f t="shared" si="77"/>
        <v>42</v>
      </c>
      <c r="BJ52" s="19">
        <f t="shared" si="77"/>
        <v>35</v>
      </c>
      <c r="BK52" s="19">
        <f t="shared" si="77"/>
        <v>15</v>
      </c>
      <c r="BL52" s="19"/>
      <c r="BM52" s="19"/>
      <c r="BN52" s="18">
        <f t="shared" si="86"/>
        <v>170</v>
      </c>
      <c r="BP52" s="19">
        <f t="shared" si="79"/>
        <v>27</v>
      </c>
      <c r="BQ52" s="19">
        <f t="shared" si="79"/>
        <v>88</v>
      </c>
      <c r="BR52" s="19">
        <f t="shared" si="79"/>
        <v>174</v>
      </c>
      <c r="BS52" s="19">
        <f t="shared" si="79"/>
        <v>245</v>
      </c>
      <c r="BT52" s="19">
        <f t="shared" si="79"/>
        <v>267</v>
      </c>
      <c r="BU52" s="19">
        <f t="shared" si="79"/>
        <v>219</v>
      </c>
      <c r="BV52" s="19">
        <f t="shared" si="79"/>
        <v>94</v>
      </c>
      <c r="BW52" s="19"/>
      <c r="BX52" s="19"/>
      <c r="BY52" s="18">
        <f t="shared" si="87"/>
        <v>1114</v>
      </c>
    </row>
    <row r="53" spans="1:77" x14ac:dyDescent="0.3">
      <c r="A53" s="74" t="s">
        <v>66</v>
      </c>
      <c r="B53" s="225">
        <f t="shared" ref="B53:J53" si="88">SUM(B46:B52)</f>
        <v>1960</v>
      </c>
      <c r="C53" s="225">
        <f t="shared" si="88"/>
        <v>3752</v>
      </c>
      <c r="D53" s="225">
        <f t="shared" si="88"/>
        <v>5280</v>
      </c>
      <c r="E53" s="225">
        <f t="shared" si="88"/>
        <v>6618</v>
      </c>
      <c r="F53" s="225">
        <f t="shared" si="88"/>
        <v>8219</v>
      </c>
      <c r="G53" s="225">
        <f t="shared" si="88"/>
        <v>10770</v>
      </c>
      <c r="H53" s="225">
        <f t="shared" si="88"/>
        <v>12652</v>
      </c>
      <c r="I53" s="225">
        <f t="shared" si="88"/>
        <v>10594</v>
      </c>
      <c r="J53" s="225">
        <f t="shared" si="88"/>
        <v>4393</v>
      </c>
      <c r="K53" s="226">
        <f>SUM(B53:J53)</f>
        <v>64238</v>
      </c>
      <c r="L53" s="224"/>
      <c r="M53" s="225">
        <f t="shared" ref="M53:U53" si="89">SUM(M46:M52)</f>
        <v>989</v>
      </c>
      <c r="N53" s="225">
        <f t="shared" si="89"/>
        <v>2366</v>
      </c>
      <c r="O53" s="225">
        <f t="shared" si="89"/>
        <v>4267</v>
      </c>
      <c r="P53" s="225">
        <f t="shared" si="89"/>
        <v>5270</v>
      </c>
      <c r="Q53" s="225">
        <f t="shared" si="89"/>
        <v>6104</v>
      </c>
      <c r="R53" s="225">
        <f t="shared" si="89"/>
        <v>7628</v>
      </c>
      <c r="S53" s="225">
        <f t="shared" si="89"/>
        <v>8710</v>
      </c>
      <c r="T53" s="225">
        <f t="shared" si="89"/>
        <v>6716</v>
      </c>
      <c r="U53" s="225">
        <f t="shared" si="89"/>
        <v>2811</v>
      </c>
      <c r="V53" s="226">
        <f>SUM(M53:U53)</f>
        <v>44861</v>
      </c>
      <c r="W53" s="224"/>
      <c r="X53" s="225">
        <f t="shared" ref="X53:AF53" si="90">SUM(X46:X52)</f>
        <v>1502</v>
      </c>
      <c r="Y53" s="225">
        <f t="shared" si="90"/>
        <v>5176</v>
      </c>
      <c r="Z53" s="225">
        <f t="shared" si="90"/>
        <v>7879</v>
      </c>
      <c r="AA53" s="225">
        <f t="shared" si="90"/>
        <v>9581</v>
      </c>
      <c r="AB53" s="225">
        <f t="shared" si="90"/>
        <v>11681</v>
      </c>
      <c r="AC53" s="225">
        <f t="shared" si="90"/>
        <v>14426</v>
      </c>
      <c r="AD53" s="225">
        <f t="shared" si="90"/>
        <v>15858</v>
      </c>
      <c r="AE53" s="225">
        <f t="shared" si="90"/>
        <v>11165</v>
      </c>
      <c r="AF53" s="225">
        <f t="shared" si="90"/>
        <v>4159</v>
      </c>
      <c r="AG53" s="226">
        <f>SUM(X53:AF53)</f>
        <v>81427</v>
      </c>
      <c r="AH53" s="224"/>
      <c r="AI53" s="225">
        <f t="shared" ref="AI53:AQ53" si="91">SUM(AI46:AI52)</f>
        <v>885</v>
      </c>
      <c r="AJ53" s="225">
        <f t="shared" si="91"/>
        <v>3338</v>
      </c>
      <c r="AK53" s="225">
        <f t="shared" si="91"/>
        <v>6702</v>
      </c>
      <c r="AL53" s="225">
        <f t="shared" si="91"/>
        <v>8193</v>
      </c>
      <c r="AM53" s="225">
        <f t="shared" si="91"/>
        <v>9031</v>
      </c>
      <c r="AN53" s="225">
        <f t="shared" si="91"/>
        <v>10805</v>
      </c>
      <c r="AO53" s="225">
        <f t="shared" si="91"/>
        <v>10949</v>
      </c>
      <c r="AP53" s="225">
        <f t="shared" si="91"/>
        <v>6966</v>
      </c>
      <c r="AQ53" s="225">
        <f t="shared" si="91"/>
        <v>2096</v>
      </c>
      <c r="AR53" s="226">
        <f>SUM(AI53:AQ53)</f>
        <v>58965</v>
      </c>
      <c r="AS53" s="88"/>
      <c r="AT53" s="21">
        <f t="shared" ref="AT53:BB53" si="92">SUM(AT46:AT52)</f>
        <v>3462</v>
      </c>
      <c r="AU53" s="21">
        <f t="shared" si="92"/>
        <v>8928</v>
      </c>
      <c r="AV53" s="21">
        <f t="shared" si="92"/>
        <v>13159</v>
      </c>
      <c r="AW53" s="21">
        <f t="shared" si="92"/>
        <v>16199</v>
      </c>
      <c r="AX53" s="21">
        <f t="shared" si="92"/>
        <v>19900</v>
      </c>
      <c r="AY53" s="21">
        <f t="shared" si="92"/>
        <v>25196</v>
      </c>
      <c r="AZ53" s="21">
        <f t="shared" si="92"/>
        <v>28510</v>
      </c>
      <c r="BA53" s="21">
        <f t="shared" si="92"/>
        <v>21759</v>
      </c>
      <c r="BB53" s="21">
        <f t="shared" si="92"/>
        <v>8552</v>
      </c>
      <c r="BC53" s="20">
        <f>SUM(AT53:BB53)</f>
        <v>145665</v>
      </c>
      <c r="BE53" s="21">
        <f t="shared" ref="BE53:BM53" si="93">SUM(BE46:BE52)</f>
        <v>1874</v>
      </c>
      <c r="BF53" s="21">
        <f t="shared" si="93"/>
        <v>5704</v>
      </c>
      <c r="BG53" s="21">
        <f t="shared" si="93"/>
        <v>10969</v>
      </c>
      <c r="BH53" s="21">
        <f t="shared" si="93"/>
        <v>13463</v>
      </c>
      <c r="BI53" s="21">
        <f t="shared" si="93"/>
        <v>15135</v>
      </c>
      <c r="BJ53" s="21">
        <f t="shared" si="93"/>
        <v>18433</v>
      </c>
      <c r="BK53" s="21">
        <f t="shared" si="93"/>
        <v>19659</v>
      </c>
      <c r="BL53" s="21">
        <f t="shared" si="93"/>
        <v>13682</v>
      </c>
      <c r="BM53" s="21">
        <f t="shared" si="93"/>
        <v>4907</v>
      </c>
      <c r="BN53" s="20">
        <f>SUM(BE53:BM53)</f>
        <v>103826</v>
      </c>
      <c r="BP53" s="21">
        <f t="shared" ref="BP53:BX53" si="94">SUM(BP46:BP52)</f>
        <v>5336</v>
      </c>
      <c r="BQ53" s="21">
        <f t="shared" si="94"/>
        <v>14632</v>
      </c>
      <c r="BR53" s="21">
        <f t="shared" si="94"/>
        <v>24128</v>
      </c>
      <c r="BS53" s="21">
        <f t="shared" si="94"/>
        <v>29662</v>
      </c>
      <c r="BT53" s="21">
        <f t="shared" si="94"/>
        <v>35035</v>
      </c>
      <c r="BU53" s="21">
        <f t="shared" si="94"/>
        <v>43629</v>
      </c>
      <c r="BV53" s="21">
        <f t="shared" si="94"/>
        <v>48169</v>
      </c>
      <c r="BW53" s="21">
        <f t="shared" si="94"/>
        <v>35441</v>
      </c>
      <c r="BX53" s="21">
        <f t="shared" si="94"/>
        <v>13459</v>
      </c>
      <c r="BY53" s="20">
        <f>SUM(BP53:BX53)</f>
        <v>249491</v>
      </c>
    </row>
    <row r="54" spans="1:77" x14ac:dyDescent="0.3">
      <c r="A54" s="227"/>
      <c r="B54" s="227"/>
      <c r="C54" s="227"/>
      <c r="D54" s="227"/>
      <c r="E54" s="68"/>
      <c r="F54" s="68"/>
      <c r="G54" s="68"/>
      <c r="H54" s="68"/>
      <c r="I54" s="68"/>
      <c r="J54" s="68"/>
      <c r="K54" s="68"/>
      <c r="L54" s="220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220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220"/>
      <c r="AI54" s="68"/>
      <c r="AJ54" s="68"/>
      <c r="AK54" s="68"/>
      <c r="AL54" s="68"/>
      <c r="AM54" s="68"/>
      <c r="AN54" s="68"/>
      <c r="AO54" s="68"/>
      <c r="AP54" s="68"/>
      <c r="AQ54" s="68"/>
      <c r="AR54" s="68"/>
    </row>
    <row r="55" spans="1:77" ht="21" x14ac:dyDescent="0.4">
      <c r="A55" s="68"/>
      <c r="B55" s="69" t="s">
        <v>173</v>
      </c>
      <c r="C55" s="68"/>
      <c r="D55" s="68"/>
      <c r="E55" s="68"/>
      <c r="F55" s="68"/>
      <c r="G55" s="68"/>
      <c r="H55" s="68"/>
      <c r="I55" s="68"/>
      <c r="J55" s="68"/>
      <c r="K55" s="68"/>
      <c r="L55" s="220"/>
      <c r="M55" s="69" t="s">
        <v>177</v>
      </c>
      <c r="N55" s="68"/>
      <c r="O55" s="68"/>
      <c r="P55" s="68"/>
      <c r="Q55" s="68"/>
      <c r="R55" s="68"/>
      <c r="S55" s="68"/>
      <c r="T55" s="68"/>
      <c r="U55" s="68"/>
      <c r="V55" s="68"/>
      <c r="W55" s="220"/>
      <c r="X55" s="69" t="s">
        <v>174</v>
      </c>
      <c r="Y55" s="68"/>
      <c r="Z55" s="68"/>
      <c r="AA55" s="68"/>
      <c r="AB55" s="68"/>
      <c r="AC55" s="68"/>
      <c r="AD55" s="68"/>
      <c r="AE55" s="68"/>
      <c r="AF55" s="68"/>
      <c r="AG55" s="68"/>
      <c r="AH55" s="220"/>
      <c r="AI55" s="69" t="s">
        <v>178</v>
      </c>
      <c r="AJ55" s="68"/>
      <c r="AK55" s="68"/>
      <c r="AL55" s="68"/>
      <c r="AM55" s="68"/>
      <c r="AN55" s="68"/>
      <c r="AO55" s="68"/>
      <c r="AP55" s="68"/>
      <c r="AQ55" s="68"/>
      <c r="AR55" s="68"/>
      <c r="AT55" s="28" t="s">
        <v>203</v>
      </c>
      <c r="BE55" s="28" t="s">
        <v>204</v>
      </c>
      <c r="BP55" s="28" t="s">
        <v>205</v>
      </c>
    </row>
    <row r="56" spans="1:77" ht="15.6" x14ac:dyDescent="0.3">
      <c r="A56" s="68"/>
      <c r="B56" s="70" t="s">
        <v>75</v>
      </c>
      <c r="C56" s="68"/>
      <c r="D56" s="68"/>
      <c r="E56" s="68"/>
      <c r="F56" s="68"/>
      <c r="G56" s="68"/>
      <c r="H56" s="68"/>
      <c r="I56" s="68"/>
      <c r="J56" s="68"/>
      <c r="K56" s="68"/>
      <c r="L56" s="220"/>
      <c r="M56" s="70" t="s">
        <v>75</v>
      </c>
      <c r="N56" s="68"/>
      <c r="O56" s="68"/>
      <c r="P56" s="68"/>
      <c r="Q56" s="68"/>
      <c r="R56" s="68"/>
      <c r="S56" s="68"/>
      <c r="T56" s="68"/>
      <c r="U56" s="68"/>
      <c r="V56" s="68"/>
      <c r="W56" s="220"/>
      <c r="X56" s="70" t="s">
        <v>75</v>
      </c>
      <c r="Y56" s="68"/>
      <c r="Z56" s="68"/>
      <c r="AA56" s="68"/>
      <c r="AB56" s="68"/>
      <c r="AC56" s="68"/>
      <c r="AD56" s="68"/>
      <c r="AE56" s="68"/>
      <c r="AF56" s="68"/>
      <c r="AG56" s="68"/>
      <c r="AH56" s="220"/>
      <c r="AI56" s="70" t="s">
        <v>75</v>
      </c>
      <c r="AJ56" s="68"/>
      <c r="AK56" s="68"/>
      <c r="AL56" s="68"/>
      <c r="AM56" s="68"/>
      <c r="AN56" s="68"/>
      <c r="AO56" s="68"/>
      <c r="AP56" s="68"/>
      <c r="AQ56" s="68"/>
      <c r="AR56" s="68"/>
      <c r="AT56" s="27" t="s">
        <v>75</v>
      </c>
      <c r="BE56" s="27" t="s">
        <v>75</v>
      </c>
      <c r="BP56" s="27" t="s">
        <v>75</v>
      </c>
    </row>
    <row r="57" spans="1:77" x14ac:dyDescent="0.3">
      <c r="A57" s="249" t="s">
        <v>73</v>
      </c>
      <c r="B57" s="250" t="s">
        <v>72</v>
      </c>
      <c r="C57" s="250"/>
      <c r="D57" s="250"/>
      <c r="E57" s="250"/>
      <c r="F57" s="250"/>
      <c r="G57" s="250"/>
      <c r="H57" s="250"/>
      <c r="I57" s="250"/>
      <c r="J57" s="250"/>
      <c r="K57" s="71"/>
      <c r="L57" s="71"/>
      <c r="M57" s="250" t="s">
        <v>72</v>
      </c>
      <c r="N57" s="250"/>
      <c r="O57" s="250"/>
      <c r="P57" s="250"/>
      <c r="Q57" s="250"/>
      <c r="R57" s="250"/>
      <c r="S57" s="250"/>
      <c r="T57" s="250"/>
      <c r="U57" s="250"/>
      <c r="V57" s="71"/>
      <c r="W57" s="71"/>
      <c r="X57" s="250" t="s">
        <v>72</v>
      </c>
      <c r="Y57" s="250"/>
      <c r="Z57" s="250"/>
      <c r="AA57" s="250"/>
      <c r="AB57" s="250"/>
      <c r="AC57" s="250"/>
      <c r="AD57" s="250"/>
      <c r="AE57" s="250"/>
      <c r="AF57" s="250"/>
      <c r="AG57" s="71"/>
      <c r="AH57" s="71"/>
      <c r="AI57" s="250" t="s">
        <v>72</v>
      </c>
      <c r="AJ57" s="250"/>
      <c r="AK57" s="250"/>
      <c r="AL57" s="250"/>
      <c r="AM57" s="250"/>
      <c r="AN57" s="250"/>
      <c r="AO57" s="250"/>
      <c r="AP57" s="250"/>
      <c r="AQ57" s="250"/>
      <c r="AR57" s="71"/>
      <c r="AS57" s="26"/>
      <c r="AT57" s="247" t="s">
        <v>72</v>
      </c>
      <c r="AU57" s="247"/>
      <c r="AV57" s="247"/>
      <c r="AW57" s="247"/>
      <c r="AX57" s="247"/>
      <c r="AY57" s="247"/>
      <c r="AZ57" s="247"/>
      <c r="BA57" s="247"/>
      <c r="BB57" s="247"/>
      <c r="BE57" s="247" t="s">
        <v>72</v>
      </c>
      <c r="BF57" s="247"/>
      <c r="BG57" s="247"/>
      <c r="BH57" s="247"/>
      <c r="BI57" s="247"/>
      <c r="BJ57" s="247"/>
      <c r="BK57" s="247"/>
      <c r="BL57" s="247"/>
      <c r="BM57" s="247"/>
      <c r="BP57" s="247" t="s">
        <v>72</v>
      </c>
      <c r="BQ57" s="247"/>
      <c r="BR57" s="247"/>
      <c r="BS57" s="247"/>
      <c r="BT57" s="247"/>
      <c r="BU57" s="247"/>
      <c r="BV57" s="247"/>
      <c r="BW57" s="247"/>
      <c r="BX57" s="247"/>
    </row>
    <row r="58" spans="1:77" x14ac:dyDescent="0.3">
      <c r="A58" s="249"/>
      <c r="B58" s="72" t="s">
        <v>71</v>
      </c>
      <c r="C58" s="72" t="s">
        <v>140</v>
      </c>
      <c r="D58" s="72" t="s">
        <v>141</v>
      </c>
      <c r="E58" s="72" t="s">
        <v>142</v>
      </c>
      <c r="F58" s="72" t="s">
        <v>143</v>
      </c>
      <c r="G58" s="72" t="s">
        <v>144</v>
      </c>
      <c r="H58" s="72" t="s">
        <v>145</v>
      </c>
      <c r="I58" s="72" t="s">
        <v>146</v>
      </c>
      <c r="J58" s="72" t="s">
        <v>147</v>
      </c>
      <c r="K58" s="73" t="s">
        <v>70</v>
      </c>
      <c r="L58" s="221"/>
      <c r="M58" s="72" t="s">
        <v>71</v>
      </c>
      <c r="N58" s="72" t="s">
        <v>140</v>
      </c>
      <c r="O58" s="72" t="s">
        <v>141</v>
      </c>
      <c r="P58" s="72" t="s">
        <v>142</v>
      </c>
      <c r="Q58" s="72" t="s">
        <v>143</v>
      </c>
      <c r="R58" s="72" t="s">
        <v>144</v>
      </c>
      <c r="S58" s="72" t="s">
        <v>145</v>
      </c>
      <c r="T58" s="72" t="s">
        <v>146</v>
      </c>
      <c r="U58" s="72" t="s">
        <v>147</v>
      </c>
      <c r="V58" s="73" t="s">
        <v>70</v>
      </c>
      <c r="W58" s="221"/>
      <c r="X58" s="72" t="s">
        <v>71</v>
      </c>
      <c r="Y58" s="72" t="s">
        <v>140</v>
      </c>
      <c r="Z58" s="72" t="s">
        <v>141</v>
      </c>
      <c r="AA58" s="72" t="s">
        <v>142</v>
      </c>
      <c r="AB58" s="72" t="s">
        <v>143</v>
      </c>
      <c r="AC58" s="72" t="s">
        <v>144</v>
      </c>
      <c r="AD58" s="72" t="s">
        <v>145</v>
      </c>
      <c r="AE58" s="72" t="s">
        <v>146</v>
      </c>
      <c r="AF58" s="72" t="s">
        <v>147</v>
      </c>
      <c r="AG58" s="73" t="s">
        <v>70</v>
      </c>
      <c r="AH58" s="221"/>
      <c r="AI58" s="72" t="s">
        <v>71</v>
      </c>
      <c r="AJ58" s="72" t="s">
        <v>140</v>
      </c>
      <c r="AK58" s="72" t="s">
        <v>141</v>
      </c>
      <c r="AL58" s="72" t="s">
        <v>142</v>
      </c>
      <c r="AM58" s="72" t="s">
        <v>143</v>
      </c>
      <c r="AN58" s="72" t="s">
        <v>144</v>
      </c>
      <c r="AO58" s="72" t="s">
        <v>145</v>
      </c>
      <c r="AP58" s="72" t="s">
        <v>146</v>
      </c>
      <c r="AQ58" s="72" t="s">
        <v>147</v>
      </c>
      <c r="AR58" s="73" t="s">
        <v>70</v>
      </c>
      <c r="AS58" s="87"/>
      <c r="AT58" s="24" t="s">
        <v>71</v>
      </c>
      <c r="AU58" s="24" t="s">
        <v>140</v>
      </c>
      <c r="AV58" s="24" t="s">
        <v>141</v>
      </c>
      <c r="AW58" s="24" t="s">
        <v>142</v>
      </c>
      <c r="AX58" s="24" t="s">
        <v>143</v>
      </c>
      <c r="AY58" s="24" t="s">
        <v>144</v>
      </c>
      <c r="AZ58" s="24" t="s">
        <v>145</v>
      </c>
      <c r="BA58" s="24" t="s">
        <v>146</v>
      </c>
      <c r="BB58" s="24" t="s">
        <v>147</v>
      </c>
      <c r="BC58" s="23" t="s">
        <v>70</v>
      </c>
      <c r="BE58" s="24" t="s">
        <v>71</v>
      </c>
      <c r="BF58" s="24" t="s">
        <v>140</v>
      </c>
      <c r="BG58" s="24" t="s">
        <v>141</v>
      </c>
      <c r="BH58" s="24" t="s">
        <v>142</v>
      </c>
      <c r="BI58" s="24" t="s">
        <v>143</v>
      </c>
      <c r="BJ58" s="24" t="s">
        <v>144</v>
      </c>
      <c r="BK58" s="24" t="s">
        <v>145</v>
      </c>
      <c r="BL58" s="24" t="s">
        <v>146</v>
      </c>
      <c r="BM58" s="24" t="s">
        <v>147</v>
      </c>
      <c r="BN58" s="23" t="s">
        <v>70</v>
      </c>
      <c r="BP58" s="24" t="s">
        <v>71</v>
      </c>
      <c r="BQ58" s="24" t="s">
        <v>140</v>
      </c>
      <c r="BR58" s="24" t="s">
        <v>141</v>
      </c>
      <c r="BS58" s="24" t="s">
        <v>142</v>
      </c>
      <c r="BT58" s="24" t="s">
        <v>143</v>
      </c>
      <c r="BU58" s="24" t="s">
        <v>144</v>
      </c>
      <c r="BV58" s="24" t="s">
        <v>145</v>
      </c>
      <c r="BW58" s="24" t="s">
        <v>146</v>
      </c>
      <c r="BX58" s="24" t="s">
        <v>147</v>
      </c>
      <c r="BY58" s="23" t="s">
        <v>70</v>
      </c>
    </row>
    <row r="59" spans="1:77" x14ac:dyDescent="0.3">
      <c r="A59" s="74" t="s">
        <v>188</v>
      </c>
      <c r="B59" s="222">
        <v>24</v>
      </c>
      <c r="C59" s="222">
        <v>52</v>
      </c>
      <c r="D59" s="222">
        <v>94</v>
      </c>
      <c r="E59" s="222">
        <v>162</v>
      </c>
      <c r="F59" s="222">
        <v>259</v>
      </c>
      <c r="G59" s="222">
        <v>433</v>
      </c>
      <c r="H59" s="222">
        <v>669</v>
      </c>
      <c r="I59" s="222">
        <v>825</v>
      </c>
      <c r="J59" s="222">
        <v>628</v>
      </c>
      <c r="K59" s="223">
        <f t="shared" ref="K59:K62" si="95">SUM(B59:J59)</f>
        <v>3146</v>
      </c>
      <c r="L59" s="224"/>
      <c r="M59" s="222">
        <v>8</v>
      </c>
      <c r="N59" s="222">
        <v>23</v>
      </c>
      <c r="O59" s="222">
        <v>46</v>
      </c>
      <c r="P59" s="222">
        <v>59</v>
      </c>
      <c r="Q59" s="222">
        <v>78</v>
      </c>
      <c r="R59" s="222">
        <v>131</v>
      </c>
      <c r="S59" s="222">
        <v>201</v>
      </c>
      <c r="T59" s="222">
        <v>293</v>
      </c>
      <c r="U59" s="222">
        <v>196</v>
      </c>
      <c r="V59" s="223">
        <f t="shared" ref="V59:V62" si="96">SUM(M59:U59)</f>
        <v>1035</v>
      </c>
      <c r="W59" s="224"/>
      <c r="X59" s="222">
        <v>10</v>
      </c>
      <c r="Y59" s="222">
        <v>50</v>
      </c>
      <c r="Z59" s="222">
        <v>81</v>
      </c>
      <c r="AA59" s="222">
        <v>144</v>
      </c>
      <c r="AB59" s="222">
        <v>236</v>
      </c>
      <c r="AC59" s="222">
        <v>373</v>
      </c>
      <c r="AD59" s="222">
        <v>509</v>
      </c>
      <c r="AE59" s="222">
        <v>488</v>
      </c>
      <c r="AF59" s="222">
        <v>290</v>
      </c>
      <c r="AG59" s="223">
        <f t="shared" ref="AG59:AG62" si="97">SUM(X59:AF59)</f>
        <v>2181</v>
      </c>
      <c r="AH59" s="224"/>
      <c r="AI59" s="222">
        <v>5</v>
      </c>
      <c r="AJ59" s="222">
        <v>20</v>
      </c>
      <c r="AK59" s="222">
        <v>44</v>
      </c>
      <c r="AL59" s="222">
        <v>55</v>
      </c>
      <c r="AM59" s="222">
        <v>72</v>
      </c>
      <c r="AN59" s="222">
        <v>115</v>
      </c>
      <c r="AO59" s="222">
        <v>154</v>
      </c>
      <c r="AP59" s="222">
        <v>163</v>
      </c>
      <c r="AQ59" s="222">
        <v>94</v>
      </c>
      <c r="AR59" s="223">
        <f t="shared" ref="AR59:AR62" si="98">SUM(AI59:AQ59)</f>
        <v>722</v>
      </c>
      <c r="AS59" s="88"/>
      <c r="AT59" s="19">
        <f t="shared" ref="AT59:BB65" si="99">B59+X59</f>
        <v>34</v>
      </c>
      <c r="AU59" s="19">
        <f t="shared" si="99"/>
        <v>102</v>
      </c>
      <c r="AV59" s="19">
        <f t="shared" si="99"/>
        <v>175</v>
      </c>
      <c r="AW59" s="19">
        <f t="shared" si="99"/>
        <v>306</v>
      </c>
      <c r="AX59" s="19">
        <f t="shared" si="99"/>
        <v>495</v>
      </c>
      <c r="AY59" s="19">
        <f t="shared" si="99"/>
        <v>806</v>
      </c>
      <c r="AZ59" s="19">
        <f t="shared" si="99"/>
        <v>1178</v>
      </c>
      <c r="BA59" s="19">
        <f t="shared" si="99"/>
        <v>1313</v>
      </c>
      <c r="BB59" s="19">
        <f t="shared" si="99"/>
        <v>918</v>
      </c>
      <c r="BC59" s="18">
        <f t="shared" ref="BC59:BC62" si="100">SUM(AT59:BB59)</f>
        <v>5327</v>
      </c>
      <c r="BE59" s="19">
        <f t="shared" ref="BE59:BM65" si="101">M59+AI59</f>
        <v>13</v>
      </c>
      <c r="BF59" s="19">
        <f t="shared" si="101"/>
        <v>43</v>
      </c>
      <c r="BG59" s="19">
        <f t="shared" si="101"/>
        <v>90</v>
      </c>
      <c r="BH59" s="19">
        <f t="shared" si="101"/>
        <v>114</v>
      </c>
      <c r="BI59" s="19">
        <f t="shared" si="101"/>
        <v>150</v>
      </c>
      <c r="BJ59" s="19">
        <f t="shared" si="101"/>
        <v>246</v>
      </c>
      <c r="BK59" s="19">
        <f t="shared" si="101"/>
        <v>355</v>
      </c>
      <c r="BL59" s="19">
        <f t="shared" si="101"/>
        <v>456</v>
      </c>
      <c r="BM59" s="19">
        <f t="shared" si="101"/>
        <v>290</v>
      </c>
      <c r="BN59" s="18">
        <f t="shared" ref="BN59:BN62" si="102">SUM(BE59:BM59)</f>
        <v>1757</v>
      </c>
      <c r="BP59" s="19">
        <f t="shared" ref="BP59:BX65" si="103">B59+M59+X59+AI59</f>
        <v>47</v>
      </c>
      <c r="BQ59" s="19">
        <f t="shared" si="103"/>
        <v>145</v>
      </c>
      <c r="BR59" s="19">
        <f t="shared" si="103"/>
        <v>265</v>
      </c>
      <c r="BS59" s="19">
        <f t="shared" si="103"/>
        <v>420</v>
      </c>
      <c r="BT59" s="19">
        <f t="shared" si="103"/>
        <v>645</v>
      </c>
      <c r="BU59" s="19">
        <f t="shared" si="103"/>
        <v>1052</v>
      </c>
      <c r="BV59" s="19">
        <f t="shared" si="103"/>
        <v>1533</v>
      </c>
      <c r="BW59" s="19">
        <f t="shared" si="103"/>
        <v>1769</v>
      </c>
      <c r="BX59" s="19">
        <f t="shared" si="103"/>
        <v>1208</v>
      </c>
      <c r="BY59" s="18">
        <f t="shared" ref="BY59:BY62" si="104">SUM(BP59:BX59)</f>
        <v>7084</v>
      </c>
    </row>
    <row r="60" spans="1:77" x14ac:dyDescent="0.3">
      <c r="A60" s="74" t="s">
        <v>189</v>
      </c>
      <c r="B60" s="222">
        <v>16</v>
      </c>
      <c r="C60" s="222">
        <v>40</v>
      </c>
      <c r="D60" s="222">
        <v>77</v>
      </c>
      <c r="E60" s="222">
        <v>138</v>
      </c>
      <c r="F60" s="222">
        <v>238</v>
      </c>
      <c r="G60" s="222">
        <v>421</v>
      </c>
      <c r="H60" s="222">
        <v>670</v>
      </c>
      <c r="I60" s="222">
        <v>853</v>
      </c>
      <c r="J60" s="222">
        <v>581</v>
      </c>
      <c r="K60" s="223">
        <f t="shared" si="95"/>
        <v>3034</v>
      </c>
      <c r="L60" s="224"/>
      <c r="M60" s="222">
        <v>6</v>
      </c>
      <c r="N60" s="222">
        <v>17</v>
      </c>
      <c r="O60" s="222">
        <v>35</v>
      </c>
      <c r="P60" s="222">
        <v>46</v>
      </c>
      <c r="Q60" s="222">
        <v>71</v>
      </c>
      <c r="R60" s="222">
        <v>133</v>
      </c>
      <c r="S60" s="222">
        <v>225</v>
      </c>
      <c r="T60" s="222">
        <v>321</v>
      </c>
      <c r="U60" s="222">
        <v>186</v>
      </c>
      <c r="V60" s="223">
        <f t="shared" si="96"/>
        <v>1040</v>
      </c>
      <c r="W60" s="224"/>
      <c r="X60" s="222">
        <v>9</v>
      </c>
      <c r="Y60" s="222">
        <v>50</v>
      </c>
      <c r="Z60" s="222">
        <v>86</v>
      </c>
      <c r="AA60" s="222">
        <v>164</v>
      </c>
      <c r="AB60" s="222">
        <v>271</v>
      </c>
      <c r="AC60" s="222">
        <v>438</v>
      </c>
      <c r="AD60" s="222">
        <v>601</v>
      </c>
      <c r="AE60" s="222">
        <v>589</v>
      </c>
      <c r="AF60" s="222">
        <v>318</v>
      </c>
      <c r="AG60" s="223">
        <f t="shared" si="97"/>
        <v>2526</v>
      </c>
      <c r="AH60" s="224"/>
      <c r="AI60" s="222">
        <v>4</v>
      </c>
      <c r="AJ60" s="222">
        <v>18</v>
      </c>
      <c r="AK60" s="222">
        <v>43</v>
      </c>
      <c r="AL60" s="222">
        <v>57</v>
      </c>
      <c r="AM60" s="222">
        <v>83</v>
      </c>
      <c r="AN60" s="222">
        <v>145</v>
      </c>
      <c r="AO60" s="222">
        <v>204</v>
      </c>
      <c r="AP60" s="222">
        <v>196</v>
      </c>
      <c r="AQ60" s="222">
        <v>103</v>
      </c>
      <c r="AR60" s="223">
        <f t="shared" si="98"/>
        <v>853</v>
      </c>
      <c r="AS60" s="88"/>
      <c r="AT60" s="19">
        <f t="shared" si="99"/>
        <v>25</v>
      </c>
      <c r="AU60" s="19">
        <f t="shared" si="99"/>
        <v>90</v>
      </c>
      <c r="AV60" s="19">
        <f t="shared" si="99"/>
        <v>163</v>
      </c>
      <c r="AW60" s="19">
        <f t="shared" si="99"/>
        <v>302</v>
      </c>
      <c r="AX60" s="19">
        <f t="shared" si="99"/>
        <v>509</v>
      </c>
      <c r="AY60" s="19">
        <f t="shared" si="99"/>
        <v>859</v>
      </c>
      <c r="AZ60" s="19">
        <f t="shared" si="99"/>
        <v>1271</v>
      </c>
      <c r="BA60" s="19">
        <f t="shared" si="99"/>
        <v>1442</v>
      </c>
      <c r="BB60" s="19">
        <f t="shared" si="99"/>
        <v>899</v>
      </c>
      <c r="BC60" s="18">
        <f t="shared" si="100"/>
        <v>5560</v>
      </c>
      <c r="BE60" s="19">
        <f t="shared" si="101"/>
        <v>10</v>
      </c>
      <c r="BF60" s="19">
        <f t="shared" si="101"/>
        <v>35</v>
      </c>
      <c r="BG60" s="19">
        <f t="shared" si="101"/>
        <v>78</v>
      </c>
      <c r="BH60" s="19">
        <f t="shared" si="101"/>
        <v>103</v>
      </c>
      <c r="BI60" s="19">
        <f t="shared" si="101"/>
        <v>154</v>
      </c>
      <c r="BJ60" s="19">
        <f t="shared" si="101"/>
        <v>278</v>
      </c>
      <c r="BK60" s="19">
        <f t="shared" si="101"/>
        <v>429</v>
      </c>
      <c r="BL60" s="19">
        <f t="shared" si="101"/>
        <v>517</v>
      </c>
      <c r="BM60" s="19">
        <f t="shared" si="101"/>
        <v>289</v>
      </c>
      <c r="BN60" s="18">
        <f t="shared" si="102"/>
        <v>1893</v>
      </c>
      <c r="BP60" s="19">
        <f t="shared" si="103"/>
        <v>35</v>
      </c>
      <c r="BQ60" s="19">
        <f t="shared" si="103"/>
        <v>125</v>
      </c>
      <c r="BR60" s="19">
        <f t="shared" si="103"/>
        <v>241</v>
      </c>
      <c r="BS60" s="19">
        <f t="shared" si="103"/>
        <v>405</v>
      </c>
      <c r="BT60" s="19">
        <f t="shared" si="103"/>
        <v>663</v>
      </c>
      <c r="BU60" s="19">
        <f t="shared" si="103"/>
        <v>1137</v>
      </c>
      <c r="BV60" s="19">
        <f t="shared" si="103"/>
        <v>1700</v>
      </c>
      <c r="BW60" s="19">
        <f t="shared" si="103"/>
        <v>1959</v>
      </c>
      <c r="BX60" s="19">
        <f t="shared" si="103"/>
        <v>1188</v>
      </c>
      <c r="BY60" s="18">
        <f t="shared" si="104"/>
        <v>7453</v>
      </c>
    </row>
    <row r="61" spans="1:77" x14ac:dyDescent="0.3">
      <c r="A61" s="74" t="s">
        <v>190</v>
      </c>
      <c r="B61" s="222">
        <v>5</v>
      </c>
      <c r="C61" s="222">
        <v>14</v>
      </c>
      <c r="D61" s="222">
        <v>28</v>
      </c>
      <c r="E61" s="222">
        <v>55</v>
      </c>
      <c r="F61" s="222">
        <v>102</v>
      </c>
      <c r="G61" s="222">
        <v>191</v>
      </c>
      <c r="H61" s="222">
        <v>317</v>
      </c>
      <c r="I61" s="222">
        <v>430</v>
      </c>
      <c r="J61" s="222">
        <v>234</v>
      </c>
      <c r="K61" s="223">
        <f t="shared" si="95"/>
        <v>1376</v>
      </c>
      <c r="L61" s="224"/>
      <c r="M61" s="222">
        <v>2</v>
      </c>
      <c r="N61" s="222">
        <v>7</v>
      </c>
      <c r="O61" s="222">
        <v>14</v>
      </c>
      <c r="P61" s="222">
        <v>21</v>
      </c>
      <c r="Q61" s="222">
        <v>36</v>
      </c>
      <c r="R61" s="222">
        <v>73</v>
      </c>
      <c r="S61" s="222">
        <v>139</v>
      </c>
      <c r="T61" s="222">
        <v>183</v>
      </c>
      <c r="U61" s="222">
        <v>83</v>
      </c>
      <c r="V61" s="223">
        <f t="shared" si="96"/>
        <v>558</v>
      </c>
      <c r="W61" s="224"/>
      <c r="X61" s="222">
        <v>3</v>
      </c>
      <c r="Y61" s="222">
        <v>19</v>
      </c>
      <c r="Z61" s="222">
        <v>35</v>
      </c>
      <c r="AA61" s="222">
        <v>70</v>
      </c>
      <c r="AB61" s="222">
        <v>116</v>
      </c>
      <c r="AC61" s="222">
        <v>198</v>
      </c>
      <c r="AD61" s="222">
        <v>275</v>
      </c>
      <c r="AE61" s="222">
        <v>287</v>
      </c>
      <c r="AF61" s="222">
        <v>129</v>
      </c>
      <c r="AG61" s="223">
        <f t="shared" si="97"/>
        <v>1132</v>
      </c>
      <c r="AH61" s="224"/>
      <c r="AI61" s="222">
        <v>2</v>
      </c>
      <c r="AJ61" s="222">
        <v>10</v>
      </c>
      <c r="AK61" s="222">
        <v>23</v>
      </c>
      <c r="AL61" s="222">
        <v>31</v>
      </c>
      <c r="AM61" s="222">
        <v>52</v>
      </c>
      <c r="AN61" s="222">
        <v>91</v>
      </c>
      <c r="AO61" s="222">
        <v>138</v>
      </c>
      <c r="AP61" s="222">
        <v>116</v>
      </c>
      <c r="AQ61" s="222">
        <v>48</v>
      </c>
      <c r="AR61" s="223">
        <f t="shared" si="98"/>
        <v>511</v>
      </c>
      <c r="AS61" s="88"/>
      <c r="AT61" s="19">
        <f t="shared" si="99"/>
        <v>8</v>
      </c>
      <c r="AU61" s="19">
        <f t="shared" si="99"/>
        <v>33</v>
      </c>
      <c r="AV61" s="19">
        <f t="shared" si="99"/>
        <v>63</v>
      </c>
      <c r="AW61" s="19">
        <f t="shared" si="99"/>
        <v>125</v>
      </c>
      <c r="AX61" s="19">
        <f t="shared" si="99"/>
        <v>218</v>
      </c>
      <c r="AY61" s="19">
        <f t="shared" si="99"/>
        <v>389</v>
      </c>
      <c r="AZ61" s="19">
        <f t="shared" si="99"/>
        <v>592</v>
      </c>
      <c r="BA61" s="19">
        <f t="shared" si="99"/>
        <v>717</v>
      </c>
      <c r="BB61" s="19">
        <f t="shared" si="99"/>
        <v>363</v>
      </c>
      <c r="BC61" s="18">
        <f t="shared" si="100"/>
        <v>2508</v>
      </c>
      <c r="BE61" s="19">
        <f t="shared" si="101"/>
        <v>4</v>
      </c>
      <c r="BF61" s="19">
        <f t="shared" si="101"/>
        <v>17</v>
      </c>
      <c r="BG61" s="19">
        <f t="shared" si="101"/>
        <v>37</v>
      </c>
      <c r="BH61" s="19">
        <f t="shared" si="101"/>
        <v>52</v>
      </c>
      <c r="BI61" s="19">
        <f t="shared" si="101"/>
        <v>88</v>
      </c>
      <c r="BJ61" s="19">
        <f t="shared" si="101"/>
        <v>164</v>
      </c>
      <c r="BK61" s="19">
        <f t="shared" si="101"/>
        <v>277</v>
      </c>
      <c r="BL61" s="19">
        <f t="shared" si="101"/>
        <v>299</v>
      </c>
      <c r="BM61" s="19">
        <f t="shared" si="101"/>
        <v>131</v>
      </c>
      <c r="BN61" s="18">
        <f t="shared" si="102"/>
        <v>1069</v>
      </c>
      <c r="BP61" s="19">
        <f t="shared" si="103"/>
        <v>12</v>
      </c>
      <c r="BQ61" s="19">
        <f t="shared" si="103"/>
        <v>50</v>
      </c>
      <c r="BR61" s="19">
        <f t="shared" si="103"/>
        <v>100</v>
      </c>
      <c r="BS61" s="19">
        <f t="shared" si="103"/>
        <v>177</v>
      </c>
      <c r="BT61" s="19">
        <f t="shared" si="103"/>
        <v>306</v>
      </c>
      <c r="BU61" s="19">
        <f t="shared" si="103"/>
        <v>553</v>
      </c>
      <c r="BV61" s="19">
        <f t="shared" si="103"/>
        <v>869</v>
      </c>
      <c r="BW61" s="19">
        <f t="shared" si="103"/>
        <v>1016</v>
      </c>
      <c r="BX61" s="19">
        <f t="shared" si="103"/>
        <v>494</v>
      </c>
      <c r="BY61" s="18">
        <f t="shared" si="104"/>
        <v>3577</v>
      </c>
    </row>
    <row r="62" spans="1:77" x14ac:dyDescent="0.3">
      <c r="A62" s="74" t="s">
        <v>191</v>
      </c>
      <c r="B62" s="222">
        <v>2</v>
      </c>
      <c r="C62" s="222">
        <v>7</v>
      </c>
      <c r="D62" s="222">
        <v>14</v>
      </c>
      <c r="E62" s="222">
        <v>28</v>
      </c>
      <c r="F62" s="222">
        <v>57</v>
      </c>
      <c r="G62" s="222">
        <v>110</v>
      </c>
      <c r="H62" s="222">
        <v>185</v>
      </c>
      <c r="I62" s="222">
        <v>263</v>
      </c>
      <c r="J62" s="222">
        <v>91</v>
      </c>
      <c r="K62" s="223">
        <f t="shared" si="95"/>
        <v>757</v>
      </c>
      <c r="L62" s="224"/>
      <c r="M62" s="222">
        <v>1</v>
      </c>
      <c r="N62" s="222">
        <v>3</v>
      </c>
      <c r="O62" s="222">
        <v>6</v>
      </c>
      <c r="P62" s="222">
        <v>9</v>
      </c>
      <c r="Q62" s="222">
        <v>18</v>
      </c>
      <c r="R62" s="222">
        <v>38</v>
      </c>
      <c r="S62" s="222">
        <v>73</v>
      </c>
      <c r="T62" s="222">
        <v>111</v>
      </c>
      <c r="U62" s="222">
        <v>35</v>
      </c>
      <c r="V62" s="223">
        <f t="shared" si="96"/>
        <v>294</v>
      </c>
      <c r="W62" s="224"/>
      <c r="X62" s="222">
        <v>2</v>
      </c>
      <c r="Y62" s="222">
        <v>10</v>
      </c>
      <c r="Z62" s="222">
        <v>18</v>
      </c>
      <c r="AA62" s="222">
        <v>37</v>
      </c>
      <c r="AB62" s="222">
        <v>65</v>
      </c>
      <c r="AC62" s="222">
        <v>113</v>
      </c>
      <c r="AD62" s="222">
        <v>159</v>
      </c>
      <c r="AE62" s="222">
        <v>175</v>
      </c>
      <c r="AF62" s="222">
        <v>50</v>
      </c>
      <c r="AG62" s="223">
        <f t="shared" si="97"/>
        <v>629</v>
      </c>
      <c r="AH62" s="224"/>
      <c r="AI62" s="222">
        <v>1</v>
      </c>
      <c r="AJ62" s="222">
        <v>4</v>
      </c>
      <c r="AK62" s="222">
        <v>9</v>
      </c>
      <c r="AL62" s="222">
        <v>12</v>
      </c>
      <c r="AM62" s="222">
        <v>22</v>
      </c>
      <c r="AN62" s="222">
        <v>40</v>
      </c>
      <c r="AO62" s="222">
        <v>60</v>
      </c>
      <c r="AP62" s="222">
        <v>60</v>
      </c>
      <c r="AQ62" s="222">
        <v>19</v>
      </c>
      <c r="AR62" s="223">
        <f t="shared" si="98"/>
        <v>227</v>
      </c>
      <c r="AS62" s="88"/>
      <c r="AT62" s="19">
        <f t="shared" si="99"/>
        <v>4</v>
      </c>
      <c r="AU62" s="19">
        <f t="shared" si="99"/>
        <v>17</v>
      </c>
      <c r="AV62" s="19">
        <f t="shared" si="99"/>
        <v>32</v>
      </c>
      <c r="AW62" s="19">
        <f t="shared" si="99"/>
        <v>65</v>
      </c>
      <c r="AX62" s="19">
        <f t="shared" si="99"/>
        <v>122</v>
      </c>
      <c r="AY62" s="19">
        <f t="shared" si="99"/>
        <v>223</v>
      </c>
      <c r="AZ62" s="19">
        <f t="shared" si="99"/>
        <v>344</v>
      </c>
      <c r="BA62" s="19">
        <f t="shared" si="99"/>
        <v>438</v>
      </c>
      <c r="BB62" s="19">
        <f t="shared" si="99"/>
        <v>141</v>
      </c>
      <c r="BC62" s="18">
        <f t="shared" si="100"/>
        <v>1386</v>
      </c>
      <c r="BE62" s="19">
        <f t="shared" si="101"/>
        <v>2</v>
      </c>
      <c r="BF62" s="19">
        <f t="shared" si="101"/>
        <v>7</v>
      </c>
      <c r="BG62" s="19">
        <f t="shared" si="101"/>
        <v>15</v>
      </c>
      <c r="BH62" s="19">
        <f t="shared" si="101"/>
        <v>21</v>
      </c>
      <c r="BI62" s="19">
        <f t="shared" si="101"/>
        <v>40</v>
      </c>
      <c r="BJ62" s="19">
        <f t="shared" si="101"/>
        <v>78</v>
      </c>
      <c r="BK62" s="19">
        <f t="shared" si="101"/>
        <v>133</v>
      </c>
      <c r="BL62" s="19">
        <f t="shared" si="101"/>
        <v>171</v>
      </c>
      <c r="BM62" s="19">
        <f t="shared" si="101"/>
        <v>54</v>
      </c>
      <c r="BN62" s="18">
        <f t="shared" si="102"/>
        <v>521</v>
      </c>
      <c r="BP62" s="19">
        <f t="shared" si="103"/>
        <v>6</v>
      </c>
      <c r="BQ62" s="19">
        <f t="shared" si="103"/>
        <v>24</v>
      </c>
      <c r="BR62" s="19">
        <f t="shared" si="103"/>
        <v>47</v>
      </c>
      <c r="BS62" s="19">
        <f t="shared" si="103"/>
        <v>86</v>
      </c>
      <c r="BT62" s="19">
        <f t="shared" si="103"/>
        <v>162</v>
      </c>
      <c r="BU62" s="19">
        <f t="shared" si="103"/>
        <v>301</v>
      </c>
      <c r="BV62" s="19">
        <f t="shared" si="103"/>
        <v>477</v>
      </c>
      <c r="BW62" s="19">
        <f t="shared" si="103"/>
        <v>609</v>
      </c>
      <c r="BX62" s="19">
        <f t="shared" si="103"/>
        <v>195</v>
      </c>
      <c r="BY62" s="18">
        <f t="shared" si="104"/>
        <v>1907</v>
      </c>
    </row>
    <row r="63" spans="1:77" x14ac:dyDescent="0.3">
      <c r="A63" s="74" t="s">
        <v>192</v>
      </c>
      <c r="B63" s="222">
        <v>2</v>
      </c>
      <c r="C63" s="222">
        <v>5</v>
      </c>
      <c r="D63" s="222">
        <v>10</v>
      </c>
      <c r="E63" s="222">
        <v>20</v>
      </c>
      <c r="F63" s="222">
        <v>43</v>
      </c>
      <c r="G63" s="222">
        <v>81</v>
      </c>
      <c r="H63" s="222">
        <v>137</v>
      </c>
      <c r="I63" s="222">
        <v>196</v>
      </c>
      <c r="J63" s="222">
        <v>24</v>
      </c>
      <c r="K63" s="223">
        <f>SUM(B63:J63)</f>
        <v>518</v>
      </c>
      <c r="L63" s="224"/>
      <c r="M63" s="222">
        <v>1</v>
      </c>
      <c r="N63" s="222">
        <v>2</v>
      </c>
      <c r="O63" s="222">
        <v>3</v>
      </c>
      <c r="P63" s="222">
        <v>6</v>
      </c>
      <c r="Q63" s="222">
        <v>12</v>
      </c>
      <c r="R63" s="222">
        <v>25</v>
      </c>
      <c r="S63" s="222">
        <v>47</v>
      </c>
      <c r="T63" s="222">
        <v>81</v>
      </c>
      <c r="U63" s="222">
        <v>9</v>
      </c>
      <c r="V63" s="223">
        <f>SUM(M63:U63)</f>
        <v>186</v>
      </c>
      <c r="W63" s="224"/>
      <c r="X63" s="222">
        <v>1</v>
      </c>
      <c r="Y63" s="222">
        <v>7</v>
      </c>
      <c r="Z63" s="222">
        <v>13</v>
      </c>
      <c r="AA63" s="222">
        <v>26</v>
      </c>
      <c r="AB63" s="222">
        <v>47</v>
      </c>
      <c r="AC63" s="222">
        <v>82</v>
      </c>
      <c r="AD63" s="222">
        <v>114</v>
      </c>
      <c r="AE63" s="222">
        <v>126</v>
      </c>
      <c r="AF63" s="222">
        <v>13</v>
      </c>
      <c r="AG63" s="223">
        <f>SUM(X63:AF63)</f>
        <v>429</v>
      </c>
      <c r="AH63" s="224"/>
      <c r="AI63" s="222">
        <v>0</v>
      </c>
      <c r="AJ63" s="222">
        <v>2</v>
      </c>
      <c r="AK63" s="222">
        <v>4</v>
      </c>
      <c r="AL63" s="222">
        <v>7</v>
      </c>
      <c r="AM63" s="222">
        <v>12</v>
      </c>
      <c r="AN63" s="222">
        <v>23</v>
      </c>
      <c r="AO63" s="222">
        <v>33</v>
      </c>
      <c r="AP63" s="222">
        <v>39</v>
      </c>
      <c r="AQ63" s="222">
        <v>5</v>
      </c>
      <c r="AR63" s="223">
        <f>SUM(AI63:AQ63)</f>
        <v>125</v>
      </c>
      <c r="AS63" s="88"/>
      <c r="AT63" s="19">
        <f t="shared" si="99"/>
        <v>3</v>
      </c>
      <c r="AU63" s="19">
        <f t="shared" si="99"/>
        <v>12</v>
      </c>
      <c r="AV63" s="19">
        <f t="shared" si="99"/>
        <v>23</v>
      </c>
      <c r="AW63" s="19">
        <f t="shared" si="99"/>
        <v>46</v>
      </c>
      <c r="AX63" s="19">
        <f t="shared" si="99"/>
        <v>90</v>
      </c>
      <c r="AY63" s="19">
        <f t="shared" si="99"/>
        <v>163</v>
      </c>
      <c r="AZ63" s="19">
        <f t="shared" si="99"/>
        <v>251</v>
      </c>
      <c r="BA63" s="19">
        <f t="shared" si="99"/>
        <v>322</v>
      </c>
      <c r="BB63" s="19">
        <f t="shared" si="99"/>
        <v>37</v>
      </c>
      <c r="BC63" s="18">
        <f>SUM(AT63:BB63)</f>
        <v>947</v>
      </c>
      <c r="BE63" s="19">
        <f t="shared" si="101"/>
        <v>1</v>
      </c>
      <c r="BF63" s="19">
        <f t="shared" si="101"/>
        <v>4</v>
      </c>
      <c r="BG63" s="19">
        <f t="shared" si="101"/>
        <v>7</v>
      </c>
      <c r="BH63" s="19">
        <f t="shared" si="101"/>
        <v>13</v>
      </c>
      <c r="BI63" s="19">
        <f t="shared" si="101"/>
        <v>24</v>
      </c>
      <c r="BJ63" s="19">
        <f t="shared" si="101"/>
        <v>48</v>
      </c>
      <c r="BK63" s="19">
        <f t="shared" si="101"/>
        <v>80</v>
      </c>
      <c r="BL63" s="19">
        <f t="shared" si="101"/>
        <v>120</v>
      </c>
      <c r="BM63" s="19">
        <f t="shared" si="101"/>
        <v>14</v>
      </c>
      <c r="BN63" s="18">
        <f>SUM(BE63:BM63)</f>
        <v>311</v>
      </c>
      <c r="BP63" s="19">
        <f t="shared" si="103"/>
        <v>4</v>
      </c>
      <c r="BQ63" s="19">
        <f t="shared" si="103"/>
        <v>16</v>
      </c>
      <c r="BR63" s="19">
        <f t="shared" si="103"/>
        <v>30</v>
      </c>
      <c r="BS63" s="19">
        <f t="shared" si="103"/>
        <v>59</v>
      </c>
      <c r="BT63" s="19">
        <f t="shared" si="103"/>
        <v>114</v>
      </c>
      <c r="BU63" s="19">
        <f t="shared" si="103"/>
        <v>211</v>
      </c>
      <c r="BV63" s="19">
        <f t="shared" si="103"/>
        <v>331</v>
      </c>
      <c r="BW63" s="19">
        <f t="shared" si="103"/>
        <v>442</v>
      </c>
      <c r="BX63" s="19">
        <f t="shared" si="103"/>
        <v>51</v>
      </c>
      <c r="BY63" s="18">
        <f>SUM(BP63:BX63)</f>
        <v>1258</v>
      </c>
    </row>
    <row r="64" spans="1:77" x14ac:dyDescent="0.3">
      <c r="A64" s="74" t="s">
        <v>193</v>
      </c>
      <c r="B64" s="222">
        <v>5</v>
      </c>
      <c r="C64" s="222">
        <v>16</v>
      </c>
      <c r="D64" s="222">
        <v>37</v>
      </c>
      <c r="E64" s="222">
        <v>87</v>
      </c>
      <c r="F64" s="222">
        <v>182</v>
      </c>
      <c r="G64" s="222">
        <v>324</v>
      </c>
      <c r="H64" s="222">
        <v>552</v>
      </c>
      <c r="I64" s="222">
        <v>415</v>
      </c>
      <c r="J64" s="222"/>
      <c r="K64" s="223">
        <f t="shared" ref="K64:K65" si="105">SUM(B64:J64)</f>
        <v>1618</v>
      </c>
      <c r="L64" s="224"/>
      <c r="M64" s="222">
        <v>2</v>
      </c>
      <c r="N64" s="222">
        <v>5</v>
      </c>
      <c r="O64" s="222">
        <v>10</v>
      </c>
      <c r="P64" s="222">
        <v>20</v>
      </c>
      <c r="Q64" s="222">
        <v>42</v>
      </c>
      <c r="R64" s="222">
        <v>83</v>
      </c>
      <c r="S64" s="222">
        <v>146</v>
      </c>
      <c r="T64" s="222">
        <v>112</v>
      </c>
      <c r="U64" s="222"/>
      <c r="V64" s="223">
        <f t="shared" ref="V64:V65" si="106">SUM(M64:U64)</f>
        <v>420</v>
      </c>
      <c r="W64" s="224"/>
      <c r="X64" s="222">
        <v>3</v>
      </c>
      <c r="Y64" s="222">
        <v>17</v>
      </c>
      <c r="Z64" s="222">
        <v>41</v>
      </c>
      <c r="AA64" s="222">
        <v>89</v>
      </c>
      <c r="AB64" s="222">
        <v>166</v>
      </c>
      <c r="AC64" s="222">
        <v>264</v>
      </c>
      <c r="AD64" s="222">
        <v>372</v>
      </c>
      <c r="AE64" s="222">
        <v>237</v>
      </c>
      <c r="AF64" s="222"/>
      <c r="AG64" s="223">
        <f t="shared" ref="AG64:AG65" si="107">SUM(X64:AF64)</f>
        <v>1189</v>
      </c>
      <c r="AH64" s="224"/>
      <c r="AI64" s="222">
        <v>1</v>
      </c>
      <c r="AJ64" s="222">
        <v>4</v>
      </c>
      <c r="AK64" s="222">
        <v>9</v>
      </c>
      <c r="AL64" s="222">
        <v>19</v>
      </c>
      <c r="AM64" s="222">
        <v>30</v>
      </c>
      <c r="AN64" s="222">
        <v>56</v>
      </c>
      <c r="AO64" s="222">
        <v>74</v>
      </c>
      <c r="AP64" s="222">
        <v>54</v>
      </c>
      <c r="AQ64" s="222"/>
      <c r="AR64" s="223">
        <f t="shared" ref="AR64:AR65" si="108">SUM(AI64:AQ64)</f>
        <v>247</v>
      </c>
      <c r="AS64" s="88"/>
      <c r="AT64" s="19">
        <f t="shared" si="99"/>
        <v>8</v>
      </c>
      <c r="AU64" s="19">
        <f t="shared" si="99"/>
        <v>33</v>
      </c>
      <c r="AV64" s="19">
        <f t="shared" si="99"/>
        <v>78</v>
      </c>
      <c r="AW64" s="19">
        <f t="shared" si="99"/>
        <v>176</v>
      </c>
      <c r="AX64" s="19">
        <f t="shared" si="99"/>
        <v>348</v>
      </c>
      <c r="AY64" s="19">
        <f t="shared" si="99"/>
        <v>588</v>
      </c>
      <c r="AZ64" s="19">
        <f t="shared" si="99"/>
        <v>924</v>
      </c>
      <c r="BA64" s="19">
        <f t="shared" si="99"/>
        <v>652</v>
      </c>
      <c r="BB64" s="19"/>
      <c r="BC64" s="18">
        <f t="shared" ref="BC64:BC65" si="109">SUM(AT64:BB64)</f>
        <v>2807</v>
      </c>
      <c r="BE64" s="19">
        <f t="shared" si="101"/>
        <v>3</v>
      </c>
      <c r="BF64" s="19">
        <f t="shared" si="101"/>
        <v>9</v>
      </c>
      <c r="BG64" s="19">
        <f t="shared" si="101"/>
        <v>19</v>
      </c>
      <c r="BH64" s="19">
        <f t="shared" si="101"/>
        <v>39</v>
      </c>
      <c r="BI64" s="19">
        <f t="shared" si="101"/>
        <v>72</v>
      </c>
      <c r="BJ64" s="19">
        <f t="shared" si="101"/>
        <v>139</v>
      </c>
      <c r="BK64" s="19">
        <f t="shared" si="101"/>
        <v>220</v>
      </c>
      <c r="BL64" s="19">
        <f t="shared" si="101"/>
        <v>166</v>
      </c>
      <c r="BM64" s="19"/>
      <c r="BN64" s="18">
        <f t="shared" ref="BN64:BN65" si="110">SUM(BE64:BM64)</f>
        <v>667</v>
      </c>
      <c r="BP64" s="19">
        <f t="shared" si="103"/>
        <v>11</v>
      </c>
      <c r="BQ64" s="19">
        <f t="shared" si="103"/>
        <v>42</v>
      </c>
      <c r="BR64" s="19">
        <f t="shared" si="103"/>
        <v>97</v>
      </c>
      <c r="BS64" s="19">
        <f t="shared" si="103"/>
        <v>215</v>
      </c>
      <c r="BT64" s="19">
        <f t="shared" si="103"/>
        <v>420</v>
      </c>
      <c r="BU64" s="19">
        <f t="shared" si="103"/>
        <v>727</v>
      </c>
      <c r="BV64" s="19">
        <f t="shared" si="103"/>
        <v>1144</v>
      </c>
      <c r="BW64" s="19">
        <f t="shared" si="103"/>
        <v>818</v>
      </c>
      <c r="BX64" s="19"/>
      <c r="BY64" s="18">
        <f t="shared" ref="BY64:BY65" si="111">SUM(BP64:BX64)</f>
        <v>3474</v>
      </c>
    </row>
    <row r="65" spans="1:77" x14ac:dyDescent="0.3">
      <c r="A65" s="74" t="s">
        <v>69</v>
      </c>
      <c r="B65" s="222">
        <v>22</v>
      </c>
      <c r="C65" s="222">
        <v>59</v>
      </c>
      <c r="D65" s="222">
        <v>148</v>
      </c>
      <c r="E65" s="222">
        <v>273</v>
      </c>
      <c r="F65" s="222">
        <v>359</v>
      </c>
      <c r="G65" s="222">
        <v>372</v>
      </c>
      <c r="H65" s="222">
        <v>214</v>
      </c>
      <c r="I65" s="222"/>
      <c r="J65" s="222"/>
      <c r="K65" s="223">
        <f t="shared" si="105"/>
        <v>1447</v>
      </c>
      <c r="L65" s="224"/>
      <c r="M65" s="222">
        <v>6</v>
      </c>
      <c r="N65" s="222">
        <v>16</v>
      </c>
      <c r="O65" s="222">
        <v>30</v>
      </c>
      <c r="P65" s="222">
        <v>52</v>
      </c>
      <c r="Q65" s="222">
        <v>81</v>
      </c>
      <c r="R65" s="222">
        <v>82</v>
      </c>
      <c r="S65" s="222">
        <v>51</v>
      </c>
      <c r="T65" s="222"/>
      <c r="U65" s="222"/>
      <c r="V65" s="223">
        <f t="shared" si="106"/>
        <v>318</v>
      </c>
      <c r="W65" s="224"/>
      <c r="X65" s="222">
        <v>11</v>
      </c>
      <c r="Y65" s="222">
        <v>55</v>
      </c>
      <c r="Z65" s="222">
        <v>139</v>
      </c>
      <c r="AA65" s="222">
        <v>237</v>
      </c>
      <c r="AB65" s="222">
        <v>296</v>
      </c>
      <c r="AC65" s="222">
        <v>274</v>
      </c>
      <c r="AD65" s="222">
        <v>128</v>
      </c>
      <c r="AE65" s="222"/>
      <c r="AF65" s="222"/>
      <c r="AG65" s="223">
        <f t="shared" si="107"/>
        <v>1140</v>
      </c>
      <c r="AH65" s="224"/>
      <c r="AI65" s="222">
        <v>2</v>
      </c>
      <c r="AJ65" s="222">
        <v>10</v>
      </c>
      <c r="AK65" s="222">
        <v>21</v>
      </c>
      <c r="AL65" s="222">
        <v>32</v>
      </c>
      <c r="AM65" s="222">
        <v>45</v>
      </c>
      <c r="AN65" s="222">
        <v>44</v>
      </c>
      <c r="AO65" s="222">
        <v>20</v>
      </c>
      <c r="AP65" s="222"/>
      <c r="AQ65" s="222"/>
      <c r="AR65" s="223">
        <f t="shared" si="108"/>
        <v>174</v>
      </c>
      <c r="AS65" s="88"/>
      <c r="AT65" s="19">
        <f t="shared" si="99"/>
        <v>33</v>
      </c>
      <c r="AU65" s="19">
        <f t="shared" si="99"/>
        <v>114</v>
      </c>
      <c r="AV65" s="19">
        <f t="shared" si="99"/>
        <v>287</v>
      </c>
      <c r="AW65" s="19">
        <f t="shared" si="99"/>
        <v>510</v>
      </c>
      <c r="AX65" s="19">
        <f t="shared" si="99"/>
        <v>655</v>
      </c>
      <c r="AY65" s="19">
        <f t="shared" si="99"/>
        <v>646</v>
      </c>
      <c r="AZ65" s="19">
        <f t="shared" si="99"/>
        <v>342</v>
      </c>
      <c r="BA65" s="19"/>
      <c r="BB65" s="19"/>
      <c r="BC65" s="18">
        <f t="shared" si="109"/>
        <v>2587</v>
      </c>
      <c r="BE65" s="19">
        <f t="shared" si="101"/>
        <v>8</v>
      </c>
      <c r="BF65" s="19">
        <f t="shared" si="101"/>
        <v>26</v>
      </c>
      <c r="BG65" s="19">
        <f t="shared" si="101"/>
        <v>51</v>
      </c>
      <c r="BH65" s="19">
        <f t="shared" si="101"/>
        <v>84</v>
      </c>
      <c r="BI65" s="19">
        <f t="shared" si="101"/>
        <v>126</v>
      </c>
      <c r="BJ65" s="19">
        <f t="shared" si="101"/>
        <v>126</v>
      </c>
      <c r="BK65" s="19">
        <f t="shared" si="101"/>
        <v>71</v>
      </c>
      <c r="BL65" s="19"/>
      <c r="BM65" s="19"/>
      <c r="BN65" s="18">
        <f t="shared" si="110"/>
        <v>492</v>
      </c>
      <c r="BP65" s="19">
        <f t="shared" si="103"/>
        <v>41</v>
      </c>
      <c r="BQ65" s="19">
        <f t="shared" si="103"/>
        <v>140</v>
      </c>
      <c r="BR65" s="19">
        <f t="shared" si="103"/>
        <v>338</v>
      </c>
      <c r="BS65" s="19">
        <f t="shared" si="103"/>
        <v>594</v>
      </c>
      <c r="BT65" s="19">
        <f t="shared" si="103"/>
        <v>781</v>
      </c>
      <c r="BU65" s="19">
        <f t="shared" si="103"/>
        <v>772</v>
      </c>
      <c r="BV65" s="19">
        <f t="shared" si="103"/>
        <v>413</v>
      </c>
      <c r="BW65" s="19"/>
      <c r="BX65" s="19"/>
      <c r="BY65" s="18">
        <f t="shared" si="111"/>
        <v>3079</v>
      </c>
    </row>
    <row r="66" spans="1:77" x14ac:dyDescent="0.3">
      <c r="A66" s="74" t="s">
        <v>66</v>
      </c>
      <c r="B66" s="225">
        <f t="shared" ref="B66:J66" si="112">SUM(B59:B65)</f>
        <v>76</v>
      </c>
      <c r="C66" s="225">
        <f t="shared" si="112"/>
        <v>193</v>
      </c>
      <c r="D66" s="225">
        <f t="shared" si="112"/>
        <v>408</v>
      </c>
      <c r="E66" s="225">
        <f t="shared" si="112"/>
        <v>763</v>
      </c>
      <c r="F66" s="225">
        <f t="shared" si="112"/>
        <v>1240</v>
      </c>
      <c r="G66" s="225">
        <f t="shared" si="112"/>
        <v>1932</v>
      </c>
      <c r="H66" s="225">
        <f t="shared" si="112"/>
        <v>2744</v>
      </c>
      <c r="I66" s="225">
        <f t="shared" si="112"/>
        <v>2982</v>
      </c>
      <c r="J66" s="225">
        <f t="shared" si="112"/>
        <v>1558</v>
      </c>
      <c r="K66" s="226">
        <f>SUM(B66:J66)</f>
        <v>11896</v>
      </c>
      <c r="L66" s="224"/>
      <c r="M66" s="225">
        <f t="shared" ref="M66:U66" si="113">SUM(M59:M65)</f>
        <v>26</v>
      </c>
      <c r="N66" s="225">
        <f t="shared" si="113"/>
        <v>73</v>
      </c>
      <c r="O66" s="225">
        <f t="shared" si="113"/>
        <v>144</v>
      </c>
      <c r="P66" s="225">
        <f t="shared" si="113"/>
        <v>213</v>
      </c>
      <c r="Q66" s="225">
        <f t="shared" si="113"/>
        <v>338</v>
      </c>
      <c r="R66" s="225">
        <f t="shared" si="113"/>
        <v>565</v>
      </c>
      <c r="S66" s="225">
        <f t="shared" si="113"/>
        <v>882</v>
      </c>
      <c r="T66" s="225">
        <f t="shared" si="113"/>
        <v>1101</v>
      </c>
      <c r="U66" s="225">
        <f t="shared" si="113"/>
        <v>509</v>
      </c>
      <c r="V66" s="226">
        <f>SUM(M66:U66)</f>
        <v>3851</v>
      </c>
      <c r="W66" s="224"/>
      <c r="X66" s="225">
        <f t="shared" ref="X66:AF66" si="114">SUM(X59:X65)</f>
        <v>39</v>
      </c>
      <c r="Y66" s="225">
        <f t="shared" si="114"/>
        <v>208</v>
      </c>
      <c r="Z66" s="225">
        <f t="shared" si="114"/>
        <v>413</v>
      </c>
      <c r="AA66" s="225">
        <f t="shared" si="114"/>
        <v>767</v>
      </c>
      <c r="AB66" s="225">
        <f t="shared" si="114"/>
        <v>1197</v>
      </c>
      <c r="AC66" s="225">
        <f t="shared" si="114"/>
        <v>1742</v>
      </c>
      <c r="AD66" s="225">
        <f t="shared" si="114"/>
        <v>2158</v>
      </c>
      <c r="AE66" s="225">
        <f t="shared" si="114"/>
        <v>1902</v>
      </c>
      <c r="AF66" s="225">
        <f t="shared" si="114"/>
        <v>800</v>
      </c>
      <c r="AG66" s="226">
        <f>SUM(X66:AF66)</f>
        <v>9226</v>
      </c>
      <c r="AH66" s="224"/>
      <c r="AI66" s="225">
        <f t="shared" ref="AI66:AQ66" si="115">SUM(AI59:AI65)</f>
        <v>15</v>
      </c>
      <c r="AJ66" s="225">
        <f t="shared" si="115"/>
        <v>68</v>
      </c>
      <c r="AK66" s="225">
        <f t="shared" si="115"/>
        <v>153</v>
      </c>
      <c r="AL66" s="225">
        <f t="shared" si="115"/>
        <v>213</v>
      </c>
      <c r="AM66" s="225">
        <f t="shared" si="115"/>
        <v>316</v>
      </c>
      <c r="AN66" s="225">
        <f t="shared" si="115"/>
        <v>514</v>
      </c>
      <c r="AO66" s="225">
        <f t="shared" si="115"/>
        <v>683</v>
      </c>
      <c r="AP66" s="225">
        <f t="shared" si="115"/>
        <v>628</v>
      </c>
      <c r="AQ66" s="225">
        <f t="shared" si="115"/>
        <v>269</v>
      </c>
      <c r="AR66" s="226">
        <f>SUM(AI66:AQ66)</f>
        <v>2859</v>
      </c>
      <c r="AS66" s="88"/>
      <c r="AT66" s="21">
        <f t="shared" ref="AT66:BB66" si="116">SUM(AT59:AT65)</f>
        <v>115</v>
      </c>
      <c r="AU66" s="21">
        <f t="shared" si="116"/>
        <v>401</v>
      </c>
      <c r="AV66" s="21">
        <f t="shared" si="116"/>
        <v>821</v>
      </c>
      <c r="AW66" s="21">
        <f t="shared" si="116"/>
        <v>1530</v>
      </c>
      <c r="AX66" s="21">
        <f t="shared" si="116"/>
        <v>2437</v>
      </c>
      <c r="AY66" s="21">
        <f t="shared" si="116"/>
        <v>3674</v>
      </c>
      <c r="AZ66" s="21">
        <f t="shared" si="116"/>
        <v>4902</v>
      </c>
      <c r="BA66" s="21">
        <f t="shared" si="116"/>
        <v>4884</v>
      </c>
      <c r="BB66" s="21">
        <f t="shared" si="116"/>
        <v>2358</v>
      </c>
      <c r="BC66" s="20">
        <f>SUM(AT66:BB66)</f>
        <v>21122</v>
      </c>
      <c r="BE66" s="21">
        <f t="shared" ref="BE66:BM66" si="117">SUM(BE59:BE65)</f>
        <v>41</v>
      </c>
      <c r="BF66" s="21">
        <f t="shared" si="117"/>
        <v>141</v>
      </c>
      <c r="BG66" s="21">
        <f t="shared" si="117"/>
        <v>297</v>
      </c>
      <c r="BH66" s="21">
        <f t="shared" si="117"/>
        <v>426</v>
      </c>
      <c r="BI66" s="21">
        <f t="shared" si="117"/>
        <v>654</v>
      </c>
      <c r="BJ66" s="21">
        <f t="shared" si="117"/>
        <v>1079</v>
      </c>
      <c r="BK66" s="21">
        <f t="shared" si="117"/>
        <v>1565</v>
      </c>
      <c r="BL66" s="21">
        <f t="shared" si="117"/>
        <v>1729</v>
      </c>
      <c r="BM66" s="21">
        <f t="shared" si="117"/>
        <v>778</v>
      </c>
      <c r="BN66" s="20">
        <f>SUM(BE66:BM66)</f>
        <v>6710</v>
      </c>
      <c r="BP66" s="21">
        <f t="shared" ref="BP66:BX66" si="118">SUM(BP59:BP65)</f>
        <v>156</v>
      </c>
      <c r="BQ66" s="21">
        <f t="shared" si="118"/>
        <v>542</v>
      </c>
      <c r="BR66" s="21">
        <f t="shared" si="118"/>
        <v>1118</v>
      </c>
      <c r="BS66" s="21">
        <f t="shared" si="118"/>
        <v>1956</v>
      </c>
      <c r="BT66" s="21">
        <f t="shared" si="118"/>
        <v>3091</v>
      </c>
      <c r="BU66" s="21">
        <f t="shared" si="118"/>
        <v>4753</v>
      </c>
      <c r="BV66" s="21">
        <f t="shared" si="118"/>
        <v>6467</v>
      </c>
      <c r="BW66" s="21">
        <f t="shared" si="118"/>
        <v>6613</v>
      </c>
      <c r="BX66" s="21">
        <f t="shared" si="118"/>
        <v>3136</v>
      </c>
      <c r="BY66" s="20">
        <f>SUM(BP66:BX66)</f>
        <v>27832</v>
      </c>
    </row>
    <row r="67" spans="1:77" x14ac:dyDescent="0.3">
      <c r="A67" s="227"/>
      <c r="B67" s="227"/>
      <c r="C67" s="227"/>
      <c r="D67" s="227"/>
      <c r="E67" s="68"/>
      <c r="F67" s="68"/>
      <c r="G67" s="68"/>
      <c r="H67" s="68"/>
      <c r="I67" s="68"/>
      <c r="J67" s="68"/>
      <c r="K67" s="68"/>
      <c r="L67" s="220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220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220"/>
      <c r="AI67" s="68"/>
      <c r="AJ67" s="68"/>
      <c r="AK67" s="68"/>
      <c r="AL67" s="68"/>
      <c r="AM67" s="68"/>
      <c r="AN67" s="68"/>
      <c r="AO67" s="68"/>
      <c r="AP67" s="68"/>
      <c r="AQ67" s="68"/>
      <c r="AR67" s="68"/>
    </row>
    <row r="68" spans="1:77" ht="21" x14ac:dyDescent="0.4">
      <c r="A68" s="68"/>
      <c r="B68" s="69" t="s">
        <v>173</v>
      </c>
      <c r="C68" s="68"/>
      <c r="D68" s="68"/>
      <c r="E68" s="68"/>
      <c r="F68" s="68"/>
      <c r="G68" s="68"/>
      <c r="H68" s="68"/>
      <c r="I68" s="68"/>
      <c r="J68" s="68"/>
      <c r="K68" s="68"/>
      <c r="L68" s="220"/>
      <c r="M68" s="69" t="s">
        <v>177</v>
      </c>
      <c r="N68" s="68"/>
      <c r="O68" s="68"/>
      <c r="P68" s="68"/>
      <c r="Q68" s="68"/>
      <c r="R68" s="68"/>
      <c r="S68" s="68"/>
      <c r="T68" s="68"/>
      <c r="U68" s="68"/>
      <c r="V68" s="68"/>
      <c r="W68" s="220"/>
      <c r="X68" s="69" t="s">
        <v>174</v>
      </c>
      <c r="Y68" s="68"/>
      <c r="Z68" s="68"/>
      <c r="AA68" s="68"/>
      <c r="AB68" s="68"/>
      <c r="AC68" s="68"/>
      <c r="AD68" s="68"/>
      <c r="AE68" s="68"/>
      <c r="AF68" s="68"/>
      <c r="AG68" s="68"/>
      <c r="AH68" s="220"/>
      <c r="AI68" s="69" t="s">
        <v>178</v>
      </c>
      <c r="AJ68" s="68"/>
      <c r="AK68" s="68"/>
      <c r="AL68" s="68"/>
      <c r="AM68" s="68"/>
      <c r="AN68" s="68"/>
      <c r="AO68" s="68"/>
      <c r="AP68" s="68"/>
      <c r="AQ68" s="68"/>
      <c r="AR68" s="68"/>
      <c r="AT68" s="28" t="s">
        <v>203</v>
      </c>
      <c r="BE68" s="28" t="s">
        <v>204</v>
      </c>
      <c r="BP68" s="28" t="s">
        <v>205</v>
      </c>
    </row>
    <row r="69" spans="1:77" ht="15.6" x14ac:dyDescent="0.3">
      <c r="A69" s="68"/>
      <c r="B69" s="70" t="s">
        <v>208</v>
      </c>
      <c r="C69" s="68"/>
      <c r="D69" s="68"/>
      <c r="E69" s="68"/>
      <c r="F69" s="68"/>
      <c r="G69" s="68"/>
      <c r="H69" s="68"/>
      <c r="I69" s="68"/>
      <c r="J69" s="68"/>
      <c r="K69" s="68"/>
      <c r="L69" s="220"/>
      <c r="M69" s="70" t="s">
        <v>208</v>
      </c>
      <c r="N69" s="68"/>
      <c r="O69" s="68"/>
      <c r="P69" s="68"/>
      <c r="Q69" s="68"/>
      <c r="R69" s="68"/>
      <c r="S69" s="68"/>
      <c r="T69" s="68"/>
      <c r="U69" s="68"/>
      <c r="V69" s="68"/>
      <c r="W69" s="220"/>
      <c r="X69" s="70" t="s">
        <v>208</v>
      </c>
      <c r="Y69" s="68"/>
      <c r="Z69" s="68"/>
      <c r="AA69" s="68"/>
      <c r="AB69" s="68"/>
      <c r="AC69" s="68"/>
      <c r="AD69" s="68"/>
      <c r="AE69" s="68"/>
      <c r="AF69" s="68"/>
      <c r="AG69" s="70"/>
      <c r="AH69" s="220"/>
      <c r="AI69" s="70" t="s">
        <v>208</v>
      </c>
      <c r="AJ69" s="68"/>
      <c r="AK69" s="68"/>
      <c r="AL69" s="68"/>
      <c r="AM69" s="68"/>
      <c r="AN69" s="68"/>
      <c r="AO69" s="68"/>
      <c r="AP69" s="68"/>
      <c r="AQ69" s="68"/>
      <c r="AR69" s="68"/>
      <c r="AT69" s="27" t="s">
        <v>208</v>
      </c>
      <c r="BE69" s="27" t="s">
        <v>208</v>
      </c>
      <c r="BP69" s="27" t="s">
        <v>208</v>
      </c>
    </row>
    <row r="70" spans="1:77" x14ac:dyDescent="0.3">
      <c r="A70" s="249" t="s">
        <v>73</v>
      </c>
      <c r="B70" s="250" t="s">
        <v>72</v>
      </c>
      <c r="C70" s="250"/>
      <c r="D70" s="250"/>
      <c r="E70" s="250"/>
      <c r="F70" s="250"/>
      <c r="G70" s="250"/>
      <c r="H70" s="250"/>
      <c r="I70" s="250"/>
      <c r="J70" s="250"/>
      <c r="K70" s="71"/>
      <c r="L70" s="220"/>
      <c r="M70" s="250" t="s">
        <v>72</v>
      </c>
      <c r="N70" s="250"/>
      <c r="O70" s="250"/>
      <c r="P70" s="250"/>
      <c r="Q70" s="250"/>
      <c r="R70" s="250"/>
      <c r="S70" s="250"/>
      <c r="T70" s="250"/>
      <c r="U70" s="250"/>
      <c r="V70" s="71"/>
      <c r="W70" s="220"/>
      <c r="X70" s="250" t="s">
        <v>72</v>
      </c>
      <c r="Y70" s="250"/>
      <c r="Z70" s="250"/>
      <c r="AA70" s="250"/>
      <c r="AB70" s="250"/>
      <c r="AC70" s="250"/>
      <c r="AD70" s="250"/>
      <c r="AE70" s="250"/>
      <c r="AF70" s="250"/>
      <c r="AG70" s="68"/>
      <c r="AH70" s="220"/>
      <c r="AI70" s="250" t="s">
        <v>72</v>
      </c>
      <c r="AJ70" s="250"/>
      <c r="AK70" s="250"/>
      <c r="AL70" s="250"/>
      <c r="AM70" s="250"/>
      <c r="AN70" s="250"/>
      <c r="AO70" s="250"/>
      <c r="AP70" s="250"/>
      <c r="AQ70" s="250"/>
      <c r="AR70" s="68"/>
      <c r="AT70" s="247" t="s">
        <v>72</v>
      </c>
      <c r="AU70" s="247"/>
      <c r="AV70" s="247"/>
      <c r="AW70" s="247"/>
      <c r="AX70" s="247"/>
      <c r="AY70" s="247"/>
      <c r="AZ70" s="247"/>
      <c r="BA70" s="247"/>
      <c r="BB70" s="247"/>
      <c r="BE70" s="247" t="s">
        <v>72</v>
      </c>
      <c r="BF70" s="247"/>
      <c r="BG70" s="247"/>
      <c r="BH70" s="247"/>
      <c r="BI70" s="247"/>
      <c r="BJ70" s="247"/>
      <c r="BK70" s="247"/>
      <c r="BL70" s="247"/>
      <c r="BM70" s="247"/>
      <c r="BP70" s="247" t="s">
        <v>72</v>
      </c>
      <c r="BQ70" s="247"/>
      <c r="BR70" s="247"/>
      <c r="BS70" s="247"/>
      <c r="BT70" s="247"/>
      <c r="BU70" s="247"/>
      <c r="BV70" s="247"/>
      <c r="BW70" s="247"/>
      <c r="BX70" s="247"/>
    </row>
    <row r="71" spans="1:77" x14ac:dyDescent="0.3">
      <c r="A71" s="249"/>
      <c r="B71" s="72" t="s">
        <v>71</v>
      </c>
      <c r="C71" s="72" t="s">
        <v>140</v>
      </c>
      <c r="D71" s="72" t="s">
        <v>141</v>
      </c>
      <c r="E71" s="72" t="s">
        <v>142</v>
      </c>
      <c r="F71" s="72" t="s">
        <v>143</v>
      </c>
      <c r="G71" s="72" t="s">
        <v>144</v>
      </c>
      <c r="H71" s="72" t="s">
        <v>145</v>
      </c>
      <c r="I71" s="72" t="s">
        <v>146</v>
      </c>
      <c r="J71" s="72" t="s">
        <v>147</v>
      </c>
      <c r="K71" s="73" t="s">
        <v>70</v>
      </c>
      <c r="L71" s="221"/>
      <c r="M71" s="72" t="s">
        <v>71</v>
      </c>
      <c r="N71" s="72" t="s">
        <v>140</v>
      </c>
      <c r="O71" s="72" t="s">
        <v>141</v>
      </c>
      <c r="P71" s="72" t="s">
        <v>142</v>
      </c>
      <c r="Q71" s="72" t="s">
        <v>143</v>
      </c>
      <c r="R71" s="72" t="s">
        <v>144</v>
      </c>
      <c r="S71" s="72" t="s">
        <v>145</v>
      </c>
      <c r="T71" s="72" t="s">
        <v>146</v>
      </c>
      <c r="U71" s="72" t="s">
        <v>147</v>
      </c>
      <c r="V71" s="73" t="s">
        <v>70</v>
      </c>
      <c r="W71" s="221"/>
      <c r="X71" s="72" t="s">
        <v>71</v>
      </c>
      <c r="Y71" s="72" t="s">
        <v>140</v>
      </c>
      <c r="Z71" s="72" t="s">
        <v>141</v>
      </c>
      <c r="AA71" s="72" t="s">
        <v>142</v>
      </c>
      <c r="AB71" s="72" t="s">
        <v>143</v>
      </c>
      <c r="AC71" s="72" t="s">
        <v>144</v>
      </c>
      <c r="AD71" s="72" t="s">
        <v>145</v>
      </c>
      <c r="AE71" s="72" t="s">
        <v>146</v>
      </c>
      <c r="AF71" s="72" t="s">
        <v>147</v>
      </c>
      <c r="AG71" s="73" t="s">
        <v>70</v>
      </c>
      <c r="AH71" s="221"/>
      <c r="AI71" s="72" t="s">
        <v>71</v>
      </c>
      <c r="AJ71" s="72" t="s">
        <v>140</v>
      </c>
      <c r="AK71" s="72" t="s">
        <v>141</v>
      </c>
      <c r="AL71" s="72" t="s">
        <v>142</v>
      </c>
      <c r="AM71" s="72" t="s">
        <v>143</v>
      </c>
      <c r="AN71" s="72" t="s">
        <v>144</v>
      </c>
      <c r="AO71" s="72" t="s">
        <v>145</v>
      </c>
      <c r="AP71" s="72" t="s">
        <v>146</v>
      </c>
      <c r="AQ71" s="72" t="s">
        <v>147</v>
      </c>
      <c r="AR71" s="73" t="s">
        <v>70</v>
      </c>
      <c r="AS71" s="87"/>
      <c r="AT71" s="24" t="s">
        <v>71</v>
      </c>
      <c r="AU71" s="24" t="s">
        <v>140</v>
      </c>
      <c r="AV71" s="24" t="s">
        <v>141</v>
      </c>
      <c r="AW71" s="24" t="s">
        <v>142</v>
      </c>
      <c r="AX71" s="24" t="s">
        <v>143</v>
      </c>
      <c r="AY71" s="24" t="s">
        <v>144</v>
      </c>
      <c r="AZ71" s="24" t="s">
        <v>145</v>
      </c>
      <c r="BA71" s="24" t="s">
        <v>146</v>
      </c>
      <c r="BB71" s="24" t="s">
        <v>147</v>
      </c>
      <c r="BC71" s="23" t="s">
        <v>70</v>
      </c>
      <c r="BE71" s="24" t="s">
        <v>71</v>
      </c>
      <c r="BF71" s="24" t="s">
        <v>140</v>
      </c>
      <c r="BG71" s="24" t="s">
        <v>141</v>
      </c>
      <c r="BH71" s="24" t="s">
        <v>142</v>
      </c>
      <c r="BI71" s="24" t="s">
        <v>143</v>
      </c>
      <c r="BJ71" s="24" t="s">
        <v>144</v>
      </c>
      <c r="BK71" s="24" t="s">
        <v>145</v>
      </c>
      <c r="BL71" s="24" t="s">
        <v>146</v>
      </c>
      <c r="BM71" s="24" t="s">
        <v>147</v>
      </c>
      <c r="BN71" s="23" t="s">
        <v>70</v>
      </c>
      <c r="BP71" s="24" t="s">
        <v>71</v>
      </c>
      <c r="BQ71" s="24" t="s">
        <v>140</v>
      </c>
      <c r="BR71" s="24" t="s">
        <v>141</v>
      </c>
      <c r="BS71" s="24" t="s">
        <v>142</v>
      </c>
      <c r="BT71" s="24" t="s">
        <v>143</v>
      </c>
      <c r="BU71" s="24" t="s">
        <v>144</v>
      </c>
      <c r="BV71" s="24" t="s">
        <v>145</v>
      </c>
      <c r="BW71" s="24" t="s">
        <v>146</v>
      </c>
      <c r="BX71" s="24" t="s">
        <v>147</v>
      </c>
      <c r="BY71" s="23" t="s">
        <v>70</v>
      </c>
    </row>
    <row r="72" spans="1:77" x14ac:dyDescent="0.3">
      <c r="A72" s="74" t="s">
        <v>188</v>
      </c>
      <c r="B72" s="79">
        <f t="shared" ref="B72:K75" si="119">IF(B46=0,"",IF(B46&lt;5,"*  ",B20/B46))</f>
        <v>0.95191451469278721</v>
      </c>
      <c r="C72" s="79">
        <f t="shared" si="119"/>
        <v>0.98713991769547327</v>
      </c>
      <c r="D72" s="79">
        <f t="shared" si="119"/>
        <v>1.0106165781951817</v>
      </c>
      <c r="E72" s="79">
        <f t="shared" si="119"/>
        <v>1.0096698899633212</v>
      </c>
      <c r="F72" s="79">
        <f t="shared" si="119"/>
        <v>1</v>
      </c>
      <c r="G72" s="79">
        <f t="shared" si="119"/>
        <v>0.99787414965986398</v>
      </c>
      <c r="H72" s="79">
        <f t="shared" si="119"/>
        <v>0.97537379067722074</v>
      </c>
      <c r="I72" s="79">
        <f t="shared" si="119"/>
        <v>0.96434231378763868</v>
      </c>
      <c r="J72" s="79">
        <f t="shared" si="119"/>
        <v>0.96972934472934469</v>
      </c>
      <c r="K72" s="80">
        <f t="shared" si="119"/>
        <v>0.98554304155963912</v>
      </c>
      <c r="L72" s="228"/>
      <c r="M72" s="79">
        <f t="shared" ref="M72:AR75" si="120">IF(M46=0,"",IF(M46&lt;5,"*  ",M20/M46))</f>
        <v>1.0059880239520957</v>
      </c>
      <c r="N72" s="79">
        <f t="shared" si="120"/>
        <v>1.0163826998689385</v>
      </c>
      <c r="O72" s="79">
        <f t="shared" si="120"/>
        <v>1.0087527352297594</v>
      </c>
      <c r="P72" s="79">
        <f t="shared" si="120"/>
        <v>1.0012048192771084</v>
      </c>
      <c r="Q72" s="79">
        <f t="shared" si="120"/>
        <v>1.0054466230936818</v>
      </c>
      <c r="R72" s="79">
        <f t="shared" si="120"/>
        <v>0.98976109215017061</v>
      </c>
      <c r="S72" s="79">
        <f t="shared" si="120"/>
        <v>0.95945945945945943</v>
      </c>
      <c r="T72" s="79">
        <f t="shared" si="120"/>
        <v>0.98437875510694539</v>
      </c>
      <c r="U72" s="79">
        <f t="shared" si="120"/>
        <v>0.96127110228401191</v>
      </c>
      <c r="V72" s="80">
        <f t="shared" si="120"/>
        <v>0.98847993044486304</v>
      </c>
      <c r="W72" s="228"/>
      <c r="X72" s="79">
        <f t="shared" si="120"/>
        <v>0.98099762470308793</v>
      </c>
      <c r="Y72" s="79">
        <f t="shared" si="120"/>
        <v>0.97865412445730826</v>
      </c>
      <c r="Z72" s="79">
        <f t="shared" si="120"/>
        <v>0.95882053889171326</v>
      </c>
      <c r="AA72" s="79">
        <f t="shared" si="120"/>
        <v>0.9944972486243121</v>
      </c>
      <c r="AB72" s="79">
        <f t="shared" si="120"/>
        <v>0.99087551596784706</v>
      </c>
      <c r="AC72" s="79">
        <f t="shared" si="120"/>
        <v>0.99223200414293111</v>
      </c>
      <c r="AD72" s="79">
        <f t="shared" si="120"/>
        <v>0.97642736874330327</v>
      </c>
      <c r="AE72" s="79">
        <f t="shared" si="120"/>
        <v>0.96262230919765168</v>
      </c>
      <c r="AF72" s="79">
        <f t="shared" si="120"/>
        <v>0.94311255587159692</v>
      </c>
      <c r="AG72" s="80">
        <f t="shared" si="120"/>
        <v>0.97694100671513406</v>
      </c>
      <c r="AH72" s="228"/>
      <c r="AI72" s="79">
        <f t="shared" si="120"/>
        <v>1.1482758620689655</v>
      </c>
      <c r="AJ72" s="79">
        <f t="shared" si="120"/>
        <v>1.1539174779786741</v>
      </c>
      <c r="AK72" s="79">
        <f t="shared" si="120"/>
        <v>1.1211543047937038</v>
      </c>
      <c r="AL72" s="79">
        <f t="shared" si="120"/>
        <v>0.9933788121990369</v>
      </c>
      <c r="AM72" s="79">
        <f t="shared" si="120"/>
        <v>0.98937635254770806</v>
      </c>
      <c r="AN72" s="79">
        <f t="shared" si="120"/>
        <v>0.97710823093755261</v>
      </c>
      <c r="AO72" s="79">
        <f t="shared" si="120"/>
        <v>0.98107618890900117</v>
      </c>
      <c r="AP72" s="79">
        <f t="shared" si="120"/>
        <v>0.97764034253092291</v>
      </c>
      <c r="AQ72" s="79">
        <f t="shared" si="120"/>
        <v>0.972108843537415</v>
      </c>
      <c r="AR72" s="80">
        <f t="shared" si="120"/>
        <v>1.0130588947504973</v>
      </c>
      <c r="AS72" s="88"/>
      <c r="AT72" s="89">
        <f t="shared" ref="AT72:BC75" si="121">IF(AT46=0,"",IF(AT46&lt;5,"*  ",AT20/AT46))</f>
        <v>0.96437659033078882</v>
      </c>
      <c r="AU72" s="89">
        <f t="shared" si="121"/>
        <v>0.98215802888700088</v>
      </c>
      <c r="AV72" s="89">
        <f t="shared" si="121"/>
        <v>0.97869340435531882</v>
      </c>
      <c r="AW72" s="89">
        <f t="shared" si="121"/>
        <v>1.0010004287551808</v>
      </c>
      <c r="AX72" s="89">
        <f t="shared" si="121"/>
        <v>0.99488366427092212</v>
      </c>
      <c r="AY72" s="89">
        <f t="shared" si="121"/>
        <v>0.99476040773554353</v>
      </c>
      <c r="AZ72" s="89">
        <f t="shared" si="121"/>
        <v>0.97593714192175474</v>
      </c>
      <c r="BA72" s="89">
        <f t="shared" si="121"/>
        <v>0.963477062413861</v>
      </c>
      <c r="BB72" s="89">
        <f t="shared" si="121"/>
        <v>0.95729739988612639</v>
      </c>
      <c r="BC72" s="90">
        <f t="shared" si="121"/>
        <v>0.98087464610565633</v>
      </c>
      <c r="BE72" s="89">
        <f t="shared" ref="BE72:BN75" si="122">IF(BE46=0,"",IF(BE46&lt;5,"*  ",BE20/BE46))</f>
        <v>1.0721153846153846</v>
      </c>
      <c r="BF72" s="89">
        <f t="shared" si="122"/>
        <v>1.096931849036112</v>
      </c>
      <c r="BG72" s="89">
        <f t="shared" si="122"/>
        <v>1.0767123287671232</v>
      </c>
      <c r="BH72" s="89">
        <f t="shared" si="122"/>
        <v>0.99650770712909442</v>
      </c>
      <c r="BI72" s="89">
        <f t="shared" si="122"/>
        <v>0.99611650485436898</v>
      </c>
      <c r="BJ72" s="89">
        <f t="shared" si="122"/>
        <v>0.98248839009287925</v>
      </c>
      <c r="BK72" s="89">
        <f t="shared" si="122"/>
        <v>0.97120629526960567</v>
      </c>
      <c r="BL72" s="89">
        <f t="shared" si="122"/>
        <v>0.98099222952779441</v>
      </c>
      <c r="BM72" s="89">
        <f t="shared" si="122"/>
        <v>0.96584385763490244</v>
      </c>
      <c r="BN72" s="90">
        <f t="shared" si="122"/>
        <v>1.0021671776925176</v>
      </c>
      <c r="BP72" s="89">
        <f t="shared" ref="BP72:BY75" si="123">IF(BP46=0,"",IF(BP46&lt;5,"*  ",BP20/BP46))</f>
        <v>1.0062247121070651</v>
      </c>
      <c r="BQ72" s="89">
        <f t="shared" si="123"/>
        <v>1.0325348587772614</v>
      </c>
      <c r="BR72" s="89">
        <f t="shared" si="123"/>
        <v>1.0297341943234719</v>
      </c>
      <c r="BS72" s="89">
        <f t="shared" si="123"/>
        <v>0.99856218547807329</v>
      </c>
      <c r="BT72" s="89">
        <f t="shared" si="123"/>
        <v>0.99551992454609761</v>
      </c>
      <c r="BU72" s="89">
        <f t="shared" si="123"/>
        <v>0.98867181874910004</v>
      </c>
      <c r="BV72" s="89">
        <f t="shared" si="123"/>
        <v>0.97367633861800773</v>
      </c>
      <c r="BW72" s="89">
        <f t="shared" si="123"/>
        <v>0.97138692436430385</v>
      </c>
      <c r="BX72" s="89">
        <f t="shared" si="123"/>
        <v>0.96069918884953731</v>
      </c>
      <c r="BY72" s="90">
        <f t="shared" si="123"/>
        <v>0.99118083560611359</v>
      </c>
    </row>
    <row r="73" spans="1:77" x14ac:dyDescent="0.3">
      <c r="A73" s="74" t="s">
        <v>189</v>
      </c>
      <c r="B73" s="79">
        <f t="shared" si="119"/>
        <v>1.0182186234817814</v>
      </c>
      <c r="C73" s="79">
        <f t="shared" si="119"/>
        <v>0.98772426817752601</v>
      </c>
      <c r="D73" s="79">
        <f t="shared" si="119"/>
        <v>1.0102432778489117</v>
      </c>
      <c r="E73" s="79">
        <f t="shared" si="119"/>
        <v>1.0156565656565657</v>
      </c>
      <c r="F73" s="79">
        <f t="shared" si="119"/>
        <v>1.0171588188347964</v>
      </c>
      <c r="G73" s="79">
        <f t="shared" si="119"/>
        <v>1.0006058770069677</v>
      </c>
      <c r="H73" s="79">
        <f t="shared" si="119"/>
        <v>0.97646754590121543</v>
      </c>
      <c r="I73" s="79">
        <f t="shared" si="119"/>
        <v>0.97695421986919961</v>
      </c>
      <c r="J73" s="79">
        <f t="shared" si="119"/>
        <v>1.089126559714795</v>
      </c>
      <c r="K73" s="80">
        <f t="shared" si="119"/>
        <v>1.0012040624018428</v>
      </c>
      <c r="L73" s="228"/>
      <c r="M73" s="79">
        <f t="shared" si="120"/>
        <v>0.908675799086758</v>
      </c>
      <c r="N73" s="79">
        <f t="shared" si="120"/>
        <v>1.0086505190311419</v>
      </c>
      <c r="O73" s="79">
        <f t="shared" si="120"/>
        <v>0.99341486359360298</v>
      </c>
      <c r="P73" s="79">
        <f t="shared" si="120"/>
        <v>1.0302806499261448</v>
      </c>
      <c r="Q73" s="79">
        <f t="shared" si="120"/>
        <v>1.0018292682926828</v>
      </c>
      <c r="R73" s="79">
        <f t="shared" si="120"/>
        <v>0.98230490018148819</v>
      </c>
      <c r="S73" s="79">
        <f t="shared" si="120"/>
        <v>0.99343185550082103</v>
      </c>
      <c r="T73" s="79">
        <f t="shared" si="120"/>
        <v>1.0091116173120729</v>
      </c>
      <c r="U73" s="79">
        <f t="shared" si="120"/>
        <v>1.0702875399361023</v>
      </c>
      <c r="V73" s="80">
        <f t="shared" si="120"/>
        <v>1.0022734927585046</v>
      </c>
      <c r="W73" s="228"/>
      <c r="X73" s="79">
        <f t="shared" si="120"/>
        <v>0.98687664041994749</v>
      </c>
      <c r="Y73" s="79">
        <f t="shared" si="120"/>
        <v>0.97079772079772075</v>
      </c>
      <c r="Z73" s="79">
        <f t="shared" si="120"/>
        <v>1.0275829827021974</v>
      </c>
      <c r="AA73" s="79">
        <f t="shared" si="120"/>
        <v>1.013948854201262</v>
      </c>
      <c r="AB73" s="79">
        <f t="shared" si="120"/>
        <v>1.0153964588144726</v>
      </c>
      <c r="AC73" s="79">
        <f t="shared" si="120"/>
        <v>1.0002018570851836</v>
      </c>
      <c r="AD73" s="79">
        <f t="shared" si="120"/>
        <v>0.98400143807298224</v>
      </c>
      <c r="AE73" s="79">
        <f t="shared" si="120"/>
        <v>1.0159744408945688</v>
      </c>
      <c r="AF73" s="79">
        <f t="shared" si="120"/>
        <v>0.98981989036805007</v>
      </c>
      <c r="AG73" s="80">
        <f t="shared" si="120"/>
        <v>1.0028049427640058</v>
      </c>
      <c r="AH73" s="228"/>
      <c r="AI73" s="79">
        <f t="shared" si="120"/>
        <v>1.0229357798165137</v>
      </c>
      <c r="AJ73" s="79">
        <f t="shared" si="120"/>
        <v>1.0209876543209877</v>
      </c>
      <c r="AK73" s="79">
        <f t="shared" si="120"/>
        <v>0.95515433896330815</v>
      </c>
      <c r="AL73" s="79">
        <f t="shared" si="120"/>
        <v>1.0041133455210238</v>
      </c>
      <c r="AM73" s="79">
        <f t="shared" si="120"/>
        <v>0.9662921348314607</v>
      </c>
      <c r="AN73" s="79">
        <f t="shared" si="120"/>
        <v>0.97725204731574156</v>
      </c>
      <c r="AO73" s="79">
        <f t="shared" si="120"/>
        <v>0.98721301947108397</v>
      </c>
      <c r="AP73" s="79">
        <f t="shared" si="120"/>
        <v>0.99898270600203454</v>
      </c>
      <c r="AQ73" s="79">
        <f t="shared" si="120"/>
        <v>0.99416342412451364</v>
      </c>
      <c r="AR73" s="80">
        <f t="shared" si="120"/>
        <v>0.98454313061054632</v>
      </c>
      <c r="AS73" s="88"/>
      <c r="AT73" s="89">
        <f t="shared" si="121"/>
        <v>1.0045714285714287</v>
      </c>
      <c r="AU73" s="89">
        <f t="shared" si="121"/>
        <v>0.97807551766138856</v>
      </c>
      <c r="AV73" s="89">
        <f t="shared" si="121"/>
        <v>1.0202647932991082</v>
      </c>
      <c r="AW73" s="89">
        <f t="shared" si="121"/>
        <v>1.0146263273893008</v>
      </c>
      <c r="AX73" s="89">
        <f t="shared" si="121"/>
        <v>1.0160862095892551</v>
      </c>
      <c r="AY73" s="89">
        <f t="shared" si="121"/>
        <v>1.0003634161114476</v>
      </c>
      <c r="AZ73" s="89">
        <f t="shared" si="121"/>
        <v>0.98091198303287386</v>
      </c>
      <c r="BA73" s="89">
        <f t="shared" si="121"/>
        <v>0.99799052676905409</v>
      </c>
      <c r="BB73" s="89">
        <f t="shared" si="121"/>
        <v>1.0362651104626928</v>
      </c>
      <c r="BC73" s="90">
        <f t="shared" si="121"/>
        <v>1.0021326180634949</v>
      </c>
      <c r="BE73" s="89">
        <f t="shared" si="122"/>
        <v>0.96567505720823799</v>
      </c>
      <c r="BF73" s="89">
        <f t="shared" si="122"/>
        <v>1.015850144092219</v>
      </c>
      <c r="BG73" s="89">
        <f t="shared" si="122"/>
        <v>0.96978417266187056</v>
      </c>
      <c r="BH73" s="89">
        <f t="shared" si="122"/>
        <v>1.0141163184641446</v>
      </c>
      <c r="BI73" s="89">
        <f t="shared" si="122"/>
        <v>0.97981438515081209</v>
      </c>
      <c r="BJ73" s="89">
        <f t="shared" si="122"/>
        <v>0.97927649518269411</v>
      </c>
      <c r="BK73" s="89">
        <f t="shared" si="122"/>
        <v>0.9897907095456866</v>
      </c>
      <c r="BL73" s="89">
        <f t="shared" si="122"/>
        <v>1.0037614185921548</v>
      </c>
      <c r="BM73" s="89">
        <f t="shared" si="122"/>
        <v>1.0359649122807018</v>
      </c>
      <c r="BN73" s="90">
        <f t="shared" si="122"/>
        <v>0.99188068439209676</v>
      </c>
      <c r="BP73" s="89">
        <f t="shared" si="123"/>
        <v>0.99161585365853655</v>
      </c>
      <c r="BQ73" s="89">
        <f t="shared" si="123"/>
        <v>0.9916904700077902</v>
      </c>
      <c r="BR73" s="89">
        <f t="shared" si="123"/>
        <v>0.998611325412745</v>
      </c>
      <c r="BS73" s="89">
        <f t="shared" si="123"/>
        <v>1.0144146255713113</v>
      </c>
      <c r="BT73" s="89">
        <f t="shared" si="123"/>
        <v>1.0014935125548399</v>
      </c>
      <c r="BU73" s="89">
        <f t="shared" si="123"/>
        <v>0.99193079383541727</v>
      </c>
      <c r="BV73" s="89">
        <f t="shared" si="123"/>
        <v>0.98432089893512775</v>
      </c>
      <c r="BW73" s="89">
        <f t="shared" si="123"/>
        <v>1</v>
      </c>
      <c r="BX73" s="89">
        <f t="shared" si="123"/>
        <v>1.0361684091551286</v>
      </c>
      <c r="BY73" s="90">
        <f t="shared" si="123"/>
        <v>0.9981666464458554</v>
      </c>
    </row>
    <row r="74" spans="1:77" x14ac:dyDescent="0.3">
      <c r="A74" s="74" t="s">
        <v>190</v>
      </c>
      <c r="B74" s="79">
        <f t="shared" si="119"/>
        <v>0.98290598290598286</v>
      </c>
      <c r="C74" s="79">
        <f t="shared" si="119"/>
        <v>0.99634369287020108</v>
      </c>
      <c r="D74" s="79">
        <f t="shared" si="119"/>
        <v>1.0145576707726764</v>
      </c>
      <c r="E74" s="79">
        <f t="shared" si="119"/>
        <v>0.99823477493380408</v>
      </c>
      <c r="F74" s="79">
        <f t="shared" si="119"/>
        <v>1.0006944444444446</v>
      </c>
      <c r="G74" s="79">
        <f t="shared" si="119"/>
        <v>1.0171428571428571</v>
      </c>
      <c r="H74" s="79">
        <f t="shared" si="119"/>
        <v>0.97231195200738352</v>
      </c>
      <c r="I74" s="79">
        <f t="shared" si="119"/>
        <v>0.99382022471910114</v>
      </c>
      <c r="J74" s="79">
        <f t="shared" si="119"/>
        <v>1.0286396181384247</v>
      </c>
      <c r="K74" s="80">
        <f t="shared" si="119"/>
        <v>0.99810210666160559</v>
      </c>
      <c r="L74" s="228"/>
      <c r="M74" s="79">
        <f t="shared" si="120"/>
        <v>0.96202531645569622</v>
      </c>
      <c r="N74" s="79">
        <f t="shared" si="120"/>
        <v>0.97409326424870468</v>
      </c>
      <c r="O74" s="79">
        <f t="shared" si="120"/>
        <v>0.96866096866096862</v>
      </c>
      <c r="P74" s="79">
        <f t="shared" si="120"/>
        <v>0.96404494382022476</v>
      </c>
      <c r="Q74" s="79">
        <f t="shared" si="120"/>
        <v>0.95409836065573772</v>
      </c>
      <c r="R74" s="79">
        <f t="shared" si="120"/>
        <v>0.96406443618339532</v>
      </c>
      <c r="S74" s="79">
        <f t="shared" si="120"/>
        <v>0.96655518394648832</v>
      </c>
      <c r="T74" s="79">
        <f t="shared" si="120"/>
        <v>0.99258160237388726</v>
      </c>
      <c r="U74" s="79">
        <f t="shared" si="120"/>
        <v>0.91411042944785281</v>
      </c>
      <c r="V74" s="80">
        <f t="shared" si="120"/>
        <v>0.96657975823654896</v>
      </c>
      <c r="W74" s="228"/>
      <c r="X74" s="79">
        <f t="shared" si="120"/>
        <v>0.98224852071005919</v>
      </c>
      <c r="Y74" s="79">
        <f t="shared" si="120"/>
        <v>1.0030487804878048</v>
      </c>
      <c r="Z74" s="79">
        <f t="shared" si="120"/>
        <v>1.0103359173126616</v>
      </c>
      <c r="AA74" s="79">
        <f t="shared" si="120"/>
        <v>0.991874637260592</v>
      </c>
      <c r="AB74" s="79">
        <f t="shared" si="120"/>
        <v>1.0031362007168458</v>
      </c>
      <c r="AC74" s="79">
        <f t="shared" si="120"/>
        <v>0.9795539033457249</v>
      </c>
      <c r="AD74" s="79">
        <f t="shared" si="120"/>
        <v>0.97330097087378642</v>
      </c>
      <c r="AE74" s="79">
        <f t="shared" si="120"/>
        <v>0.97761194029850751</v>
      </c>
      <c r="AF74" s="79">
        <f t="shared" si="120"/>
        <v>1.0406091370558375</v>
      </c>
      <c r="AG74" s="80">
        <f t="shared" si="120"/>
        <v>0.98882843670656506</v>
      </c>
      <c r="AH74" s="228"/>
      <c r="AI74" s="79">
        <f t="shared" si="120"/>
        <v>0.87878787878787878</v>
      </c>
      <c r="AJ74" s="79">
        <f t="shared" si="120"/>
        <v>0.88043478260869568</v>
      </c>
      <c r="AK74" s="79">
        <f t="shared" si="120"/>
        <v>0.96210873146622733</v>
      </c>
      <c r="AL74" s="79">
        <f t="shared" si="120"/>
        <v>0.95888594164456231</v>
      </c>
      <c r="AM74" s="79">
        <f t="shared" si="120"/>
        <v>0.96694214876033058</v>
      </c>
      <c r="AN74" s="79">
        <f t="shared" si="120"/>
        <v>0.95016077170418012</v>
      </c>
      <c r="AO74" s="79">
        <f t="shared" si="120"/>
        <v>0.976962457337884</v>
      </c>
      <c r="AP74" s="79">
        <f t="shared" si="120"/>
        <v>0.89333333333333331</v>
      </c>
      <c r="AQ74" s="79">
        <f t="shared" si="120"/>
        <v>0.94392523364485981</v>
      </c>
      <c r="AR74" s="80">
        <f t="shared" si="120"/>
        <v>0.94990628727210769</v>
      </c>
      <c r="AS74" s="88"/>
      <c r="AT74" s="89">
        <f t="shared" si="121"/>
        <v>0.98263027295285355</v>
      </c>
      <c r="AU74" s="89">
        <f t="shared" si="121"/>
        <v>1</v>
      </c>
      <c r="AV74" s="89">
        <f t="shared" si="121"/>
        <v>1.0121713729308666</v>
      </c>
      <c r="AW74" s="89">
        <f t="shared" si="121"/>
        <v>0.99439775910364148</v>
      </c>
      <c r="AX74" s="89">
        <f t="shared" si="121"/>
        <v>1.0021786492374727</v>
      </c>
      <c r="AY74" s="89">
        <f t="shared" si="121"/>
        <v>0.99523293607800645</v>
      </c>
      <c r="AZ74" s="89">
        <f t="shared" si="121"/>
        <v>0.97287665808750745</v>
      </c>
      <c r="BA74" s="89">
        <f t="shared" si="121"/>
        <v>0.98550328227571116</v>
      </c>
      <c r="BB74" s="89">
        <f t="shared" si="121"/>
        <v>1.034440344403444</v>
      </c>
      <c r="BC74" s="90">
        <f t="shared" si="121"/>
        <v>0.99284627718620233</v>
      </c>
      <c r="BE74" s="89">
        <f t="shared" si="122"/>
        <v>0.92413793103448272</v>
      </c>
      <c r="BF74" s="89">
        <f t="shared" si="122"/>
        <v>0.91897654584221744</v>
      </c>
      <c r="BG74" s="89">
        <f t="shared" si="122"/>
        <v>0.964509394572025</v>
      </c>
      <c r="BH74" s="89">
        <f t="shared" si="122"/>
        <v>0.96080066722268553</v>
      </c>
      <c r="BI74" s="89">
        <f t="shared" si="122"/>
        <v>0.96197718631178708</v>
      </c>
      <c r="BJ74" s="89">
        <f t="shared" si="122"/>
        <v>0.95563139931740615</v>
      </c>
      <c r="BK74" s="89">
        <f t="shared" si="122"/>
        <v>0.97245045915901407</v>
      </c>
      <c r="BL74" s="89">
        <f t="shared" si="122"/>
        <v>0.94292068198665679</v>
      </c>
      <c r="BM74" s="89">
        <f t="shared" si="122"/>
        <v>0.92592592592592593</v>
      </c>
      <c r="BN74" s="90">
        <f t="shared" si="122"/>
        <v>0.95687946074544017</v>
      </c>
      <c r="BP74" s="89">
        <f t="shared" si="123"/>
        <v>0.96715328467153283</v>
      </c>
      <c r="BQ74" s="89">
        <f t="shared" si="123"/>
        <v>0.97727272727272729</v>
      </c>
      <c r="BR74" s="89">
        <f t="shared" si="123"/>
        <v>0.99701195219123506</v>
      </c>
      <c r="BS74" s="89">
        <f t="shared" si="123"/>
        <v>0.98446362515413066</v>
      </c>
      <c r="BT74" s="89">
        <f t="shared" si="123"/>
        <v>0.99009523809523814</v>
      </c>
      <c r="BU74" s="89">
        <f t="shared" si="123"/>
        <v>0.983048304830483</v>
      </c>
      <c r="BV74" s="89">
        <f t="shared" si="123"/>
        <v>0.97275280898876404</v>
      </c>
      <c r="BW74" s="89">
        <f t="shared" si="123"/>
        <v>0.97402597402597402</v>
      </c>
      <c r="BX74" s="89">
        <f t="shared" si="123"/>
        <v>1.0073868882733148</v>
      </c>
      <c r="BY74" s="90">
        <f t="shared" si="123"/>
        <v>0.98230217081747118</v>
      </c>
    </row>
    <row r="75" spans="1:77" x14ac:dyDescent="0.3">
      <c r="A75" s="74" t="s">
        <v>191</v>
      </c>
      <c r="B75" s="79">
        <f>IF(B49=0,"",IF(B49&lt;5,"*  ",B23/B49))</f>
        <v>1.1162790697674418</v>
      </c>
      <c r="C75" s="79">
        <f t="shared" si="119"/>
        <v>0.98750000000000004</v>
      </c>
      <c r="D75" s="79">
        <f t="shared" si="119"/>
        <v>0.99328859060402686</v>
      </c>
      <c r="E75" s="79">
        <f t="shared" si="119"/>
        <v>0.93779904306220097</v>
      </c>
      <c r="F75" s="79">
        <f t="shared" si="119"/>
        <v>1.0071942446043165</v>
      </c>
      <c r="G75" s="79">
        <f t="shared" si="119"/>
        <v>0.9337349397590361</v>
      </c>
      <c r="H75" s="79">
        <f t="shared" si="119"/>
        <v>0.9669211195928753</v>
      </c>
      <c r="I75" s="79">
        <f t="shared" si="119"/>
        <v>0.87847222222222221</v>
      </c>
      <c r="J75" s="79">
        <f t="shared" si="119"/>
        <v>1.5142857142857142</v>
      </c>
      <c r="K75" s="80">
        <f t="shared" si="119"/>
        <v>0.96679579413392358</v>
      </c>
      <c r="L75" s="228"/>
      <c r="M75" s="79">
        <f>IF(M49=0,"",IF(M49&lt;5,"*  ",M23/M49))</f>
        <v>0.83333333333333337</v>
      </c>
      <c r="N75" s="79">
        <f t="shared" si="120"/>
        <v>0.97058823529411764</v>
      </c>
      <c r="O75" s="79">
        <f t="shared" si="120"/>
        <v>0.9464285714285714</v>
      </c>
      <c r="P75" s="79">
        <f t="shared" si="120"/>
        <v>0.93055555555555558</v>
      </c>
      <c r="Q75" s="79">
        <f t="shared" si="120"/>
        <v>1.09375</v>
      </c>
      <c r="R75" s="79">
        <f t="shared" si="120"/>
        <v>1</v>
      </c>
      <c r="S75" s="79">
        <f t="shared" si="120"/>
        <v>0.98181818181818181</v>
      </c>
      <c r="T75" s="79">
        <f t="shared" si="120"/>
        <v>0.97560975609756095</v>
      </c>
      <c r="U75" s="79">
        <f t="shared" si="120"/>
        <v>2.4285714285714284</v>
      </c>
      <c r="V75" s="80">
        <f t="shared" si="120"/>
        <v>1.0046801872074882</v>
      </c>
      <c r="W75" s="228"/>
      <c r="X75" s="79">
        <f>IF(X49=0,"",IF(X49&lt;5,"*  ",X23/X49))</f>
        <v>1.05</v>
      </c>
      <c r="Y75" s="79">
        <f t="shared" si="120"/>
        <v>0.99242424242424243</v>
      </c>
      <c r="Z75" s="79">
        <f t="shared" si="120"/>
        <v>0.9244444444444444</v>
      </c>
      <c r="AA75" s="79">
        <f t="shared" si="120"/>
        <v>0.97885196374622352</v>
      </c>
      <c r="AB75" s="79">
        <f t="shared" si="120"/>
        <v>0.95121951219512191</v>
      </c>
      <c r="AC75" s="79">
        <f t="shared" si="120"/>
        <v>0.93361884368308357</v>
      </c>
      <c r="AD75" s="79">
        <f t="shared" si="120"/>
        <v>0.90398126463700235</v>
      </c>
      <c r="AE75" s="79">
        <f t="shared" si="120"/>
        <v>0.91164658634538154</v>
      </c>
      <c r="AF75" s="79">
        <f t="shared" si="120"/>
        <v>1.1923076923076923</v>
      </c>
      <c r="AG75" s="80">
        <f t="shared" si="120"/>
        <v>0.94278283485045511</v>
      </c>
      <c r="AH75" s="228"/>
      <c r="AI75" s="79">
        <f>IF(AI49=0,"",IF(AI49&lt;5,"*  ",AI23/AI49))</f>
        <v>1.5454545454545454</v>
      </c>
      <c r="AJ75" s="79">
        <f t="shared" si="120"/>
        <v>1.0416666666666667</v>
      </c>
      <c r="AK75" s="79">
        <f t="shared" si="120"/>
        <v>1.1473684210526316</v>
      </c>
      <c r="AL75" s="79">
        <f t="shared" si="120"/>
        <v>1.0075187969924813</v>
      </c>
      <c r="AM75" s="79">
        <f t="shared" si="120"/>
        <v>1</v>
      </c>
      <c r="AN75" s="79">
        <f t="shared" si="120"/>
        <v>0.88709677419354838</v>
      </c>
      <c r="AO75" s="79">
        <f t="shared" si="120"/>
        <v>1.176056338028169</v>
      </c>
      <c r="AP75" s="79">
        <f t="shared" si="120"/>
        <v>0.87142857142857144</v>
      </c>
      <c r="AQ75" s="79">
        <f t="shared" si="120"/>
        <v>2.6</v>
      </c>
      <c r="AR75" s="80">
        <f t="shared" si="120"/>
        <v>1.0306603773584906</v>
      </c>
      <c r="AS75" s="88"/>
      <c r="AT75" s="89">
        <f>IF(AT49=0,"",IF(AT49&lt;5,"*  ",AT23/AT49))</f>
        <v>1.0843373493975903</v>
      </c>
      <c r="AU75" s="89">
        <f t="shared" si="121"/>
        <v>0.99056603773584906</v>
      </c>
      <c r="AV75" s="89">
        <f t="shared" si="121"/>
        <v>0.95187165775401072</v>
      </c>
      <c r="AW75" s="89">
        <f t="shared" si="121"/>
        <v>0.96296296296296291</v>
      </c>
      <c r="AX75" s="89">
        <f t="shared" si="121"/>
        <v>0.97383720930232553</v>
      </c>
      <c r="AY75" s="89">
        <f t="shared" si="121"/>
        <v>0.93366708385481856</v>
      </c>
      <c r="AZ75" s="89">
        <f t="shared" si="121"/>
        <v>0.93414634146341469</v>
      </c>
      <c r="BA75" s="89">
        <f t="shared" si="121"/>
        <v>0.8938547486033519</v>
      </c>
      <c r="BB75" s="89">
        <f t="shared" si="121"/>
        <v>1.3770491803278688</v>
      </c>
      <c r="BC75" s="90">
        <f t="shared" si="121"/>
        <v>0.95333009236752553</v>
      </c>
      <c r="BE75" s="89">
        <f>IF(BE49=0,"",IF(BE49&lt;5,"*  ",BE23/BE49))</f>
        <v>1.173913043478261</v>
      </c>
      <c r="BF75" s="89">
        <f t="shared" si="122"/>
        <v>1.0121951219512195</v>
      </c>
      <c r="BG75" s="89">
        <f t="shared" si="122"/>
        <v>1.0728476821192052</v>
      </c>
      <c r="BH75" s="89">
        <f t="shared" si="122"/>
        <v>0.98048780487804876</v>
      </c>
      <c r="BI75" s="89">
        <f t="shared" si="122"/>
        <v>1.0354330708661417</v>
      </c>
      <c r="BJ75" s="89">
        <f t="shared" si="122"/>
        <v>0.93069306930693074</v>
      </c>
      <c r="BK75" s="89">
        <f t="shared" si="122"/>
        <v>1.0716612377850163</v>
      </c>
      <c r="BL75" s="89">
        <f t="shared" si="122"/>
        <v>0.92763157894736847</v>
      </c>
      <c r="BM75" s="89">
        <f t="shared" si="122"/>
        <v>2.5</v>
      </c>
      <c r="BN75" s="90">
        <f t="shared" si="122"/>
        <v>1.0194761584956347</v>
      </c>
      <c r="BP75" s="89">
        <f>IF(BP49=0,"",IF(BP49&lt;5,"*  ",BP23/BP49))</f>
        <v>1.1037735849056605</v>
      </c>
      <c r="BQ75" s="89">
        <f t="shared" si="123"/>
        <v>0.99659863945578231</v>
      </c>
      <c r="BR75" s="89">
        <f t="shared" si="123"/>
        <v>0.98666666666666669</v>
      </c>
      <c r="BS75" s="89">
        <f t="shared" si="123"/>
        <v>0.96778523489932888</v>
      </c>
      <c r="BT75" s="89">
        <f t="shared" si="123"/>
        <v>0.99044585987261147</v>
      </c>
      <c r="BU75" s="89">
        <f t="shared" si="123"/>
        <v>0.93284936479128855</v>
      </c>
      <c r="BV75" s="89">
        <f t="shared" si="123"/>
        <v>0.97160603371783494</v>
      </c>
      <c r="BW75" s="89">
        <f t="shared" si="123"/>
        <v>0.90130624092888245</v>
      </c>
      <c r="BX75" s="89">
        <f t="shared" si="123"/>
        <v>1.5616438356164384</v>
      </c>
      <c r="BY75" s="90">
        <f t="shared" si="123"/>
        <v>0.97090844190612169</v>
      </c>
    </row>
    <row r="76" spans="1:77" x14ac:dyDescent="0.3">
      <c r="A76" s="74" t="s">
        <v>192</v>
      </c>
      <c r="B76" s="79">
        <f t="shared" ref="B76:R79" si="124">IF(B50=0,"",IF(B50&lt;5,"*  ",B24/B50))</f>
        <v>1.0769230769230769</v>
      </c>
      <c r="C76" s="79">
        <f t="shared" si="124"/>
        <v>0.9</v>
      </c>
      <c r="D76" s="79">
        <f t="shared" si="124"/>
        <v>0.98666666666666669</v>
      </c>
      <c r="E76" s="79">
        <f t="shared" si="124"/>
        <v>0.85</v>
      </c>
      <c r="F76" s="79">
        <f t="shared" si="124"/>
        <v>1.0086206896551724</v>
      </c>
      <c r="G76" s="79">
        <f t="shared" si="124"/>
        <v>0.93377483443708609</v>
      </c>
      <c r="H76" s="79">
        <f t="shared" si="124"/>
        <v>0.9707602339181286</v>
      </c>
      <c r="I76" s="79">
        <f t="shared" si="124"/>
        <v>0.74637681159420288</v>
      </c>
      <c r="J76" s="79">
        <f t="shared" si="124"/>
        <v>0.55555555555555558</v>
      </c>
      <c r="K76" s="80">
        <f t="shared" si="124"/>
        <v>0.91563275434243174</v>
      </c>
      <c r="L76" s="228"/>
      <c r="M76" s="79">
        <f t="shared" ref="M76:AR79" si="125">IF(M50=0,"",IF(M50&lt;5,"*  ",M24/M50))</f>
        <v>1.1666666666666667</v>
      </c>
      <c r="N76" s="79">
        <f t="shared" si="125"/>
        <v>0.8125</v>
      </c>
      <c r="O76" s="79">
        <f t="shared" si="125"/>
        <v>1.0416666666666667</v>
      </c>
      <c r="P76" s="79">
        <f t="shared" si="125"/>
        <v>0.91666666666666663</v>
      </c>
      <c r="Q76" s="79">
        <f t="shared" si="125"/>
        <v>0.94871794871794868</v>
      </c>
      <c r="R76" s="79">
        <f t="shared" si="125"/>
        <v>1.0909090909090908</v>
      </c>
      <c r="S76" s="79">
        <f t="shared" si="125"/>
        <v>1.1842105263157894</v>
      </c>
      <c r="T76" s="79">
        <f t="shared" si="125"/>
        <v>1.4705882352941178</v>
      </c>
      <c r="U76" s="79" t="str">
        <f t="shared" si="125"/>
        <v xml:space="preserve">*  </v>
      </c>
      <c r="V76" s="80">
        <f t="shared" si="125"/>
        <v>1.0571428571428572</v>
      </c>
      <c r="W76" s="228"/>
      <c r="X76" s="79">
        <f t="shared" si="125"/>
        <v>0.96153846153846156</v>
      </c>
      <c r="Y76" s="79">
        <f t="shared" si="125"/>
        <v>0.96875</v>
      </c>
      <c r="Z76" s="79">
        <f t="shared" si="125"/>
        <v>0.99145299145299148</v>
      </c>
      <c r="AA76" s="79">
        <f t="shared" si="125"/>
        <v>1.0066666666666666</v>
      </c>
      <c r="AB76" s="79">
        <f t="shared" si="125"/>
        <v>0.98076923076923073</v>
      </c>
      <c r="AC76" s="79">
        <f t="shared" si="125"/>
        <v>1.0159574468085106</v>
      </c>
      <c r="AD76" s="79">
        <f t="shared" si="125"/>
        <v>0.86033519553072624</v>
      </c>
      <c r="AE76" s="79">
        <f t="shared" si="125"/>
        <v>0.91489361702127658</v>
      </c>
      <c r="AF76" s="79" t="str">
        <f t="shared" si="125"/>
        <v xml:space="preserve">*  </v>
      </c>
      <c r="AG76" s="80">
        <f t="shared" si="125"/>
        <v>0.96512820512820507</v>
      </c>
      <c r="AH76" s="228"/>
      <c r="AI76" s="79" t="str">
        <f t="shared" si="125"/>
        <v xml:space="preserve">*  </v>
      </c>
      <c r="AJ76" s="79">
        <f t="shared" si="125"/>
        <v>0.8666666666666667</v>
      </c>
      <c r="AK76" s="79">
        <f t="shared" si="125"/>
        <v>1.3103448275862069</v>
      </c>
      <c r="AL76" s="79">
        <f t="shared" si="125"/>
        <v>0.95744680851063835</v>
      </c>
      <c r="AM76" s="79">
        <f t="shared" si="125"/>
        <v>1</v>
      </c>
      <c r="AN76" s="79">
        <f t="shared" si="125"/>
        <v>0.92</v>
      </c>
      <c r="AO76" s="79">
        <f t="shared" si="125"/>
        <v>1.024390243902439</v>
      </c>
      <c r="AP76" s="79">
        <f t="shared" si="125"/>
        <v>1.4285714285714286</v>
      </c>
      <c r="AQ76" s="79" t="str">
        <f t="shared" si="125"/>
        <v/>
      </c>
      <c r="AR76" s="80">
        <f t="shared" si="125"/>
        <v>1.0305343511450382</v>
      </c>
      <c r="AS76" s="88"/>
      <c r="AT76" s="89">
        <f t="shared" ref="AT76:BC79" si="126">IF(AT50=0,"",IF(AT50&lt;5,"*  ",AT24/AT50))</f>
        <v>1.0192307692307692</v>
      </c>
      <c r="AU76" s="89">
        <f t="shared" si="126"/>
        <v>0.94230769230769229</v>
      </c>
      <c r="AV76" s="89">
        <f t="shared" si="126"/>
        <v>0.98958333333333337</v>
      </c>
      <c r="AW76" s="89">
        <f t="shared" si="126"/>
        <v>0.95217391304347831</v>
      </c>
      <c r="AX76" s="89">
        <f t="shared" si="126"/>
        <v>0.99264705882352944</v>
      </c>
      <c r="AY76" s="89">
        <f t="shared" si="126"/>
        <v>0.97935103244837762</v>
      </c>
      <c r="AZ76" s="89">
        <f t="shared" si="126"/>
        <v>0.91428571428571426</v>
      </c>
      <c r="BA76" s="89">
        <f t="shared" si="126"/>
        <v>0.81465517241379315</v>
      </c>
      <c r="BB76" s="89">
        <f t="shared" si="126"/>
        <v>0.8</v>
      </c>
      <c r="BC76" s="90">
        <f t="shared" si="126"/>
        <v>0.94272880404267267</v>
      </c>
      <c r="BE76" s="89">
        <f t="shared" ref="BE76:BN79" si="127">IF(BE50=0,"",IF(BE50&lt;5,"*  ",BE24/BE50))</f>
        <v>1.1111111111111112</v>
      </c>
      <c r="BF76" s="89">
        <f t="shared" si="127"/>
        <v>0.83870967741935487</v>
      </c>
      <c r="BG76" s="89">
        <f t="shared" si="127"/>
        <v>1.1886792452830188</v>
      </c>
      <c r="BH76" s="89">
        <f t="shared" si="127"/>
        <v>0.93975903614457834</v>
      </c>
      <c r="BI76" s="89">
        <f t="shared" si="127"/>
        <v>0.98039215686274506</v>
      </c>
      <c r="BJ76" s="89">
        <f t="shared" si="127"/>
        <v>0.98795180722891562</v>
      </c>
      <c r="BK76" s="89">
        <f t="shared" si="127"/>
        <v>1.1012658227848102</v>
      </c>
      <c r="BL76" s="89">
        <f t="shared" si="127"/>
        <v>1.4516129032258065</v>
      </c>
      <c r="BM76" s="89" t="str">
        <f t="shared" si="127"/>
        <v xml:space="preserve">*  </v>
      </c>
      <c r="BN76" s="90">
        <f t="shared" si="127"/>
        <v>1.0423728813559323</v>
      </c>
      <c r="BP76" s="89">
        <f t="shared" ref="BP76:BY79" si="128">IF(BP50=0,"",IF(BP50&lt;5,"*  ",BP24/BP50))</f>
        <v>1.0327868852459017</v>
      </c>
      <c r="BQ76" s="89">
        <f t="shared" si="128"/>
        <v>0.91851851851851851</v>
      </c>
      <c r="BR76" s="89">
        <f t="shared" si="128"/>
        <v>1.0326530612244897</v>
      </c>
      <c r="BS76" s="89">
        <f t="shared" si="128"/>
        <v>0.94888178913738019</v>
      </c>
      <c r="BT76" s="89">
        <f t="shared" si="128"/>
        <v>0.98930481283422456</v>
      </c>
      <c r="BU76" s="89">
        <f t="shared" si="128"/>
        <v>0.98104265402843605</v>
      </c>
      <c r="BV76" s="89">
        <f t="shared" si="128"/>
        <v>0.94871794871794868</v>
      </c>
      <c r="BW76" s="89">
        <f t="shared" si="128"/>
        <v>0.88973384030418246</v>
      </c>
      <c r="BX76" s="89">
        <f t="shared" si="128"/>
        <v>0.81818181818181823</v>
      </c>
      <c r="BY76" s="90">
        <f t="shared" si="128"/>
        <v>0.96360408344429649</v>
      </c>
    </row>
    <row r="77" spans="1:77" x14ac:dyDescent="0.3">
      <c r="A77" s="74" t="s">
        <v>193</v>
      </c>
      <c r="B77" s="79">
        <f t="shared" si="124"/>
        <v>1.3</v>
      </c>
      <c r="C77" s="79">
        <f t="shared" si="124"/>
        <v>1.0508474576271187</v>
      </c>
      <c r="D77" s="79">
        <f t="shared" si="124"/>
        <v>1.1442307692307692</v>
      </c>
      <c r="E77" s="79">
        <f t="shared" si="124"/>
        <v>1.0992907801418439</v>
      </c>
      <c r="F77" s="79">
        <f t="shared" si="124"/>
        <v>0.956989247311828</v>
      </c>
      <c r="G77" s="79">
        <f t="shared" si="124"/>
        <v>0.84892086330935257</v>
      </c>
      <c r="H77" s="79">
        <f t="shared" si="124"/>
        <v>0.81212121212121213</v>
      </c>
      <c r="I77" s="79">
        <f t="shared" si="124"/>
        <v>0.93023255813953487</v>
      </c>
      <c r="J77" s="79"/>
      <c r="K77" s="80">
        <f t="shared" si="124"/>
        <v>0.93635640413683374</v>
      </c>
      <c r="L77" s="228"/>
      <c r="M77" s="79" t="str">
        <f t="shared" si="124"/>
        <v xml:space="preserve">*  </v>
      </c>
      <c r="N77" s="79">
        <f t="shared" si="124"/>
        <v>1.0769230769230769</v>
      </c>
      <c r="O77" s="79">
        <f t="shared" si="124"/>
        <v>1.0952380952380953</v>
      </c>
      <c r="P77" s="79">
        <f t="shared" si="124"/>
        <v>1.3214285714285714</v>
      </c>
      <c r="Q77" s="79">
        <f t="shared" si="124"/>
        <v>1.2592592592592593</v>
      </c>
      <c r="R77" s="79">
        <f t="shared" si="124"/>
        <v>0.98148148148148151</v>
      </c>
      <c r="S77" s="79">
        <f t="shared" si="125"/>
        <v>1.1186440677966101</v>
      </c>
      <c r="T77" s="79">
        <f t="shared" si="125"/>
        <v>1.2307692307692308</v>
      </c>
      <c r="U77" s="79"/>
      <c r="V77" s="80">
        <f t="shared" si="125"/>
        <v>1.1608695652173913</v>
      </c>
      <c r="W77" s="228"/>
      <c r="X77" s="79">
        <f t="shared" si="125"/>
        <v>1.03125</v>
      </c>
      <c r="Y77" s="79">
        <f t="shared" si="125"/>
        <v>0.98095238095238091</v>
      </c>
      <c r="Z77" s="79">
        <f t="shared" si="125"/>
        <v>0.97029702970297027</v>
      </c>
      <c r="AA77" s="79">
        <f t="shared" si="125"/>
        <v>1.0472103004291846</v>
      </c>
      <c r="AB77" s="79">
        <f t="shared" si="125"/>
        <v>1.0244897959183674</v>
      </c>
      <c r="AC77" s="79">
        <f t="shared" si="125"/>
        <v>1.0131004366812226</v>
      </c>
      <c r="AD77" s="79">
        <f t="shared" si="125"/>
        <v>1.021551724137931</v>
      </c>
      <c r="AE77" s="79">
        <f t="shared" si="125"/>
        <v>1.0874999999999999</v>
      </c>
      <c r="AF77" s="79"/>
      <c r="AG77" s="80">
        <f t="shared" si="125"/>
        <v>1.0184094256259204</v>
      </c>
      <c r="AH77" s="228"/>
      <c r="AI77" s="79">
        <f t="shared" si="125"/>
        <v>0.8</v>
      </c>
      <c r="AJ77" s="79">
        <f t="shared" si="125"/>
        <v>0.41666666666666669</v>
      </c>
      <c r="AK77" s="79">
        <f t="shared" si="125"/>
        <v>0.93478260869565222</v>
      </c>
      <c r="AL77" s="79">
        <f t="shared" si="125"/>
        <v>1.0294117647058822</v>
      </c>
      <c r="AM77" s="79">
        <f t="shared" si="125"/>
        <v>0.83582089552238803</v>
      </c>
      <c r="AN77" s="79">
        <f t="shared" si="125"/>
        <v>0.67142857142857137</v>
      </c>
      <c r="AO77" s="79">
        <f t="shared" si="125"/>
        <v>0.68571428571428572</v>
      </c>
      <c r="AP77" s="79">
        <f t="shared" si="125"/>
        <v>0.43243243243243246</v>
      </c>
      <c r="AQ77" s="79"/>
      <c r="AR77" s="80">
        <f t="shared" si="125"/>
        <v>0.75968992248062017</v>
      </c>
      <c r="AS77" s="88"/>
      <c r="AT77" s="89">
        <f t="shared" si="126"/>
        <v>1.1612903225806452</v>
      </c>
      <c r="AU77" s="89">
        <f t="shared" si="126"/>
        <v>1.0060975609756098</v>
      </c>
      <c r="AV77" s="89">
        <f t="shared" si="126"/>
        <v>1.0294117647058822</v>
      </c>
      <c r="AW77" s="89">
        <f t="shared" si="126"/>
        <v>1.0668449197860963</v>
      </c>
      <c r="AX77" s="89">
        <f t="shared" si="126"/>
        <v>0.9953596287703016</v>
      </c>
      <c r="AY77" s="89">
        <f t="shared" si="126"/>
        <v>0.92307692307692313</v>
      </c>
      <c r="AZ77" s="89">
        <f t="shared" si="126"/>
        <v>0.89857651245551606</v>
      </c>
      <c r="BA77" s="89">
        <f t="shared" si="126"/>
        <v>0.99043062200956933</v>
      </c>
      <c r="BB77" s="89"/>
      <c r="BC77" s="90">
        <f t="shared" si="126"/>
        <v>0.97896749521988524</v>
      </c>
      <c r="BE77" s="89">
        <f t="shared" si="127"/>
        <v>1.7142857142857142</v>
      </c>
      <c r="BF77" s="89">
        <f t="shared" si="127"/>
        <v>0.64864864864864868</v>
      </c>
      <c r="BG77" s="89">
        <f t="shared" si="127"/>
        <v>0.9850746268656716</v>
      </c>
      <c r="BH77" s="89">
        <f t="shared" si="127"/>
        <v>1.1145833333333333</v>
      </c>
      <c r="BI77" s="89">
        <f t="shared" si="127"/>
        <v>0.95744680851063835</v>
      </c>
      <c r="BJ77" s="89">
        <f t="shared" si="127"/>
        <v>0.80645161290322576</v>
      </c>
      <c r="BK77" s="89">
        <f t="shared" si="127"/>
        <v>0.88372093023255816</v>
      </c>
      <c r="BL77" s="89">
        <f t="shared" si="127"/>
        <v>0.76190476190476186</v>
      </c>
      <c r="BM77" s="89"/>
      <c r="BN77" s="90">
        <f t="shared" si="127"/>
        <v>0.90923824959481359</v>
      </c>
      <c r="BP77" s="89">
        <f t="shared" si="128"/>
        <v>1.2173913043478262</v>
      </c>
      <c r="BQ77" s="89">
        <f t="shared" si="128"/>
        <v>0.94029850746268662</v>
      </c>
      <c r="BR77" s="89">
        <f t="shared" si="128"/>
        <v>1.0214477211796247</v>
      </c>
      <c r="BS77" s="89">
        <f t="shared" si="128"/>
        <v>1.0765957446808512</v>
      </c>
      <c r="BT77" s="89">
        <f t="shared" si="128"/>
        <v>0.98857142857142855</v>
      </c>
      <c r="BU77" s="89">
        <f t="shared" si="128"/>
        <v>0.90015847860538822</v>
      </c>
      <c r="BV77" s="89">
        <f t="shared" si="128"/>
        <v>0.89580318379160639</v>
      </c>
      <c r="BW77" s="89">
        <f t="shared" si="128"/>
        <v>0.9375</v>
      </c>
      <c r="BX77" s="89"/>
      <c r="BY77" s="90">
        <f t="shared" si="128"/>
        <v>0.96565594059405946</v>
      </c>
    </row>
    <row r="78" spans="1:77" x14ac:dyDescent="0.3">
      <c r="A78" s="74" t="s">
        <v>69</v>
      </c>
      <c r="B78" s="79">
        <f t="shared" si="124"/>
        <v>1.1000000000000001</v>
      </c>
      <c r="C78" s="79">
        <f t="shared" si="124"/>
        <v>0.95652173913043481</v>
      </c>
      <c r="D78" s="79">
        <f t="shared" si="124"/>
        <v>1.0208333333333333</v>
      </c>
      <c r="E78" s="79">
        <f t="shared" si="124"/>
        <v>1.0921052631578947</v>
      </c>
      <c r="F78" s="79">
        <f t="shared" si="124"/>
        <v>1.1724137931034482</v>
      </c>
      <c r="G78" s="79">
        <f t="shared" si="124"/>
        <v>1.1139240506329113</v>
      </c>
      <c r="H78" s="79">
        <f t="shared" si="124"/>
        <v>1.0769230769230769</v>
      </c>
      <c r="I78" s="79"/>
      <c r="J78" s="79"/>
      <c r="K78" s="80">
        <f t="shared" si="124"/>
        <v>1.0966850828729282</v>
      </c>
      <c r="L78" s="228"/>
      <c r="M78" s="79" t="str">
        <f t="shared" si="124"/>
        <v xml:space="preserve">*  </v>
      </c>
      <c r="N78" s="79">
        <f t="shared" si="124"/>
        <v>0.5</v>
      </c>
      <c r="O78" s="79">
        <f t="shared" si="124"/>
        <v>0.7</v>
      </c>
      <c r="P78" s="79">
        <f t="shared" si="124"/>
        <v>0.73333333333333328</v>
      </c>
      <c r="Q78" s="79">
        <f t="shared" si="124"/>
        <v>0.65</v>
      </c>
      <c r="R78" s="79">
        <f t="shared" si="124"/>
        <v>0.94444444444444442</v>
      </c>
      <c r="S78" s="79">
        <f t="shared" si="125"/>
        <v>0.55555555555555558</v>
      </c>
      <c r="T78" s="79"/>
      <c r="U78" s="79"/>
      <c r="V78" s="80">
        <f t="shared" si="125"/>
        <v>0.70370370370370372</v>
      </c>
      <c r="W78" s="228"/>
      <c r="X78" s="79">
        <f t="shared" si="125"/>
        <v>0.41666666666666669</v>
      </c>
      <c r="Y78" s="79">
        <f t="shared" si="125"/>
        <v>0.74509803921568629</v>
      </c>
      <c r="Z78" s="79">
        <f t="shared" si="125"/>
        <v>0.98019801980198018</v>
      </c>
      <c r="AA78" s="79">
        <f t="shared" si="125"/>
        <v>0.8</v>
      </c>
      <c r="AB78" s="79">
        <f t="shared" si="125"/>
        <v>0.78260869565217395</v>
      </c>
      <c r="AC78" s="79">
        <f t="shared" si="125"/>
        <v>0.8571428571428571</v>
      </c>
      <c r="AD78" s="79">
        <f t="shared" si="125"/>
        <v>1</v>
      </c>
      <c r="AE78" s="79"/>
      <c r="AF78" s="79"/>
      <c r="AG78" s="80">
        <f t="shared" si="125"/>
        <v>0.83848797250859108</v>
      </c>
      <c r="AH78" s="228"/>
      <c r="AI78" s="79" t="str">
        <f t="shared" si="125"/>
        <v xml:space="preserve">*  </v>
      </c>
      <c r="AJ78" s="79">
        <f t="shared" si="125"/>
        <v>0.875</v>
      </c>
      <c r="AK78" s="79">
        <f t="shared" si="125"/>
        <v>0.93333333333333335</v>
      </c>
      <c r="AL78" s="79">
        <f t="shared" si="125"/>
        <v>0.78947368421052633</v>
      </c>
      <c r="AM78" s="79">
        <f t="shared" si="125"/>
        <v>0.95454545454545459</v>
      </c>
      <c r="AN78" s="79">
        <f t="shared" si="125"/>
        <v>0.88235294117647056</v>
      </c>
      <c r="AO78" s="79">
        <f t="shared" si="125"/>
        <v>0.16666666666666666</v>
      </c>
      <c r="AP78" s="79"/>
      <c r="AQ78" s="79"/>
      <c r="AR78" s="80">
        <f t="shared" si="125"/>
        <v>0.8314606741573034</v>
      </c>
      <c r="AS78" s="88"/>
      <c r="AT78" s="89">
        <f t="shared" si="126"/>
        <v>0.72727272727272729</v>
      </c>
      <c r="AU78" s="89">
        <f t="shared" si="126"/>
        <v>0.81081081081081086</v>
      </c>
      <c r="AV78" s="89">
        <f t="shared" si="126"/>
        <v>0.99328859060402686</v>
      </c>
      <c r="AW78" s="89">
        <f t="shared" si="126"/>
        <v>0.90521327014218012</v>
      </c>
      <c r="AX78" s="89">
        <f t="shared" si="126"/>
        <v>0.93333333333333335</v>
      </c>
      <c r="AY78" s="89">
        <f t="shared" si="126"/>
        <v>0.96739130434782605</v>
      </c>
      <c r="AZ78" s="89">
        <f t="shared" si="126"/>
        <v>1.0379746835443038</v>
      </c>
      <c r="BA78" s="89"/>
      <c r="BB78" s="89"/>
      <c r="BC78" s="90">
        <f t="shared" si="126"/>
        <v>0.9375</v>
      </c>
      <c r="BE78" s="89">
        <f t="shared" si="127"/>
        <v>0.4</v>
      </c>
      <c r="BF78" s="89">
        <f t="shared" si="127"/>
        <v>0.7142857142857143</v>
      </c>
      <c r="BG78" s="89">
        <f t="shared" si="127"/>
        <v>0.84</v>
      </c>
      <c r="BH78" s="89">
        <f t="shared" si="127"/>
        <v>0.76470588235294112</v>
      </c>
      <c r="BI78" s="89">
        <f t="shared" si="127"/>
        <v>0.80952380952380953</v>
      </c>
      <c r="BJ78" s="89">
        <f t="shared" si="127"/>
        <v>0.91428571428571426</v>
      </c>
      <c r="BK78" s="89">
        <f t="shared" si="127"/>
        <v>0.4</v>
      </c>
      <c r="BL78" s="89"/>
      <c r="BM78" s="89"/>
      <c r="BN78" s="90">
        <f t="shared" si="127"/>
        <v>0.77058823529411768</v>
      </c>
      <c r="BP78" s="89">
        <f t="shared" si="128"/>
        <v>0.66666666666666663</v>
      </c>
      <c r="BQ78" s="89">
        <f t="shared" si="128"/>
        <v>0.79545454545454541</v>
      </c>
      <c r="BR78" s="89">
        <f t="shared" si="128"/>
        <v>0.97126436781609193</v>
      </c>
      <c r="BS78" s="89">
        <f t="shared" si="128"/>
        <v>0.88571428571428568</v>
      </c>
      <c r="BT78" s="89">
        <f t="shared" si="128"/>
        <v>0.91385767790262173</v>
      </c>
      <c r="BU78" s="89">
        <f t="shared" si="128"/>
        <v>0.95890410958904104</v>
      </c>
      <c r="BV78" s="89">
        <f t="shared" si="128"/>
        <v>0.93617021276595747</v>
      </c>
      <c r="BW78" s="89"/>
      <c r="BX78" s="89"/>
      <c r="BY78" s="90">
        <f t="shared" si="128"/>
        <v>0.91202872531418311</v>
      </c>
    </row>
    <row r="79" spans="1:77" x14ac:dyDescent="0.3">
      <c r="A79" s="74" t="s">
        <v>66</v>
      </c>
      <c r="B79" s="81">
        <f t="shared" si="124"/>
        <v>0.98367346938775513</v>
      </c>
      <c r="C79" s="81">
        <f t="shared" si="124"/>
        <v>0.98853944562899787</v>
      </c>
      <c r="D79" s="81">
        <f t="shared" si="124"/>
        <v>1.0130681818181819</v>
      </c>
      <c r="E79" s="81">
        <f t="shared" si="124"/>
        <v>1.0081595648232093</v>
      </c>
      <c r="F79" s="81">
        <f t="shared" si="124"/>
        <v>1.0065701423530844</v>
      </c>
      <c r="G79" s="81">
        <f t="shared" si="124"/>
        <v>0.99628597957288767</v>
      </c>
      <c r="H79" s="81">
        <f t="shared" si="124"/>
        <v>0.97091368953525137</v>
      </c>
      <c r="I79" s="81">
        <f t="shared" si="124"/>
        <v>0.96752878988106472</v>
      </c>
      <c r="J79" s="81">
        <f t="shared" si="124"/>
        <v>1.0093330298201684</v>
      </c>
      <c r="K79" s="82">
        <f t="shared" si="124"/>
        <v>0.99051963012547095</v>
      </c>
      <c r="L79" s="228"/>
      <c r="M79" s="81">
        <f t="shared" si="124"/>
        <v>0.98382204246713856</v>
      </c>
      <c r="N79" s="81">
        <f t="shared" si="124"/>
        <v>1.0080304311073542</v>
      </c>
      <c r="O79" s="81">
        <f t="shared" si="124"/>
        <v>1.0007030700726505</v>
      </c>
      <c r="P79" s="81">
        <f t="shared" si="124"/>
        <v>1.0049335863377609</v>
      </c>
      <c r="Q79" s="81">
        <f t="shared" si="124"/>
        <v>1.0003276539973787</v>
      </c>
      <c r="R79" s="81">
        <f t="shared" si="124"/>
        <v>0.98531725222863131</v>
      </c>
      <c r="S79" s="81">
        <f t="shared" si="125"/>
        <v>0.97175660160734789</v>
      </c>
      <c r="T79" s="81">
        <f t="shared" si="125"/>
        <v>0.99374627754615841</v>
      </c>
      <c r="U79" s="81">
        <f t="shared" si="125"/>
        <v>0.98648167911775164</v>
      </c>
      <c r="V79" s="82">
        <f t="shared" si="125"/>
        <v>0.99099440493970259</v>
      </c>
      <c r="W79" s="228"/>
      <c r="X79" s="81">
        <f t="shared" si="125"/>
        <v>0.98069241011984021</v>
      </c>
      <c r="Y79" s="81">
        <f t="shared" si="125"/>
        <v>0.97758887171561049</v>
      </c>
      <c r="Z79" s="81">
        <f t="shared" si="125"/>
        <v>0.98515039979692853</v>
      </c>
      <c r="AA79" s="81">
        <f t="shared" si="125"/>
        <v>0.99833002818077443</v>
      </c>
      <c r="AB79" s="81">
        <f t="shared" si="125"/>
        <v>0.99811659960619814</v>
      </c>
      <c r="AC79" s="81">
        <f t="shared" si="125"/>
        <v>0.99036461943712739</v>
      </c>
      <c r="AD79" s="81">
        <f t="shared" si="125"/>
        <v>0.97597427166099127</v>
      </c>
      <c r="AE79" s="81">
        <f t="shared" si="125"/>
        <v>0.9824451410658307</v>
      </c>
      <c r="AF79" s="81">
        <f t="shared" si="125"/>
        <v>0.96874248617456116</v>
      </c>
      <c r="AG79" s="82">
        <f t="shared" si="125"/>
        <v>0.98592604418681762</v>
      </c>
      <c r="AH79" s="228"/>
      <c r="AI79" s="81">
        <f t="shared" si="125"/>
        <v>1.0983050847457627</v>
      </c>
      <c r="AJ79" s="81">
        <f t="shared" si="125"/>
        <v>1.0901737567405632</v>
      </c>
      <c r="AK79" s="81">
        <f t="shared" si="125"/>
        <v>1.0637123246792002</v>
      </c>
      <c r="AL79" s="81">
        <f t="shared" si="125"/>
        <v>0.99292078603686074</v>
      </c>
      <c r="AM79" s="81">
        <f t="shared" si="125"/>
        <v>0.97918281474919722</v>
      </c>
      <c r="AN79" s="81">
        <f t="shared" si="125"/>
        <v>0.97010643220731141</v>
      </c>
      <c r="AO79" s="81">
        <f t="shared" si="125"/>
        <v>0.98292081468627268</v>
      </c>
      <c r="AP79" s="81">
        <f t="shared" si="125"/>
        <v>0.97243755383290265</v>
      </c>
      <c r="AQ79" s="81">
        <f t="shared" si="125"/>
        <v>0.97996183206106868</v>
      </c>
      <c r="AR79" s="82">
        <f t="shared" si="125"/>
        <v>0.99703213770881027</v>
      </c>
      <c r="AS79" s="88"/>
      <c r="AT79" s="91">
        <f t="shared" si="126"/>
        <v>0.98238012709416522</v>
      </c>
      <c r="AU79" s="91">
        <f t="shared" si="126"/>
        <v>0.98219086021505375</v>
      </c>
      <c r="AV79" s="91">
        <f t="shared" si="126"/>
        <v>0.99635230640626182</v>
      </c>
      <c r="AW79" s="91">
        <f t="shared" si="126"/>
        <v>1.002345823816285</v>
      </c>
      <c r="AX79" s="91">
        <f t="shared" si="126"/>
        <v>1.001608040201005</v>
      </c>
      <c r="AY79" s="91">
        <f t="shared" si="126"/>
        <v>0.99289569772979835</v>
      </c>
      <c r="AZ79" s="91">
        <f t="shared" si="126"/>
        <v>0.97372851631006663</v>
      </c>
      <c r="BA79" s="91">
        <f t="shared" si="126"/>
        <v>0.97518268302771272</v>
      </c>
      <c r="BB79" s="91">
        <f t="shared" si="126"/>
        <v>0.98959307764265669</v>
      </c>
      <c r="BC79" s="92">
        <f t="shared" si="126"/>
        <v>0.98795180722891562</v>
      </c>
      <c r="BE79" s="91">
        <f t="shared" si="127"/>
        <v>1.0378868729989328</v>
      </c>
      <c r="BF79" s="91">
        <f t="shared" si="127"/>
        <v>1.0561009817671809</v>
      </c>
      <c r="BG79" s="91">
        <f t="shared" si="127"/>
        <v>1.0392013857234024</v>
      </c>
      <c r="BH79" s="91">
        <f t="shared" si="127"/>
        <v>0.99762311520463498</v>
      </c>
      <c r="BI79" s="91">
        <f t="shared" si="127"/>
        <v>0.98771060455896931</v>
      </c>
      <c r="BJ79" s="91">
        <f t="shared" si="127"/>
        <v>0.9764010199099441</v>
      </c>
      <c r="BK79" s="91">
        <f t="shared" si="127"/>
        <v>0.97797446462180171</v>
      </c>
      <c r="BL79" s="91">
        <f t="shared" si="127"/>
        <v>0.98289723724601663</v>
      </c>
      <c r="BM79" s="91">
        <f t="shared" si="127"/>
        <v>0.98369675973099657</v>
      </c>
      <c r="BN79" s="92">
        <f t="shared" si="127"/>
        <v>0.99442336216361993</v>
      </c>
      <c r="BP79" s="91">
        <f t="shared" si="128"/>
        <v>1.0018740629685157</v>
      </c>
      <c r="BQ79" s="91">
        <f t="shared" si="128"/>
        <v>1.0110032804811373</v>
      </c>
      <c r="BR79" s="91">
        <f t="shared" si="128"/>
        <v>1.0158322281167109</v>
      </c>
      <c r="BS79" s="91">
        <f t="shared" si="128"/>
        <v>1.0002022790101814</v>
      </c>
      <c r="BT79" s="91">
        <f t="shared" si="128"/>
        <v>0.99560439560439562</v>
      </c>
      <c r="BU79" s="91">
        <f t="shared" si="128"/>
        <v>0.98592679181278509</v>
      </c>
      <c r="BV79" s="91">
        <f t="shared" si="128"/>
        <v>0.97546139633374163</v>
      </c>
      <c r="BW79" s="91">
        <f t="shared" si="128"/>
        <v>0.97816088710815152</v>
      </c>
      <c r="BX79" s="91">
        <f t="shared" si="128"/>
        <v>0.98744334645961807</v>
      </c>
      <c r="BY79" s="92">
        <f t="shared" si="128"/>
        <v>0.99064495312456158</v>
      </c>
    </row>
    <row r="80" spans="1:77" x14ac:dyDescent="0.3">
      <c r="A80" s="229" t="s">
        <v>209</v>
      </c>
      <c r="B80" s="227"/>
      <c r="C80" s="227"/>
      <c r="D80" s="227"/>
      <c r="E80" s="68"/>
      <c r="F80" s="68"/>
      <c r="G80" s="68"/>
      <c r="H80" s="68"/>
      <c r="I80" s="68"/>
      <c r="J80" s="68"/>
      <c r="K80" s="68"/>
      <c r="L80" s="220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220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220"/>
      <c r="AI80" s="68"/>
      <c r="AJ80" s="68"/>
      <c r="AK80" s="68"/>
      <c r="AL80" s="68"/>
      <c r="AM80" s="68"/>
      <c r="AN80" s="68"/>
      <c r="AO80" s="68"/>
      <c r="AP80" s="68"/>
      <c r="AQ80" s="68"/>
      <c r="AR80" s="68"/>
    </row>
    <row r="81" spans="1:77" ht="21" x14ac:dyDescent="0.4">
      <c r="A81" s="68"/>
      <c r="B81" s="69" t="s">
        <v>173</v>
      </c>
      <c r="C81" s="68"/>
      <c r="D81" s="68"/>
      <c r="E81" s="68"/>
      <c r="F81" s="68"/>
      <c r="G81" s="68"/>
      <c r="H81" s="68"/>
      <c r="I81" s="68"/>
      <c r="J81" s="68"/>
      <c r="K81" s="68"/>
      <c r="L81" s="220"/>
      <c r="M81" s="69" t="s">
        <v>177</v>
      </c>
      <c r="N81" s="68"/>
      <c r="O81" s="68"/>
      <c r="P81" s="68"/>
      <c r="Q81" s="68"/>
      <c r="R81" s="68"/>
      <c r="S81" s="68"/>
      <c r="T81" s="68"/>
      <c r="U81" s="68"/>
      <c r="V81" s="68"/>
      <c r="W81" s="220"/>
      <c r="X81" s="69" t="s">
        <v>174</v>
      </c>
      <c r="Y81" s="68"/>
      <c r="Z81" s="68"/>
      <c r="AA81" s="68"/>
      <c r="AB81" s="68"/>
      <c r="AC81" s="68"/>
      <c r="AD81" s="68"/>
      <c r="AE81" s="68"/>
      <c r="AF81" s="68"/>
      <c r="AG81" s="68"/>
      <c r="AH81" s="220"/>
      <c r="AI81" s="69" t="s">
        <v>178</v>
      </c>
      <c r="AJ81" s="68"/>
      <c r="AK81" s="68"/>
      <c r="AL81" s="68"/>
      <c r="AM81" s="68"/>
      <c r="AN81" s="68"/>
      <c r="AO81" s="68"/>
      <c r="AP81" s="68"/>
      <c r="AQ81" s="68"/>
      <c r="AR81" s="68"/>
      <c r="AT81" s="28" t="s">
        <v>203</v>
      </c>
      <c r="BE81" s="28" t="s">
        <v>204</v>
      </c>
      <c r="BP81" s="28" t="s">
        <v>205</v>
      </c>
    </row>
    <row r="82" spans="1:77" ht="15.6" x14ac:dyDescent="0.3">
      <c r="A82" s="68"/>
      <c r="B82" s="70" t="s">
        <v>210</v>
      </c>
      <c r="C82" s="68"/>
      <c r="D82" s="68"/>
      <c r="E82" s="68"/>
      <c r="F82" s="68"/>
      <c r="G82" s="68"/>
      <c r="H82" s="68"/>
      <c r="I82" s="68"/>
      <c r="J82" s="68"/>
      <c r="K82" s="68"/>
      <c r="L82" s="220"/>
      <c r="M82" s="70" t="s">
        <v>210</v>
      </c>
      <c r="N82" s="68"/>
      <c r="O82" s="68"/>
      <c r="P82" s="68"/>
      <c r="Q82" s="68"/>
      <c r="R82" s="68"/>
      <c r="S82" s="68"/>
      <c r="T82" s="68"/>
      <c r="U82" s="68"/>
      <c r="V82" s="68"/>
      <c r="W82" s="220"/>
      <c r="X82" s="70" t="s">
        <v>210</v>
      </c>
      <c r="Y82" s="68"/>
      <c r="Z82" s="68"/>
      <c r="AA82" s="68"/>
      <c r="AB82" s="68"/>
      <c r="AC82" s="68"/>
      <c r="AD82" s="68"/>
      <c r="AE82" s="68"/>
      <c r="AF82" s="68"/>
      <c r="AG82" s="68"/>
      <c r="AH82" s="220"/>
      <c r="AI82" s="70" t="s">
        <v>210</v>
      </c>
      <c r="AJ82" s="68"/>
      <c r="AK82" s="68"/>
      <c r="AL82" s="68"/>
      <c r="AM82" s="68"/>
      <c r="AN82" s="68"/>
      <c r="AO82" s="68"/>
      <c r="AP82" s="68"/>
      <c r="AQ82" s="68"/>
      <c r="AR82" s="68"/>
      <c r="AT82" s="27" t="s">
        <v>210</v>
      </c>
      <c r="BE82" s="27" t="s">
        <v>210</v>
      </c>
      <c r="BP82" s="27" t="s">
        <v>210</v>
      </c>
    </row>
    <row r="83" spans="1:77" x14ac:dyDescent="0.3">
      <c r="A83" s="249" t="s">
        <v>73</v>
      </c>
      <c r="B83" s="250" t="s">
        <v>72</v>
      </c>
      <c r="C83" s="250"/>
      <c r="D83" s="250"/>
      <c r="E83" s="250"/>
      <c r="F83" s="250"/>
      <c r="G83" s="250"/>
      <c r="H83" s="250"/>
      <c r="I83" s="250"/>
      <c r="J83" s="250"/>
      <c r="K83" s="71"/>
      <c r="L83" s="71"/>
      <c r="M83" s="250" t="s">
        <v>72</v>
      </c>
      <c r="N83" s="250"/>
      <c r="O83" s="250"/>
      <c r="P83" s="250"/>
      <c r="Q83" s="250"/>
      <c r="R83" s="250"/>
      <c r="S83" s="250"/>
      <c r="T83" s="250"/>
      <c r="U83" s="250"/>
      <c r="V83" s="71"/>
      <c r="W83" s="71"/>
      <c r="X83" s="250" t="s">
        <v>72</v>
      </c>
      <c r="Y83" s="250"/>
      <c r="Z83" s="250"/>
      <c r="AA83" s="250"/>
      <c r="AB83" s="250"/>
      <c r="AC83" s="250"/>
      <c r="AD83" s="250"/>
      <c r="AE83" s="250"/>
      <c r="AF83" s="250"/>
      <c r="AG83" s="71"/>
      <c r="AH83" s="71"/>
      <c r="AI83" s="250" t="s">
        <v>72</v>
      </c>
      <c r="AJ83" s="250"/>
      <c r="AK83" s="250"/>
      <c r="AL83" s="250"/>
      <c r="AM83" s="250"/>
      <c r="AN83" s="250"/>
      <c r="AO83" s="250"/>
      <c r="AP83" s="250"/>
      <c r="AQ83" s="250"/>
      <c r="AR83" s="71"/>
      <c r="AS83" s="26"/>
      <c r="AT83" s="247" t="s">
        <v>72</v>
      </c>
      <c r="AU83" s="247"/>
      <c r="AV83" s="247"/>
      <c r="AW83" s="247"/>
      <c r="AX83" s="247"/>
      <c r="AY83" s="247"/>
      <c r="AZ83" s="247"/>
      <c r="BA83" s="247"/>
      <c r="BB83" s="247"/>
      <c r="BE83" s="247" t="s">
        <v>72</v>
      </c>
      <c r="BF83" s="247"/>
      <c r="BG83" s="247"/>
      <c r="BH83" s="247"/>
      <c r="BI83" s="247"/>
      <c r="BJ83" s="247"/>
      <c r="BK83" s="247"/>
      <c r="BL83" s="247"/>
      <c r="BM83" s="247"/>
      <c r="BP83" s="247" t="s">
        <v>72</v>
      </c>
      <c r="BQ83" s="247"/>
      <c r="BR83" s="247"/>
      <c r="BS83" s="247"/>
      <c r="BT83" s="247"/>
      <c r="BU83" s="247"/>
      <c r="BV83" s="247"/>
      <c r="BW83" s="247"/>
      <c r="BX83" s="247"/>
    </row>
    <row r="84" spans="1:77" x14ac:dyDescent="0.3">
      <c r="A84" s="249"/>
      <c r="B84" s="72" t="s">
        <v>71</v>
      </c>
      <c r="C84" s="72" t="s">
        <v>140</v>
      </c>
      <c r="D84" s="72" t="s">
        <v>141</v>
      </c>
      <c r="E84" s="72" t="s">
        <v>142</v>
      </c>
      <c r="F84" s="72" t="s">
        <v>143</v>
      </c>
      <c r="G84" s="72" t="s">
        <v>144</v>
      </c>
      <c r="H84" s="72" t="s">
        <v>145</v>
      </c>
      <c r="I84" s="72" t="s">
        <v>146</v>
      </c>
      <c r="J84" s="72" t="s">
        <v>147</v>
      </c>
      <c r="K84" s="73" t="s">
        <v>70</v>
      </c>
      <c r="L84" s="221"/>
      <c r="M84" s="72" t="s">
        <v>71</v>
      </c>
      <c r="N84" s="72" t="s">
        <v>140</v>
      </c>
      <c r="O84" s="72" t="s">
        <v>141</v>
      </c>
      <c r="P84" s="72" t="s">
        <v>142</v>
      </c>
      <c r="Q84" s="72" t="s">
        <v>143</v>
      </c>
      <c r="R84" s="72" t="s">
        <v>144</v>
      </c>
      <c r="S84" s="72" t="s">
        <v>145</v>
      </c>
      <c r="T84" s="72" t="s">
        <v>146</v>
      </c>
      <c r="U84" s="72" t="s">
        <v>147</v>
      </c>
      <c r="V84" s="73" t="s">
        <v>70</v>
      </c>
      <c r="W84" s="221"/>
      <c r="X84" s="72" t="s">
        <v>71</v>
      </c>
      <c r="Y84" s="72" t="s">
        <v>140</v>
      </c>
      <c r="Z84" s="72" t="s">
        <v>141</v>
      </c>
      <c r="AA84" s="72" t="s">
        <v>142</v>
      </c>
      <c r="AB84" s="72" t="s">
        <v>143</v>
      </c>
      <c r="AC84" s="72" t="s">
        <v>144</v>
      </c>
      <c r="AD84" s="72" t="s">
        <v>145</v>
      </c>
      <c r="AE84" s="72" t="s">
        <v>146</v>
      </c>
      <c r="AF84" s="72" t="s">
        <v>147</v>
      </c>
      <c r="AG84" s="73" t="s">
        <v>70</v>
      </c>
      <c r="AH84" s="221"/>
      <c r="AI84" s="72" t="s">
        <v>71</v>
      </c>
      <c r="AJ84" s="72" t="s">
        <v>140</v>
      </c>
      <c r="AK84" s="72" t="s">
        <v>141</v>
      </c>
      <c r="AL84" s="72" t="s">
        <v>142</v>
      </c>
      <c r="AM84" s="72" t="s">
        <v>143</v>
      </c>
      <c r="AN84" s="72" t="s">
        <v>144</v>
      </c>
      <c r="AO84" s="72" t="s">
        <v>145</v>
      </c>
      <c r="AP84" s="72" t="s">
        <v>146</v>
      </c>
      <c r="AQ84" s="72" t="s">
        <v>147</v>
      </c>
      <c r="AR84" s="73" t="s">
        <v>70</v>
      </c>
      <c r="AS84" s="87"/>
      <c r="AT84" s="24" t="s">
        <v>71</v>
      </c>
      <c r="AU84" s="24" t="s">
        <v>140</v>
      </c>
      <c r="AV84" s="24" t="s">
        <v>141</v>
      </c>
      <c r="AW84" s="24" t="s">
        <v>142</v>
      </c>
      <c r="AX84" s="24" t="s">
        <v>143</v>
      </c>
      <c r="AY84" s="24" t="s">
        <v>144</v>
      </c>
      <c r="AZ84" s="24" t="s">
        <v>145</v>
      </c>
      <c r="BA84" s="24" t="s">
        <v>146</v>
      </c>
      <c r="BB84" s="24" t="s">
        <v>147</v>
      </c>
      <c r="BC84" s="23" t="s">
        <v>70</v>
      </c>
      <c r="BE84" s="24" t="s">
        <v>71</v>
      </c>
      <c r="BF84" s="24" t="s">
        <v>140</v>
      </c>
      <c r="BG84" s="24" t="s">
        <v>141</v>
      </c>
      <c r="BH84" s="24" t="s">
        <v>142</v>
      </c>
      <c r="BI84" s="24" t="s">
        <v>143</v>
      </c>
      <c r="BJ84" s="24" t="s">
        <v>144</v>
      </c>
      <c r="BK84" s="24" t="s">
        <v>145</v>
      </c>
      <c r="BL84" s="24" t="s">
        <v>146</v>
      </c>
      <c r="BM84" s="24" t="s">
        <v>147</v>
      </c>
      <c r="BN84" s="23" t="s">
        <v>70</v>
      </c>
      <c r="BP84" s="24" t="s">
        <v>71</v>
      </c>
      <c r="BQ84" s="24" t="s">
        <v>140</v>
      </c>
      <c r="BR84" s="24" t="s">
        <v>141</v>
      </c>
      <c r="BS84" s="24" t="s">
        <v>142</v>
      </c>
      <c r="BT84" s="24" t="s">
        <v>143</v>
      </c>
      <c r="BU84" s="24" t="s">
        <v>144</v>
      </c>
      <c r="BV84" s="24" t="s">
        <v>145</v>
      </c>
      <c r="BW84" s="24" t="s">
        <v>146</v>
      </c>
      <c r="BX84" s="24" t="s">
        <v>147</v>
      </c>
      <c r="BY84" s="23" t="s">
        <v>70</v>
      </c>
    </row>
    <row r="85" spans="1:77" x14ac:dyDescent="0.3">
      <c r="A85" s="74" t="s">
        <v>188</v>
      </c>
      <c r="B85" s="79">
        <f t="shared" ref="B85:AR92" si="129">IF(B59=0,"",IF(B59&lt;5,"*  ",B33/B59))</f>
        <v>0.70833333333333337</v>
      </c>
      <c r="C85" s="79">
        <f t="shared" si="129"/>
        <v>0.65384615384615385</v>
      </c>
      <c r="D85" s="79">
        <f t="shared" si="129"/>
        <v>0.5957446808510638</v>
      </c>
      <c r="E85" s="79">
        <f t="shared" si="129"/>
        <v>0.69753086419753085</v>
      </c>
      <c r="F85" s="79">
        <f t="shared" si="129"/>
        <v>0.7142857142857143</v>
      </c>
      <c r="G85" s="79">
        <f t="shared" si="129"/>
        <v>0.89607390300230949</v>
      </c>
      <c r="H85" s="79">
        <f t="shared" si="129"/>
        <v>1.0508221225710015</v>
      </c>
      <c r="I85" s="79">
        <f t="shared" si="129"/>
        <v>1.0460606060606061</v>
      </c>
      <c r="J85" s="79">
        <f t="shared" si="129"/>
        <v>1.1226114649681529</v>
      </c>
      <c r="K85" s="80">
        <f t="shared" si="129"/>
        <v>0.97393515575333756</v>
      </c>
      <c r="L85" s="228"/>
      <c r="M85" s="79">
        <f t="shared" si="129"/>
        <v>0.125</v>
      </c>
      <c r="N85" s="79">
        <f t="shared" si="129"/>
        <v>0.21739130434782608</v>
      </c>
      <c r="O85" s="79">
        <f t="shared" si="129"/>
        <v>0.45652173913043476</v>
      </c>
      <c r="P85" s="79">
        <f t="shared" si="129"/>
        <v>0.52542372881355937</v>
      </c>
      <c r="Q85" s="79">
        <f t="shared" si="129"/>
        <v>0.69230769230769229</v>
      </c>
      <c r="R85" s="79">
        <f t="shared" si="129"/>
        <v>0.93893129770992367</v>
      </c>
      <c r="S85" s="79">
        <f t="shared" si="129"/>
        <v>1.1293532338308458</v>
      </c>
      <c r="T85" s="79">
        <f t="shared" si="129"/>
        <v>1.0682593856655289</v>
      </c>
      <c r="U85" s="79">
        <f t="shared" si="129"/>
        <v>1.2653061224489797</v>
      </c>
      <c r="V85" s="80">
        <f t="shared" si="129"/>
        <v>0.98840579710144927</v>
      </c>
      <c r="W85" s="228"/>
      <c r="X85" s="79">
        <f t="shared" si="129"/>
        <v>0.3</v>
      </c>
      <c r="Y85" s="79">
        <f t="shared" si="129"/>
        <v>0.6</v>
      </c>
      <c r="Z85" s="79">
        <f t="shared" si="129"/>
        <v>0.77777777777777779</v>
      </c>
      <c r="AA85" s="79">
        <f t="shared" si="129"/>
        <v>0.54861111111111116</v>
      </c>
      <c r="AB85" s="79">
        <f t="shared" si="129"/>
        <v>0.6652542372881356</v>
      </c>
      <c r="AC85" s="79">
        <f t="shared" si="129"/>
        <v>0.80965147453083108</v>
      </c>
      <c r="AD85" s="79">
        <f t="shared" si="129"/>
        <v>0.98428290766208248</v>
      </c>
      <c r="AE85" s="79">
        <f t="shared" si="129"/>
        <v>1.1331967213114753</v>
      </c>
      <c r="AF85" s="79">
        <f t="shared" si="129"/>
        <v>1.1793103448275861</v>
      </c>
      <c r="AG85" s="80">
        <f t="shared" si="129"/>
        <v>0.93076570380559376</v>
      </c>
      <c r="AH85" s="228"/>
      <c r="AI85" s="79">
        <f t="shared" si="129"/>
        <v>0.2</v>
      </c>
      <c r="AJ85" s="79">
        <f t="shared" si="129"/>
        <v>0.45</v>
      </c>
      <c r="AK85" s="79">
        <f t="shared" si="129"/>
        <v>0.34090909090909088</v>
      </c>
      <c r="AL85" s="79">
        <f t="shared" si="129"/>
        <v>0.45454545454545453</v>
      </c>
      <c r="AM85" s="79">
        <f t="shared" si="129"/>
        <v>0.80555555555555558</v>
      </c>
      <c r="AN85" s="79">
        <f t="shared" si="129"/>
        <v>0.79130434782608694</v>
      </c>
      <c r="AO85" s="79">
        <f t="shared" si="129"/>
        <v>1.1298701298701299</v>
      </c>
      <c r="AP85" s="79">
        <f t="shared" si="129"/>
        <v>1.0429447852760736</v>
      </c>
      <c r="AQ85" s="79">
        <f t="shared" si="129"/>
        <v>1.1063829787234043</v>
      </c>
      <c r="AR85" s="80">
        <f t="shared" si="129"/>
        <v>0.89612188365650969</v>
      </c>
      <c r="AS85" s="88"/>
      <c r="AT85" s="89">
        <f t="shared" ref="AT85:BC88" si="130">IF(AT59=0,"",IF(AT59&lt;5,"*  ",AT33/AT59))</f>
        <v>0.58823529411764708</v>
      </c>
      <c r="AU85" s="89">
        <f t="shared" si="130"/>
        <v>0.62745098039215685</v>
      </c>
      <c r="AV85" s="89">
        <f t="shared" si="130"/>
        <v>0.68</v>
      </c>
      <c r="AW85" s="89">
        <f t="shared" si="130"/>
        <v>0.62745098039215685</v>
      </c>
      <c r="AX85" s="89">
        <f t="shared" si="130"/>
        <v>0.69090909090909092</v>
      </c>
      <c r="AY85" s="89">
        <f t="shared" si="130"/>
        <v>0.85607940446650121</v>
      </c>
      <c r="AZ85" s="89">
        <f t="shared" si="130"/>
        <v>1.0220713073005094</v>
      </c>
      <c r="BA85" s="89">
        <f t="shared" si="130"/>
        <v>1.0784463061690786</v>
      </c>
      <c r="BB85" s="89">
        <f t="shared" si="130"/>
        <v>1.1405228758169934</v>
      </c>
      <c r="BC85" s="90">
        <f t="shared" si="130"/>
        <v>0.95626055941430443</v>
      </c>
      <c r="BE85" s="89">
        <f t="shared" ref="BE85:BN88" si="131">IF(BE59=0,"",IF(BE59&lt;5,"*  ",BE33/BE59))</f>
        <v>0.15384615384615385</v>
      </c>
      <c r="BF85" s="89">
        <f t="shared" si="131"/>
        <v>0.32558139534883723</v>
      </c>
      <c r="BG85" s="89">
        <f t="shared" si="131"/>
        <v>0.4</v>
      </c>
      <c r="BH85" s="89">
        <f t="shared" si="131"/>
        <v>0.49122807017543857</v>
      </c>
      <c r="BI85" s="89">
        <f t="shared" si="131"/>
        <v>0.7466666666666667</v>
      </c>
      <c r="BJ85" s="89">
        <f t="shared" si="131"/>
        <v>0.86991869918699183</v>
      </c>
      <c r="BK85" s="89">
        <f t="shared" si="131"/>
        <v>1.1295774647887324</v>
      </c>
      <c r="BL85" s="89">
        <f t="shared" si="131"/>
        <v>1.0592105263157894</v>
      </c>
      <c r="BM85" s="89">
        <f t="shared" si="131"/>
        <v>1.2137931034482758</v>
      </c>
      <c r="BN85" s="90">
        <f t="shared" si="131"/>
        <v>0.95048377916903815</v>
      </c>
      <c r="BP85" s="89">
        <f t="shared" ref="BP85:BY88" si="132">IF(BP59=0,"",IF(BP59&lt;5,"*  ",BP33/BP59))</f>
        <v>0.46808510638297873</v>
      </c>
      <c r="BQ85" s="89">
        <f t="shared" si="132"/>
        <v>0.53793103448275859</v>
      </c>
      <c r="BR85" s="89">
        <f t="shared" si="132"/>
        <v>0.58490566037735847</v>
      </c>
      <c r="BS85" s="89">
        <f t="shared" si="132"/>
        <v>0.59047619047619049</v>
      </c>
      <c r="BT85" s="89">
        <f t="shared" si="132"/>
        <v>0.70387596899224802</v>
      </c>
      <c r="BU85" s="89">
        <f t="shared" si="132"/>
        <v>0.85931558935361219</v>
      </c>
      <c r="BV85" s="89">
        <f t="shared" si="132"/>
        <v>1.0469667318982387</v>
      </c>
      <c r="BW85" s="89">
        <f t="shared" si="132"/>
        <v>1.0734878462408139</v>
      </c>
      <c r="BX85" s="89">
        <f t="shared" si="132"/>
        <v>1.1581125827814569</v>
      </c>
      <c r="BY85" s="90">
        <f t="shared" si="132"/>
        <v>0.95482778091473741</v>
      </c>
    </row>
    <row r="86" spans="1:77" x14ac:dyDescent="0.3">
      <c r="A86" s="74" t="s">
        <v>189</v>
      </c>
      <c r="B86" s="79">
        <f t="shared" si="129"/>
        <v>0.625</v>
      </c>
      <c r="C86" s="79">
        <f t="shared" si="129"/>
        <v>1.125</v>
      </c>
      <c r="D86" s="79">
        <f t="shared" si="129"/>
        <v>0.68831168831168832</v>
      </c>
      <c r="E86" s="79">
        <f t="shared" si="129"/>
        <v>0.84057971014492749</v>
      </c>
      <c r="F86" s="79">
        <f t="shared" si="129"/>
        <v>0.84873949579831931</v>
      </c>
      <c r="G86" s="79">
        <f t="shared" si="129"/>
        <v>1</v>
      </c>
      <c r="H86" s="79">
        <f t="shared" si="129"/>
        <v>1.0373134328358209</v>
      </c>
      <c r="I86" s="79">
        <f t="shared" si="129"/>
        <v>1.041031652989449</v>
      </c>
      <c r="J86" s="79">
        <f t="shared" si="129"/>
        <v>0.87779690189328741</v>
      </c>
      <c r="K86" s="80">
        <f t="shared" si="129"/>
        <v>0.96901779828609091</v>
      </c>
      <c r="L86" s="228"/>
      <c r="M86" s="79">
        <f t="shared" si="129"/>
        <v>0.5</v>
      </c>
      <c r="N86" s="79">
        <f t="shared" si="129"/>
        <v>0.35294117647058826</v>
      </c>
      <c r="O86" s="79">
        <f t="shared" si="129"/>
        <v>0.82857142857142863</v>
      </c>
      <c r="P86" s="79">
        <f t="shared" si="129"/>
        <v>0.58695652173913049</v>
      </c>
      <c r="Q86" s="79">
        <f t="shared" si="129"/>
        <v>1.0845070422535212</v>
      </c>
      <c r="R86" s="79">
        <f t="shared" si="129"/>
        <v>0.98496240601503759</v>
      </c>
      <c r="S86" s="79">
        <f t="shared" si="129"/>
        <v>1.0888888888888888</v>
      </c>
      <c r="T86" s="79">
        <f t="shared" si="129"/>
        <v>0.94392523364485981</v>
      </c>
      <c r="U86" s="79">
        <f t="shared" si="129"/>
        <v>0.956989247311828</v>
      </c>
      <c r="V86" s="80">
        <f t="shared" si="129"/>
        <v>0.96057692307692311</v>
      </c>
      <c r="W86" s="228"/>
      <c r="X86" s="79">
        <f t="shared" si="129"/>
        <v>1.2222222222222223</v>
      </c>
      <c r="Y86" s="79">
        <f t="shared" si="129"/>
        <v>0.57999999999999996</v>
      </c>
      <c r="Z86" s="79">
        <f t="shared" si="129"/>
        <v>0.82558139534883723</v>
      </c>
      <c r="AA86" s="79">
        <f t="shared" si="129"/>
        <v>0.81707317073170727</v>
      </c>
      <c r="AB86" s="79">
        <f t="shared" si="129"/>
        <v>0.77490774907749083</v>
      </c>
      <c r="AC86" s="79">
        <f t="shared" si="129"/>
        <v>0.92009132420091322</v>
      </c>
      <c r="AD86" s="79">
        <f t="shared" si="129"/>
        <v>1.0998336106489184</v>
      </c>
      <c r="AE86" s="79">
        <f t="shared" si="129"/>
        <v>1.0713073005093379</v>
      </c>
      <c r="AF86" s="79">
        <f t="shared" si="129"/>
        <v>1.0220125786163523</v>
      </c>
      <c r="AG86" s="80">
        <f t="shared" si="129"/>
        <v>0.97980997624703092</v>
      </c>
      <c r="AH86" s="228"/>
      <c r="AI86" s="79" t="str">
        <f t="shared" si="129"/>
        <v xml:space="preserve">*  </v>
      </c>
      <c r="AJ86" s="79">
        <f t="shared" si="129"/>
        <v>0.27777777777777779</v>
      </c>
      <c r="AK86" s="79">
        <f t="shared" si="129"/>
        <v>0.60465116279069764</v>
      </c>
      <c r="AL86" s="79">
        <f t="shared" si="129"/>
        <v>0.49122807017543857</v>
      </c>
      <c r="AM86" s="79">
        <f t="shared" si="129"/>
        <v>0.81927710843373491</v>
      </c>
      <c r="AN86" s="79">
        <f t="shared" si="129"/>
        <v>1.0413793103448277</v>
      </c>
      <c r="AO86" s="79">
        <f t="shared" si="129"/>
        <v>1.1029411764705883</v>
      </c>
      <c r="AP86" s="79">
        <f t="shared" si="129"/>
        <v>1.1581632653061225</v>
      </c>
      <c r="AQ86" s="79">
        <f t="shared" si="129"/>
        <v>1.029126213592233</v>
      </c>
      <c r="AR86" s="80">
        <f t="shared" si="129"/>
        <v>0.98241500586166475</v>
      </c>
      <c r="AS86" s="88"/>
      <c r="AT86" s="89">
        <f t="shared" si="130"/>
        <v>0.84</v>
      </c>
      <c r="AU86" s="89">
        <f t="shared" si="130"/>
        <v>0.82222222222222219</v>
      </c>
      <c r="AV86" s="89">
        <f t="shared" si="130"/>
        <v>0.76073619631901845</v>
      </c>
      <c r="AW86" s="89">
        <f t="shared" si="130"/>
        <v>0.82781456953642385</v>
      </c>
      <c r="AX86" s="89">
        <f t="shared" si="130"/>
        <v>0.80943025540275049</v>
      </c>
      <c r="AY86" s="89">
        <f t="shared" si="130"/>
        <v>0.95925494761350405</v>
      </c>
      <c r="AZ86" s="89">
        <f t="shared" si="130"/>
        <v>1.0668764752163651</v>
      </c>
      <c r="BA86" s="89">
        <f t="shared" si="130"/>
        <v>1.0533980582524272</v>
      </c>
      <c r="BB86" s="89">
        <f t="shared" si="130"/>
        <v>0.92880978865406005</v>
      </c>
      <c r="BC86" s="90">
        <f t="shared" si="130"/>
        <v>0.97392086330935257</v>
      </c>
      <c r="BE86" s="89">
        <f t="shared" si="131"/>
        <v>0.5</v>
      </c>
      <c r="BF86" s="89">
        <f t="shared" si="131"/>
        <v>0.31428571428571428</v>
      </c>
      <c r="BG86" s="89">
        <f t="shared" si="131"/>
        <v>0.70512820512820518</v>
      </c>
      <c r="BH86" s="89">
        <f t="shared" si="131"/>
        <v>0.53398058252427183</v>
      </c>
      <c r="BI86" s="89">
        <f t="shared" si="131"/>
        <v>0.94155844155844159</v>
      </c>
      <c r="BJ86" s="89">
        <f t="shared" si="131"/>
        <v>1.014388489208633</v>
      </c>
      <c r="BK86" s="89">
        <f t="shared" si="131"/>
        <v>1.0955710955710956</v>
      </c>
      <c r="BL86" s="89">
        <f t="shared" si="131"/>
        <v>1.0251450676982592</v>
      </c>
      <c r="BM86" s="89">
        <f t="shared" si="131"/>
        <v>0.98269896193771622</v>
      </c>
      <c r="BN86" s="90">
        <f t="shared" si="131"/>
        <v>0.97041732699418914</v>
      </c>
      <c r="BP86" s="89">
        <f t="shared" si="132"/>
        <v>0.74285714285714288</v>
      </c>
      <c r="BQ86" s="89">
        <f t="shared" si="132"/>
        <v>0.68</v>
      </c>
      <c r="BR86" s="89">
        <f t="shared" si="132"/>
        <v>0.74273858921161828</v>
      </c>
      <c r="BS86" s="89">
        <f t="shared" si="132"/>
        <v>0.75308641975308643</v>
      </c>
      <c r="BT86" s="89">
        <f t="shared" si="132"/>
        <v>0.84012066365007543</v>
      </c>
      <c r="BU86" s="89">
        <f t="shared" si="132"/>
        <v>0.97273526824978007</v>
      </c>
      <c r="BV86" s="89">
        <f t="shared" si="132"/>
        <v>1.0741176470588236</v>
      </c>
      <c r="BW86" s="89">
        <f t="shared" si="132"/>
        <v>1.0459418070444104</v>
      </c>
      <c r="BX86" s="89">
        <f t="shared" si="132"/>
        <v>0.94191919191919193</v>
      </c>
      <c r="BY86" s="90">
        <f t="shared" si="132"/>
        <v>0.9730309942305112</v>
      </c>
    </row>
    <row r="87" spans="1:77" x14ac:dyDescent="0.3">
      <c r="A87" s="74" t="s">
        <v>190</v>
      </c>
      <c r="B87" s="79">
        <f t="shared" si="129"/>
        <v>1.6</v>
      </c>
      <c r="C87" s="79">
        <f t="shared" si="129"/>
        <v>1.4285714285714286</v>
      </c>
      <c r="D87" s="79">
        <f t="shared" si="129"/>
        <v>1.1428571428571428</v>
      </c>
      <c r="E87" s="79">
        <f t="shared" si="129"/>
        <v>0.98181818181818181</v>
      </c>
      <c r="F87" s="79">
        <f t="shared" si="129"/>
        <v>0.97058823529411764</v>
      </c>
      <c r="G87" s="79">
        <f t="shared" si="129"/>
        <v>0.98952879581151831</v>
      </c>
      <c r="H87" s="79">
        <f t="shared" si="129"/>
        <v>1.1324921135646688</v>
      </c>
      <c r="I87" s="79">
        <f t="shared" si="129"/>
        <v>0.94883720930232562</v>
      </c>
      <c r="J87" s="79">
        <f t="shared" si="129"/>
        <v>0.95726495726495731</v>
      </c>
      <c r="K87" s="80">
        <f t="shared" si="129"/>
        <v>1.0123546511627908</v>
      </c>
      <c r="L87" s="228"/>
      <c r="M87" s="79" t="str">
        <f t="shared" si="129"/>
        <v xml:space="preserve">*  </v>
      </c>
      <c r="N87" s="79">
        <f t="shared" si="129"/>
        <v>0.2857142857142857</v>
      </c>
      <c r="O87" s="79">
        <f t="shared" si="129"/>
        <v>0.8571428571428571</v>
      </c>
      <c r="P87" s="79">
        <f t="shared" si="129"/>
        <v>0.80952380952380953</v>
      </c>
      <c r="Q87" s="79">
        <f t="shared" si="129"/>
        <v>1.0277777777777777</v>
      </c>
      <c r="R87" s="79">
        <f t="shared" si="129"/>
        <v>1.0821917808219179</v>
      </c>
      <c r="S87" s="79">
        <f t="shared" si="129"/>
        <v>0.98561151079136688</v>
      </c>
      <c r="T87" s="79">
        <f t="shared" si="129"/>
        <v>0.93442622950819676</v>
      </c>
      <c r="U87" s="79">
        <f t="shared" si="129"/>
        <v>1.0963855421686748</v>
      </c>
      <c r="V87" s="80">
        <f t="shared" si="129"/>
        <v>0.9838709677419355</v>
      </c>
      <c r="W87" s="228"/>
      <c r="X87" s="79" t="str">
        <f t="shared" si="129"/>
        <v xml:space="preserve">*  </v>
      </c>
      <c r="Y87" s="79">
        <f t="shared" si="129"/>
        <v>1</v>
      </c>
      <c r="Z87" s="79">
        <f t="shared" si="129"/>
        <v>0.82857142857142863</v>
      </c>
      <c r="AA87" s="79">
        <f t="shared" si="129"/>
        <v>1.1142857142857143</v>
      </c>
      <c r="AB87" s="79">
        <f t="shared" si="129"/>
        <v>1.0948275862068966</v>
      </c>
      <c r="AC87" s="79">
        <f t="shared" si="129"/>
        <v>1.0909090909090908</v>
      </c>
      <c r="AD87" s="79">
        <f t="shared" si="129"/>
        <v>1.3090909090909091</v>
      </c>
      <c r="AE87" s="79">
        <f t="shared" si="129"/>
        <v>1.132404181184669</v>
      </c>
      <c r="AF87" s="79">
        <f t="shared" si="129"/>
        <v>0.86046511627906974</v>
      </c>
      <c r="AG87" s="80">
        <f t="shared" si="129"/>
        <v>1.1236749116607774</v>
      </c>
      <c r="AH87" s="228"/>
      <c r="AI87" s="79" t="str">
        <f t="shared" si="129"/>
        <v xml:space="preserve">*  </v>
      </c>
      <c r="AJ87" s="79">
        <f t="shared" si="129"/>
        <v>0.7</v>
      </c>
      <c r="AK87" s="79">
        <f t="shared" si="129"/>
        <v>0.34782608695652173</v>
      </c>
      <c r="AL87" s="79">
        <f t="shared" si="129"/>
        <v>0.64516129032258063</v>
      </c>
      <c r="AM87" s="79">
        <f t="shared" si="129"/>
        <v>0.84615384615384615</v>
      </c>
      <c r="AN87" s="79">
        <f t="shared" si="129"/>
        <v>1.0109890109890109</v>
      </c>
      <c r="AO87" s="79">
        <f t="shared" si="129"/>
        <v>0.93478260869565222</v>
      </c>
      <c r="AP87" s="79">
        <f t="shared" si="129"/>
        <v>1.1206896551724137</v>
      </c>
      <c r="AQ87" s="79">
        <f t="shared" si="129"/>
        <v>0.9375</v>
      </c>
      <c r="AR87" s="80">
        <f t="shared" si="129"/>
        <v>0.93346379647749511</v>
      </c>
      <c r="AS87" s="88"/>
      <c r="AT87" s="89">
        <f t="shared" si="130"/>
        <v>1.875</v>
      </c>
      <c r="AU87" s="89">
        <f t="shared" si="130"/>
        <v>1.1818181818181819</v>
      </c>
      <c r="AV87" s="89">
        <f t="shared" si="130"/>
        <v>0.96825396825396826</v>
      </c>
      <c r="AW87" s="89">
        <f t="shared" si="130"/>
        <v>1.056</v>
      </c>
      <c r="AX87" s="89">
        <f t="shared" si="130"/>
        <v>1.036697247706422</v>
      </c>
      <c r="AY87" s="89">
        <f t="shared" si="130"/>
        <v>1.0411311053984575</v>
      </c>
      <c r="AZ87" s="89">
        <f t="shared" si="130"/>
        <v>1.214527027027027</v>
      </c>
      <c r="BA87" s="89">
        <f t="shared" si="130"/>
        <v>1.0223152022315203</v>
      </c>
      <c r="BB87" s="89">
        <f t="shared" si="130"/>
        <v>0.92286501377410468</v>
      </c>
      <c r="BC87" s="90">
        <f t="shared" si="130"/>
        <v>1.0625996810207337</v>
      </c>
      <c r="BE87" s="89" t="str">
        <f t="shared" si="131"/>
        <v xml:space="preserve">*  </v>
      </c>
      <c r="BF87" s="89">
        <f t="shared" si="131"/>
        <v>0.52941176470588236</v>
      </c>
      <c r="BG87" s="89">
        <f t="shared" si="131"/>
        <v>0.54054054054054057</v>
      </c>
      <c r="BH87" s="89">
        <f t="shared" si="131"/>
        <v>0.71153846153846156</v>
      </c>
      <c r="BI87" s="89">
        <f t="shared" si="131"/>
        <v>0.92045454545454541</v>
      </c>
      <c r="BJ87" s="89">
        <f t="shared" si="131"/>
        <v>1.0426829268292683</v>
      </c>
      <c r="BK87" s="89">
        <f t="shared" si="131"/>
        <v>0.96028880866425992</v>
      </c>
      <c r="BL87" s="89">
        <f t="shared" si="131"/>
        <v>1.0066889632107023</v>
      </c>
      <c r="BM87" s="89">
        <f t="shared" si="131"/>
        <v>1.0381679389312977</v>
      </c>
      <c r="BN87" s="90">
        <f t="shared" si="131"/>
        <v>0.95977549111318994</v>
      </c>
      <c r="BP87" s="89">
        <f t="shared" si="132"/>
        <v>1.6666666666666667</v>
      </c>
      <c r="BQ87" s="89">
        <f t="shared" si="132"/>
        <v>0.96</v>
      </c>
      <c r="BR87" s="89">
        <f t="shared" si="132"/>
        <v>0.81</v>
      </c>
      <c r="BS87" s="89">
        <f t="shared" si="132"/>
        <v>0.95480225988700562</v>
      </c>
      <c r="BT87" s="89">
        <f t="shared" si="132"/>
        <v>1.0032679738562091</v>
      </c>
      <c r="BU87" s="89">
        <f t="shared" si="132"/>
        <v>1.0415913200723328</v>
      </c>
      <c r="BV87" s="89">
        <f t="shared" si="132"/>
        <v>1.1334867663981587</v>
      </c>
      <c r="BW87" s="89">
        <f t="shared" si="132"/>
        <v>1.0177165354330708</v>
      </c>
      <c r="BX87" s="89">
        <f t="shared" si="132"/>
        <v>0.95344129554655865</v>
      </c>
      <c r="BY87" s="90">
        <f t="shared" si="132"/>
        <v>1.0318702823595192</v>
      </c>
    </row>
    <row r="88" spans="1:77" x14ac:dyDescent="0.3">
      <c r="A88" s="74" t="s">
        <v>191</v>
      </c>
      <c r="B88" s="79" t="str">
        <f>IF(B62=0,"",IF(B62&lt;5,"*  ",B36/B62))</f>
        <v xml:space="preserve">*  </v>
      </c>
      <c r="C88" s="79">
        <f t="shared" si="129"/>
        <v>0.8571428571428571</v>
      </c>
      <c r="D88" s="79">
        <f t="shared" si="129"/>
        <v>1.1428571428571428</v>
      </c>
      <c r="E88" s="79">
        <f t="shared" si="129"/>
        <v>1.3214285714285714</v>
      </c>
      <c r="F88" s="79">
        <f t="shared" si="129"/>
        <v>0.96491228070175439</v>
      </c>
      <c r="G88" s="79">
        <f t="shared" si="129"/>
        <v>1.1454545454545455</v>
      </c>
      <c r="H88" s="79">
        <f t="shared" si="129"/>
        <v>1.1027027027027028</v>
      </c>
      <c r="I88" s="79">
        <f t="shared" si="129"/>
        <v>1.1901140684410647</v>
      </c>
      <c r="J88" s="79">
        <f t="shared" si="129"/>
        <v>0.95604395604395609</v>
      </c>
      <c r="K88" s="80">
        <f t="shared" si="129"/>
        <v>1.1175693527080581</v>
      </c>
      <c r="L88" s="228"/>
      <c r="M88" s="79" t="str">
        <f>IF(M62=0,"",IF(M62&lt;5,"*  ",M36/M62))</f>
        <v xml:space="preserve">*  </v>
      </c>
      <c r="N88" s="79" t="str">
        <f t="shared" si="129"/>
        <v xml:space="preserve">*  </v>
      </c>
      <c r="O88" s="79">
        <f t="shared" si="129"/>
        <v>1.5</v>
      </c>
      <c r="P88" s="79">
        <f t="shared" si="129"/>
        <v>1.5555555555555556</v>
      </c>
      <c r="Q88" s="79">
        <f t="shared" si="129"/>
        <v>0.55555555555555558</v>
      </c>
      <c r="R88" s="79">
        <f t="shared" si="129"/>
        <v>0.84210526315789469</v>
      </c>
      <c r="S88" s="79">
        <f t="shared" si="129"/>
        <v>1.1095890410958904</v>
      </c>
      <c r="T88" s="79">
        <f t="shared" si="129"/>
        <v>1.027027027027027</v>
      </c>
      <c r="U88" s="79">
        <f t="shared" si="129"/>
        <v>0.94285714285714284</v>
      </c>
      <c r="V88" s="80">
        <f t="shared" si="129"/>
        <v>1.0204081632653061</v>
      </c>
      <c r="W88" s="228"/>
      <c r="X88" s="79" t="str">
        <f>IF(X62=0,"",IF(X62&lt;5,"*  ",X36/X62))</f>
        <v xml:space="preserve">*  </v>
      </c>
      <c r="Y88" s="79">
        <f t="shared" si="129"/>
        <v>1</v>
      </c>
      <c r="Z88" s="79">
        <f t="shared" si="129"/>
        <v>1.5</v>
      </c>
      <c r="AA88" s="79">
        <f t="shared" si="129"/>
        <v>1</v>
      </c>
      <c r="AB88" s="79">
        <f t="shared" si="129"/>
        <v>1.2</v>
      </c>
      <c r="AC88" s="79">
        <f t="shared" si="129"/>
        <v>1.2566371681415929</v>
      </c>
      <c r="AD88" s="79">
        <f t="shared" si="129"/>
        <v>1.1698113207547169</v>
      </c>
      <c r="AE88" s="79">
        <f t="shared" si="129"/>
        <v>1.1028571428571428</v>
      </c>
      <c r="AF88" s="79">
        <f t="shared" si="129"/>
        <v>0.88</v>
      </c>
      <c r="AG88" s="80">
        <f t="shared" si="129"/>
        <v>1.1414944356120826</v>
      </c>
      <c r="AH88" s="228"/>
      <c r="AI88" s="79" t="str">
        <f>IF(AI62=0,"",IF(AI62&lt;5,"*  ",AI36/AI62))</f>
        <v xml:space="preserve">*  </v>
      </c>
      <c r="AJ88" s="79" t="str">
        <f t="shared" si="129"/>
        <v xml:space="preserve">*  </v>
      </c>
      <c r="AK88" s="79">
        <f t="shared" si="129"/>
        <v>0.66666666666666663</v>
      </c>
      <c r="AL88" s="79">
        <f t="shared" si="129"/>
        <v>1</v>
      </c>
      <c r="AM88" s="79">
        <f t="shared" si="129"/>
        <v>1.1363636363636365</v>
      </c>
      <c r="AN88" s="79">
        <f t="shared" si="129"/>
        <v>1.5249999999999999</v>
      </c>
      <c r="AO88" s="79">
        <f t="shared" si="129"/>
        <v>1.2333333333333334</v>
      </c>
      <c r="AP88" s="79">
        <f t="shared" si="129"/>
        <v>0.96666666666666667</v>
      </c>
      <c r="AQ88" s="79">
        <f t="shared" si="129"/>
        <v>1</v>
      </c>
      <c r="AR88" s="80">
        <f t="shared" si="129"/>
        <v>1.1365638766519823</v>
      </c>
      <c r="AS88" s="88"/>
      <c r="AT88" s="89" t="str">
        <f>IF(AT62=0,"",IF(AT62&lt;5,"*  ",AT36/AT62))</f>
        <v xml:space="preserve">*  </v>
      </c>
      <c r="AU88" s="89">
        <f t="shared" si="130"/>
        <v>0.94117647058823528</v>
      </c>
      <c r="AV88" s="89">
        <f t="shared" si="130"/>
        <v>1.34375</v>
      </c>
      <c r="AW88" s="89">
        <f t="shared" si="130"/>
        <v>1.1384615384615384</v>
      </c>
      <c r="AX88" s="89">
        <f t="shared" si="130"/>
        <v>1.0901639344262295</v>
      </c>
      <c r="AY88" s="89">
        <f t="shared" si="130"/>
        <v>1.2017937219730941</v>
      </c>
      <c r="AZ88" s="89">
        <f t="shared" si="130"/>
        <v>1.1337209302325582</v>
      </c>
      <c r="BA88" s="89">
        <f t="shared" si="130"/>
        <v>1.1552511415525115</v>
      </c>
      <c r="BB88" s="89">
        <f t="shared" si="130"/>
        <v>0.92907801418439717</v>
      </c>
      <c r="BC88" s="90">
        <f t="shared" si="130"/>
        <v>1.1284271284271283</v>
      </c>
      <c r="BE88" s="89" t="str">
        <f>IF(BE62=0,"",IF(BE62&lt;5,"*  ",BE36/BE62))</f>
        <v xml:space="preserve">*  </v>
      </c>
      <c r="BF88" s="89">
        <f t="shared" si="131"/>
        <v>1.2857142857142858</v>
      </c>
      <c r="BG88" s="89">
        <f t="shared" si="131"/>
        <v>1</v>
      </c>
      <c r="BH88" s="89">
        <f t="shared" si="131"/>
        <v>1.2380952380952381</v>
      </c>
      <c r="BI88" s="89">
        <f t="shared" si="131"/>
        <v>0.875</v>
      </c>
      <c r="BJ88" s="89">
        <f t="shared" si="131"/>
        <v>1.1923076923076923</v>
      </c>
      <c r="BK88" s="89">
        <f t="shared" si="131"/>
        <v>1.1654135338345866</v>
      </c>
      <c r="BL88" s="89">
        <f t="shared" si="131"/>
        <v>1.0058479532163742</v>
      </c>
      <c r="BM88" s="89">
        <f t="shared" si="131"/>
        <v>0.96296296296296291</v>
      </c>
      <c r="BN88" s="90">
        <f t="shared" si="131"/>
        <v>1.0710172744721689</v>
      </c>
      <c r="BP88" s="89">
        <f>IF(BP62=0,"",IF(BP62&lt;5,"*  ",BP36/BP62))</f>
        <v>0.66666666666666663</v>
      </c>
      <c r="BQ88" s="89">
        <f t="shared" si="132"/>
        <v>1.0416666666666667</v>
      </c>
      <c r="BR88" s="89">
        <f t="shared" si="132"/>
        <v>1.2340425531914894</v>
      </c>
      <c r="BS88" s="89">
        <f t="shared" si="132"/>
        <v>1.1627906976744187</v>
      </c>
      <c r="BT88" s="89">
        <f t="shared" si="132"/>
        <v>1.037037037037037</v>
      </c>
      <c r="BU88" s="89">
        <f t="shared" si="132"/>
        <v>1.1993355481727574</v>
      </c>
      <c r="BV88" s="89">
        <f t="shared" si="132"/>
        <v>1.1425576519916143</v>
      </c>
      <c r="BW88" s="89">
        <f t="shared" si="132"/>
        <v>1.1133004926108374</v>
      </c>
      <c r="BX88" s="89">
        <f t="shared" si="132"/>
        <v>0.93846153846153846</v>
      </c>
      <c r="BY88" s="90">
        <f t="shared" si="132"/>
        <v>1.1127425275301521</v>
      </c>
    </row>
    <row r="89" spans="1:77" x14ac:dyDescent="0.3">
      <c r="A89" s="74" t="s">
        <v>192</v>
      </c>
      <c r="B89" s="79" t="str">
        <f t="shared" ref="B89:R92" si="133">IF(B63=0,"",IF(B63&lt;5,"*  ",B37/B63))</f>
        <v xml:space="preserve">*  </v>
      </c>
      <c r="C89" s="79">
        <f t="shared" si="133"/>
        <v>1.6</v>
      </c>
      <c r="D89" s="79">
        <f t="shared" si="133"/>
        <v>1.1000000000000001</v>
      </c>
      <c r="E89" s="79">
        <f t="shared" si="133"/>
        <v>1.45</v>
      </c>
      <c r="F89" s="79">
        <f t="shared" si="133"/>
        <v>1.069767441860465</v>
      </c>
      <c r="G89" s="79">
        <f t="shared" si="133"/>
        <v>1.2222222222222223</v>
      </c>
      <c r="H89" s="79">
        <f t="shared" si="133"/>
        <v>1.051094890510949</v>
      </c>
      <c r="I89" s="79">
        <f t="shared" si="133"/>
        <v>1.1734693877551021</v>
      </c>
      <c r="J89" s="79">
        <f t="shared" si="133"/>
        <v>1.1666666666666667</v>
      </c>
      <c r="K89" s="80">
        <f t="shared" si="133"/>
        <v>1.1486486486486487</v>
      </c>
      <c r="L89" s="228"/>
      <c r="M89" s="79" t="str">
        <f t="shared" si="133"/>
        <v xml:space="preserve">*  </v>
      </c>
      <c r="N89" s="79" t="str">
        <f t="shared" si="133"/>
        <v xml:space="preserve">*  </v>
      </c>
      <c r="O89" s="79" t="str">
        <f t="shared" si="133"/>
        <v xml:space="preserve">*  </v>
      </c>
      <c r="P89" s="79">
        <f t="shared" si="133"/>
        <v>1.5</v>
      </c>
      <c r="Q89" s="79">
        <f t="shared" si="133"/>
        <v>1.25</v>
      </c>
      <c r="R89" s="79">
        <f t="shared" si="133"/>
        <v>0.8</v>
      </c>
      <c r="S89" s="79">
        <f t="shared" si="129"/>
        <v>0.91489361702127658</v>
      </c>
      <c r="T89" s="79">
        <f t="shared" si="129"/>
        <v>0.95061728395061729</v>
      </c>
      <c r="U89" s="79">
        <f t="shared" si="129"/>
        <v>1</v>
      </c>
      <c r="V89" s="80">
        <f t="shared" si="129"/>
        <v>0.956989247311828</v>
      </c>
      <c r="W89" s="228"/>
      <c r="X89" s="79" t="str">
        <f t="shared" si="129"/>
        <v xml:space="preserve">*  </v>
      </c>
      <c r="Y89" s="79">
        <f t="shared" si="129"/>
        <v>1.1428571428571428</v>
      </c>
      <c r="Z89" s="79">
        <f t="shared" si="129"/>
        <v>1.0769230769230769</v>
      </c>
      <c r="AA89" s="79">
        <f t="shared" si="129"/>
        <v>1.0384615384615385</v>
      </c>
      <c r="AB89" s="79">
        <f t="shared" si="129"/>
        <v>1</v>
      </c>
      <c r="AC89" s="79">
        <f t="shared" si="129"/>
        <v>1</v>
      </c>
      <c r="AD89" s="79">
        <f t="shared" si="129"/>
        <v>1.2280701754385965</v>
      </c>
      <c r="AE89" s="79">
        <f t="shared" si="129"/>
        <v>1.0634920634920635</v>
      </c>
      <c r="AF89" s="79">
        <f t="shared" si="129"/>
        <v>0.84615384615384615</v>
      </c>
      <c r="AG89" s="80">
        <f t="shared" si="129"/>
        <v>1.083916083916084</v>
      </c>
      <c r="AH89" s="228"/>
      <c r="AI89" s="79" t="str">
        <f t="shared" si="129"/>
        <v/>
      </c>
      <c r="AJ89" s="79" t="str">
        <f t="shared" si="129"/>
        <v xml:space="preserve">*  </v>
      </c>
      <c r="AK89" s="79" t="str">
        <f t="shared" si="129"/>
        <v xml:space="preserve">*  </v>
      </c>
      <c r="AL89" s="79">
        <f t="shared" si="129"/>
        <v>0.8571428571428571</v>
      </c>
      <c r="AM89" s="79">
        <f t="shared" si="129"/>
        <v>1.25</v>
      </c>
      <c r="AN89" s="79">
        <f t="shared" si="129"/>
        <v>1.173913043478261</v>
      </c>
      <c r="AO89" s="79">
        <f t="shared" si="129"/>
        <v>1.0303030303030303</v>
      </c>
      <c r="AP89" s="79">
        <f t="shared" si="129"/>
        <v>0.97435897435897434</v>
      </c>
      <c r="AQ89" s="79">
        <f t="shared" si="129"/>
        <v>0.2</v>
      </c>
      <c r="AR89" s="80">
        <f t="shared" si="129"/>
        <v>1.024</v>
      </c>
      <c r="AS89" s="88"/>
      <c r="AT89" s="89" t="str">
        <f t="shared" ref="AT89:BC92" si="134">IF(AT63=0,"",IF(AT63&lt;5,"*  ",AT37/AT63))</f>
        <v xml:space="preserve">*  </v>
      </c>
      <c r="AU89" s="89">
        <f t="shared" si="134"/>
        <v>1.3333333333333333</v>
      </c>
      <c r="AV89" s="89">
        <f t="shared" si="134"/>
        <v>1.0869565217391304</v>
      </c>
      <c r="AW89" s="89">
        <f t="shared" si="134"/>
        <v>1.2173913043478262</v>
      </c>
      <c r="AX89" s="89">
        <f t="shared" si="134"/>
        <v>1.0333333333333334</v>
      </c>
      <c r="AY89" s="89">
        <f t="shared" si="134"/>
        <v>1.1104294478527608</v>
      </c>
      <c r="AZ89" s="89">
        <f t="shared" si="134"/>
        <v>1.1314741035856575</v>
      </c>
      <c r="BA89" s="89">
        <f t="shared" si="134"/>
        <v>1.1304347826086956</v>
      </c>
      <c r="BB89" s="89">
        <f t="shared" si="134"/>
        <v>1.0540540540540539</v>
      </c>
      <c r="BC89" s="90">
        <f t="shared" si="134"/>
        <v>1.1193241816261879</v>
      </c>
      <c r="BE89" s="89" t="str">
        <f t="shared" ref="BE89:BN92" si="135">IF(BE63=0,"",IF(BE63&lt;5,"*  ",BE37/BE63))</f>
        <v xml:space="preserve">*  </v>
      </c>
      <c r="BF89" s="89" t="str">
        <f t="shared" si="135"/>
        <v xml:space="preserve">*  </v>
      </c>
      <c r="BG89" s="89">
        <f t="shared" si="135"/>
        <v>1.1428571428571428</v>
      </c>
      <c r="BH89" s="89">
        <f t="shared" si="135"/>
        <v>1.1538461538461537</v>
      </c>
      <c r="BI89" s="89">
        <f t="shared" si="135"/>
        <v>1.25</v>
      </c>
      <c r="BJ89" s="89">
        <f t="shared" si="135"/>
        <v>0.97916666666666663</v>
      </c>
      <c r="BK89" s="89">
        <f t="shared" si="135"/>
        <v>0.96250000000000002</v>
      </c>
      <c r="BL89" s="89">
        <f t="shared" si="135"/>
        <v>0.95833333333333337</v>
      </c>
      <c r="BM89" s="89">
        <f t="shared" si="135"/>
        <v>0.7142857142857143</v>
      </c>
      <c r="BN89" s="90">
        <f t="shared" si="135"/>
        <v>0.98392282958199362</v>
      </c>
      <c r="BP89" s="89" t="str">
        <f t="shared" ref="BP89:BY92" si="136">IF(BP63=0,"",IF(BP63&lt;5,"*  ",BP37/BP63))</f>
        <v xml:space="preserve">*  </v>
      </c>
      <c r="BQ89" s="89">
        <f t="shared" si="136"/>
        <v>1.25</v>
      </c>
      <c r="BR89" s="89">
        <f t="shared" si="136"/>
        <v>1.1000000000000001</v>
      </c>
      <c r="BS89" s="89">
        <f t="shared" si="136"/>
        <v>1.2033898305084745</v>
      </c>
      <c r="BT89" s="89">
        <f t="shared" si="136"/>
        <v>1.0789473684210527</v>
      </c>
      <c r="BU89" s="89">
        <f t="shared" si="136"/>
        <v>1.080568720379147</v>
      </c>
      <c r="BV89" s="89">
        <f t="shared" si="136"/>
        <v>1.0906344410876132</v>
      </c>
      <c r="BW89" s="89">
        <f t="shared" si="136"/>
        <v>1.0837104072398189</v>
      </c>
      <c r="BX89" s="89">
        <f t="shared" si="136"/>
        <v>0.96078431372549022</v>
      </c>
      <c r="BY89" s="90">
        <f t="shared" si="136"/>
        <v>1.0858505564387917</v>
      </c>
    </row>
    <row r="90" spans="1:77" x14ac:dyDescent="0.3">
      <c r="A90" s="74" t="s">
        <v>193</v>
      </c>
      <c r="B90" s="79">
        <f t="shared" si="133"/>
        <v>2</v>
      </c>
      <c r="C90" s="79">
        <f t="shared" si="133"/>
        <v>0.875</v>
      </c>
      <c r="D90" s="79">
        <f t="shared" si="133"/>
        <v>1</v>
      </c>
      <c r="E90" s="79">
        <f t="shared" si="133"/>
        <v>0.90804597701149425</v>
      </c>
      <c r="F90" s="79">
        <f t="shared" si="133"/>
        <v>1.0109890109890109</v>
      </c>
      <c r="G90" s="79">
        <f t="shared" si="133"/>
        <v>0.97530864197530864</v>
      </c>
      <c r="H90" s="79">
        <f t="shared" si="133"/>
        <v>1.0471014492753623</v>
      </c>
      <c r="I90" s="79">
        <f t="shared" si="133"/>
        <v>1.0891566265060242</v>
      </c>
      <c r="J90" s="79"/>
      <c r="K90" s="80">
        <f t="shared" si="133"/>
        <v>1.0321384425216316</v>
      </c>
      <c r="L90" s="228"/>
      <c r="M90" s="79" t="str">
        <f t="shared" si="133"/>
        <v xml:space="preserve">*  </v>
      </c>
      <c r="N90" s="79">
        <f t="shared" si="133"/>
        <v>0.6</v>
      </c>
      <c r="O90" s="79">
        <f t="shared" si="133"/>
        <v>0.7</v>
      </c>
      <c r="P90" s="79">
        <f t="shared" si="133"/>
        <v>0.5</v>
      </c>
      <c r="Q90" s="79">
        <f t="shared" si="133"/>
        <v>0.80952380952380953</v>
      </c>
      <c r="R90" s="79">
        <f t="shared" si="133"/>
        <v>1.0120481927710843</v>
      </c>
      <c r="S90" s="79">
        <f t="shared" si="129"/>
        <v>0.96575342465753422</v>
      </c>
      <c r="T90" s="79">
        <f t="shared" si="129"/>
        <v>0.9642857142857143</v>
      </c>
      <c r="U90" s="79"/>
      <c r="V90" s="80">
        <f t="shared" si="129"/>
        <v>0.93333333333333335</v>
      </c>
      <c r="W90" s="228"/>
      <c r="X90" s="79" t="str">
        <f t="shared" si="129"/>
        <v xml:space="preserve">*  </v>
      </c>
      <c r="Y90" s="79">
        <f t="shared" si="129"/>
        <v>1.0588235294117647</v>
      </c>
      <c r="Z90" s="79">
        <f t="shared" si="129"/>
        <v>1.0731707317073171</v>
      </c>
      <c r="AA90" s="79">
        <f t="shared" si="129"/>
        <v>0.84269662921348309</v>
      </c>
      <c r="AB90" s="79">
        <f t="shared" si="129"/>
        <v>0.92771084337349397</v>
      </c>
      <c r="AC90" s="79">
        <f t="shared" si="129"/>
        <v>0.97727272727272729</v>
      </c>
      <c r="AD90" s="79">
        <f t="shared" si="129"/>
        <v>0.967741935483871</v>
      </c>
      <c r="AE90" s="79">
        <f t="shared" si="129"/>
        <v>0.95780590717299574</v>
      </c>
      <c r="AF90" s="79"/>
      <c r="AG90" s="80">
        <f t="shared" si="129"/>
        <v>0.95626576955424725</v>
      </c>
      <c r="AH90" s="228"/>
      <c r="AI90" s="79" t="str">
        <f t="shared" si="129"/>
        <v xml:space="preserve">*  </v>
      </c>
      <c r="AJ90" s="79" t="str">
        <f t="shared" si="129"/>
        <v xml:space="preserve">*  </v>
      </c>
      <c r="AK90" s="79">
        <f t="shared" si="129"/>
        <v>1.3333333333333333</v>
      </c>
      <c r="AL90" s="79">
        <f t="shared" si="129"/>
        <v>0.84210526315789469</v>
      </c>
      <c r="AM90" s="79">
        <f t="shared" si="129"/>
        <v>1.3666666666666667</v>
      </c>
      <c r="AN90" s="79">
        <f t="shared" si="129"/>
        <v>1.3928571428571428</v>
      </c>
      <c r="AO90" s="79">
        <f t="shared" si="129"/>
        <v>1.2837837837837838</v>
      </c>
      <c r="AP90" s="79">
        <f t="shared" si="129"/>
        <v>0.94444444444444442</v>
      </c>
      <c r="AQ90" s="79"/>
      <c r="AR90" s="80">
        <f t="shared" si="129"/>
        <v>1.2064777327935223</v>
      </c>
      <c r="AS90" s="88"/>
      <c r="AT90" s="89">
        <f t="shared" si="134"/>
        <v>1.375</v>
      </c>
      <c r="AU90" s="89">
        <f t="shared" si="134"/>
        <v>0.96969696969696972</v>
      </c>
      <c r="AV90" s="89">
        <f t="shared" si="134"/>
        <v>1.0384615384615385</v>
      </c>
      <c r="AW90" s="89">
        <f t="shared" si="134"/>
        <v>0.875</v>
      </c>
      <c r="AX90" s="89">
        <f t="shared" si="134"/>
        <v>0.97126436781609193</v>
      </c>
      <c r="AY90" s="89">
        <f t="shared" si="134"/>
        <v>0.97619047619047616</v>
      </c>
      <c r="AZ90" s="89">
        <f t="shared" si="134"/>
        <v>1.0151515151515151</v>
      </c>
      <c r="BA90" s="89">
        <f t="shared" si="134"/>
        <v>1.0414110429447854</v>
      </c>
      <c r="BB90" s="89"/>
      <c r="BC90" s="90">
        <f t="shared" si="134"/>
        <v>1</v>
      </c>
      <c r="BE90" s="89" t="str">
        <f t="shared" si="135"/>
        <v xml:space="preserve">*  </v>
      </c>
      <c r="BF90" s="89">
        <f t="shared" si="135"/>
        <v>0.77777777777777779</v>
      </c>
      <c r="BG90" s="89">
        <f t="shared" si="135"/>
        <v>1</v>
      </c>
      <c r="BH90" s="89">
        <f t="shared" si="135"/>
        <v>0.66666666666666663</v>
      </c>
      <c r="BI90" s="89">
        <f t="shared" si="135"/>
        <v>1.0416666666666667</v>
      </c>
      <c r="BJ90" s="89">
        <f t="shared" si="135"/>
        <v>1.1654676258992807</v>
      </c>
      <c r="BK90" s="89">
        <f t="shared" si="135"/>
        <v>1.0727272727272728</v>
      </c>
      <c r="BL90" s="89">
        <f t="shared" si="135"/>
        <v>0.95783132530120485</v>
      </c>
      <c r="BM90" s="89"/>
      <c r="BN90" s="90">
        <f t="shared" si="135"/>
        <v>1.0344827586206897</v>
      </c>
      <c r="BP90" s="89">
        <f t="shared" si="136"/>
        <v>1.5454545454545454</v>
      </c>
      <c r="BQ90" s="89">
        <f t="shared" si="136"/>
        <v>0.9285714285714286</v>
      </c>
      <c r="BR90" s="89">
        <f t="shared" si="136"/>
        <v>1.0309278350515463</v>
      </c>
      <c r="BS90" s="89">
        <f t="shared" si="136"/>
        <v>0.83720930232558144</v>
      </c>
      <c r="BT90" s="89">
        <f t="shared" si="136"/>
        <v>0.98333333333333328</v>
      </c>
      <c r="BU90" s="89">
        <f t="shared" si="136"/>
        <v>1.0123796423658873</v>
      </c>
      <c r="BV90" s="89">
        <f t="shared" si="136"/>
        <v>1.0262237762237763</v>
      </c>
      <c r="BW90" s="89">
        <f t="shared" si="136"/>
        <v>1.0244498777506112</v>
      </c>
      <c r="BX90" s="89"/>
      <c r="BY90" s="90">
        <f t="shared" si="136"/>
        <v>1.0066206102475532</v>
      </c>
    </row>
    <row r="91" spans="1:77" x14ac:dyDescent="0.3">
      <c r="A91" s="74" t="s">
        <v>69</v>
      </c>
      <c r="B91" s="79">
        <f t="shared" si="133"/>
        <v>1.1818181818181819</v>
      </c>
      <c r="C91" s="79">
        <f t="shared" si="133"/>
        <v>1.0169491525423728</v>
      </c>
      <c r="D91" s="79">
        <f t="shared" si="133"/>
        <v>0.95270270270270274</v>
      </c>
      <c r="E91" s="79">
        <f t="shared" si="133"/>
        <v>0.98901098901098905</v>
      </c>
      <c r="F91" s="79">
        <f t="shared" si="133"/>
        <v>0.89136490250696376</v>
      </c>
      <c r="G91" s="79">
        <f t="shared" si="133"/>
        <v>1.021505376344086</v>
      </c>
      <c r="H91" s="79">
        <f t="shared" si="133"/>
        <v>0.95794392523364491</v>
      </c>
      <c r="I91" s="79"/>
      <c r="J91" s="79"/>
      <c r="K91" s="80">
        <f t="shared" si="133"/>
        <v>0.96890117484450589</v>
      </c>
      <c r="L91" s="228"/>
      <c r="M91" s="79">
        <f t="shared" si="133"/>
        <v>1.6666666666666667</v>
      </c>
      <c r="N91" s="79">
        <f t="shared" si="133"/>
        <v>0.9375</v>
      </c>
      <c r="O91" s="79">
        <f t="shared" si="133"/>
        <v>0.66666666666666663</v>
      </c>
      <c r="P91" s="79">
        <f t="shared" si="133"/>
        <v>1.3269230769230769</v>
      </c>
      <c r="Q91" s="79">
        <f t="shared" si="133"/>
        <v>1.1111111111111112</v>
      </c>
      <c r="R91" s="79">
        <f t="shared" si="133"/>
        <v>1.0365853658536586</v>
      </c>
      <c r="S91" s="79">
        <f t="shared" si="129"/>
        <v>1.0980392156862746</v>
      </c>
      <c r="T91" s="79"/>
      <c r="U91" s="79"/>
      <c r="V91" s="80">
        <f t="shared" si="129"/>
        <v>1.0849056603773586</v>
      </c>
      <c r="W91" s="228"/>
      <c r="X91" s="79">
        <f t="shared" si="129"/>
        <v>1.3636363636363635</v>
      </c>
      <c r="Y91" s="79">
        <f t="shared" si="129"/>
        <v>1.6</v>
      </c>
      <c r="Z91" s="79">
        <f t="shared" si="129"/>
        <v>0.85611510791366907</v>
      </c>
      <c r="AA91" s="79">
        <f t="shared" si="129"/>
        <v>0.89873417721518989</v>
      </c>
      <c r="AB91" s="79">
        <f t="shared" si="129"/>
        <v>0.98986486486486491</v>
      </c>
      <c r="AC91" s="79">
        <f t="shared" si="129"/>
        <v>0.94160583941605835</v>
      </c>
      <c r="AD91" s="79">
        <f t="shared" si="129"/>
        <v>1</v>
      </c>
      <c r="AE91" s="79"/>
      <c r="AF91" s="79"/>
      <c r="AG91" s="80">
        <f t="shared" si="129"/>
        <v>0.97719298245614039</v>
      </c>
      <c r="AH91" s="228"/>
      <c r="AI91" s="79" t="str">
        <f t="shared" si="129"/>
        <v xml:space="preserve">*  </v>
      </c>
      <c r="AJ91" s="79">
        <f t="shared" si="129"/>
        <v>1.2</v>
      </c>
      <c r="AK91" s="79">
        <f t="shared" si="129"/>
        <v>1.2857142857142858</v>
      </c>
      <c r="AL91" s="79">
        <f t="shared" si="129"/>
        <v>0.9375</v>
      </c>
      <c r="AM91" s="79">
        <f t="shared" si="129"/>
        <v>0.88888888888888884</v>
      </c>
      <c r="AN91" s="79">
        <f t="shared" si="129"/>
        <v>1.0227272727272727</v>
      </c>
      <c r="AO91" s="79">
        <f t="shared" si="129"/>
        <v>1.4</v>
      </c>
      <c r="AP91" s="79"/>
      <c r="AQ91" s="79"/>
      <c r="AR91" s="80">
        <f t="shared" si="129"/>
        <v>1.0632183908045978</v>
      </c>
      <c r="AS91" s="88"/>
      <c r="AT91" s="89">
        <f t="shared" si="134"/>
        <v>1.2424242424242424</v>
      </c>
      <c r="AU91" s="89">
        <f t="shared" si="134"/>
        <v>1.2982456140350878</v>
      </c>
      <c r="AV91" s="89">
        <f t="shared" si="134"/>
        <v>0.90592334494773519</v>
      </c>
      <c r="AW91" s="89">
        <f t="shared" si="134"/>
        <v>0.94705882352941173</v>
      </c>
      <c r="AX91" s="89">
        <f t="shared" si="134"/>
        <v>0.93587786259541983</v>
      </c>
      <c r="AY91" s="89">
        <f t="shared" si="134"/>
        <v>0.9876160990712074</v>
      </c>
      <c r="AZ91" s="89">
        <f t="shared" si="134"/>
        <v>0.97368421052631582</v>
      </c>
      <c r="BA91" s="89"/>
      <c r="BB91" s="89"/>
      <c r="BC91" s="90">
        <f t="shared" si="134"/>
        <v>0.97255508310784688</v>
      </c>
      <c r="BE91" s="89">
        <f t="shared" si="135"/>
        <v>1.625</v>
      </c>
      <c r="BF91" s="89">
        <f t="shared" si="135"/>
        <v>1.0384615384615385</v>
      </c>
      <c r="BG91" s="89">
        <f t="shared" si="135"/>
        <v>0.92156862745098034</v>
      </c>
      <c r="BH91" s="89">
        <f t="shared" si="135"/>
        <v>1.1785714285714286</v>
      </c>
      <c r="BI91" s="89">
        <f t="shared" si="135"/>
        <v>1.0317460317460319</v>
      </c>
      <c r="BJ91" s="89">
        <f t="shared" si="135"/>
        <v>1.0317460317460319</v>
      </c>
      <c r="BK91" s="89">
        <f t="shared" si="135"/>
        <v>1.1830985915492958</v>
      </c>
      <c r="BL91" s="89"/>
      <c r="BM91" s="89"/>
      <c r="BN91" s="90">
        <f t="shared" si="135"/>
        <v>1.0772357723577235</v>
      </c>
      <c r="BP91" s="89">
        <f t="shared" si="136"/>
        <v>1.3170731707317074</v>
      </c>
      <c r="BQ91" s="89">
        <f t="shared" si="136"/>
        <v>1.25</v>
      </c>
      <c r="BR91" s="89">
        <f t="shared" si="136"/>
        <v>0.90828402366863903</v>
      </c>
      <c r="BS91" s="89">
        <f t="shared" si="136"/>
        <v>0.97979797979797978</v>
      </c>
      <c r="BT91" s="89">
        <f t="shared" si="136"/>
        <v>0.95134443021766968</v>
      </c>
      <c r="BU91" s="89">
        <f t="shared" si="136"/>
        <v>0.99481865284974091</v>
      </c>
      <c r="BV91" s="89">
        <f t="shared" si="136"/>
        <v>1.0096852300242132</v>
      </c>
      <c r="BW91" s="89"/>
      <c r="BX91" s="89"/>
      <c r="BY91" s="90">
        <f t="shared" si="136"/>
        <v>0.98928223449171804</v>
      </c>
    </row>
    <row r="92" spans="1:77" x14ac:dyDescent="0.3">
      <c r="A92" s="74" t="s">
        <v>66</v>
      </c>
      <c r="B92" s="81">
        <f t="shared" si="133"/>
        <v>0.96052631578947367</v>
      </c>
      <c r="C92" s="81">
        <f t="shared" si="133"/>
        <v>0.9689119170984456</v>
      </c>
      <c r="D92" s="81">
        <f t="shared" si="133"/>
        <v>0.84803921568627449</v>
      </c>
      <c r="E92" s="81">
        <f t="shared" si="133"/>
        <v>0.91480996068152032</v>
      </c>
      <c r="F92" s="81">
        <f t="shared" si="133"/>
        <v>0.87983870967741939</v>
      </c>
      <c r="G92" s="81">
        <f t="shared" si="133"/>
        <v>0.99327122153209113</v>
      </c>
      <c r="H92" s="81">
        <f t="shared" si="133"/>
        <v>1.0524781341107872</v>
      </c>
      <c r="I92" s="81">
        <f t="shared" si="133"/>
        <v>1.0576794097920859</v>
      </c>
      <c r="J92" s="81">
        <f t="shared" si="133"/>
        <v>0.99743260590500638</v>
      </c>
      <c r="K92" s="82">
        <f t="shared" si="133"/>
        <v>1.0011768661735037</v>
      </c>
      <c r="L92" s="228"/>
      <c r="M92" s="81">
        <f t="shared" si="133"/>
        <v>0.84615384615384615</v>
      </c>
      <c r="N92" s="81">
        <f t="shared" si="133"/>
        <v>0.54794520547945202</v>
      </c>
      <c r="O92" s="81">
        <f t="shared" si="133"/>
        <v>0.70138888888888884</v>
      </c>
      <c r="P92" s="81">
        <f t="shared" si="133"/>
        <v>0.83098591549295775</v>
      </c>
      <c r="Q92" s="81">
        <f t="shared" si="133"/>
        <v>0.93786982248520712</v>
      </c>
      <c r="R92" s="81">
        <f t="shared" si="133"/>
        <v>0.98053097345132745</v>
      </c>
      <c r="S92" s="81">
        <f t="shared" si="129"/>
        <v>1.0544217687074831</v>
      </c>
      <c r="T92" s="81">
        <f t="shared" si="129"/>
        <v>0.98637602179836514</v>
      </c>
      <c r="U92" s="81">
        <f t="shared" si="129"/>
        <v>1.0982318271119842</v>
      </c>
      <c r="V92" s="82">
        <f t="shared" si="129"/>
        <v>0.98312126720332382</v>
      </c>
      <c r="W92" s="228"/>
      <c r="X92" s="81">
        <f t="shared" si="129"/>
        <v>1.0256410256410255</v>
      </c>
      <c r="Y92" s="81">
        <f t="shared" si="129"/>
        <v>0.97115384615384615</v>
      </c>
      <c r="Z92" s="81">
        <f t="shared" si="129"/>
        <v>0.88861985472154958</v>
      </c>
      <c r="AA92" s="81">
        <f t="shared" si="129"/>
        <v>0.83833116036505873</v>
      </c>
      <c r="AB92" s="81">
        <f t="shared" si="129"/>
        <v>0.89055973266499577</v>
      </c>
      <c r="AC92" s="81">
        <f t="shared" si="129"/>
        <v>0.95350172215843854</v>
      </c>
      <c r="AD92" s="81">
        <f t="shared" si="129"/>
        <v>1.0824837812789621</v>
      </c>
      <c r="AE92" s="81">
        <f t="shared" si="129"/>
        <v>1.0846477392218716</v>
      </c>
      <c r="AF92" s="81">
        <f t="shared" si="129"/>
        <v>1.04125</v>
      </c>
      <c r="AG92" s="82">
        <f t="shared" si="129"/>
        <v>0.99837415998265766</v>
      </c>
      <c r="AH92" s="228"/>
      <c r="AI92" s="81">
        <f t="shared" si="129"/>
        <v>0.66666666666666663</v>
      </c>
      <c r="AJ92" s="81">
        <f t="shared" si="129"/>
        <v>0.6029411764705882</v>
      </c>
      <c r="AK92" s="81">
        <f t="shared" si="129"/>
        <v>0.6470588235294118</v>
      </c>
      <c r="AL92" s="81">
        <f t="shared" si="129"/>
        <v>0.64319248826291076</v>
      </c>
      <c r="AM92" s="81">
        <f t="shared" si="129"/>
        <v>0.92088607594936711</v>
      </c>
      <c r="AN92" s="81">
        <f t="shared" si="129"/>
        <v>1.0603112840466926</v>
      </c>
      <c r="AO92" s="81">
        <f t="shared" si="129"/>
        <v>1.1112737920937041</v>
      </c>
      <c r="AP92" s="81">
        <f t="shared" si="129"/>
        <v>1.0732484076433122</v>
      </c>
      <c r="AQ92" s="81">
        <f t="shared" si="129"/>
        <v>1.0223048327137547</v>
      </c>
      <c r="AR92" s="82">
        <f t="shared" si="129"/>
        <v>0.99020636586218957</v>
      </c>
      <c r="AS92" s="88"/>
      <c r="AT92" s="91">
        <f t="shared" si="134"/>
        <v>0.9826086956521739</v>
      </c>
      <c r="AU92" s="91">
        <f t="shared" si="134"/>
        <v>0.97007481296758102</v>
      </c>
      <c r="AV92" s="91">
        <f t="shared" si="134"/>
        <v>0.86845310596833125</v>
      </c>
      <c r="AW92" s="91">
        <f t="shared" si="134"/>
        <v>0.87647058823529411</v>
      </c>
      <c r="AX92" s="91">
        <f t="shared" si="134"/>
        <v>0.88510463684858431</v>
      </c>
      <c r="AY92" s="91">
        <f t="shared" si="134"/>
        <v>0.97441480675013614</v>
      </c>
      <c r="AZ92" s="91">
        <f t="shared" si="134"/>
        <v>1.0656874745002041</v>
      </c>
      <c r="BA92" s="91">
        <f t="shared" si="134"/>
        <v>1.0681818181818181</v>
      </c>
      <c r="BB92" s="91">
        <f t="shared" si="134"/>
        <v>1.0122985581000847</v>
      </c>
      <c r="BC92" s="92">
        <f t="shared" si="134"/>
        <v>0.99995265599848504</v>
      </c>
      <c r="BE92" s="91">
        <f t="shared" si="135"/>
        <v>0.78048780487804881</v>
      </c>
      <c r="BF92" s="91">
        <f t="shared" si="135"/>
        <v>0.57446808510638303</v>
      </c>
      <c r="BG92" s="91">
        <f t="shared" si="135"/>
        <v>0.67340067340067344</v>
      </c>
      <c r="BH92" s="91">
        <f t="shared" si="135"/>
        <v>0.73708920187793425</v>
      </c>
      <c r="BI92" s="91">
        <f t="shared" si="135"/>
        <v>0.92966360856269115</v>
      </c>
      <c r="BJ92" s="91">
        <f t="shared" si="135"/>
        <v>1.0185356811862836</v>
      </c>
      <c r="BK92" s="91">
        <f t="shared" si="135"/>
        <v>1.0792332268370608</v>
      </c>
      <c r="BL92" s="91">
        <f t="shared" si="135"/>
        <v>1.0179294389820706</v>
      </c>
      <c r="BM92" s="91">
        <f t="shared" si="135"/>
        <v>1.0719794344473008</v>
      </c>
      <c r="BN92" s="92">
        <f t="shared" si="135"/>
        <v>0.98614008941877795</v>
      </c>
      <c r="BP92" s="91">
        <f t="shared" si="136"/>
        <v>0.92948717948717952</v>
      </c>
      <c r="BQ92" s="91">
        <f t="shared" si="136"/>
        <v>0.86715867158671589</v>
      </c>
      <c r="BR92" s="91">
        <f t="shared" si="136"/>
        <v>0.81663685152057242</v>
      </c>
      <c r="BS92" s="91">
        <f t="shared" si="136"/>
        <v>0.8461145194274029</v>
      </c>
      <c r="BT92" s="91">
        <f t="shared" si="136"/>
        <v>0.89453251374959564</v>
      </c>
      <c r="BU92" s="91">
        <f t="shared" si="136"/>
        <v>0.98443088575636439</v>
      </c>
      <c r="BV92" s="91">
        <f t="shared" si="136"/>
        <v>1.0689655172413792</v>
      </c>
      <c r="BW92" s="91">
        <f t="shared" si="136"/>
        <v>1.0550430969302889</v>
      </c>
      <c r="BX92" s="91">
        <f t="shared" si="136"/>
        <v>1.0271045918367347</v>
      </c>
      <c r="BY92" s="92">
        <f t="shared" si="136"/>
        <v>0.9966225926990514</v>
      </c>
    </row>
    <row r="93" spans="1:77" x14ac:dyDescent="0.3">
      <c r="A93" s="229" t="s">
        <v>209</v>
      </c>
      <c r="B93" s="227"/>
      <c r="C93" s="227"/>
      <c r="D93" s="227"/>
      <c r="E93" s="68"/>
      <c r="F93" s="68"/>
      <c r="G93" s="68"/>
      <c r="H93" s="68"/>
      <c r="I93" s="68"/>
      <c r="J93" s="68"/>
      <c r="K93" s="68"/>
      <c r="L93" s="220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220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220"/>
      <c r="AI93" s="68"/>
      <c r="AJ93" s="68"/>
      <c r="AK93" s="68"/>
      <c r="AL93" s="68"/>
      <c r="AM93" s="68"/>
      <c r="AN93" s="68"/>
      <c r="AO93" s="68"/>
      <c r="AP93" s="68"/>
      <c r="AQ93" s="68"/>
      <c r="AR93" s="68"/>
    </row>
    <row r="94" spans="1:77" ht="21" x14ac:dyDescent="0.4">
      <c r="A94"/>
      <c r="B94" s="28" t="s">
        <v>173</v>
      </c>
      <c r="C94"/>
      <c r="D94"/>
      <c r="M94" s="28" t="s">
        <v>177</v>
      </c>
      <c r="X94" s="28" t="s">
        <v>174</v>
      </c>
      <c r="AI94" s="28" t="s">
        <v>178</v>
      </c>
      <c r="AT94" s="28" t="s">
        <v>203</v>
      </c>
      <c r="BE94" s="28" t="s">
        <v>204</v>
      </c>
      <c r="BP94" s="28" t="s">
        <v>205</v>
      </c>
    </row>
    <row r="95" spans="1:77" ht="15.6" x14ac:dyDescent="0.3">
      <c r="A95"/>
      <c r="B95" s="27" t="s">
        <v>211</v>
      </c>
      <c r="C95"/>
      <c r="D95"/>
      <c r="M95" s="27" t="s">
        <v>211</v>
      </c>
      <c r="X95" s="27" t="s">
        <v>211</v>
      </c>
      <c r="AG95" s="27"/>
      <c r="AI95" s="27" t="s">
        <v>211</v>
      </c>
      <c r="AT95" s="27" t="s">
        <v>211</v>
      </c>
      <c r="BE95" s="27" t="s">
        <v>211</v>
      </c>
      <c r="BP95" s="27" t="s">
        <v>211</v>
      </c>
    </row>
    <row r="96" spans="1:77" x14ac:dyDescent="0.3">
      <c r="A96" s="248" t="s">
        <v>73</v>
      </c>
      <c r="B96" s="247" t="s">
        <v>72</v>
      </c>
      <c r="C96" s="247"/>
      <c r="D96" s="247"/>
      <c r="E96" s="247"/>
      <c r="F96" s="247"/>
      <c r="G96" s="247"/>
      <c r="H96" s="247"/>
      <c r="I96" s="247"/>
      <c r="J96" s="247"/>
      <c r="K96" s="26"/>
      <c r="M96" s="247" t="s">
        <v>72</v>
      </c>
      <c r="N96" s="247"/>
      <c r="O96" s="247"/>
      <c r="P96" s="247"/>
      <c r="Q96" s="247"/>
      <c r="R96" s="247"/>
      <c r="S96" s="247"/>
      <c r="T96" s="247"/>
      <c r="U96" s="247"/>
      <c r="V96" s="26"/>
      <c r="X96" s="247" t="s">
        <v>72</v>
      </c>
      <c r="Y96" s="247"/>
      <c r="Z96" s="247"/>
      <c r="AA96" s="247"/>
      <c r="AB96" s="247"/>
      <c r="AC96" s="247"/>
      <c r="AD96" s="247"/>
      <c r="AE96" s="247"/>
      <c r="AF96" s="247"/>
      <c r="AI96" s="247" t="s">
        <v>72</v>
      </c>
      <c r="AJ96" s="247"/>
      <c r="AK96" s="247"/>
      <c r="AL96" s="247"/>
      <c r="AM96" s="247"/>
      <c r="AN96" s="247"/>
      <c r="AO96" s="247"/>
      <c r="AP96" s="247"/>
      <c r="AQ96" s="247"/>
      <c r="AT96" s="247" t="s">
        <v>72</v>
      </c>
      <c r="AU96" s="247"/>
      <c r="AV96" s="247"/>
      <c r="AW96" s="247"/>
      <c r="AX96" s="247"/>
      <c r="AY96" s="247"/>
      <c r="AZ96" s="247"/>
      <c r="BA96" s="247"/>
      <c r="BB96" s="247"/>
      <c r="BE96" s="247" t="s">
        <v>72</v>
      </c>
      <c r="BF96" s="247"/>
      <c r="BG96" s="247"/>
      <c r="BH96" s="247"/>
      <c r="BI96" s="247"/>
      <c r="BJ96" s="247"/>
      <c r="BK96" s="247"/>
      <c r="BL96" s="247"/>
      <c r="BM96" s="247"/>
      <c r="BP96" s="247" t="s">
        <v>72</v>
      </c>
      <c r="BQ96" s="247"/>
      <c r="BR96" s="247"/>
      <c r="BS96" s="247"/>
      <c r="BT96" s="247"/>
      <c r="BU96" s="247"/>
      <c r="BV96" s="247"/>
      <c r="BW96" s="247"/>
      <c r="BX96" s="247"/>
    </row>
    <row r="97" spans="1:77" x14ac:dyDescent="0.3">
      <c r="A97" s="248"/>
      <c r="B97" s="24" t="s">
        <v>71</v>
      </c>
      <c r="C97" s="24" t="s">
        <v>140</v>
      </c>
      <c r="D97" s="24" t="s">
        <v>141</v>
      </c>
      <c r="E97" s="24" t="s">
        <v>142</v>
      </c>
      <c r="F97" s="24" t="s">
        <v>143</v>
      </c>
      <c r="G97" s="24" t="s">
        <v>144</v>
      </c>
      <c r="H97" s="24" t="s">
        <v>145</v>
      </c>
      <c r="I97" s="24" t="s">
        <v>146</v>
      </c>
      <c r="J97" s="24" t="s">
        <v>147</v>
      </c>
      <c r="K97" s="23" t="s">
        <v>70</v>
      </c>
      <c r="L97" s="87"/>
      <c r="M97" s="24" t="s">
        <v>71</v>
      </c>
      <c r="N97" s="24" t="s">
        <v>140</v>
      </c>
      <c r="O97" s="24" t="s">
        <v>141</v>
      </c>
      <c r="P97" s="24" t="s">
        <v>142</v>
      </c>
      <c r="Q97" s="24" t="s">
        <v>143</v>
      </c>
      <c r="R97" s="24" t="s">
        <v>144</v>
      </c>
      <c r="S97" s="24" t="s">
        <v>145</v>
      </c>
      <c r="T97" s="24" t="s">
        <v>146</v>
      </c>
      <c r="U97" s="24" t="s">
        <v>147</v>
      </c>
      <c r="V97" s="23" t="s">
        <v>70</v>
      </c>
      <c r="W97" s="87"/>
      <c r="X97" s="24" t="s">
        <v>71</v>
      </c>
      <c r="Y97" s="24" t="s">
        <v>140</v>
      </c>
      <c r="Z97" s="24" t="s">
        <v>141</v>
      </c>
      <c r="AA97" s="24" t="s">
        <v>142</v>
      </c>
      <c r="AB97" s="24" t="s">
        <v>143</v>
      </c>
      <c r="AC97" s="24" t="s">
        <v>144</v>
      </c>
      <c r="AD97" s="24" t="s">
        <v>145</v>
      </c>
      <c r="AE97" s="24" t="s">
        <v>146</v>
      </c>
      <c r="AF97" s="24" t="s">
        <v>147</v>
      </c>
      <c r="AG97" s="23" t="s">
        <v>70</v>
      </c>
      <c r="AH97" s="87"/>
      <c r="AI97" s="24" t="s">
        <v>71</v>
      </c>
      <c r="AJ97" s="24" t="s">
        <v>140</v>
      </c>
      <c r="AK97" s="24" t="s">
        <v>141</v>
      </c>
      <c r="AL97" s="24" t="s">
        <v>142</v>
      </c>
      <c r="AM97" s="24" t="s">
        <v>143</v>
      </c>
      <c r="AN97" s="24" t="s">
        <v>144</v>
      </c>
      <c r="AO97" s="24" t="s">
        <v>145</v>
      </c>
      <c r="AP97" s="24" t="s">
        <v>146</v>
      </c>
      <c r="AQ97" s="24" t="s">
        <v>147</v>
      </c>
      <c r="AR97" s="23" t="s">
        <v>70</v>
      </c>
      <c r="AS97" s="87"/>
      <c r="AT97" s="24" t="s">
        <v>71</v>
      </c>
      <c r="AU97" s="24" t="s">
        <v>140</v>
      </c>
      <c r="AV97" s="24" t="s">
        <v>141</v>
      </c>
      <c r="AW97" s="24" t="s">
        <v>142</v>
      </c>
      <c r="AX97" s="24" t="s">
        <v>143</v>
      </c>
      <c r="AY97" s="24" t="s">
        <v>144</v>
      </c>
      <c r="AZ97" s="24" t="s">
        <v>145</v>
      </c>
      <c r="BA97" s="24" t="s">
        <v>146</v>
      </c>
      <c r="BB97" s="24" t="s">
        <v>147</v>
      </c>
      <c r="BC97" s="23" t="s">
        <v>70</v>
      </c>
      <c r="BE97" s="24" t="s">
        <v>71</v>
      </c>
      <c r="BF97" s="24" t="s">
        <v>140</v>
      </c>
      <c r="BG97" s="24" t="s">
        <v>141</v>
      </c>
      <c r="BH97" s="24" t="s">
        <v>142</v>
      </c>
      <c r="BI97" s="24" t="s">
        <v>143</v>
      </c>
      <c r="BJ97" s="24" t="s">
        <v>144</v>
      </c>
      <c r="BK97" s="24" t="s">
        <v>145</v>
      </c>
      <c r="BL97" s="24" t="s">
        <v>146</v>
      </c>
      <c r="BM97" s="24" t="s">
        <v>147</v>
      </c>
      <c r="BN97" s="23" t="s">
        <v>70</v>
      </c>
      <c r="BP97" s="24" t="s">
        <v>71</v>
      </c>
      <c r="BQ97" s="24" t="s">
        <v>140</v>
      </c>
      <c r="BR97" s="24" t="s">
        <v>141</v>
      </c>
      <c r="BS97" s="24" t="s">
        <v>142</v>
      </c>
      <c r="BT97" s="24" t="s">
        <v>143</v>
      </c>
      <c r="BU97" s="24" t="s">
        <v>144</v>
      </c>
      <c r="BV97" s="24" t="s">
        <v>145</v>
      </c>
      <c r="BW97" s="24" t="s">
        <v>146</v>
      </c>
      <c r="BX97" s="24" t="s">
        <v>147</v>
      </c>
      <c r="BY97" s="23" t="s">
        <v>70</v>
      </c>
    </row>
    <row r="98" spans="1:77" x14ac:dyDescent="0.3">
      <c r="A98" s="22" t="s">
        <v>188</v>
      </c>
      <c r="B98" s="75">
        <f>IF(B7=0,"",B20/B7/12)</f>
        <v>9.7679093567251463E-2</v>
      </c>
      <c r="C98" s="75">
        <f t="shared" ref="C98:K98" si="137">IF(C7=0,"",C20/C7/12)</f>
        <v>8.0765993265993263E-2</v>
      </c>
      <c r="D98" s="75">
        <f t="shared" si="137"/>
        <v>6.8339960238568587E-2</v>
      </c>
      <c r="E98" s="75">
        <f t="shared" si="137"/>
        <v>6.316228619107217E-2</v>
      </c>
      <c r="F98" s="75">
        <f t="shared" si="137"/>
        <v>5.7777350509517399E-2</v>
      </c>
      <c r="G98" s="75">
        <f t="shared" si="137"/>
        <v>5.3343333787899454E-2</v>
      </c>
      <c r="H98" s="75">
        <f t="shared" si="137"/>
        <v>4.7050537962868684E-2</v>
      </c>
      <c r="I98" s="75">
        <f t="shared" si="137"/>
        <v>3.8055034396497815E-2</v>
      </c>
      <c r="J98" s="75">
        <f t="shared" si="137"/>
        <v>3.1199871671478988E-2</v>
      </c>
      <c r="K98" s="76">
        <f t="shared" si="137"/>
        <v>4.9686543276286861E-2</v>
      </c>
      <c r="L98" s="88"/>
      <c r="M98" s="75">
        <f>IF(M7=0,"",M20/M7/12)</f>
        <v>0.14621409921671019</v>
      </c>
      <c r="N98" s="75">
        <f t="shared" ref="N98:V98" si="138">IF(N7=0,"",N20/N7/12)</f>
        <v>0.13534031413612566</v>
      </c>
      <c r="O98" s="75">
        <f t="shared" si="138"/>
        <v>0.12819799777530591</v>
      </c>
      <c r="P98" s="75">
        <f t="shared" si="138"/>
        <v>0.12133158125273763</v>
      </c>
      <c r="Q98" s="75">
        <f t="shared" si="138"/>
        <v>0.11353013530135302</v>
      </c>
      <c r="R98" s="75">
        <f t="shared" si="138"/>
        <v>0.10219904144347336</v>
      </c>
      <c r="S98" s="75">
        <f t="shared" si="138"/>
        <v>9.2364253393665163E-2</v>
      </c>
      <c r="T98" s="75">
        <f t="shared" si="138"/>
        <v>7.6859566163776927E-2</v>
      </c>
      <c r="U98" s="75">
        <f t="shared" si="138"/>
        <v>5.970885763631878E-2</v>
      </c>
      <c r="V98" s="76">
        <f t="shared" si="138"/>
        <v>9.7845575684553265E-2</v>
      </c>
      <c r="W98" s="88"/>
      <c r="X98" s="75">
        <f>IF(X7=0,"",X20/X7/12)</f>
        <v>0.10243055555555557</v>
      </c>
      <c r="Y98" s="75">
        <f t="shared" ref="Y98:AG98" si="139">IF(Y7=0,"",Y20/Y7/12)</f>
        <v>8.8329414838035525E-2</v>
      </c>
      <c r="Z98" s="75">
        <f t="shared" si="139"/>
        <v>7.2227328431372542E-2</v>
      </c>
      <c r="AA98" s="75">
        <f t="shared" si="139"/>
        <v>5.5789414604029863E-2</v>
      </c>
      <c r="AB98" s="75">
        <f t="shared" si="139"/>
        <v>4.8172792564427545E-2</v>
      </c>
      <c r="AC98" s="75">
        <f t="shared" si="139"/>
        <v>4.5723558610156555E-2</v>
      </c>
      <c r="AD98" s="75">
        <f t="shared" si="139"/>
        <v>4.3022283371101755E-2</v>
      </c>
      <c r="AE98" s="75">
        <f t="shared" si="139"/>
        <v>3.9222721908589289E-2</v>
      </c>
      <c r="AF98" s="75">
        <f t="shared" si="139"/>
        <v>3.4749670619235833E-2</v>
      </c>
      <c r="AG98" s="76">
        <f t="shared" si="139"/>
        <v>4.8692479614078181E-2</v>
      </c>
      <c r="AH98" s="88"/>
      <c r="AI98" s="75">
        <f>IF(AI7=0,"",AI20/AI7/12)</f>
        <v>0.1483957219251337</v>
      </c>
      <c r="AJ98" s="75">
        <f t="shared" ref="AJ98:AR98" si="140">IF(AJ7=0,"",AJ20/AJ7/12)</f>
        <v>0.1444405756731662</v>
      </c>
      <c r="AK98" s="75">
        <f t="shared" si="140"/>
        <v>0.13607155262243834</v>
      </c>
      <c r="AL98" s="75">
        <f t="shared" si="140"/>
        <v>0.11684603039743226</v>
      </c>
      <c r="AM98" s="75">
        <f t="shared" si="140"/>
        <v>0.10401671217010011</v>
      </c>
      <c r="AN98" s="75">
        <f t="shared" si="140"/>
        <v>9.6750000000000003E-2</v>
      </c>
      <c r="AO98" s="75">
        <f t="shared" si="140"/>
        <v>9.0995115995115991E-2</v>
      </c>
      <c r="AP98" s="75">
        <f t="shared" si="140"/>
        <v>8.603365988445115E-2</v>
      </c>
      <c r="AQ98" s="75">
        <f t="shared" si="140"/>
        <v>6.8993820007724985E-2</v>
      </c>
      <c r="AR98" s="76">
        <f t="shared" si="140"/>
        <v>0.10305813626126126</v>
      </c>
      <c r="AS98" s="88"/>
      <c r="AT98" s="75">
        <f>IF(AT7=0,"",AT20/AT7/12)</f>
        <v>9.9694865319865322E-2</v>
      </c>
      <c r="AU98" s="75">
        <f t="shared" ref="AU98:BC98" si="141">IF(AU7=0,"",AU20/AU7/12)</f>
        <v>8.5025007355104446E-2</v>
      </c>
      <c r="AV98" s="75">
        <f t="shared" si="141"/>
        <v>7.0635459068294895E-2</v>
      </c>
      <c r="AW98" s="75">
        <f t="shared" si="141"/>
        <v>5.8754446010334881E-2</v>
      </c>
      <c r="AX98" s="75">
        <f t="shared" si="141"/>
        <v>5.1988643597382422E-2</v>
      </c>
      <c r="AY98" s="75">
        <f t="shared" si="141"/>
        <v>4.8861062758530333E-2</v>
      </c>
      <c r="AZ98" s="75">
        <f t="shared" si="141"/>
        <v>4.4806180577475159E-2</v>
      </c>
      <c r="BA98" s="75">
        <f t="shared" si="141"/>
        <v>3.8633098068937201E-2</v>
      </c>
      <c r="BB98" s="75">
        <f t="shared" si="141"/>
        <v>3.2738790663862712E-2</v>
      </c>
      <c r="BC98" s="76">
        <f t="shared" si="141"/>
        <v>4.9144235093151772E-2</v>
      </c>
      <c r="BE98" s="75">
        <f>IF(BE7=0,"",BE20/BE7/12)</f>
        <v>0.14729194187582564</v>
      </c>
      <c r="BF98" s="75">
        <f t="shared" ref="BF98:BN98" si="142">IF(BF7=0,"",BF20/BF7/12)</f>
        <v>0.14080579952600028</v>
      </c>
      <c r="BG98" s="75">
        <f t="shared" si="142"/>
        <v>0.13304468676502032</v>
      </c>
      <c r="BH98" s="75">
        <f t="shared" si="142"/>
        <v>0.11860738447425755</v>
      </c>
      <c r="BI98" s="75">
        <f t="shared" si="142"/>
        <v>0.10784240985309394</v>
      </c>
      <c r="BJ98" s="75">
        <f t="shared" si="142"/>
        <v>9.9011349011349004E-2</v>
      </c>
      <c r="BK98" s="75">
        <f t="shared" si="142"/>
        <v>9.1607624831309034E-2</v>
      </c>
      <c r="BL98" s="75">
        <f t="shared" si="142"/>
        <v>8.1196073775033642E-2</v>
      </c>
      <c r="BM98" s="75">
        <f t="shared" si="142"/>
        <v>6.3328063836193924E-2</v>
      </c>
      <c r="BN98" s="76">
        <f t="shared" si="142"/>
        <v>0.10071306424031233</v>
      </c>
      <c r="BP98" s="75">
        <f>IF(BP7=0,"",BP20/BP7/12)</f>
        <v>0.11508614552185675</v>
      </c>
      <c r="BQ98" s="75">
        <f t="shared" ref="BQ98:BY98" si="143">IF(BQ7=0,"",BQ20/BQ7/12)</f>
        <v>0.1042900476671963</v>
      </c>
      <c r="BR98" s="75">
        <f t="shared" si="143"/>
        <v>9.4864558257934203E-2</v>
      </c>
      <c r="BS98" s="75">
        <f t="shared" si="143"/>
        <v>8.0851536703073407E-2</v>
      </c>
      <c r="BT98" s="75">
        <f t="shared" si="143"/>
        <v>7.0969910909396541E-2</v>
      </c>
      <c r="BU98" s="75">
        <f t="shared" si="143"/>
        <v>6.5124323367228204E-2</v>
      </c>
      <c r="BV98" s="75">
        <f t="shared" si="143"/>
        <v>5.9230433290700935E-2</v>
      </c>
      <c r="BW98" s="75">
        <f t="shared" si="143"/>
        <v>5.0770889061953296E-2</v>
      </c>
      <c r="BX98" s="75">
        <f t="shared" si="143"/>
        <v>4.0583193374645277E-2</v>
      </c>
      <c r="BY98" s="76">
        <f t="shared" si="143"/>
        <v>6.5577023520170433E-2</v>
      </c>
    </row>
    <row r="99" spans="1:77" x14ac:dyDescent="0.3">
      <c r="A99" s="22" t="s">
        <v>189</v>
      </c>
      <c r="B99" s="75">
        <f t="shared" ref="B99:AR105" si="144">IF(B8=0,"",B21/B8/12)</f>
        <v>6.0311750599520382E-2</v>
      </c>
      <c r="C99" s="75">
        <f t="shared" si="144"/>
        <v>5.2070888092393471E-2</v>
      </c>
      <c r="D99" s="75">
        <f t="shared" si="144"/>
        <v>4.5818815331010454E-2</v>
      </c>
      <c r="E99" s="75">
        <f t="shared" si="144"/>
        <v>4.190630991081104E-2</v>
      </c>
      <c r="F99" s="75">
        <f t="shared" si="144"/>
        <v>3.7843696181483463E-2</v>
      </c>
      <c r="G99" s="75">
        <f t="shared" si="144"/>
        <v>3.276395667182478E-2</v>
      </c>
      <c r="H99" s="75">
        <f t="shared" si="144"/>
        <v>2.718267680258005E-2</v>
      </c>
      <c r="I99" s="75">
        <f t="shared" si="144"/>
        <v>2.008271235051599E-2</v>
      </c>
      <c r="J99" s="75">
        <f t="shared" si="144"/>
        <v>1.2901727268888044E-2</v>
      </c>
      <c r="K99" s="76">
        <f t="shared" si="144"/>
        <v>2.8593598622124943E-2</v>
      </c>
      <c r="L99" s="88"/>
      <c r="M99" s="75">
        <f t="shared" si="144"/>
        <v>7.5722983257229828E-2</v>
      </c>
      <c r="N99" s="75">
        <f t="shared" si="144"/>
        <v>8.290671217292378E-2</v>
      </c>
      <c r="O99" s="75">
        <f t="shared" si="144"/>
        <v>7.9350766456266916E-2</v>
      </c>
      <c r="P99" s="75">
        <f t="shared" si="144"/>
        <v>7.9677861549006176E-2</v>
      </c>
      <c r="Q99" s="75">
        <f t="shared" si="144"/>
        <v>6.8321689953426482E-2</v>
      </c>
      <c r="R99" s="75">
        <f t="shared" si="144"/>
        <v>6.1807696699783032E-2</v>
      </c>
      <c r="S99" s="75">
        <f t="shared" si="144"/>
        <v>5.0240823783424676E-2</v>
      </c>
      <c r="T99" s="75">
        <f t="shared" si="144"/>
        <v>3.3537739420092361E-2</v>
      </c>
      <c r="U99" s="75">
        <f t="shared" si="144"/>
        <v>2.34889917262656E-2</v>
      </c>
      <c r="V99" s="76">
        <f t="shared" si="144"/>
        <v>5.196001396891916E-2</v>
      </c>
      <c r="W99" s="88"/>
      <c r="X99" s="75">
        <f t="shared" si="144"/>
        <v>5.4970760233918135E-2</v>
      </c>
      <c r="Y99" s="75">
        <f t="shared" si="144"/>
        <v>4.831277470579895E-2</v>
      </c>
      <c r="Z99" s="75">
        <f t="shared" si="144"/>
        <v>4.2835983785469288E-2</v>
      </c>
      <c r="AA99" s="75">
        <f t="shared" si="144"/>
        <v>4.0185857947664931E-2</v>
      </c>
      <c r="AB99" s="75">
        <f t="shared" si="144"/>
        <v>3.8594335205992508E-2</v>
      </c>
      <c r="AC99" s="75">
        <f t="shared" si="144"/>
        <v>3.5382747786346758E-2</v>
      </c>
      <c r="AD99" s="75">
        <f t="shared" si="144"/>
        <v>3.2943357165210276E-2</v>
      </c>
      <c r="AE99" s="75">
        <f t="shared" si="144"/>
        <v>2.6528739467756735E-2</v>
      </c>
      <c r="AF99" s="75">
        <f t="shared" si="144"/>
        <v>1.8290212421137927E-2</v>
      </c>
      <c r="AG99" s="76">
        <f t="shared" si="144"/>
        <v>3.3744037141909648E-2</v>
      </c>
      <c r="AH99" s="88"/>
      <c r="AI99" s="75">
        <f t="shared" si="144"/>
        <v>9.4812925170068021E-2</v>
      </c>
      <c r="AJ99" s="75">
        <f t="shared" si="144"/>
        <v>8.9270293609671855E-2</v>
      </c>
      <c r="AK99" s="75">
        <f t="shared" si="144"/>
        <v>8.0344895159709981E-2</v>
      </c>
      <c r="AL99" s="75">
        <f t="shared" si="144"/>
        <v>8.12259686483289E-2</v>
      </c>
      <c r="AM99" s="75">
        <f t="shared" si="144"/>
        <v>7.2659682325109831E-2</v>
      </c>
      <c r="AN99" s="75">
        <f t="shared" si="144"/>
        <v>6.6757831924415714E-2</v>
      </c>
      <c r="AO99" s="75">
        <f t="shared" si="144"/>
        <v>6.1754653868528214E-2</v>
      </c>
      <c r="AP99" s="75">
        <f t="shared" si="144"/>
        <v>4.8208149239077076E-2</v>
      </c>
      <c r="AQ99" s="75">
        <f t="shared" si="144"/>
        <v>3.0746089049338149E-2</v>
      </c>
      <c r="AR99" s="76">
        <f t="shared" si="144"/>
        <v>6.4890132280107829E-2</v>
      </c>
      <c r="AS99" s="88"/>
      <c r="AT99" s="75">
        <f t="shared" ref="AT99:BC105" si="145">IF(AT8=0,"",AT21/AT8/12)</f>
        <v>5.7905138339920947E-2</v>
      </c>
      <c r="AU99" s="75">
        <f t="shared" si="145"/>
        <v>4.9875776397515531E-2</v>
      </c>
      <c r="AV99" s="75">
        <f t="shared" si="145"/>
        <v>4.4033958391641009E-2</v>
      </c>
      <c r="AW99" s="75">
        <f t="shared" si="145"/>
        <v>4.085188770571152E-2</v>
      </c>
      <c r="AX99" s="75">
        <f t="shared" si="145"/>
        <v>3.8296720114901935E-2</v>
      </c>
      <c r="AY99" s="75">
        <f t="shared" si="145"/>
        <v>3.4286615847076214E-2</v>
      </c>
      <c r="AZ99" s="75">
        <f t="shared" si="145"/>
        <v>3.0320313626768413E-2</v>
      </c>
      <c r="BA99" s="75">
        <f t="shared" si="145"/>
        <v>2.3172958993227747E-2</v>
      </c>
      <c r="BB99" s="75">
        <f t="shared" si="145"/>
        <v>1.5174821759937493E-2</v>
      </c>
      <c r="BC99" s="76">
        <f t="shared" si="145"/>
        <v>3.1372945798540275E-2</v>
      </c>
      <c r="BE99" s="75">
        <f t="shared" ref="BE99:BN105" si="146">IF(BE8=0,"",BE21/BE8/12)</f>
        <v>8.4738955823293174E-2</v>
      </c>
      <c r="BF99" s="75">
        <f t="shared" si="146"/>
        <v>8.6524300441826227E-2</v>
      </c>
      <c r="BG99" s="75">
        <f t="shared" si="146"/>
        <v>7.9952550415183871E-2</v>
      </c>
      <c r="BH99" s="75">
        <f t="shared" si="146"/>
        <v>8.0617649699254876E-2</v>
      </c>
      <c r="BI99" s="75">
        <f t="shared" si="146"/>
        <v>7.0908052924978163E-2</v>
      </c>
      <c r="BJ99" s="75">
        <f t="shared" si="146"/>
        <v>6.4676079335350342E-2</v>
      </c>
      <c r="BK99" s="75">
        <f t="shared" si="146"/>
        <v>5.6379390555943244E-2</v>
      </c>
      <c r="BL99" s="75">
        <f t="shared" si="146"/>
        <v>3.9924767034282292E-2</v>
      </c>
      <c r="BM99" s="75">
        <f t="shared" si="146"/>
        <v>2.6160730108098527E-2</v>
      </c>
      <c r="BN99" s="76">
        <f t="shared" si="146"/>
        <v>5.8773972942167602E-2</v>
      </c>
      <c r="BP99" s="75">
        <f t="shared" ref="BP99:BY105" si="147">IF(BP8=0,"",BP21/BP8/12)</f>
        <v>6.4533730158730165E-2</v>
      </c>
      <c r="BQ99" s="75">
        <f t="shared" si="147"/>
        <v>5.9121307820917707E-2</v>
      </c>
      <c r="BR99" s="75">
        <f t="shared" si="147"/>
        <v>5.4171688763894471E-2</v>
      </c>
      <c r="BS99" s="75">
        <f t="shared" si="147"/>
        <v>5.1366042393600604E-2</v>
      </c>
      <c r="BT99" s="75">
        <f t="shared" si="147"/>
        <v>4.6761680613668061E-2</v>
      </c>
      <c r="BU99" s="75">
        <f t="shared" si="147"/>
        <v>4.2095488424897576E-2</v>
      </c>
      <c r="BV99" s="75">
        <f t="shared" si="147"/>
        <v>3.69061266080754E-2</v>
      </c>
      <c r="BW99" s="75">
        <f t="shared" si="147"/>
        <v>2.7155356380708495E-2</v>
      </c>
      <c r="BX99" s="75">
        <f t="shared" si="147"/>
        <v>1.7548141342215075E-2</v>
      </c>
      <c r="BY99" s="76">
        <f t="shared" si="147"/>
        <v>3.8223245019027734E-2</v>
      </c>
    </row>
    <row r="100" spans="1:77" x14ac:dyDescent="0.3">
      <c r="A100" s="22" t="s">
        <v>190</v>
      </c>
      <c r="B100" s="75">
        <f t="shared" si="144"/>
        <v>5.9709241952232602E-2</v>
      </c>
      <c r="C100" s="75">
        <f t="shared" si="144"/>
        <v>5.439121756487026E-2</v>
      </c>
      <c r="D100" s="75">
        <f t="shared" si="144"/>
        <v>4.9999999999999996E-2</v>
      </c>
      <c r="E100" s="75">
        <f t="shared" si="144"/>
        <v>4.1319596668128018E-2</v>
      </c>
      <c r="F100" s="75">
        <f t="shared" si="144"/>
        <v>3.4606147934678193E-2</v>
      </c>
      <c r="G100" s="75">
        <f t="shared" si="144"/>
        <v>2.9634338297614724E-2</v>
      </c>
      <c r="H100" s="75">
        <f t="shared" si="144"/>
        <v>2.2122128428037461E-2</v>
      </c>
      <c r="I100" s="75">
        <f t="shared" si="144"/>
        <v>1.5530622278409888E-2</v>
      </c>
      <c r="J100" s="75">
        <f t="shared" si="144"/>
        <v>7.8437795734148646E-3</v>
      </c>
      <c r="K100" s="76">
        <f t="shared" si="144"/>
        <v>2.4393977345467704E-2</v>
      </c>
      <c r="L100" s="88"/>
      <c r="M100" s="75">
        <f t="shared" si="144"/>
        <v>7.9166666666666663E-2</v>
      </c>
      <c r="N100" s="75">
        <f t="shared" si="144"/>
        <v>6.8115942028985507E-2</v>
      </c>
      <c r="O100" s="75">
        <f t="shared" si="144"/>
        <v>6.714060031595577E-2</v>
      </c>
      <c r="P100" s="75">
        <f t="shared" si="144"/>
        <v>5.8224755700325731E-2</v>
      </c>
      <c r="Q100" s="75">
        <f t="shared" si="144"/>
        <v>5.105263157894737E-2</v>
      </c>
      <c r="R100" s="75">
        <f t="shared" si="144"/>
        <v>4.3954802259887009E-2</v>
      </c>
      <c r="S100" s="75">
        <f t="shared" si="144"/>
        <v>3.141304347826087E-2</v>
      </c>
      <c r="T100" s="75">
        <f t="shared" si="144"/>
        <v>1.8802698145025293E-2</v>
      </c>
      <c r="U100" s="75">
        <f t="shared" si="144"/>
        <v>9.8233122362869196E-3</v>
      </c>
      <c r="V100" s="76">
        <f t="shared" si="144"/>
        <v>3.2993527508090613E-2</v>
      </c>
      <c r="W100" s="88"/>
      <c r="X100" s="75">
        <f t="shared" si="144"/>
        <v>4.9581839904420548E-2</v>
      </c>
      <c r="Y100" s="75">
        <f t="shared" si="144"/>
        <v>4.4113703405738808E-2</v>
      </c>
      <c r="Z100" s="75">
        <f t="shared" si="144"/>
        <v>4.1123264619267984E-2</v>
      </c>
      <c r="AA100" s="75">
        <f t="shared" si="144"/>
        <v>3.8595302619692864E-2</v>
      </c>
      <c r="AB100" s="75">
        <f t="shared" si="144"/>
        <v>3.7064627201695143E-2</v>
      </c>
      <c r="AC100" s="75">
        <f t="shared" si="144"/>
        <v>3.025397262790484E-2</v>
      </c>
      <c r="AD100" s="75">
        <f t="shared" si="144"/>
        <v>2.6877705005936652E-2</v>
      </c>
      <c r="AE100" s="75">
        <f t="shared" si="144"/>
        <v>1.9006757036852794E-2</v>
      </c>
      <c r="AF100" s="75">
        <f t="shared" si="144"/>
        <v>1.0710553814002091E-2</v>
      </c>
      <c r="AG100" s="76">
        <f t="shared" si="144"/>
        <v>2.8529867302942779E-2</v>
      </c>
      <c r="AH100" s="88"/>
      <c r="AI100" s="75">
        <f t="shared" si="144"/>
        <v>6.0416666666666667E-2</v>
      </c>
      <c r="AJ100" s="75">
        <f t="shared" si="144"/>
        <v>5.4435483870967742E-2</v>
      </c>
      <c r="AK100" s="75">
        <f t="shared" si="144"/>
        <v>5.9205190592051905E-2</v>
      </c>
      <c r="AL100" s="75">
        <f t="shared" si="144"/>
        <v>5.4972627737226276E-2</v>
      </c>
      <c r="AM100" s="75">
        <f t="shared" si="144"/>
        <v>4.785276073619632E-2</v>
      </c>
      <c r="AN100" s="75">
        <f t="shared" si="144"/>
        <v>4.4269662921348318E-2</v>
      </c>
      <c r="AO100" s="75">
        <f t="shared" si="144"/>
        <v>3.4772837706511177E-2</v>
      </c>
      <c r="AP100" s="75">
        <f t="shared" si="144"/>
        <v>2.2333333333333334E-2</v>
      </c>
      <c r="AQ100" s="75">
        <f t="shared" si="144"/>
        <v>1.1297539149888144E-2</v>
      </c>
      <c r="AR100" s="76">
        <f t="shared" si="144"/>
        <v>3.8831773097068985E-2</v>
      </c>
      <c r="AS100" s="88"/>
      <c r="AT100" s="75">
        <f t="shared" si="145"/>
        <v>5.5E-2</v>
      </c>
      <c r="AU100" s="75">
        <f t="shared" si="145"/>
        <v>4.824350336862368E-2</v>
      </c>
      <c r="AV100" s="75">
        <f t="shared" si="145"/>
        <v>4.457164908669925E-2</v>
      </c>
      <c r="AW100" s="75">
        <f t="shared" si="145"/>
        <v>3.9636018534025569E-2</v>
      </c>
      <c r="AX100" s="75">
        <f t="shared" si="145"/>
        <v>3.6061461273126372E-2</v>
      </c>
      <c r="AY100" s="75">
        <f t="shared" si="145"/>
        <v>2.9986681291131304E-2</v>
      </c>
      <c r="AZ100" s="75">
        <f t="shared" si="145"/>
        <v>2.4609374999999999E-2</v>
      </c>
      <c r="BA100" s="75">
        <f t="shared" si="145"/>
        <v>1.7124850282324761E-2</v>
      </c>
      <c r="BB100" s="75">
        <f t="shared" si="145"/>
        <v>9.0208950100828088E-3</v>
      </c>
      <c r="BC100" s="76">
        <f t="shared" si="145"/>
        <v>2.6567959584224466E-2</v>
      </c>
      <c r="BE100" s="75">
        <f t="shared" si="146"/>
        <v>6.9791666666666669E-2</v>
      </c>
      <c r="BF100" s="75">
        <f t="shared" si="146"/>
        <v>5.9662236987818383E-2</v>
      </c>
      <c r="BG100" s="75">
        <f t="shared" si="146"/>
        <v>6.1897106109324758E-2</v>
      </c>
      <c r="BH100" s="75">
        <f t="shared" si="146"/>
        <v>5.6140350877192984E-2</v>
      </c>
      <c r="BI100" s="75">
        <f t="shared" si="146"/>
        <v>4.9031007751937979E-2</v>
      </c>
      <c r="BJ100" s="75">
        <f t="shared" si="146"/>
        <v>4.4144144144144144E-2</v>
      </c>
      <c r="BK100" s="75">
        <f t="shared" si="146"/>
        <v>3.324081416864922E-2</v>
      </c>
      <c r="BL100" s="75">
        <f t="shared" si="146"/>
        <v>2.0325982742090125E-2</v>
      </c>
      <c r="BM100" s="75">
        <f t="shared" si="146"/>
        <v>1.0370001659200266E-2</v>
      </c>
      <c r="BN100" s="76">
        <f t="shared" si="146"/>
        <v>3.6130824050784528E-2</v>
      </c>
      <c r="BP100" s="75">
        <f t="shared" si="147"/>
        <v>5.8114035087719292E-2</v>
      </c>
      <c r="BQ100" s="75">
        <f t="shared" si="147"/>
        <v>5.0808457711442788E-2</v>
      </c>
      <c r="BR100" s="75">
        <f t="shared" si="147"/>
        <v>4.8772169167803546E-2</v>
      </c>
      <c r="BS100" s="75">
        <f t="shared" si="147"/>
        <v>4.3310332855964938E-2</v>
      </c>
      <c r="BT100" s="75">
        <f t="shared" si="147"/>
        <v>3.9080356068807894E-2</v>
      </c>
      <c r="BU100" s="75">
        <f t="shared" si="147"/>
        <v>3.3168326854551344E-2</v>
      </c>
      <c r="BV100" s="75">
        <f t="shared" si="147"/>
        <v>2.6617167804218165E-2</v>
      </c>
      <c r="BW100" s="75">
        <f t="shared" si="147"/>
        <v>1.7858712853877263E-2</v>
      </c>
      <c r="BX100" s="75">
        <f t="shared" si="147"/>
        <v>9.2980841344514897E-3</v>
      </c>
      <c r="BY100" s="76">
        <f t="shared" si="147"/>
        <v>2.8740264598850457E-2</v>
      </c>
    </row>
    <row r="101" spans="1:77" x14ac:dyDescent="0.3">
      <c r="A101" s="22" t="s">
        <v>191</v>
      </c>
      <c r="B101" s="75">
        <f t="shared" si="144"/>
        <v>2.0833333333333332E-2</v>
      </c>
      <c r="C101" s="75">
        <f t="shared" si="144"/>
        <v>1.2328339575530587E-2</v>
      </c>
      <c r="D101" s="75">
        <f t="shared" si="144"/>
        <v>1.2533875338753388E-2</v>
      </c>
      <c r="E101" s="75">
        <f t="shared" si="144"/>
        <v>1.0524054982817868E-2</v>
      </c>
      <c r="F101" s="75">
        <f t="shared" si="144"/>
        <v>8.8350372333711978E-3</v>
      </c>
      <c r="G101" s="75">
        <f t="shared" si="144"/>
        <v>6.0641627543035993E-3</v>
      </c>
      <c r="H101" s="75">
        <f t="shared" si="144"/>
        <v>5.0919226027764377E-3</v>
      </c>
      <c r="I101" s="75">
        <f t="shared" si="144"/>
        <v>2.7109853842527108E-3</v>
      </c>
      <c r="J101" s="75">
        <f t="shared" si="144"/>
        <v>1.856522348325627E-3</v>
      </c>
      <c r="K101" s="76">
        <f t="shared" si="144"/>
        <v>5.4858441982565884E-3</v>
      </c>
      <c r="L101" s="88"/>
      <c r="M101" s="75">
        <f t="shared" si="144"/>
        <v>1.893939393939394E-2</v>
      </c>
      <c r="N101" s="75">
        <f t="shared" si="144"/>
        <v>2.0833333333333332E-2</v>
      </c>
      <c r="O101" s="75">
        <f t="shared" si="144"/>
        <v>1.9629629629629629E-2</v>
      </c>
      <c r="P101" s="75">
        <f t="shared" si="144"/>
        <v>1.6817269076305222E-2</v>
      </c>
      <c r="Q101" s="75">
        <f t="shared" si="144"/>
        <v>1.4181523500810374E-2</v>
      </c>
      <c r="R101" s="75">
        <f t="shared" si="144"/>
        <v>9.7793380140421254E-3</v>
      </c>
      <c r="S101" s="75">
        <f t="shared" si="144"/>
        <v>8.5497150094996834E-3</v>
      </c>
      <c r="T101" s="75">
        <f t="shared" si="144"/>
        <v>3.0497102775236353E-3</v>
      </c>
      <c r="U101" s="75">
        <f t="shared" si="144"/>
        <v>2.2066458982346834E-3</v>
      </c>
      <c r="V101" s="76">
        <f t="shared" si="144"/>
        <v>7.9459085973743963E-3</v>
      </c>
      <c r="W101" s="88"/>
      <c r="X101" s="75">
        <f t="shared" si="144"/>
        <v>1.9553072625698324E-2</v>
      </c>
      <c r="Y101" s="75">
        <f t="shared" si="144"/>
        <v>1.3073852295409182E-2</v>
      </c>
      <c r="Z101" s="75">
        <f t="shared" si="144"/>
        <v>1.0238235873203386E-2</v>
      </c>
      <c r="AA101" s="75">
        <f t="shared" si="144"/>
        <v>1.0258358662613981E-2</v>
      </c>
      <c r="AB101" s="75">
        <f t="shared" si="144"/>
        <v>8.7318645889306826E-3</v>
      </c>
      <c r="AC101" s="75">
        <f t="shared" si="144"/>
        <v>6.5845112963634168E-3</v>
      </c>
      <c r="AD101" s="75">
        <f t="shared" si="144"/>
        <v>4.8269307723089235E-3</v>
      </c>
      <c r="AE101" s="75">
        <f t="shared" si="144"/>
        <v>2.9260118587264758E-3</v>
      </c>
      <c r="AF101" s="75">
        <f t="shared" si="144"/>
        <v>1.5858399836300389E-3</v>
      </c>
      <c r="AG101" s="76">
        <f t="shared" si="144"/>
        <v>6.1782049971026353E-3</v>
      </c>
      <c r="AH101" s="88"/>
      <c r="AI101" s="75">
        <f t="shared" si="144"/>
        <v>3.6324786324786328E-2</v>
      </c>
      <c r="AJ101" s="75">
        <f t="shared" si="144"/>
        <v>2.2768670309653918E-2</v>
      </c>
      <c r="AK101" s="75">
        <f t="shared" si="144"/>
        <v>2.3903508771929826E-2</v>
      </c>
      <c r="AL101" s="75">
        <f t="shared" si="144"/>
        <v>2.0192887281494876E-2</v>
      </c>
      <c r="AM101" s="75">
        <f t="shared" si="144"/>
        <v>1.5030441400304413E-2</v>
      </c>
      <c r="AN101" s="75">
        <f t="shared" si="144"/>
        <v>1.1160714285714286E-2</v>
      </c>
      <c r="AO101" s="75">
        <f t="shared" si="144"/>
        <v>9.1798592788038692E-3</v>
      </c>
      <c r="AP101" s="75">
        <f t="shared" si="144"/>
        <v>3.630952380952381E-3</v>
      </c>
      <c r="AQ101" s="75">
        <f t="shared" si="144"/>
        <v>3.0516431924882629E-3</v>
      </c>
      <c r="AR101" s="76">
        <f t="shared" si="144"/>
        <v>1.114682175288236E-2</v>
      </c>
      <c r="AS101" s="88"/>
      <c r="AT101" s="75">
        <f t="shared" si="145"/>
        <v>2.0215633423180595E-2</v>
      </c>
      <c r="AU101" s="75">
        <f t="shared" si="145"/>
        <v>1.2783053323593864E-2</v>
      </c>
      <c r="AV101" s="75">
        <f t="shared" si="145"/>
        <v>1.1082057029012576E-2</v>
      </c>
      <c r="AW101" s="75">
        <f t="shared" si="145"/>
        <v>1.035691523263225E-2</v>
      </c>
      <c r="AX101" s="75">
        <f t="shared" si="145"/>
        <v>8.7746869925087751E-3</v>
      </c>
      <c r="AY101" s="75">
        <f t="shared" si="145"/>
        <v>6.3578100497715959E-3</v>
      </c>
      <c r="AZ101" s="75">
        <f t="shared" si="145"/>
        <v>4.9548500608036427E-3</v>
      </c>
      <c r="BA101" s="75">
        <f t="shared" si="145"/>
        <v>2.808594298553574E-3</v>
      </c>
      <c r="BB101" s="75">
        <f t="shared" si="145"/>
        <v>1.7465069860279441E-3</v>
      </c>
      <c r="BC101" s="76">
        <f t="shared" si="145"/>
        <v>5.8493661446681576E-3</v>
      </c>
      <c r="BE101" s="75">
        <f t="shared" si="146"/>
        <v>2.710843373493976E-2</v>
      </c>
      <c r="BF101" s="75">
        <f t="shared" si="146"/>
        <v>2.1957671957671957E-2</v>
      </c>
      <c r="BG101" s="75">
        <f t="shared" si="146"/>
        <v>2.2314049586776862E-2</v>
      </c>
      <c r="BH101" s="75">
        <f t="shared" si="146"/>
        <v>1.8926553672316385E-2</v>
      </c>
      <c r="BI101" s="75">
        <f t="shared" si="146"/>
        <v>1.4679615985711096E-2</v>
      </c>
      <c r="BJ101" s="75">
        <f t="shared" si="146"/>
        <v>1.0542844324809333E-2</v>
      </c>
      <c r="BK101" s="75">
        <f t="shared" si="146"/>
        <v>8.8583737210554663E-3</v>
      </c>
      <c r="BL101" s="75">
        <f t="shared" si="146"/>
        <v>3.2766313441160069E-3</v>
      </c>
      <c r="BM101" s="75">
        <f t="shared" si="146"/>
        <v>2.5075225677031092E-3</v>
      </c>
      <c r="BN101" s="76">
        <f t="shared" si="146"/>
        <v>9.5198675496688742E-3</v>
      </c>
      <c r="BP101" s="75">
        <f t="shared" si="147"/>
        <v>2.1475770925110133E-2</v>
      </c>
      <c r="BQ101" s="75">
        <f t="shared" si="147"/>
        <v>1.4499208234362628E-2</v>
      </c>
      <c r="BR101" s="75">
        <f t="shared" si="147"/>
        <v>1.3152549258582164E-2</v>
      </c>
      <c r="BS101" s="75">
        <f t="shared" si="147"/>
        <v>1.1853093969882289E-2</v>
      </c>
      <c r="BT101" s="75">
        <f t="shared" si="147"/>
        <v>9.8968940936863554E-3</v>
      </c>
      <c r="BU101" s="75">
        <f t="shared" si="147"/>
        <v>7.1347269648260742E-3</v>
      </c>
      <c r="BV101" s="75">
        <f t="shared" si="147"/>
        <v>5.7109775941920141E-3</v>
      </c>
      <c r="BW101" s="75">
        <f t="shared" si="147"/>
        <v>2.9027372672201031E-3</v>
      </c>
      <c r="BX101" s="75">
        <f t="shared" si="147"/>
        <v>1.8981018981018983E-3</v>
      </c>
      <c r="BY101" s="76">
        <f t="shared" si="147"/>
        <v>6.5545643383504671E-3</v>
      </c>
    </row>
    <row r="102" spans="1:77" x14ac:dyDescent="0.3">
      <c r="A102" s="22" t="s">
        <v>192</v>
      </c>
      <c r="B102" s="75">
        <f t="shared" si="144"/>
        <v>1.4583333333333332E-2</v>
      </c>
      <c r="C102" s="75">
        <f t="shared" si="144"/>
        <v>6.6815144766146995E-3</v>
      </c>
      <c r="D102" s="75">
        <f t="shared" si="144"/>
        <v>7.2720125786163515E-3</v>
      </c>
      <c r="E102" s="75">
        <f t="shared" si="144"/>
        <v>4.0973728609303445E-3</v>
      </c>
      <c r="F102" s="75">
        <f t="shared" si="144"/>
        <v>4.0557404326123127E-3</v>
      </c>
      <c r="G102" s="75">
        <f t="shared" si="144"/>
        <v>3.0735024849594555E-3</v>
      </c>
      <c r="H102" s="75">
        <f t="shared" si="144"/>
        <v>2.4746571258199164E-3</v>
      </c>
      <c r="I102" s="75">
        <f t="shared" si="144"/>
        <v>1.2204369875349543E-3</v>
      </c>
      <c r="J102" s="75">
        <f t="shared" si="144"/>
        <v>5.6306306306306306E-4</v>
      </c>
      <c r="K102" s="76">
        <f t="shared" si="144"/>
        <v>2.7418635755684351E-3</v>
      </c>
      <c r="L102" s="88"/>
      <c r="M102" s="75">
        <f t="shared" si="144"/>
        <v>1.4957264957264958E-2</v>
      </c>
      <c r="N102" s="75">
        <f t="shared" si="144"/>
        <v>1.0317460317460317E-2</v>
      </c>
      <c r="O102" s="75">
        <f t="shared" si="144"/>
        <v>1.2112403100775194E-2</v>
      </c>
      <c r="P102" s="75">
        <f t="shared" si="144"/>
        <v>9.6491228070175444E-3</v>
      </c>
      <c r="Q102" s="75">
        <f t="shared" si="144"/>
        <v>5.6678921568627449E-3</v>
      </c>
      <c r="R102" s="75">
        <f t="shared" si="144"/>
        <v>3.3745781777277839E-3</v>
      </c>
      <c r="S102" s="75">
        <f t="shared" si="144"/>
        <v>2.7492668621700877E-3</v>
      </c>
      <c r="T102" s="75">
        <f t="shared" si="144"/>
        <v>1.0845045982994968E-3</v>
      </c>
      <c r="U102" s="75">
        <f t="shared" si="144"/>
        <v>4.0453074433656954E-4</v>
      </c>
      <c r="V102" s="76">
        <f t="shared" si="144"/>
        <v>3.3484162895927598E-3</v>
      </c>
      <c r="W102" s="88"/>
      <c r="X102" s="75">
        <f t="shared" si="144"/>
        <v>1.4775413711583925E-2</v>
      </c>
      <c r="Y102" s="75">
        <f t="shared" si="144"/>
        <v>7.2261072261072257E-3</v>
      </c>
      <c r="Z102" s="75">
        <f t="shared" si="144"/>
        <v>6.5227170490328385E-3</v>
      </c>
      <c r="AA102" s="75">
        <f t="shared" si="144"/>
        <v>5.4028910834406753E-3</v>
      </c>
      <c r="AB102" s="75">
        <f t="shared" si="144"/>
        <v>3.7455934195064627E-3</v>
      </c>
      <c r="AC102" s="75">
        <f t="shared" si="144"/>
        <v>3.2390449057115721E-3</v>
      </c>
      <c r="AD102" s="75">
        <f t="shared" si="144"/>
        <v>2.1579507875119108E-3</v>
      </c>
      <c r="AE102" s="75">
        <f t="shared" si="144"/>
        <v>1.2396932479963097E-3</v>
      </c>
      <c r="AF102" s="75">
        <f t="shared" si="144"/>
        <v>4.9019607843137254E-4</v>
      </c>
      <c r="AG102" s="76">
        <f t="shared" si="144"/>
        <v>3.1089349667631394E-3</v>
      </c>
      <c r="AH102" s="88"/>
      <c r="AI102" s="75">
        <f t="shared" si="144"/>
        <v>9.6153846153846159E-3</v>
      </c>
      <c r="AJ102" s="75">
        <f t="shared" si="144"/>
        <v>8.5978835978835974E-3</v>
      </c>
      <c r="AK102" s="75">
        <f t="shared" si="144"/>
        <v>1.2132822477650065E-2</v>
      </c>
      <c r="AL102" s="75">
        <f t="shared" si="144"/>
        <v>8.600917431192661E-3</v>
      </c>
      <c r="AM102" s="75">
        <f t="shared" si="144"/>
        <v>7.709251101321586E-3</v>
      </c>
      <c r="AN102" s="75">
        <f t="shared" si="144"/>
        <v>3.9806161301488407E-3</v>
      </c>
      <c r="AO102" s="75">
        <f t="shared" si="144"/>
        <v>3.0594405594405595E-3</v>
      </c>
      <c r="AP102" s="75">
        <f t="shared" si="144"/>
        <v>1.488095238095238E-3</v>
      </c>
      <c r="AQ102" s="75">
        <f t="shared" si="144"/>
        <v>0</v>
      </c>
      <c r="AR102" s="76">
        <f t="shared" si="144"/>
        <v>4.6248715313463515E-3</v>
      </c>
      <c r="AS102" s="88"/>
      <c r="AT102" s="75">
        <f t="shared" si="145"/>
        <v>1.4673311184939091E-2</v>
      </c>
      <c r="AU102" s="75">
        <f t="shared" si="145"/>
        <v>7.0160366552119132E-3</v>
      </c>
      <c r="AV102" s="75">
        <f t="shared" si="145"/>
        <v>6.7954220314735336E-3</v>
      </c>
      <c r="AW102" s="75">
        <f t="shared" si="145"/>
        <v>4.9164870689655171E-3</v>
      </c>
      <c r="AX102" s="75">
        <f t="shared" si="145"/>
        <v>3.87396694214876E-3</v>
      </c>
      <c r="AY102" s="75">
        <f t="shared" si="145"/>
        <v>3.1666094387852429E-3</v>
      </c>
      <c r="AZ102" s="75">
        <f t="shared" si="145"/>
        <v>2.3114038889370434E-3</v>
      </c>
      <c r="BA102" s="75">
        <f t="shared" si="145"/>
        <v>1.2291243951927579E-3</v>
      </c>
      <c r="BB102" s="75">
        <f t="shared" si="145"/>
        <v>5.3333333333333336E-4</v>
      </c>
      <c r="BC102" s="76">
        <f t="shared" si="145"/>
        <v>2.9361565204009542E-3</v>
      </c>
      <c r="BE102" s="75">
        <f t="shared" si="146"/>
        <v>1.2820512820512822E-2</v>
      </c>
      <c r="BF102" s="75">
        <f t="shared" si="146"/>
        <v>9.3795093795093799E-3</v>
      </c>
      <c r="BG102" s="75">
        <f t="shared" si="146"/>
        <v>1.2124711316397229E-2</v>
      </c>
      <c r="BH102" s="75">
        <f t="shared" si="146"/>
        <v>9.0152565880721215E-3</v>
      </c>
      <c r="BI102" s="75">
        <f t="shared" si="146"/>
        <v>6.8027210884353739E-3</v>
      </c>
      <c r="BJ102" s="75">
        <f t="shared" si="146"/>
        <v>3.6897048236141108E-3</v>
      </c>
      <c r="BK102" s="75">
        <f t="shared" si="146"/>
        <v>2.8907496012759173E-3</v>
      </c>
      <c r="BL102" s="75">
        <f t="shared" si="146"/>
        <v>1.2331469911213415E-3</v>
      </c>
      <c r="BM102" s="75">
        <f t="shared" si="146"/>
        <v>2.6539278131634819E-4</v>
      </c>
      <c r="BN102" s="76">
        <f t="shared" si="146"/>
        <v>3.9461020211742056E-3</v>
      </c>
      <c r="BP102" s="75">
        <f t="shared" si="147"/>
        <v>1.4344262295081968E-2</v>
      </c>
      <c r="BQ102" s="75">
        <f t="shared" si="147"/>
        <v>7.4074074074074077E-3</v>
      </c>
      <c r="BR102" s="75">
        <f t="shared" si="147"/>
        <v>7.6305947641452524E-3</v>
      </c>
      <c r="BS102" s="75">
        <f t="shared" si="147"/>
        <v>5.5831265508684861E-3</v>
      </c>
      <c r="BT102" s="75">
        <f t="shared" si="147"/>
        <v>4.384094032892554E-3</v>
      </c>
      <c r="BU102" s="75">
        <f t="shared" si="147"/>
        <v>3.2580980262536595E-3</v>
      </c>
      <c r="BV102" s="75">
        <f t="shared" si="147"/>
        <v>2.4148570072386375E-3</v>
      </c>
      <c r="BW102" s="75">
        <f t="shared" si="147"/>
        <v>1.2298959318826868E-3</v>
      </c>
      <c r="BX102" s="75">
        <f t="shared" si="147"/>
        <v>4.7953964194373403E-4</v>
      </c>
      <c r="BY102" s="76">
        <f t="shared" si="147"/>
        <v>3.1169420372252755E-3</v>
      </c>
    </row>
    <row r="103" spans="1:77" x14ac:dyDescent="0.3">
      <c r="A103" s="22" t="s">
        <v>193</v>
      </c>
      <c r="B103" s="75">
        <f t="shared" si="144"/>
        <v>5.6917688266199641E-3</v>
      </c>
      <c r="C103" s="75">
        <f t="shared" si="144"/>
        <v>3.0517818468202402E-3</v>
      </c>
      <c r="D103" s="75">
        <f t="shared" si="144"/>
        <v>2.9321900256258624E-3</v>
      </c>
      <c r="E103" s="75">
        <f t="shared" si="144"/>
        <v>2.0713063929869574E-3</v>
      </c>
      <c r="F103" s="75">
        <f t="shared" si="144"/>
        <v>1.388368900536628E-3</v>
      </c>
      <c r="G103" s="75">
        <f t="shared" si="144"/>
        <v>1.2426023040795265E-3</v>
      </c>
      <c r="H103" s="75">
        <f t="shared" si="144"/>
        <v>9.9912017775391818E-4</v>
      </c>
      <c r="I103" s="75">
        <f t="shared" si="144"/>
        <v>6.9642732780834319E-4</v>
      </c>
      <c r="J103" s="75"/>
      <c r="K103" s="76">
        <f t="shared" si="144"/>
        <v>1.305949448549808E-3</v>
      </c>
      <c r="L103" s="88"/>
      <c r="M103" s="75">
        <f t="shared" si="144"/>
        <v>3.3840947546531302E-3</v>
      </c>
      <c r="N103" s="75">
        <f t="shared" si="144"/>
        <v>2.7844073190135244E-3</v>
      </c>
      <c r="O103" s="75">
        <f t="shared" si="144"/>
        <v>2.7148253068932956E-3</v>
      </c>
      <c r="P103" s="75">
        <f t="shared" si="144"/>
        <v>2.3182957393483709E-3</v>
      </c>
      <c r="Q103" s="75">
        <f t="shared" si="144"/>
        <v>1.166460820639495E-3</v>
      </c>
      <c r="R103" s="75">
        <f t="shared" si="144"/>
        <v>1.1445106677032046E-3</v>
      </c>
      <c r="S103" s="75">
        <f t="shared" si="144"/>
        <v>1.0027347310847766E-3</v>
      </c>
      <c r="T103" s="75">
        <f t="shared" si="144"/>
        <v>6.8888314819598722E-4</v>
      </c>
      <c r="U103" s="75"/>
      <c r="V103" s="76">
        <f t="shared" si="144"/>
        <v>1.2161128115435068E-3</v>
      </c>
      <c r="W103" s="88"/>
      <c r="X103" s="75">
        <f t="shared" si="144"/>
        <v>5.2681992337164753E-3</v>
      </c>
      <c r="Y103" s="75">
        <f t="shared" si="144"/>
        <v>3.1672816728167282E-3</v>
      </c>
      <c r="Z103" s="75">
        <f t="shared" si="144"/>
        <v>2.7511088653079559E-3</v>
      </c>
      <c r="AA103" s="75">
        <f t="shared" si="144"/>
        <v>2.0588632374780613E-3</v>
      </c>
      <c r="AB103" s="75">
        <f t="shared" si="144"/>
        <v>1.3954677874886028E-3</v>
      </c>
      <c r="AC103" s="75">
        <f t="shared" si="144"/>
        <v>9.8564024131192105E-4</v>
      </c>
      <c r="AD103" s="75">
        <f t="shared" si="144"/>
        <v>8.6316157510598311E-4</v>
      </c>
      <c r="AE103" s="75">
        <f t="shared" si="144"/>
        <v>6.0760978880321822E-4</v>
      </c>
      <c r="AF103" s="75"/>
      <c r="AG103" s="76">
        <f t="shared" si="144"/>
        <v>1.3028192896384887E-3</v>
      </c>
      <c r="AH103" s="88"/>
      <c r="AI103" s="75">
        <f t="shared" si="144"/>
        <v>3.1446540880503142E-3</v>
      </c>
      <c r="AJ103" s="75">
        <f t="shared" si="144"/>
        <v>1.6733601070950468E-3</v>
      </c>
      <c r="AK103" s="75">
        <f t="shared" si="144"/>
        <v>3.5655058043117748E-3</v>
      </c>
      <c r="AL103" s="75">
        <f t="shared" si="144"/>
        <v>3.0978934324659233E-3</v>
      </c>
      <c r="AM103" s="75">
        <f t="shared" si="144"/>
        <v>1.6642891107941035E-3</v>
      </c>
      <c r="AN103" s="75">
        <f t="shared" si="144"/>
        <v>1.0228954470270742E-3</v>
      </c>
      <c r="AO103" s="75">
        <f t="shared" si="144"/>
        <v>9.9651220727453907E-4</v>
      </c>
      <c r="AP103" s="75">
        <f t="shared" si="144"/>
        <v>6.0386473429951688E-4</v>
      </c>
      <c r="AQ103" s="75"/>
      <c r="AR103" s="76">
        <f t="shared" si="144"/>
        <v>1.498745947268612E-3</v>
      </c>
      <c r="AS103" s="88"/>
      <c r="AT103" s="75">
        <f t="shared" si="145"/>
        <v>5.4894784995425426E-3</v>
      </c>
      <c r="AU103" s="75">
        <f t="shared" si="145"/>
        <v>3.1228707699295934E-3</v>
      </c>
      <c r="AV103" s="75">
        <f t="shared" si="145"/>
        <v>2.8168258396823694E-3</v>
      </c>
      <c r="AW103" s="75">
        <f t="shared" si="145"/>
        <v>2.0636792452830188E-3</v>
      </c>
      <c r="AX103" s="75">
        <f t="shared" si="145"/>
        <v>1.3925135356210804E-3</v>
      </c>
      <c r="AY103" s="75">
        <f t="shared" si="145"/>
        <v>1.1003893685457931E-3</v>
      </c>
      <c r="AZ103" s="75">
        <f t="shared" si="145"/>
        <v>9.3034737881534529E-4</v>
      </c>
      <c r="BA103" s="75">
        <f t="shared" si="145"/>
        <v>6.5611806321554903E-4</v>
      </c>
      <c r="BB103" s="75"/>
      <c r="BC103" s="76">
        <f t="shared" si="145"/>
        <v>1.3042565635692611E-3</v>
      </c>
      <c r="BE103" s="75">
        <f t="shared" si="146"/>
        <v>3.3003300330033004E-3</v>
      </c>
      <c r="BF103" s="75">
        <f t="shared" si="146"/>
        <v>2.1810250817884407E-3</v>
      </c>
      <c r="BG103" s="75">
        <f t="shared" si="146"/>
        <v>3.2144944476914083E-3</v>
      </c>
      <c r="BH103" s="75">
        <f t="shared" si="146"/>
        <v>2.7751841477331673E-3</v>
      </c>
      <c r="BI103" s="75">
        <f t="shared" si="146"/>
        <v>1.4332123065163387E-3</v>
      </c>
      <c r="BJ103" s="75">
        <f t="shared" si="146"/>
        <v>1.0839403399236906E-3</v>
      </c>
      <c r="BK103" s="75">
        <f t="shared" si="146"/>
        <v>1.0001052742393936E-3</v>
      </c>
      <c r="BL103" s="75">
        <f t="shared" si="146"/>
        <v>6.5800296101332456E-4</v>
      </c>
      <c r="BM103" s="75"/>
      <c r="BN103" s="76">
        <f t="shared" si="146"/>
        <v>1.3494789712207372E-3</v>
      </c>
      <c r="BP103" s="75">
        <f t="shared" si="147"/>
        <v>5.0143266475644694E-3</v>
      </c>
      <c r="BQ103" s="75">
        <f t="shared" si="147"/>
        <v>2.9605263157894738E-3</v>
      </c>
      <c r="BR103" s="75">
        <f t="shared" si="147"/>
        <v>2.8785131459655483E-3</v>
      </c>
      <c r="BS103" s="75">
        <f t="shared" si="147"/>
        <v>2.1819749892194912E-3</v>
      </c>
      <c r="BT103" s="75">
        <f t="shared" si="147"/>
        <v>1.3994046463469878E-3</v>
      </c>
      <c r="BU103" s="75">
        <f t="shared" si="147"/>
        <v>1.0974572996367571E-3</v>
      </c>
      <c r="BV103" s="75">
        <f t="shared" si="147"/>
        <v>9.4245397353211657E-4</v>
      </c>
      <c r="BW103" s="75">
        <f t="shared" si="147"/>
        <v>6.5647204201421065E-4</v>
      </c>
      <c r="BX103" s="75"/>
      <c r="BY103" s="76">
        <f t="shared" si="147"/>
        <v>1.3121605031700386E-3</v>
      </c>
    </row>
    <row r="104" spans="1:77" x14ac:dyDescent="0.3">
      <c r="A104" s="22" t="s">
        <v>69</v>
      </c>
      <c r="B104" s="75">
        <f t="shared" si="144"/>
        <v>5.9485182781743458E-4</v>
      </c>
      <c r="C104" s="75">
        <f t="shared" si="144"/>
        <v>4.6900315511213441E-4</v>
      </c>
      <c r="D104" s="75">
        <f t="shared" si="144"/>
        <v>4.7898338220918866E-4</v>
      </c>
      <c r="E104" s="75">
        <f t="shared" si="144"/>
        <v>5.0693833675364024E-4</v>
      </c>
      <c r="F104" s="75">
        <f t="shared" si="144"/>
        <v>5.3858826511215304E-4</v>
      </c>
      <c r="G104" s="75">
        <f t="shared" si="144"/>
        <v>5.026273703449851E-4</v>
      </c>
      <c r="H104" s="75">
        <f t="shared" si="144"/>
        <v>4.7246220302375811E-4</v>
      </c>
      <c r="I104" s="75"/>
      <c r="J104" s="75"/>
      <c r="K104" s="76">
        <f t="shared" si="144"/>
        <v>5.0586910095465267E-4</v>
      </c>
      <c r="L104" s="88"/>
      <c r="M104" s="75">
        <f t="shared" si="144"/>
        <v>1.8939393939393939E-4</v>
      </c>
      <c r="N104" s="75">
        <f t="shared" si="144"/>
        <v>2.4084778420038535E-4</v>
      </c>
      <c r="O104" s="75">
        <f t="shared" si="144"/>
        <v>3.389502227387178E-4</v>
      </c>
      <c r="P104" s="75">
        <f t="shared" si="144"/>
        <v>3.4127575080665176E-4</v>
      </c>
      <c r="Q104" s="75">
        <f t="shared" si="144"/>
        <v>3.0184823999256989E-4</v>
      </c>
      <c r="R104" s="75">
        <f t="shared" si="144"/>
        <v>4.3630017452006982E-4</v>
      </c>
      <c r="S104" s="75">
        <f t="shared" si="144"/>
        <v>2.3755226149752947E-4</v>
      </c>
      <c r="T104" s="75"/>
      <c r="U104" s="75"/>
      <c r="V104" s="76">
        <f t="shared" si="144"/>
        <v>3.2815198618307427E-4</v>
      </c>
      <c r="W104" s="88"/>
      <c r="X104" s="75">
        <f t="shared" si="144"/>
        <v>2.8715828164484262E-4</v>
      </c>
      <c r="Y104" s="75">
        <f t="shared" si="144"/>
        <v>4.7755491881566379E-4</v>
      </c>
      <c r="Z104" s="75">
        <f t="shared" si="144"/>
        <v>5.803320202588633E-4</v>
      </c>
      <c r="AA104" s="75">
        <f t="shared" si="144"/>
        <v>4.3806278899975666E-4</v>
      </c>
      <c r="AB104" s="75">
        <f t="shared" si="144"/>
        <v>4.0010669511869834E-4</v>
      </c>
      <c r="AC104" s="75">
        <f t="shared" si="144"/>
        <v>4.0916530278232408E-4</v>
      </c>
      <c r="AD104" s="75">
        <f t="shared" si="144"/>
        <v>4.4616963369473075E-4</v>
      </c>
      <c r="AE104" s="75"/>
      <c r="AF104" s="75"/>
      <c r="AG104" s="76">
        <f t="shared" si="144"/>
        <v>4.4620977711455888E-4</v>
      </c>
      <c r="AH104" s="88"/>
      <c r="AI104" s="75">
        <f t="shared" si="144"/>
        <v>3.0750307503075032E-4</v>
      </c>
      <c r="AJ104" s="75">
        <f t="shared" si="144"/>
        <v>5.3030303030303036E-4</v>
      </c>
      <c r="AK104" s="75">
        <f t="shared" si="144"/>
        <v>5.4491670558928849E-4</v>
      </c>
      <c r="AL104" s="75">
        <f t="shared" si="144"/>
        <v>4.3463143254520169E-4</v>
      </c>
      <c r="AM104" s="75">
        <f t="shared" si="144"/>
        <v>5.0128902893153829E-4</v>
      </c>
      <c r="AN104" s="75">
        <f t="shared" si="144"/>
        <v>4.1834002677376171E-4</v>
      </c>
      <c r="AO104" s="75">
        <f t="shared" si="144"/>
        <v>7.2400810889081954E-5</v>
      </c>
      <c r="AP104" s="75"/>
      <c r="AQ104" s="75"/>
      <c r="AR104" s="76">
        <f t="shared" si="144"/>
        <v>4.3991059114471869E-4</v>
      </c>
      <c r="AS104" s="88"/>
      <c r="AT104" s="75">
        <f t="shared" si="145"/>
        <v>4.4563279857397502E-4</v>
      </c>
      <c r="AU104" s="75">
        <f t="shared" si="145"/>
        <v>4.743833017077799E-4</v>
      </c>
      <c r="AV104" s="75">
        <f t="shared" si="145"/>
        <v>5.4233909385397892E-4</v>
      </c>
      <c r="AW104" s="75">
        <f t="shared" si="145"/>
        <v>4.6554934823091247E-4</v>
      </c>
      <c r="AX104" s="75">
        <f t="shared" si="145"/>
        <v>4.5720555961960497E-4</v>
      </c>
      <c r="AY104" s="75">
        <f t="shared" si="145"/>
        <v>4.5058728230052656E-4</v>
      </c>
      <c r="AZ104" s="75">
        <f t="shared" si="145"/>
        <v>4.5926025494544883E-4</v>
      </c>
      <c r="BA104" s="75"/>
      <c r="BB104" s="75"/>
      <c r="BC104" s="76">
        <f t="shared" si="145"/>
        <v>4.711346199301124E-4</v>
      </c>
      <c r="BE104" s="75">
        <f t="shared" si="146"/>
        <v>2.3441162681669012E-4</v>
      </c>
      <c r="BF104" s="75">
        <f t="shared" si="146"/>
        <v>3.8977237293420639E-4</v>
      </c>
      <c r="BG104" s="75">
        <f t="shared" si="146"/>
        <v>4.5313309166235114E-4</v>
      </c>
      <c r="BH104" s="75">
        <f t="shared" si="146"/>
        <v>3.895481241759559E-4</v>
      </c>
      <c r="BI104" s="75">
        <f t="shared" si="146"/>
        <v>4.0018832391713752E-4</v>
      </c>
      <c r="BJ104" s="75">
        <f t="shared" si="146"/>
        <v>4.2769313017909649E-4</v>
      </c>
      <c r="BK104" s="75">
        <f t="shared" si="146"/>
        <v>1.7211703958691909E-4</v>
      </c>
      <c r="BL104" s="75"/>
      <c r="BM104" s="75"/>
      <c r="BN104" s="76">
        <f t="shared" si="146"/>
        <v>3.8313503901543064E-4</v>
      </c>
      <c r="BP104" s="75">
        <f t="shared" si="147"/>
        <v>4.0507696462327843E-4</v>
      </c>
      <c r="BQ104" s="75">
        <f t="shared" si="147"/>
        <v>4.6011463427459641E-4</v>
      </c>
      <c r="BR104" s="75">
        <f t="shared" si="147"/>
        <v>5.2938891603703843E-4</v>
      </c>
      <c r="BS104" s="75">
        <f t="shared" si="147"/>
        <v>4.5491518033089314E-4</v>
      </c>
      <c r="BT104" s="75">
        <f t="shared" si="147"/>
        <v>4.4830525913513829E-4</v>
      </c>
      <c r="BU104" s="75">
        <f t="shared" si="147"/>
        <v>4.4694164219129099E-4</v>
      </c>
      <c r="BV104" s="75">
        <f t="shared" si="147"/>
        <v>4.1235567551357026E-4</v>
      </c>
      <c r="BW104" s="75"/>
      <c r="BX104" s="75"/>
      <c r="BY104" s="76">
        <f t="shared" si="147"/>
        <v>4.5758345493523571E-4</v>
      </c>
    </row>
    <row r="105" spans="1:77" x14ac:dyDescent="0.3">
      <c r="A105" s="22" t="s">
        <v>66</v>
      </c>
      <c r="B105" s="77">
        <f t="shared" si="144"/>
        <v>3.6581663630843961E-2</v>
      </c>
      <c r="C105" s="77">
        <f t="shared" si="144"/>
        <v>2.7910721810848235E-2</v>
      </c>
      <c r="D105" s="77">
        <f t="shared" si="144"/>
        <v>2.1088612385863653E-2</v>
      </c>
      <c r="E105" s="77">
        <f t="shared" si="144"/>
        <v>1.6802659413720156E-2</v>
      </c>
      <c r="F105" s="77">
        <f t="shared" si="144"/>
        <v>1.5054409142191652E-2</v>
      </c>
      <c r="G105" s="77">
        <f t="shared" si="144"/>
        <v>1.4967637540453075E-2</v>
      </c>
      <c r="H105" s="77">
        <f t="shared" si="144"/>
        <v>1.4437361314829441E-2</v>
      </c>
      <c r="I105" s="77">
        <f t="shared" si="144"/>
        <v>1.370218272428802E-2</v>
      </c>
      <c r="J105" s="77">
        <f t="shared" si="144"/>
        <v>1.6160776766969909E-2</v>
      </c>
      <c r="K105" s="78">
        <f t="shared" si="144"/>
        <v>1.6003237418033365E-2</v>
      </c>
      <c r="L105" s="88"/>
      <c r="M105" s="77">
        <f t="shared" si="144"/>
        <v>5.7834046600095106E-2</v>
      </c>
      <c r="N105" s="77">
        <f t="shared" si="144"/>
        <v>5.735930735930736E-2</v>
      </c>
      <c r="O105" s="77">
        <f t="shared" si="144"/>
        <v>5.783086841107319E-2</v>
      </c>
      <c r="P105" s="77">
        <f t="shared" si="144"/>
        <v>4.9097044535914264E-2</v>
      </c>
      <c r="Q105" s="77">
        <f t="shared" si="144"/>
        <v>3.9619507384048382E-2</v>
      </c>
      <c r="R105" s="77">
        <f t="shared" si="144"/>
        <v>3.6988917104667417E-2</v>
      </c>
      <c r="S105" s="77">
        <f t="shared" si="144"/>
        <v>3.3722190348696369E-2</v>
      </c>
      <c r="T105" s="77">
        <f t="shared" si="144"/>
        <v>2.8107680126682504E-2</v>
      </c>
      <c r="U105" s="77">
        <f t="shared" si="144"/>
        <v>3.2135076252723313E-2</v>
      </c>
      <c r="V105" s="78">
        <f t="shared" si="144"/>
        <v>3.7927804338701257E-2</v>
      </c>
      <c r="W105" s="88"/>
      <c r="X105" s="77">
        <f t="shared" si="144"/>
        <v>3.2184058730991082E-2</v>
      </c>
      <c r="Y105" s="77">
        <f t="shared" si="144"/>
        <v>2.4750053804464794E-2</v>
      </c>
      <c r="Z105" s="77">
        <f t="shared" si="144"/>
        <v>1.8839988737754738E-2</v>
      </c>
      <c r="AA105" s="77">
        <f t="shared" si="144"/>
        <v>1.5524976302702142E-2</v>
      </c>
      <c r="AB105" s="77">
        <f t="shared" si="144"/>
        <v>1.4703805156610218E-2</v>
      </c>
      <c r="AC105" s="77">
        <f t="shared" si="144"/>
        <v>1.5306865858414438E-2</v>
      </c>
      <c r="AD105" s="77">
        <f t="shared" si="144"/>
        <v>1.6563073880491594E-2</v>
      </c>
      <c r="AE105" s="77">
        <f t="shared" ref="AE105:AR105" si="148">IF(AE14=0,"",AE27/AE14/12)</f>
        <v>1.6723993876966048E-2</v>
      </c>
      <c r="AF105" s="77">
        <f t="shared" si="148"/>
        <v>2.0160321844601897E-2</v>
      </c>
      <c r="AG105" s="78">
        <f t="shared" si="148"/>
        <v>1.674345870331995E-2</v>
      </c>
      <c r="AH105" s="88"/>
      <c r="AI105" s="77">
        <f t="shared" si="148"/>
        <v>7.4175824175824176E-2</v>
      </c>
      <c r="AJ105" s="77">
        <f t="shared" si="148"/>
        <v>6.7584131936706038E-2</v>
      </c>
      <c r="AK105" s="77">
        <f t="shared" si="148"/>
        <v>6.4651576159901331E-2</v>
      </c>
      <c r="AL105" s="77">
        <f t="shared" si="148"/>
        <v>5.3679362314250273E-2</v>
      </c>
      <c r="AM105" s="77">
        <f t="shared" si="148"/>
        <v>4.4742967010726574E-2</v>
      </c>
      <c r="AN105" s="77">
        <f t="shared" si="148"/>
        <v>4.3116639518238804E-2</v>
      </c>
      <c r="AO105" s="77">
        <f t="shared" si="148"/>
        <v>4.350814211096557E-2</v>
      </c>
      <c r="AP105" s="77">
        <f t="shared" si="148"/>
        <v>3.9327016859412013E-2</v>
      </c>
      <c r="AQ105" s="77">
        <f t="shared" si="148"/>
        <v>3.9631087443080963E-2</v>
      </c>
      <c r="AR105" s="78">
        <f t="shared" si="148"/>
        <v>4.7375224023001844E-2</v>
      </c>
      <c r="AS105" s="88"/>
      <c r="AT105" s="77">
        <f t="shared" si="145"/>
        <v>3.45377366154846E-2</v>
      </c>
      <c r="AU105" s="77">
        <f t="shared" si="145"/>
        <v>2.5995162036213579E-2</v>
      </c>
      <c r="AV105" s="77">
        <f t="shared" si="145"/>
        <v>1.9696833123009436E-2</v>
      </c>
      <c r="AW105" s="77">
        <f t="shared" si="145"/>
        <v>1.6025716947760723E-2</v>
      </c>
      <c r="AX105" s="77">
        <f t="shared" si="145"/>
        <v>1.4847325514874143E-2</v>
      </c>
      <c r="AY105" s="77">
        <f t="shared" si="145"/>
        <v>1.5159502912282489E-2</v>
      </c>
      <c r="AZ105" s="77">
        <f t="shared" si="145"/>
        <v>1.5549976586253331E-2</v>
      </c>
      <c r="BA105" s="77">
        <f t="shared" si="145"/>
        <v>1.5113893756143424E-2</v>
      </c>
      <c r="BB105" s="77">
        <f t="shared" si="145"/>
        <v>1.7846297889569311E-2</v>
      </c>
      <c r="BC105" s="78">
        <f t="shared" si="145"/>
        <v>1.6407898229301488E-2</v>
      </c>
      <c r="BE105" s="77">
        <f t="shared" si="146"/>
        <v>6.498930767174553E-2</v>
      </c>
      <c r="BF105" s="77">
        <f t="shared" si="146"/>
        <v>6.3128772635814887E-2</v>
      </c>
      <c r="BG105" s="77">
        <f t="shared" si="146"/>
        <v>6.1916090905140574E-2</v>
      </c>
      <c r="BH105" s="77">
        <f t="shared" si="146"/>
        <v>5.1773984642427606E-2</v>
      </c>
      <c r="BI105" s="77">
        <f t="shared" si="146"/>
        <v>4.2498208985774229E-2</v>
      </c>
      <c r="BJ105" s="77">
        <f t="shared" si="146"/>
        <v>4.0326772782677274E-2</v>
      </c>
      <c r="BK105" s="77">
        <f t="shared" si="146"/>
        <v>3.8579466557505999E-2</v>
      </c>
      <c r="BL105" s="77">
        <f t="shared" si="146"/>
        <v>3.2824658523964344E-2</v>
      </c>
      <c r="BM105" s="77">
        <f t="shared" si="146"/>
        <v>3.4947871416159862E-2</v>
      </c>
      <c r="BN105" s="78">
        <f t="shared" si="146"/>
        <v>4.2786184695817651E-2</v>
      </c>
      <c r="BP105" s="77">
        <f t="shared" si="147"/>
        <v>4.1635514018691588E-2</v>
      </c>
      <c r="BQ105" s="77">
        <f t="shared" si="147"/>
        <v>3.4183234894490197E-2</v>
      </c>
      <c r="BR105" s="77">
        <f t="shared" si="147"/>
        <v>2.8843981246116479E-2</v>
      </c>
      <c r="BS105" s="77">
        <f t="shared" si="147"/>
        <v>2.3312902718843315E-2</v>
      </c>
      <c r="BT105" s="77">
        <f t="shared" si="147"/>
        <v>2.0588235294117647E-2</v>
      </c>
      <c r="BU105" s="77">
        <f t="shared" si="147"/>
        <v>2.0516981182472589E-2</v>
      </c>
      <c r="BV105" s="77">
        <f t="shared" si="147"/>
        <v>2.0575628912640611E-2</v>
      </c>
      <c r="BW105" s="77">
        <f t="shared" si="147"/>
        <v>1.9114682581692428E-2</v>
      </c>
      <c r="BX105" s="77">
        <f t="shared" si="147"/>
        <v>2.1703770478952732E-2</v>
      </c>
      <c r="BY105" s="78">
        <f t="shared" si="147"/>
        <v>2.2099420343659276E-2</v>
      </c>
    </row>
    <row r="107" spans="1:77" ht="21" x14ac:dyDescent="0.4">
      <c r="A107"/>
      <c r="B107" s="28" t="s">
        <v>173</v>
      </c>
      <c r="C107"/>
      <c r="D107"/>
      <c r="M107" s="28" t="s">
        <v>177</v>
      </c>
      <c r="X107" s="28" t="s">
        <v>174</v>
      </c>
      <c r="AI107" s="28" t="s">
        <v>178</v>
      </c>
      <c r="AT107" s="28" t="s">
        <v>203</v>
      </c>
      <c r="BE107" s="28" t="s">
        <v>204</v>
      </c>
      <c r="BP107" s="28" t="s">
        <v>205</v>
      </c>
    </row>
    <row r="108" spans="1:77" ht="15.6" x14ac:dyDescent="0.3">
      <c r="A108"/>
      <c r="B108" s="27" t="s">
        <v>212</v>
      </c>
      <c r="C108"/>
      <c r="D108"/>
      <c r="M108" s="27" t="s">
        <v>212</v>
      </c>
      <c r="X108" s="27" t="s">
        <v>212</v>
      </c>
      <c r="AI108" s="27" t="s">
        <v>212</v>
      </c>
      <c r="AT108" s="27" t="s">
        <v>212</v>
      </c>
      <c r="BE108" s="27" t="s">
        <v>212</v>
      </c>
      <c r="BP108" s="27" t="s">
        <v>212</v>
      </c>
    </row>
    <row r="109" spans="1:77" x14ac:dyDescent="0.3">
      <c r="A109" s="248" t="s">
        <v>73</v>
      </c>
      <c r="B109" s="247" t="s">
        <v>72</v>
      </c>
      <c r="C109" s="247"/>
      <c r="D109" s="247"/>
      <c r="E109" s="247"/>
      <c r="F109" s="247"/>
      <c r="G109" s="247"/>
      <c r="H109" s="247"/>
      <c r="I109" s="247"/>
      <c r="J109" s="247"/>
      <c r="K109" s="26"/>
      <c r="L109" s="26"/>
      <c r="M109" s="247" t="s">
        <v>72</v>
      </c>
      <c r="N109" s="247"/>
      <c r="O109" s="247"/>
      <c r="P109" s="247"/>
      <c r="Q109" s="247"/>
      <c r="R109" s="247"/>
      <c r="S109" s="247"/>
      <c r="T109" s="247"/>
      <c r="U109" s="247"/>
      <c r="V109" s="26"/>
      <c r="W109" s="26"/>
      <c r="X109" s="247" t="s">
        <v>72</v>
      </c>
      <c r="Y109" s="247"/>
      <c r="Z109" s="247"/>
      <c r="AA109" s="247"/>
      <c r="AB109" s="247"/>
      <c r="AC109" s="247"/>
      <c r="AD109" s="247"/>
      <c r="AE109" s="247"/>
      <c r="AF109" s="247"/>
      <c r="AG109" s="26"/>
      <c r="AH109" s="26"/>
      <c r="AI109" s="247" t="s">
        <v>72</v>
      </c>
      <c r="AJ109" s="247"/>
      <c r="AK109" s="247"/>
      <c r="AL109" s="247"/>
      <c r="AM109" s="247"/>
      <c r="AN109" s="247"/>
      <c r="AO109" s="247"/>
      <c r="AP109" s="247"/>
      <c r="AQ109" s="247"/>
      <c r="AR109" s="26"/>
      <c r="AS109" s="26"/>
      <c r="AT109" s="247" t="s">
        <v>72</v>
      </c>
      <c r="AU109" s="247"/>
      <c r="AV109" s="247"/>
      <c r="AW109" s="247"/>
      <c r="AX109" s="247"/>
      <c r="AY109" s="247"/>
      <c r="AZ109" s="247"/>
      <c r="BA109" s="247"/>
      <c r="BB109" s="247"/>
      <c r="BE109" s="247" t="s">
        <v>72</v>
      </c>
      <c r="BF109" s="247"/>
      <c r="BG109" s="247"/>
      <c r="BH109" s="247"/>
      <c r="BI109" s="247"/>
      <c r="BJ109" s="247"/>
      <c r="BK109" s="247"/>
      <c r="BL109" s="247"/>
      <c r="BM109" s="247"/>
      <c r="BP109" s="247" t="s">
        <v>72</v>
      </c>
      <c r="BQ109" s="247"/>
      <c r="BR109" s="247"/>
      <c r="BS109" s="247"/>
      <c r="BT109" s="247"/>
      <c r="BU109" s="247"/>
      <c r="BV109" s="247"/>
      <c r="BW109" s="247"/>
      <c r="BX109" s="247"/>
    </row>
    <row r="110" spans="1:77" x14ac:dyDescent="0.3">
      <c r="A110" s="248"/>
      <c r="B110" s="24" t="s">
        <v>71</v>
      </c>
      <c r="C110" s="24" t="s">
        <v>140</v>
      </c>
      <c r="D110" s="24" t="s">
        <v>141</v>
      </c>
      <c r="E110" s="24" t="s">
        <v>142</v>
      </c>
      <c r="F110" s="24" t="s">
        <v>143</v>
      </c>
      <c r="G110" s="24" t="s">
        <v>144</v>
      </c>
      <c r="H110" s="24" t="s">
        <v>145</v>
      </c>
      <c r="I110" s="24" t="s">
        <v>146</v>
      </c>
      <c r="J110" s="24" t="s">
        <v>147</v>
      </c>
      <c r="K110" s="23" t="s">
        <v>70</v>
      </c>
      <c r="L110" s="87"/>
      <c r="M110" s="24" t="s">
        <v>71</v>
      </c>
      <c r="N110" s="24" t="s">
        <v>140</v>
      </c>
      <c r="O110" s="24" t="s">
        <v>141</v>
      </c>
      <c r="P110" s="24" t="s">
        <v>142</v>
      </c>
      <c r="Q110" s="24" t="s">
        <v>143</v>
      </c>
      <c r="R110" s="24" t="s">
        <v>144</v>
      </c>
      <c r="S110" s="24" t="s">
        <v>145</v>
      </c>
      <c r="T110" s="24" t="s">
        <v>146</v>
      </c>
      <c r="U110" s="24" t="s">
        <v>147</v>
      </c>
      <c r="V110" s="23" t="s">
        <v>70</v>
      </c>
      <c r="W110" s="87"/>
      <c r="X110" s="24" t="s">
        <v>71</v>
      </c>
      <c r="Y110" s="24" t="s">
        <v>140</v>
      </c>
      <c r="Z110" s="24" t="s">
        <v>141</v>
      </c>
      <c r="AA110" s="24" t="s">
        <v>142</v>
      </c>
      <c r="AB110" s="24" t="s">
        <v>143</v>
      </c>
      <c r="AC110" s="24" t="s">
        <v>144</v>
      </c>
      <c r="AD110" s="24" t="s">
        <v>145</v>
      </c>
      <c r="AE110" s="24" t="s">
        <v>146</v>
      </c>
      <c r="AF110" s="24" t="s">
        <v>147</v>
      </c>
      <c r="AG110" s="23" t="s">
        <v>70</v>
      </c>
      <c r="AH110" s="87"/>
      <c r="AI110" s="24" t="s">
        <v>71</v>
      </c>
      <c r="AJ110" s="24" t="s">
        <v>140</v>
      </c>
      <c r="AK110" s="24" t="s">
        <v>141</v>
      </c>
      <c r="AL110" s="24" t="s">
        <v>142</v>
      </c>
      <c r="AM110" s="24" t="s">
        <v>143</v>
      </c>
      <c r="AN110" s="24" t="s">
        <v>144</v>
      </c>
      <c r="AO110" s="24" t="s">
        <v>145</v>
      </c>
      <c r="AP110" s="24" t="s">
        <v>146</v>
      </c>
      <c r="AQ110" s="24" t="s">
        <v>147</v>
      </c>
      <c r="AR110" s="23" t="s">
        <v>70</v>
      </c>
      <c r="AS110" s="87"/>
      <c r="AT110" s="24" t="s">
        <v>71</v>
      </c>
      <c r="AU110" s="24" t="s">
        <v>140</v>
      </c>
      <c r="AV110" s="24" t="s">
        <v>141</v>
      </c>
      <c r="AW110" s="24" t="s">
        <v>142</v>
      </c>
      <c r="AX110" s="24" t="s">
        <v>143</v>
      </c>
      <c r="AY110" s="24" t="s">
        <v>144</v>
      </c>
      <c r="AZ110" s="24" t="s">
        <v>145</v>
      </c>
      <c r="BA110" s="24" t="s">
        <v>146</v>
      </c>
      <c r="BB110" s="24" t="s">
        <v>147</v>
      </c>
      <c r="BC110" s="23" t="s">
        <v>70</v>
      </c>
      <c r="BE110" s="24" t="s">
        <v>71</v>
      </c>
      <c r="BF110" s="24" t="s">
        <v>140</v>
      </c>
      <c r="BG110" s="24" t="s">
        <v>141</v>
      </c>
      <c r="BH110" s="24" t="s">
        <v>142</v>
      </c>
      <c r="BI110" s="24" t="s">
        <v>143</v>
      </c>
      <c r="BJ110" s="24" t="s">
        <v>144</v>
      </c>
      <c r="BK110" s="24" t="s">
        <v>145</v>
      </c>
      <c r="BL110" s="24" t="s">
        <v>146</v>
      </c>
      <c r="BM110" s="24" t="s">
        <v>147</v>
      </c>
      <c r="BN110" s="23" t="s">
        <v>70</v>
      </c>
      <c r="BP110" s="24" t="s">
        <v>71</v>
      </c>
      <c r="BQ110" s="24" t="s">
        <v>140</v>
      </c>
      <c r="BR110" s="24" t="s">
        <v>141</v>
      </c>
      <c r="BS110" s="24" t="s">
        <v>142</v>
      </c>
      <c r="BT110" s="24" t="s">
        <v>143</v>
      </c>
      <c r="BU110" s="24" t="s">
        <v>144</v>
      </c>
      <c r="BV110" s="24" t="s">
        <v>145</v>
      </c>
      <c r="BW110" s="24" t="s">
        <v>146</v>
      </c>
      <c r="BX110" s="24" t="s">
        <v>147</v>
      </c>
      <c r="BY110" s="23" t="s">
        <v>70</v>
      </c>
    </row>
    <row r="111" spans="1:77" x14ac:dyDescent="0.3">
      <c r="A111" s="22" t="s">
        <v>188</v>
      </c>
      <c r="B111" s="75">
        <f>IF(B7=0,"",B33/B7/12)</f>
        <v>1.5533625730994151E-3</v>
      </c>
      <c r="C111" s="75">
        <f t="shared" ref="C111:K111" si="149">IF(C7=0,"",C33/C7/12)</f>
        <v>1.430976430976431E-3</v>
      </c>
      <c r="D111" s="75">
        <f t="shared" si="149"/>
        <v>1.5462778882261985E-3</v>
      </c>
      <c r="E111" s="75">
        <f t="shared" si="149"/>
        <v>2.3571130579891531E-3</v>
      </c>
      <c r="F111" s="75">
        <f t="shared" si="149"/>
        <v>2.9641735563673654E-3</v>
      </c>
      <c r="G111" s="75">
        <f t="shared" si="149"/>
        <v>4.4092913314241556E-3</v>
      </c>
      <c r="H111" s="75">
        <f t="shared" si="149"/>
        <v>5.9651087805043619E-3</v>
      </c>
      <c r="I111" s="75">
        <f t="shared" si="149"/>
        <v>6.7464040025015633E-3</v>
      </c>
      <c r="J111" s="75">
        <f t="shared" si="149"/>
        <v>8.0778220816719367E-3</v>
      </c>
      <c r="K111" s="76">
        <f t="shared" si="149"/>
        <v>5.0870307280563689E-3</v>
      </c>
      <c r="L111" s="88"/>
      <c r="M111" s="75">
        <f>IF(M7=0,"",M33/M7/12)</f>
        <v>2.175805047867711E-4</v>
      </c>
      <c r="N111" s="75">
        <f t="shared" ref="N111:V111" si="150">IF(N7=0,"",N33/N7/12)</f>
        <v>4.3630017452006982E-4</v>
      </c>
      <c r="O111" s="75">
        <f t="shared" si="150"/>
        <v>9.733036707452726E-4</v>
      </c>
      <c r="P111" s="75">
        <f t="shared" si="150"/>
        <v>1.1315520513943641E-3</v>
      </c>
      <c r="Q111" s="75">
        <f t="shared" si="150"/>
        <v>1.6605166051660517E-3</v>
      </c>
      <c r="R111" s="75">
        <f t="shared" si="150"/>
        <v>2.8897659994361435E-3</v>
      </c>
      <c r="S111" s="75">
        <f t="shared" si="150"/>
        <v>4.2797888386123676E-3</v>
      </c>
      <c r="T111" s="75">
        <f t="shared" si="150"/>
        <v>5.8733018089018986E-3</v>
      </c>
      <c r="U111" s="75">
        <f t="shared" si="150"/>
        <v>7.6486553170490995E-3</v>
      </c>
      <c r="V111" s="76">
        <f t="shared" si="150"/>
        <v>3.6684022548302418E-3</v>
      </c>
      <c r="W111" s="88"/>
      <c r="X111" s="75">
        <f>IF(X7=0,"",X33/X7/12)</f>
        <v>3.720238095238095E-4</v>
      </c>
      <c r="Y111" s="75">
        <f t="shared" ref="Y111:AG111" si="151">IF(Y7=0,"",Y33/Y7/12)</f>
        <v>9.7962382445141078E-4</v>
      </c>
      <c r="Z111" s="75">
        <f t="shared" si="151"/>
        <v>1.2063419117647059E-3</v>
      </c>
      <c r="AA111" s="75">
        <f t="shared" si="151"/>
        <v>1.1084918897681989E-3</v>
      </c>
      <c r="AB111" s="75">
        <f t="shared" si="151"/>
        <v>1.6582171525137306E-3</v>
      </c>
      <c r="AC111" s="75">
        <f t="shared" si="151"/>
        <v>2.4023164057528318E-3</v>
      </c>
      <c r="AD111" s="75">
        <f t="shared" si="151"/>
        <v>3.3789252185173198E-3</v>
      </c>
      <c r="AE111" s="75">
        <f t="shared" si="151"/>
        <v>4.4094663987497206E-3</v>
      </c>
      <c r="AF111" s="75">
        <f t="shared" si="151"/>
        <v>5.1203736974487967E-3</v>
      </c>
      <c r="AG111" s="76">
        <f t="shared" si="151"/>
        <v>2.8075591108750737E-3</v>
      </c>
      <c r="AH111" s="88"/>
      <c r="AI111" s="75">
        <f>IF(AI7=0,"",AI33/AI7/12)</f>
        <v>2.2281639928698751E-4</v>
      </c>
      <c r="AJ111" s="75">
        <f t="shared" ref="AJ111:AR111" si="152">IF(AJ7=0,"",AJ33/AJ7/12)</f>
        <v>5.2228412256267412E-4</v>
      </c>
      <c r="AK111" s="75">
        <f t="shared" si="152"/>
        <v>4.3417853421326853E-4</v>
      </c>
      <c r="AL111" s="75">
        <f t="shared" si="152"/>
        <v>5.9001227225526293E-4</v>
      </c>
      <c r="AM111" s="75">
        <f t="shared" si="152"/>
        <v>1.1996359725324729E-3</v>
      </c>
      <c r="AN111" s="75">
        <f t="shared" si="152"/>
        <v>1.5166666666666668E-3</v>
      </c>
      <c r="AO111" s="75">
        <f t="shared" si="152"/>
        <v>2.6556776556776554E-3</v>
      </c>
      <c r="AP111" s="75">
        <f t="shared" si="152"/>
        <v>3.5585698735661059E-3</v>
      </c>
      <c r="AQ111" s="75">
        <f t="shared" si="152"/>
        <v>5.0212437234453461E-3</v>
      </c>
      <c r="AR111" s="76">
        <f t="shared" si="152"/>
        <v>1.8974052177177178E-3</v>
      </c>
      <c r="AS111" s="88"/>
      <c r="AT111" s="75">
        <f>IF(AT7=0,"",AT33/AT7/12)</f>
        <v>1.0521885521885522E-3</v>
      </c>
      <c r="AU111" s="75">
        <f t="shared" ref="AU111:BC111" si="153">IF(AU7=0,"",AU33/AU7/12)</f>
        <v>1.1768167107972934E-3</v>
      </c>
      <c r="AV111" s="75">
        <f t="shared" si="153"/>
        <v>1.3455450022614203E-3</v>
      </c>
      <c r="AW111" s="75">
        <f t="shared" si="153"/>
        <v>1.6106301590497283E-3</v>
      </c>
      <c r="AX111" s="75">
        <f t="shared" si="153"/>
        <v>2.1770682148040637E-3</v>
      </c>
      <c r="AY111" s="75">
        <f t="shared" si="153"/>
        <v>3.2287045875680834E-3</v>
      </c>
      <c r="AZ111" s="75">
        <f t="shared" si="153"/>
        <v>4.5242067607581425E-3</v>
      </c>
      <c r="BA111" s="75">
        <f t="shared" si="153"/>
        <v>5.5895031026479093E-3</v>
      </c>
      <c r="BB111" s="75">
        <f t="shared" si="153"/>
        <v>6.7957005997351825E-3</v>
      </c>
      <c r="BC111" s="76">
        <f t="shared" si="153"/>
        <v>3.8434724347424557E-3</v>
      </c>
      <c r="BE111" s="75">
        <f>IF(BE7=0,"",BE33/BE7/12)</f>
        <v>2.2016732716864817E-4</v>
      </c>
      <c r="BF111" s="75">
        <f t="shared" ref="BF111:BN111" si="154">IF(BF7=0,"",BF33/BF7/12)</f>
        <v>4.879408894465356E-4</v>
      </c>
      <c r="BG111" s="75">
        <f t="shared" si="154"/>
        <v>6.4143681847338033E-4</v>
      </c>
      <c r="BH111" s="75">
        <f t="shared" si="154"/>
        <v>8.0266024538470362E-4</v>
      </c>
      <c r="BI111" s="75">
        <f t="shared" si="154"/>
        <v>1.3849730424889944E-3</v>
      </c>
      <c r="BJ111" s="75">
        <f t="shared" si="154"/>
        <v>2.0865020865020864E-3</v>
      </c>
      <c r="BK111" s="75">
        <f t="shared" si="154"/>
        <v>3.3822537112010794E-3</v>
      </c>
      <c r="BL111" s="75">
        <f t="shared" si="154"/>
        <v>4.7791498456423651E-3</v>
      </c>
      <c r="BM111" s="75">
        <f t="shared" si="154"/>
        <v>6.6245106895513398E-3</v>
      </c>
      <c r="BN111" s="76">
        <f t="shared" si="154"/>
        <v>2.6941567450714677E-3</v>
      </c>
      <c r="BP111" s="75">
        <f>IF(BP7=0,"",BP33/BP7/12)</f>
        <v>7.8314110778869431E-4</v>
      </c>
      <c r="BQ111" s="75">
        <f t="shared" ref="BQ111:BY111" si="155">IF(BQ7=0,"",BQ33/BQ7/12)</f>
        <v>9.3889932110356776E-4</v>
      </c>
      <c r="BR111" s="75">
        <f t="shared" si="155"/>
        <v>1.0721894800918624E-3</v>
      </c>
      <c r="BS111" s="75">
        <f t="shared" si="155"/>
        <v>1.3123359580052493E-3</v>
      </c>
      <c r="BT111" s="75">
        <f t="shared" si="155"/>
        <v>1.9078836779290638E-3</v>
      </c>
      <c r="BU111" s="75">
        <f t="shared" si="155"/>
        <v>2.8582991855112053E-3</v>
      </c>
      <c r="BV111" s="75">
        <f t="shared" si="155"/>
        <v>4.1722556695885449E-3</v>
      </c>
      <c r="BW111" s="75">
        <f t="shared" si="155"/>
        <v>5.358412623167305E-3</v>
      </c>
      <c r="BX111" s="75">
        <f t="shared" si="155"/>
        <v>6.7518001582981026E-3</v>
      </c>
      <c r="BY111" s="76">
        <f t="shared" si="155"/>
        <v>3.4772344984433669E-3</v>
      </c>
    </row>
    <row r="112" spans="1:77" x14ac:dyDescent="0.3">
      <c r="A112" s="22" t="s">
        <v>189</v>
      </c>
      <c r="B112" s="75">
        <f t="shared" ref="B112:AR118" si="156">IF(B8=0,"",B34/B8/12)</f>
        <v>1.1990407673860913E-3</v>
      </c>
      <c r="C112" s="75">
        <f t="shared" si="156"/>
        <v>2.2401433691756271E-3</v>
      </c>
      <c r="D112" s="75">
        <f t="shared" si="156"/>
        <v>1.5389082462253193E-3</v>
      </c>
      <c r="E112" s="75">
        <f t="shared" si="156"/>
        <v>2.4172709844127696E-3</v>
      </c>
      <c r="F112" s="75">
        <f t="shared" si="156"/>
        <v>2.9989904388621653E-3</v>
      </c>
      <c r="G112" s="75">
        <f t="shared" si="156"/>
        <v>4.1760901479982538E-3</v>
      </c>
      <c r="H112" s="75">
        <f t="shared" si="156"/>
        <v>5.0031674729325041E-3</v>
      </c>
      <c r="I112" s="75">
        <f t="shared" si="156"/>
        <v>5.684873626795729E-3</v>
      </c>
      <c r="J112" s="75">
        <f t="shared" si="156"/>
        <v>5.384517927277334E-3</v>
      </c>
      <c r="K112" s="76">
        <f t="shared" si="156"/>
        <v>4.3955649646560697E-3</v>
      </c>
      <c r="L112" s="88"/>
      <c r="M112" s="75">
        <f t="shared" si="156"/>
        <v>1.1415525114155251E-3</v>
      </c>
      <c r="N112" s="75">
        <f t="shared" si="156"/>
        <v>8.5324232081911264E-4</v>
      </c>
      <c r="O112" s="75">
        <f t="shared" si="156"/>
        <v>2.1791403666967238E-3</v>
      </c>
      <c r="P112" s="75">
        <f t="shared" si="156"/>
        <v>1.5421521590130228E-3</v>
      </c>
      <c r="Q112" s="75">
        <f t="shared" si="156"/>
        <v>3.2019294743845642E-3</v>
      </c>
      <c r="R112" s="75">
        <f t="shared" si="156"/>
        <v>3.7398652506566176E-3</v>
      </c>
      <c r="S112" s="75">
        <f t="shared" si="156"/>
        <v>5.086364391297127E-3</v>
      </c>
      <c r="T112" s="75">
        <f t="shared" si="156"/>
        <v>5.7347263229616174E-3</v>
      </c>
      <c r="U112" s="75">
        <f t="shared" si="156"/>
        <v>6.2403589959332496E-3</v>
      </c>
      <c r="V112" s="76">
        <f t="shared" si="156"/>
        <v>4.3609219486642221E-3</v>
      </c>
      <c r="W112" s="88"/>
      <c r="X112" s="75">
        <f t="shared" si="156"/>
        <v>1.6081871345029241E-3</v>
      </c>
      <c r="Y112" s="75">
        <f t="shared" si="156"/>
        <v>1.0279313767191268E-3</v>
      </c>
      <c r="Z112" s="75">
        <f t="shared" si="156"/>
        <v>1.383691923916433E-3</v>
      </c>
      <c r="AA112" s="75">
        <f t="shared" si="156"/>
        <v>1.7638077186331808E-3</v>
      </c>
      <c r="AB112" s="75">
        <f t="shared" si="156"/>
        <v>2.0482209737827718E-3</v>
      </c>
      <c r="AC112" s="75">
        <f t="shared" si="156"/>
        <v>2.8777492145101399E-3</v>
      </c>
      <c r="AD112" s="75">
        <f t="shared" si="156"/>
        <v>3.977997640884909E-3</v>
      </c>
      <c r="AE112" s="75">
        <f t="shared" si="156"/>
        <v>4.3866966992019132E-3</v>
      </c>
      <c r="AF112" s="75">
        <f t="shared" si="156"/>
        <v>4.7027840481565089E-3</v>
      </c>
      <c r="AG112" s="76">
        <f t="shared" si="156"/>
        <v>3.1568072243055023E-3</v>
      </c>
      <c r="AH112" s="88"/>
      <c r="AI112" s="75">
        <f t="shared" si="156"/>
        <v>8.5034013605442174E-4</v>
      </c>
      <c r="AJ112" s="75">
        <f t="shared" si="156"/>
        <v>5.3972366148531952E-4</v>
      </c>
      <c r="AK112" s="75">
        <f t="shared" si="156"/>
        <v>1.2737605330197922E-3</v>
      </c>
      <c r="AL112" s="75">
        <f t="shared" si="156"/>
        <v>1.0351966873706003E-3</v>
      </c>
      <c r="AM112" s="75">
        <f t="shared" si="156"/>
        <v>1.9150613946152979E-3</v>
      </c>
      <c r="AN112" s="75">
        <f t="shared" si="156"/>
        <v>3.1286258909332004E-3</v>
      </c>
      <c r="AO112" s="75">
        <f t="shared" si="156"/>
        <v>4.0903141361256544E-3</v>
      </c>
      <c r="AP112" s="75">
        <f t="shared" si="156"/>
        <v>5.5719194894452628E-3</v>
      </c>
      <c r="AQ112" s="75">
        <f t="shared" si="156"/>
        <v>6.377858002406739E-3</v>
      </c>
      <c r="AR112" s="76">
        <f t="shared" si="156"/>
        <v>3.2834931979186257E-3</v>
      </c>
      <c r="AS112" s="88"/>
      <c r="AT112" s="75">
        <f t="shared" ref="AT112:BC118" si="157">IF(AT8=0,"",AT34/AT8/12)</f>
        <v>1.383399209486166E-3</v>
      </c>
      <c r="AU112" s="75">
        <f t="shared" si="157"/>
        <v>1.5320910973084887E-3</v>
      </c>
      <c r="AV112" s="75">
        <f t="shared" si="157"/>
        <v>1.4460304132848214E-3</v>
      </c>
      <c r="AW112" s="75">
        <f t="shared" si="157"/>
        <v>2.0167796063246209E-3</v>
      </c>
      <c r="AX112" s="75">
        <f t="shared" si="157"/>
        <v>2.4251842433660616E-3</v>
      </c>
      <c r="AY112" s="75">
        <f t="shared" si="157"/>
        <v>3.4211881155232255E-3</v>
      </c>
      <c r="AZ112" s="75">
        <f t="shared" si="157"/>
        <v>4.4447940840970776E-3</v>
      </c>
      <c r="BA112" s="75">
        <f t="shared" si="157"/>
        <v>5.062523329600597E-3</v>
      </c>
      <c r="BB112" s="75">
        <f t="shared" si="157"/>
        <v>5.0969332942670184E-3</v>
      </c>
      <c r="BC112" s="76">
        <f t="shared" si="157"/>
        <v>3.7270902678549303E-3</v>
      </c>
      <c r="BE112" s="75">
        <f t="shared" ref="BE112:BN118" si="158">IF(BE8=0,"",BE34/BE8/12)</f>
        <v>1.0040160642570282E-3</v>
      </c>
      <c r="BF112" s="75">
        <f t="shared" si="158"/>
        <v>6.7501227295041738E-4</v>
      </c>
      <c r="BG112" s="75">
        <f t="shared" si="158"/>
        <v>1.631079478054567E-3</v>
      </c>
      <c r="BH112" s="75">
        <f t="shared" si="158"/>
        <v>1.2344016518538467E-3</v>
      </c>
      <c r="BI112" s="75">
        <f t="shared" si="158"/>
        <v>2.4346833232587817E-3</v>
      </c>
      <c r="BJ112" s="75">
        <f t="shared" si="158"/>
        <v>3.3856792969312777E-3</v>
      </c>
      <c r="BK112" s="75">
        <f t="shared" si="158"/>
        <v>4.5553229433201517E-3</v>
      </c>
      <c r="BL112" s="75">
        <f t="shared" si="158"/>
        <v>5.6638454304522535E-3</v>
      </c>
      <c r="BM112" s="75">
        <f t="shared" si="158"/>
        <v>6.2909799751905008E-3</v>
      </c>
      <c r="BN112" s="76">
        <f t="shared" si="158"/>
        <v>3.7931347770784811E-3</v>
      </c>
      <c r="BP112" s="75">
        <f t="shared" ref="BP112:BY118" si="159">IF(BP8=0,"",BP34/BP8/12)</f>
        <v>1.2896825396825397E-3</v>
      </c>
      <c r="BQ112" s="75">
        <f t="shared" si="159"/>
        <v>1.3158709517617189E-3</v>
      </c>
      <c r="BR112" s="75">
        <f t="shared" si="159"/>
        <v>1.4982590062943618E-3</v>
      </c>
      <c r="BS112" s="75">
        <f t="shared" si="159"/>
        <v>1.8099171592015002E-3</v>
      </c>
      <c r="BT112" s="75">
        <f t="shared" si="159"/>
        <v>2.4276499302649931E-3</v>
      </c>
      <c r="BU112" s="75">
        <f t="shared" si="159"/>
        <v>3.4120637741250803E-3</v>
      </c>
      <c r="BV112" s="75">
        <f t="shared" si="159"/>
        <v>4.4727276290134526E-3</v>
      </c>
      <c r="BW112" s="75">
        <f t="shared" si="159"/>
        <v>5.2054752758978109E-3</v>
      </c>
      <c r="BX112" s="75">
        <f t="shared" si="159"/>
        <v>5.3548868726312161E-3</v>
      </c>
      <c r="BY112" s="76">
        <f t="shared" si="159"/>
        <v>3.7436014974405987E-3</v>
      </c>
    </row>
    <row r="113" spans="1:77" x14ac:dyDescent="0.3">
      <c r="A113" s="22" t="s">
        <v>190</v>
      </c>
      <c r="B113" s="75">
        <f t="shared" si="156"/>
        <v>2.0768431983385254E-3</v>
      </c>
      <c r="C113" s="75">
        <f t="shared" si="156"/>
        <v>1.9960079840319364E-3</v>
      </c>
      <c r="D113" s="75">
        <f t="shared" si="156"/>
        <v>1.7660044150110375E-3</v>
      </c>
      <c r="E113" s="75">
        <f t="shared" si="156"/>
        <v>1.9728189390618152E-3</v>
      </c>
      <c r="F113" s="75">
        <f t="shared" si="156"/>
        <v>2.3775216138328531E-3</v>
      </c>
      <c r="G113" s="75">
        <f t="shared" si="156"/>
        <v>2.8605158009444242E-3</v>
      </c>
      <c r="H113" s="75">
        <f t="shared" si="156"/>
        <v>3.7692663054890597E-3</v>
      </c>
      <c r="I113" s="75">
        <f t="shared" si="156"/>
        <v>3.5819637589549094E-3</v>
      </c>
      <c r="J113" s="75">
        <f t="shared" si="156"/>
        <v>4.0765814952318557E-3</v>
      </c>
      <c r="K113" s="76">
        <f t="shared" si="156"/>
        <v>3.2307292681342942E-3</v>
      </c>
      <c r="L113" s="88"/>
      <c r="M113" s="75">
        <f t="shared" si="156"/>
        <v>3.1249999999999997E-3</v>
      </c>
      <c r="N113" s="75">
        <f t="shared" si="156"/>
        <v>7.246376811594203E-4</v>
      </c>
      <c r="O113" s="75">
        <f t="shared" si="156"/>
        <v>2.3696682464454974E-3</v>
      </c>
      <c r="P113" s="75">
        <f t="shared" si="156"/>
        <v>2.307274701411509E-3</v>
      </c>
      <c r="Q113" s="75">
        <f t="shared" si="156"/>
        <v>3.2456140350877196E-3</v>
      </c>
      <c r="R113" s="75">
        <f t="shared" si="156"/>
        <v>4.4632768361581926E-3</v>
      </c>
      <c r="S113" s="75">
        <f t="shared" si="156"/>
        <v>4.9637681159420289E-3</v>
      </c>
      <c r="T113" s="75">
        <f t="shared" si="156"/>
        <v>4.8060708263069135E-3</v>
      </c>
      <c r="U113" s="75">
        <f t="shared" si="156"/>
        <v>5.999472573839662E-3</v>
      </c>
      <c r="V113" s="76">
        <f t="shared" si="156"/>
        <v>4.441747572815534E-3</v>
      </c>
      <c r="W113" s="88"/>
      <c r="X113" s="75">
        <f t="shared" si="156"/>
        <v>2.090800477897252E-3</v>
      </c>
      <c r="Y113" s="75">
        <f t="shared" si="156"/>
        <v>1.2737999463663179E-3</v>
      </c>
      <c r="Z113" s="75">
        <f t="shared" si="156"/>
        <v>1.0166877015846305E-3</v>
      </c>
      <c r="AA113" s="75">
        <f t="shared" si="156"/>
        <v>1.7615176151761518E-3</v>
      </c>
      <c r="AB113" s="75">
        <f t="shared" si="156"/>
        <v>2.1023705469474241E-3</v>
      </c>
      <c r="AC113" s="75">
        <f t="shared" si="156"/>
        <v>2.480022044640397E-3</v>
      </c>
      <c r="AD113" s="75">
        <f t="shared" si="156"/>
        <v>3.447087211306446E-3</v>
      </c>
      <c r="AE113" s="75">
        <f t="shared" si="156"/>
        <v>3.3681548729428347E-3</v>
      </c>
      <c r="AF113" s="75">
        <f t="shared" si="156"/>
        <v>2.8996865203761752E-3</v>
      </c>
      <c r="AG113" s="76">
        <f t="shared" si="156"/>
        <v>2.6623131985432625E-3</v>
      </c>
      <c r="AH113" s="88"/>
      <c r="AI113" s="75">
        <f t="shared" si="156"/>
        <v>2.0833333333333333E-3</v>
      </c>
      <c r="AJ113" s="75">
        <f t="shared" si="156"/>
        <v>1.5681003584229391E-3</v>
      </c>
      <c r="AK113" s="75">
        <f t="shared" si="156"/>
        <v>8.110300081103001E-4</v>
      </c>
      <c r="AL113" s="75">
        <f t="shared" si="156"/>
        <v>1.5206812652068125E-3</v>
      </c>
      <c r="AM113" s="75">
        <f t="shared" si="156"/>
        <v>2.2494887525562374E-3</v>
      </c>
      <c r="AN113" s="75">
        <f t="shared" si="156"/>
        <v>3.4456928838951309E-3</v>
      </c>
      <c r="AO113" s="75">
        <f t="shared" si="156"/>
        <v>3.9176384839650141E-3</v>
      </c>
      <c r="AP113" s="75">
        <f t="shared" si="156"/>
        <v>4.8148148148148143E-3</v>
      </c>
      <c r="AQ113" s="75">
        <f t="shared" si="156"/>
        <v>5.0335570469798663E-3</v>
      </c>
      <c r="AR113" s="76">
        <f t="shared" si="156"/>
        <v>3.32246740220662E-3</v>
      </c>
      <c r="AS113" s="88"/>
      <c r="AT113" s="75">
        <f t="shared" si="157"/>
        <v>2.0833333333333333E-3</v>
      </c>
      <c r="AU113" s="75">
        <f t="shared" si="157"/>
        <v>1.5640038498556305E-3</v>
      </c>
      <c r="AV113" s="75">
        <f t="shared" si="157"/>
        <v>1.3077780636309066E-3</v>
      </c>
      <c r="AW113" s="75">
        <f t="shared" si="157"/>
        <v>1.8422374811589348E-3</v>
      </c>
      <c r="AX113" s="75">
        <f t="shared" si="157"/>
        <v>2.2146440890561305E-3</v>
      </c>
      <c r="AY113" s="75">
        <f t="shared" si="157"/>
        <v>2.6441554371670322E-3</v>
      </c>
      <c r="AZ113" s="75">
        <f t="shared" si="157"/>
        <v>3.6007612179487177E-3</v>
      </c>
      <c r="BA113" s="75">
        <f t="shared" si="157"/>
        <v>3.4839065381471134E-3</v>
      </c>
      <c r="BB113" s="75">
        <f t="shared" si="157"/>
        <v>3.5933410563350064E-3</v>
      </c>
      <c r="BC113" s="76">
        <f t="shared" si="157"/>
        <v>2.9319480016546527E-3</v>
      </c>
      <c r="BE113" s="75">
        <f t="shared" si="158"/>
        <v>2.6041666666666665E-3</v>
      </c>
      <c r="BF113" s="75">
        <f t="shared" si="158"/>
        <v>1.2458471760797344E-3</v>
      </c>
      <c r="BG113" s="75">
        <f t="shared" si="158"/>
        <v>1.3397642015005359E-3</v>
      </c>
      <c r="BH113" s="75">
        <f t="shared" si="158"/>
        <v>1.8031189083820662E-3</v>
      </c>
      <c r="BI113" s="75">
        <f t="shared" si="158"/>
        <v>2.6162790697674423E-3</v>
      </c>
      <c r="BJ113" s="75">
        <f t="shared" si="158"/>
        <v>3.8513513513513515E-3</v>
      </c>
      <c r="BK113" s="75">
        <f t="shared" si="158"/>
        <v>4.394660322495374E-3</v>
      </c>
      <c r="BL113" s="75">
        <f t="shared" si="158"/>
        <v>4.8098434004474272E-3</v>
      </c>
      <c r="BM113" s="75">
        <f t="shared" si="158"/>
        <v>5.6412809026049442E-3</v>
      </c>
      <c r="BN113" s="76">
        <f t="shared" si="158"/>
        <v>3.8402802730865969E-3</v>
      </c>
      <c r="BP113" s="75">
        <f t="shared" si="159"/>
        <v>2.1929824561403508E-3</v>
      </c>
      <c r="BQ113" s="75">
        <f t="shared" si="159"/>
        <v>1.4925373134328358E-3</v>
      </c>
      <c r="BR113" s="75">
        <f t="shared" si="159"/>
        <v>1.3155330344961998E-3</v>
      </c>
      <c r="BS113" s="75">
        <f t="shared" si="159"/>
        <v>1.833528620405329E-3</v>
      </c>
      <c r="BT113" s="75">
        <f t="shared" si="159"/>
        <v>2.3081318416937327E-3</v>
      </c>
      <c r="BU113" s="75">
        <f t="shared" si="159"/>
        <v>2.9154518950437317E-3</v>
      </c>
      <c r="BV113" s="75">
        <f t="shared" si="159"/>
        <v>3.785433191908012E-3</v>
      </c>
      <c r="BW113" s="75">
        <f t="shared" si="159"/>
        <v>3.787878787878788E-3</v>
      </c>
      <c r="BX113" s="75">
        <f t="shared" si="159"/>
        <v>4.0141133156064634E-3</v>
      </c>
      <c r="BY113" s="76">
        <f t="shared" si="159"/>
        <v>3.1382852089922794E-3</v>
      </c>
    </row>
    <row r="114" spans="1:77" x14ac:dyDescent="0.3">
      <c r="A114" s="22" t="s">
        <v>191</v>
      </c>
      <c r="B114" s="75">
        <f t="shared" si="156"/>
        <v>8.6805555555555551E-4</v>
      </c>
      <c r="C114" s="75">
        <f t="shared" si="156"/>
        <v>9.3632958801498128E-4</v>
      </c>
      <c r="D114" s="75">
        <f t="shared" si="156"/>
        <v>1.3550135501355016E-3</v>
      </c>
      <c r="E114" s="75">
        <f t="shared" si="156"/>
        <v>1.9866838487972507E-3</v>
      </c>
      <c r="F114" s="75">
        <f t="shared" si="156"/>
        <v>1.7354537422693422E-3</v>
      </c>
      <c r="G114" s="75">
        <f t="shared" si="156"/>
        <v>2.4647887323943659E-3</v>
      </c>
      <c r="H114" s="75">
        <f t="shared" si="156"/>
        <v>2.7335584499115612E-3</v>
      </c>
      <c r="I114" s="75">
        <f t="shared" si="156"/>
        <v>3.3539068192533542E-3</v>
      </c>
      <c r="J114" s="75">
        <f t="shared" si="156"/>
        <v>3.0474989491382932E-3</v>
      </c>
      <c r="K114" s="76">
        <f t="shared" si="156"/>
        <v>2.6565679403120056E-3</v>
      </c>
      <c r="L114" s="88"/>
      <c r="M114" s="75">
        <f t="shared" si="156"/>
        <v>0</v>
      </c>
      <c r="N114" s="75">
        <f t="shared" si="156"/>
        <v>4.419191919191919E-3</v>
      </c>
      <c r="O114" s="75">
        <f t="shared" si="156"/>
        <v>3.3333333333333335E-3</v>
      </c>
      <c r="P114" s="75">
        <f t="shared" si="156"/>
        <v>3.5140562248995983E-3</v>
      </c>
      <c r="Q114" s="75">
        <f t="shared" si="156"/>
        <v>1.350621285791464E-3</v>
      </c>
      <c r="R114" s="75">
        <f t="shared" si="156"/>
        <v>2.6746907388833165E-3</v>
      </c>
      <c r="S114" s="75">
        <f t="shared" si="156"/>
        <v>4.2748575047498417E-3</v>
      </c>
      <c r="T114" s="75">
        <f t="shared" si="156"/>
        <v>4.3458371454711802E-3</v>
      </c>
      <c r="U114" s="75">
        <f t="shared" si="156"/>
        <v>4.2834890965732083E-3</v>
      </c>
      <c r="V114" s="76">
        <f t="shared" si="156"/>
        <v>3.7015102161681965E-3</v>
      </c>
      <c r="W114" s="88"/>
      <c r="X114" s="75">
        <f t="shared" si="156"/>
        <v>4.6554934823091247E-4</v>
      </c>
      <c r="Y114" s="75">
        <f t="shared" si="156"/>
        <v>9.980039920159682E-4</v>
      </c>
      <c r="Z114" s="75">
        <f t="shared" si="156"/>
        <v>1.3290017720023627E-3</v>
      </c>
      <c r="AA114" s="75">
        <f t="shared" si="156"/>
        <v>1.1714792299898683E-3</v>
      </c>
      <c r="AB114" s="75">
        <f t="shared" si="156"/>
        <v>1.7463729177861365E-3</v>
      </c>
      <c r="AC114" s="75">
        <f t="shared" si="156"/>
        <v>2.1444967983568924E-3</v>
      </c>
      <c r="AD114" s="75">
        <f t="shared" si="156"/>
        <v>2.3259303721488594E-3</v>
      </c>
      <c r="AE114" s="75">
        <f t="shared" si="156"/>
        <v>2.4877545759216294E-3</v>
      </c>
      <c r="AF114" s="75">
        <f t="shared" si="156"/>
        <v>2.2508696541845715E-3</v>
      </c>
      <c r="AG114" s="76">
        <f t="shared" si="156"/>
        <v>2.0395177875492834E-3</v>
      </c>
      <c r="AH114" s="88"/>
      <c r="AI114" s="75">
        <f t="shared" si="156"/>
        <v>2.1367521367521365E-3</v>
      </c>
      <c r="AJ114" s="75">
        <f t="shared" si="156"/>
        <v>9.1074681238615665E-4</v>
      </c>
      <c r="AK114" s="75">
        <f t="shared" si="156"/>
        <v>1.3157894736842105E-3</v>
      </c>
      <c r="AL114" s="75">
        <f t="shared" si="156"/>
        <v>1.8083182640144665E-3</v>
      </c>
      <c r="AM114" s="75">
        <f t="shared" si="156"/>
        <v>2.3782343987823439E-3</v>
      </c>
      <c r="AN114" s="75">
        <f t="shared" si="156"/>
        <v>4.126082251082251E-3</v>
      </c>
      <c r="AO114" s="75">
        <f t="shared" si="156"/>
        <v>4.067722075637643E-3</v>
      </c>
      <c r="AP114" s="75">
        <f t="shared" si="156"/>
        <v>3.452380952380952E-3</v>
      </c>
      <c r="AQ114" s="75">
        <f t="shared" si="156"/>
        <v>4.4600938967136149E-3</v>
      </c>
      <c r="AR114" s="76">
        <f t="shared" si="156"/>
        <v>3.290480563207836E-3</v>
      </c>
      <c r="AS114" s="88"/>
      <c r="AT114" s="75">
        <f t="shared" si="157"/>
        <v>6.7385444743935314E-4</v>
      </c>
      <c r="AU114" s="75">
        <f t="shared" si="157"/>
        <v>9.7394691989286582E-4</v>
      </c>
      <c r="AV114" s="75">
        <f t="shared" si="157"/>
        <v>1.3385630681110696E-3</v>
      </c>
      <c r="AW114" s="75">
        <f t="shared" si="157"/>
        <v>1.4738687061822816E-3</v>
      </c>
      <c r="AX114" s="75">
        <f t="shared" si="157"/>
        <v>1.741840850751742E-3</v>
      </c>
      <c r="AY114" s="75">
        <f t="shared" si="157"/>
        <v>2.2840389991136563E-3</v>
      </c>
      <c r="AZ114" s="75">
        <f t="shared" si="157"/>
        <v>2.5227043390514633E-3</v>
      </c>
      <c r="BA114" s="75">
        <f t="shared" si="157"/>
        <v>2.960726489725226E-3</v>
      </c>
      <c r="BB114" s="75">
        <f t="shared" si="157"/>
        <v>2.7237192282102466E-3</v>
      </c>
      <c r="BC114" s="76">
        <f t="shared" si="157"/>
        <v>2.3325876211782253E-3</v>
      </c>
      <c r="BE114" s="75">
        <f t="shared" si="158"/>
        <v>1.0040160642570282E-3</v>
      </c>
      <c r="BF114" s="75">
        <f t="shared" si="158"/>
        <v>2.3809523809523807E-3</v>
      </c>
      <c r="BG114" s="75">
        <f t="shared" si="158"/>
        <v>2.0661157024793389E-3</v>
      </c>
      <c r="BH114" s="75">
        <f t="shared" si="158"/>
        <v>2.448210922787194E-3</v>
      </c>
      <c r="BI114" s="75">
        <f t="shared" si="158"/>
        <v>1.9535610627372181E-3</v>
      </c>
      <c r="BJ114" s="75">
        <f t="shared" si="158"/>
        <v>3.4768954688200984E-3</v>
      </c>
      <c r="BK114" s="75">
        <f t="shared" si="158"/>
        <v>4.1733979536887457E-3</v>
      </c>
      <c r="BL114" s="75">
        <f t="shared" si="158"/>
        <v>3.9970254694181072E-3</v>
      </c>
      <c r="BM114" s="75">
        <f t="shared" si="158"/>
        <v>4.3463724506853894E-3</v>
      </c>
      <c r="BN114" s="76">
        <f t="shared" si="158"/>
        <v>3.4993979530403372E-3</v>
      </c>
      <c r="BP114" s="75">
        <f t="shared" si="159"/>
        <v>7.3421439060205587E-4</v>
      </c>
      <c r="BQ114" s="75">
        <f t="shared" si="159"/>
        <v>1.2371338083927157E-3</v>
      </c>
      <c r="BR114" s="75">
        <f t="shared" si="159"/>
        <v>1.472679260613447E-3</v>
      </c>
      <c r="BS114" s="75">
        <f t="shared" si="159"/>
        <v>1.6439797461695273E-3</v>
      </c>
      <c r="BT114" s="75">
        <f t="shared" si="159"/>
        <v>1.7820773930753563E-3</v>
      </c>
      <c r="BU114" s="75">
        <f t="shared" si="159"/>
        <v>2.5054829127453431E-3</v>
      </c>
      <c r="BV114" s="75">
        <f t="shared" si="159"/>
        <v>2.8424500354654312E-3</v>
      </c>
      <c r="BW114" s="75">
        <f t="shared" si="159"/>
        <v>3.169172088849002E-3</v>
      </c>
      <c r="BX114" s="75">
        <f t="shared" si="159"/>
        <v>3.0469530469530472E-3</v>
      </c>
      <c r="BY114" s="76">
        <f t="shared" si="159"/>
        <v>2.5567620452168547E-3</v>
      </c>
    </row>
    <row r="115" spans="1:77" x14ac:dyDescent="0.3">
      <c r="A115" s="22" t="s">
        <v>192</v>
      </c>
      <c r="B115" s="75">
        <f t="shared" si="156"/>
        <v>0</v>
      </c>
      <c r="C115" s="75">
        <f t="shared" si="156"/>
        <v>1.4847809948032665E-3</v>
      </c>
      <c r="D115" s="75">
        <f t="shared" si="156"/>
        <v>1.0809748427672956E-3</v>
      </c>
      <c r="E115" s="75">
        <f t="shared" si="156"/>
        <v>1.7474090142202941E-3</v>
      </c>
      <c r="F115" s="75">
        <f t="shared" si="156"/>
        <v>1.5945646145313368E-3</v>
      </c>
      <c r="G115" s="75">
        <f t="shared" si="156"/>
        <v>2.1579911064608945E-3</v>
      </c>
      <c r="H115" s="75">
        <f t="shared" si="156"/>
        <v>2.1466905187835423E-3</v>
      </c>
      <c r="I115" s="75">
        <f t="shared" si="156"/>
        <v>2.7252476420683448E-3</v>
      </c>
      <c r="J115" s="75">
        <f t="shared" si="156"/>
        <v>3.1531531531531535E-3</v>
      </c>
      <c r="K115" s="76">
        <f t="shared" si="156"/>
        <v>2.2105810670233319E-3</v>
      </c>
      <c r="L115" s="88"/>
      <c r="M115" s="75">
        <f t="shared" si="156"/>
        <v>0</v>
      </c>
      <c r="N115" s="75">
        <f t="shared" si="156"/>
        <v>1.5873015873015875E-3</v>
      </c>
      <c r="O115" s="75">
        <f t="shared" si="156"/>
        <v>1.4534883720930232E-3</v>
      </c>
      <c r="P115" s="75">
        <f t="shared" si="156"/>
        <v>2.631578947368421E-3</v>
      </c>
      <c r="Q115" s="75">
        <f t="shared" si="156"/>
        <v>2.2977941176470589E-3</v>
      </c>
      <c r="R115" s="75">
        <f t="shared" si="156"/>
        <v>1.8747656542932132E-3</v>
      </c>
      <c r="S115" s="75">
        <f t="shared" si="156"/>
        <v>2.6270772238514172E-3</v>
      </c>
      <c r="T115" s="75">
        <f t="shared" si="156"/>
        <v>3.3402741627624501E-3</v>
      </c>
      <c r="U115" s="75">
        <f t="shared" si="156"/>
        <v>3.6407766990291263E-3</v>
      </c>
      <c r="V115" s="76">
        <f t="shared" si="156"/>
        <v>2.6847662141779791E-3</v>
      </c>
      <c r="W115" s="88"/>
      <c r="X115" s="75">
        <f t="shared" si="156"/>
        <v>1.1820330969267139E-3</v>
      </c>
      <c r="Y115" s="75">
        <f t="shared" si="156"/>
        <v>9.324009324009324E-4</v>
      </c>
      <c r="Z115" s="75">
        <f t="shared" si="156"/>
        <v>7.8722447143499781E-4</v>
      </c>
      <c r="AA115" s="75">
        <f t="shared" si="156"/>
        <v>9.660798626019751E-4</v>
      </c>
      <c r="AB115" s="75">
        <f t="shared" si="156"/>
        <v>1.1506071288679984E-3</v>
      </c>
      <c r="AC115" s="75">
        <f t="shared" si="156"/>
        <v>1.3905847239180571E-3</v>
      </c>
      <c r="AD115" s="75">
        <f t="shared" si="156"/>
        <v>1.9617734431926462E-3</v>
      </c>
      <c r="AE115" s="75">
        <f t="shared" si="156"/>
        <v>1.9316150608314593E-3</v>
      </c>
      <c r="AF115" s="75">
        <f t="shared" si="156"/>
        <v>1.7973856209150326E-3</v>
      </c>
      <c r="AG115" s="76">
        <f t="shared" si="156"/>
        <v>1.5362962375609563E-3</v>
      </c>
      <c r="AH115" s="88"/>
      <c r="AI115" s="75">
        <f t="shared" si="156"/>
        <v>0</v>
      </c>
      <c r="AJ115" s="75">
        <f t="shared" si="156"/>
        <v>1.3227513227513227E-3</v>
      </c>
      <c r="AK115" s="75">
        <f t="shared" si="156"/>
        <v>1.5964240102171135E-3</v>
      </c>
      <c r="AL115" s="75">
        <f t="shared" si="156"/>
        <v>1.1467889908256881E-3</v>
      </c>
      <c r="AM115" s="75">
        <f t="shared" si="156"/>
        <v>1.8355359765051397E-3</v>
      </c>
      <c r="AN115" s="75">
        <f t="shared" si="156"/>
        <v>2.3364485981308409E-3</v>
      </c>
      <c r="AO115" s="75">
        <f t="shared" si="156"/>
        <v>2.4766899766899765E-3</v>
      </c>
      <c r="AP115" s="75">
        <f t="shared" si="156"/>
        <v>2.8273809523809523E-3</v>
      </c>
      <c r="AQ115" s="75">
        <f t="shared" si="156"/>
        <v>7.716049382716049E-4</v>
      </c>
      <c r="AR115" s="76">
        <f t="shared" si="156"/>
        <v>2.1925316889345667E-3</v>
      </c>
      <c r="AS115" s="88"/>
      <c r="AT115" s="75">
        <f t="shared" si="157"/>
        <v>5.5370985603543741E-4</v>
      </c>
      <c r="AU115" s="75">
        <f t="shared" si="157"/>
        <v>1.145475372279496E-3</v>
      </c>
      <c r="AV115" s="75">
        <f t="shared" si="157"/>
        <v>8.9413447782546495E-4</v>
      </c>
      <c r="AW115" s="75">
        <f t="shared" si="157"/>
        <v>1.257183908045977E-3</v>
      </c>
      <c r="AX115" s="75">
        <f t="shared" si="157"/>
        <v>1.3343663911845728E-3</v>
      </c>
      <c r="AY115" s="75">
        <f t="shared" si="157"/>
        <v>1.7263744229521958E-3</v>
      </c>
      <c r="AZ115" s="75">
        <f t="shared" si="157"/>
        <v>2.051370951431626E-3</v>
      </c>
      <c r="BA115" s="75">
        <f t="shared" si="157"/>
        <v>2.3672025388897558E-3</v>
      </c>
      <c r="BB115" s="75">
        <f t="shared" si="157"/>
        <v>2.5999999999999999E-3</v>
      </c>
      <c r="BC115" s="76">
        <f t="shared" si="157"/>
        <v>1.8536783273525976E-3</v>
      </c>
      <c r="BE115" s="75">
        <f t="shared" si="158"/>
        <v>0</v>
      </c>
      <c r="BF115" s="75">
        <f t="shared" si="158"/>
        <v>1.443001443001443E-3</v>
      </c>
      <c r="BG115" s="75">
        <f t="shared" si="158"/>
        <v>1.539645881447267E-3</v>
      </c>
      <c r="BH115" s="75">
        <f t="shared" si="158"/>
        <v>1.7337031900138697E-3</v>
      </c>
      <c r="BI115" s="75">
        <f t="shared" si="158"/>
        <v>2.040816326530612E-3</v>
      </c>
      <c r="BJ115" s="75">
        <f t="shared" si="158"/>
        <v>2.1148308135349172E-3</v>
      </c>
      <c r="BK115" s="75">
        <f t="shared" si="158"/>
        <v>2.5584795321637425E-3</v>
      </c>
      <c r="BL115" s="75">
        <f t="shared" si="158"/>
        <v>3.1513756439767622E-3</v>
      </c>
      <c r="BM115" s="75">
        <f t="shared" si="158"/>
        <v>2.6539278131634818E-3</v>
      </c>
      <c r="BN115" s="76">
        <f t="shared" si="158"/>
        <v>2.4542829643888352E-3</v>
      </c>
      <c r="BP115" s="75">
        <f t="shared" si="159"/>
        <v>4.5537340619307832E-4</v>
      </c>
      <c r="BQ115" s="75">
        <f t="shared" si="159"/>
        <v>1.1947431302270011E-3</v>
      </c>
      <c r="BR115" s="75">
        <f t="shared" si="159"/>
        <v>9.9529496923633732E-4</v>
      </c>
      <c r="BS115" s="75">
        <f t="shared" si="159"/>
        <v>1.3346868185577863E-3</v>
      </c>
      <c r="BT115" s="75">
        <f t="shared" si="159"/>
        <v>1.4574150433669844E-3</v>
      </c>
      <c r="BU115" s="75">
        <f t="shared" si="159"/>
        <v>1.7943148550382474E-3</v>
      </c>
      <c r="BV115" s="75">
        <f t="shared" si="159"/>
        <v>2.1419247656342707E-3</v>
      </c>
      <c r="BW115" s="75">
        <f t="shared" si="159"/>
        <v>2.5176074844949019E-3</v>
      </c>
      <c r="BX115" s="75">
        <f t="shared" si="159"/>
        <v>2.6108269394714404E-3</v>
      </c>
      <c r="BY115" s="76">
        <f t="shared" si="159"/>
        <v>1.9611896926990907E-3</v>
      </c>
    </row>
    <row r="116" spans="1:77" x14ac:dyDescent="0.3">
      <c r="A116" s="22" t="s">
        <v>193</v>
      </c>
      <c r="B116" s="75">
        <f t="shared" si="156"/>
        <v>1.4594279042615295E-3</v>
      </c>
      <c r="C116" s="75">
        <f t="shared" si="156"/>
        <v>6.8911202992715101E-4</v>
      </c>
      <c r="D116" s="75">
        <f t="shared" si="156"/>
        <v>9.1168933569879757E-4</v>
      </c>
      <c r="E116" s="75">
        <f t="shared" si="156"/>
        <v>1.0556980970707719E-3</v>
      </c>
      <c r="F116" s="75">
        <f t="shared" si="156"/>
        <v>1.4351678522401096E-3</v>
      </c>
      <c r="G116" s="75">
        <f t="shared" si="156"/>
        <v>1.6638234241064846E-3</v>
      </c>
      <c r="H116" s="75">
        <f t="shared" si="156"/>
        <v>2.1548188908274801E-3</v>
      </c>
      <c r="I116" s="75">
        <f t="shared" si="156"/>
        <v>2.6232096014114259E-3</v>
      </c>
      <c r="J116" s="75" t="str">
        <f t="shared" si="156"/>
        <v/>
      </c>
      <c r="K116" s="76">
        <f t="shared" si="156"/>
        <v>1.8529614095821407E-3</v>
      </c>
      <c r="L116" s="88"/>
      <c r="M116" s="75">
        <f t="shared" si="156"/>
        <v>2.1150592216582064E-3</v>
      </c>
      <c r="N116" s="75">
        <f t="shared" si="156"/>
        <v>5.966587112171838E-4</v>
      </c>
      <c r="O116" s="75">
        <f t="shared" si="156"/>
        <v>8.2625118035882907E-4</v>
      </c>
      <c r="P116" s="75">
        <f t="shared" si="156"/>
        <v>6.2656641604010022E-4</v>
      </c>
      <c r="Q116" s="75">
        <f t="shared" si="156"/>
        <v>1.166460820639495E-3</v>
      </c>
      <c r="R116" s="75">
        <f t="shared" si="156"/>
        <v>1.813941435605079E-3</v>
      </c>
      <c r="S116" s="75">
        <f t="shared" si="156"/>
        <v>2.1422060164083866E-3</v>
      </c>
      <c r="T116" s="75">
        <f t="shared" si="156"/>
        <v>2.3249806251614568E-3</v>
      </c>
      <c r="U116" s="75" t="str">
        <f t="shared" si="156"/>
        <v/>
      </c>
      <c r="V116" s="76">
        <f t="shared" si="156"/>
        <v>1.785454015449643E-3</v>
      </c>
      <c r="W116" s="88"/>
      <c r="X116" s="75">
        <f t="shared" si="156"/>
        <v>1.5964240102171135E-4</v>
      </c>
      <c r="Y116" s="75">
        <f t="shared" si="156"/>
        <v>5.5350553505535054E-4</v>
      </c>
      <c r="Z116" s="75">
        <f t="shared" si="156"/>
        <v>6.175958677221942E-4</v>
      </c>
      <c r="AA116" s="75">
        <f t="shared" si="156"/>
        <v>6.3284730660186311E-4</v>
      </c>
      <c r="AB116" s="75">
        <f t="shared" si="156"/>
        <v>8.561834233993818E-4</v>
      </c>
      <c r="AC116" s="75">
        <f t="shared" si="156"/>
        <v>1.0960999235279122E-3</v>
      </c>
      <c r="AD116" s="75">
        <f t="shared" si="156"/>
        <v>1.3111315064901008E-3</v>
      </c>
      <c r="AE116" s="75">
        <f t="shared" si="156"/>
        <v>1.5853726673371326E-3</v>
      </c>
      <c r="AF116" s="75" t="str">
        <f t="shared" si="156"/>
        <v/>
      </c>
      <c r="AG116" s="76">
        <f t="shared" si="156"/>
        <v>1.0710813682711221E-3</v>
      </c>
      <c r="AH116" s="88"/>
      <c r="AI116" s="75">
        <f t="shared" si="156"/>
        <v>7.8616352201257855E-4</v>
      </c>
      <c r="AJ116" s="75">
        <f t="shared" si="156"/>
        <v>6.6934404283801872E-4</v>
      </c>
      <c r="AK116" s="75">
        <f t="shared" si="156"/>
        <v>9.9502487562189048E-4</v>
      </c>
      <c r="AL116" s="75">
        <f t="shared" si="156"/>
        <v>7.0808992742078239E-4</v>
      </c>
      <c r="AM116" s="75">
        <f t="shared" si="156"/>
        <v>1.2184973846885402E-3</v>
      </c>
      <c r="AN116" s="75">
        <f t="shared" si="156"/>
        <v>1.6975711674066336E-3</v>
      </c>
      <c r="AO116" s="75">
        <f t="shared" si="156"/>
        <v>1.9722637435641921E-3</v>
      </c>
      <c r="AP116" s="75">
        <f t="shared" si="156"/>
        <v>1.92481884057971E-3</v>
      </c>
      <c r="AQ116" s="75" t="str">
        <f t="shared" si="156"/>
        <v/>
      </c>
      <c r="AR116" s="76">
        <f t="shared" si="156"/>
        <v>1.5191370485919944E-3</v>
      </c>
      <c r="AS116" s="88"/>
      <c r="AT116" s="75">
        <f t="shared" si="157"/>
        <v>8.3867032631899973E-4</v>
      </c>
      <c r="AU116" s="75">
        <f t="shared" si="157"/>
        <v>6.0564766447119384E-4</v>
      </c>
      <c r="AV116" s="75">
        <f t="shared" si="157"/>
        <v>7.2432664448975222E-4</v>
      </c>
      <c r="AW116" s="75">
        <f t="shared" si="157"/>
        <v>7.9650777888116509E-4</v>
      </c>
      <c r="AX116" s="75">
        <f t="shared" si="157"/>
        <v>1.0971318765499421E-3</v>
      </c>
      <c r="AY116" s="75">
        <f t="shared" si="157"/>
        <v>1.3496228580027463E-3</v>
      </c>
      <c r="AZ116" s="75">
        <f t="shared" si="157"/>
        <v>1.7280511709481068E-3</v>
      </c>
      <c r="BA116" s="75">
        <f t="shared" si="157"/>
        <v>2.152194033446173E-3</v>
      </c>
      <c r="BB116" s="75" t="str">
        <f t="shared" si="157"/>
        <v/>
      </c>
      <c r="BC116" s="76">
        <f t="shared" si="157"/>
        <v>1.4300969429448891E-3</v>
      </c>
      <c r="BE116" s="75">
        <f t="shared" si="158"/>
        <v>1.6501650165016502E-3</v>
      </c>
      <c r="BF116" s="75">
        <f t="shared" si="158"/>
        <v>6.3613231552162844E-4</v>
      </c>
      <c r="BG116" s="75">
        <f t="shared" si="158"/>
        <v>9.2538476524449637E-4</v>
      </c>
      <c r="BH116" s="75">
        <f t="shared" si="158"/>
        <v>6.7434381159871357E-4</v>
      </c>
      <c r="BI116" s="75">
        <f t="shared" si="158"/>
        <v>1.1943435887636154E-3</v>
      </c>
      <c r="BJ116" s="75">
        <f t="shared" si="158"/>
        <v>1.7559833506763788E-3</v>
      </c>
      <c r="BK116" s="75">
        <f t="shared" si="158"/>
        <v>2.0703933747412005E-3</v>
      </c>
      <c r="BL116" s="75">
        <f t="shared" si="158"/>
        <v>2.1796348083566379E-3</v>
      </c>
      <c r="BM116" s="75" t="str">
        <f t="shared" si="158"/>
        <v/>
      </c>
      <c r="BN116" s="76">
        <f t="shared" si="158"/>
        <v>1.6597869699506395E-3</v>
      </c>
      <c r="BP116" s="75">
        <f t="shared" si="159"/>
        <v>1.0148042024832856E-3</v>
      </c>
      <c r="BQ116" s="75">
        <f t="shared" si="159"/>
        <v>6.1090225563909775E-4</v>
      </c>
      <c r="BR116" s="75">
        <f t="shared" si="159"/>
        <v>7.5551526140828044E-4</v>
      </c>
      <c r="BS116" s="75">
        <f t="shared" si="159"/>
        <v>7.76196636481242E-4</v>
      </c>
      <c r="BT116" s="75">
        <f t="shared" si="159"/>
        <v>1.1135917513319959E-3</v>
      </c>
      <c r="BU116" s="75">
        <f t="shared" si="159"/>
        <v>1.4220573460081924E-3</v>
      </c>
      <c r="BV116" s="75">
        <f t="shared" si="159"/>
        <v>1.7874652098977461E-3</v>
      </c>
      <c r="BW116" s="75">
        <f t="shared" si="159"/>
        <v>2.1573473380702298E-3</v>
      </c>
      <c r="BX116" s="75" t="str">
        <f t="shared" si="159"/>
        <v/>
      </c>
      <c r="BY116" s="76">
        <f t="shared" si="159"/>
        <v>1.4702419992264097E-3</v>
      </c>
    </row>
    <row r="117" spans="1:77" x14ac:dyDescent="0.3">
      <c r="A117" s="22" t="s">
        <v>69</v>
      </c>
      <c r="B117" s="75">
        <f t="shared" si="156"/>
        <v>1.4060134112048454E-3</v>
      </c>
      <c r="C117" s="75">
        <f t="shared" si="156"/>
        <v>1.2790995139421847E-3</v>
      </c>
      <c r="D117" s="75">
        <f t="shared" si="156"/>
        <v>1.3782991202346041E-3</v>
      </c>
      <c r="E117" s="75">
        <f t="shared" si="156"/>
        <v>1.6490765171503958E-3</v>
      </c>
      <c r="F117" s="75">
        <f t="shared" si="156"/>
        <v>1.6896886748616567E-3</v>
      </c>
      <c r="G117" s="75">
        <f t="shared" si="156"/>
        <v>2.170436371944254E-3</v>
      </c>
      <c r="H117" s="75">
        <f t="shared" si="156"/>
        <v>2.3060655147588193E-3</v>
      </c>
      <c r="I117" s="75" t="str">
        <f t="shared" si="156"/>
        <v/>
      </c>
      <c r="J117" s="75" t="str">
        <f t="shared" si="156"/>
        <v/>
      </c>
      <c r="K117" s="76">
        <f t="shared" si="156"/>
        <v>1.7864697217592521E-3</v>
      </c>
      <c r="L117" s="88"/>
      <c r="M117" s="75">
        <f t="shared" si="156"/>
        <v>1.893939393939394E-3</v>
      </c>
      <c r="N117" s="75">
        <f t="shared" si="156"/>
        <v>1.2042389210019267E-3</v>
      </c>
      <c r="O117" s="75">
        <f t="shared" si="156"/>
        <v>9.6842920782490803E-4</v>
      </c>
      <c r="P117" s="75">
        <f t="shared" si="156"/>
        <v>2.1407297096053611E-3</v>
      </c>
      <c r="Q117" s="75">
        <f t="shared" si="156"/>
        <v>2.0897185845639454E-3</v>
      </c>
      <c r="R117" s="75">
        <f t="shared" si="156"/>
        <v>2.181500872600349E-3</v>
      </c>
      <c r="S117" s="75">
        <f t="shared" si="156"/>
        <v>2.6605853287723301E-3</v>
      </c>
      <c r="T117" s="75" t="str">
        <f t="shared" si="156"/>
        <v/>
      </c>
      <c r="U117" s="75" t="str">
        <f t="shared" si="156"/>
        <v/>
      </c>
      <c r="V117" s="76">
        <f t="shared" si="156"/>
        <v>1.9861830742659756E-3</v>
      </c>
      <c r="W117" s="88"/>
      <c r="X117" s="75">
        <f t="shared" si="156"/>
        <v>8.6147484493452793E-4</v>
      </c>
      <c r="Y117" s="75">
        <f t="shared" si="156"/>
        <v>1.1059166540994319E-3</v>
      </c>
      <c r="Z117" s="75">
        <f t="shared" si="156"/>
        <v>6.975708122303508E-4</v>
      </c>
      <c r="AA117" s="75">
        <f t="shared" si="156"/>
        <v>8.6395716719396456E-4</v>
      </c>
      <c r="AB117" s="75">
        <f t="shared" si="156"/>
        <v>1.0854746450905427E-3</v>
      </c>
      <c r="AC117" s="75">
        <f t="shared" si="156"/>
        <v>1.1729405346426623E-3</v>
      </c>
      <c r="AD117" s="75">
        <f t="shared" si="156"/>
        <v>1.4277428278231382E-3</v>
      </c>
      <c r="AE117" s="75" t="str">
        <f t="shared" si="156"/>
        <v/>
      </c>
      <c r="AF117" s="75" t="str">
        <f t="shared" si="156"/>
        <v/>
      </c>
      <c r="AG117" s="76">
        <f t="shared" si="156"/>
        <v>1.0186018272656118E-3</v>
      </c>
      <c r="AH117" s="88"/>
      <c r="AI117" s="75">
        <f t="shared" si="156"/>
        <v>9.225092250922509E-4</v>
      </c>
      <c r="AJ117" s="75">
        <f t="shared" si="156"/>
        <v>9.090909090909092E-4</v>
      </c>
      <c r="AK117" s="75">
        <f t="shared" si="156"/>
        <v>1.0509107893507707E-3</v>
      </c>
      <c r="AL117" s="75">
        <f t="shared" si="156"/>
        <v>8.6926286509040338E-4</v>
      </c>
      <c r="AM117" s="75">
        <f t="shared" si="156"/>
        <v>9.5483624558388236E-4</v>
      </c>
      <c r="AN117" s="75">
        <f t="shared" si="156"/>
        <v>1.2550200803212851E-3</v>
      </c>
      <c r="AO117" s="75">
        <f t="shared" si="156"/>
        <v>2.0272227048942948E-3</v>
      </c>
      <c r="AP117" s="75" t="str">
        <f t="shared" si="156"/>
        <v/>
      </c>
      <c r="AQ117" s="75" t="str">
        <f t="shared" si="156"/>
        <v/>
      </c>
      <c r="AR117" s="76">
        <f t="shared" si="156"/>
        <v>1.0997764778617968E-3</v>
      </c>
      <c r="AS117" s="88"/>
      <c r="AT117" s="75">
        <f t="shared" si="157"/>
        <v>1.1419340463458109E-3</v>
      </c>
      <c r="AU117" s="75">
        <f t="shared" si="157"/>
        <v>1.1701454775458571E-3</v>
      </c>
      <c r="AV117" s="75">
        <f t="shared" si="157"/>
        <v>9.5275786758131423E-4</v>
      </c>
      <c r="AW117" s="75">
        <f t="shared" si="157"/>
        <v>1.1772792418614174E-3</v>
      </c>
      <c r="AX117" s="75">
        <f t="shared" si="157"/>
        <v>1.3346048002229422E-3</v>
      </c>
      <c r="AY117" s="75">
        <f t="shared" si="157"/>
        <v>1.6150263264479547E-3</v>
      </c>
      <c r="AZ117" s="75">
        <f t="shared" si="157"/>
        <v>1.865044693863835E-3</v>
      </c>
      <c r="BA117" s="75" t="str">
        <f t="shared" si="157"/>
        <v/>
      </c>
      <c r="BB117" s="75" t="str">
        <f t="shared" si="157"/>
        <v/>
      </c>
      <c r="BC117" s="76">
        <f t="shared" si="157"/>
        <v>1.3394064449086583E-3</v>
      </c>
      <c r="BE117" s="75">
        <f t="shared" si="158"/>
        <v>1.5236755743084857E-3</v>
      </c>
      <c r="BF117" s="75">
        <f t="shared" si="158"/>
        <v>1.0523854069223574E-3</v>
      </c>
      <c r="BG117" s="75">
        <f t="shared" si="158"/>
        <v>1.0141550146728811E-3</v>
      </c>
      <c r="BH117" s="75">
        <f t="shared" si="158"/>
        <v>1.4832793959007552E-3</v>
      </c>
      <c r="BI117" s="75">
        <f t="shared" si="158"/>
        <v>1.5301318267419964E-3</v>
      </c>
      <c r="BJ117" s="75">
        <f t="shared" si="158"/>
        <v>1.7375033413525795E-3</v>
      </c>
      <c r="BK117" s="75">
        <f t="shared" si="158"/>
        <v>2.4096385542168677E-3</v>
      </c>
      <c r="BL117" s="75" t="str">
        <f t="shared" si="158"/>
        <v/>
      </c>
      <c r="BM117" s="75" t="str">
        <f t="shared" si="158"/>
        <v/>
      </c>
      <c r="BN117" s="76">
        <f t="shared" si="158"/>
        <v>1.5500883257876204E-3</v>
      </c>
      <c r="BP117" s="75">
        <f t="shared" si="159"/>
        <v>1.2152308938698352E-3</v>
      </c>
      <c r="BQ117" s="75">
        <f t="shared" si="159"/>
        <v>1.150286585686491E-3</v>
      </c>
      <c r="BR117" s="75">
        <f t="shared" si="159"/>
        <v>9.6167098948740117E-4</v>
      </c>
      <c r="BS117" s="75">
        <f t="shared" si="159"/>
        <v>1.2200950919473723E-3</v>
      </c>
      <c r="BT117" s="75">
        <f t="shared" si="159"/>
        <v>1.3651262603992121E-3</v>
      </c>
      <c r="BU117" s="75">
        <f t="shared" si="159"/>
        <v>1.6345294342995787E-3</v>
      </c>
      <c r="BV117" s="75">
        <f t="shared" si="159"/>
        <v>1.9540035987404406E-3</v>
      </c>
      <c r="BW117" s="75" t="str">
        <f t="shared" si="159"/>
        <v/>
      </c>
      <c r="BX117" s="75" t="str">
        <f t="shared" si="159"/>
        <v/>
      </c>
      <c r="BY117" s="76">
        <f t="shared" si="159"/>
        <v>1.3718496099731576E-3</v>
      </c>
    </row>
    <row r="118" spans="1:77" x14ac:dyDescent="0.3">
      <c r="A118" s="22" t="s">
        <v>66</v>
      </c>
      <c r="B118" s="77">
        <f t="shared" si="156"/>
        <v>1.3850941105039464E-3</v>
      </c>
      <c r="C118" s="77">
        <f t="shared" si="156"/>
        <v>1.4072000481608572E-3</v>
      </c>
      <c r="D118" s="77">
        <f t="shared" si="156"/>
        <v>1.3641166359149044E-3</v>
      </c>
      <c r="E118" s="77">
        <f t="shared" si="156"/>
        <v>1.7578321748765993E-3</v>
      </c>
      <c r="F118" s="77">
        <f t="shared" si="156"/>
        <v>1.9852967936819887E-3</v>
      </c>
      <c r="G118" s="77">
        <f t="shared" si="156"/>
        <v>2.6768775806271621E-3</v>
      </c>
      <c r="H118" s="77">
        <f t="shared" si="156"/>
        <v>3.3942607845349579E-3</v>
      </c>
      <c r="I118" s="77">
        <f t="shared" si="156"/>
        <v>4.2162618841370169E-3</v>
      </c>
      <c r="J118" s="77">
        <f t="shared" si="156"/>
        <v>5.6639258222533238E-3</v>
      </c>
      <c r="K118" s="78">
        <f t="shared" si="156"/>
        <v>2.9954668099259358E-3</v>
      </c>
      <c r="L118" s="88"/>
      <c r="M118" s="77">
        <f t="shared" si="156"/>
        <v>1.3076557299096529E-3</v>
      </c>
      <c r="N118" s="77">
        <f t="shared" si="156"/>
        <v>9.6200096200096204E-4</v>
      </c>
      <c r="O118" s="77">
        <f t="shared" si="156"/>
        <v>1.3678964190909583E-3</v>
      </c>
      <c r="P118" s="77">
        <f t="shared" si="156"/>
        <v>1.6408944265213039E-3</v>
      </c>
      <c r="Q118" s="77">
        <f t="shared" si="156"/>
        <v>2.0568922110617976E-3</v>
      </c>
      <c r="R118" s="77">
        <f t="shared" ref="R118:AR118" si="160">IF(R14=0,"",R40/R14/12)</f>
        <v>2.7264316226697379E-3</v>
      </c>
      <c r="S118" s="77">
        <f t="shared" si="160"/>
        <v>3.7052973799961749E-3</v>
      </c>
      <c r="T118" s="77">
        <f t="shared" si="160"/>
        <v>4.573710011623793E-3</v>
      </c>
      <c r="U118" s="77">
        <f t="shared" si="160"/>
        <v>6.4780049135493437E-3</v>
      </c>
      <c r="V118" s="78">
        <f t="shared" si="160"/>
        <v>3.229967546760307E-3</v>
      </c>
      <c r="W118" s="88"/>
      <c r="X118" s="77">
        <f t="shared" si="160"/>
        <v>8.7397308162908587E-4</v>
      </c>
      <c r="Y118" s="77">
        <f t="shared" si="160"/>
        <v>9.8804562618614385E-4</v>
      </c>
      <c r="Z118" s="77">
        <f t="shared" si="160"/>
        <v>8.9078534743055758E-4</v>
      </c>
      <c r="AA118" s="77">
        <f t="shared" si="160"/>
        <v>1.0436549673431758E-3</v>
      </c>
      <c r="AB118" s="77">
        <f t="shared" si="160"/>
        <v>1.3443911396300275E-3</v>
      </c>
      <c r="AC118" s="77">
        <f t="shared" si="160"/>
        <v>1.7795691321359542E-3</v>
      </c>
      <c r="AD118" s="77">
        <f t="shared" si="160"/>
        <v>2.499925087861237E-3</v>
      </c>
      <c r="AE118" s="77">
        <f t="shared" si="160"/>
        <v>3.1453732672240826E-3</v>
      </c>
      <c r="AF118" s="77">
        <f t="shared" si="160"/>
        <v>4.1681678075337252E-3</v>
      </c>
      <c r="AG118" s="78">
        <f t="shared" si="160"/>
        <v>1.9210522803188811E-3</v>
      </c>
      <c r="AH118" s="88"/>
      <c r="AI118" s="77">
        <f t="shared" si="160"/>
        <v>7.6312576312576313E-4</v>
      </c>
      <c r="AJ118" s="77">
        <f t="shared" si="160"/>
        <v>7.6145902978976302E-4</v>
      </c>
      <c r="AK118" s="77">
        <f t="shared" si="160"/>
        <v>8.9781260202415926E-4</v>
      </c>
      <c r="AL118" s="77">
        <f t="shared" si="160"/>
        <v>9.0400401193021357E-4</v>
      </c>
      <c r="AM118" s="77">
        <f t="shared" si="160"/>
        <v>1.4723740133576199E-3</v>
      </c>
      <c r="AN118" s="77">
        <f t="shared" si="160"/>
        <v>2.2418019974661469E-3</v>
      </c>
      <c r="AO118" s="77">
        <f t="shared" si="160"/>
        <v>3.0684519477999321E-3</v>
      </c>
      <c r="AP118" s="77">
        <f t="shared" si="160"/>
        <v>3.9129627049370669E-3</v>
      </c>
      <c r="AQ118" s="77">
        <f t="shared" si="160"/>
        <v>5.306012194180751E-3</v>
      </c>
      <c r="AR118" s="78">
        <f t="shared" si="160"/>
        <v>2.2813277633801365E-3</v>
      </c>
      <c r="AS118" s="88"/>
      <c r="AT118" s="77">
        <f t="shared" si="157"/>
        <v>1.1475343244780243E-3</v>
      </c>
      <c r="AU118" s="77">
        <f t="shared" si="157"/>
        <v>1.1531666133067721E-3</v>
      </c>
      <c r="AV118" s="77">
        <f t="shared" si="157"/>
        <v>1.071149570338321E-3</v>
      </c>
      <c r="AW118" s="77">
        <f t="shared" si="157"/>
        <v>1.3235503126776578E-3</v>
      </c>
      <c r="AX118" s="77">
        <f t="shared" si="157"/>
        <v>1.6067469965675056E-3</v>
      </c>
      <c r="AY118" s="77">
        <f t="shared" si="157"/>
        <v>2.1693656483979416E-3</v>
      </c>
      <c r="AZ118" s="77">
        <f t="shared" si="157"/>
        <v>2.9261581962676917E-3</v>
      </c>
      <c r="BA118" s="77">
        <f t="shared" si="157"/>
        <v>3.715970767981538E-3</v>
      </c>
      <c r="BB118" s="77">
        <f t="shared" si="157"/>
        <v>5.0335711996221137E-3</v>
      </c>
      <c r="BC118" s="78">
        <f t="shared" si="157"/>
        <v>2.4081107532560402E-3</v>
      </c>
      <c r="BE118" s="77">
        <f t="shared" si="158"/>
        <v>1.0692328254477412E-3</v>
      </c>
      <c r="BF118" s="77">
        <f t="shared" si="158"/>
        <v>8.4884305835010063E-4</v>
      </c>
      <c r="BG118" s="77">
        <f t="shared" si="158"/>
        <v>1.0863425020640508E-3</v>
      </c>
      <c r="BH118" s="77">
        <f t="shared" si="158"/>
        <v>1.2104110771887623E-3</v>
      </c>
      <c r="BI118" s="77">
        <f t="shared" si="158"/>
        <v>1.7284708718543536E-3</v>
      </c>
      <c r="BJ118" s="77">
        <f t="shared" si="158"/>
        <v>2.4624471212447122E-3</v>
      </c>
      <c r="BK118" s="77">
        <f t="shared" si="158"/>
        <v>3.3891979098942906E-3</v>
      </c>
      <c r="BL118" s="77">
        <f t="shared" si="158"/>
        <v>4.2959100983177611E-3</v>
      </c>
      <c r="BM118" s="77">
        <f t="shared" si="158"/>
        <v>6.0382276281494354E-3</v>
      </c>
      <c r="BN118" s="78">
        <f t="shared" si="158"/>
        <v>2.7421250412334053E-3</v>
      </c>
      <c r="BP118" s="77">
        <f t="shared" si="159"/>
        <v>1.1292834890965732E-3</v>
      </c>
      <c r="BQ118" s="77">
        <f t="shared" si="159"/>
        <v>1.0860623538437365E-3</v>
      </c>
      <c r="BR118" s="77">
        <f t="shared" si="159"/>
        <v>1.0744412434803895E-3</v>
      </c>
      <c r="BS118" s="77">
        <f t="shared" si="159"/>
        <v>1.3004871915763005E-3</v>
      </c>
      <c r="BT118" s="77">
        <f t="shared" si="159"/>
        <v>1.6320194543801866E-3</v>
      </c>
      <c r="BU118" s="77">
        <f t="shared" si="159"/>
        <v>2.2317553168148146E-3</v>
      </c>
      <c r="BV118" s="77">
        <f t="shared" si="159"/>
        <v>3.0272058797770562E-3</v>
      </c>
      <c r="BW118" s="77">
        <f t="shared" si="159"/>
        <v>3.8469766744300936E-3</v>
      </c>
      <c r="BX118" s="77">
        <f t="shared" si="159"/>
        <v>5.2601839512947139E-3</v>
      </c>
      <c r="BY118" s="78">
        <f t="shared" si="159"/>
        <v>2.4801794870969508E-3</v>
      </c>
    </row>
    <row r="120" spans="1:77" x14ac:dyDescent="0.3">
      <c r="B120" s="19"/>
    </row>
    <row r="121" spans="1:77" x14ac:dyDescent="0.3">
      <c r="B121" s="19"/>
    </row>
    <row r="122" spans="1:77" x14ac:dyDescent="0.3">
      <c r="B122" s="19"/>
    </row>
    <row r="123" spans="1:77" x14ac:dyDescent="0.3">
      <c r="B123" s="19"/>
    </row>
    <row r="124" spans="1:77" x14ac:dyDescent="0.3">
      <c r="B124" s="19"/>
    </row>
    <row r="125" spans="1:77" x14ac:dyDescent="0.3">
      <c r="B125" s="19"/>
    </row>
    <row r="126" spans="1:77" x14ac:dyDescent="0.3">
      <c r="B126" s="19"/>
    </row>
    <row r="127" spans="1:77" x14ac:dyDescent="0.3">
      <c r="B127" s="19"/>
    </row>
    <row r="128" spans="1:77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</sheetData>
  <mergeCells count="72">
    <mergeCell ref="BE5:BM5"/>
    <mergeCell ref="BP5:BX5"/>
    <mergeCell ref="A18:A19"/>
    <mergeCell ref="B18:J18"/>
    <mergeCell ref="M18:U18"/>
    <mergeCell ref="X18:AF18"/>
    <mergeCell ref="AI18:AQ18"/>
    <mergeCell ref="AT18:BB18"/>
    <mergeCell ref="BE18:BM18"/>
    <mergeCell ref="BP18:BX18"/>
    <mergeCell ref="A5:A6"/>
    <mergeCell ref="B5:J5"/>
    <mergeCell ref="M5:U5"/>
    <mergeCell ref="X5:AF5"/>
    <mergeCell ref="AI5:AQ5"/>
    <mergeCell ref="AT5:BB5"/>
    <mergeCell ref="BE31:BM31"/>
    <mergeCell ref="BP31:BX31"/>
    <mergeCell ref="A44:A45"/>
    <mergeCell ref="B44:J44"/>
    <mergeCell ref="M44:U44"/>
    <mergeCell ref="X44:AF44"/>
    <mergeCell ref="AI44:AQ44"/>
    <mergeCell ref="AT44:BB44"/>
    <mergeCell ref="BE44:BM44"/>
    <mergeCell ref="BP44:BX44"/>
    <mergeCell ref="A31:A32"/>
    <mergeCell ref="B31:J31"/>
    <mergeCell ref="M31:U31"/>
    <mergeCell ref="X31:AF31"/>
    <mergeCell ref="AI31:AQ31"/>
    <mergeCell ref="AT31:BB31"/>
    <mergeCell ref="BE57:BM57"/>
    <mergeCell ref="BP57:BX57"/>
    <mergeCell ref="A70:A71"/>
    <mergeCell ref="B70:J70"/>
    <mergeCell ref="M70:U70"/>
    <mergeCell ref="X70:AF70"/>
    <mergeCell ref="AI70:AQ70"/>
    <mergeCell ref="AT70:BB70"/>
    <mergeCell ref="BE70:BM70"/>
    <mergeCell ref="BP70:BX70"/>
    <mergeCell ref="A57:A58"/>
    <mergeCell ref="B57:J57"/>
    <mergeCell ref="M57:U57"/>
    <mergeCell ref="X57:AF57"/>
    <mergeCell ref="AI57:AQ57"/>
    <mergeCell ref="AT57:BB57"/>
    <mergeCell ref="BE83:BM83"/>
    <mergeCell ref="BP83:BX83"/>
    <mergeCell ref="A96:A97"/>
    <mergeCell ref="B96:J96"/>
    <mergeCell ref="M96:U96"/>
    <mergeCell ref="X96:AF96"/>
    <mergeCell ref="AI96:AQ96"/>
    <mergeCell ref="AT96:BB96"/>
    <mergeCell ref="BE96:BM96"/>
    <mergeCell ref="BP96:BX96"/>
    <mergeCell ref="A83:A84"/>
    <mergeCell ref="B83:J83"/>
    <mergeCell ref="M83:U83"/>
    <mergeCell ref="X83:AF83"/>
    <mergeCell ref="AI83:AQ83"/>
    <mergeCell ref="AT83:BB83"/>
    <mergeCell ref="BE109:BM109"/>
    <mergeCell ref="BP109:BX109"/>
    <mergeCell ref="A109:A110"/>
    <mergeCell ref="B109:J109"/>
    <mergeCell ref="M109:U109"/>
    <mergeCell ref="X109:AF109"/>
    <mergeCell ref="AI109:AQ109"/>
    <mergeCell ref="AT109:BB10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"/>
  <sheetViews>
    <sheetView topLeftCell="M1" workbookViewId="0">
      <selection activeCell="L33" sqref="L33"/>
    </sheetView>
  </sheetViews>
  <sheetFormatPr defaultRowHeight="14.4" x14ac:dyDescent="0.3"/>
  <cols>
    <col min="1" max="1" width="4.6640625" customWidth="1"/>
    <col min="2" max="9" width="8.6640625" customWidth="1"/>
    <col min="10" max="10" width="16" customWidth="1"/>
    <col min="11" max="12" width="4.6640625" customWidth="1"/>
    <col min="13" max="20" width="8.6640625" customWidth="1"/>
    <col min="21" max="21" width="16" customWidth="1"/>
    <col min="22" max="23" width="4.6640625" customWidth="1"/>
    <col min="24" max="31" width="8.6640625" customWidth="1"/>
    <col min="32" max="32" width="16" customWidth="1"/>
    <col min="33" max="33" width="4.6640625" customWidth="1"/>
  </cols>
  <sheetData/>
  <pageMargins left="0.5" right="0.5" top="0.75" bottom="0.75" header="0.3" footer="0.3"/>
  <pageSetup orientation="portrait" r:id="rId1"/>
  <rowBreaks count="9" manualBreakCount="9">
    <brk id="39" max="16383" man="1"/>
    <brk id="76" max="16383" man="1"/>
    <brk id="113" max="16383" man="1"/>
    <brk id="150" max="16383" man="1"/>
    <brk id="187" max="16383" man="1"/>
    <brk id="224" max="16383" man="1"/>
    <brk id="261" max="16383" man="1"/>
    <brk id="299" max="16383" man="1"/>
    <brk id="336" max="16383" man="1"/>
  </rowBreaks>
  <colBreaks count="2" manualBreakCount="2">
    <brk id="11" max="1048575" man="1"/>
    <brk id="2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3:AR143"/>
  <sheetViews>
    <sheetView workbookViewId="0">
      <selection activeCell="L33" sqref="L33"/>
    </sheetView>
  </sheetViews>
  <sheetFormatPr defaultColWidth="9.109375" defaultRowHeight="14.4" x14ac:dyDescent="0.3"/>
  <cols>
    <col min="1" max="1" width="17.44140625" style="25" customWidth="1"/>
    <col min="2" max="16384" width="9.109375" style="25"/>
  </cols>
  <sheetData>
    <row r="3" spans="1:44" ht="21" x14ac:dyDescent="0.4">
      <c r="B3" s="110" t="s">
        <v>173</v>
      </c>
      <c r="M3" s="110" t="s">
        <v>177</v>
      </c>
      <c r="X3" s="110" t="s">
        <v>174</v>
      </c>
      <c r="AI3" s="110" t="s">
        <v>178</v>
      </c>
    </row>
    <row r="4" spans="1:44" ht="15.6" x14ac:dyDescent="0.3">
      <c r="B4" s="111" t="s">
        <v>179</v>
      </c>
      <c r="M4" s="111" t="s">
        <v>179</v>
      </c>
      <c r="X4" s="111" t="s">
        <v>179</v>
      </c>
      <c r="AI4" s="111" t="s">
        <v>179</v>
      </c>
    </row>
    <row r="5" spans="1:44" x14ac:dyDescent="0.3">
      <c r="A5" s="248" t="s">
        <v>73</v>
      </c>
      <c r="B5" s="247" t="s">
        <v>72</v>
      </c>
      <c r="C5" s="247"/>
      <c r="D5" s="247"/>
      <c r="E5" s="247"/>
      <c r="F5" s="247"/>
      <c r="G5" s="247"/>
      <c r="H5" s="247"/>
      <c r="I5" s="247"/>
      <c r="J5" s="247"/>
      <c r="K5" s="26"/>
      <c r="M5" s="247" t="s">
        <v>72</v>
      </c>
      <c r="N5" s="247"/>
      <c r="O5" s="247"/>
      <c r="P5" s="247"/>
      <c r="Q5" s="247"/>
      <c r="R5" s="247"/>
      <c r="S5" s="247"/>
      <c r="T5" s="247"/>
      <c r="U5" s="247"/>
      <c r="V5" s="26"/>
      <c r="X5" s="247" t="s">
        <v>72</v>
      </c>
      <c r="Y5" s="247"/>
      <c r="Z5" s="247"/>
      <c r="AA5" s="247"/>
      <c r="AB5" s="247"/>
      <c r="AC5" s="247"/>
      <c r="AD5" s="247"/>
      <c r="AE5" s="247"/>
      <c r="AF5" s="247"/>
      <c r="AG5" s="26"/>
      <c r="AI5" s="247" t="s">
        <v>72</v>
      </c>
      <c r="AJ5" s="247"/>
      <c r="AK5" s="247"/>
      <c r="AL5" s="247"/>
      <c r="AM5" s="247"/>
      <c r="AN5" s="247"/>
      <c r="AO5" s="247"/>
      <c r="AP5" s="247"/>
      <c r="AQ5" s="247"/>
      <c r="AR5" s="26"/>
    </row>
    <row r="6" spans="1:44" x14ac:dyDescent="0.3">
      <c r="A6" s="248"/>
      <c r="B6" s="24" t="s">
        <v>71</v>
      </c>
      <c r="C6" s="24" t="s">
        <v>140</v>
      </c>
      <c r="D6" s="24" t="s">
        <v>141</v>
      </c>
      <c r="E6" s="24" t="s">
        <v>142</v>
      </c>
      <c r="F6" s="24" t="s">
        <v>143</v>
      </c>
      <c r="G6" s="24" t="s">
        <v>144</v>
      </c>
      <c r="H6" s="24" t="s">
        <v>145</v>
      </c>
      <c r="I6" s="24" t="s">
        <v>146</v>
      </c>
      <c r="J6" s="24" t="s">
        <v>147</v>
      </c>
      <c r="K6" s="23" t="s">
        <v>70</v>
      </c>
      <c r="M6" s="24" t="s">
        <v>71</v>
      </c>
      <c r="N6" s="24" t="s">
        <v>140</v>
      </c>
      <c r="O6" s="24" t="s">
        <v>141</v>
      </c>
      <c r="P6" s="24" t="s">
        <v>142</v>
      </c>
      <c r="Q6" s="24" t="s">
        <v>143</v>
      </c>
      <c r="R6" s="24" t="s">
        <v>144</v>
      </c>
      <c r="S6" s="24" t="s">
        <v>145</v>
      </c>
      <c r="T6" s="24" t="s">
        <v>146</v>
      </c>
      <c r="U6" s="24" t="s">
        <v>147</v>
      </c>
      <c r="V6" s="23" t="s">
        <v>70</v>
      </c>
      <c r="X6" s="24" t="s">
        <v>71</v>
      </c>
      <c r="Y6" s="24" t="s">
        <v>140</v>
      </c>
      <c r="Z6" s="24" t="s">
        <v>141</v>
      </c>
      <c r="AA6" s="24" t="s">
        <v>142</v>
      </c>
      <c r="AB6" s="24" t="s">
        <v>143</v>
      </c>
      <c r="AC6" s="24" t="s">
        <v>144</v>
      </c>
      <c r="AD6" s="24" t="s">
        <v>145</v>
      </c>
      <c r="AE6" s="24" t="s">
        <v>146</v>
      </c>
      <c r="AF6" s="24" t="s">
        <v>147</v>
      </c>
      <c r="AG6" s="23" t="s">
        <v>70</v>
      </c>
      <c r="AI6" s="24" t="s">
        <v>71</v>
      </c>
      <c r="AJ6" s="24" t="s">
        <v>140</v>
      </c>
      <c r="AK6" s="24" t="s">
        <v>141</v>
      </c>
      <c r="AL6" s="24" t="s">
        <v>142</v>
      </c>
      <c r="AM6" s="24" t="s">
        <v>143</v>
      </c>
      <c r="AN6" s="24" t="s">
        <v>144</v>
      </c>
      <c r="AO6" s="24" t="s">
        <v>145</v>
      </c>
      <c r="AP6" s="24" t="s">
        <v>146</v>
      </c>
      <c r="AQ6" s="24" t="s">
        <v>147</v>
      </c>
      <c r="AR6" s="23" t="s">
        <v>70</v>
      </c>
    </row>
    <row r="7" spans="1:44" x14ac:dyDescent="0.3">
      <c r="A7" s="112" t="s">
        <v>180</v>
      </c>
      <c r="B7" s="113">
        <v>32.678579531024418</v>
      </c>
      <c r="C7" s="113">
        <v>45.945060775117476</v>
      </c>
      <c r="D7" s="113">
        <v>61.541894758635593</v>
      </c>
      <c r="E7" s="113">
        <v>82.300962419698408</v>
      </c>
      <c r="F7" s="113">
        <v>103.72274731011835</v>
      </c>
      <c r="G7" s="113">
        <v>123.35587276935942</v>
      </c>
      <c r="H7" s="113">
        <v>141.80692738168918</v>
      </c>
      <c r="I7" s="113">
        <v>159.46142155951924</v>
      </c>
      <c r="J7" s="113">
        <v>150.88608205963615</v>
      </c>
      <c r="K7" s="114">
        <v>123.14892888687089</v>
      </c>
      <c r="L7" s="115"/>
      <c r="M7" s="113">
        <v>20.72879899412127</v>
      </c>
      <c r="N7" s="113">
        <v>25.400009445965377</v>
      </c>
      <c r="O7" s="113">
        <v>28.98453470552386</v>
      </c>
      <c r="P7" s="113">
        <v>32.829526468115887</v>
      </c>
      <c r="Q7" s="113">
        <v>42.747618049936946</v>
      </c>
      <c r="R7" s="113">
        <v>57.901581726461245</v>
      </c>
      <c r="S7" s="113">
        <v>78.423304523907674</v>
      </c>
      <c r="T7" s="113">
        <v>116.32822476599313</v>
      </c>
      <c r="U7" s="113">
        <v>124.21536286644829</v>
      </c>
      <c r="V7" s="114">
        <v>70.276242566425282</v>
      </c>
      <c r="W7" s="115"/>
      <c r="X7" s="113">
        <v>21.494506377800043</v>
      </c>
      <c r="Y7" s="113">
        <v>34.0485964199626</v>
      </c>
      <c r="Z7" s="113">
        <v>42.007386716704119</v>
      </c>
      <c r="AA7" s="113">
        <v>60.27022669964915</v>
      </c>
      <c r="AB7" s="113">
        <v>74.977277043719099</v>
      </c>
      <c r="AC7" s="113">
        <v>88.593377913932812</v>
      </c>
      <c r="AD7" s="113">
        <v>96.947512777579234</v>
      </c>
      <c r="AE7" s="113">
        <v>107.59017379426653</v>
      </c>
      <c r="AF7" s="113">
        <v>102.40317736889646</v>
      </c>
      <c r="AG7" s="114">
        <v>82.673536041398108</v>
      </c>
      <c r="AH7" s="115"/>
      <c r="AI7" s="113">
        <v>14.956657965295577</v>
      </c>
      <c r="AJ7" s="113">
        <v>18.242973037228609</v>
      </c>
      <c r="AK7" s="113">
        <v>20.825978392908201</v>
      </c>
      <c r="AL7" s="113">
        <v>22.867982656818505</v>
      </c>
      <c r="AM7" s="113">
        <v>29.96988758883764</v>
      </c>
      <c r="AN7" s="113">
        <v>40.517355843485639</v>
      </c>
      <c r="AO7" s="113">
        <v>53.28842500113312</v>
      </c>
      <c r="AP7" s="113">
        <v>72.771151326618721</v>
      </c>
      <c r="AQ7" s="113">
        <v>100.07771457348312</v>
      </c>
      <c r="AR7" s="114">
        <v>42.934735421997452</v>
      </c>
    </row>
    <row r="8" spans="1:44" x14ac:dyDescent="0.3">
      <c r="A8" s="112" t="s">
        <v>181</v>
      </c>
      <c r="B8" s="113">
        <v>37.581412232730457</v>
      </c>
      <c r="C8" s="113">
        <v>51.970642696275952</v>
      </c>
      <c r="D8" s="113">
        <v>67.117720192117162</v>
      </c>
      <c r="E8" s="113">
        <v>89.077091891761157</v>
      </c>
      <c r="F8" s="113">
        <v>111.44946942915166</v>
      </c>
      <c r="G8" s="113">
        <v>131.8107585095004</v>
      </c>
      <c r="H8" s="113">
        <v>150.43511091608039</v>
      </c>
      <c r="I8" s="113">
        <v>165.56099385280567</v>
      </c>
      <c r="J8" s="113">
        <v>153.6990576743722</v>
      </c>
      <c r="K8" s="114">
        <v>130.94331478127773</v>
      </c>
      <c r="L8" s="115"/>
      <c r="M8" s="113">
        <v>25.256609681237038</v>
      </c>
      <c r="N8" s="113">
        <v>30.401571115200174</v>
      </c>
      <c r="O8" s="113">
        <v>34.488358969486853</v>
      </c>
      <c r="P8" s="113">
        <v>39.156815886931938</v>
      </c>
      <c r="Q8" s="113">
        <v>51.01816491808966</v>
      </c>
      <c r="R8" s="113">
        <v>67.95894658298063</v>
      </c>
      <c r="S8" s="113">
        <v>91.283305657741764</v>
      </c>
      <c r="T8" s="113">
        <v>134.05330125957533</v>
      </c>
      <c r="U8" s="113">
        <v>138.43356398355806</v>
      </c>
      <c r="V8" s="114">
        <v>82.670390979604733</v>
      </c>
      <c r="W8" s="115"/>
      <c r="X8" s="113">
        <v>26.23073493412085</v>
      </c>
      <c r="Y8" s="113">
        <v>40.612324167211874</v>
      </c>
      <c r="Z8" s="113">
        <v>48.809825848971663</v>
      </c>
      <c r="AA8" s="113">
        <v>66.30070050338513</v>
      </c>
      <c r="AB8" s="113">
        <v>80.536005521494886</v>
      </c>
      <c r="AC8" s="113">
        <v>94.712615403295544</v>
      </c>
      <c r="AD8" s="113">
        <v>103.02365813138168</v>
      </c>
      <c r="AE8" s="113">
        <v>113.75439548967469</v>
      </c>
      <c r="AF8" s="113">
        <v>106.88513301676947</v>
      </c>
      <c r="AG8" s="114">
        <v>89.176944826546958</v>
      </c>
      <c r="AH8" s="115"/>
      <c r="AI8" s="113">
        <v>18.246203544487859</v>
      </c>
      <c r="AJ8" s="113">
        <v>22.223053559011703</v>
      </c>
      <c r="AK8" s="113">
        <v>25.284911890444299</v>
      </c>
      <c r="AL8" s="113">
        <v>27.70022142944141</v>
      </c>
      <c r="AM8" s="113">
        <v>35.640608617488304</v>
      </c>
      <c r="AN8" s="113">
        <v>47.909305291383703</v>
      </c>
      <c r="AO8" s="113">
        <v>62.242218019049176</v>
      </c>
      <c r="AP8" s="113">
        <v>85.053571785589867</v>
      </c>
      <c r="AQ8" s="113">
        <v>113.11967544201093</v>
      </c>
      <c r="AR8" s="114">
        <v>51.073983447896524</v>
      </c>
    </row>
    <row r="9" spans="1:44" x14ac:dyDescent="0.3">
      <c r="A9" s="112" t="s">
        <v>182</v>
      </c>
      <c r="B9" s="113">
        <v>51.128588922624417</v>
      </c>
      <c r="C9" s="113">
        <v>68.192120481302524</v>
      </c>
      <c r="D9" s="113">
        <v>83.100841047746385</v>
      </c>
      <c r="E9" s="113">
        <v>107.90480639010519</v>
      </c>
      <c r="F9" s="113">
        <v>132.01119643947078</v>
      </c>
      <c r="G9" s="113">
        <v>152.05068871632716</v>
      </c>
      <c r="H9" s="113">
        <v>167.41201173658041</v>
      </c>
      <c r="I9" s="113">
        <v>173.44213723058522</v>
      </c>
      <c r="J9" s="113">
        <v>143.78515081622172</v>
      </c>
      <c r="K9" s="114">
        <v>145.37107240169314</v>
      </c>
      <c r="L9" s="115"/>
      <c r="M9" s="113">
        <v>43.418149287153724</v>
      </c>
      <c r="N9" s="113">
        <v>49.914112142562864</v>
      </c>
      <c r="O9" s="113">
        <v>55.55165835485252</v>
      </c>
      <c r="P9" s="113">
        <v>63.144758703573324</v>
      </c>
      <c r="Q9" s="113">
        <v>81.139735714057949</v>
      </c>
      <c r="R9" s="113">
        <v>102.72248911985945</v>
      </c>
      <c r="S9" s="113">
        <v>135.52966992400141</v>
      </c>
      <c r="T9" s="113">
        <v>173.16259255455952</v>
      </c>
      <c r="U9" s="113">
        <v>155.92585401306155</v>
      </c>
      <c r="V9" s="114">
        <v>119.53311251957612</v>
      </c>
      <c r="W9" s="115"/>
      <c r="X9" s="113">
        <v>36.903360165718105</v>
      </c>
      <c r="Y9" s="113">
        <v>55.261365391753273</v>
      </c>
      <c r="Z9" s="113">
        <v>63.92999878926463</v>
      </c>
      <c r="AA9" s="113">
        <v>78.725865191362971</v>
      </c>
      <c r="AB9" s="113">
        <v>91.72312150228376</v>
      </c>
      <c r="AC9" s="113">
        <v>106.17451374727273</v>
      </c>
      <c r="AD9" s="113">
        <v>112.71682519163234</v>
      </c>
      <c r="AE9" s="113">
        <v>121.05331384658099</v>
      </c>
      <c r="AF9" s="113">
        <v>105.38884355008483</v>
      </c>
      <c r="AG9" s="114">
        <v>100.16701243619713</v>
      </c>
      <c r="AH9" s="115"/>
      <c r="AI9" s="113">
        <v>29.943822285153203</v>
      </c>
      <c r="AJ9" s="113">
        <v>36.437692977263495</v>
      </c>
      <c r="AK9" s="113">
        <v>41.174894134559494</v>
      </c>
      <c r="AL9" s="113">
        <v>45.150545901530172</v>
      </c>
      <c r="AM9" s="113">
        <v>55.439668606673926</v>
      </c>
      <c r="AN9" s="113">
        <v>71.951489616626958</v>
      </c>
      <c r="AO9" s="113">
        <v>91.266926872669814</v>
      </c>
      <c r="AP9" s="113">
        <v>117.37162572173406</v>
      </c>
      <c r="AQ9" s="113">
        <v>138.75456621296226</v>
      </c>
      <c r="AR9" s="114">
        <v>77.256005363936595</v>
      </c>
    </row>
    <row r="10" spans="1:44" x14ac:dyDescent="0.3">
      <c r="A10" s="112" t="s">
        <v>183</v>
      </c>
      <c r="B10" s="113">
        <v>75.992027784057456</v>
      </c>
      <c r="C10" s="113">
        <v>101.01609066841041</v>
      </c>
      <c r="D10" s="113">
        <v>114.70752116677583</v>
      </c>
      <c r="E10" s="113">
        <v>142.23995778995564</v>
      </c>
      <c r="F10" s="113">
        <v>165.97128828628485</v>
      </c>
      <c r="G10" s="113">
        <v>179.73313917995</v>
      </c>
      <c r="H10" s="113">
        <v>182.98927647907925</v>
      </c>
      <c r="I10" s="113">
        <v>165.87618134844357</v>
      </c>
      <c r="J10" s="113">
        <v>100.63001505807999</v>
      </c>
      <c r="K10" s="114">
        <v>156.25228788927075</v>
      </c>
      <c r="L10" s="115"/>
      <c r="M10" s="113">
        <v>78.643909273146292</v>
      </c>
      <c r="N10" s="113">
        <v>90.620707746256969</v>
      </c>
      <c r="O10" s="113">
        <v>99.664818477415793</v>
      </c>
      <c r="P10" s="113">
        <v>115.52716318827812</v>
      </c>
      <c r="Q10" s="113">
        <v>139.88980311052453</v>
      </c>
      <c r="R10" s="113">
        <v>165.11181128323531</v>
      </c>
      <c r="S10" s="113">
        <v>189.51120699528414</v>
      </c>
      <c r="T10" s="113">
        <v>190.79816324818049</v>
      </c>
      <c r="U10" s="113">
        <v>130.36797512848108</v>
      </c>
      <c r="V10" s="114">
        <v>161.36896744566528</v>
      </c>
      <c r="W10" s="115"/>
      <c r="X10" s="113">
        <v>51.303667724888541</v>
      </c>
      <c r="Y10" s="113">
        <v>75.764073236338561</v>
      </c>
      <c r="Z10" s="113">
        <v>84.230610460749247</v>
      </c>
      <c r="AA10" s="113">
        <v>99.902195000253528</v>
      </c>
      <c r="AB10" s="113">
        <v>112.43284421853917</v>
      </c>
      <c r="AC10" s="113">
        <v>125.13227297590865</v>
      </c>
      <c r="AD10" s="113">
        <v>125.5483471907505</v>
      </c>
      <c r="AE10" s="113">
        <v>118.79816840771731</v>
      </c>
      <c r="AF10" s="113">
        <v>78.60844910092635</v>
      </c>
      <c r="AG10" s="114">
        <v>111.28199949187005</v>
      </c>
      <c r="AH10" s="115"/>
      <c r="AI10" s="113">
        <v>57.27517635783488</v>
      </c>
      <c r="AJ10" s="113">
        <v>67.729427058311231</v>
      </c>
      <c r="AK10" s="113">
        <v>75.458655954422056</v>
      </c>
      <c r="AL10" s="113">
        <v>82.282858859715688</v>
      </c>
      <c r="AM10" s="113">
        <v>98.252642179285772</v>
      </c>
      <c r="AN10" s="113">
        <v>116.63312459476447</v>
      </c>
      <c r="AO10" s="113">
        <v>139.28612424567464</v>
      </c>
      <c r="AP10" s="113">
        <v>145.63529448721053</v>
      </c>
      <c r="AQ10" s="113">
        <v>125.98023750188067</v>
      </c>
      <c r="AR10" s="114">
        <v>116.27061537529003</v>
      </c>
    </row>
    <row r="11" spans="1:44" x14ac:dyDescent="0.3">
      <c r="A11" s="112" t="s">
        <v>184</v>
      </c>
      <c r="B11" s="113">
        <v>137.4368961502613</v>
      </c>
      <c r="C11" s="113">
        <v>175.71788217908545</v>
      </c>
      <c r="D11" s="113">
        <v>186.89454429395579</v>
      </c>
      <c r="E11" s="113">
        <v>212.25395099122127</v>
      </c>
      <c r="F11" s="113">
        <v>227.7120112870119</v>
      </c>
      <c r="G11" s="113">
        <v>227.73824224193973</v>
      </c>
      <c r="H11" s="113">
        <v>209.36901547068771</v>
      </c>
      <c r="I11" s="113">
        <v>163.70681143993153</v>
      </c>
      <c r="J11" s="113">
        <v>64.13788732596106</v>
      </c>
      <c r="K11" s="114">
        <v>183.21525543377024</v>
      </c>
      <c r="L11" s="115"/>
      <c r="M11" s="113">
        <v>164.72858883055306</v>
      </c>
      <c r="N11" s="113">
        <v>167.09907756637136</v>
      </c>
      <c r="O11" s="113">
        <v>182.24487130599661</v>
      </c>
      <c r="P11" s="113">
        <v>196.31340078983155</v>
      </c>
      <c r="Q11" s="113">
        <v>225.1571728375979</v>
      </c>
      <c r="R11" s="113">
        <v>237.67135513068106</v>
      </c>
      <c r="S11" s="113">
        <v>227.84429212078689</v>
      </c>
      <c r="T11" s="113">
        <v>189.21698448906972</v>
      </c>
      <c r="U11" s="113">
        <v>89.811132791349465</v>
      </c>
      <c r="V11" s="114">
        <v>196.43016455364599</v>
      </c>
      <c r="W11" s="115"/>
      <c r="X11" s="113">
        <v>79.443857944666135</v>
      </c>
      <c r="Y11" s="113">
        <v>111.41256065364757</v>
      </c>
      <c r="Z11" s="113">
        <v>122.53235026281732</v>
      </c>
      <c r="AA11" s="113">
        <v>140.75891361213851</v>
      </c>
      <c r="AB11" s="113">
        <v>153.04598610258091</v>
      </c>
      <c r="AC11" s="113">
        <v>156.6425066417479</v>
      </c>
      <c r="AD11" s="113">
        <v>146.28216168184207</v>
      </c>
      <c r="AE11" s="113">
        <v>118.26995944205919</v>
      </c>
      <c r="AF11" s="113">
        <v>51.127498203786018</v>
      </c>
      <c r="AG11" s="114">
        <v>133.11848699534698</v>
      </c>
      <c r="AH11" s="115"/>
      <c r="AI11" s="113">
        <v>97.202988558877522</v>
      </c>
      <c r="AJ11" s="113">
        <v>108.17792870434144</v>
      </c>
      <c r="AK11" s="113">
        <v>120.43417878254428</v>
      </c>
      <c r="AL11" s="113">
        <v>128.2496951359015</v>
      </c>
      <c r="AM11" s="113">
        <v>142.21784705761988</v>
      </c>
      <c r="AN11" s="113">
        <v>159.87931028758982</v>
      </c>
      <c r="AO11" s="113">
        <v>164.49077156657907</v>
      </c>
      <c r="AP11" s="113">
        <v>150.05060412940134</v>
      </c>
      <c r="AQ11" s="113">
        <v>86.527609533619739</v>
      </c>
      <c r="AR11" s="114">
        <v>145.39628667782932</v>
      </c>
    </row>
    <row r="12" spans="1:44" x14ac:dyDescent="0.3">
      <c r="A12" s="112" t="s">
        <v>185</v>
      </c>
      <c r="B12" s="113">
        <v>195.32837023965502</v>
      </c>
      <c r="C12" s="113">
        <v>218.67356736378116</v>
      </c>
      <c r="D12" s="113">
        <v>232.13409709558667</v>
      </c>
      <c r="E12" s="113">
        <v>248.10982503645312</v>
      </c>
      <c r="F12" s="113">
        <v>251.65023105906917</v>
      </c>
      <c r="G12" s="113">
        <v>235.3719158877515</v>
      </c>
      <c r="H12" s="113">
        <v>200.03590243192286</v>
      </c>
      <c r="I12" s="113">
        <v>129.79036971392497</v>
      </c>
      <c r="J12" s="113"/>
      <c r="K12" s="114">
        <v>196.66122039348338</v>
      </c>
      <c r="L12" s="115"/>
      <c r="M12" s="113">
        <v>235.50195759380571</v>
      </c>
      <c r="N12" s="113">
        <v>227.41556024446069</v>
      </c>
      <c r="O12" s="113">
        <v>241.62787753161246</v>
      </c>
      <c r="P12" s="113">
        <v>252.48286351138785</v>
      </c>
      <c r="Q12" s="113">
        <v>258.67887430958802</v>
      </c>
      <c r="R12" s="113">
        <v>242.07792389335478</v>
      </c>
      <c r="S12" s="113">
        <v>209.90356494803609</v>
      </c>
      <c r="T12" s="113">
        <v>130.07642914602201</v>
      </c>
      <c r="U12" s="113"/>
      <c r="V12" s="114">
        <v>198.86969710585336</v>
      </c>
      <c r="W12" s="115"/>
      <c r="X12" s="113">
        <v>108.86712730386041</v>
      </c>
      <c r="Y12" s="113">
        <v>131.92405287939559</v>
      </c>
      <c r="Z12" s="113">
        <v>143.01265729302057</v>
      </c>
      <c r="AA12" s="113">
        <v>158.29926483703059</v>
      </c>
      <c r="AB12" s="113">
        <v>162.79039121544648</v>
      </c>
      <c r="AC12" s="113">
        <v>155.75174925521404</v>
      </c>
      <c r="AD12" s="113">
        <v>132.38824755546273</v>
      </c>
      <c r="AE12" s="113">
        <v>87.421966320730874</v>
      </c>
      <c r="AF12" s="113"/>
      <c r="AG12" s="114">
        <v>135.10771117185749</v>
      </c>
      <c r="AH12" s="115"/>
      <c r="AI12" s="113">
        <v>118.09770906163644</v>
      </c>
      <c r="AJ12" s="113">
        <v>129.29692957665841</v>
      </c>
      <c r="AK12" s="113">
        <v>143.64233708750561</v>
      </c>
      <c r="AL12" s="113">
        <v>153.70785168621376</v>
      </c>
      <c r="AM12" s="113">
        <v>156.52522702717647</v>
      </c>
      <c r="AN12" s="113">
        <v>156.61350589397532</v>
      </c>
      <c r="AO12" s="113">
        <v>136.98195530980649</v>
      </c>
      <c r="AP12" s="113">
        <v>98.708069269103547</v>
      </c>
      <c r="AQ12" s="113"/>
      <c r="AR12" s="114">
        <v>137.55669263844072</v>
      </c>
    </row>
    <row r="13" spans="1:44" x14ac:dyDescent="0.3">
      <c r="A13" s="112" t="s">
        <v>186</v>
      </c>
      <c r="B13" s="113">
        <v>245.33204582720734</v>
      </c>
      <c r="C13" s="113">
        <v>257.6765004604419</v>
      </c>
      <c r="D13" s="113">
        <v>263.89798462937745</v>
      </c>
      <c r="E13" s="113">
        <v>261.39362473733951</v>
      </c>
      <c r="F13" s="113">
        <v>244.13843221962716</v>
      </c>
      <c r="G13" s="113">
        <v>205.12948203413433</v>
      </c>
      <c r="H13" s="113">
        <v>130.61193677707564</v>
      </c>
      <c r="I13" s="113"/>
      <c r="J13" s="113"/>
      <c r="K13" s="114">
        <v>200.10778774437932</v>
      </c>
      <c r="L13" s="115"/>
      <c r="M13" s="113">
        <v>234.49459151459257</v>
      </c>
      <c r="N13" s="113">
        <v>251.13060236163403</v>
      </c>
      <c r="O13" s="113">
        <v>263.89798462937722</v>
      </c>
      <c r="P13" s="113">
        <v>261.39362473733962</v>
      </c>
      <c r="Q13" s="113">
        <v>244.13843221962722</v>
      </c>
      <c r="R13" s="113">
        <v>205.12949023702157</v>
      </c>
      <c r="S13" s="113">
        <v>130.6119367770757</v>
      </c>
      <c r="T13" s="113"/>
      <c r="U13" s="113"/>
      <c r="V13" s="114">
        <v>198.96372931429656</v>
      </c>
      <c r="W13" s="115"/>
      <c r="X13" s="113">
        <v>139.34776379860338</v>
      </c>
      <c r="Y13" s="113">
        <v>152.17531205652247</v>
      </c>
      <c r="Z13" s="113">
        <v>161.06004802434384</v>
      </c>
      <c r="AA13" s="113">
        <v>161.85609737768038</v>
      </c>
      <c r="AB13" s="113">
        <v>150.92797261181943</v>
      </c>
      <c r="AC13" s="113">
        <v>125.87928689679734</v>
      </c>
      <c r="AD13" s="113">
        <v>79.177765142624111</v>
      </c>
      <c r="AE13" s="113"/>
      <c r="AF13" s="113"/>
      <c r="AG13" s="114">
        <v>128.37164855799199</v>
      </c>
      <c r="AH13" s="115"/>
      <c r="AI13" s="113">
        <v>135.33734911602912</v>
      </c>
      <c r="AJ13" s="113">
        <v>147.44368675899341</v>
      </c>
      <c r="AK13" s="113">
        <v>161.06004802543103</v>
      </c>
      <c r="AL13" s="113">
        <v>161.85609713833486</v>
      </c>
      <c r="AM13" s="113">
        <v>150.92837134009514</v>
      </c>
      <c r="AN13" s="113">
        <v>125.87907242182293</v>
      </c>
      <c r="AO13" s="113">
        <v>79.177765142624068</v>
      </c>
      <c r="AP13" s="113"/>
      <c r="AQ13" s="113"/>
      <c r="AR13" s="114">
        <v>129.46443075860196</v>
      </c>
    </row>
    <row r="14" spans="1:44" x14ac:dyDescent="0.3">
      <c r="A14" s="116" t="s">
        <v>236</v>
      </c>
      <c r="V14" s="117" t="s">
        <v>234</v>
      </c>
    </row>
    <row r="15" spans="1:44" ht="21" x14ac:dyDescent="0.4">
      <c r="B15" s="110" t="s">
        <v>173</v>
      </c>
      <c r="M15" s="110" t="s">
        <v>177</v>
      </c>
      <c r="X15" s="110" t="s">
        <v>174</v>
      </c>
      <c r="AI15" s="110" t="s">
        <v>178</v>
      </c>
    </row>
    <row r="16" spans="1:44" ht="15.6" x14ac:dyDescent="0.3">
      <c r="B16" s="111" t="s">
        <v>187</v>
      </c>
      <c r="M16" s="111" t="s">
        <v>187</v>
      </c>
      <c r="X16" s="111" t="s">
        <v>187</v>
      </c>
      <c r="AI16" s="111" t="s">
        <v>187</v>
      </c>
    </row>
    <row r="17" spans="1:44" x14ac:dyDescent="0.3">
      <c r="A17" s="248" t="s">
        <v>73</v>
      </c>
      <c r="B17" s="247" t="s">
        <v>72</v>
      </c>
      <c r="C17" s="247"/>
      <c r="D17" s="247"/>
      <c r="E17" s="247"/>
      <c r="F17" s="247"/>
      <c r="G17" s="247"/>
      <c r="H17" s="247"/>
      <c r="I17" s="247"/>
      <c r="J17" s="247"/>
      <c r="K17" s="26"/>
      <c r="M17" s="247" t="s">
        <v>72</v>
      </c>
      <c r="N17" s="247"/>
      <c r="O17" s="247"/>
      <c r="P17" s="247"/>
      <c r="Q17" s="247"/>
      <c r="R17" s="247"/>
      <c r="S17" s="247"/>
      <c r="T17" s="247"/>
      <c r="U17" s="247"/>
      <c r="V17" s="26"/>
      <c r="X17" s="247" t="s">
        <v>72</v>
      </c>
      <c r="Y17" s="247"/>
      <c r="Z17" s="247"/>
      <c r="AA17" s="247"/>
      <c r="AB17" s="247"/>
      <c r="AC17" s="247"/>
      <c r="AD17" s="247"/>
      <c r="AE17" s="247"/>
      <c r="AF17" s="247"/>
      <c r="AG17" s="26"/>
      <c r="AI17" s="247" t="s">
        <v>72</v>
      </c>
      <c r="AJ17" s="247"/>
      <c r="AK17" s="247"/>
      <c r="AL17" s="247"/>
      <c r="AM17" s="247"/>
      <c r="AN17" s="247"/>
      <c r="AO17" s="247"/>
      <c r="AP17" s="247"/>
      <c r="AQ17" s="247"/>
      <c r="AR17" s="26"/>
    </row>
    <row r="18" spans="1:44" x14ac:dyDescent="0.3">
      <c r="A18" s="248"/>
      <c r="B18" s="24" t="s">
        <v>71</v>
      </c>
      <c r="C18" s="24" t="s">
        <v>140</v>
      </c>
      <c r="D18" s="24" t="s">
        <v>141</v>
      </c>
      <c r="E18" s="24" t="s">
        <v>142</v>
      </c>
      <c r="F18" s="24" t="s">
        <v>143</v>
      </c>
      <c r="G18" s="24" t="s">
        <v>144</v>
      </c>
      <c r="H18" s="24" t="s">
        <v>145</v>
      </c>
      <c r="I18" s="24" t="s">
        <v>146</v>
      </c>
      <c r="J18" s="24" t="s">
        <v>147</v>
      </c>
      <c r="K18" s="23" t="s">
        <v>70</v>
      </c>
      <c r="M18" s="24" t="s">
        <v>71</v>
      </c>
      <c r="N18" s="24" t="s">
        <v>140</v>
      </c>
      <c r="O18" s="24" t="s">
        <v>141</v>
      </c>
      <c r="P18" s="24" t="s">
        <v>142</v>
      </c>
      <c r="Q18" s="24" t="s">
        <v>143</v>
      </c>
      <c r="R18" s="24" t="s">
        <v>144</v>
      </c>
      <c r="S18" s="24" t="s">
        <v>145</v>
      </c>
      <c r="T18" s="24" t="s">
        <v>146</v>
      </c>
      <c r="U18" s="24" t="s">
        <v>147</v>
      </c>
      <c r="V18" s="23" t="s">
        <v>70</v>
      </c>
      <c r="X18" s="24" t="s">
        <v>71</v>
      </c>
      <c r="Y18" s="24" t="s">
        <v>140</v>
      </c>
      <c r="Z18" s="24" t="s">
        <v>141</v>
      </c>
      <c r="AA18" s="24" t="s">
        <v>142</v>
      </c>
      <c r="AB18" s="24" t="s">
        <v>143</v>
      </c>
      <c r="AC18" s="24" t="s">
        <v>144</v>
      </c>
      <c r="AD18" s="24" t="s">
        <v>145</v>
      </c>
      <c r="AE18" s="24" t="s">
        <v>146</v>
      </c>
      <c r="AF18" s="24" t="s">
        <v>147</v>
      </c>
      <c r="AG18" s="23" t="s">
        <v>70</v>
      </c>
      <c r="AI18" s="24" t="s">
        <v>71</v>
      </c>
      <c r="AJ18" s="24" t="s">
        <v>140</v>
      </c>
      <c r="AK18" s="24" t="s">
        <v>141</v>
      </c>
      <c r="AL18" s="24" t="s">
        <v>142</v>
      </c>
      <c r="AM18" s="24" t="s">
        <v>143</v>
      </c>
      <c r="AN18" s="24" t="s">
        <v>144</v>
      </c>
      <c r="AO18" s="24" t="s">
        <v>145</v>
      </c>
      <c r="AP18" s="24" t="s">
        <v>146</v>
      </c>
      <c r="AQ18" s="24" t="s">
        <v>147</v>
      </c>
      <c r="AR18" s="23" t="s">
        <v>70</v>
      </c>
    </row>
    <row r="19" spans="1:44" x14ac:dyDescent="0.3">
      <c r="A19" s="112" t="s">
        <v>188</v>
      </c>
      <c r="B19" s="118">
        <v>2.1516479233962198E-3</v>
      </c>
      <c r="C19" s="118">
        <v>2.1930803888026017E-3</v>
      </c>
      <c r="D19" s="118">
        <v>2.6093547661488049E-3</v>
      </c>
      <c r="E19" s="118">
        <v>3.3767718283600374E-3</v>
      </c>
      <c r="F19" s="118">
        <v>4.1459104020556943E-3</v>
      </c>
      <c r="G19" s="118">
        <v>4.9169981209393017E-3</v>
      </c>
      <c r="H19" s="118">
        <v>5.6794067843609118E-3</v>
      </c>
      <c r="I19" s="118">
        <v>6.4471096962347464E-3</v>
      </c>
      <c r="J19" s="118">
        <v>7.1974658966919491E-3</v>
      </c>
      <c r="K19" s="119">
        <v>5.2226739165914674E-3</v>
      </c>
      <c r="M19" s="118">
        <v>1.7753448681808786E-3</v>
      </c>
      <c r="N19" s="118">
        <v>1.9837695964672057E-3</v>
      </c>
      <c r="O19" s="118">
        <v>2.1285802436783944E-3</v>
      </c>
      <c r="P19" s="118">
        <v>2.1393323779502534E-3</v>
      </c>
      <c r="Q19" s="118">
        <v>2.390481857229712E-3</v>
      </c>
      <c r="R19" s="118">
        <v>3.0840941773410623E-3</v>
      </c>
      <c r="S19" s="118">
        <v>3.7914398625458275E-3</v>
      </c>
      <c r="T19" s="118">
        <v>5.5062875363756361E-3</v>
      </c>
      <c r="U19" s="118">
        <v>6.0389104224464335E-3</v>
      </c>
      <c r="V19" s="119">
        <v>3.7107014377630305E-3</v>
      </c>
      <c r="X19" s="118">
        <v>1.2496516990755434E-3</v>
      </c>
      <c r="Y19" s="118">
        <v>1.630089743151081E-3</v>
      </c>
      <c r="Z19" s="118">
        <v>1.5502903826281158E-3</v>
      </c>
      <c r="AA19" s="118">
        <v>2.0247596752372577E-3</v>
      </c>
      <c r="AB19" s="118">
        <v>2.4971393942201251E-3</v>
      </c>
      <c r="AC19" s="118">
        <v>2.9684199552435383E-3</v>
      </c>
      <c r="AD19" s="118">
        <v>3.4343719281679248E-3</v>
      </c>
      <c r="AE19" s="118">
        <v>3.8951087007205961E-3</v>
      </c>
      <c r="AF19" s="118">
        <v>4.3359745047107717E-3</v>
      </c>
      <c r="AG19" s="119">
        <v>3.0180181214370591E-3</v>
      </c>
      <c r="AI19" s="118">
        <v>1.0565608754858956E-3</v>
      </c>
      <c r="AJ19" s="118">
        <v>1.1877814939856809E-3</v>
      </c>
      <c r="AK19" s="118">
        <v>1.2807926910663573E-3</v>
      </c>
      <c r="AL19" s="118">
        <v>1.3036766426941348E-3</v>
      </c>
      <c r="AM19" s="118">
        <v>1.4792909142226284E-3</v>
      </c>
      <c r="AN19" s="118">
        <v>1.9111854467221212E-3</v>
      </c>
      <c r="AO19" s="118">
        <v>2.3507507455777245E-3</v>
      </c>
      <c r="AP19" s="118">
        <v>3.4195448378712273E-3</v>
      </c>
      <c r="AQ19" s="118">
        <v>4.5443008585099257E-3</v>
      </c>
      <c r="AR19" s="119">
        <v>2.118477410057554E-3</v>
      </c>
    </row>
    <row r="20" spans="1:44" x14ac:dyDescent="0.3">
      <c r="A20" s="112" t="s">
        <v>189</v>
      </c>
      <c r="B20" s="118">
        <v>1.8652801252274618E-3</v>
      </c>
      <c r="C20" s="118">
        <v>1.984081551251877E-3</v>
      </c>
      <c r="D20" s="118">
        <v>2.234465385602707E-3</v>
      </c>
      <c r="E20" s="118">
        <v>2.8828781271320208E-3</v>
      </c>
      <c r="F20" s="118">
        <v>3.5304634024277744E-3</v>
      </c>
      <c r="G20" s="118">
        <v>4.1729311548351841E-3</v>
      </c>
      <c r="H20" s="118">
        <v>4.820061249738496E-3</v>
      </c>
      <c r="I20" s="118">
        <v>5.4579751636733391E-3</v>
      </c>
      <c r="J20" s="118">
        <v>6.1359898620887377E-3</v>
      </c>
      <c r="K20" s="119">
        <v>4.5338350758822744E-3</v>
      </c>
      <c r="M20" s="118">
        <v>2.2155317581874531E-3</v>
      </c>
      <c r="N20" s="118">
        <v>2.4637548590804178E-3</v>
      </c>
      <c r="O20" s="118">
        <v>2.6369346659248726E-3</v>
      </c>
      <c r="P20" s="118">
        <v>2.6480024224195542E-3</v>
      </c>
      <c r="Q20" s="118">
        <v>2.9596665322920712E-3</v>
      </c>
      <c r="R20" s="118">
        <v>3.8106613110203739E-3</v>
      </c>
      <c r="S20" s="118">
        <v>4.6809266641187029E-3</v>
      </c>
      <c r="T20" s="118">
        <v>6.0711015462605938E-3</v>
      </c>
      <c r="U20" s="118">
        <v>6.5286854358943954E-3</v>
      </c>
      <c r="V20" s="119">
        <v>4.5474210417795801E-3</v>
      </c>
      <c r="X20" s="118">
        <v>1.3742442217142793E-3</v>
      </c>
      <c r="Y20" s="118">
        <v>1.7663855835312271E-3</v>
      </c>
      <c r="Z20" s="118">
        <v>1.6662925769668519E-3</v>
      </c>
      <c r="AA20" s="118">
        <v>2.1534636089734073E-3</v>
      </c>
      <c r="AB20" s="118">
        <v>2.6408683538153414E-3</v>
      </c>
      <c r="AC20" s="118">
        <v>3.1260768667112551E-3</v>
      </c>
      <c r="AD20" s="118">
        <v>3.6164262669468373E-3</v>
      </c>
      <c r="AE20" s="118">
        <v>4.0950430625635043E-3</v>
      </c>
      <c r="AF20" s="118">
        <v>4.5982834875997547E-3</v>
      </c>
      <c r="AG20" s="119">
        <v>3.2200963632819019E-3</v>
      </c>
      <c r="AI20" s="118">
        <v>1.7217236141137636E-3</v>
      </c>
      <c r="AJ20" s="118">
        <v>1.9465792555520224E-3</v>
      </c>
      <c r="AK20" s="118">
        <v>2.0886061717429014E-3</v>
      </c>
      <c r="AL20" s="118">
        <v>2.0979423976631236E-3</v>
      </c>
      <c r="AM20" s="118">
        <v>2.3427723997156108E-3</v>
      </c>
      <c r="AN20" s="118">
        <v>3.0123722254444783E-3</v>
      </c>
      <c r="AO20" s="118">
        <v>3.7018919278057594E-3</v>
      </c>
      <c r="AP20" s="118">
        <v>4.799142033458742E-3</v>
      </c>
      <c r="AQ20" s="118">
        <v>6.2217944777242205E-3</v>
      </c>
      <c r="AR20" s="119">
        <v>3.3407461381376757E-3</v>
      </c>
    </row>
    <row r="21" spans="1:44" x14ac:dyDescent="0.3">
      <c r="A21" s="112" t="s">
        <v>190</v>
      </c>
      <c r="B21" s="118">
        <v>1.2988502295352272E-3</v>
      </c>
      <c r="C21" s="118">
        <v>1.3762010917446983E-3</v>
      </c>
      <c r="D21" s="118">
        <v>1.5524861798004248E-3</v>
      </c>
      <c r="E21" s="118">
        <v>1.9956614247878999E-3</v>
      </c>
      <c r="F21" s="118">
        <v>2.4385848896346803E-3</v>
      </c>
      <c r="G21" s="118">
        <v>2.8867324173272469E-3</v>
      </c>
      <c r="H21" s="118">
        <v>3.3275107179778253E-3</v>
      </c>
      <c r="I21" s="118">
        <v>3.7729291527874909E-3</v>
      </c>
      <c r="J21" s="118">
        <v>4.2564539801678751E-3</v>
      </c>
      <c r="K21" s="119">
        <v>3.18759698817523E-3</v>
      </c>
      <c r="M21" s="118">
        <v>2.3848915266967028E-3</v>
      </c>
      <c r="N21" s="118">
        <v>2.6692604711007514E-3</v>
      </c>
      <c r="O21" s="118">
        <v>2.8553669549800866E-3</v>
      </c>
      <c r="P21" s="118">
        <v>2.8648719275860754E-3</v>
      </c>
      <c r="Q21" s="118">
        <v>3.1998846706887784E-3</v>
      </c>
      <c r="R21" s="118">
        <v>4.1083256646588396E-3</v>
      </c>
      <c r="S21" s="118">
        <v>5.0356348503065593E-3</v>
      </c>
      <c r="T21" s="118">
        <v>5.1541139234755487E-3</v>
      </c>
      <c r="U21" s="118">
        <v>5.4441740456113753E-3</v>
      </c>
      <c r="V21" s="119">
        <v>4.5255597026200561E-3</v>
      </c>
      <c r="X21" s="118">
        <v>9.890159326520064E-4</v>
      </c>
      <c r="Y21" s="118">
        <v>1.2852412296509243E-3</v>
      </c>
      <c r="Z21" s="118">
        <v>1.2096384800330221E-3</v>
      </c>
      <c r="AA21" s="118">
        <v>1.5700952396083148E-3</v>
      </c>
      <c r="AB21" s="118">
        <v>1.9278562233270968E-3</v>
      </c>
      <c r="AC21" s="118">
        <v>2.2782027776666477E-3</v>
      </c>
      <c r="AD21" s="118">
        <v>2.6304704258648826E-3</v>
      </c>
      <c r="AE21" s="118">
        <v>2.9779807441488253E-3</v>
      </c>
      <c r="AF21" s="118">
        <v>3.358147587602868E-3</v>
      </c>
      <c r="AG21" s="119">
        <v>2.3692986025946158E-3</v>
      </c>
      <c r="AI21" s="118">
        <v>1.9722763577436808E-3</v>
      </c>
      <c r="AJ21" s="118">
        <v>2.2242744410219386E-3</v>
      </c>
      <c r="AK21" s="118">
        <v>2.3706638975629782E-3</v>
      </c>
      <c r="AL21" s="118">
        <v>2.3818871004715005E-3</v>
      </c>
      <c r="AM21" s="118">
        <v>2.6563102571657928E-3</v>
      </c>
      <c r="AN21" s="118">
        <v>3.4189119685035826E-3</v>
      </c>
      <c r="AO21" s="118">
        <v>4.1856756167175215E-3</v>
      </c>
      <c r="AP21" s="118">
        <v>4.2937805952003435E-3</v>
      </c>
      <c r="AQ21" s="118">
        <v>5.395349054938034E-3</v>
      </c>
      <c r="AR21" s="119">
        <v>3.5645387634576056E-3</v>
      </c>
    </row>
    <row r="22" spans="1:44" x14ac:dyDescent="0.3">
      <c r="A22" s="112" t="s">
        <v>191</v>
      </c>
      <c r="B22" s="118">
        <v>9.5551657176659241E-4</v>
      </c>
      <c r="C22" s="118">
        <v>1.0158755553107092E-3</v>
      </c>
      <c r="D22" s="118">
        <v>1.1500403640587488E-3</v>
      </c>
      <c r="E22" s="118">
        <v>1.4847082220081213E-3</v>
      </c>
      <c r="F22" s="118">
        <v>1.8137477722680333E-3</v>
      </c>
      <c r="G22" s="118">
        <v>2.1489632168341932E-3</v>
      </c>
      <c r="H22" s="118">
        <v>2.4844939677256222E-3</v>
      </c>
      <c r="I22" s="118">
        <v>2.8177112161586141E-3</v>
      </c>
      <c r="J22" s="118">
        <v>3.1901173243255899E-3</v>
      </c>
      <c r="K22" s="119">
        <v>2.3761939916608259E-3</v>
      </c>
      <c r="M22" s="118">
        <v>1.8240061265111112E-3</v>
      </c>
      <c r="N22" s="118">
        <v>2.0449756145380833E-3</v>
      </c>
      <c r="O22" s="118">
        <v>2.1925197245826508E-3</v>
      </c>
      <c r="P22" s="118">
        <v>2.1994301178454153E-3</v>
      </c>
      <c r="Q22" s="118">
        <v>2.4441604465156781E-3</v>
      </c>
      <c r="R22" s="118">
        <v>3.1371395926860224E-3</v>
      </c>
      <c r="S22" s="118">
        <v>3.8604504375326092E-3</v>
      </c>
      <c r="T22" s="118">
        <v>4.2273234452232886E-3</v>
      </c>
      <c r="U22" s="118">
        <v>4.4878955853376598E-3</v>
      </c>
      <c r="V22" s="119">
        <v>3.6167506164291562E-3</v>
      </c>
      <c r="X22" s="118">
        <v>7.5323872265535303E-4</v>
      </c>
      <c r="Y22" s="118">
        <v>9.5078945384336649E-4</v>
      </c>
      <c r="Z22" s="118">
        <v>9.0023743623213019E-4</v>
      </c>
      <c r="AA22" s="118">
        <v>1.1725612634675689E-3</v>
      </c>
      <c r="AB22" s="118">
        <v>1.4444240732901612E-3</v>
      </c>
      <c r="AC22" s="118">
        <v>1.7126519713666344E-3</v>
      </c>
      <c r="AD22" s="118">
        <v>1.9823319326083906E-3</v>
      </c>
      <c r="AE22" s="118">
        <v>2.2509381352547289E-3</v>
      </c>
      <c r="AF22" s="118">
        <v>2.54277520163108E-3</v>
      </c>
      <c r="AG22" s="119">
        <v>1.7817221350768791E-3</v>
      </c>
      <c r="AI22" s="118">
        <v>1.5491428105056946E-3</v>
      </c>
      <c r="AJ22" s="118">
        <v>1.7448525575879182E-3</v>
      </c>
      <c r="AK22" s="118">
        <v>1.8667020990081535E-3</v>
      </c>
      <c r="AL22" s="118">
        <v>1.8699634696733806E-3</v>
      </c>
      <c r="AM22" s="118">
        <v>2.0846084260044578E-3</v>
      </c>
      <c r="AN22" s="118">
        <v>2.6748734690675742E-3</v>
      </c>
      <c r="AO22" s="118">
        <v>3.2928076414828443E-3</v>
      </c>
      <c r="AP22" s="118">
        <v>3.5756740691065083E-3</v>
      </c>
      <c r="AQ22" s="118">
        <v>4.4958252421703803E-3</v>
      </c>
      <c r="AR22" s="119">
        <v>2.8830986891810219E-3</v>
      </c>
    </row>
    <row r="23" spans="1:44" x14ac:dyDescent="0.3">
      <c r="A23" s="112" t="s">
        <v>192</v>
      </c>
      <c r="B23" s="118">
        <v>7.8779363047271241E-4</v>
      </c>
      <c r="C23" s="118">
        <v>8.3846182299691745E-4</v>
      </c>
      <c r="D23" s="118">
        <v>9.4491705921176449E-4</v>
      </c>
      <c r="E23" s="118">
        <v>1.2232709470634217E-3</v>
      </c>
      <c r="F23" s="118">
        <v>1.4911729017045028E-3</v>
      </c>
      <c r="G23" s="118">
        <v>1.7694804799392189E-3</v>
      </c>
      <c r="H23" s="118">
        <v>2.0431279640807454E-3</v>
      </c>
      <c r="I23" s="118">
        <v>2.3174737772166782E-3</v>
      </c>
      <c r="J23" s="118">
        <v>2.6614481506560977E-3</v>
      </c>
      <c r="K23" s="119">
        <v>1.9186269202403491E-3</v>
      </c>
      <c r="M23" s="118">
        <v>1.3806498454137827E-3</v>
      </c>
      <c r="N23" s="118">
        <v>1.5311123554735513E-3</v>
      </c>
      <c r="O23" s="118">
        <v>1.6453929241955236E-3</v>
      </c>
      <c r="P23" s="118">
        <v>1.6467762224107315E-3</v>
      </c>
      <c r="Q23" s="118">
        <v>1.8364441244578869E-3</v>
      </c>
      <c r="R23" s="118">
        <v>2.3537374577409127E-3</v>
      </c>
      <c r="S23" s="118">
        <v>2.8909125714673186E-3</v>
      </c>
      <c r="T23" s="118">
        <v>3.517633880126372E-3</v>
      </c>
      <c r="U23" s="118">
        <v>3.7965496578800171E-3</v>
      </c>
      <c r="V23" s="119">
        <v>2.8129130563080032E-3</v>
      </c>
      <c r="X23" s="118">
        <v>6.1400374123933869E-4</v>
      </c>
      <c r="Y23" s="118">
        <v>7.7735781405716597E-4</v>
      </c>
      <c r="Z23" s="118">
        <v>7.3589835251240741E-4</v>
      </c>
      <c r="AA23" s="118">
        <v>9.3787950968215929E-4</v>
      </c>
      <c r="AB23" s="118">
        <v>1.1619576776720545E-3</v>
      </c>
      <c r="AC23" s="118">
        <v>1.383569880591088E-3</v>
      </c>
      <c r="AD23" s="118">
        <v>1.6023993241208456E-3</v>
      </c>
      <c r="AE23" s="118">
        <v>1.8158615853724313E-3</v>
      </c>
      <c r="AF23" s="118">
        <v>2.0945439317680281E-3</v>
      </c>
      <c r="AG23" s="119">
        <v>1.4180374887226208E-3</v>
      </c>
      <c r="AI23" s="118">
        <v>1.114217374207218E-3</v>
      </c>
      <c r="AJ23" s="118">
        <v>1.2632940111792763E-3</v>
      </c>
      <c r="AK23" s="118">
        <v>1.3540002379776907E-3</v>
      </c>
      <c r="AL23" s="118">
        <v>1.3584858675062697E-3</v>
      </c>
      <c r="AM23" s="118">
        <v>1.5162129057909939E-3</v>
      </c>
      <c r="AN23" s="118">
        <v>1.9545317104916978E-3</v>
      </c>
      <c r="AO23" s="118">
        <v>2.3913029927406463E-3</v>
      </c>
      <c r="AP23" s="118">
        <v>2.9091679328536037E-3</v>
      </c>
      <c r="AQ23" s="118">
        <v>3.5529103825262432E-3</v>
      </c>
      <c r="AR23" s="119">
        <v>2.1433379394484751E-3</v>
      </c>
    </row>
    <row r="24" spans="1:44" x14ac:dyDescent="0.3">
      <c r="A24" s="112" t="s">
        <v>193</v>
      </c>
      <c r="B24" s="118">
        <v>7.7330166661875846E-4</v>
      </c>
      <c r="C24" s="118">
        <v>7.7254441067750818E-4</v>
      </c>
      <c r="D24" s="118">
        <v>9.0951297993216928E-4</v>
      </c>
      <c r="E24" s="118">
        <v>1.1605921873756662E-3</v>
      </c>
      <c r="F24" s="118">
        <v>1.4163346738871195E-3</v>
      </c>
      <c r="G24" s="118">
        <v>1.7068132319907096E-3</v>
      </c>
      <c r="H24" s="118">
        <v>2.0588028396213627E-3</v>
      </c>
      <c r="I24" s="118">
        <v>2.4088504833514974E-3</v>
      </c>
      <c r="J24" s="118"/>
      <c r="K24" s="119">
        <v>1.7950605471859324E-3</v>
      </c>
      <c r="M24" s="118">
        <v>9.5761522400288719E-4</v>
      </c>
      <c r="N24" s="118">
        <v>1.0070267857268927E-3</v>
      </c>
      <c r="O24" s="118">
        <v>1.1229613857066108E-3</v>
      </c>
      <c r="P24" s="118">
        <v>1.2256045375190234E-3</v>
      </c>
      <c r="Q24" s="118">
        <v>1.4238923976705063E-3</v>
      </c>
      <c r="R24" s="118">
        <v>1.7952848087440271E-3</v>
      </c>
      <c r="S24" s="118">
        <v>2.2237981831654406E-3</v>
      </c>
      <c r="T24" s="118">
        <v>2.4123731598790347E-3</v>
      </c>
      <c r="U24" s="118"/>
      <c r="V24" s="119">
        <v>1.9105493539105832E-3</v>
      </c>
      <c r="X24" s="118">
        <v>4.4678039070769919E-4</v>
      </c>
      <c r="Y24" s="118">
        <v>5.2413637984435435E-4</v>
      </c>
      <c r="Z24" s="118">
        <v>5.7004331516235694E-4</v>
      </c>
      <c r="AA24" s="118">
        <v>7.5381151977114644E-4</v>
      </c>
      <c r="AB24" s="118">
        <v>9.2457071129350022E-4</v>
      </c>
      <c r="AC24" s="118">
        <v>1.1197774951213714E-3</v>
      </c>
      <c r="AD24" s="118">
        <v>1.3566308874035161E-3</v>
      </c>
      <c r="AE24" s="118">
        <v>1.6535918906700083E-3</v>
      </c>
      <c r="AF24" s="118"/>
      <c r="AG24" s="119">
        <v>1.1199988598116677E-3</v>
      </c>
      <c r="AI24" s="118">
        <v>5.9849079715724714E-4</v>
      </c>
      <c r="AJ24" s="118">
        <v>6.6746597081308705E-4</v>
      </c>
      <c r="AK24" s="118">
        <v>7.5986109065859404E-4</v>
      </c>
      <c r="AL24" s="118">
        <v>8.352664411654582E-4</v>
      </c>
      <c r="AM24" s="118">
        <v>8.9832572022263051E-4</v>
      </c>
      <c r="AN24" s="118">
        <v>1.2272609387191176E-3</v>
      </c>
      <c r="AO24" s="118">
        <v>1.5416246667131622E-3</v>
      </c>
      <c r="AP24" s="118">
        <v>2.0450345991749812E-3</v>
      </c>
      <c r="AQ24" s="118"/>
      <c r="AR24" s="119">
        <v>1.2634732663196222E-3</v>
      </c>
    </row>
    <row r="25" spans="1:44" x14ac:dyDescent="0.3">
      <c r="A25" s="112" t="s">
        <v>69</v>
      </c>
      <c r="B25" s="118">
        <v>1.2011865764215363E-3</v>
      </c>
      <c r="C25" s="118">
        <v>1.2606610996532366E-3</v>
      </c>
      <c r="D25" s="118">
        <v>1.4471361950041126E-3</v>
      </c>
      <c r="E25" s="118">
        <v>1.6677107041774199E-3</v>
      </c>
      <c r="F25" s="118">
        <v>1.8950684540356654E-3</v>
      </c>
      <c r="G25" s="118">
        <v>2.1248215581428074E-3</v>
      </c>
      <c r="H25" s="118">
        <v>2.409855659799729E-3</v>
      </c>
      <c r="I25" s="118"/>
      <c r="J25" s="118"/>
      <c r="K25" s="119">
        <v>1.8445485788673324E-3</v>
      </c>
      <c r="M25" s="118">
        <v>1.1490472761793834E-3</v>
      </c>
      <c r="N25" s="118">
        <v>1.2945331297770956E-3</v>
      </c>
      <c r="O25" s="118">
        <v>1.4452765633838455E-3</v>
      </c>
      <c r="P25" s="118">
        <v>1.6199617801511631E-3</v>
      </c>
      <c r="Q25" s="118">
        <v>1.8801282724964085E-3</v>
      </c>
      <c r="R25" s="118">
        <v>2.1156116570923019E-3</v>
      </c>
      <c r="S25" s="118">
        <v>2.403719628715007E-3</v>
      </c>
      <c r="T25" s="118"/>
      <c r="U25" s="118"/>
      <c r="V25" s="119">
        <v>1.8322372526156675E-3</v>
      </c>
      <c r="X25" s="118">
        <v>6.3145836278742792E-4</v>
      </c>
      <c r="Y25" s="118">
        <v>6.8602578428397093E-4</v>
      </c>
      <c r="Z25" s="118">
        <v>8.1472024209226378E-4</v>
      </c>
      <c r="AA25" s="118">
        <v>9.60371079008086E-4</v>
      </c>
      <c r="AB25" s="118">
        <v>1.0967769302086558E-3</v>
      </c>
      <c r="AC25" s="118">
        <v>1.2461039181890393E-3</v>
      </c>
      <c r="AD25" s="118">
        <v>1.4243152096201533E-3</v>
      </c>
      <c r="AE25" s="118"/>
      <c r="AF25" s="118"/>
      <c r="AG25" s="119">
        <v>1.0416224617647866E-3</v>
      </c>
      <c r="AI25" s="118">
        <v>7.1206958014117996E-4</v>
      </c>
      <c r="AJ25" s="118">
        <v>7.3704863257750863E-4</v>
      </c>
      <c r="AK25" s="118">
        <v>8.1600673022143473E-4</v>
      </c>
      <c r="AL25" s="118">
        <v>9.2913974715015852E-4</v>
      </c>
      <c r="AM25" s="118">
        <v>1.0687800662012594E-3</v>
      </c>
      <c r="AN25" s="118">
        <v>1.2310591215988953E-3</v>
      </c>
      <c r="AO25" s="118">
        <v>1.4217187355162577E-3</v>
      </c>
      <c r="AP25" s="118"/>
      <c r="AQ25" s="118"/>
      <c r="AR25" s="119">
        <v>1.0321602299026705E-3</v>
      </c>
    </row>
    <row r="26" spans="1:44" x14ac:dyDescent="0.3">
      <c r="A26" s="112" t="s">
        <v>66</v>
      </c>
      <c r="B26" s="120">
        <v>1.4295075613830832E-3</v>
      </c>
      <c r="C26" s="120">
        <v>1.441855481865494E-3</v>
      </c>
      <c r="D26" s="120">
        <v>1.6074697757049328E-3</v>
      </c>
      <c r="E26" s="120">
        <v>1.9207834337540968E-3</v>
      </c>
      <c r="F26" s="120">
        <v>2.2547785167124951E-3</v>
      </c>
      <c r="G26" s="120">
        <v>2.6940342460399004E-3</v>
      </c>
      <c r="H26" s="120">
        <v>3.2259221278834477E-3</v>
      </c>
      <c r="I26" s="120">
        <v>3.9844953653466022E-3</v>
      </c>
      <c r="J26" s="120">
        <v>5.6783517619118451E-3</v>
      </c>
      <c r="K26" s="121">
        <v>2.9907208782677195E-3</v>
      </c>
      <c r="M26" s="120">
        <v>1.5582763982477758E-3</v>
      </c>
      <c r="N26" s="120">
        <v>1.7744880546124468E-3</v>
      </c>
      <c r="O26" s="120">
        <v>1.952379108451097E-3</v>
      </c>
      <c r="P26" s="120">
        <v>1.9676643428677434E-3</v>
      </c>
      <c r="Q26" s="120">
        <v>2.1927803579056245E-3</v>
      </c>
      <c r="R26" s="120">
        <v>2.7838525080203218E-3</v>
      </c>
      <c r="S26" s="120">
        <v>3.5179387208105033E-3</v>
      </c>
      <c r="T26" s="120">
        <v>4.6395697814057071E-3</v>
      </c>
      <c r="U26" s="120">
        <v>5.8936315778469707E-3</v>
      </c>
      <c r="V26" s="121">
        <v>3.2873034460374415E-3</v>
      </c>
      <c r="X26" s="120">
        <v>8.5737308105069299E-4</v>
      </c>
      <c r="Y26" s="120">
        <v>1.0113238127392378E-3</v>
      </c>
      <c r="Z26" s="120">
        <v>9.9987026464479776E-4</v>
      </c>
      <c r="AA26" s="120">
        <v>1.2445652053589414E-3</v>
      </c>
      <c r="AB26" s="120">
        <v>1.5108457889944284E-3</v>
      </c>
      <c r="AC26" s="120">
        <v>1.8663603248328631E-3</v>
      </c>
      <c r="AD26" s="120">
        <v>2.309347946423118E-3</v>
      </c>
      <c r="AE26" s="120">
        <v>2.9002883747772834E-3</v>
      </c>
      <c r="AF26" s="120">
        <v>3.9953704521480263E-3</v>
      </c>
      <c r="AG26" s="121">
        <v>1.9236326074039073E-3</v>
      </c>
      <c r="AI26" s="120">
        <v>1.1322942373160323E-3</v>
      </c>
      <c r="AJ26" s="120">
        <v>1.2608888835740734E-3</v>
      </c>
      <c r="AK26" s="120">
        <v>1.3887967615381117E-3</v>
      </c>
      <c r="AL26" s="120">
        <v>1.4105322405606779E-3</v>
      </c>
      <c r="AM26" s="120">
        <v>1.5986567576913024E-3</v>
      </c>
      <c r="AN26" s="120">
        <v>2.1143753738943304E-3</v>
      </c>
      <c r="AO26" s="120">
        <v>2.7575329525163015E-3</v>
      </c>
      <c r="AP26" s="120">
        <v>3.6468170538506051E-3</v>
      </c>
      <c r="AQ26" s="120">
        <v>5.2002531981796456E-3</v>
      </c>
      <c r="AR26" s="121">
        <v>2.3041917131603807E-3</v>
      </c>
    </row>
    <row r="28" spans="1:44" ht="21" x14ac:dyDescent="0.4">
      <c r="B28" s="110" t="s">
        <v>173</v>
      </c>
      <c r="M28" s="110" t="s">
        <v>177</v>
      </c>
      <c r="X28" s="110" t="s">
        <v>174</v>
      </c>
      <c r="AI28" s="110" t="s">
        <v>178</v>
      </c>
    </row>
    <row r="29" spans="1:44" ht="15.6" x14ac:dyDescent="0.3">
      <c r="B29" s="111" t="s">
        <v>194</v>
      </c>
      <c r="M29" s="111" t="s">
        <v>194</v>
      </c>
      <c r="X29" s="111" t="s">
        <v>194</v>
      </c>
      <c r="AI29" s="111" t="s">
        <v>194</v>
      </c>
    </row>
    <row r="30" spans="1:44" x14ac:dyDescent="0.3">
      <c r="A30" s="248" t="s">
        <v>73</v>
      </c>
      <c r="B30" s="247" t="s">
        <v>72</v>
      </c>
      <c r="C30" s="247"/>
      <c r="D30" s="247"/>
      <c r="E30" s="247"/>
      <c r="F30" s="247"/>
      <c r="G30" s="247"/>
      <c r="H30" s="247"/>
      <c r="I30" s="247"/>
      <c r="J30" s="247"/>
      <c r="K30" s="26"/>
      <c r="M30" s="247" t="s">
        <v>72</v>
      </c>
      <c r="N30" s="247"/>
      <c r="O30" s="247"/>
      <c r="P30" s="247"/>
      <c r="Q30" s="247"/>
      <c r="R30" s="247"/>
      <c r="S30" s="247"/>
      <c r="T30" s="247"/>
      <c r="U30" s="247"/>
      <c r="V30" s="26"/>
      <c r="X30" s="247" t="s">
        <v>72</v>
      </c>
      <c r="Y30" s="247"/>
      <c r="Z30" s="247"/>
      <c r="AA30" s="247"/>
      <c r="AB30" s="247"/>
      <c r="AC30" s="247"/>
      <c r="AD30" s="247"/>
      <c r="AE30" s="247"/>
      <c r="AF30" s="247"/>
      <c r="AG30" s="26"/>
      <c r="AI30" s="247" t="s">
        <v>72</v>
      </c>
      <c r="AJ30" s="247"/>
      <c r="AK30" s="247"/>
      <c r="AL30" s="247"/>
      <c r="AM30" s="247"/>
      <c r="AN30" s="247"/>
      <c r="AO30" s="247"/>
      <c r="AP30" s="247"/>
      <c r="AQ30" s="247"/>
      <c r="AR30" s="26"/>
    </row>
    <row r="31" spans="1:44" x14ac:dyDescent="0.3">
      <c r="A31" s="248"/>
      <c r="B31" s="24" t="s">
        <v>71</v>
      </c>
      <c r="C31" s="24" t="s">
        <v>140</v>
      </c>
      <c r="D31" s="24" t="s">
        <v>141</v>
      </c>
      <c r="E31" s="24" t="s">
        <v>142</v>
      </c>
      <c r="F31" s="24" t="s">
        <v>143</v>
      </c>
      <c r="G31" s="24" t="s">
        <v>144</v>
      </c>
      <c r="H31" s="24" t="s">
        <v>145</v>
      </c>
      <c r="I31" s="24" t="s">
        <v>146</v>
      </c>
      <c r="J31" s="24" t="s">
        <v>147</v>
      </c>
      <c r="K31" s="23" t="s">
        <v>70</v>
      </c>
      <c r="M31" s="24" t="s">
        <v>71</v>
      </c>
      <c r="N31" s="24" t="s">
        <v>140</v>
      </c>
      <c r="O31" s="24" t="s">
        <v>141</v>
      </c>
      <c r="P31" s="24" t="s">
        <v>142</v>
      </c>
      <c r="Q31" s="24" t="s">
        <v>143</v>
      </c>
      <c r="R31" s="24" t="s">
        <v>144</v>
      </c>
      <c r="S31" s="24" t="s">
        <v>145</v>
      </c>
      <c r="T31" s="24" t="s">
        <v>146</v>
      </c>
      <c r="U31" s="24" t="s">
        <v>147</v>
      </c>
      <c r="V31" s="23" t="s">
        <v>70</v>
      </c>
      <c r="X31" s="24" t="s">
        <v>71</v>
      </c>
      <c r="Y31" s="24" t="s">
        <v>140</v>
      </c>
      <c r="Z31" s="24" t="s">
        <v>141</v>
      </c>
      <c r="AA31" s="24" t="s">
        <v>142</v>
      </c>
      <c r="AB31" s="24" t="s">
        <v>143</v>
      </c>
      <c r="AC31" s="24" t="s">
        <v>144</v>
      </c>
      <c r="AD31" s="24" t="s">
        <v>145</v>
      </c>
      <c r="AE31" s="24" t="s">
        <v>146</v>
      </c>
      <c r="AF31" s="24" t="s">
        <v>147</v>
      </c>
      <c r="AG31" s="23" t="s">
        <v>70</v>
      </c>
      <c r="AI31" s="24" t="s">
        <v>71</v>
      </c>
      <c r="AJ31" s="24" t="s">
        <v>140</v>
      </c>
      <c r="AK31" s="24" t="s">
        <v>141</v>
      </c>
      <c r="AL31" s="24" t="s">
        <v>142</v>
      </c>
      <c r="AM31" s="24" t="s">
        <v>143</v>
      </c>
      <c r="AN31" s="24" t="s">
        <v>144</v>
      </c>
      <c r="AO31" s="24" t="s">
        <v>145</v>
      </c>
      <c r="AP31" s="24" t="s">
        <v>146</v>
      </c>
      <c r="AQ31" s="24" t="s">
        <v>147</v>
      </c>
      <c r="AR31" s="23" t="s">
        <v>70</v>
      </c>
    </row>
    <row r="32" spans="1:44" x14ac:dyDescent="0.3">
      <c r="A32" s="112" t="s">
        <v>188</v>
      </c>
      <c r="B32" s="118">
        <v>0.10258945726957569</v>
      </c>
      <c r="C32" s="118">
        <v>8.1817672030260247E-2</v>
      </c>
      <c r="D32" s="118">
        <v>6.7634427592821109E-2</v>
      </c>
      <c r="E32" s="118">
        <v>6.2558486198330862E-2</v>
      </c>
      <c r="F32" s="118">
        <v>5.7776572884827265E-2</v>
      </c>
      <c r="G32" s="118">
        <v>5.3456435108660029E-2</v>
      </c>
      <c r="H32" s="118">
        <v>4.8235991729348691E-2</v>
      </c>
      <c r="I32" s="118">
        <v>3.9460237579321045E-2</v>
      </c>
      <c r="J32" s="118">
        <v>3.2176125376638838E-2</v>
      </c>
      <c r="K32" s="119">
        <v>5.0414898971691872E-2</v>
      </c>
      <c r="M32" s="118">
        <v>0.14518120455553424</v>
      </c>
      <c r="N32" s="118">
        <v>0.13319796574804202</v>
      </c>
      <c r="O32" s="118">
        <v>0.12710942370009631</v>
      </c>
      <c r="P32" s="118">
        <v>0.12119723627562062</v>
      </c>
      <c r="Q32" s="118">
        <v>0.11289378988593618</v>
      </c>
      <c r="R32" s="118">
        <v>0.10324202991937581</v>
      </c>
      <c r="S32" s="118">
        <v>9.6281690288981384E-2</v>
      </c>
      <c r="T32" s="118">
        <v>7.8090927048391337E-2</v>
      </c>
      <c r="U32" s="118">
        <v>6.2096485452276091E-2</v>
      </c>
      <c r="V32" s="119">
        <v>9.8985018323482776E-2</v>
      </c>
      <c r="X32" s="118">
        <v>0.10440939499496645</v>
      </c>
      <c r="Y32" s="118">
        <v>9.0237470576466083E-2</v>
      </c>
      <c r="Z32" s="118">
        <v>7.5321385640494176E-2</v>
      </c>
      <c r="AA32" s="118">
        <v>5.6095795164200386E-2</v>
      </c>
      <c r="AB32" s="118">
        <v>4.8615937505168565E-2</v>
      </c>
      <c r="AC32" s="118">
        <v>4.607973157897375E-2</v>
      </c>
      <c r="AD32" s="118">
        <v>4.4064772589633046E-2</v>
      </c>
      <c r="AE32" s="118">
        <v>4.0748317274765626E-2</v>
      </c>
      <c r="AF32" s="118">
        <v>3.6839722899668491E-2</v>
      </c>
      <c r="AG32" s="119">
        <v>4.9840619130930484E-2</v>
      </c>
      <c r="AI32" s="118">
        <v>0.12931625277734851</v>
      </c>
      <c r="AJ32" s="118">
        <v>0.12519930342070038</v>
      </c>
      <c r="AK32" s="118">
        <v>0.12136408893557647</v>
      </c>
      <c r="AL32" s="118">
        <v>0.11760115446033492</v>
      </c>
      <c r="AM32" s="118">
        <v>0.10514638317338894</v>
      </c>
      <c r="AN32" s="118">
        <v>9.9015812802376604E-2</v>
      </c>
      <c r="AO32" s="118">
        <v>9.2758012661170799E-2</v>
      </c>
      <c r="AP32" s="118">
        <v>8.8007059498061188E-2</v>
      </c>
      <c r="AQ32" s="118">
        <v>7.0973300793783584E-2</v>
      </c>
      <c r="AR32" s="119">
        <v>0.10173279464101792</v>
      </c>
    </row>
    <row r="33" spans="1:44" x14ac:dyDescent="0.3">
      <c r="A33" s="112" t="s">
        <v>189</v>
      </c>
      <c r="B33" s="118">
        <v>5.9267424697691314E-2</v>
      </c>
      <c r="C33" s="118">
        <v>5.2729792163846372E-2</v>
      </c>
      <c r="D33" s="118">
        <v>4.5372353549500082E-2</v>
      </c>
      <c r="E33" s="118">
        <v>4.1264401736747426E-2</v>
      </c>
      <c r="F33" s="118">
        <v>3.7202221796216635E-2</v>
      </c>
      <c r="G33" s="118">
        <v>3.2747466810592991E-2</v>
      </c>
      <c r="H33" s="118">
        <v>2.783619242148419E-2</v>
      </c>
      <c r="I33" s="118">
        <v>2.0556789351743144E-2</v>
      </c>
      <c r="J33" s="118">
        <v>1.1843934809289594E-2</v>
      </c>
      <c r="K33" s="119">
        <v>2.8561023824428804E-2</v>
      </c>
      <c r="M33" s="118">
        <v>8.3264983270398399E-2</v>
      </c>
      <c r="N33" s="118">
        <v>8.2235656088237893E-2</v>
      </c>
      <c r="O33" s="118">
        <v>7.9929129359279885E-2</v>
      </c>
      <c r="P33" s="118">
        <v>7.7344720074173048E-2</v>
      </c>
      <c r="Q33" s="118">
        <v>6.8199067386559745E-2</v>
      </c>
      <c r="R33" s="118">
        <v>6.2906022969171943E-2</v>
      </c>
      <c r="S33" s="118">
        <v>5.056552499805872E-2</v>
      </c>
      <c r="T33" s="118">
        <v>3.3238166875619014E-2</v>
      </c>
      <c r="U33" s="118">
        <v>2.1942180589960589E-2</v>
      </c>
      <c r="V33" s="119">
        <v>5.1843004218835052E-2</v>
      </c>
      <c r="X33" s="118">
        <v>5.5681809011320277E-2</v>
      </c>
      <c r="Y33" s="118">
        <v>4.9763815565202367E-2</v>
      </c>
      <c r="Z33" s="118">
        <v>4.1679104294413655E-2</v>
      </c>
      <c r="AA33" s="118">
        <v>3.9630656334980356E-2</v>
      </c>
      <c r="AB33" s="118">
        <v>3.800721849672916E-2</v>
      </c>
      <c r="AC33" s="118">
        <v>3.5374836126822934E-2</v>
      </c>
      <c r="AD33" s="118">
        <v>3.3476735146913184E-2</v>
      </c>
      <c r="AE33" s="118">
        <v>2.6107900483927457E-2</v>
      </c>
      <c r="AF33" s="118">
        <v>1.8481448023678338E-2</v>
      </c>
      <c r="AG33" s="119">
        <v>3.3647465353246239E-2</v>
      </c>
      <c r="AI33" s="118">
        <v>9.286543149759012E-2</v>
      </c>
      <c r="AJ33" s="118">
        <v>8.7465836399570271E-2</v>
      </c>
      <c r="AK33" s="118">
        <v>8.4150486821478257E-2</v>
      </c>
      <c r="AL33" s="118">
        <v>8.0890230905809921E-2</v>
      </c>
      <c r="AM33" s="118">
        <v>7.5215607884062272E-2</v>
      </c>
      <c r="AN33" s="118">
        <v>6.8297857539267634E-2</v>
      </c>
      <c r="AO33" s="118">
        <v>6.2546978248687782E-2</v>
      </c>
      <c r="AP33" s="118">
        <v>4.8264257489304623E-2</v>
      </c>
      <c r="AQ33" s="118">
        <v>3.0910151345606249E-2</v>
      </c>
      <c r="AR33" s="119">
        <v>6.5911912544970766E-2</v>
      </c>
    </row>
    <row r="34" spans="1:44" x14ac:dyDescent="0.3">
      <c r="A34" s="112" t="s">
        <v>190</v>
      </c>
      <c r="B34" s="118">
        <v>6.0789007323334865E-2</v>
      </c>
      <c r="C34" s="118">
        <v>5.4618199468589375E-2</v>
      </c>
      <c r="D34" s="118">
        <v>4.9299719090223459E-2</v>
      </c>
      <c r="E34" s="118">
        <v>4.1396082568667197E-2</v>
      </c>
      <c r="F34" s="118">
        <v>3.4576930792094826E-2</v>
      </c>
      <c r="G34" s="118">
        <v>2.9129218225450487E-2</v>
      </c>
      <c r="H34" s="118">
        <v>2.2747719772121529E-2</v>
      </c>
      <c r="I34" s="118">
        <v>1.5624031976455318E-2</v>
      </c>
      <c r="J34" s="118">
        <v>7.6277526352015032E-3</v>
      </c>
      <c r="K34" s="119">
        <v>2.443882043586254E-2</v>
      </c>
      <c r="M34" s="118">
        <v>8.1757691529652052E-2</v>
      </c>
      <c r="N34" s="118">
        <v>6.9983731815900577E-2</v>
      </c>
      <c r="O34" s="118">
        <v>6.9386043787549298E-2</v>
      </c>
      <c r="P34" s="118">
        <v>6.0408006201463464E-2</v>
      </c>
      <c r="Q34" s="118">
        <v>5.351361121154774E-2</v>
      </c>
      <c r="R34" s="118">
        <v>4.5584164391126308E-2</v>
      </c>
      <c r="S34" s="118">
        <v>3.2487906548540939E-2</v>
      </c>
      <c r="T34" s="118">
        <v>1.8928823014021434E-2</v>
      </c>
      <c r="U34" s="118">
        <v>1.0737702417579166E-2</v>
      </c>
      <c r="V34" s="119">
        <v>3.4127213749599282E-2</v>
      </c>
      <c r="X34" s="118">
        <v>5.0344468671113925E-2</v>
      </c>
      <c r="Y34" s="118">
        <v>4.4004015270410722E-2</v>
      </c>
      <c r="Z34" s="118">
        <v>4.069105817360421E-2</v>
      </c>
      <c r="AA34" s="118">
        <v>3.8899074506118674E-2</v>
      </c>
      <c r="AB34" s="118">
        <v>3.695124440137177E-2</v>
      </c>
      <c r="AC34" s="118">
        <v>3.0891235748353285E-2</v>
      </c>
      <c r="AD34" s="118">
        <v>2.761456351681249E-2</v>
      </c>
      <c r="AE34" s="118">
        <v>1.9441027544054312E-2</v>
      </c>
      <c r="AF34" s="118">
        <v>1.0300888430280064E-2</v>
      </c>
      <c r="AG34" s="119">
        <v>2.885195738946154E-2</v>
      </c>
      <c r="AI34" s="118">
        <v>6.8668878776356995E-2</v>
      </c>
      <c r="AJ34" s="118">
        <v>6.1878641724964691E-2</v>
      </c>
      <c r="AK34" s="118">
        <v>6.1592233071709933E-2</v>
      </c>
      <c r="AL34" s="118">
        <v>5.7323255362990745E-2</v>
      </c>
      <c r="AM34" s="118">
        <v>4.9499993289422388E-2</v>
      </c>
      <c r="AN34" s="118">
        <v>4.6569607279863208E-2</v>
      </c>
      <c r="AO34" s="118">
        <v>3.5593572596717082E-2</v>
      </c>
      <c r="AP34" s="118">
        <v>2.5016104947762883E-2</v>
      </c>
      <c r="AQ34" s="118">
        <v>1.1932250232257913E-2</v>
      </c>
      <c r="AR34" s="119">
        <v>4.0883933634831428E-2</v>
      </c>
    </row>
    <row r="35" spans="1:44" x14ac:dyDescent="0.3">
      <c r="A35" s="112" t="s">
        <v>191</v>
      </c>
      <c r="B35" s="118">
        <v>1.8735472294545211E-2</v>
      </c>
      <c r="C35" s="118">
        <v>1.2475248275251387E-2</v>
      </c>
      <c r="D35" s="118">
        <v>1.2653291275787773E-2</v>
      </c>
      <c r="E35" s="118">
        <v>1.1232438041262305E-2</v>
      </c>
      <c r="F35" s="118">
        <v>8.7726612168933724E-3</v>
      </c>
      <c r="G35" s="118">
        <v>6.4956537008418686E-3</v>
      </c>
      <c r="H35" s="118">
        <v>5.2634560078403036E-3</v>
      </c>
      <c r="I35" s="118">
        <v>3.0866575419688656E-3</v>
      </c>
      <c r="J35" s="118">
        <v>1.2211309443046167E-3</v>
      </c>
      <c r="K35" s="119">
        <v>5.6760290150156744E-3</v>
      </c>
      <c r="M35" s="118">
        <v>2.3106597121442887E-2</v>
      </c>
      <c r="N35" s="118">
        <v>2.1723005392801104E-2</v>
      </c>
      <c r="O35" s="118">
        <v>2.0662263464258587E-2</v>
      </c>
      <c r="P35" s="118">
        <v>1.8036276585067873E-2</v>
      </c>
      <c r="Q35" s="118">
        <v>1.3036260665477292E-2</v>
      </c>
      <c r="R35" s="118">
        <v>9.7719369306896054E-3</v>
      </c>
      <c r="S35" s="118">
        <v>8.7261862196726311E-3</v>
      </c>
      <c r="T35" s="118">
        <v>3.1357045201073955E-3</v>
      </c>
      <c r="U35" s="118">
        <v>9.4499818717142675E-4</v>
      </c>
      <c r="V35" s="119">
        <v>7.928353566390817E-3</v>
      </c>
      <c r="X35" s="118">
        <v>1.8413797361528282E-2</v>
      </c>
      <c r="Y35" s="118">
        <v>1.3158349468226985E-2</v>
      </c>
      <c r="Z35" s="118">
        <v>1.1068753090052548E-2</v>
      </c>
      <c r="AA35" s="118">
        <v>1.0479578825439616E-2</v>
      </c>
      <c r="AB35" s="118">
        <v>9.1804231396460552E-3</v>
      </c>
      <c r="AC35" s="118">
        <v>7.0490727492502859E-3</v>
      </c>
      <c r="AD35" s="118">
        <v>5.3453035971809627E-3</v>
      </c>
      <c r="AE35" s="118">
        <v>3.2063223760907364E-3</v>
      </c>
      <c r="AF35" s="118">
        <v>1.3399408152096148E-3</v>
      </c>
      <c r="AG35" s="119">
        <v>6.5516109652536984E-3</v>
      </c>
      <c r="AI35" s="118">
        <v>2.2451002312264299E-2</v>
      </c>
      <c r="AJ35" s="118">
        <v>2.1793095628602155E-2</v>
      </c>
      <c r="AK35" s="118">
        <v>2.0842196255058884E-2</v>
      </c>
      <c r="AL35" s="118">
        <v>2.0048673624185404E-2</v>
      </c>
      <c r="AM35" s="118">
        <v>1.5056758834120521E-2</v>
      </c>
      <c r="AN35" s="118">
        <v>1.2556717529883299E-2</v>
      </c>
      <c r="AO35" s="118">
        <v>7.8008336747360891E-3</v>
      </c>
      <c r="AP35" s="118">
        <v>4.1467623584542463E-3</v>
      </c>
      <c r="AQ35" s="118">
        <v>1.0936878144580983E-3</v>
      </c>
      <c r="AR35" s="119">
        <v>1.0797766297342566E-2</v>
      </c>
    </row>
    <row r="36" spans="1:44" x14ac:dyDescent="0.3">
      <c r="A36" s="112" t="s">
        <v>192</v>
      </c>
      <c r="B36" s="118">
        <v>1.3486573109813639E-2</v>
      </c>
      <c r="C36" s="118">
        <v>7.3981108205148742E-3</v>
      </c>
      <c r="D36" s="118">
        <v>7.3855061753325636E-3</v>
      </c>
      <c r="E36" s="118">
        <v>4.8336255212151407E-3</v>
      </c>
      <c r="F36" s="118">
        <v>4.0337499465622545E-3</v>
      </c>
      <c r="G36" s="118">
        <v>3.283832435574929E-3</v>
      </c>
      <c r="H36" s="118">
        <v>2.5545929712359893E-3</v>
      </c>
      <c r="I36" s="118">
        <v>1.6304650445575061E-3</v>
      </c>
      <c r="J36" s="118">
        <v>1.0353935883968548E-3</v>
      </c>
      <c r="K36" s="119">
        <v>2.9955033618858286E-3</v>
      </c>
      <c r="M36" s="118">
        <v>1.3696268296619914E-2</v>
      </c>
      <c r="N36" s="118">
        <v>1.2852761545636866E-2</v>
      </c>
      <c r="O36" s="118">
        <v>1.1403763968113942E-2</v>
      </c>
      <c r="P36" s="118">
        <v>1.0525358333116368E-2</v>
      </c>
      <c r="Q36" s="118">
        <v>6.0407519481620008E-3</v>
      </c>
      <c r="R36" s="118">
        <v>3.0629808806452025E-3</v>
      </c>
      <c r="S36" s="118">
        <v>2.3402896251342024E-3</v>
      </c>
      <c r="T36" s="118">
        <v>7.5105517408667187E-4</v>
      </c>
      <c r="U36" s="118">
        <v>5.7739038562560989E-4</v>
      </c>
      <c r="V36" s="119">
        <v>3.1863261447976532E-3</v>
      </c>
      <c r="X36" s="118">
        <v>1.531236283912811E-2</v>
      </c>
      <c r="Y36" s="118">
        <v>7.4543662523426056E-3</v>
      </c>
      <c r="Z36" s="118">
        <v>6.5748652538170334E-3</v>
      </c>
      <c r="AA36" s="118">
        <v>5.3546394684312222E-3</v>
      </c>
      <c r="AB36" s="118">
        <v>3.8158128307352744E-3</v>
      </c>
      <c r="AC36" s="118">
        <v>3.1917987985919899E-3</v>
      </c>
      <c r="AD36" s="118">
        <v>2.5027996258704705E-3</v>
      </c>
      <c r="AE36" s="118">
        <v>1.3547061592542684E-3</v>
      </c>
      <c r="AF36" s="118">
        <v>1.8901096459924928E-4</v>
      </c>
      <c r="AG36" s="119">
        <v>3.2186584674549668E-3</v>
      </c>
      <c r="AI36" s="118">
        <v>1.0158147063183744E-2</v>
      </c>
      <c r="AJ36" s="118">
        <v>9.7203642296921581E-3</v>
      </c>
      <c r="AK36" s="118">
        <v>9.3515621670400319E-3</v>
      </c>
      <c r="AL36" s="118">
        <v>8.9488480218637163E-3</v>
      </c>
      <c r="AM36" s="118">
        <v>7.7334065577357508E-3</v>
      </c>
      <c r="AN36" s="118">
        <v>4.3396884352105156E-3</v>
      </c>
      <c r="AO36" s="118">
        <v>2.9512296916192095E-3</v>
      </c>
      <c r="AP36" s="118">
        <v>1.0775686805686536E-3</v>
      </c>
      <c r="AQ36" s="118">
        <v>2.0868496372957848E-4</v>
      </c>
      <c r="AR36" s="119">
        <v>4.4968746758841131E-3</v>
      </c>
    </row>
    <row r="37" spans="1:44" x14ac:dyDescent="0.3">
      <c r="A37" s="112" t="s">
        <v>193</v>
      </c>
      <c r="B37" s="118">
        <v>4.4410490181395279E-3</v>
      </c>
      <c r="C37" s="118">
        <v>2.9087017929967525E-3</v>
      </c>
      <c r="D37" s="118">
        <v>2.5533053565435985E-3</v>
      </c>
      <c r="E37" s="118">
        <v>1.8841320093624188E-3</v>
      </c>
      <c r="F37" s="118">
        <v>1.4517730280066753E-3</v>
      </c>
      <c r="G37" s="118">
        <v>1.4660049505812042E-3</v>
      </c>
      <c r="H37" s="118">
        <v>1.2291146354796371E-3</v>
      </c>
      <c r="I37" s="118">
        <v>7.502510072033762E-4</v>
      </c>
      <c r="J37" s="118" t="s">
        <v>214</v>
      </c>
      <c r="K37" s="119">
        <v>1.3954458803534105E-3</v>
      </c>
      <c r="M37" s="118">
        <v>6.9386095227932443E-4</v>
      </c>
      <c r="N37" s="118">
        <v>2.5475917023352148E-3</v>
      </c>
      <c r="O37" s="118">
        <v>2.4357670205186902E-3</v>
      </c>
      <c r="P37" s="118">
        <v>1.7307526688104629E-3</v>
      </c>
      <c r="Q37" s="118">
        <v>9.1811546488546709E-4</v>
      </c>
      <c r="R37" s="118">
        <v>1.1747255581301373E-3</v>
      </c>
      <c r="S37" s="118">
        <v>9.023736681669283E-4</v>
      </c>
      <c r="T37" s="118">
        <v>5.6194913124678911E-4</v>
      </c>
      <c r="U37" s="118" t="s">
        <v>214</v>
      </c>
      <c r="V37" s="119">
        <v>1.0447539861831816E-3</v>
      </c>
      <c r="X37" s="118">
        <v>5.038923497593069E-3</v>
      </c>
      <c r="Y37" s="118">
        <v>3.2306213497563341E-3</v>
      </c>
      <c r="Z37" s="118">
        <v>2.8301927457336259E-3</v>
      </c>
      <c r="AA37" s="118">
        <v>1.9657194738852322E-3</v>
      </c>
      <c r="AB37" s="118">
        <v>1.3613156129334717E-3</v>
      </c>
      <c r="AC37" s="118">
        <v>9.7355964541730221E-4</v>
      </c>
      <c r="AD37" s="118">
        <v>8.4388706962346778E-4</v>
      </c>
      <c r="AE37" s="118">
        <v>5.619050677474895E-4</v>
      </c>
      <c r="AF37" s="118" t="s">
        <v>214</v>
      </c>
      <c r="AG37" s="119">
        <v>1.2786999550901362E-3</v>
      </c>
      <c r="AI37" s="118">
        <v>4.0845542885805221E-3</v>
      </c>
      <c r="AJ37" s="118">
        <v>4.0546398962543482E-3</v>
      </c>
      <c r="AK37" s="118">
        <v>3.8391198106720553E-3</v>
      </c>
      <c r="AL37" s="118">
        <v>2.9910853609358755E-3</v>
      </c>
      <c r="AM37" s="118">
        <v>1.9995360090317989E-3</v>
      </c>
      <c r="AN37" s="118">
        <v>1.5173036433967495E-3</v>
      </c>
      <c r="AO37" s="118">
        <v>1.4574928257116129E-3</v>
      </c>
      <c r="AP37" s="118">
        <v>1.3994821658089209E-3</v>
      </c>
      <c r="AQ37" s="118" t="s">
        <v>214</v>
      </c>
      <c r="AR37" s="119">
        <v>1.9758676353243891E-3</v>
      </c>
    </row>
    <row r="38" spans="1:44" x14ac:dyDescent="0.3">
      <c r="A38" s="112" t="s">
        <v>69</v>
      </c>
      <c r="B38" s="118">
        <v>5.3074487203099861E-4</v>
      </c>
      <c r="C38" s="118">
        <v>4.810921994756082E-4</v>
      </c>
      <c r="D38" s="118">
        <v>4.7395277627923022E-4</v>
      </c>
      <c r="E38" s="118">
        <v>4.6627456215086761E-4</v>
      </c>
      <c r="F38" s="118">
        <v>4.5855198831192922E-4</v>
      </c>
      <c r="G38" s="118">
        <v>4.5096874316700899E-4</v>
      </c>
      <c r="H38" s="118">
        <v>4.4251093382061693E-4</v>
      </c>
      <c r="I38" s="118" t="s">
        <v>214</v>
      </c>
      <c r="J38" s="118" t="s">
        <v>214</v>
      </c>
      <c r="K38" s="119">
        <v>4.6170991121727382E-4</v>
      </c>
      <c r="M38" s="118">
        <v>5.7921075369909991E-4</v>
      </c>
      <c r="N38" s="118">
        <v>4.7991531859688778E-4</v>
      </c>
      <c r="O38" s="118">
        <v>4.7407937275099882E-4</v>
      </c>
      <c r="P38" s="118">
        <v>4.6792473501965949E-4</v>
      </c>
      <c r="Q38" s="118">
        <v>4.5903247395313456E-4</v>
      </c>
      <c r="R38" s="118">
        <v>4.5123905336516562E-4</v>
      </c>
      <c r="S38" s="118">
        <v>4.4269134878398438E-4</v>
      </c>
      <c r="T38" s="118" t="s">
        <v>214</v>
      </c>
      <c r="U38" s="118" t="s">
        <v>214</v>
      </c>
      <c r="V38" s="119">
        <v>4.6389212362232829E-4</v>
      </c>
      <c r="X38" s="118">
        <v>6.6192959600662926E-4</v>
      </c>
      <c r="Y38" s="118">
        <v>6.4327236676852589E-4</v>
      </c>
      <c r="Z38" s="118">
        <v>5.9414984039159039E-4</v>
      </c>
      <c r="AA38" s="118">
        <v>5.485911837906412E-4</v>
      </c>
      <c r="AB38" s="118">
        <v>5.1114401539958541E-4</v>
      </c>
      <c r="AC38" s="118">
        <v>4.7944880305508591E-4</v>
      </c>
      <c r="AD38" s="118">
        <v>4.5161148931414664E-4</v>
      </c>
      <c r="AE38" s="118" t="s">
        <v>214</v>
      </c>
      <c r="AF38" s="118" t="s">
        <v>214</v>
      </c>
      <c r="AG38" s="119">
        <v>5.3329185326752313E-4</v>
      </c>
      <c r="AI38" s="118">
        <v>6.3446767468049354E-4</v>
      </c>
      <c r="AJ38" s="118">
        <v>6.2712934656900096E-4</v>
      </c>
      <c r="AK38" s="118">
        <v>5.941114257208231E-4</v>
      </c>
      <c r="AL38" s="118">
        <v>5.5731978756242914E-4</v>
      </c>
      <c r="AM38" s="118">
        <v>5.1704034168851664E-4</v>
      </c>
      <c r="AN38" s="118">
        <v>4.8189496268884321E-4</v>
      </c>
      <c r="AO38" s="118">
        <v>4.5202621350524122E-4</v>
      </c>
      <c r="AP38" s="118" t="s">
        <v>214</v>
      </c>
      <c r="AQ38" s="118" t="s">
        <v>214</v>
      </c>
      <c r="AR38" s="119">
        <v>5.3515783969441076E-4</v>
      </c>
    </row>
    <row r="39" spans="1:44" x14ac:dyDescent="0.3">
      <c r="A39" s="112" t="s">
        <v>66</v>
      </c>
      <c r="B39" s="120">
        <v>3.7209887436803604E-2</v>
      </c>
      <c r="C39" s="120">
        <v>2.8229928637983775E-2</v>
      </c>
      <c r="D39" s="120">
        <v>2.0822940075335843E-2</v>
      </c>
      <c r="E39" s="120">
        <v>1.6669213978516909E-2</v>
      </c>
      <c r="F39" s="120">
        <v>1.495647912957159E-2</v>
      </c>
      <c r="G39" s="120">
        <v>1.5023324961447385E-2</v>
      </c>
      <c r="H39" s="120">
        <v>1.4869228274921558E-2</v>
      </c>
      <c r="I39" s="120">
        <v>1.4161124650943553E-2</v>
      </c>
      <c r="J39" s="120">
        <v>1.6012789962714252E-2</v>
      </c>
      <c r="K39" s="121">
        <v>1.6157001051075873E-2</v>
      </c>
      <c r="M39" s="120">
        <v>5.8753266863132904E-2</v>
      </c>
      <c r="N39" s="120">
        <v>5.6923989786664325E-2</v>
      </c>
      <c r="O39" s="120">
        <v>5.7793637293282289E-2</v>
      </c>
      <c r="P39" s="120">
        <v>4.8852609267084936E-2</v>
      </c>
      <c r="Q39" s="120">
        <v>3.9608485193141744E-2</v>
      </c>
      <c r="R39" s="120">
        <v>3.7531922521378526E-2</v>
      </c>
      <c r="S39" s="120">
        <v>3.4705626609062838E-2</v>
      </c>
      <c r="T39" s="120">
        <v>2.8288505554897734E-2</v>
      </c>
      <c r="U39" s="120">
        <v>3.2577392981565097E-2</v>
      </c>
      <c r="V39" s="121">
        <v>3.8272993009395462E-2</v>
      </c>
      <c r="X39" s="120">
        <v>3.2774728021186465E-2</v>
      </c>
      <c r="Y39" s="120">
        <v>2.5317628360837192E-2</v>
      </c>
      <c r="Z39" s="120">
        <v>1.9121212725450681E-2</v>
      </c>
      <c r="AA39" s="120">
        <v>1.5549488576797159E-2</v>
      </c>
      <c r="AB39" s="120">
        <v>1.4731325786951806E-2</v>
      </c>
      <c r="AC39" s="120">
        <v>1.5456294668714192E-2</v>
      </c>
      <c r="AD39" s="120">
        <v>1.6971224695032282E-2</v>
      </c>
      <c r="AE39" s="120">
        <v>1.7022459764319941E-2</v>
      </c>
      <c r="AF39" s="120">
        <v>2.0813399154006023E-2</v>
      </c>
      <c r="AG39" s="121">
        <v>1.6981840945302175E-2</v>
      </c>
      <c r="AI39" s="120">
        <v>6.7559011121826731E-2</v>
      </c>
      <c r="AJ39" s="120">
        <v>6.2008642362619604E-2</v>
      </c>
      <c r="AK39" s="120">
        <v>6.0800457702117679E-2</v>
      </c>
      <c r="AL39" s="120">
        <v>5.4052206807536224E-2</v>
      </c>
      <c r="AM39" s="120">
        <v>4.5703730605578259E-2</v>
      </c>
      <c r="AN39" s="120">
        <v>4.4441198253918256E-2</v>
      </c>
      <c r="AO39" s="120">
        <v>4.4263244961396768E-2</v>
      </c>
      <c r="AP39" s="120">
        <v>4.0447648233207033E-2</v>
      </c>
      <c r="AQ39" s="120">
        <v>4.0429149341195569E-2</v>
      </c>
      <c r="AR39" s="121">
        <v>4.7518696722634528E-2</v>
      </c>
    </row>
    <row r="41" spans="1:44" ht="21" x14ac:dyDescent="0.4">
      <c r="B41" s="110" t="s">
        <v>173</v>
      </c>
      <c r="M41" s="110" t="s">
        <v>177</v>
      </c>
      <c r="X41" s="110" t="s">
        <v>174</v>
      </c>
      <c r="AI41" s="110" t="s">
        <v>178</v>
      </c>
    </row>
    <row r="42" spans="1:44" ht="15.6" x14ac:dyDescent="0.3">
      <c r="B42" s="111" t="s">
        <v>195</v>
      </c>
      <c r="M42" s="111" t="s">
        <v>187</v>
      </c>
      <c r="X42" s="111" t="s">
        <v>187</v>
      </c>
      <c r="AI42" s="111" t="s">
        <v>187</v>
      </c>
    </row>
    <row r="43" spans="1:44" x14ac:dyDescent="0.3">
      <c r="A43" s="248" t="s">
        <v>73</v>
      </c>
      <c r="B43" s="247" t="s">
        <v>72</v>
      </c>
      <c r="C43" s="247"/>
      <c r="D43" s="247"/>
      <c r="E43" s="247"/>
      <c r="F43" s="247"/>
      <c r="G43" s="247"/>
      <c r="H43" s="247"/>
      <c r="I43" s="247"/>
      <c r="J43" s="247"/>
      <c r="K43" s="26"/>
      <c r="M43" s="247" t="s">
        <v>72</v>
      </c>
      <c r="N43" s="247"/>
      <c r="O43" s="247"/>
      <c r="P43" s="247"/>
      <c r="Q43" s="247"/>
      <c r="R43" s="247"/>
      <c r="S43" s="247"/>
      <c r="T43" s="247"/>
      <c r="U43" s="247"/>
      <c r="V43" s="26"/>
      <c r="X43" s="247" t="s">
        <v>72</v>
      </c>
      <c r="Y43" s="247"/>
      <c r="Z43" s="247"/>
      <c r="AA43" s="247"/>
      <c r="AB43" s="247"/>
      <c r="AC43" s="247"/>
      <c r="AD43" s="247"/>
      <c r="AE43" s="247"/>
      <c r="AF43" s="247"/>
      <c r="AG43" s="26"/>
      <c r="AI43" s="247" t="s">
        <v>72</v>
      </c>
      <c r="AJ43" s="247"/>
      <c r="AK43" s="247"/>
      <c r="AL43" s="247"/>
      <c r="AM43" s="247"/>
      <c r="AN43" s="247"/>
      <c r="AO43" s="247"/>
      <c r="AP43" s="247"/>
      <c r="AQ43" s="247"/>
      <c r="AR43" s="26"/>
    </row>
    <row r="44" spans="1:44" x14ac:dyDescent="0.3">
      <c r="A44" s="248"/>
      <c r="B44" s="24" t="s">
        <v>71</v>
      </c>
      <c r="C44" s="24" t="s">
        <v>140</v>
      </c>
      <c r="D44" s="24" t="s">
        <v>141</v>
      </c>
      <c r="E44" s="24" t="s">
        <v>142</v>
      </c>
      <c r="F44" s="24" t="s">
        <v>143</v>
      </c>
      <c r="G44" s="24" t="s">
        <v>144</v>
      </c>
      <c r="H44" s="24" t="s">
        <v>145</v>
      </c>
      <c r="I44" s="24" t="s">
        <v>146</v>
      </c>
      <c r="J44" s="24" t="s">
        <v>147</v>
      </c>
      <c r="K44" s="23" t="s">
        <v>70</v>
      </c>
      <c r="M44" s="24" t="s">
        <v>71</v>
      </c>
      <c r="N44" s="24" t="s">
        <v>140</v>
      </c>
      <c r="O44" s="24" t="s">
        <v>141</v>
      </c>
      <c r="P44" s="24" t="s">
        <v>142</v>
      </c>
      <c r="Q44" s="24" t="s">
        <v>143</v>
      </c>
      <c r="R44" s="24" t="s">
        <v>144</v>
      </c>
      <c r="S44" s="24" t="s">
        <v>145</v>
      </c>
      <c r="T44" s="24" t="s">
        <v>146</v>
      </c>
      <c r="U44" s="24" t="s">
        <v>147</v>
      </c>
      <c r="V44" s="23" t="s">
        <v>70</v>
      </c>
      <c r="X44" s="24" t="s">
        <v>71</v>
      </c>
      <c r="Y44" s="24" t="s">
        <v>140</v>
      </c>
      <c r="Z44" s="24" t="s">
        <v>141</v>
      </c>
      <c r="AA44" s="24" t="s">
        <v>142</v>
      </c>
      <c r="AB44" s="24" t="s">
        <v>143</v>
      </c>
      <c r="AC44" s="24" t="s">
        <v>144</v>
      </c>
      <c r="AD44" s="24" t="s">
        <v>145</v>
      </c>
      <c r="AE44" s="24" t="s">
        <v>146</v>
      </c>
      <c r="AF44" s="24" t="s">
        <v>147</v>
      </c>
      <c r="AG44" s="23" t="s">
        <v>70</v>
      </c>
      <c r="AI44" s="24" t="s">
        <v>71</v>
      </c>
      <c r="AJ44" s="24" t="s">
        <v>140</v>
      </c>
      <c r="AK44" s="24" t="s">
        <v>141</v>
      </c>
      <c r="AL44" s="24" t="s">
        <v>142</v>
      </c>
      <c r="AM44" s="24" t="s">
        <v>143</v>
      </c>
      <c r="AN44" s="24" t="s">
        <v>144</v>
      </c>
      <c r="AO44" s="24" t="s">
        <v>145</v>
      </c>
      <c r="AP44" s="24" t="s">
        <v>146</v>
      </c>
      <c r="AQ44" s="24" t="s">
        <v>147</v>
      </c>
      <c r="AR44" s="23" t="s">
        <v>70</v>
      </c>
    </row>
    <row r="45" spans="1:44" x14ac:dyDescent="0.3">
      <c r="A45" s="112" t="s">
        <v>188</v>
      </c>
      <c r="B45" s="118">
        <v>1.5532169004268709E-3</v>
      </c>
      <c r="C45" s="118">
        <v>1.5772673733363584E-3</v>
      </c>
      <c r="D45" s="118">
        <v>1.8694675791927652E-3</v>
      </c>
      <c r="E45" s="118">
        <v>2.3478684003764901E-3</v>
      </c>
      <c r="F45" s="118">
        <v>3.9090232525258711E-3</v>
      </c>
      <c r="G45" s="118">
        <v>5.4009392370629409E-3</v>
      </c>
      <c r="H45" s="118">
        <v>6.7018041174816585E-3</v>
      </c>
      <c r="I45" s="118">
        <v>7.7817758417006314E-3</v>
      </c>
      <c r="J45" s="118">
        <v>8.5917678849158179E-3</v>
      </c>
      <c r="K45" s="119">
        <v>5.7928367022738823E-3</v>
      </c>
      <c r="M45" s="118">
        <v>3.2950895001149726E-4</v>
      </c>
      <c r="N45" s="118">
        <v>3.4124721699556446E-4</v>
      </c>
      <c r="O45" s="118">
        <v>4.0938190061877173E-4</v>
      </c>
      <c r="P45" s="118">
        <v>5.200288706044959E-4</v>
      </c>
      <c r="Q45" s="118">
        <v>1.8950195112155334E-3</v>
      </c>
      <c r="R45" s="118">
        <v>3.5611257637973683E-3</v>
      </c>
      <c r="S45" s="118">
        <v>5.1426794473441537E-3</v>
      </c>
      <c r="T45" s="118">
        <v>6.7337070423445639E-3</v>
      </c>
      <c r="U45" s="118">
        <v>8.3884801406332692E-3</v>
      </c>
      <c r="V45" s="119">
        <v>4.1071403637477598E-3</v>
      </c>
      <c r="X45" s="118">
        <v>7.2928678587096812E-4</v>
      </c>
      <c r="Y45" s="118">
        <v>7.417607302822232E-4</v>
      </c>
      <c r="Z45" s="118">
        <v>8.8438577448304238E-4</v>
      </c>
      <c r="AA45" s="118">
        <v>1.1192335361421867E-3</v>
      </c>
      <c r="AB45" s="118">
        <v>1.8037386051280274E-3</v>
      </c>
      <c r="AC45" s="118">
        <v>2.577391815262169E-3</v>
      </c>
      <c r="AD45" s="118">
        <v>3.4086418599916855E-3</v>
      </c>
      <c r="AE45" s="118">
        <v>4.2513308982819586E-3</v>
      </c>
      <c r="AF45" s="118">
        <v>4.6689050208611801E-3</v>
      </c>
      <c r="AG45" s="119">
        <v>2.7657152110684021E-3</v>
      </c>
      <c r="AI45" s="118">
        <v>2.8014235126580522E-4</v>
      </c>
      <c r="AJ45" s="118">
        <v>2.7903708135566682E-4</v>
      </c>
      <c r="AK45" s="118">
        <v>3.3567237026220037E-4</v>
      </c>
      <c r="AL45" s="118">
        <v>4.3355472044572408E-4</v>
      </c>
      <c r="AM45" s="118">
        <v>1.5532309605026161E-3</v>
      </c>
      <c r="AN45" s="118">
        <v>2.9358045672268308E-3</v>
      </c>
      <c r="AO45" s="118">
        <v>4.2434587055358011E-3</v>
      </c>
      <c r="AP45" s="118">
        <v>5.5583949878969365E-3</v>
      </c>
      <c r="AQ45" s="118">
        <v>6.9310419913407471E-3</v>
      </c>
      <c r="AR45" s="119">
        <v>2.8574901315276862E-3</v>
      </c>
    </row>
    <row r="46" spans="1:44" x14ac:dyDescent="0.3">
      <c r="A46" s="112" t="s">
        <v>189</v>
      </c>
      <c r="B46" s="118">
        <v>1.6128557256598912E-3</v>
      </c>
      <c r="C46" s="118">
        <v>1.6100802922974563E-3</v>
      </c>
      <c r="D46" s="118">
        <v>1.8885500274440266E-3</v>
      </c>
      <c r="E46" s="118">
        <v>2.3575811977408112E-3</v>
      </c>
      <c r="F46" s="118">
        <v>3.2782990762513942E-3</v>
      </c>
      <c r="G46" s="118">
        <v>4.1646238655632687E-3</v>
      </c>
      <c r="H46" s="118">
        <v>4.9394868014890269E-3</v>
      </c>
      <c r="I46" s="118">
        <v>5.5500346025458627E-3</v>
      </c>
      <c r="J46" s="118">
        <v>6.0491341362183112E-3</v>
      </c>
      <c r="K46" s="119">
        <v>4.4713128223268905E-3</v>
      </c>
      <c r="M46" s="118">
        <v>1.4573432633731343E-3</v>
      </c>
      <c r="N46" s="118">
        <v>1.4520891544043475E-3</v>
      </c>
      <c r="O46" s="118">
        <v>1.7068818314017709E-3</v>
      </c>
      <c r="P46" s="118">
        <v>2.1324933036033925E-3</v>
      </c>
      <c r="Q46" s="118">
        <v>3.1211927764296342E-3</v>
      </c>
      <c r="R46" s="118">
        <v>4.0032357751529288E-3</v>
      </c>
      <c r="S46" s="118">
        <v>4.8311726680371966E-3</v>
      </c>
      <c r="T46" s="118">
        <v>5.6885567146718295E-3</v>
      </c>
      <c r="U46" s="118">
        <v>6.7117929230684596E-3</v>
      </c>
      <c r="V46" s="119">
        <v>4.4268135381014765E-3</v>
      </c>
      <c r="X46" s="118">
        <v>1.1331854693354857E-3</v>
      </c>
      <c r="Y46" s="118">
        <v>1.1330751416520539E-3</v>
      </c>
      <c r="Z46" s="118">
        <v>1.3299457005387697E-3</v>
      </c>
      <c r="AA46" s="118">
        <v>1.662733305715201E-3</v>
      </c>
      <c r="AB46" s="118">
        <v>2.3734143316502605E-3</v>
      </c>
      <c r="AC46" s="118">
        <v>3.1438914430856708E-3</v>
      </c>
      <c r="AD46" s="118">
        <v>3.834713152865361E-3</v>
      </c>
      <c r="AE46" s="118">
        <v>4.2707420071172774E-3</v>
      </c>
      <c r="AF46" s="118">
        <v>4.6419977223806849E-3</v>
      </c>
      <c r="AG46" s="119">
        <v>3.1761949384989797E-3</v>
      </c>
      <c r="AI46" s="118">
        <v>1.189758210107192E-3</v>
      </c>
      <c r="AJ46" s="118">
        <v>1.193291650270469E-3</v>
      </c>
      <c r="AK46" s="118">
        <v>1.4057362565522708E-3</v>
      </c>
      <c r="AL46" s="118">
        <v>1.7570812441039911E-3</v>
      </c>
      <c r="AM46" s="118">
        <v>2.5222571336117783E-3</v>
      </c>
      <c r="AN46" s="118">
        <v>3.2370380135133166E-3</v>
      </c>
      <c r="AO46" s="118">
        <v>3.9108267523964959E-3</v>
      </c>
      <c r="AP46" s="118">
        <v>4.6138080499070139E-3</v>
      </c>
      <c r="AQ46" s="118">
        <v>5.4230330265237379E-3</v>
      </c>
      <c r="AR46" s="119">
        <v>3.2486365494901444E-3</v>
      </c>
    </row>
    <row r="47" spans="1:44" x14ac:dyDescent="0.3">
      <c r="A47" s="112" t="s">
        <v>190</v>
      </c>
      <c r="B47" s="118">
        <v>1.2095580843910891E-3</v>
      </c>
      <c r="C47" s="118">
        <v>1.2077648277953679E-3</v>
      </c>
      <c r="D47" s="118">
        <v>1.4204654440136363E-3</v>
      </c>
      <c r="E47" s="118">
        <v>1.7726755016398363E-3</v>
      </c>
      <c r="F47" s="118">
        <v>2.1783460282518777E-3</v>
      </c>
      <c r="G47" s="118">
        <v>2.5871034823263714E-3</v>
      </c>
      <c r="H47" s="118">
        <v>2.968555030448686E-3</v>
      </c>
      <c r="I47" s="118">
        <v>3.3415342803887614E-3</v>
      </c>
      <c r="J47" s="118">
        <v>3.7652510407310707E-3</v>
      </c>
      <c r="K47" s="119">
        <v>2.8362767513313634E-3</v>
      </c>
      <c r="M47" s="118">
        <v>1.6149496936749802E-3</v>
      </c>
      <c r="N47" s="118">
        <v>1.6125977032132137E-3</v>
      </c>
      <c r="O47" s="118">
        <v>1.8983521796344853E-3</v>
      </c>
      <c r="P47" s="118">
        <v>2.3705361814527351E-3</v>
      </c>
      <c r="Q47" s="118">
        <v>2.7731835934932283E-3</v>
      </c>
      <c r="R47" s="118">
        <v>3.1112180745626952E-3</v>
      </c>
      <c r="S47" s="118">
        <v>3.4360966725083234E-3</v>
      </c>
      <c r="T47" s="118">
        <v>3.8219727579171629E-3</v>
      </c>
      <c r="U47" s="118">
        <v>4.3774553455128446E-3</v>
      </c>
      <c r="V47" s="119">
        <v>3.3735997217731171E-3</v>
      </c>
      <c r="X47" s="118">
        <v>1.0094742184181117E-3</v>
      </c>
      <c r="Y47" s="118">
        <v>1.008730053263807E-3</v>
      </c>
      <c r="Z47" s="118">
        <v>1.1866405198080871E-3</v>
      </c>
      <c r="AA47" s="118">
        <v>1.4823760985534576E-3</v>
      </c>
      <c r="AB47" s="118">
        <v>1.9180412859344828E-3</v>
      </c>
      <c r="AC47" s="118">
        <v>2.3860311884884894E-3</v>
      </c>
      <c r="AD47" s="118">
        <v>2.7562257629042898E-3</v>
      </c>
      <c r="AE47" s="118">
        <v>2.9619613072310105E-3</v>
      </c>
      <c r="AF47" s="118">
        <v>3.3337160384816541E-3</v>
      </c>
      <c r="AG47" s="119">
        <v>2.3920175254730724E-3</v>
      </c>
      <c r="AI47" s="118">
        <v>1.1726350431351779E-3</v>
      </c>
      <c r="AJ47" s="118">
        <v>1.1713900927493594E-3</v>
      </c>
      <c r="AK47" s="118">
        <v>1.3815769918792623E-3</v>
      </c>
      <c r="AL47" s="118">
        <v>1.7239139335656463E-3</v>
      </c>
      <c r="AM47" s="118">
        <v>2.1725519806848601E-3</v>
      </c>
      <c r="AN47" s="118">
        <v>2.4292131655609425E-3</v>
      </c>
      <c r="AO47" s="118">
        <v>2.6749577048221728E-3</v>
      </c>
      <c r="AP47" s="118">
        <v>2.9657642510829176E-3</v>
      </c>
      <c r="AQ47" s="118">
        <v>3.3912623586567279E-3</v>
      </c>
      <c r="AR47" s="119">
        <v>2.4272578010925369E-3</v>
      </c>
    </row>
    <row r="48" spans="1:44" x14ac:dyDescent="0.3">
      <c r="A48" s="112" t="s">
        <v>191</v>
      </c>
      <c r="B48" s="118">
        <v>1.0777992004872034E-3</v>
      </c>
      <c r="C48" s="118">
        <v>1.0775655608470749E-3</v>
      </c>
      <c r="D48" s="118">
        <v>1.2674944983430872E-3</v>
      </c>
      <c r="E48" s="118">
        <v>1.5837624093663046E-3</v>
      </c>
      <c r="F48" s="118">
        <v>1.8375235075742526E-3</v>
      </c>
      <c r="G48" s="118">
        <v>2.0976578882277606E-3</v>
      </c>
      <c r="H48" s="118">
        <v>2.3913212050533012E-3</v>
      </c>
      <c r="I48" s="118">
        <v>2.7490958969573283E-3</v>
      </c>
      <c r="J48" s="118">
        <v>3.2313626392373655E-3</v>
      </c>
      <c r="K48" s="119">
        <v>2.3443551851563059E-3</v>
      </c>
      <c r="M48" s="118">
        <v>1.4909132625343768E-3</v>
      </c>
      <c r="N48" s="118">
        <v>1.4920948843454059E-3</v>
      </c>
      <c r="O48" s="118">
        <v>1.7563486835499873E-3</v>
      </c>
      <c r="P48" s="118">
        <v>2.1953725626919704E-3</v>
      </c>
      <c r="Q48" s="118">
        <v>2.3829619688367871E-3</v>
      </c>
      <c r="R48" s="118">
        <v>2.5234560065164639E-3</v>
      </c>
      <c r="S48" s="118">
        <v>2.685733625245392E-3</v>
      </c>
      <c r="T48" s="118">
        <v>2.916002746535125E-3</v>
      </c>
      <c r="U48" s="118">
        <v>3.309538625744889E-3</v>
      </c>
      <c r="V48" s="119">
        <v>2.6817521395692987E-3</v>
      </c>
      <c r="X48" s="118">
        <v>9.0969152116506251E-4</v>
      </c>
      <c r="Y48" s="118">
        <v>9.088074338789745E-4</v>
      </c>
      <c r="Z48" s="118">
        <v>1.0672102784253189E-3</v>
      </c>
      <c r="AA48" s="118">
        <v>1.3342006136861388E-3</v>
      </c>
      <c r="AB48" s="118">
        <v>1.6454058726639773E-3</v>
      </c>
      <c r="AC48" s="118">
        <v>1.9788090940813037E-3</v>
      </c>
      <c r="AD48" s="118">
        <v>2.2040552448270947E-3</v>
      </c>
      <c r="AE48" s="118">
        <v>2.4081116574007307E-3</v>
      </c>
      <c r="AF48" s="118">
        <v>2.8346566050630145E-3</v>
      </c>
      <c r="AG48" s="119">
        <v>1.9823881796032184E-3</v>
      </c>
      <c r="AI48" s="118">
        <v>9.8207586422702263E-4</v>
      </c>
      <c r="AJ48" s="118">
        <v>9.815811068961042E-4</v>
      </c>
      <c r="AK48" s="118">
        <v>1.1528536222220628E-3</v>
      </c>
      <c r="AL48" s="118">
        <v>1.4394574055018713E-3</v>
      </c>
      <c r="AM48" s="118">
        <v>1.8173892386599427E-3</v>
      </c>
      <c r="AN48" s="118">
        <v>1.9162833012582655E-3</v>
      </c>
      <c r="AO48" s="118">
        <v>2.0317905852352165E-3</v>
      </c>
      <c r="AP48" s="118">
        <v>2.195669379808628E-3</v>
      </c>
      <c r="AQ48" s="118">
        <v>2.4784738554195795E-3</v>
      </c>
      <c r="AR48" s="119">
        <v>1.9037023401482531E-3</v>
      </c>
    </row>
    <row r="49" spans="1:44" x14ac:dyDescent="0.3">
      <c r="A49" s="112" t="s">
        <v>192</v>
      </c>
      <c r="B49" s="118">
        <v>1.0508929971652977E-3</v>
      </c>
      <c r="C49" s="118">
        <v>1.0508987227746893E-3</v>
      </c>
      <c r="D49" s="118">
        <v>1.2408923880523725E-3</v>
      </c>
      <c r="E49" s="118">
        <v>1.5508556734042109E-3</v>
      </c>
      <c r="F49" s="118">
        <v>1.7751115765015874E-3</v>
      </c>
      <c r="G49" s="118">
        <v>2.0043101306315408E-3</v>
      </c>
      <c r="H49" s="118">
        <v>2.2925281457123778E-3</v>
      </c>
      <c r="I49" s="118">
        <v>2.6806293363615574E-3</v>
      </c>
      <c r="J49" s="118">
        <v>3.2097724976951282E-3</v>
      </c>
      <c r="K49" s="119">
        <v>2.220713693889707E-3</v>
      </c>
      <c r="M49" s="118">
        <v>1.4184201315869057E-3</v>
      </c>
      <c r="N49" s="118">
        <v>1.4188950402906804E-3</v>
      </c>
      <c r="O49" s="118">
        <v>1.6691544524055643E-3</v>
      </c>
      <c r="P49" s="118">
        <v>2.0847545671231231E-3</v>
      </c>
      <c r="Q49" s="118">
        <v>2.2063126772302413E-3</v>
      </c>
      <c r="R49" s="118">
        <v>2.2928983720664985E-3</v>
      </c>
      <c r="S49" s="118">
        <v>2.4141895463058423E-3</v>
      </c>
      <c r="T49" s="118">
        <v>2.614111292185362E-3</v>
      </c>
      <c r="U49" s="118">
        <v>2.9693061750243085E-3</v>
      </c>
      <c r="V49" s="119">
        <v>2.3983148073897383E-3</v>
      </c>
      <c r="X49" s="118">
        <v>8.3288466017770687E-4</v>
      </c>
      <c r="Y49" s="118">
        <v>8.3257137243955689E-4</v>
      </c>
      <c r="Z49" s="118">
        <v>9.7900532104071986E-4</v>
      </c>
      <c r="AA49" s="118">
        <v>1.2241202347021709E-3</v>
      </c>
      <c r="AB49" s="118">
        <v>1.5056322791507405E-3</v>
      </c>
      <c r="AC49" s="118">
        <v>1.8044054111548641E-3</v>
      </c>
      <c r="AD49" s="118">
        <v>2.0698689245256525E-3</v>
      </c>
      <c r="AE49" s="118">
        <v>2.2798314869655967E-3</v>
      </c>
      <c r="AF49" s="118">
        <v>2.7503397358065633E-3</v>
      </c>
      <c r="AG49" s="119">
        <v>1.8197336382393071E-3</v>
      </c>
      <c r="AI49" s="118">
        <v>8.5313248129647841E-4</v>
      </c>
      <c r="AJ49" s="118">
        <v>8.5366556610392446E-4</v>
      </c>
      <c r="AK49" s="118">
        <v>1.0052840667664098E-3</v>
      </c>
      <c r="AL49" s="118">
        <v>1.2554322000141252E-3</v>
      </c>
      <c r="AM49" s="118">
        <v>1.626164653747246E-3</v>
      </c>
      <c r="AN49" s="118">
        <v>1.6812015062087793E-3</v>
      </c>
      <c r="AO49" s="118">
        <v>1.762229857976865E-3</v>
      </c>
      <c r="AP49" s="118">
        <v>1.902247924380276E-3</v>
      </c>
      <c r="AQ49" s="118">
        <v>2.1627265096650986E-3</v>
      </c>
      <c r="AR49" s="119">
        <v>1.6539678626123593E-3</v>
      </c>
    </row>
    <row r="50" spans="1:44" x14ac:dyDescent="0.3">
      <c r="A50" s="112" t="s">
        <v>193</v>
      </c>
      <c r="B50" s="118">
        <v>1.0441666666666666E-3</v>
      </c>
      <c r="C50" s="118">
        <v>1.0441666666666666E-3</v>
      </c>
      <c r="D50" s="118">
        <v>1.2316666666666667E-3</v>
      </c>
      <c r="E50" s="118">
        <v>1.5366666666666671E-3</v>
      </c>
      <c r="F50" s="118">
        <v>1.7525000000000002E-3</v>
      </c>
      <c r="G50" s="118">
        <v>1.9700464855870632E-3</v>
      </c>
      <c r="H50" s="118">
        <v>2.2648957000309328E-3</v>
      </c>
      <c r="I50" s="118">
        <v>2.6615155968413642E-3</v>
      </c>
      <c r="J50" s="118"/>
      <c r="K50" s="119">
        <v>2.0619110133868706E-3</v>
      </c>
      <c r="M50" s="118">
        <v>1.3659821662721434E-3</v>
      </c>
      <c r="N50" s="118">
        <v>5.4832797289710664E-3</v>
      </c>
      <c r="O50" s="118">
        <v>4.1993483739484715E-3</v>
      </c>
      <c r="P50" s="118">
        <v>3.4396490061938717E-3</v>
      </c>
      <c r="Q50" s="118">
        <v>3.0722081978777323E-3</v>
      </c>
      <c r="R50" s="118">
        <v>2.8574835603780197E-3</v>
      </c>
      <c r="S50" s="118">
        <v>2.7356211060538377E-3</v>
      </c>
      <c r="T50" s="118">
        <v>2.8021962588047015E-3</v>
      </c>
      <c r="U50" s="118"/>
      <c r="V50" s="119">
        <v>2.9760082395917536E-3</v>
      </c>
      <c r="X50" s="118">
        <v>6.0129003967662839E-4</v>
      </c>
      <c r="Y50" s="118">
        <v>1.0441666666666668E-3</v>
      </c>
      <c r="Z50" s="118">
        <v>1.2316666666666667E-3</v>
      </c>
      <c r="AA50" s="118">
        <v>1.5366666666666671E-3</v>
      </c>
      <c r="AB50" s="118">
        <v>1.7524999999999997E-3</v>
      </c>
      <c r="AC50" s="118">
        <v>1.9700174370403177E-3</v>
      </c>
      <c r="AD50" s="118">
        <v>2.2648115220979571E-3</v>
      </c>
      <c r="AE50" s="118">
        <v>2.6616150449371057E-3</v>
      </c>
      <c r="AF50" s="118"/>
      <c r="AG50" s="119">
        <v>1.9683243010003514E-3</v>
      </c>
      <c r="AI50" s="118">
        <v>7.2939548994173961E-4</v>
      </c>
      <c r="AJ50" s="118">
        <v>7.3173738267684084E-4</v>
      </c>
      <c r="AK50" s="118">
        <v>8.5910205818558411E-4</v>
      </c>
      <c r="AL50" s="118">
        <v>1.0696200352739978E-3</v>
      </c>
      <c r="AM50" s="118">
        <v>1.4353880812811525E-3</v>
      </c>
      <c r="AN50" s="118">
        <v>1.4778666765178534E-3</v>
      </c>
      <c r="AO50" s="118">
        <v>1.553777612760917E-3</v>
      </c>
      <c r="AP50" s="118">
        <v>1.7059503594430039E-3</v>
      </c>
      <c r="AQ50" s="118"/>
      <c r="AR50" s="119">
        <v>1.4073842684277358E-3</v>
      </c>
    </row>
    <row r="51" spans="1:44" x14ac:dyDescent="0.3">
      <c r="A51" s="112" t="s">
        <v>69</v>
      </c>
      <c r="B51" s="118">
        <v>1.362013515979543E-3</v>
      </c>
      <c r="C51" s="118">
        <v>1.5146501625100427E-3</v>
      </c>
      <c r="D51" s="118">
        <v>1.7117929579321793E-3</v>
      </c>
      <c r="E51" s="118">
        <v>1.882057835382633E-3</v>
      </c>
      <c r="F51" s="118">
        <v>2.0319467506627084E-3</v>
      </c>
      <c r="G51" s="118">
        <v>2.1706072053040552E-3</v>
      </c>
      <c r="H51" s="118">
        <v>2.342048366833327E-3</v>
      </c>
      <c r="I51" s="118"/>
      <c r="J51" s="118"/>
      <c r="K51" s="119">
        <v>1.9783007040999911E-3</v>
      </c>
      <c r="M51" s="118">
        <v>1.1876973028114017E-3</v>
      </c>
      <c r="N51" s="118">
        <v>1.5383264398289031E-3</v>
      </c>
      <c r="O51" s="118">
        <v>1.7063592386209736E-3</v>
      </c>
      <c r="P51" s="118">
        <v>1.8509328603048267E-3</v>
      </c>
      <c r="Q51" s="118">
        <v>2.0229502494936639E-3</v>
      </c>
      <c r="R51" s="118">
        <v>2.165221538488494E-3</v>
      </c>
      <c r="S51" s="118">
        <v>2.3365251713064533E-3</v>
      </c>
      <c r="T51" s="118"/>
      <c r="U51" s="118"/>
      <c r="V51" s="119">
        <v>1.9631853684293869E-3</v>
      </c>
      <c r="X51" s="118">
        <v>7.6615604834786135E-4</v>
      </c>
      <c r="Y51" s="118">
        <v>8.5094928007377378E-4</v>
      </c>
      <c r="Z51" s="118">
        <v>9.661041048963071E-4</v>
      </c>
      <c r="AA51" s="118">
        <v>1.0952540119864907E-3</v>
      </c>
      <c r="AB51" s="118">
        <v>1.2229952981265186E-3</v>
      </c>
      <c r="AC51" s="118">
        <v>1.3602237148749535E-3</v>
      </c>
      <c r="AD51" s="118">
        <v>1.5237685927927385E-3</v>
      </c>
      <c r="AE51" s="118"/>
      <c r="AF51" s="118"/>
      <c r="AG51" s="119">
        <v>1.1720432233608441E-3</v>
      </c>
      <c r="AI51" s="118">
        <v>8.4312213489200834E-4</v>
      </c>
      <c r="AJ51" s="118">
        <v>8.9721292844407476E-4</v>
      </c>
      <c r="AK51" s="118">
        <v>9.6777710022491394E-4</v>
      </c>
      <c r="AL51" s="118">
        <v>1.065984076198986E-3</v>
      </c>
      <c r="AM51" s="118">
        <v>1.1975347989233022E-3</v>
      </c>
      <c r="AN51" s="118">
        <v>1.3466996215941588E-3</v>
      </c>
      <c r="AO51" s="118">
        <v>1.5203756969216994E-3</v>
      </c>
      <c r="AP51" s="118"/>
      <c r="AQ51" s="118"/>
      <c r="AR51" s="119">
        <v>1.1633325528779145E-3</v>
      </c>
    </row>
    <row r="52" spans="1:44" x14ac:dyDescent="0.3">
      <c r="A52" s="112" t="s">
        <v>66</v>
      </c>
      <c r="B52" s="120">
        <v>1.3652471090060468E-3</v>
      </c>
      <c r="C52" s="120">
        <v>1.4053204509940564E-3</v>
      </c>
      <c r="D52" s="120">
        <v>1.6210827656374951E-3</v>
      </c>
      <c r="E52" s="120">
        <v>1.8953009084146785E-3</v>
      </c>
      <c r="F52" s="120">
        <v>2.3191189462309562E-3</v>
      </c>
      <c r="G52" s="120">
        <v>2.8169386571296143E-3</v>
      </c>
      <c r="H52" s="120">
        <v>3.4162333713677242E-3</v>
      </c>
      <c r="I52" s="120">
        <v>4.2568702443356891E-3</v>
      </c>
      <c r="J52" s="120">
        <v>6.0155659902849188E-3</v>
      </c>
      <c r="K52" s="121">
        <v>3.1332653948822516E-3</v>
      </c>
      <c r="M52" s="120">
        <v>1.0606283332313354E-3</v>
      </c>
      <c r="N52" s="120">
        <v>1.6709976405471301E-3</v>
      </c>
      <c r="O52" s="120">
        <v>1.62756209798534E-3</v>
      </c>
      <c r="P52" s="120">
        <v>1.8494016133461355E-3</v>
      </c>
      <c r="Q52" s="120">
        <v>2.4463140733387836E-3</v>
      </c>
      <c r="R52" s="120">
        <v>3.0424421031960865E-3</v>
      </c>
      <c r="S52" s="120">
        <v>3.6652036219865331E-3</v>
      </c>
      <c r="T52" s="120">
        <v>4.4739718420797369E-3</v>
      </c>
      <c r="U52" s="120">
        <v>6.5207425032466444E-3</v>
      </c>
      <c r="V52" s="121">
        <v>3.3674697439128871E-3</v>
      </c>
      <c r="X52" s="120">
        <v>8.189676147491628E-4</v>
      </c>
      <c r="Y52" s="120">
        <v>9.1783277013805223E-4</v>
      </c>
      <c r="Z52" s="120">
        <v>1.0677926591740865E-3</v>
      </c>
      <c r="AA52" s="120">
        <v>1.2988300203365692E-3</v>
      </c>
      <c r="AB52" s="120">
        <v>1.6525147605478089E-3</v>
      </c>
      <c r="AC52" s="120">
        <v>2.1132096731131225E-3</v>
      </c>
      <c r="AD52" s="120">
        <v>2.6892117913175401E-3</v>
      </c>
      <c r="AE52" s="120">
        <v>3.2923014623768105E-3</v>
      </c>
      <c r="AF52" s="120">
        <v>4.1656988091752986E-3</v>
      </c>
      <c r="AG52" s="121">
        <v>2.1383226558229916E-3</v>
      </c>
      <c r="AI52" s="120">
        <v>7.311554254718427E-4</v>
      </c>
      <c r="AJ52" s="120">
        <v>7.5695304801902158E-4</v>
      </c>
      <c r="AK52" s="120">
        <v>8.8460746706378081E-4</v>
      </c>
      <c r="AL52" s="120">
        <v>1.0930157420841941E-3</v>
      </c>
      <c r="AM52" s="120">
        <v>1.710199347860143E-3</v>
      </c>
      <c r="AN52" s="120">
        <v>2.3084503084595006E-3</v>
      </c>
      <c r="AO52" s="120">
        <v>2.9844835523928836E-3</v>
      </c>
      <c r="AP52" s="120">
        <v>3.722676154525496E-3</v>
      </c>
      <c r="AQ52" s="120">
        <v>5.3517586669137428E-3</v>
      </c>
      <c r="AR52" s="121">
        <v>2.3123917858365339E-3</v>
      </c>
    </row>
    <row r="54" spans="1:44" ht="21" x14ac:dyDescent="0.4">
      <c r="B54" s="110" t="s">
        <v>173</v>
      </c>
      <c r="M54" s="110" t="s">
        <v>177</v>
      </c>
      <c r="X54" s="110" t="s">
        <v>174</v>
      </c>
      <c r="AI54" s="110" t="s">
        <v>178</v>
      </c>
    </row>
    <row r="55" spans="1:44" ht="15.6" x14ac:dyDescent="0.3">
      <c r="B55" s="111" t="s">
        <v>196</v>
      </c>
      <c r="M55" s="111" t="s">
        <v>196</v>
      </c>
      <c r="X55" s="111" t="s">
        <v>196</v>
      </c>
      <c r="AI55" s="111" t="s">
        <v>196</v>
      </c>
    </row>
    <row r="56" spans="1:44" x14ac:dyDescent="0.3">
      <c r="A56" s="248" t="s">
        <v>73</v>
      </c>
      <c r="B56" s="247" t="s">
        <v>72</v>
      </c>
      <c r="C56" s="247"/>
      <c r="D56" s="247"/>
      <c r="E56" s="247"/>
      <c r="F56" s="247"/>
      <c r="G56" s="247"/>
      <c r="H56" s="247"/>
      <c r="I56" s="247"/>
      <c r="J56" s="247"/>
      <c r="K56" s="26"/>
      <c r="M56" s="247" t="s">
        <v>72</v>
      </c>
      <c r="N56" s="247"/>
      <c r="O56" s="247"/>
      <c r="P56" s="247"/>
      <c r="Q56" s="247"/>
      <c r="R56" s="247"/>
      <c r="S56" s="247"/>
      <c r="T56" s="247"/>
      <c r="U56" s="247"/>
      <c r="V56" s="26"/>
      <c r="X56" s="247" t="s">
        <v>72</v>
      </c>
      <c r="Y56" s="247"/>
      <c r="Z56" s="247"/>
      <c r="AA56" s="247"/>
      <c r="AB56" s="247"/>
      <c r="AC56" s="247"/>
      <c r="AD56" s="247"/>
      <c r="AE56" s="247"/>
      <c r="AF56" s="247"/>
      <c r="AG56" s="26"/>
      <c r="AI56" s="247" t="s">
        <v>72</v>
      </c>
      <c r="AJ56" s="247"/>
      <c r="AK56" s="247"/>
      <c r="AL56" s="247"/>
      <c r="AM56" s="247"/>
      <c r="AN56" s="247"/>
      <c r="AO56" s="247"/>
      <c r="AP56" s="247"/>
      <c r="AQ56" s="247"/>
      <c r="AR56" s="26"/>
    </row>
    <row r="57" spans="1:44" x14ac:dyDescent="0.3">
      <c r="A57" s="248"/>
      <c r="B57" s="24" t="s">
        <v>71</v>
      </c>
      <c r="C57" s="24" t="s">
        <v>140</v>
      </c>
      <c r="D57" s="24" t="s">
        <v>141</v>
      </c>
      <c r="E57" s="24" t="s">
        <v>142</v>
      </c>
      <c r="F57" s="24" t="s">
        <v>143</v>
      </c>
      <c r="G57" s="24" t="s">
        <v>144</v>
      </c>
      <c r="H57" s="24" t="s">
        <v>145</v>
      </c>
      <c r="I57" s="24" t="s">
        <v>146</v>
      </c>
      <c r="J57" s="24" t="s">
        <v>147</v>
      </c>
      <c r="K57" s="23" t="s">
        <v>70</v>
      </c>
      <c r="M57" s="24" t="s">
        <v>71</v>
      </c>
      <c r="N57" s="24" t="s">
        <v>140</v>
      </c>
      <c r="O57" s="24" t="s">
        <v>141</v>
      </c>
      <c r="P57" s="24" t="s">
        <v>142</v>
      </c>
      <c r="Q57" s="24" t="s">
        <v>143</v>
      </c>
      <c r="R57" s="24" t="s">
        <v>144</v>
      </c>
      <c r="S57" s="24" t="s">
        <v>145</v>
      </c>
      <c r="T57" s="24" t="s">
        <v>146</v>
      </c>
      <c r="U57" s="24" t="s">
        <v>147</v>
      </c>
      <c r="V57" s="23" t="s">
        <v>70</v>
      </c>
      <c r="X57" s="24" t="s">
        <v>71</v>
      </c>
      <c r="Y57" s="24" t="s">
        <v>140</v>
      </c>
      <c r="Z57" s="24" t="s">
        <v>141</v>
      </c>
      <c r="AA57" s="24" t="s">
        <v>142</v>
      </c>
      <c r="AB57" s="24" t="s">
        <v>143</v>
      </c>
      <c r="AC57" s="24" t="s">
        <v>144</v>
      </c>
      <c r="AD57" s="24" t="s">
        <v>145</v>
      </c>
      <c r="AE57" s="24" t="s">
        <v>146</v>
      </c>
      <c r="AF57" s="24" t="s">
        <v>147</v>
      </c>
      <c r="AG57" s="23" t="s">
        <v>70</v>
      </c>
      <c r="AI57" s="24" t="s">
        <v>71</v>
      </c>
      <c r="AJ57" s="24" t="s">
        <v>140</v>
      </c>
      <c r="AK57" s="24" t="s">
        <v>141</v>
      </c>
      <c r="AL57" s="24" t="s">
        <v>142</v>
      </c>
      <c r="AM57" s="24" t="s">
        <v>143</v>
      </c>
      <c r="AN57" s="24" t="s">
        <v>144</v>
      </c>
      <c r="AO57" s="24" t="s">
        <v>145</v>
      </c>
      <c r="AP57" s="24" t="s">
        <v>146</v>
      </c>
      <c r="AQ57" s="24" t="s">
        <v>147</v>
      </c>
      <c r="AR57" s="23" t="s">
        <v>70</v>
      </c>
    </row>
    <row r="58" spans="1:44" x14ac:dyDescent="0.3">
      <c r="A58" s="112" t="s">
        <v>188</v>
      </c>
      <c r="B58" s="118">
        <v>8.8011813335991979E-2</v>
      </c>
      <c r="C58" s="118">
        <v>7.9940049126340285E-2</v>
      </c>
      <c r="D58" s="118">
        <v>7.2502490637252809E-2</v>
      </c>
      <c r="E58" s="118">
        <v>6.5436767971496584E-2</v>
      </c>
      <c r="F58" s="118">
        <v>5.7631932901567873E-2</v>
      </c>
      <c r="G58" s="118">
        <v>5.003204347935683E-2</v>
      </c>
      <c r="H58" s="118">
        <v>4.2879279341427712E-2</v>
      </c>
      <c r="I58" s="118">
        <v>3.623604638010481E-2</v>
      </c>
      <c r="J58" s="118">
        <v>3.0497533263584897E-2</v>
      </c>
      <c r="K58" s="119">
        <v>4.8106240241870497E-2</v>
      </c>
      <c r="M58" s="118">
        <v>0.14871410004611563</v>
      </c>
      <c r="N58" s="118">
        <v>0.14019895564487717</v>
      </c>
      <c r="O58" s="118">
        <v>0.13488609452715677</v>
      </c>
      <c r="P58" s="118">
        <v>0.12926324703946709</v>
      </c>
      <c r="Q58" s="118">
        <v>0.11936344747887835</v>
      </c>
      <c r="R58" s="118">
        <v>0.10598018046811175</v>
      </c>
      <c r="S58" s="118">
        <v>8.9927881518263406E-2</v>
      </c>
      <c r="T58" s="118">
        <v>7.2233039375891039E-2</v>
      </c>
      <c r="U58" s="118">
        <v>5.4601051971189807E-2</v>
      </c>
      <c r="V58" s="119">
        <v>9.8697850089567579E-2</v>
      </c>
      <c r="X58" s="118">
        <v>0.11118089010779766</v>
      </c>
      <c r="Y58" s="118">
        <v>8.4237983456250484E-2</v>
      </c>
      <c r="Z58" s="118">
        <v>6.7703098911807258E-2</v>
      </c>
      <c r="AA58" s="118">
        <v>5.736998633270321E-2</v>
      </c>
      <c r="AB58" s="118">
        <v>5.0260915369851063E-2</v>
      </c>
      <c r="AC58" s="118">
        <v>4.4701706707287236E-2</v>
      </c>
      <c r="AD58" s="118">
        <v>3.9503654179516949E-2</v>
      </c>
      <c r="AE58" s="118">
        <v>3.3945287605343447E-2</v>
      </c>
      <c r="AF58" s="118">
        <v>2.8057180605535394E-2</v>
      </c>
      <c r="AG58" s="119">
        <v>4.6286552501116227E-2</v>
      </c>
      <c r="AI58" s="118">
        <v>0.18817439086755003</v>
      </c>
      <c r="AJ58" s="118">
        <v>0.16190669731761068</v>
      </c>
      <c r="AK58" s="118">
        <v>0.14290101719914594</v>
      </c>
      <c r="AL58" s="118">
        <v>0.12852852105427237</v>
      </c>
      <c r="AM58" s="118">
        <v>0.11581150591047541</v>
      </c>
      <c r="AN58" s="118">
        <v>0.10453639593724873</v>
      </c>
      <c r="AO58" s="118">
        <v>9.3139784684333704E-2</v>
      </c>
      <c r="AP58" s="118">
        <v>8.0658454162389301E-2</v>
      </c>
      <c r="AQ58" s="118">
        <v>6.6143558902519967E-2</v>
      </c>
      <c r="AR58" s="119">
        <v>0.10913580239889406</v>
      </c>
    </row>
    <row r="59" spans="1:44" x14ac:dyDescent="0.3">
      <c r="A59" s="112" t="s">
        <v>189</v>
      </c>
      <c r="B59" s="118">
        <v>5.9263126221922063E-2</v>
      </c>
      <c r="C59" s="118">
        <v>5.3882866593563533E-2</v>
      </c>
      <c r="D59" s="118">
        <v>4.8516639048688887E-2</v>
      </c>
      <c r="E59" s="118">
        <v>4.2723376470126945E-2</v>
      </c>
      <c r="F59" s="118">
        <v>3.6318503166132624E-2</v>
      </c>
      <c r="G59" s="118">
        <v>2.9605551455943593E-2</v>
      </c>
      <c r="H59" s="118">
        <v>2.3219190202337477E-2</v>
      </c>
      <c r="I59" s="118">
        <v>1.7060778467222856E-2</v>
      </c>
      <c r="J59" s="118">
        <v>1.1744914989399622E-2</v>
      </c>
      <c r="K59" s="119">
        <v>2.6510238236392807E-2</v>
      </c>
      <c r="M59" s="118">
        <v>9.6239539592363435E-2</v>
      </c>
      <c r="N59" s="118">
        <v>8.4648213839550443E-2</v>
      </c>
      <c r="O59" s="118">
        <v>7.7906999918852762E-2</v>
      </c>
      <c r="P59" s="118">
        <v>7.1519485049907766E-2</v>
      </c>
      <c r="Q59" s="118">
        <v>6.2725481298864821E-2</v>
      </c>
      <c r="R59" s="118">
        <v>5.2546893205098873E-2</v>
      </c>
      <c r="S59" s="118">
        <v>3.9777263806715001E-2</v>
      </c>
      <c r="T59" s="118">
        <v>2.6322372910073784E-2</v>
      </c>
      <c r="U59" s="118">
        <v>1.3739124798613367E-2</v>
      </c>
      <c r="V59" s="119">
        <v>4.4459376221230286E-2</v>
      </c>
      <c r="X59" s="118">
        <v>7.1963851176260807E-2</v>
      </c>
      <c r="Y59" s="118">
        <v>5.3975117856348329E-2</v>
      </c>
      <c r="Z59" s="118">
        <v>4.4460553889567253E-2</v>
      </c>
      <c r="AA59" s="118">
        <v>3.8825417325421246E-2</v>
      </c>
      <c r="AB59" s="118">
        <v>3.5043696654521589E-2</v>
      </c>
      <c r="AC59" s="118">
        <v>3.1529252411253761E-2</v>
      </c>
      <c r="AD59" s="118">
        <v>2.8175037117581046E-2</v>
      </c>
      <c r="AE59" s="118">
        <v>2.4394672654262633E-2</v>
      </c>
      <c r="AF59" s="118">
        <v>2.0438170746556295E-2</v>
      </c>
      <c r="AG59" s="119">
        <v>3.1705240723210182E-2</v>
      </c>
      <c r="AI59" s="118">
        <v>0.10357820836318854</v>
      </c>
      <c r="AJ59" s="118">
        <v>8.8884532839036676E-2</v>
      </c>
      <c r="AK59" s="118">
        <v>7.9635153363898759E-2</v>
      </c>
      <c r="AL59" s="118">
        <v>7.3154250090133863E-2</v>
      </c>
      <c r="AM59" s="118">
        <v>6.5817464335560266E-2</v>
      </c>
      <c r="AN59" s="118">
        <v>5.8370800208690343E-2</v>
      </c>
      <c r="AO59" s="118">
        <v>4.9111756307268724E-2</v>
      </c>
      <c r="AP59" s="118">
        <v>3.7614823767706758E-2</v>
      </c>
      <c r="AQ59" s="118">
        <v>2.3941297038951349E-2</v>
      </c>
      <c r="AR59" s="119">
        <v>5.6646783314145709E-2</v>
      </c>
    </row>
    <row r="60" spans="1:44" x14ac:dyDescent="0.3">
      <c r="A60" s="112" t="s">
        <v>190</v>
      </c>
      <c r="B60" s="118">
        <v>5.7015074845893896E-2</v>
      </c>
      <c r="C60" s="118">
        <v>4.9999665014156633E-2</v>
      </c>
      <c r="D60" s="118">
        <v>4.3313200445134759E-2</v>
      </c>
      <c r="E60" s="118">
        <v>3.7166022674878896E-2</v>
      </c>
      <c r="F60" s="118">
        <v>3.0386098967039647E-2</v>
      </c>
      <c r="G60" s="118">
        <v>2.4104587860209761E-2</v>
      </c>
      <c r="H60" s="118">
        <v>1.7545158835186425E-2</v>
      </c>
      <c r="I60" s="118">
        <v>1.1411377148655115E-2</v>
      </c>
      <c r="J60" s="118">
        <v>6.0398098695158423E-3</v>
      </c>
      <c r="K60" s="119">
        <v>2.0138536135070384E-2</v>
      </c>
      <c r="M60" s="118">
        <v>8.5872869426798698E-2</v>
      </c>
      <c r="N60" s="118">
        <v>6.9332024029978401E-2</v>
      </c>
      <c r="O60" s="118">
        <v>6.110295853397868E-2</v>
      </c>
      <c r="P60" s="118">
        <v>5.1168663569144367E-2</v>
      </c>
      <c r="Q60" s="118">
        <v>4.3771104025980549E-2</v>
      </c>
      <c r="R60" s="118">
        <v>3.5827515345605583E-2</v>
      </c>
      <c r="S60" s="118">
        <v>2.650391248435216E-2</v>
      </c>
      <c r="T60" s="118">
        <v>1.7357582239894472E-2</v>
      </c>
      <c r="U60" s="118">
        <v>9.9497074463410773E-3</v>
      </c>
      <c r="V60" s="119">
        <v>2.9074369278749946E-2</v>
      </c>
      <c r="X60" s="118">
        <v>5.6354134268339538E-2</v>
      </c>
      <c r="Y60" s="118">
        <v>4.5567234230535388E-2</v>
      </c>
      <c r="Z60" s="118">
        <v>3.8672949918584269E-2</v>
      </c>
      <c r="AA60" s="118">
        <v>3.427965811546544E-2</v>
      </c>
      <c r="AB60" s="118">
        <v>3.0366810844076806E-2</v>
      </c>
      <c r="AC60" s="118">
        <v>2.6098889720359005E-2</v>
      </c>
      <c r="AD60" s="118">
        <v>2.2084364730682361E-2</v>
      </c>
      <c r="AE60" s="118">
        <v>1.8208981222335514E-2</v>
      </c>
      <c r="AF60" s="118">
        <v>1.4637254997549771E-2</v>
      </c>
      <c r="AG60" s="119">
        <v>2.5577954837326139E-2</v>
      </c>
      <c r="AI60" s="118">
        <v>6.7773104156803723E-2</v>
      </c>
      <c r="AJ60" s="118">
        <v>5.6860139138225588E-2</v>
      </c>
      <c r="AK60" s="118">
        <v>5.0465270256208658E-2</v>
      </c>
      <c r="AL60" s="118">
        <v>4.5035845290240573E-2</v>
      </c>
      <c r="AM60" s="118">
        <v>3.8494337934258341E-2</v>
      </c>
      <c r="AN60" s="118">
        <v>3.296155179159338E-2</v>
      </c>
      <c r="AO60" s="118">
        <v>2.5928023160584325E-2</v>
      </c>
      <c r="AP60" s="118">
        <v>1.877188517428004E-2</v>
      </c>
      <c r="AQ60" s="118">
        <v>1.1096114037576736E-2</v>
      </c>
      <c r="AR60" s="119">
        <v>3.1358192285796394E-2</v>
      </c>
    </row>
    <row r="61" spans="1:44" x14ac:dyDescent="0.3">
      <c r="A61" s="112" t="s">
        <v>191</v>
      </c>
      <c r="B61" s="118">
        <v>2.1688106521958229E-2</v>
      </c>
      <c r="C61" s="118">
        <v>1.8306110492514082E-2</v>
      </c>
      <c r="D61" s="118">
        <v>1.6078688705207334E-2</v>
      </c>
      <c r="E61" s="118">
        <v>1.400835947623073E-2</v>
      </c>
      <c r="F61" s="118">
        <v>1.1666588338659009E-2</v>
      </c>
      <c r="G61" s="118">
        <v>9.1113251935583239E-3</v>
      </c>
      <c r="H61" s="118">
        <v>6.3431173501135056E-3</v>
      </c>
      <c r="I61" s="118">
        <v>3.6420638592916397E-3</v>
      </c>
      <c r="J61" s="118">
        <v>1.3855408437912942E-3</v>
      </c>
      <c r="K61" s="119">
        <v>7.2425270432797464E-3</v>
      </c>
      <c r="M61" s="118">
        <v>3.0784697522847803E-2</v>
      </c>
      <c r="N61" s="118">
        <v>2.3028475067177964E-2</v>
      </c>
      <c r="O61" s="118">
        <v>1.791743318292463E-2</v>
      </c>
      <c r="P61" s="118">
        <v>1.4730005983224059E-2</v>
      </c>
      <c r="Q61" s="118">
        <v>1.2516038489802397E-2</v>
      </c>
      <c r="R61" s="118">
        <v>1.0120653228732322E-2</v>
      </c>
      <c r="S61" s="118">
        <v>7.1772983973156313E-3</v>
      </c>
      <c r="T61" s="118">
        <v>2.7879165144995065E-3</v>
      </c>
      <c r="U61" s="118">
        <v>1.7750006418120682E-4</v>
      </c>
      <c r="V61" s="119">
        <v>7.2060670801528826E-3</v>
      </c>
      <c r="X61" s="118">
        <v>2.1664029244899571E-2</v>
      </c>
      <c r="Y61" s="118">
        <v>1.5852165848759737E-2</v>
      </c>
      <c r="Z61" s="118">
        <v>1.3060200179278152E-2</v>
      </c>
      <c r="AA61" s="118">
        <v>1.1115769235998805E-2</v>
      </c>
      <c r="AB61" s="118">
        <v>9.2779049546374941E-3</v>
      </c>
      <c r="AC61" s="118">
        <v>7.4539968383902505E-3</v>
      </c>
      <c r="AD61" s="118">
        <v>5.8139589619194756E-3</v>
      </c>
      <c r="AE61" s="118">
        <v>4.32975718774542E-3</v>
      </c>
      <c r="AF61" s="118">
        <v>3.0079866405291916E-3</v>
      </c>
      <c r="AG61" s="119">
        <v>7.3553237936415444E-3</v>
      </c>
      <c r="AI61" s="118">
        <v>3.2637334670515578E-2</v>
      </c>
      <c r="AJ61" s="118">
        <v>2.5731905416942601E-2</v>
      </c>
      <c r="AK61" s="118">
        <v>2.1036772608597792E-2</v>
      </c>
      <c r="AL61" s="118">
        <v>1.7540287206442209E-2</v>
      </c>
      <c r="AM61" s="118">
        <v>1.4482363574880853E-2</v>
      </c>
      <c r="AN61" s="118">
        <v>1.1706576909038762E-2</v>
      </c>
      <c r="AO61" s="118">
        <v>8.8647772943239635E-3</v>
      </c>
      <c r="AP61" s="118">
        <v>5.5998991306258168E-3</v>
      </c>
      <c r="AQ61" s="118">
        <v>2.0913957115745738E-3</v>
      </c>
      <c r="AR61" s="119">
        <v>1.1143247153097084E-2</v>
      </c>
    </row>
    <row r="62" spans="1:44" x14ac:dyDescent="0.3">
      <c r="A62" s="112" t="s">
        <v>192</v>
      </c>
      <c r="B62" s="118">
        <v>1.3340810588195279E-2</v>
      </c>
      <c r="C62" s="118">
        <v>1.0950105708595016E-2</v>
      </c>
      <c r="D62" s="118">
        <v>9.4528818597371007E-3</v>
      </c>
      <c r="E62" s="118">
        <v>8.1395187209222543E-3</v>
      </c>
      <c r="F62" s="118">
        <v>6.8418610744412078E-3</v>
      </c>
      <c r="G62" s="118">
        <v>5.297064233265013E-3</v>
      </c>
      <c r="H62" s="118">
        <v>3.5588812350424229E-3</v>
      </c>
      <c r="I62" s="118">
        <v>1.8318476347454142E-3</v>
      </c>
      <c r="J62" s="118">
        <v>4.0113995620490048E-4</v>
      </c>
      <c r="K62" s="119">
        <v>4.284170901785545E-3</v>
      </c>
      <c r="M62" s="118">
        <v>1.8352711850382734E-2</v>
      </c>
      <c r="N62" s="118">
        <v>1.2430359685202997E-2</v>
      </c>
      <c r="O62" s="118">
        <v>9.0478016101040865E-3</v>
      </c>
      <c r="P62" s="118">
        <v>6.8404839547056076E-3</v>
      </c>
      <c r="Q62" s="118">
        <v>5.7683399585926054E-3</v>
      </c>
      <c r="R62" s="118">
        <v>4.7758194796183907E-3</v>
      </c>
      <c r="S62" s="118">
        <v>3.4689150196306373E-3</v>
      </c>
      <c r="T62" s="118">
        <v>1.1614286414480385E-3</v>
      </c>
      <c r="U62" s="118">
        <v>0</v>
      </c>
      <c r="V62" s="119">
        <v>3.5964909358849875E-3</v>
      </c>
      <c r="X62" s="118">
        <v>1.2655569043919885E-2</v>
      </c>
      <c r="Y62" s="118">
        <v>9.1902769861347544E-3</v>
      </c>
      <c r="Z62" s="118">
        <v>7.3639928290457155E-3</v>
      </c>
      <c r="AA62" s="118">
        <v>5.9143465991033425E-3</v>
      </c>
      <c r="AB62" s="118">
        <v>4.5494571984004912E-3</v>
      </c>
      <c r="AC62" s="118">
        <v>3.3003796935553113E-3</v>
      </c>
      <c r="AD62" s="118">
        <v>2.2402982821172653E-3</v>
      </c>
      <c r="AE62" s="118">
        <v>1.4280996759337187E-3</v>
      </c>
      <c r="AF62" s="118">
        <v>7.5850993044286911E-4</v>
      </c>
      <c r="AG62" s="119">
        <v>3.4376717416247132E-3</v>
      </c>
      <c r="AI62" s="118">
        <v>2.0266974127256178E-2</v>
      </c>
      <c r="AJ62" s="118">
        <v>1.4784348630079155E-2</v>
      </c>
      <c r="AK62" s="118">
        <v>1.1353693053059527E-2</v>
      </c>
      <c r="AL62" s="118">
        <v>8.7961914691465967E-3</v>
      </c>
      <c r="AM62" s="118">
        <v>6.6839472334896703E-3</v>
      </c>
      <c r="AN62" s="118">
        <v>5.1517647219415279E-3</v>
      </c>
      <c r="AO62" s="118">
        <v>3.7545686381307581E-3</v>
      </c>
      <c r="AP62" s="118">
        <v>2.3931562682317138E-3</v>
      </c>
      <c r="AQ62" s="118">
        <v>1.0361218842778726E-3</v>
      </c>
      <c r="AR62" s="119">
        <v>5.2991345040375613E-3</v>
      </c>
    </row>
    <row r="63" spans="1:44" x14ac:dyDescent="0.3">
      <c r="A63" s="112" t="s">
        <v>193</v>
      </c>
      <c r="B63" s="118">
        <v>4.8976216393692594E-3</v>
      </c>
      <c r="C63" s="118">
        <v>3.559806109388526E-3</v>
      </c>
      <c r="D63" s="118">
        <v>2.9177193622337274E-3</v>
      </c>
      <c r="E63" s="118">
        <v>2.4274236947937526E-3</v>
      </c>
      <c r="F63" s="118">
        <v>2.1255406196957756E-3</v>
      </c>
      <c r="G63" s="118">
        <v>1.6963882820377526E-3</v>
      </c>
      <c r="H63" s="118">
        <v>1.097730662895622E-3</v>
      </c>
      <c r="I63" s="118">
        <v>6.0009845291269192E-4</v>
      </c>
      <c r="J63" s="118" t="s">
        <v>214</v>
      </c>
      <c r="K63" s="119">
        <v>1.551695132611366E-3</v>
      </c>
      <c r="M63" s="118">
        <v>6.2805014452154079E-3</v>
      </c>
      <c r="N63" s="118">
        <v>4.2242070532889833E-3</v>
      </c>
      <c r="O63" s="118">
        <v>2.7686739194843425E-3</v>
      </c>
      <c r="P63" s="118">
        <v>1.7520452650319463E-3</v>
      </c>
      <c r="Q63" s="118">
        <v>1.4654476334580589E-3</v>
      </c>
      <c r="R63" s="118">
        <v>1.2788006248224874E-3</v>
      </c>
      <c r="S63" s="118">
        <v>1.1598448210537306E-3</v>
      </c>
      <c r="T63" s="118">
        <v>4.4275965527766626E-4</v>
      </c>
      <c r="U63" s="118" t="s">
        <v>214</v>
      </c>
      <c r="V63" s="119">
        <v>1.3042450805417264E-3</v>
      </c>
      <c r="X63" s="118">
        <v>4.1820502674871415E-3</v>
      </c>
      <c r="Y63" s="118">
        <v>3.0187437353519924E-3</v>
      </c>
      <c r="Z63" s="118">
        <v>2.3250501216045679E-3</v>
      </c>
      <c r="AA63" s="118">
        <v>1.7169450450110308E-3</v>
      </c>
      <c r="AB63" s="118">
        <v>1.218805909756188E-3</v>
      </c>
      <c r="AC63" s="118">
        <v>8.1822493057022514E-4</v>
      </c>
      <c r="AD63" s="118">
        <v>4.7225730058570885E-4</v>
      </c>
      <c r="AE63" s="118">
        <v>2.3797635850914629E-4</v>
      </c>
      <c r="AF63" s="118" t="s">
        <v>214</v>
      </c>
      <c r="AG63" s="119">
        <v>1.0070704072150617E-3</v>
      </c>
      <c r="AI63" s="118">
        <v>6.8086261730741886E-3</v>
      </c>
      <c r="AJ63" s="118">
        <v>4.8136571141830786E-3</v>
      </c>
      <c r="AK63" s="118">
        <v>3.4270050364972556E-3</v>
      </c>
      <c r="AL63" s="118">
        <v>2.4380430985382088E-3</v>
      </c>
      <c r="AM63" s="118">
        <v>1.6639298470853246E-3</v>
      </c>
      <c r="AN63" s="118">
        <v>1.3887538936206919E-3</v>
      </c>
      <c r="AO63" s="118">
        <v>1.2061731801801436E-3</v>
      </c>
      <c r="AP63" s="118">
        <v>1.0962490365803903E-3</v>
      </c>
      <c r="AQ63" s="118" t="s">
        <v>214</v>
      </c>
      <c r="AR63" s="119">
        <v>1.737235676635771E-3</v>
      </c>
    </row>
    <row r="64" spans="1:44" x14ac:dyDescent="0.3">
      <c r="A64" s="112" t="s">
        <v>69</v>
      </c>
      <c r="B64" s="118">
        <v>1.2190718893708001E-3</v>
      </c>
      <c r="C64" s="118">
        <v>1.0385045790062401E-3</v>
      </c>
      <c r="D64" s="118">
        <v>8.3861246404959094E-4</v>
      </c>
      <c r="E64" s="118">
        <v>6.9771695174288624E-4</v>
      </c>
      <c r="F64" s="118">
        <v>5.9871259622231614E-4</v>
      </c>
      <c r="G64" s="118">
        <v>5.2370685750377012E-4</v>
      </c>
      <c r="H64" s="118">
        <v>4.4382544981329578E-4</v>
      </c>
      <c r="I64" s="118" t="s">
        <v>214</v>
      </c>
      <c r="J64" s="118" t="s">
        <v>214</v>
      </c>
      <c r="K64" s="119">
        <v>6.5726434293651291E-4</v>
      </c>
      <c r="M64" s="118">
        <v>1.4352168227527548E-3</v>
      </c>
      <c r="N64" s="118">
        <v>1.022249707950298E-3</v>
      </c>
      <c r="O64" s="118">
        <v>8.470799169995061E-4</v>
      </c>
      <c r="P64" s="118">
        <v>7.1823063927812429E-4</v>
      </c>
      <c r="Q64" s="118">
        <v>6.0341572593962866E-4</v>
      </c>
      <c r="R64" s="118">
        <v>5.2624816361940187E-4</v>
      </c>
      <c r="S64" s="118">
        <v>4.4635204943359764E-4</v>
      </c>
      <c r="T64" s="118" t="s">
        <v>214</v>
      </c>
      <c r="U64" s="118" t="s">
        <v>214</v>
      </c>
      <c r="V64" s="119">
        <v>6.7264765316745075E-4</v>
      </c>
      <c r="X64" s="118">
        <v>8.2527858236107737E-4</v>
      </c>
      <c r="Y64" s="118">
        <v>7.1187618907037347E-4</v>
      </c>
      <c r="Z64" s="118">
        <v>5.9361448030224319E-4</v>
      </c>
      <c r="AA64" s="118">
        <v>4.9414364684371341E-4</v>
      </c>
      <c r="AB64" s="118">
        <v>4.16087052743354E-4</v>
      </c>
      <c r="AC64" s="118">
        <v>3.4675048234159846E-4</v>
      </c>
      <c r="AD64" s="118">
        <v>2.7307089996083793E-4</v>
      </c>
      <c r="AE64" s="118" t="s">
        <v>214</v>
      </c>
      <c r="AF64" s="118" t="s">
        <v>214</v>
      </c>
      <c r="AG64" s="119">
        <v>4.637396596218114E-4</v>
      </c>
      <c r="AI64" s="118">
        <v>7.6210279286019185E-4</v>
      </c>
      <c r="AJ64" s="118">
        <v>6.7719062486573873E-4</v>
      </c>
      <c r="AK64" s="118">
        <v>5.9390003524498408E-4</v>
      </c>
      <c r="AL64" s="118">
        <v>5.1229297367640428E-4</v>
      </c>
      <c r="AM64" s="118">
        <v>4.2889128614440991E-4</v>
      </c>
      <c r="AN64" s="118">
        <v>3.5281791738986021E-4</v>
      </c>
      <c r="AO64" s="118">
        <v>2.7466525914624504E-4</v>
      </c>
      <c r="AP64" s="118" t="s">
        <v>214</v>
      </c>
      <c r="AQ64" s="118" t="s">
        <v>214</v>
      </c>
      <c r="AR64" s="119">
        <v>4.6825942499288475E-4</v>
      </c>
    </row>
    <row r="65" spans="1:44" x14ac:dyDescent="0.3">
      <c r="A65" s="112" t="s">
        <v>66</v>
      </c>
      <c r="B65" s="120">
        <v>3.4329666305208374E-2</v>
      </c>
      <c r="C65" s="120">
        <v>2.8442070336262015E-2</v>
      </c>
      <c r="D65" s="120">
        <v>2.1964977711694408E-2</v>
      </c>
      <c r="E65" s="120">
        <v>1.7367715349342693E-2</v>
      </c>
      <c r="F65" s="120">
        <v>1.5033935443835588E-2</v>
      </c>
      <c r="G65" s="120">
        <v>1.4092187356084487E-2</v>
      </c>
      <c r="H65" s="120">
        <v>1.2923651018130467E-2</v>
      </c>
      <c r="I65" s="120">
        <v>1.2295735856533901E-2</v>
      </c>
      <c r="J65" s="120">
        <v>1.5123151068354261E-2</v>
      </c>
      <c r="K65" s="121">
        <v>1.5282645166742409E-2</v>
      </c>
      <c r="M65" s="120">
        <v>6.340236190815883E-2</v>
      </c>
      <c r="N65" s="120">
        <v>5.9620002542935417E-2</v>
      </c>
      <c r="O65" s="120">
        <v>5.9109446853601054E-2</v>
      </c>
      <c r="P65" s="120">
        <v>4.9163085840665359E-2</v>
      </c>
      <c r="Q65" s="120">
        <v>3.9506976927156018E-2</v>
      </c>
      <c r="R65" s="120">
        <v>3.5618708129223686E-2</v>
      </c>
      <c r="S65" s="120">
        <v>3.0659219520927483E-2</v>
      </c>
      <c r="T65" s="120">
        <v>2.5177543126563236E-2</v>
      </c>
      <c r="U65" s="120">
        <v>2.6825896256201822E-2</v>
      </c>
      <c r="V65" s="121">
        <v>3.6281666403933238E-2</v>
      </c>
      <c r="X65" s="120">
        <v>3.6841180145532545E-2</v>
      </c>
      <c r="Y65" s="120">
        <v>2.5311997772642515E-2</v>
      </c>
      <c r="Z65" s="120">
        <v>1.8406849988441071E-2</v>
      </c>
      <c r="AA65" s="120">
        <v>1.5253920750495531E-2</v>
      </c>
      <c r="AB65" s="120">
        <v>1.4021475040218103E-2</v>
      </c>
      <c r="AC65" s="120">
        <v>1.4211705272847144E-2</v>
      </c>
      <c r="AD65" s="120">
        <v>1.4580345782216363E-2</v>
      </c>
      <c r="AE65" s="120">
        <v>1.5234624823551902E-2</v>
      </c>
      <c r="AF65" s="120">
        <v>1.9566063451736507E-2</v>
      </c>
      <c r="AG65" s="121">
        <v>1.5798889031804285E-2</v>
      </c>
      <c r="AI65" s="120">
        <v>9.0452123731590797E-2</v>
      </c>
      <c r="AJ65" s="120">
        <v>7.3981731801831249E-2</v>
      </c>
      <c r="AK65" s="120">
        <v>6.5737683798480079E-2</v>
      </c>
      <c r="AL65" s="120">
        <v>5.4453083022908765E-2</v>
      </c>
      <c r="AM65" s="120">
        <v>4.5385490035359514E-2</v>
      </c>
      <c r="AN65" s="120">
        <v>4.2281796335799725E-2</v>
      </c>
      <c r="AO65" s="120">
        <v>4.0153791688560814E-2</v>
      </c>
      <c r="AP65" s="120">
        <v>3.5109780611683142E-2</v>
      </c>
      <c r="AQ65" s="120">
        <v>3.6222200016389511E-2</v>
      </c>
      <c r="AR65" s="121">
        <v>4.655813326354543E-2</v>
      </c>
    </row>
    <row r="67" spans="1:44" ht="21" x14ac:dyDescent="0.4">
      <c r="B67" s="110" t="s">
        <v>173</v>
      </c>
      <c r="M67" s="110" t="s">
        <v>177</v>
      </c>
      <c r="X67" s="110" t="s">
        <v>174</v>
      </c>
      <c r="AI67" s="110" t="s">
        <v>178</v>
      </c>
    </row>
    <row r="68" spans="1:44" ht="15.6" x14ac:dyDescent="0.3">
      <c r="B68" s="111" t="s">
        <v>197</v>
      </c>
      <c r="M68" s="111" t="s">
        <v>197</v>
      </c>
      <c r="X68" s="111" t="s">
        <v>197</v>
      </c>
      <c r="AI68" s="111" t="s">
        <v>197</v>
      </c>
    </row>
    <row r="69" spans="1:44" x14ac:dyDescent="0.3">
      <c r="A69" s="248" t="s">
        <v>73</v>
      </c>
      <c r="B69" s="247" t="s">
        <v>72</v>
      </c>
      <c r="C69" s="247"/>
      <c r="D69" s="247"/>
      <c r="E69" s="247"/>
      <c r="F69" s="247"/>
      <c r="G69" s="247"/>
      <c r="H69" s="247"/>
      <c r="I69" s="247"/>
      <c r="J69" s="247"/>
      <c r="K69" s="26"/>
      <c r="M69" s="247" t="s">
        <v>72</v>
      </c>
      <c r="N69" s="247"/>
      <c r="O69" s="247"/>
      <c r="P69" s="247"/>
      <c r="Q69" s="247"/>
      <c r="R69" s="247"/>
      <c r="S69" s="247"/>
      <c r="T69" s="247"/>
      <c r="U69" s="247"/>
      <c r="V69" s="26"/>
      <c r="X69" s="247" t="s">
        <v>72</v>
      </c>
      <c r="Y69" s="247"/>
      <c r="Z69" s="247"/>
      <c r="AA69" s="247"/>
      <c r="AB69" s="247"/>
      <c r="AC69" s="247"/>
      <c r="AD69" s="247"/>
      <c r="AE69" s="247"/>
      <c r="AF69" s="247"/>
      <c r="AG69" s="26"/>
      <c r="AI69" s="247" t="s">
        <v>72</v>
      </c>
      <c r="AJ69" s="247"/>
      <c r="AK69" s="247"/>
      <c r="AL69" s="247"/>
      <c r="AM69" s="247"/>
      <c r="AN69" s="247"/>
      <c r="AO69" s="247"/>
      <c r="AP69" s="247"/>
      <c r="AQ69" s="247"/>
      <c r="AR69" s="26"/>
    </row>
    <row r="70" spans="1:44" x14ac:dyDescent="0.3">
      <c r="A70" s="248"/>
      <c r="B70" s="24" t="s">
        <v>71</v>
      </c>
      <c r="C70" s="24" t="s">
        <v>140</v>
      </c>
      <c r="D70" s="24" t="s">
        <v>141</v>
      </c>
      <c r="E70" s="24" t="s">
        <v>142</v>
      </c>
      <c r="F70" s="24" t="s">
        <v>143</v>
      </c>
      <c r="G70" s="24" t="s">
        <v>144</v>
      </c>
      <c r="H70" s="24" t="s">
        <v>145</v>
      </c>
      <c r="I70" s="24" t="s">
        <v>146</v>
      </c>
      <c r="J70" s="24" t="s">
        <v>147</v>
      </c>
      <c r="K70" s="23" t="s">
        <v>70</v>
      </c>
      <c r="M70" s="24" t="s">
        <v>71</v>
      </c>
      <c r="N70" s="24" t="s">
        <v>140</v>
      </c>
      <c r="O70" s="24" t="s">
        <v>141</v>
      </c>
      <c r="P70" s="24" t="s">
        <v>142</v>
      </c>
      <c r="Q70" s="24" t="s">
        <v>143</v>
      </c>
      <c r="R70" s="24" t="s">
        <v>144</v>
      </c>
      <c r="S70" s="24" t="s">
        <v>145</v>
      </c>
      <c r="T70" s="24" t="s">
        <v>146</v>
      </c>
      <c r="U70" s="24" t="s">
        <v>147</v>
      </c>
      <c r="V70" s="23" t="s">
        <v>70</v>
      </c>
      <c r="X70" s="24" t="s">
        <v>71</v>
      </c>
      <c r="Y70" s="24" t="s">
        <v>140</v>
      </c>
      <c r="Z70" s="24" t="s">
        <v>141</v>
      </c>
      <c r="AA70" s="24" t="s">
        <v>142</v>
      </c>
      <c r="AB70" s="24" t="s">
        <v>143</v>
      </c>
      <c r="AC70" s="24" t="s">
        <v>144</v>
      </c>
      <c r="AD70" s="24" t="s">
        <v>145</v>
      </c>
      <c r="AE70" s="24" t="s">
        <v>146</v>
      </c>
      <c r="AF70" s="24" t="s">
        <v>147</v>
      </c>
      <c r="AG70" s="23" t="s">
        <v>70</v>
      </c>
      <c r="AI70" s="24" t="s">
        <v>71</v>
      </c>
      <c r="AJ70" s="24" t="s">
        <v>140</v>
      </c>
      <c r="AK70" s="24" t="s">
        <v>141</v>
      </c>
      <c r="AL70" s="24" t="s">
        <v>142</v>
      </c>
      <c r="AM70" s="24" t="s">
        <v>143</v>
      </c>
      <c r="AN70" s="24" t="s">
        <v>144</v>
      </c>
      <c r="AO70" s="24" t="s">
        <v>145</v>
      </c>
      <c r="AP70" s="24" t="s">
        <v>146</v>
      </c>
      <c r="AQ70" s="24" t="s">
        <v>147</v>
      </c>
      <c r="AR70" s="23" t="s">
        <v>70</v>
      </c>
    </row>
    <row r="71" spans="1:44" x14ac:dyDescent="0.3">
      <c r="A71" s="112" t="s">
        <v>188</v>
      </c>
      <c r="B71" s="118">
        <v>1.9636369123184746E-3</v>
      </c>
      <c r="C71" s="118">
        <v>2.2207642371216696E-3</v>
      </c>
      <c r="D71" s="118">
        <v>2.7619723760047995E-3</v>
      </c>
      <c r="E71" s="118">
        <v>3.6465548022380917E-3</v>
      </c>
      <c r="F71" s="118">
        <v>4.5384120778189747E-3</v>
      </c>
      <c r="G71" s="118">
        <v>5.3802826446830493E-3</v>
      </c>
      <c r="H71" s="118">
        <v>6.0574139704183553E-3</v>
      </c>
      <c r="I71" s="118">
        <v>6.4771415621986458E-3</v>
      </c>
      <c r="J71" s="118">
        <v>6.8916983928904952E-3</v>
      </c>
      <c r="K71" s="119">
        <v>5.3953873664892311E-3</v>
      </c>
      <c r="M71" s="118">
        <v>1.7501341962237436E-3</v>
      </c>
      <c r="N71" s="118">
        <v>1.9114263982151598E-3</v>
      </c>
      <c r="O71" s="118">
        <v>2.4135105933444957E-3</v>
      </c>
      <c r="P71" s="118">
        <v>3.4001985168855423E-3</v>
      </c>
      <c r="Q71" s="118">
        <v>4.5810353969824866E-3</v>
      </c>
      <c r="R71" s="118">
        <v>5.8421668981679734E-3</v>
      </c>
      <c r="S71" s="118">
        <v>6.8702604591542376E-3</v>
      </c>
      <c r="T71" s="118">
        <v>7.3210878950743805E-3</v>
      </c>
      <c r="U71" s="118">
        <v>7.1471678252471296E-3</v>
      </c>
      <c r="V71" s="119">
        <v>5.5909504145385969E-3</v>
      </c>
      <c r="X71" s="118">
        <v>9.7422313706100314E-4</v>
      </c>
      <c r="Y71" s="118">
        <v>1.176552145140813E-3</v>
      </c>
      <c r="Z71" s="118">
        <v>1.5242533719081492E-3</v>
      </c>
      <c r="AA71" s="118">
        <v>2.1789453573165655E-3</v>
      </c>
      <c r="AB71" s="118">
        <v>2.9543670327291066E-3</v>
      </c>
      <c r="AC71" s="118">
        <v>3.8321126166941462E-3</v>
      </c>
      <c r="AD71" s="118">
        <v>4.6437387151528203E-3</v>
      </c>
      <c r="AE71" s="118">
        <v>5.2315124299524094E-3</v>
      </c>
      <c r="AF71" s="118">
        <v>5.5819272434400029E-3</v>
      </c>
      <c r="AG71" s="119">
        <v>3.8139746808561084E-3</v>
      </c>
      <c r="AI71" s="118">
        <v>4.6583211517097075E-4</v>
      </c>
      <c r="AJ71" s="118">
        <v>7.6809066292587926E-4</v>
      </c>
      <c r="AK71" s="118">
        <v>1.20969661897083E-3</v>
      </c>
      <c r="AL71" s="118">
        <v>1.9335174846311122E-3</v>
      </c>
      <c r="AM71" s="118">
        <v>2.7746834390975621E-3</v>
      </c>
      <c r="AN71" s="118">
        <v>3.7258151895037564E-3</v>
      </c>
      <c r="AO71" s="118">
        <v>4.6865071904728358E-3</v>
      </c>
      <c r="AP71" s="118">
        <v>5.4649431568634475E-3</v>
      </c>
      <c r="AQ71" s="118">
        <v>5.68942551018099E-3</v>
      </c>
      <c r="AR71" s="119">
        <v>3.4684415865405683E-3</v>
      </c>
    </row>
    <row r="72" spans="1:44" x14ac:dyDescent="0.3">
      <c r="A72" s="112" t="s">
        <v>189</v>
      </c>
      <c r="B72" s="118">
        <v>1.9278872042016301E-3</v>
      </c>
      <c r="C72" s="118">
        <v>2.4256169896171575E-3</v>
      </c>
      <c r="D72" s="118">
        <v>2.9641707188288553E-3</v>
      </c>
      <c r="E72" s="118">
        <v>3.5661964988903403E-3</v>
      </c>
      <c r="F72" s="118">
        <v>3.941044903555172E-3</v>
      </c>
      <c r="G72" s="118">
        <v>4.1844895739799343E-3</v>
      </c>
      <c r="H72" s="118">
        <v>4.3545296986175919E-3</v>
      </c>
      <c r="I72" s="118">
        <v>4.4326259317040949E-3</v>
      </c>
      <c r="J72" s="118">
        <v>4.7303691553200102E-3</v>
      </c>
      <c r="K72" s="119">
        <v>4.1423746450548592E-3</v>
      </c>
      <c r="M72" s="118">
        <v>2.7781717156544648E-3</v>
      </c>
      <c r="N72" s="118">
        <v>3.0523313655248883E-3</v>
      </c>
      <c r="O72" s="118">
        <v>3.5820842979913101E-3</v>
      </c>
      <c r="P72" s="118">
        <v>4.415871100169352E-3</v>
      </c>
      <c r="Q72" s="118">
        <v>5.1310510553035241E-3</v>
      </c>
      <c r="R72" s="118">
        <v>5.6364899612171473E-3</v>
      </c>
      <c r="S72" s="118">
        <v>5.7665883836763871E-3</v>
      </c>
      <c r="T72" s="118">
        <v>5.4885036653274689E-3</v>
      </c>
      <c r="U72" s="118">
        <v>5.2514800061230927E-3</v>
      </c>
      <c r="V72" s="119">
        <v>5.2040103013468435E-3</v>
      </c>
      <c r="X72" s="118">
        <v>9.7000000000000016E-4</v>
      </c>
      <c r="Y72" s="118">
        <v>1.2292262778352105E-3</v>
      </c>
      <c r="Z72" s="118">
        <v>1.5916281664424259E-3</v>
      </c>
      <c r="AA72" s="118">
        <v>2.1383698611659057E-3</v>
      </c>
      <c r="AB72" s="118">
        <v>2.6350362493266109E-3</v>
      </c>
      <c r="AC72" s="118">
        <v>3.0727013313679458E-3</v>
      </c>
      <c r="AD72" s="118">
        <v>3.3925334552992029E-3</v>
      </c>
      <c r="AE72" s="118">
        <v>3.5702915542905177E-3</v>
      </c>
      <c r="AF72" s="118">
        <v>3.7129819318106106E-3</v>
      </c>
      <c r="AG72" s="119">
        <v>2.9588255218395295E-3</v>
      </c>
      <c r="AI72" s="118">
        <v>1.0974999758532787E-3</v>
      </c>
      <c r="AJ72" s="118">
        <v>1.481374224451427E-3</v>
      </c>
      <c r="AK72" s="118">
        <v>1.9572515079522407E-3</v>
      </c>
      <c r="AL72" s="118">
        <v>2.6092133203022088E-3</v>
      </c>
      <c r="AM72" s="118">
        <v>3.1781820071878227E-3</v>
      </c>
      <c r="AN72" s="118">
        <v>3.6485318095603367E-3</v>
      </c>
      <c r="AO72" s="118">
        <v>3.9165302327566643E-3</v>
      </c>
      <c r="AP72" s="118">
        <v>3.9394998577145061E-3</v>
      </c>
      <c r="AQ72" s="118">
        <v>3.8529162158221614E-3</v>
      </c>
      <c r="AR72" s="119">
        <v>3.3530401636722375E-3</v>
      </c>
    </row>
    <row r="73" spans="1:44" x14ac:dyDescent="0.3">
      <c r="A73" s="112" t="s">
        <v>190</v>
      </c>
      <c r="B73" s="118">
        <v>1.9678756607247167E-3</v>
      </c>
      <c r="C73" s="118">
        <v>2.2061671254120494E-3</v>
      </c>
      <c r="D73" s="118">
        <v>2.3371103638199589E-3</v>
      </c>
      <c r="E73" s="118">
        <v>2.5034965806567237E-3</v>
      </c>
      <c r="F73" s="118">
        <v>2.5696283161445871E-3</v>
      </c>
      <c r="G73" s="118">
        <v>2.6789804356745933E-3</v>
      </c>
      <c r="H73" s="118">
        <v>2.8251886033927461E-3</v>
      </c>
      <c r="I73" s="118">
        <v>2.9499830852590639E-3</v>
      </c>
      <c r="J73" s="118">
        <v>3.3277156107863154E-3</v>
      </c>
      <c r="K73" s="119">
        <v>2.8121473996648239E-3</v>
      </c>
      <c r="M73" s="118">
        <v>2.320956298826597E-3</v>
      </c>
      <c r="N73" s="118">
        <v>2.4305153594680494E-3</v>
      </c>
      <c r="O73" s="118">
        <v>2.5452447952954396E-3</v>
      </c>
      <c r="P73" s="118">
        <v>2.7312811412828469E-3</v>
      </c>
      <c r="Q73" s="118">
        <v>2.804721737613512E-3</v>
      </c>
      <c r="R73" s="118">
        <v>2.9074660497239641E-3</v>
      </c>
      <c r="S73" s="118">
        <v>3.0418321177220083E-3</v>
      </c>
      <c r="T73" s="118">
        <v>3.1923288608822925E-3</v>
      </c>
      <c r="U73" s="118">
        <v>3.5194250165511949E-3</v>
      </c>
      <c r="V73" s="119">
        <v>3.0445345290830961E-3</v>
      </c>
      <c r="X73" s="118">
        <v>9.7572876490892703E-4</v>
      </c>
      <c r="Y73" s="118">
        <v>1.1689731732033651E-3</v>
      </c>
      <c r="Z73" s="118">
        <v>1.3777918175863675E-3</v>
      </c>
      <c r="AA73" s="118">
        <v>1.6887860259664088E-3</v>
      </c>
      <c r="AB73" s="118">
        <v>1.9161690090378689E-3</v>
      </c>
      <c r="AC73" s="118">
        <v>2.1115307017117143E-3</v>
      </c>
      <c r="AD73" s="118">
        <v>2.261845903448825E-3</v>
      </c>
      <c r="AE73" s="118">
        <v>2.3480336313023249E-3</v>
      </c>
      <c r="AF73" s="118">
        <v>2.4830808070113513E-3</v>
      </c>
      <c r="AG73" s="119">
        <v>2.0768468526809743E-3</v>
      </c>
      <c r="AI73" s="118">
        <v>1.0415322395627346E-3</v>
      </c>
      <c r="AJ73" s="118">
        <v>1.2374142374129067E-3</v>
      </c>
      <c r="AK73" s="118">
        <v>1.452604170555145E-3</v>
      </c>
      <c r="AL73" s="118">
        <v>1.752970993704485E-3</v>
      </c>
      <c r="AM73" s="118">
        <v>1.9572407731493092E-3</v>
      </c>
      <c r="AN73" s="118">
        <v>2.1351513683958959E-3</v>
      </c>
      <c r="AO73" s="118">
        <v>2.2661964674726459E-3</v>
      </c>
      <c r="AP73" s="118">
        <v>2.352023753706876E-3</v>
      </c>
      <c r="AQ73" s="118">
        <v>2.5311036825405547E-3</v>
      </c>
      <c r="AR73" s="119">
        <v>2.0892391643162708E-3</v>
      </c>
    </row>
    <row r="74" spans="1:44" x14ac:dyDescent="0.3">
      <c r="A74" s="112" t="s">
        <v>191</v>
      </c>
      <c r="B74" s="118">
        <v>2.2499999999999994E-3</v>
      </c>
      <c r="C74" s="118">
        <v>2.1099999999999995E-3</v>
      </c>
      <c r="D74" s="118">
        <v>1.97E-3</v>
      </c>
      <c r="E74" s="118">
        <v>1.9300000000000001E-3</v>
      </c>
      <c r="F74" s="118">
        <v>1.9599999999999999E-3</v>
      </c>
      <c r="G74" s="118">
        <v>2.0499999999999997E-3</v>
      </c>
      <c r="H74" s="118">
        <v>2.2000000000000001E-3</v>
      </c>
      <c r="I74" s="118">
        <v>2.3800000000000006E-3</v>
      </c>
      <c r="J74" s="118">
        <v>2.8700000000000002E-3</v>
      </c>
      <c r="K74" s="119">
        <v>2.2390720117059222E-3</v>
      </c>
      <c r="M74" s="118">
        <v>2.2500000000000007E-3</v>
      </c>
      <c r="N74" s="118">
        <v>2.1100000000000008E-3</v>
      </c>
      <c r="O74" s="118">
        <v>1.9700000000000004E-3</v>
      </c>
      <c r="P74" s="118">
        <v>1.9300000000000001E-3</v>
      </c>
      <c r="Q74" s="118">
        <v>1.9599999999999995E-3</v>
      </c>
      <c r="R74" s="118">
        <v>2.0500000000000002E-3</v>
      </c>
      <c r="S74" s="118">
        <v>2.1999999999999993E-3</v>
      </c>
      <c r="T74" s="118">
        <v>2.3799999999999997E-3</v>
      </c>
      <c r="U74" s="118">
        <v>2.8700000000000002E-3</v>
      </c>
      <c r="V74" s="119">
        <v>2.2555027937050283E-3</v>
      </c>
      <c r="X74" s="118">
        <v>1.1000000000000003E-3</v>
      </c>
      <c r="Y74" s="118">
        <v>1.1299999999999999E-3</v>
      </c>
      <c r="Z74" s="118">
        <v>1.2099999999999999E-3</v>
      </c>
      <c r="AA74" s="118">
        <v>1.3899999999999995E-3</v>
      </c>
      <c r="AB74" s="118">
        <v>1.5200000000000001E-3</v>
      </c>
      <c r="AC74" s="118">
        <v>1.6600000000000002E-3</v>
      </c>
      <c r="AD74" s="118">
        <v>1.7399999999999998E-3</v>
      </c>
      <c r="AE74" s="118">
        <v>1.7800000000000001E-3</v>
      </c>
      <c r="AF74" s="118">
        <v>1.9599999999999999E-3</v>
      </c>
      <c r="AG74" s="119">
        <v>1.6348184230004913E-3</v>
      </c>
      <c r="AI74" s="118">
        <v>1.1000000000000001E-3</v>
      </c>
      <c r="AJ74" s="118">
        <v>1.1300000000000001E-3</v>
      </c>
      <c r="AK74" s="118">
        <v>1.2100000000000001E-3</v>
      </c>
      <c r="AL74" s="118">
        <v>1.3900000000000002E-3</v>
      </c>
      <c r="AM74" s="118">
        <v>1.5199999999999997E-3</v>
      </c>
      <c r="AN74" s="118">
        <v>1.66E-3</v>
      </c>
      <c r="AO74" s="118">
        <v>1.7400000000000007E-3</v>
      </c>
      <c r="AP74" s="118">
        <v>1.7800000000000003E-3</v>
      </c>
      <c r="AQ74" s="118">
        <v>1.9599999999999999E-3</v>
      </c>
      <c r="AR74" s="119">
        <v>1.6345860411065274E-3</v>
      </c>
    </row>
    <row r="75" spans="1:44" x14ac:dyDescent="0.3">
      <c r="A75" s="112" t="s">
        <v>192</v>
      </c>
      <c r="B75" s="118">
        <v>2.6099999999999995E-3</v>
      </c>
      <c r="C75" s="118">
        <v>2.16E-3</v>
      </c>
      <c r="D75" s="118">
        <v>1.8400000000000001E-3</v>
      </c>
      <c r="E75" s="118">
        <v>1.6600000000000002E-3</v>
      </c>
      <c r="F75" s="118">
        <v>1.6699999999999998E-3</v>
      </c>
      <c r="G75" s="118">
        <v>1.7200000000000002E-3</v>
      </c>
      <c r="H75" s="118">
        <v>1.8600000000000005E-3</v>
      </c>
      <c r="I75" s="118">
        <v>2.0900000000000003E-3</v>
      </c>
      <c r="J75" s="118">
        <v>2.7399999999999998E-3</v>
      </c>
      <c r="K75" s="119">
        <v>1.9151735025671063E-3</v>
      </c>
      <c r="M75" s="118">
        <v>2.6099999999999999E-3</v>
      </c>
      <c r="N75" s="118">
        <v>2.16E-3</v>
      </c>
      <c r="O75" s="118">
        <v>1.8400000000000003E-3</v>
      </c>
      <c r="P75" s="118">
        <v>1.6600000000000002E-3</v>
      </c>
      <c r="Q75" s="118">
        <v>1.6699999999999998E-3</v>
      </c>
      <c r="R75" s="118">
        <v>1.72E-3</v>
      </c>
      <c r="S75" s="118">
        <v>1.8599999999999999E-3</v>
      </c>
      <c r="T75" s="118">
        <v>2.0899999999999994E-3</v>
      </c>
      <c r="U75" s="118">
        <v>2.7399999999999998E-3</v>
      </c>
      <c r="V75" s="119">
        <v>1.9315347417272484E-3</v>
      </c>
      <c r="X75" s="118">
        <v>1.2700000000000001E-3</v>
      </c>
      <c r="Y75" s="118">
        <v>1.1300000000000001E-3</v>
      </c>
      <c r="Z75" s="118">
        <v>1.1100000000000003E-3</v>
      </c>
      <c r="AA75" s="118">
        <v>1.1900000000000003E-3</v>
      </c>
      <c r="AB75" s="118">
        <v>1.2600000000000001E-3</v>
      </c>
      <c r="AC75" s="118">
        <v>1.3600000000000001E-3</v>
      </c>
      <c r="AD75" s="118">
        <v>1.3999999999999998E-3</v>
      </c>
      <c r="AE75" s="118">
        <v>1.3699999999999997E-3</v>
      </c>
      <c r="AF75" s="118">
        <v>1.6199999999999997E-3</v>
      </c>
      <c r="AG75" s="119">
        <v>1.3260781289217048E-3</v>
      </c>
      <c r="AI75" s="118">
        <v>1.2700000000000001E-3</v>
      </c>
      <c r="AJ75" s="118">
        <v>1.1299999999999997E-3</v>
      </c>
      <c r="AK75" s="118">
        <v>1.1100000000000001E-3</v>
      </c>
      <c r="AL75" s="118">
        <v>1.1900000000000001E-3</v>
      </c>
      <c r="AM75" s="118">
        <v>1.2600000000000001E-3</v>
      </c>
      <c r="AN75" s="118">
        <v>1.3600000000000003E-3</v>
      </c>
      <c r="AO75" s="118">
        <v>1.4E-3</v>
      </c>
      <c r="AP75" s="118">
        <v>1.3699999999999997E-3</v>
      </c>
      <c r="AQ75" s="118">
        <v>1.6199999999999997E-3</v>
      </c>
      <c r="AR75" s="119">
        <v>1.3284386164104749E-3</v>
      </c>
    </row>
    <row r="76" spans="1:44" x14ac:dyDescent="0.3">
      <c r="A76" s="112" t="s">
        <v>193</v>
      </c>
      <c r="B76" s="118">
        <v>2.7550453811331925E-3</v>
      </c>
      <c r="C76" s="118">
        <v>2.0236501535217861E-3</v>
      </c>
      <c r="D76" s="118">
        <v>1.5877534919167655E-3</v>
      </c>
      <c r="E76" s="118">
        <v>1.3557558694649739E-3</v>
      </c>
      <c r="F76" s="118">
        <v>1.4141968819915587E-3</v>
      </c>
      <c r="G76" s="118">
        <v>1.5515897562912171E-3</v>
      </c>
      <c r="H76" s="118">
        <v>1.8172230514658919E-3</v>
      </c>
      <c r="I76" s="118">
        <v>2.064878591884884E-3</v>
      </c>
      <c r="J76" s="118"/>
      <c r="K76" s="119">
        <v>1.7143950489506739E-3</v>
      </c>
      <c r="M76" s="118">
        <v>2.7257849638567398E-3</v>
      </c>
      <c r="N76" s="118">
        <v>4.0126039363908381E-3</v>
      </c>
      <c r="O76" s="118">
        <v>3.3386107250032706E-3</v>
      </c>
      <c r="P76" s="118">
        <v>2.8704579410436695E-3</v>
      </c>
      <c r="Q76" s="118">
        <v>2.5792775592719933E-3</v>
      </c>
      <c r="R76" s="118">
        <v>2.3936640633085457E-3</v>
      </c>
      <c r="S76" s="118">
        <v>2.1682353284109028E-3</v>
      </c>
      <c r="T76" s="118">
        <v>2.15419295535776E-3</v>
      </c>
      <c r="U76" s="118"/>
      <c r="V76" s="119">
        <v>2.4118692941010366E-3</v>
      </c>
      <c r="X76" s="118">
        <v>1.3039090162005502E-3</v>
      </c>
      <c r="Y76" s="118">
        <v>2.0231886396570816E-3</v>
      </c>
      <c r="Z76" s="118">
        <v>1.5885412681709708E-3</v>
      </c>
      <c r="AA76" s="118">
        <v>1.3563068897217727E-3</v>
      </c>
      <c r="AB76" s="118">
        <v>1.4148325830270309E-3</v>
      </c>
      <c r="AC76" s="118">
        <v>1.5502013591880551E-3</v>
      </c>
      <c r="AD76" s="118">
        <v>1.8123917746635928E-3</v>
      </c>
      <c r="AE76" s="118">
        <v>2.0704460855266197E-3</v>
      </c>
      <c r="AF76" s="118"/>
      <c r="AG76" s="119">
        <v>1.659214549240705E-3</v>
      </c>
      <c r="AI76" s="118">
        <v>1.2925868353522892E-3</v>
      </c>
      <c r="AJ76" s="118">
        <v>1.0377815088696454E-3</v>
      </c>
      <c r="AK76" s="118">
        <v>9.2307682083544074E-4</v>
      </c>
      <c r="AL76" s="118">
        <v>9.180481936170874E-4</v>
      </c>
      <c r="AM76" s="118">
        <v>9.4367622024330727E-4</v>
      </c>
      <c r="AN76" s="118">
        <v>1.0285736608531778E-3</v>
      </c>
      <c r="AO76" s="118">
        <v>1.0803185893097751E-3</v>
      </c>
      <c r="AP76" s="118">
        <v>1.0698131924899127E-3</v>
      </c>
      <c r="AQ76" s="118"/>
      <c r="AR76" s="119">
        <v>1.0150587172494416E-3</v>
      </c>
    </row>
    <row r="77" spans="1:44" x14ac:dyDescent="0.3">
      <c r="A77" s="112" t="s">
        <v>69</v>
      </c>
      <c r="B77" s="118">
        <v>1.7175732407290517E-3</v>
      </c>
      <c r="C77" s="118">
        <v>1.6714559930056541E-3</v>
      </c>
      <c r="D77" s="118">
        <v>1.7525337818399607E-3</v>
      </c>
      <c r="E77" s="118">
        <v>1.9514135997902892E-3</v>
      </c>
      <c r="F77" s="118">
        <v>2.2000608866698974E-3</v>
      </c>
      <c r="G77" s="118">
        <v>2.4863545299609511E-3</v>
      </c>
      <c r="H77" s="118">
        <v>2.8667979091855206E-3</v>
      </c>
      <c r="I77" s="118"/>
      <c r="J77" s="118"/>
      <c r="K77" s="119">
        <v>2.1862837493680466E-3</v>
      </c>
      <c r="M77" s="118">
        <v>1.8120651385204213E-3</v>
      </c>
      <c r="N77" s="118">
        <v>1.7066945139864189E-3</v>
      </c>
      <c r="O77" s="118">
        <v>1.7586997830055355E-3</v>
      </c>
      <c r="P77" s="118">
        <v>1.8992037901046867E-3</v>
      </c>
      <c r="Q77" s="118">
        <v>2.1811937676028885E-3</v>
      </c>
      <c r="R77" s="118">
        <v>2.474218734319971E-3</v>
      </c>
      <c r="S77" s="118">
        <v>2.8557218074307948E-3</v>
      </c>
      <c r="T77" s="118"/>
      <c r="U77" s="118"/>
      <c r="V77" s="119">
        <v>2.1808875836045066E-3</v>
      </c>
      <c r="X77" s="118">
        <v>9.2054454523372441E-4</v>
      </c>
      <c r="Y77" s="118">
        <v>9.4866074020309504E-4</v>
      </c>
      <c r="Z77" s="118">
        <v>1.0163216815621448E-3</v>
      </c>
      <c r="AA77" s="118">
        <v>1.1166229001699434E-3</v>
      </c>
      <c r="AB77" s="118">
        <v>1.2164933425315729E-3</v>
      </c>
      <c r="AC77" s="118">
        <v>1.3368323923534642E-3</v>
      </c>
      <c r="AD77" s="118">
        <v>1.496444087384137E-3</v>
      </c>
      <c r="AE77" s="118"/>
      <c r="AF77" s="118"/>
      <c r="AG77" s="119">
        <v>1.1857109427611757E-3</v>
      </c>
      <c r="AI77" s="118">
        <v>9.7135233456403217E-4</v>
      </c>
      <c r="AJ77" s="118">
        <v>9.8296133691632803E-4</v>
      </c>
      <c r="AK77" s="118">
        <v>1.0176148912582679E-3</v>
      </c>
      <c r="AL77" s="118">
        <v>1.0940690656169765E-3</v>
      </c>
      <c r="AM77" s="118">
        <v>1.1941848874163167E-3</v>
      </c>
      <c r="AN77" s="118">
        <v>1.323789184618234E-3</v>
      </c>
      <c r="AO77" s="118">
        <v>1.4930854478353815E-3</v>
      </c>
      <c r="AP77" s="118"/>
      <c r="AQ77" s="118"/>
      <c r="AR77" s="119">
        <v>1.1779593084079874E-3</v>
      </c>
    </row>
    <row r="78" spans="1:44" x14ac:dyDescent="0.3">
      <c r="A78" s="112" t="s">
        <v>66</v>
      </c>
      <c r="B78" s="120">
        <v>2.0108274966080587E-3</v>
      </c>
      <c r="C78" s="120">
        <v>2.0187676690952426E-3</v>
      </c>
      <c r="D78" s="120">
        <v>2.0901746995730173E-3</v>
      </c>
      <c r="E78" s="120">
        <v>2.2638400233970114E-3</v>
      </c>
      <c r="F78" s="120">
        <v>2.4820442543662391E-3</v>
      </c>
      <c r="G78" s="120">
        <v>2.7703294000193772E-3</v>
      </c>
      <c r="H78" s="120">
        <v>3.0782437108582195E-3</v>
      </c>
      <c r="I78" s="120">
        <v>3.4907130657124579E-3</v>
      </c>
      <c r="J78" s="120">
        <v>4.8790678866901969E-3</v>
      </c>
      <c r="K78" s="121">
        <v>2.9482694313479481E-3</v>
      </c>
      <c r="M78" s="120">
        <v>2.1392239021191797E-3</v>
      </c>
      <c r="N78" s="120">
        <v>2.3469902910876923E-3</v>
      </c>
      <c r="O78" s="120">
        <v>2.523949200390316E-3</v>
      </c>
      <c r="P78" s="120">
        <v>2.882932613423836E-3</v>
      </c>
      <c r="Q78" s="120">
        <v>3.2370858259321705E-3</v>
      </c>
      <c r="R78" s="120">
        <v>3.6796936059920963E-3</v>
      </c>
      <c r="S78" s="120">
        <v>3.9883226226738776E-3</v>
      </c>
      <c r="T78" s="120">
        <v>4.230061389151391E-3</v>
      </c>
      <c r="U78" s="120">
        <v>5.3749533775268475E-3</v>
      </c>
      <c r="V78" s="121">
        <v>3.7083805282271762E-3</v>
      </c>
      <c r="X78" s="120">
        <v>1.0152503889732886E-3</v>
      </c>
      <c r="Y78" s="120">
        <v>1.224982108289079E-3</v>
      </c>
      <c r="Z78" s="120">
        <v>1.2899279558739002E-3</v>
      </c>
      <c r="AA78" s="120">
        <v>1.4700711830517011E-3</v>
      </c>
      <c r="AB78" s="120">
        <v>1.7250664596680542E-3</v>
      </c>
      <c r="AC78" s="120">
        <v>2.0838278914569225E-3</v>
      </c>
      <c r="AD78" s="120">
        <v>2.5248685361885328E-3</v>
      </c>
      <c r="AE78" s="120">
        <v>2.93618895868811E-3</v>
      </c>
      <c r="AF78" s="120">
        <v>3.866484700575767E-3</v>
      </c>
      <c r="AG78" s="121">
        <v>2.1074493151993202E-3</v>
      </c>
      <c r="AI78" s="120">
        <v>8.6902094964973599E-4</v>
      </c>
      <c r="AJ78" s="120">
        <v>1.0372794350539342E-3</v>
      </c>
      <c r="AK78" s="120">
        <v>1.2908690735426536E-3</v>
      </c>
      <c r="AL78" s="120">
        <v>1.6463939244629139E-3</v>
      </c>
      <c r="AM78" s="120">
        <v>1.9901479247817757E-3</v>
      </c>
      <c r="AN78" s="120">
        <v>2.4336900764135392E-3</v>
      </c>
      <c r="AO78" s="120">
        <v>2.9134118422259377E-3</v>
      </c>
      <c r="AP78" s="120">
        <v>3.2611322869544393E-3</v>
      </c>
      <c r="AQ78" s="120">
        <v>4.1474489354442253E-3</v>
      </c>
      <c r="AR78" s="121">
        <v>2.370287914871037E-3</v>
      </c>
    </row>
    <row r="80" spans="1:44" ht="21" x14ac:dyDescent="0.4">
      <c r="B80" s="110" t="s">
        <v>173</v>
      </c>
      <c r="M80" s="110" t="s">
        <v>177</v>
      </c>
      <c r="X80" s="110" t="s">
        <v>174</v>
      </c>
      <c r="AI80" s="110" t="s">
        <v>178</v>
      </c>
    </row>
    <row r="81" spans="1:44" ht="15.6" x14ac:dyDescent="0.3">
      <c r="B81" s="111" t="s">
        <v>198</v>
      </c>
      <c r="M81" s="111" t="s">
        <v>198</v>
      </c>
      <c r="X81" s="111" t="s">
        <v>198</v>
      </c>
      <c r="AI81" s="111" t="s">
        <v>198</v>
      </c>
    </row>
    <row r="82" spans="1:44" x14ac:dyDescent="0.3">
      <c r="A82" s="248" t="s">
        <v>73</v>
      </c>
      <c r="B82" s="247" t="s">
        <v>72</v>
      </c>
      <c r="C82" s="247"/>
      <c r="D82" s="247"/>
      <c r="E82" s="247"/>
      <c r="F82" s="247"/>
      <c r="G82" s="247"/>
      <c r="H82" s="247"/>
      <c r="I82" s="247"/>
      <c r="J82" s="247"/>
      <c r="K82" s="26"/>
      <c r="M82" s="247" t="s">
        <v>72</v>
      </c>
      <c r="N82" s="247"/>
      <c r="O82" s="247"/>
      <c r="P82" s="247"/>
      <c r="Q82" s="247"/>
      <c r="R82" s="247"/>
      <c r="S82" s="247"/>
      <c r="T82" s="247"/>
      <c r="U82" s="247"/>
      <c r="V82" s="26"/>
      <c r="X82" s="247" t="s">
        <v>72</v>
      </c>
      <c r="Y82" s="247"/>
      <c r="Z82" s="247"/>
      <c r="AA82" s="247"/>
      <c r="AB82" s="247"/>
      <c r="AC82" s="247"/>
      <c r="AD82" s="247"/>
      <c r="AE82" s="247"/>
      <c r="AF82" s="247"/>
      <c r="AG82" s="26"/>
      <c r="AI82" s="247" t="s">
        <v>72</v>
      </c>
      <c r="AJ82" s="247"/>
      <c r="AK82" s="247"/>
      <c r="AL82" s="247"/>
      <c r="AM82" s="247"/>
      <c r="AN82" s="247"/>
      <c r="AO82" s="247"/>
      <c r="AP82" s="247"/>
      <c r="AQ82" s="247"/>
      <c r="AR82" s="26"/>
    </row>
    <row r="83" spans="1:44" x14ac:dyDescent="0.3">
      <c r="A83" s="248"/>
      <c r="B83" s="24" t="s">
        <v>71</v>
      </c>
      <c r="C83" s="24" t="s">
        <v>140</v>
      </c>
      <c r="D83" s="24" t="s">
        <v>141</v>
      </c>
      <c r="E83" s="24" t="s">
        <v>142</v>
      </c>
      <c r="F83" s="24" t="s">
        <v>143</v>
      </c>
      <c r="G83" s="24" t="s">
        <v>144</v>
      </c>
      <c r="H83" s="24" t="s">
        <v>145</v>
      </c>
      <c r="I83" s="24" t="s">
        <v>146</v>
      </c>
      <c r="J83" s="24" t="s">
        <v>147</v>
      </c>
      <c r="K83" s="23" t="s">
        <v>70</v>
      </c>
      <c r="M83" s="24" t="s">
        <v>71</v>
      </c>
      <c r="N83" s="24" t="s">
        <v>140</v>
      </c>
      <c r="O83" s="24" t="s">
        <v>141</v>
      </c>
      <c r="P83" s="24" t="s">
        <v>142</v>
      </c>
      <c r="Q83" s="24" t="s">
        <v>143</v>
      </c>
      <c r="R83" s="24" t="s">
        <v>144</v>
      </c>
      <c r="S83" s="24" t="s">
        <v>145</v>
      </c>
      <c r="T83" s="24" t="s">
        <v>146</v>
      </c>
      <c r="U83" s="24" t="s">
        <v>147</v>
      </c>
      <c r="V83" s="23" t="s">
        <v>70</v>
      </c>
      <c r="X83" s="24" t="s">
        <v>71</v>
      </c>
      <c r="Y83" s="24" t="s">
        <v>140</v>
      </c>
      <c r="Z83" s="24" t="s">
        <v>141</v>
      </c>
      <c r="AA83" s="24" t="s">
        <v>142</v>
      </c>
      <c r="AB83" s="24" t="s">
        <v>143</v>
      </c>
      <c r="AC83" s="24" t="s">
        <v>144</v>
      </c>
      <c r="AD83" s="24" t="s">
        <v>145</v>
      </c>
      <c r="AE83" s="24" t="s">
        <v>146</v>
      </c>
      <c r="AF83" s="24" t="s">
        <v>147</v>
      </c>
      <c r="AG83" s="23" t="s">
        <v>70</v>
      </c>
      <c r="AI83" s="24" t="s">
        <v>71</v>
      </c>
      <c r="AJ83" s="24" t="s">
        <v>140</v>
      </c>
      <c r="AK83" s="24" t="s">
        <v>141</v>
      </c>
      <c r="AL83" s="24" t="s">
        <v>142</v>
      </c>
      <c r="AM83" s="24" t="s">
        <v>143</v>
      </c>
      <c r="AN83" s="24" t="s">
        <v>144</v>
      </c>
      <c r="AO83" s="24" t="s">
        <v>145</v>
      </c>
      <c r="AP83" s="24" t="s">
        <v>146</v>
      </c>
      <c r="AQ83" s="24" t="s">
        <v>147</v>
      </c>
      <c r="AR83" s="23" t="s">
        <v>70</v>
      </c>
    </row>
    <row r="84" spans="1:44" x14ac:dyDescent="0.3">
      <c r="A84" s="112" t="s">
        <v>188</v>
      </c>
      <c r="B84" s="118">
        <v>9.7033832182745985E-2</v>
      </c>
      <c r="C84" s="118">
        <v>7.3543012485262141E-2</v>
      </c>
      <c r="D84" s="118">
        <v>6.0511167244320541E-2</v>
      </c>
      <c r="E84" s="118">
        <v>5.1767928098108207E-2</v>
      </c>
      <c r="F84" s="118">
        <v>4.4490741859990059E-2</v>
      </c>
      <c r="G84" s="118">
        <v>3.7397457087531727E-2</v>
      </c>
      <c r="H84" s="118">
        <v>3.0229798225475168E-2</v>
      </c>
      <c r="I84" s="118">
        <v>2.2844109306845422E-2</v>
      </c>
      <c r="J84" s="118">
        <v>1.5410966713223886E-2</v>
      </c>
      <c r="K84" s="119">
        <v>3.5496071314957939E-2</v>
      </c>
      <c r="M84" s="118">
        <v>0.13322896660495284</v>
      </c>
      <c r="N84" s="118">
        <v>0.12641223004418944</v>
      </c>
      <c r="O84" s="118">
        <v>0.11834610120152562</v>
      </c>
      <c r="P84" s="118">
        <v>0.10902455619874715</v>
      </c>
      <c r="Q84" s="118">
        <v>9.7541449034543939E-2</v>
      </c>
      <c r="R84" s="118">
        <v>8.4190589135094168E-2</v>
      </c>
      <c r="S84" s="118">
        <v>6.9306774559117726E-2</v>
      </c>
      <c r="T84" s="118">
        <v>5.2719284268782536E-2</v>
      </c>
      <c r="U84" s="118">
        <v>3.5584237895610722E-2</v>
      </c>
      <c r="V84" s="119">
        <v>7.8875124943205296E-2</v>
      </c>
      <c r="X84" s="118">
        <v>9.6006494591885677E-2</v>
      </c>
      <c r="Y84" s="118">
        <v>7.3210061837483145E-2</v>
      </c>
      <c r="Z84" s="118">
        <v>6.0341777733762772E-2</v>
      </c>
      <c r="AA84" s="118">
        <v>5.1474476077644445E-2</v>
      </c>
      <c r="AB84" s="118">
        <v>4.4178975468255992E-2</v>
      </c>
      <c r="AC84" s="118">
        <v>3.7162243978890321E-2</v>
      </c>
      <c r="AD84" s="118">
        <v>3.0026507434359695E-2</v>
      </c>
      <c r="AE84" s="118">
        <v>2.2671330026337748E-2</v>
      </c>
      <c r="AF84" s="118">
        <v>1.5266010315976752E-2</v>
      </c>
      <c r="AG84" s="119">
        <v>3.7349731041083835E-2</v>
      </c>
      <c r="AI84" s="118">
        <v>0.13322255011251422</v>
      </c>
      <c r="AJ84" s="118">
        <v>0.12720648814851207</v>
      </c>
      <c r="AK84" s="118">
        <v>0.11940628742563519</v>
      </c>
      <c r="AL84" s="118">
        <v>0.10946619988239713</v>
      </c>
      <c r="AM84" s="118">
        <v>9.7444545549801587E-2</v>
      </c>
      <c r="AN84" s="118">
        <v>8.4338539039395241E-2</v>
      </c>
      <c r="AO84" s="118">
        <v>6.9587329555777719E-2</v>
      </c>
      <c r="AP84" s="118">
        <v>5.3442167863933528E-2</v>
      </c>
      <c r="AQ84" s="118">
        <v>3.5991429335288677E-2</v>
      </c>
      <c r="AR84" s="119">
        <v>8.5582586097295854E-2</v>
      </c>
    </row>
    <row r="85" spans="1:44" x14ac:dyDescent="0.3">
      <c r="A85" s="112" t="s">
        <v>189</v>
      </c>
      <c r="B85" s="118">
        <v>4.8826809544590032E-2</v>
      </c>
      <c r="C85" s="118">
        <v>3.9851956903237964E-2</v>
      </c>
      <c r="D85" s="118">
        <v>3.4327299571022762E-2</v>
      </c>
      <c r="E85" s="118">
        <v>2.9468504428834828E-2</v>
      </c>
      <c r="F85" s="118">
        <v>2.4827066131872393E-2</v>
      </c>
      <c r="G85" s="118">
        <v>2.0081660360833246E-2</v>
      </c>
      <c r="H85" s="118">
        <v>1.5568945227849013E-2</v>
      </c>
      <c r="I85" s="118">
        <v>1.1004337349476798E-2</v>
      </c>
      <c r="J85" s="118">
        <v>6.5417606826015445E-3</v>
      </c>
      <c r="K85" s="119">
        <v>1.7944324732762498E-2</v>
      </c>
      <c r="M85" s="118">
        <v>6.4372155502759376E-2</v>
      </c>
      <c r="N85" s="118">
        <v>5.9644408159906133E-2</v>
      </c>
      <c r="O85" s="118">
        <v>5.6306736194229601E-2</v>
      </c>
      <c r="P85" s="118">
        <v>5.2000207189586548E-2</v>
      </c>
      <c r="Q85" s="118">
        <v>4.6066102439678992E-2</v>
      </c>
      <c r="R85" s="118">
        <v>3.9206781490624329E-2</v>
      </c>
      <c r="S85" s="118">
        <v>3.0662427566005318E-2</v>
      </c>
      <c r="T85" s="118">
        <v>2.0960196315086013E-2</v>
      </c>
      <c r="U85" s="118">
        <v>1.0304698697086397E-2</v>
      </c>
      <c r="V85" s="119">
        <v>3.3210185494000115E-2</v>
      </c>
      <c r="X85" s="118">
        <v>5.0207015504959214E-2</v>
      </c>
      <c r="Y85" s="118">
        <v>4.0711346181842065E-2</v>
      </c>
      <c r="Z85" s="118">
        <v>3.4964841982495436E-2</v>
      </c>
      <c r="AA85" s="118">
        <v>2.9931194915367245E-2</v>
      </c>
      <c r="AB85" s="118">
        <v>2.5359375568962606E-2</v>
      </c>
      <c r="AC85" s="118">
        <v>2.0658891145808361E-2</v>
      </c>
      <c r="AD85" s="118">
        <v>1.6127924666191569E-2</v>
      </c>
      <c r="AE85" s="118">
        <v>1.1401583266732733E-2</v>
      </c>
      <c r="AF85" s="118">
        <v>6.7084156218682797E-3</v>
      </c>
      <c r="AG85" s="119">
        <v>2.0199386889099075E-2</v>
      </c>
      <c r="AI85" s="118">
        <v>6.67925316394746E-2</v>
      </c>
      <c r="AJ85" s="118">
        <v>6.0107267967289046E-2</v>
      </c>
      <c r="AK85" s="118">
        <v>5.6481195761206068E-2</v>
      </c>
      <c r="AL85" s="118">
        <v>5.2392968287659623E-2</v>
      </c>
      <c r="AM85" s="118">
        <v>4.6415619666723688E-2</v>
      </c>
      <c r="AN85" s="118">
        <v>3.9478676053838452E-2</v>
      </c>
      <c r="AO85" s="118">
        <v>3.103275464895227E-2</v>
      </c>
      <c r="AP85" s="118">
        <v>2.1213339793343632E-2</v>
      </c>
      <c r="AQ85" s="118">
        <v>1.0386907404455293E-2</v>
      </c>
      <c r="AR85" s="119">
        <v>3.7541582872899611E-2</v>
      </c>
    </row>
    <row r="86" spans="1:44" x14ac:dyDescent="0.3">
      <c r="A86" s="112" t="s">
        <v>190</v>
      </c>
      <c r="B86" s="118">
        <v>4.0564883533286383E-2</v>
      </c>
      <c r="C86" s="118">
        <v>3.4075433853297921E-2</v>
      </c>
      <c r="D86" s="118">
        <v>2.8885304701716099E-2</v>
      </c>
      <c r="E86" s="118">
        <v>2.4671994575341267E-2</v>
      </c>
      <c r="F86" s="118">
        <v>2.0350736886311324E-2</v>
      </c>
      <c r="G86" s="118">
        <v>1.6829964680181775E-2</v>
      </c>
      <c r="H86" s="118">
        <v>1.3191596457980325E-2</v>
      </c>
      <c r="I86" s="118">
        <v>9.814242546068469E-3</v>
      </c>
      <c r="J86" s="118">
        <v>6.7292262423491022E-3</v>
      </c>
      <c r="K86" s="119">
        <v>1.4842617373100546E-2</v>
      </c>
      <c r="M86" s="118">
        <v>5.8190987209653267E-2</v>
      </c>
      <c r="N86" s="118">
        <v>3.7233040568182704E-2</v>
      </c>
      <c r="O86" s="118">
        <v>3.3870834194452741E-2</v>
      </c>
      <c r="P86" s="118">
        <v>2.9114894069625211E-2</v>
      </c>
      <c r="Q86" s="118">
        <v>2.4862268576118535E-2</v>
      </c>
      <c r="R86" s="118">
        <v>2.0654953380845966E-2</v>
      </c>
      <c r="S86" s="118">
        <v>1.6189949894447241E-2</v>
      </c>
      <c r="T86" s="118">
        <v>1.1527861068934529E-2</v>
      </c>
      <c r="U86" s="118">
        <v>7.1486483049665291E-3</v>
      </c>
      <c r="V86" s="119">
        <v>1.7470010571196973E-2</v>
      </c>
      <c r="X86" s="118">
        <v>3.7997790590991488E-2</v>
      </c>
      <c r="Y86" s="118">
        <v>3.3364312154383978E-2</v>
      </c>
      <c r="Z86" s="118">
        <v>2.8384687053497101E-2</v>
      </c>
      <c r="AA86" s="118">
        <v>2.4306323508511845E-2</v>
      </c>
      <c r="AB86" s="118">
        <v>2.0451684386006641E-2</v>
      </c>
      <c r="AC86" s="118">
        <v>1.6564050114555501E-2</v>
      </c>
      <c r="AD86" s="118">
        <v>1.3007212667181771E-2</v>
      </c>
      <c r="AE86" s="118">
        <v>9.7037804491324816E-3</v>
      </c>
      <c r="AF86" s="118">
        <v>6.6621339893330744E-3</v>
      </c>
      <c r="AG86" s="119">
        <v>1.6197256323155239E-2</v>
      </c>
      <c r="AI86" s="118">
        <v>5.1171643584415609E-2</v>
      </c>
      <c r="AJ86" s="118">
        <v>3.4940261871342124E-2</v>
      </c>
      <c r="AK86" s="118">
        <v>3.1699962629822803E-2</v>
      </c>
      <c r="AL86" s="118">
        <v>2.82267608024124E-2</v>
      </c>
      <c r="AM86" s="118">
        <v>2.36577628746697E-2</v>
      </c>
      <c r="AN86" s="118">
        <v>1.9837543406252021E-2</v>
      </c>
      <c r="AO86" s="118">
        <v>1.5277168332637234E-2</v>
      </c>
      <c r="AP86" s="118">
        <v>1.1140999961459331E-2</v>
      </c>
      <c r="AQ86" s="118">
        <v>7.0159966080713693E-3</v>
      </c>
      <c r="AR86" s="119">
        <v>1.9141948318261388E-2</v>
      </c>
    </row>
    <row r="87" spans="1:44" x14ac:dyDescent="0.3">
      <c r="A87" s="112" t="s">
        <v>191</v>
      </c>
      <c r="B87" s="118">
        <v>1.777011900654954E-2</v>
      </c>
      <c r="C87" s="118">
        <v>1.4546893338389936E-2</v>
      </c>
      <c r="D87" s="118">
        <v>1.1839533717430874E-2</v>
      </c>
      <c r="E87" s="118">
        <v>9.6139890772396173E-3</v>
      </c>
      <c r="F87" s="118">
        <v>7.7396938195321754E-3</v>
      </c>
      <c r="G87" s="118">
        <v>6.151145093501397E-3</v>
      </c>
      <c r="H87" s="118">
        <v>4.8083225942502665E-3</v>
      </c>
      <c r="I87" s="118">
        <v>3.6585399637029214E-3</v>
      </c>
      <c r="J87" s="118">
        <v>2.6779837905298609E-3</v>
      </c>
      <c r="K87" s="119">
        <v>5.619340082290464E-3</v>
      </c>
      <c r="M87" s="118">
        <v>1.7720000000000007E-2</v>
      </c>
      <c r="N87" s="118">
        <v>1.4510000000000002E-2</v>
      </c>
      <c r="O87" s="118">
        <v>1.1857094417237007E-2</v>
      </c>
      <c r="P87" s="118">
        <v>9.6374877813373162E-3</v>
      </c>
      <c r="Q87" s="118">
        <v>7.8344772933062225E-3</v>
      </c>
      <c r="R87" s="118">
        <v>6.1593884215892731E-3</v>
      </c>
      <c r="S87" s="118">
        <v>4.8291204641101489E-3</v>
      </c>
      <c r="T87" s="118">
        <v>3.6670993988275678E-3</v>
      </c>
      <c r="U87" s="118">
        <v>2.6736690726148525E-3</v>
      </c>
      <c r="V87" s="119">
        <v>5.4627013016454711E-3</v>
      </c>
      <c r="X87" s="118">
        <v>1.7469999999999999E-2</v>
      </c>
      <c r="Y87" s="118">
        <v>1.4334088852081924E-2</v>
      </c>
      <c r="Z87" s="118">
        <v>1.174068053021856E-2</v>
      </c>
      <c r="AA87" s="118">
        <v>9.5510807199616563E-3</v>
      </c>
      <c r="AB87" s="118">
        <v>7.6975723893982963E-3</v>
      </c>
      <c r="AC87" s="118">
        <v>6.1139760008134319E-3</v>
      </c>
      <c r="AD87" s="118">
        <v>4.7873796655125778E-3</v>
      </c>
      <c r="AE87" s="118">
        <v>3.6284988116256607E-3</v>
      </c>
      <c r="AF87" s="118">
        <v>2.6325559145692476E-3</v>
      </c>
      <c r="AG87" s="119">
        <v>6.2088754632927054E-3</v>
      </c>
      <c r="AI87" s="118">
        <v>1.7469999999999999E-2</v>
      </c>
      <c r="AJ87" s="118">
        <v>1.4505314921738831E-2</v>
      </c>
      <c r="AK87" s="118">
        <v>1.1757487636681161E-2</v>
      </c>
      <c r="AL87" s="118">
        <v>9.5850021880190556E-3</v>
      </c>
      <c r="AM87" s="118">
        <v>7.7514000414847795E-3</v>
      </c>
      <c r="AN87" s="118">
        <v>6.1471957599367457E-3</v>
      </c>
      <c r="AO87" s="118">
        <v>4.8369711454860362E-3</v>
      </c>
      <c r="AP87" s="118">
        <v>3.6536855456827497E-3</v>
      </c>
      <c r="AQ87" s="118">
        <v>2.6300000000000004E-3</v>
      </c>
      <c r="AR87" s="119">
        <v>6.2520656520930282E-3</v>
      </c>
    </row>
    <row r="88" spans="1:44" x14ac:dyDescent="0.3">
      <c r="A88" s="112" t="s">
        <v>192</v>
      </c>
      <c r="B88" s="118">
        <v>9.3699999999999981E-3</v>
      </c>
      <c r="C88" s="118">
        <v>7.6899999999999981E-3</v>
      </c>
      <c r="D88" s="118">
        <v>6.3100000000000005E-3</v>
      </c>
      <c r="E88" s="118">
        <v>5.1399999999999996E-3</v>
      </c>
      <c r="F88" s="118">
        <v>4.1600000000000005E-3</v>
      </c>
      <c r="G88" s="118">
        <v>3.3299999999999992E-3</v>
      </c>
      <c r="H88" s="118">
        <v>2.6000000000000012E-3</v>
      </c>
      <c r="I88" s="118">
        <v>1.98E-3</v>
      </c>
      <c r="J88" s="118">
        <v>1.4399999999999999E-3</v>
      </c>
      <c r="K88" s="119">
        <v>3.105911550196377E-3</v>
      </c>
      <c r="M88" s="118">
        <v>9.3700000000000016E-3</v>
      </c>
      <c r="N88" s="118">
        <v>7.6899999999999989E-3</v>
      </c>
      <c r="O88" s="118">
        <v>6.3099999999999996E-3</v>
      </c>
      <c r="P88" s="118">
        <v>5.1400000000000005E-3</v>
      </c>
      <c r="Q88" s="118">
        <v>4.1600000000000005E-3</v>
      </c>
      <c r="R88" s="118">
        <v>3.3299999999999996E-3</v>
      </c>
      <c r="S88" s="118">
        <v>2.6000000000000003E-3</v>
      </c>
      <c r="T88" s="118">
        <v>1.98E-3</v>
      </c>
      <c r="U88" s="118">
        <v>1.4400000000000001E-3</v>
      </c>
      <c r="V88" s="119">
        <v>3.0030085287060843E-3</v>
      </c>
      <c r="X88" s="118">
        <v>9.2300000000000004E-3</v>
      </c>
      <c r="Y88" s="118">
        <v>7.6100000000000013E-3</v>
      </c>
      <c r="Z88" s="118">
        <v>6.2500000000000012E-3</v>
      </c>
      <c r="AA88" s="118">
        <v>5.1099999999999991E-3</v>
      </c>
      <c r="AB88" s="118">
        <v>4.15E-3</v>
      </c>
      <c r="AC88" s="118">
        <v>3.3200000000000005E-3</v>
      </c>
      <c r="AD88" s="118">
        <v>2.589999999999999E-3</v>
      </c>
      <c r="AE88" s="118">
        <v>1.9700000000000004E-3</v>
      </c>
      <c r="AF88" s="118">
        <v>1.42E-3</v>
      </c>
      <c r="AG88" s="119">
        <v>3.4040101120874642E-3</v>
      </c>
      <c r="AI88" s="118">
        <v>9.2300000000000004E-3</v>
      </c>
      <c r="AJ88" s="118">
        <v>7.6099999999999978E-3</v>
      </c>
      <c r="AK88" s="118">
        <v>6.2500000000000003E-3</v>
      </c>
      <c r="AL88" s="118">
        <v>5.1099999999999991E-3</v>
      </c>
      <c r="AM88" s="118">
        <v>4.1500000000000009E-3</v>
      </c>
      <c r="AN88" s="118">
        <v>3.3200000000000005E-3</v>
      </c>
      <c r="AO88" s="118">
        <v>2.589999999999999E-3</v>
      </c>
      <c r="AP88" s="118">
        <v>1.97E-3</v>
      </c>
      <c r="AQ88" s="118">
        <v>1.4200000000000003E-3</v>
      </c>
      <c r="AR88" s="119">
        <v>3.371150726194737E-3</v>
      </c>
    </row>
    <row r="89" spans="1:44" x14ac:dyDescent="0.3">
      <c r="A89" s="112" t="s">
        <v>193</v>
      </c>
      <c r="B89" s="118">
        <v>3.6883687676176019E-3</v>
      </c>
      <c r="C89" s="118">
        <v>2.9880870658550479E-3</v>
      </c>
      <c r="D89" s="118">
        <v>2.4578695843509948E-3</v>
      </c>
      <c r="E89" s="118">
        <v>1.9876605568114659E-3</v>
      </c>
      <c r="F89" s="118">
        <v>1.6585915713882484E-3</v>
      </c>
      <c r="G89" s="118">
        <v>1.3624735668108694E-3</v>
      </c>
      <c r="H89" s="118">
        <v>1.0921713559923403E-3</v>
      </c>
      <c r="I89" s="118">
        <v>1.0864126616138392E-3</v>
      </c>
      <c r="J89" s="118"/>
      <c r="K89" s="119">
        <v>1.4269291461292612E-3</v>
      </c>
      <c r="M89" s="118">
        <v>3.4443623993803056E-3</v>
      </c>
      <c r="N89" s="118">
        <v>2.9771006563183967E-3</v>
      </c>
      <c r="O89" s="118">
        <v>2.4190963966818839E-3</v>
      </c>
      <c r="P89" s="118">
        <v>1.9550576540176105E-3</v>
      </c>
      <c r="Q89" s="118">
        <v>1.6370639749981723E-3</v>
      </c>
      <c r="R89" s="118">
        <v>1.365996655674022E-3</v>
      </c>
      <c r="S89" s="118">
        <v>1.086997046456646E-3</v>
      </c>
      <c r="T89" s="118">
        <v>1.0853316860800232E-3</v>
      </c>
      <c r="U89" s="118"/>
      <c r="V89" s="119">
        <v>1.4017069499266607E-3</v>
      </c>
      <c r="X89" s="118">
        <v>3.6360593339838567E-3</v>
      </c>
      <c r="Y89" s="118">
        <v>2.9775637889288263E-3</v>
      </c>
      <c r="Z89" s="118">
        <v>2.4675979363041477E-3</v>
      </c>
      <c r="AA89" s="118">
        <v>2.0070143205339324E-3</v>
      </c>
      <c r="AB89" s="118">
        <v>1.6537138948293892E-3</v>
      </c>
      <c r="AC89" s="118">
        <v>1.3746550439272941E-3</v>
      </c>
      <c r="AD89" s="118">
        <v>1.1039677743364723E-3</v>
      </c>
      <c r="AE89" s="118">
        <v>1.0783606960931595E-3</v>
      </c>
      <c r="AF89" s="118"/>
      <c r="AG89" s="119">
        <v>1.5183555128753172E-3</v>
      </c>
      <c r="AI89" s="118">
        <v>3.4985828810667054E-3</v>
      </c>
      <c r="AJ89" s="118">
        <v>3.0140904169977437E-3</v>
      </c>
      <c r="AK89" s="118">
        <v>2.4847329933676094E-3</v>
      </c>
      <c r="AL89" s="118">
        <v>2.0181704111246544E-3</v>
      </c>
      <c r="AM89" s="118">
        <v>1.6613195798262307E-3</v>
      </c>
      <c r="AN89" s="118">
        <v>1.3724631236290733E-3</v>
      </c>
      <c r="AO89" s="118">
        <v>1.1221273778395941E-3</v>
      </c>
      <c r="AP89" s="118">
        <v>1.0843179715964671E-3</v>
      </c>
      <c r="AQ89" s="118"/>
      <c r="AR89" s="119">
        <v>1.5281659590876075E-3</v>
      </c>
    </row>
    <row r="90" spans="1:44" x14ac:dyDescent="0.3">
      <c r="A90" s="112" t="s">
        <v>69</v>
      </c>
      <c r="B90" s="118">
        <v>9.2231515826832959E-4</v>
      </c>
      <c r="C90" s="118">
        <v>7.5094482406319867E-4</v>
      </c>
      <c r="D90" s="118">
        <v>5.6254237371619901E-4</v>
      </c>
      <c r="E90" s="118">
        <v>4.2584968124375169E-4</v>
      </c>
      <c r="F90" s="118">
        <v>3.2840623979948349E-4</v>
      </c>
      <c r="G90" s="118">
        <v>2.6093108338864435E-4</v>
      </c>
      <c r="H90" s="118">
        <v>2.064600131677895E-4</v>
      </c>
      <c r="I90" s="118"/>
      <c r="J90" s="118"/>
      <c r="K90" s="119">
        <v>3.8963805270229298E-4</v>
      </c>
      <c r="M90" s="118">
        <v>1.1247382061516946E-3</v>
      </c>
      <c r="N90" s="118">
        <v>7.3460554495201498E-4</v>
      </c>
      <c r="O90" s="118">
        <v>5.7120849920367408E-4</v>
      </c>
      <c r="P90" s="118">
        <v>4.4637741171109932E-4</v>
      </c>
      <c r="Q90" s="118">
        <v>3.3243090526050917E-4</v>
      </c>
      <c r="R90" s="118">
        <v>2.6281933010501208E-4</v>
      </c>
      <c r="S90" s="118">
        <v>2.0766773844994513E-4</v>
      </c>
      <c r="T90" s="118"/>
      <c r="U90" s="118"/>
      <c r="V90" s="119">
        <v>4.0413590861213634E-4</v>
      </c>
      <c r="X90" s="118">
        <v>9.4802779817880468E-4</v>
      </c>
      <c r="Y90" s="118">
        <v>7.534497796496543E-4</v>
      </c>
      <c r="Z90" s="118">
        <v>5.6774704288085399E-4</v>
      </c>
      <c r="AA90" s="118">
        <v>4.2732814419372455E-4</v>
      </c>
      <c r="AB90" s="118">
        <v>3.2981647709101332E-4</v>
      </c>
      <c r="AC90" s="118">
        <v>2.5941516061253389E-4</v>
      </c>
      <c r="AD90" s="118">
        <v>2.0620355956824636E-4</v>
      </c>
      <c r="AE90" s="118"/>
      <c r="AF90" s="118"/>
      <c r="AG90" s="119">
        <v>4.052819078119684E-4</v>
      </c>
      <c r="AI90" s="118">
        <v>8.5538131510646816E-4</v>
      </c>
      <c r="AJ90" s="118">
        <v>7.0463977807326713E-4</v>
      </c>
      <c r="AK90" s="118">
        <v>5.6905962706185862E-4</v>
      </c>
      <c r="AL90" s="118">
        <v>4.5027721458784225E-4</v>
      </c>
      <c r="AM90" s="118">
        <v>3.4292395691511591E-4</v>
      </c>
      <c r="AN90" s="118">
        <v>2.6411432950359788E-4</v>
      </c>
      <c r="AO90" s="118">
        <v>2.0694400571376914E-4</v>
      </c>
      <c r="AP90" s="118"/>
      <c r="AQ90" s="118"/>
      <c r="AR90" s="119">
        <v>4.0982759930922592E-4</v>
      </c>
    </row>
    <row r="91" spans="1:44" x14ac:dyDescent="0.3">
      <c r="A91" s="112" t="s">
        <v>66</v>
      </c>
      <c r="B91" s="120">
        <v>3.2772035188460016E-2</v>
      </c>
      <c r="C91" s="120">
        <v>2.3474766044607295E-2</v>
      </c>
      <c r="D91" s="120">
        <v>1.6787497810615237E-2</v>
      </c>
      <c r="E91" s="120">
        <v>1.2727925449461622E-2</v>
      </c>
      <c r="F91" s="120">
        <v>1.080315202283218E-2</v>
      </c>
      <c r="G91" s="120">
        <v>1.0041946787771129E-2</v>
      </c>
      <c r="H91" s="120">
        <v>9.1983990284974209E-3</v>
      </c>
      <c r="I91" s="120">
        <v>8.6286439131589496E-3</v>
      </c>
      <c r="J91" s="120">
        <v>8.8337920830239246E-3</v>
      </c>
      <c r="K91" s="121">
        <v>1.1066176189154821E-2</v>
      </c>
      <c r="M91" s="120">
        <v>5.1454000022275501E-2</v>
      </c>
      <c r="N91" s="120">
        <v>4.8755012310236379E-2</v>
      </c>
      <c r="O91" s="120">
        <v>4.8099588842812117E-2</v>
      </c>
      <c r="P91" s="120">
        <v>3.9055637933789078E-2</v>
      </c>
      <c r="Q91" s="120">
        <v>3.0567698482790551E-2</v>
      </c>
      <c r="R91" s="120">
        <v>2.709343817683179E-2</v>
      </c>
      <c r="S91" s="120">
        <v>2.3145600251864924E-2</v>
      </c>
      <c r="T91" s="120">
        <v>1.9033388083975328E-2</v>
      </c>
      <c r="U91" s="120">
        <v>1.8315483327969496E-2</v>
      </c>
      <c r="V91" s="121">
        <v>2.7967808750447479E-2</v>
      </c>
      <c r="X91" s="120">
        <v>2.9220359004979869E-2</v>
      </c>
      <c r="Y91" s="120">
        <v>2.0808210110686908E-2</v>
      </c>
      <c r="Z91" s="120">
        <v>1.5479503020437501E-2</v>
      </c>
      <c r="AA91" s="120">
        <v>1.2670713858884063E-2</v>
      </c>
      <c r="AB91" s="120">
        <v>1.1247273989868443E-2</v>
      </c>
      <c r="AC91" s="120">
        <v>1.0701575817186009E-2</v>
      </c>
      <c r="AD91" s="120">
        <v>1.0037807456710067E-2</v>
      </c>
      <c r="AE91" s="120">
        <v>9.1359708590833758E-3</v>
      </c>
      <c r="AF91" s="120">
        <v>8.9990584058853053E-3</v>
      </c>
      <c r="AG91" s="121">
        <v>1.1648605866352748E-2</v>
      </c>
      <c r="AI91" s="120">
        <v>6.2725719250563056E-2</v>
      </c>
      <c r="AJ91" s="120">
        <v>5.5256538200469475E-2</v>
      </c>
      <c r="AK91" s="120">
        <v>5.1774140911875342E-2</v>
      </c>
      <c r="AL91" s="120">
        <v>4.3407018018249359E-2</v>
      </c>
      <c r="AM91" s="120">
        <v>3.5457247260696441E-2</v>
      </c>
      <c r="AN91" s="120">
        <v>3.1663006602981859E-2</v>
      </c>
      <c r="AO91" s="120">
        <v>2.8096093410696351E-2</v>
      </c>
      <c r="AP91" s="120">
        <v>2.2261761877477023E-2</v>
      </c>
      <c r="AQ91" s="120">
        <v>1.9175574634567153E-2</v>
      </c>
      <c r="AR91" s="121">
        <v>3.4302864589177404E-2</v>
      </c>
    </row>
    <row r="93" spans="1:44" ht="21" x14ac:dyDescent="0.4">
      <c r="B93" s="110" t="s">
        <v>173</v>
      </c>
      <c r="M93" s="110" t="s">
        <v>177</v>
      </c>
      <c r="X93" s="110" t="s">
        <v>174</v>
      </c>
      <c r="AI93" s="110" t="s">
        <v>178</v>
      </c>
    </row>
    <row r="94" spans="1:44" ht="15.6" x14ac:dyDescent="0.3">
      <c r="B94" s="111" t="s">
        <v>199</v>
      </c>
      <c r="M94" s="111" t="s">
        <v>199</v>
      </c>
      <c r="X94" s="111" t="s">
        <v>199</v>
      </c>
      <c r="AI94" s="111" t="s">
        <v>199</v>
      </c>
    </row>
    <row r="95" spans="1:44" x14ac:dyDescent="0.3">
      <c r="A95" s="248" t="s">
        <v>73</v>
      </c>
      <c r="B95" s="247" t="s">
        <v>72</v>
      </c>
      <c r="C95" s="247"/>
      <c r="D95" s="247"/>
      <c r="E95" s="247"/>
      <c r="F95" s="247"/>
      <c r="G95" s="247"/>
      <c r="H95" s="247"/>
      <c r="I95" s="247"/>
      <c r="J95" s="247"/>
      <c r="K95" s="26"/>
      <c r="M95" s="247" t="s">
        <v>72</v>
      </c>
      <c r="N95" s="247"/>
      <c r="O95" s="247"/>
      <c r="P95" s="247"/>
      <c r="Q95" s="247"/>
      <c r="R95" s="247"/>
      <c r="S95" s="247"/>
      <c r="T95" s="247"/>
      <c r="U95" s="247"/>
      <c r="V95" s="26"/>
      <c r="X95" s="247" t="s">
        <v>72</v>
      </c>
      <c r="Y95" s="247"/>
      <c r="Z95" s="247"/>
      <c r="AA95" s="247"/>
      <c r="AB95" s="247"/>
      <c r="AC95" s="247"/>
      <c r="AD95" s="247"/>
      <c r="AE95" s="247"/>
      <c r="AF95" s="247"/>
      <c r="AG95" s="26"/>
      <c r="AI95" s="247" t="s">
        <v>72</v>
      </c>
      <c r="AJ95" s="247"/>
      <c r="AK95" s="247"/>
      <c r="AL95" s="247"/>
      <c r="AM95" s="247"/>
      <c r="AN95" s="247"/>
      <c r="AO95" s="247"/>
      <c r="AP95" s="247"/>
      <c r="AQ95" s="247"/>
      <c r="AR95" s="26"/>
    </row>
    <row r="96" spans="1:44" x14ac:dyDescent="0.3">
      <c r="A96" s="248"/>
      <c r="B96" s="24" t="s">
        <v>71</v>
      </c>
      <c r="C96" s="24" t="s">
        <v>140</v>
      </c>
      <c r="D96" s="24" t="s">
        <v>141</v>
      </c>
      <c r="E96" s="24" t="s">
        <v>142</v>
      </c>
      <c r="F96" s="24" t="s">
        <v>143</v>
      </c>
      <c r="G96" s="24" t="s">
        <v>144</v>
      </c>
      <c r="H96" s="24" t="s">
        <v>145</v>
      </c>
      <c r="I96" s="24" t="s">
        <v>146</v>
      </c>
      <c r="J96" s="24" t="s">
        <v>147</v>
      </c>
      <c r="K96" s="23" t="s">
        <v>70</v>
      </c>
      <c r="M96" s="24" t="s">
        <v>71</v>
      </c>
      <c r="N96" s="24" t="s">
        <v>140</v>
      </c>
      <c r="O96" s="24" t="s">
        <v>141</v>
      </c>
      <c r="P96" s="24" t="s">
        <v>142</v>
      </c>
      <c r="Q96" s="24" t="s">
        <v>143</v>
      </c>
      <c r="R96" s="24" t="s">
        <v>144</v>
      </c>
      <c r="S96" s="24" t="s">
        <v>145</v>
      </c>
      <c r="T96" s="24" t="s">
        <v>146</v>
      </c>
      <c r="U96" s="24" t="s">
        <v>147</v>
      </c>
      <c r="V96" s="23" t="s">
        <v>70</v>
      </c>
      <c r="X96" s="24" t="s">
        <v>71</v>
      </c>
      <c r="Y96" s="24" t="s">
        <v>140</v>
      </c>
      <c r="Z96" s="24" t="s">
        <v>141</v>
      </c>
      <c r="AA96" s="24" t="s">
        <v>142</v>
      </c>
      <c r="AB96" s="24" t="s">
        <v>143</v>
      </c>
      <c r="AC96" s="24" t="s">
        <v>144</v>
      </c>
      <c r="AD96" s="24" t="s">
        <v>145</v>
      </c>
      <c r="AE96" s="24" t="s">
        <v>146</v>
      </c>
      <c r="AF96" s="24" t="s">
        <v>147</v>
      </c>
      <c r="AG96" s="23" t="s">
        <v>70</v>
      </c>
      <c r="AI96" s="24" t="s">
        <v>71</v>
      </c>
      <c r="AJ96" s="24" t="s">
        <v>140</v>
      </c>
      <c r="AK96" s="24" t="s">
        <v>141</v>
      </c>
      <c r="AL96" s="24" t="s">
        <v>142</v>
      </c>
      <c r="AM96" s="24" t="s">
        <v>143</v>
      </c>
      <c r="AN96" s="24" t="s">
        <v>144</v>
      </c>
      <c r="AO96" s="24" t="s">
        <v>145</v>
      </c>
      <c r="AP96" s="24" t="s">
        <v>146</v>
      </c>
      <c r="AQ96" s="24" t="s">
        <v>147</v>
      </c>
      <c r="AR96" s="23" t="s">
        <v>70</v>
      </c>
    </row>
    <row r="97" spans="1:44" x14ac:dyDescent="0.3">
      <c r="A97" s="112" t="s">
        <v>188</v>
      </c>
      <c r="B97" s="122">
        <f>1-(B45/B71)^(1/13.5)</f>
        <v>1.7218200118005011E-2</v>
      </c>
      <c r="C97" s="122">
        <f t="shared" ref="C97:K97" si="0">1-(C45/C71)^(1/13.5)</f>
        <v>2.50265153529865E-2</v>
      </c>
      <c r="D97" s="122">
        <f t="shared" si="0"/>
        <v>2.8496563255117402E-2</v>
      </c>
      <c r="E97" s="122">
        <f t="shared" si="0"/>
        <v>3.2086893185254928E-2</v>
      </c>
      <c r="F97" s="122">
        <f t="shared" si="0"/>
        <v>1.0997572454238713E-2</v>
      </c>
      <c r="G97" s="122">
        <f t="shared" si="0"/>
        <v>-2.8388934487755257E-4</v>
      </c>
      <c r="H97" s="122">
        <f t="shared" si="0"/>
        <v>-7.5165372888772453E-3</v>
      </c>
      <c r="I97" s="122">
        <f t="shared" si="0"/>
        <v>-1.3685787826554163E-2</v>
      </c>
      <c r="J97" s="122">
        <f t="shared" si="0"/>
        <v>-1.6466470072141082E-2</v>
      </c>
      <c r="K97" s="123">
        <f t="shared" si="0"/>
        <v>-5.2788997914234859E-3</v>
      </c>
      <c r="M97" s="122">
        <f>1-(M45/M71)^(1/13.5)</f>
        <v>0.11634818228967447</v>
      </c>
      <c r="N97" s="122">
        <f t="shared" ref="N97:V97" si="1">1-(N45/N71)^(1/13.5)</f>
        <v>0.11982054912823803</v>
      </c>
      <c r="O97" s="122">
        <f t="shared" si="1"/>
        <v>0.12315182559149351</v>
      </c>
      <c r="P97" s="122">
        <f t="shared" si="1"/>
        <v>0.12984962888836749</v>
      </c>
      <c r="Q97" s="122">
        <f t="shared" si="1"/>
        <v>6.3293127635437929E-2</v>
      </c>
      <c r="R97" s="122">
        <f t="shared" si="1"/>
        <v>3.6004374589922006E-2</v>
      </c>
      <c r="S97" s="122">
        <f t="shared" si="1"/>
        <v>2.1225411571092923E-2</v>
      </c>
      <c r="T97" s="122">
        <f t="shared" si="1"/>
        <v>6.1758962629290259E-3</v>
      </c>
      <c r="U97" s="122">
        <f t="shared" si="1"/>
        <v>-1.1933095984239639E-2</v>
      </c>
      <c r="V97" s="123">
        <f t="shared" si="1"/>
        <v>2.2587099040859204E-2</v>
      </c>
      <c r="X97" s="122">
        <f>1-(X45/X71)^(1/13.5)</f>
        <v>2.1221463029372778E-2</v>
      </c>
      <c r="Y97" s="122">
        <f t="shared" ref="Y97:AG97" si="2">1-(Y45/Y71)^(1/13.5)</f>
        <v>3.3594359420875519E-2</v>
      </c>
      <c r="Z97" s="122">
        <f t="shared" si="2"/>
        <v>3.9521280644920775E-2</v>
      </c>
      <c r="AA97" s="122">
        <f t="shared" si="2"/>
        <v>4.8150092038724002E-2</v>
      </c>
      <c r="AB97" s="122">
        <f t="shared" si="2"/>
        <v>3.5889963689570981E-2</v>
      </c>
      <c r="AC97" s="122">
        <f t="shared" si="2"/>
        <v>2.8953199589003442E-2</v>
      </c>
      <c r="AD97" s="122">
        <f t="shared" si="2"/>
        <v>2.2643829829597006E-2</v>
      </c>
      <c r="AE97" s="122">
        <f t="shared" si="2"/>
        <v>1.5250539212279923E-2</v>
      </c>
      <c r="AF97" s="122">
        <f t="shared" si="2"/>
        <v>1.314319919504614E-2</v>
      </c>
      <c r="AG97" s="123">
        <f t="shared" si="2"/>
        <v>2.352426495132931E-2</v>
      </c>
      <c r="AI97" s="122">
        <f>1-(AI45/AI71)^(1/13.5)</f>
        <v>3.696805804419645E-2</v>
      </c>
      <c r="AJ97" s="122">
        <f t="shared" ref="AJ97:AR97" si="3">1-(AJ45/AJ71)^(1/13.5)</f>
        <v>7.2260849713791875E-2</v>
      </c>
      <c r="AK97" s="122">
        <f t="shared" si="3"/>
        <v>9.0592662513454547E-2</v>
      </c>
      <c r="AL97" s="122">
        <f t="shared" si="3"/>
        <v>0.104834380958304</v>
      </c>
      <c r="AM97" s="122">
        <f t="shared" si="3"/>
        <v>4.2067281099398501E-2</v>
      </c>
      <c r="AN97" s="122">
        <f t="shared" si="3"/>
        <v>1.7497270883781835E-2</v>
      </c>
      <c r="AO97" s="122">
        <f t="shared" si="3"/>
        <v>7.3292241157527638E-3</v>
      </c>
      <c r="AP97" s="122">
        <f t="shared" si="3"/>
        <v>-1.2567649998511676E-3</v>
      </c>
      <c r="AQ97" s="122">
        <f t="shared" si="3"/>
        <v>-1.472971626950792E-2</v>
      </c>
      <c r="AR97" s="123">
        <f t="shared" si="3"/>
        <v>1.4250210687227094E-2</v>
      </c>
    </row>
    <row r="98" spans="1:44" x14ac:dyDescent="0.3">
      <c r="A98" s="112" t="s">
        <v>189</v>
      </c>
      <c r="B98" s="122">
        <f t="shared" ref="B98:K104" si="4">1-(B46/B72)^(1/13.5)</f>
        <v>1.3129223186450489E-2</v>
      </c>
      <c r="C98" s="122">
        <f t="shared" si="4"/>
        <v>2.9899586937788936E-2</v>
      </c>
      <c r="D98" s="122">
        <f t="shared" si="4"/>
        <v>3.2840351038081694E-2</v>
      </c>
      <c r="E98" s="122">
        <f t="shared" si="4"/>
        <v>3.0191404727393234E-2</v>
      </c>
      <c r="F98" s="122">
        <f t="shared" si="4"/>
        <v>1.3546021417400023E-2</v>
      </c>
      <c r="G98" s="122">
        <f t="shared" si="4"/>
        <v>3.524391938405369E-4</v>
      </c>
      <c r="H98" s="122">
        <f t="shared" si="4"/>
        <v>-9.3803763070485768E-3</v>
      </c>
      <c r="I98" s="122">
        <f t="shared" si="4"/>
        <v>-1.6792169979049199E-2</v>
      </c>
      <c r="J98" s="122">
        <f t="shared" si="4"/>
        <v>-1.8382613971933193E-2</v>
      </c>
      <c r="K98" s="123">
        <f t="shared" si="4"/>
        <v>-5.676260567149205E-3</v>
      </c>
      <c r="M98" s="122">
        <f t="shared" ref="M98:AR104" si="5">1-(M46/M72)^(1/13.5)</f>
        <v>4.6666948984374734E-2</v>
      </c>
      <c r="N98" s="122">
        <f t="shared" si="5"/>
        <v>5.3543061450839646E-2</v>
      </c>
      <c r="O98" s="122">
        <f t="shared" si="5"/>
        <v>5.342907708813649E-2</v>
      </c>
      <c r="P98" s="122">
        <f t="shared" si="5"/>
        <v>5.249162277958197E-2</v>
      </c>
      <c r="Q98" s="122">
        <f t="shared" si="5"/>
        <v>3.6152193184654124E-2</v>
      </c>
      <c r="R98" s="122">
        <f t="shared" si="5"/>
        <v>2.5026587439144876E-2</v>
      </c>
      <c r="S98" s="122">
        <f t="shared" si="5"/>
        <v>1.3024906970110273E-2</v>
      </c>
      <c r="T98" s="122">
        <f t="shared" si="5"/>
        <v>-2.6554380421450752E-3</v>
      </c>
      <c r="U98" s="122">
        <f t="shared" si="5"/>
        <v>-1.8340693325539448E-2</v>
      </c>
      <c r="V98" s="123">
        <f t="shared" si="5"/>
        <v>1.1909953226794778E-2</v>
      </c>
      <c r="X98" s="122">
        <f t="shared" si="5"/>
        <v>-1.1584503171695459E-2</v>
      </c>
      <c r="Y98" s="122">
        <f t="shared" si="5"/>
        <v>6.0151419533357453E-3</v>
      </c>
      <c r="Z98" s="122">
        <f t="shared" si="5"/>
        <v>1.3217017270303111E-2</v>
      </c>
      <c r="AA98" s="122">
        <f t="shared" si="5"/>
        <v>1.8463058013898692E-2</v>
      </c>
      <c r="AB98" s="122">
        <f t="shared" si="5"/>
        <v>7.7158105387139519E-3</v>
      </c>
      <c r="AC98" s="122">
        <f t="shared" si="5"/>
        <v>-1.6980517999505285E-3</v>
      </c>
      <c r="AD98" s="122">
        <f t="shared" si="5"/>
        <v>-9.1166884122968472E-3</v>
      </c>
      <c r="AE98" s="122">
        <f t="shared" si="5"/>
        <v>-1.3358086205268904E-2</v>
      </c>
      <c r="AF98" s="122">
        <f t="shared" si="5"/>
        <v>-1.6679012228123069E-2</v>
      </c>
      <c r="AG98" s="123">
        <f t="shared" si="5"/>
        <v>-5.2650350746148433E-3</v>
      </c>
      <c r="AI98" s="122">
        <f t="shared" si="5"/>
        <v>-5.99681732523627E-3</v>
      </c>
      <c r="AJ98" s="122">
        <f t="shared" si="5"/>
        <v>1.5891240104773496E-2</v>
      </c>
      <c r="AK98" s="122">
        <f t="shared" si="5"/>
        <v>2.4218936053489459E-2</v>
      </c>
      <c r="AL98" s="122">
        <f t="shared" si="5"/>
        <v>2.8863746435604964E-2</v>
      </c>
      <c r="AM98" s="122">
        <f t="shared" si="5"/>
        <v>1.69768449519484E-2</v>
      </c>
      <c r="AN98" s="122">
        <f t="shared" si="5"/>
        <v>8.8249865444408604E-3</v>
      </c>
      <c r="AO98" s="122">
        <f t="shared" si="5"/>
        <v>1.079437924677018E-4</v>
      </c>
      <c r="AP98" s="122">
        <f t="shared" si="5"/>
        <v>-1.1772443650822417E-2</v>
      </c>
      <c r="AQ98" s="122">
        <f t="shared" si="5"/>
        <v>-2.5643648999241986E-2</v>
      </c>
      <c r="AR98" s="123">
        <f t="shared" si="5"/>
        <v>2.3403726590841556E-3</v>
      </c>
    </row>
    <row r="99" spans="1:44" x14ac:dyDescent="0.3">
      <c r="A99" s="112" t="s">
        <v>190</v>
      </c>
      <c r="B99" s="122">
        <f t="shared" si="4"/>
        <v>3.5409690932523663E-2</v>
      </c>
      <c r="C99" s="122">
        <f t="shared" si="4"/>
        <v>4.3647336376854917E-2</v>
      </c>
      <c r="D99" s="122">
        <f t="shared" si="4"/>
        <v>3.621183497416347E-2</v>
      </c>
      <c r="E99" s="122">
        <f t="shared" si="4"/>
        <v>2.5246101620936656E-2</v>
      </c>
      <c r="F99" s="122">
        <f t="shared" si="4"/>
        <v>1.2162130779809766E-2</v>
      </c>
      <c r="G99" s="122">
        <f t="shared" si="4"/>
        <v>2.5816532226979882E-3</v>
      </c>
      <c r="H99" s="122">
        <f t="shared" si="4"/>
        <v>-3.673411093811918E-3</v>
      </c>
      <c r="I99" s="122">
        <f t="shared" si="4"/>
        <v>-9.2746439607664932E-3</v>
      </c>
      <c r="J99" s="122">
        <f t="shared" si="4"/>
        <v>-9.1922486711981666E-3</v>
      </c>
      <c r="K99" s="123">
        <f t="shared" si="4"/>
        <v>-6.3307425818259766E-4</v>
      </c>
      <c r="M99" s="122">
        <f t="shared" si="5"/>
        <v>2.6507201022274773E-2</v>
      </c>
      <c r="N99" s="122">
        <f t="shared" si="5"/>
        <v>2.9932288541130281E-2</v>
      </c>
      <c r="O99" s="122">
        <f t="shared" si="5"/>
        <v>2.1487312191409091E-2</v>
      </c>
      <c r="P99" s="122">
        <f t="shared" si="5"/>
        <v>1.0438075665260338E-2</v>
      </c>
      <c r="Q99" s="122">
        <f t="shared" si="5"/>
        <v>8.3730554542893465E-4</v>
      </c>
      <c r="R99" s="122">
        <f t="shared" si="5"/>
        <v>-5.0298209817614126E-3</v>
      </c>
      <c r="S99" s="122">
        <f t="shared" si="5"/>
        <v>-9.0687358853802635E-3</v>
      </c>
      <c r="T99" s="122">
        <f t="shared" si="5"/>
        <v>-1.3423820990927204E-2</v>
      </c>
      <c r="U99" s="122">
        <f t="shared" si="5"/>
        <v>-1.6292028462916441E-2</v>
      </c>
      <c r="V99" s="123">
        <f t="shared" si="5"/>
        <v>-7.6313653082631383E-3</v>
      </c>
      <c r="X99" s="122">
        <f t="shared" si="5"/>
        <v>-2.5217116226705638E-3</v>
      </c>
      <c r="Y99" s="122">
        <f t="shared" si="5"/>
        <v>1.0861587287870345E-2</v>
      </c>
      <c r="Z99" s="122">
        <f t="shared" si="5"/>
        <v>1.1002422971632009E-2</v>
      </c>
      <c r="AA99" s="122">
        <f t="shared" si="5"/>
        <v>9.6100932547150686E-3</v>
      </c>
      <c r="AB99" s="122">
        <f t="shared" si="5"/>
        <v>-7.2344600037244078E-5</v>
      </c>
      <c r="AC99" s="122">
        <f t="shared" si="5"/>
        <v>-9.0943086118857597E-3</v>
      </c>
      <c r="AD99" s="122">
        <f t="shared" si="5"/>
        <v>-1.4750772666802137E-2</v>
      </c>
      <c r="AE99" s="122">
        <f t="shared" si="5"/>
        <v>-1.7354305181285445E-2</v>
      </c>
      <c r="AF99" s="122">
        <f t="shared" si="5"/>
        <v>-2.2061126522127106E-2</v>
      </c>
      <c r="AG99" s="123">
        <f t="shared" si="5"/>
        <v>-1.0520612488425618E-2</v>
      </c>
      <c r="AI99" s="122">
        <f t="shared" si="5"/>
        <v>-8.8209329957307236E-3</v>
      </c>
      <c r="AJ99" s="122">
        <f t="shared" si="5"/>
        <v>4.0534479149831881E-3</v>
      </c>
      <c r="AK99" s="122">
        <f t="shared" si="5"/>
        <v>3.7066194499062455E-3</v>
      </c>
      <c r="AL99" s="122">
        <f t="shared" si="5"/>
        <v>1.2373679520595315E-3</v>
      </c>
      <c r="AM99" s="122">
        <f t="shared" si="5"/>
        <v>-7.760833835835923E-3</v>
      </c>
      <c r="AN99" s="122">
        <f t="shared" si="5"/>
        <v>-9.6035888845011907E-3</v>
      </c>
      <c r="AO99" s="122">
        <f t="shared" si="5"/>
        <v>-1.2359511331609507E-2</v>
      </c>
      <c r="AP99" s="122">
        <f t="shared" si="5"/>
        <v>-1.7323046505339335E-2</v>
      </c>
      <c r="AQ99" s="122">
        <f t="shared" si="5"/>
        <v>-2.1906634680957104E-2</v>
      </c>
      <c r="AR99" s="123">
        <f t="shared" si="5"/>
        <v>-1.1170235968141817E-2</v>
      </c>
    </row>
    <row r="100" spans="1:44" x14ac:dyDescent="0.3">
      <c r="A100" s="112" t="s">
        <v>191</v>
      </c>
      <c r="B100" s="122">
        <f t="shared" si="4"/>
        <v>5.3059660751787807E-2</v>
      </c>
      <c r="C100" s="122">
        <f t="shared" si="4"/>
        <v>4.8558009120782786E-2</v>
      </c>
      <c r="D100" s="122">
        <f t="shared" si="4"/>
        <v>3.2138259159886773E-2</v>
      </c>
      <c r="E100" s="122">
        <f t="shared" si="4"/>
        <v>1.4538956235210843E-2</v>
      </c>
      <c r="F100" s="122">
        <f t="shared" si="4"/>
        <v>4.7682790439802503E-3</v>
      </c>
      <c r="G100" s="122">
        <f t="shared" si="4"/>
        <v>-1.7037933544410411E-3</v>
      </c>
      <c r="H100" s="122">
        <f t="shared" si="4"/>
        <v>-6.1960542716927858E-3</v>
      </c>
      <c r="I100" s="122">
        <f t="shared" si="4"/>
        <v>-1.0736606260473236E-2</v>
      </c>
      <c r="J100" s="122">
        <f t="shared" si="4"/>
        <v>-8.8232820057871919E-3</v>
      </c>
      <c r="K100" s="123">
        <f t="shared" si="4"/>
        <v>-3.4094203930261635E-3</v>
      </c>
      <c r="M100" s="122">
        <f t="shared" si="5"/>
        <v>3.0024576981265261E-2</v>
      </c>
      <c r="N100" s="122">
        <f t="shared" si="5"/>
        <v>2.5340572609539258E-2</v>
      </c>
      <c r="O100" s="122">
        <f t="shared" si="5"/>
        <v>8.4673924444356174E-3</v>
      </c>
      <c r="P100" s="122">
        <f t="shared" si="5"/>
        <v>-9.5887739667401828E-3</v>
      </c>
      <c r="Q100" s="122">
        <f t="shared" si="5"/>
        <v>-1.4579313069458699E-2</v>
      </c>
      <c r="R100" s="122">
        <f t="shared" si="5"/>
        <v>-1.5510886403434343E-2</v>
      </c>
      <c r="S100" s="122">
        <f t="shared" si="5"/>
        <v>-1.4887250485215997E-2</v>
      </c>
      <c r="T100" s="122">
        <f t="shared" si="5"/>
        <v>-1.5159179493608121E-2</v>
      </c>
      <c r="U100" s="122">
        <f t="shared" si="5"/>
        <v>-1.0611219562917551E-2</v>
      </c>
      <c r="V100" s="123">
        <f t="shared" si="5"/>
        <v>-1.2904587902906606E-2</v>
      </c>
      <c r="X100" s="122">
        <f t="shared" si="5"/>
        <v>1.3972568758976012E-2</v>
      </c>
      <c r="Y100" s="122">
        <f t="shared" si="5"/>
        <v>1.600678067217276E-2</v>
      </c>
      <c r="Z100" s="122">
        <f t="shared" si="5"/>
        <v>9.2585276759502566E-3</v>
      </c>
      <c r="AA100" s="122">
        <f t="shared" si="5"/>
        <v>3.0303197202566912E-3</v>
      </c>
      <c r="AB100" s="122">
        <f t="shared" si="5"/>
        <v>-5.8896279126070539E-3</v>
      </c>
      <c r="AC100" s="122">
        <f t="shared" si="5"/>
        <v>-1.3098194672559016E-2</v>
      </c>
      <c r="AD100" s="122">
        <f t="shared" si="5"/>
        <v>-1.7666373037355187E-2</v>
      </c>
      <c r="AE100" s="122">
        <f t="shared" si="5"/>
        <v>-2.2639850510649095E-2</v>
      </c>
      <c r="AF100" s="122">
        <f t="shared" si="5"/>
        <v>-2.7708513835414061E-2</v>
      </c>
      <c r="AG100" s="123">
        <f t="shared" si="5"/>
        <v>-1.4381734489627096E-2</v>
      </c>
      <c r="AI100" s="122">
        <f t="shared" si="5"/>
        <v>8.3645907653906448E-3</v>
      </c>
      <c r="AJ100" s="122">
        <f t="shared" si="5"/>
        <v>1.0376035559624741E-2</v>
      </c>
      <c r="AK100" s="122">
        <f t="shared" si="5"/>
        <v>3.577295822664639E-3</v>
      </c>
      <c r="AL100" s="122">
        <f t="shared" si="5"/>
        <v>-2.5931708144573129E-3</v>
      </c>
      <c r="AM100" s="122">
        <f t="shared" si="5"/>
        <v>-1.3324332796134986E-2</v>
      </c>
      <c r="AN100" s="122">
        <f t="shared" si="5"/>
        <v>-1.0691559994158606E-2</v>
      </c>
      <c r="AO100" s="122">
        <f t="shared" si="5"/>
        <v>-1.1550070847789362E-2</v>
      </c>
      <c r="AP100" s="122">
        <f t="shared" si="5"/>
        <v>-1.5667662722969267E-2</v>
      </c>
      <c r="AQ100" s="122">
        <f t="shared" si="5"/>
        <v>-1.7537075293817761E-2</v>
      </c>
      <c r="AR100" s="123">
        <f t="shared" si="5"/>
        <v>-1.1353673195277691E-2</v>
      </c>
    </row>
    <row r="101" spans="1:44" x14ac:dyDescent="0.3">
      <c r="A101" s="112" t="s">
        <v>192</v>
      </c>
      <c r="B101" s="122">
        <f t="shared" si="4"/>
        <v>6.5165641302612487E-2</v>
      </c>
      <c r="C101" s="122">
        <f t="shared" si="4"/>
        <v>5.1968540719819045E-2</v>
      </c>
      <c r="D101" s="122">
        <f t="shared" si="4"/>
        <v>2.8758718872308298E-2</v>
      </c>
      <c r="E101" s="122">
        <f t="shared" si="4"/>
        <v>5.0251666798749595E-3</v>
      </c>
      <c r="F101" s="122">
        <f t="shared" si="4"/>
        <v>-4.5316930955607848E-3</v>
      </c>
      <c r="G101" s="122">
        <f t="shared" si="4"/>
        <v>-1.1395973569729989E-2</v>
      </c>
      <c r="H101" s="122">
        <f t="shared" si="4"/>
        <v>-1.5607862143289131E-2</v>
      </c>
      <c r="I101" s="122">
        <f t="shared" si="4"/>
        <v>-1.8607107525569599E-2</v>
      </c>
      <c r="J101" s="122">
        <f t="shared" si="4"/>
        <v>-1.1790607722759638E-2</v>
      </c>
      <c r="K101" s="123">
        <f t="shared" si="4"/>
        <v>-1.1024804780747077E-2</v>
      </c>
      <c r="M101" s="122">
        <f t="shared" si="5"/>
        <v>4.4165841871394385E-2</v>
      </c>
      <c r="N101" s="122">
        <f t="shared" si="5"/>
        <v>3.0648640645321468E-2</v>
      </c>
      <c r="O101" s="122">
        <f t="shared" si="5"/>
        <v>7.1924091398273271E-3</v>
      </c>
      <c r="P101" s="122">
        <f t="shared" si="5"/>
        <v>-1.7019771572180042E-2</v>
      </c>
      <c r="Q101" s="122">
        <f t="shared" si="5"/>
        <v>-2.0843817464466952E-2</v>
      </c>
      <c r="R101" s="122">
        <f t="shared" si="5"/>
        <v>-2.1524105028547069E-2</v>
      </c>
      <c r="S101" s="122">
        <f t="shared" si="5"/>
        <v>-1.9505358243816273E-2</v>
      </c>
      <c r="T101" s="122">
        <f t="shared" si="5"/>
        <v>-1.6712948451106158E-2</v>
      </c>
      <c r="U101" s="122">
        <f t="shared" si="5"/>
        <v>-5.971119002112113E-3</v>
      </c>
      <c r="V101" s="123">
        <f t="shared" si="5"/>
        <v>-1.6162665110936336E-2</v>
      </c>
      <c r="X101" s="122">
        <f t="shared" si="5"/>
        <v>3.076690983491559E-2</v>
      </c>
      <c r="Y101" s="122">
        <f t="shared" si="5"/>
        <v>2.2372166118213577E-2</v>
      </c>
      <c r="Z101" s="122">
        <f t="shared" si="5"/>
        <v>9.2589595175687212E-3</v>
      </c>
      <c r="AA101" s="122">
        <f t="shared" si="5"/>
        <v>-2.0962016027619157E-3</v>
      </c>
      <c r="AB101" s="122">
        <f t="shared" si="5"/>
        <v>-1.3280089464253297E-2</v>
      </c>
      <c r="AC101" s="122">
        <f t="shared" si="5"/>
        <v>-2.1165048285761046E-2</v>
      </c>
      <c r="AD101" s="122">
        <f t="shared" si="5"/>
        <v>-2.938746320231278E-2</v>
      </c>
      <c r="AE101" s="122">
        <f t="shared" si="5"/>
        <v>-3.8445874225898624E-2</v>
      </c>
      <c r="AF101" s="122">
        <f t="shared" si="5"/>
        <v>-3.9986030777434012E-2</v>
      </c>
      <c r="AG101" s="123">
        <f t="shared" si="5"/>
        <v>-2.3718720629228862E-2</v>
      </c>
      <c r="AI101" s="122">
        <f t="shared" si="5"/>
        <v>2.9040880937086677E-2</v>
      </c>
      <c r="AJ101" s="122">
        <f t="shared" si="5"/>
        <v>2.0558575383294642E-2</v>
      </c>
      <c r="AK101" s="122">
        <f t="shared" si="5"/>
        <v>7.3131177111462886E-3</v>
      </c>
      <c r="AL101" s="122">
        <f t="shared" si="5"/>
        <v>-3.9728032367325472E-3</v>
      </c>
      <c r="AM101" s="122">
        <f t="shared" si="5"/>
        <v>-1.9076908406307158E-2</v>
      </c>
      <c r="AN101" s="122">
        <f t="shared" si="5"/>
        <v>-1.5829462285320561E-2</v>
      </c>
      <c r="AO101" s="122">
        <f t="shared" si="5"/>
        <v>-1.7191112621311344E-2</v>
      </c>
      <c r="AP101" s="122">
        <f t="shared" si="5"/>
        <v>-2.461097588019534E-2</v>
      </c>
      <c r="AQ101" s="122">
        <f t="shared" si="5"/>
        <v>-2.1633917835102601E-2</v>
      </c>
      <c r="AR101" s="123">
        <f t="shared" si="5"/>
        <v>-1.636753279392944E-2</v>
      </c>
    </row>
    <row r="102" spans="1:44" x14ac:dyDescent="0.3">
      <c r="A102" s="112" t="s">
        <v>193</v>
      </c>
      <c r="B102" s="122">
        <f t="shared" si="4"/>
        <v>6.9346045102711473E-2</v>
      </c>
      <c r="C102" s="122">
        <f t="shared" si="4"/>
        <v>4.7831831748196385E-2</v>
      </c>
      <c r="D102" s="122">
        <f t="shared" si="4"/>
        <v>1.8635421092558668E-2</v>
      </c>
      <c r="E102" s="122">
        <f t="shared" si="4"/>
        <v>-9.321430675912401E-3</v>
      </c>
      <c r="F102" s="122">
        <f t="shared" si="4"/>
        <v>-1.6014399525139611E-2</v>
      </c>
      <c r="G102" s="122">
        <f t="shared" si="4"/>
        <v>-1.7844536121698118E-2</v>
      </c>
      <c r="H102" s="122">
        <f t="shared" si="4"/>
        <v>-1.6446306814522194E-2</v>
      </c>
      <c r="I102" s="122">
        <f t="shared" si="4"/>
        <v>-1.8979667010941226E-2</v>
      </c>
      <c r="J102" s="122"/>
      <c r="K102" s="123">
        <f t="shared" si="4"/>
        <v>-1.3765960671913602E-2</v>
      </c>
      <c r="M102" s="122">
        <f t="shared" si="5"/>
        <v>4.9889038228513094E-2</v>
      </c>
      <c r="N102" s="122">
        <f t="shared" si="5"/>
        <v>-2.340018092223195E-2</v>
      </c>
      <c r="O102" s="122">
        <f t="shared" si="5"/>
        <v>-1.7135873792285761E-2</v>
      </c>
      <c r="P102" s="122">
        <f t="shared" si="5"/>
        <v>-1.3490021310575306E-2</v>
      </c>
      <c r="Q102" s="122">
        <f t="shared" si="5"/>
        <v>-1.3038884991531274E-2</v>
      </c>
      <c r="R102" s="122">
        <f t="shared" si="5"/>
        <v>-1.3206151433729829E-2</v>
      </c>
      <c r="S102" s="122">
        <f t="shared" si="5"/>
        <v>-1.7367225970470912E-2</v>
      </c>
      <c r="T102" s="122">
        <f t="shared" si="5"/>
        <v>-1.967152711680864E-2</v>
      </c>
      <c r="U102" s="122"/>
      <c r="V102" s="123">
        <f t="shared" si="5"/>
        <v>-1.5690775498701237E-2</v>
      </c>
      <c r="X102" s="122">
        <f t="shared" si="5"/>
        <v>5.5723859243683393E-2</v>
      </c>
      <c r="Y102" s="122">
        <f t="shared" si="5"/>
        <v>4.7815744476211619E-2</v>
      </c>
      <c r="Z102" s="122">
        <f t="shared" si="5"/>
        <v>1.8671479016945658E-2</v>
      </c>
      <c r="AA102" s="122">
        <f t="shared" si="5"/>
        <v>-9.2910507282526478E-3</v>
      </c>
      <c r="AB102" s="122">
        <f t="shared" si="5"/>
        <v>-1.5980577133283713E-2</v>
      </c>
      <c r="AC102" s="122">
        <f t="shared" si="5"/>
        <v>-1.791092268543526E-2</v>
      </c>
      <c r="AD102" s="122">
        <f t="shared" si="5"/>
        <v>-1.6643966673489663E-2</v>
      </c>
      <c r="AE102" s="122">
        <f t="shared" si="5"/>
        <v>-1.87792656175374E-2</v>
      </c>
      <c r="AF102" s="122"/>
      <c r="AG102" s="123">
        <f t="shared" si="5"/>
        <v>-1.273509415552776E-2</v>
      </c>
      <c r="AI102" s="122">
        <f t="shared" si="5"/>
        <v>4.1498403942638262E-2</v>
      </c>
      <c r="AJ102" s="122">
        <f t="shared" si="5"/>
        <v>2.5550788600856356E-2</v>
      </c>
      <c r="AK102" s="122">
        <f t="shared" si="5"/>
        <v>5.3062227529084849E-3</v>
      </c>
      <c r="AL102" s="122">
        <f t="shared" si="5"/>
        <v>-1.1383479775482819E-2</v>
      </c>
      <c r="AM102" s="122">
        <f t="shared" si="5"/>
        <v>-3.1554838184670864E-2</v>
      </c>
      <c r="AN102" s="122">
        <f t="shared" si="5"/>
        <v>-2.7210023809894013E-2</v>
      </c>
      <c r="AO102" s="122">
        <f t="shared" si="5"/>
        <v>-2.7286617099684385E-2</v>
      </c>
      <c r="AP102" s="122">
        <f t="shared" si="5"/>
        <v>-3.517014065573032E-2</v>
      </c>
      <c r="AQ102" s="122"/>
      <c r="AR102" s="123">
        <f t="shared" si="5"/>
        <v>-2.4501752655275766E-2</v>
      </c>
    </row>
    <row r="103" spans="1:44" x14ac:dyDescent="0.3">
      <c r="A103" s="112" t="s">
        <v>69</v>
      </c>
      <c r="B103" s="122">
        <f t="shared" si="4"/>
        <v>1.7034594614832921E-2</v>
      </c>
      <c r="C103" s="122">
        <f t="shared" si="4"/>
        <v>7.2705225864468925E-3</v>
      </c>
      <c r="D103" s="122">
        <f t="shared" si="4"/>
        <v>1.7408001942220697E-3</v>
      </c>
      <c r="E103" s="122">
        <f t="shared" si="4"/>
        <v>2.6770223246397329E-3</v>
      </c>
      <c r="F103" s="122">
        <f t="shared" si="4"/>
        <v>5.8708993904782458E-3</v>
      </c>
      <c r="G103" s="122">
        <f t="shared" si="4"/>
        <v>1.0009614905105546E-2</v>
      </c>
      <c r="H103" s="122">
        <f t="shared" si="4"/>
        <v>1.4863963455618912E-2</v>
      </c>
      <c r="I103" s="122"/>
      <c r="J103" s="122"/>
      <c r="K103" s="123">
        <f t="shared" si="4"/>
        <v>7.3774621863835765E-3</v>
      </c>
      <c r="M103" s="122">
        <f t="shared" si="5"/>
        <v>3.0808101543931321E-2</v>
      </c>
      <c r="N103" s="122">
        <f t="shared" si="5"/>
        <v>7.6640630267124088E-3</v>
      </c>
      <c r="O103" s="122">
        <f t="shared" si="5"/>
        <v>2.2354809778506457E-3</v>
      </c>
      <c r="P103" s="122">
        <f t="shared" si="5"/>
        <v>1.905218295733202E-3</v>
      </c>
      <c r="Q103" s="122">
        <f t="shared" si="5"/>
        <v>5.5633824014101885E-3</v>
      </c>
      <c r="R103" s="122">
        <f t="shared" si="5"/>
        <v>9.8329667359194906E-3</v>
      </c>
      <c r="S103" s="122">
        <f t="shared" si="5"/>
        <v>1.4753767876632073E-2</v>
      </c>
      <c r="T103" s="122"/>
      <c r="U103" s="122"/>
      <c r="V103" s="123">
        <f t="shared" si="5"/>
        <v>7.7596337119584247E-3</v>
      </c>
      <c r="X103" s="122">
        <f t="shared" si="5"/>
        <v>1.3506441601745633E-2</v>
      </c>
      <c r="Y103" s="122">
        <f t="shared" si="5"/>
        <v>8.0194282020987773E-3</v>
      </c>
      <c r="Z103" s="122">
        <f t="shared" si="5"/>
        <v>3.7465637756751713E-3</v>
      </c>
      <c r="AA103" s="122">
        <f t="shared" si="5"/>
        <v>1.4302763073575919E-3</v>
      </c>
      <c r="AB103" s="122">
        <f t="shared" si="5"/>
        <v>-3.9493734291728977E-4</v>
      </c>
      <c r="AC103" s="122">
        <f t="shared" si="5"/>
        <v>-1.285733490628882E-3</v>
      </c>
      <c r="AD103" s="122">
        <f t="shared" si="5"/>
        <v>-1.3412630141091952E-3</v>
      </c>
      <c r="AE103" s="122"/>
      <c r="AF103" s="122"/>
      <c r="AG103" s="123">
        <f t="shared" si="5"/>
        <v>8.5844435598814162E-4</v>
      </c>
      <c r="AI103" s="122">
        <f t="shared" si="5"/>
        <v>1.0432417991382614E-2</v>
      </c>
      <c r="AJ103" s="122">
        <f t="shared" si="5"/>
        <v>6.7384221293411706E-3</v>
      </c>
      <c r="AK103" s="122">
        <f t="shared" si="5"/>
        <v>3.7127228699738168E-3</v>
      </c>
      <c r="AL103" s="122">
        <f t="shared" si="5"/>
        <v>1.9244751186110465E-3</v>
      </c>
      <c r="AM103" s="122">
        <f t="shared" si="5"/>
        <v>-2.0752223044140372E-4</v>
      </c>
      <c r="AN103" s="122">
        <f t="shared" si="5"/>
        <v>-1.2718196158953976E-3</v>
      </c>
      <c r="AO103" s="122">
        <f t="shared" si="5"/>
        <v>-1.3425837276130892E-3</v>
      </c>
      <c r="AP103" s="122"/>
      <c r="AQ103" s="122"/>
      <c r="AR103" s="123">
        <f t="shared" si="5"/>
        <v>9.2510997115535787E-4</v>
      </c>
    </row>
    <row r="104" spans="1:44" x14ac:dyDescent="0.3">
      <c r="A104" s="112" t="s">
        <v>66</v>
      </c>
      <c r="B104" s="124">
        <f t="shared" si="4"/>
        <v>2.8274855452075531E-2</v>
      </c>
      <c r="C104" s="124">
        <f t="shared" si="4"/>
        <v>2.6474492045584941E-2</v>
      </c>
      <c r="D104" s="124">
        <f t="shared" si="4"/>
        <v>1.8650068591850255E-2</v>
      </c>
      <c r="E104" s="124">
        <f t="shared" si="4"/>
        <v>1.3075604685206965E-2</v>
      </c>
      <c r="F104" s="124">
        <f t="shared" si="4"/>
        <v>5.0166460733153118E-3</v>
      </c>
      <c r="G104" s="124">
        <f t="shared" si="4"/>
        <v>-1.2366516235460256E-3</v>
      </c>
      <c r="H104" s="124">
        <f t="shared" si="4"/>
        <v>-7.746843839048001E-3</v>
      </c>
      <c r="I104" s="124">
        <f t="shared" si="4"/>
        <v>-1.480693566620217E-2</v>
      </c>
      <c r="J104" s="124">
        <f t="shared" si="4"/>
        <v>-1.5631750426066571E-2</v>
      </c>
      <c r="K104" s="125">
        <f t="shared" si="4"/>
        <v>-4.5181281839439258E-3</v>
      </c>
      <c r="M104" s="124">
        <f t="shared" si="5"/>
        <v>5.0641710607871038E-2</v>
      </c>
      <c r="N104" s="124">
        <f t="shared" si="5"/>
        <v>2.4849949296365748E-2</v>
      </c>
      <c r="O104" s="124">
        <f t="shared" si="5"/>
        <v>3.1976945551101643E-2</v>
      </c>
      <c r="P104" s="124">
        <f t="shared" si="5"/>
        <v>3.2350053117397803E-2</v>
      </c>
      <c r="Q104" s="124">
        <f t="shared" si="5"/>
        <v>2.053373740419917E-2</v>
      </c>
      <c r="R104" s="124">
        <f t="shared" si="5"/>
        <v>1.3987838820385678E-2</v>
      </c>
      <c r="S104" s="124">
        <f t="shared" si="5"/>
        <v>6.2387432654567032E-3</v>
      </c>
      <c r="T104" s="124">
        <f t="shared" si="5"/>
        <v>-4.1612312839687249E-3</v>
      </c>
      <c r="U104" s="124">
        <f t="shared" si="5"/>
        <v>-1.4416887032583592E-2</v>
      </c>
      <c r="V104" s="125">
        <f t="shared" si="5"/>
        <v>7.1177789848964057E-3</v>
      </c>
      <c r="X104" s="124">
        <f t="shared" si="5"/>
        <v>1.578855234803378E-2</v>
      </c>
      <c r="Y104" s="124">
        <f t="shared" si="5"/>
        <v>2.1155700749179385E-2</v>
      </c>
      <c r="Z104" s="124">
        <f t="shared" si="5"/>
        <v>1.3901928818611076E-2</v>
      </c>
      <c r="AA104" s="124">
        <f t="shared" si="5"/>
        <v>9.1318966822281356E-3</v>
      </c>
      <c r="AB104" s="124">
        <f t="shared" si="5"/>
        <v>3.1777071912916233E-3</v>
      </c>
      <c r="AC104" s="124">
        <f t="shared" si="5"/>
        <v>-1.0376809047223379E-3</v>
      </c>
      <c r="AD104" s="124">
        <f t="shared" si="5"/>
        <v>-4.6819737403718253E-3</v>
      </c>
      <c r="AE104" s="124">
        <f t="shared" si="5"/>
        <v>-8.5156375774366744E-3</v>
      </c>
      <c r="AF104" s="124">
        <f t="shared" si="5"/>
        <v>-5.5366259379643346E-3</v>
      </c>
      <c r="AG104" s="125">
        <f t="shared" si="5"/>
        <v>-1.077866045716025E-3</v>
      </c>
      <c r="AI104" s="124">
        <f t="shared" si="5"/>
        <v>1.2714126430458883E-2</v>
      </c>
      <c r="AJ104" s="124">
        <f t="shared" si="5"/>
        <v>2.306722580553322E-2</v>
      </c>
      <c r="AK104" s="124">
        <f t="shared" si="5"/>
        <v>2.7606372517943401E-2</v>
      </c>
      <c r="AL104" s="124">
        <f t="shared" si="5"/>
        <v>2.988844237283006E-2</v>
      </c>
      <c r="AM104" s="124">
        <f t="shared" si="5"/>
        <v>1.1166741545016179E-2</v>
      </c>
      <c r="AN104" s="124">
        <f t="shared" si="5"/>
        <v>3.9058498937195596E-3</v>
      </c>
      <c r="AO104" s="124">
        <f t="shared" si="5"/>
        <v>-1.7869182563403641E-3</v>
      </c>
      <c r="AP104" s="124">
        <f t="shared" si="5"/>
        <v>-9.8532896130316683E-3</v>
      </c>
      <c r="AQ104" s="124">
        <f t="shared" si="5"/>
        <v>-1.9063264242832556E-2</v>
      </c>
      <c r="AR104" s="125">
        <f t="shared" si="5"/>
        <v>1.8301038207537701E-3</v>
      </c>
    </row>
    <row r="106" spans="1:44" ht="21" x14ac:dyDescent="0.4">
      <c r="B106" s="110" t="s">
        <v>173</v>
      </c>
      <c r="M106" s="110" t="s">
        <v>177</v>
      </c>
      <c r="X106" s="110" t="s">
        <v>174</v>
      </c>
      <c r="AI106" s="110" t="s">
        <v>178</v>
      </c>
    </row>
    <row r="107" spans="1:44" ht="15.6" x14ac:dyDescent="0.3">
      <c r="B107" s="111" t="s">
        <v>200</v>
      </c>
      <c r="M107" s="111" t="s">
        <v>200</v>
      </c>
      <c r="X107" s="111" t="s">
        <v>200</v>
      </c>
      <c r="AI107" s="111" t="s">
        <v>200</v>
      </c>
    </row>
    <row r="108" spans="1:44" x14ac:dyDescent="0.3">
      <c r="A108" s="248" t="s">
        <v>73</v>
      </c>
      <c r="B108" s="247" t="s">
        <v>72</v>
      </c>
      <c r="C108" s="247"/>
      <c r="D108" s="247"/>
      <c r="E108" s="247"/>
      <c r="F108" s="247"/>
      <c r="G108" s="247"/>
      <c r="H108" s="247"/>
      <c r="I108" s="247"/>
      <c r="J108" s="247"/>
      <c r="K108" s="26"/>
      <c r="M108" s="247" t="s">
        <v>72</v>
      </c>
      <c r="N108" s="247"/>
      <c r="O108" s="247"/>
      <c r="P108" s="247"/>
      <c r="Q108" s="247"/>
      <c r="R108" s="247"/>
      <c r="S108" s="247"/>
      <c r="T108" s="247"/>
      <c r="U108" s="247"/>
      <c r="V108" s="26"/>
      <c r="X108" s="247" t="s">
        <v>72</v>
      </c>
      <c r="Y108" s="247"/>
      <c r="Z108" s="247"/>
      <c r="AA108" s="247"/>
      <c r="AB108" s="247"/>
      <c r="AC108" s="247"/>
      <c r="AD108" s="247"/>
      <c r="AE108" s="247"/>
      <c r="AF108" s="247"/>
      <c r="AG108" s="26"/>
      <c r="AI108" s="247" t="s">
        <v>72</v>
      </c>
      <c r="AJ108" s="247"/>
      <c r="AK108" s="247"/>
      <c r="AL108" s="247"/>
      <c r="AM108" s="247"/>
      <c r="AN108" s="247"/>
      <c r="AO108" s="247"/>
      <c r="AP108" s="247"/>
      <c r="AQ108" s="247"/>
      <c r="AR108" s="26"/>
    </row>
    <row r="109" spans="1:44" x14ac:dyDescent="0.3">
      <c r="A109" s="248"/>
      <c r="B109" s="24" t="s">
        <v>71</v>
      </c>
      <c r="C109" s="24" t="s">
        <v>140</v>
      </c>
      <c r="D109" s="24" t="s">
        <v>141</v>
      </c>
      <c r="E109" s="24" t="s">
        <v>142</v>
      </c>
      <c r="F109" s="24" t="s">
        <v>143</v>
      </c>
      <c r="G109" s="24" t="s">
        <v>144</v>
      </c>
      <c r="H109" s="24" t="s">
        <v>145</v>
      </c>
      <c r="I109" s="24" t="s">
        <v>146</v>
      </c>
      <c r="J109" s="24" t="s">
        <v>147</v>
      </c>
      <c r="K109" s="23" t="s">
        <v>70</v>
      </c>
      <c r="M109" s="24" t="s">
        <v>71</v>
      </c>
      <c r="N109" s="24" t="s">
        <v>140</v>
      </c>
      <c r="O109" s="24" t="s">
        <v>141</v>
      </c>
      <c r="P109" s="24" t="s">
        <v>142</v>
      </c>
      <c r="Q109" s="24" t="s">
        <v>143</v>
      </c>
      <c r="R109" s="24" t="s">
        <v>144</v>
      </c>
      <c r="S109" s="24" t="s">
        <v>145</v>
      </c>
      <c r="T109" s="24" t="s">
        <v>146</v>
      </c>
      <c r="U109" s="24" t="s">
        <v>147</v>
      </c>
      <c r="V109" s="23" t="s">
        <v>70</v>
      </c>
      <c r="X109" s="24" t="s">
        <v>71</v>
      </c>
      <c r="Y109" s="24" t="s">
        <v>140</v>
      </c>
      <c r="Z109" s="24" t="s">
        <v>141</v>
      </c>
      <c r="AA109" s="24" t="s">
        <v>142</v>
      </c>
      <c r="AB109" s="24" t="s">
        <v>143</v>
      </c>
      <c r="AC109" s="24" t="s">
        <v>144</v>
      </c>
      <c r="AD109" s="24" t="s">
        <v>145</v>
      </c>
      <c r="AE109" s="24" t="s">
        <v>146</v>
      </c>
      <c r="AF109" s="24" t="s">
        <v>147</v>
      </c>
      <c r="AG109" s="23" t="s">
        <v>70</v>
      </c>
      <c r="AI109" s="24" t="s">
        <v>71</v>
      </c>
      <c r="AJ109" s="24" t="s">
        <v>140</v>
      </c>
      <c r="AK109" s="24" t="s">
        <v>141</v>
      </c>
      <c r="AL109" s="24" t="s">
        <v>142</v>
      </c>
      <c r="AM109" s="24" t="s">
        <v>143</v>
      </c>
      <c r="AN109" s="24" t="s">
        <v>144</v>
      </c>
      <c r="AO109" s="24" t="s">
        <v>145</v>
      </c>
      <c r="AP109" s="24" t="s">
        <v>146</v>
      </c>
      <c r="AQ109" s="24" t="s">
        <v>147</v>
      </c>
      <c r="AR109" s="23" t="s">
        <v>70</v>
      </c>
    </row>
    <row r="110" spans="1:44" x14ac:dyDescent="0.3">
      <c r="A110" s="112" t="s">
        <v>188</v>
      </c>
      <c r="B110" s="122">
        <f>(B58/B84)^(1/13.5)-1</f>
        <v>-7.2027244174009963E-3</v>
      </c>
      <c r="C110" s="122">
        <f t="shared" ref="C110:K110" si="6">(C58/C84)^(1/13.5)-1</f>
        <v>6.1973862218529518E-3</v>
      </c>
      <c r="D110" s="122">
        <f t="shared" si="6"/>
        <v>1.3482148371948055E-2</v>
      </c>
      <c r="E110" s="122">
        <f t="shared" si="6"/>
        <v>1.7508055280944568E-2</v>
      </c>
      <c r="F110" s="122">
        <f t="shared" si="6"/>
        <v>1.9354975971104471E-2</v>
      </c>
      <c r="G110" s="122">
        <f t="shared" si="6"/>
        <v>2.1794168801025027E-2</v>
      </c>
      <c r="H110" s="122">
        <f t="shared" si="6"/>
        <v>2.6231521737172692E-2</v>
      </c>
      <c r="I110" s="122">
        <f t="shared" si="6"/>
        <v>3.4765567111034734E-2</v>
      </c>
      <c r="J110" s="122">
        <f t="shared" si="6"/>
        <v>5.1860473552636011E-2</v>
      </c>
      <c r="K110" s="123">
        <f t="shared" si="6"/>
        <v>2.2773207567839959E-2</v>
      </c>
      <c r="M110" s="122">
        <f>(M58/M84)^(1/13.5)-1</f>
        <v>8.178183804120831E-3</v>
      </c>
      <c r="N110" s="122">
        <f t="shared" ref="N110:V110" si="7">(N58/N84)^(1/13.5)-1</f>
        <v>7.6971976063922032E-3</v>
      </c>
      <c r="O110" s="122">
        <f t="shared" si="7"/>
        <v>9.7372710108789562E-3</v>
      </c>
      <c r="P110" s="122">
        <f t="shared" si="7"/>
        <v>1.2693056153510573E-2</v>
      </c>
      <c r="Q110" s="122">
        <f t="shared" si="7"/>
        <v>1.5067619630330098E-2</v>
      </c>
      <c r="R110" s="122">
        <f t="shared" si="7"/>
        <v>1.7195725227121983E-2</v>
      </c>
      <c r="S110" s="122">
        <f t="shared" si="7"/>
        <v>1.9481058266218154E-2</v>
      </c>
      <c r="T110" s="122">
        <f t="shared" si="7"/>
        <v>2.3601334069974556E-2</v>
      </c>
      <c r="U110" s="122">
        <f t="shared" si="7"/>
        <v>3.2223116528993012E-2</v>
      </c>
      <c r="V110" s="123">
        <f t="shared" si="7"/>
        <v>1.6745870544691455E-2</v>
      </c>
      <c r="X110" s="122">
        <f>(X58/X84)^(1/13.5)-1</f>
        <v>1.0929118938602711E-2</v>
      </c>
      <c r="Y110" s="122">
        <f t="shared" ref="Y110:AG110" si="8">(Y58/Y84)^(1/13.5)-1</f>
        <v>1.0447760746834511E-2</v>
      </c>
      <c r="Z110" s="122">
        <f t="shared" si="8"/>
        <v>8.5629173651891044E-3</v>
      </c>
      <c r="AA110" s="122">
        <f t="shared" si="8"/>
        <v>8.0645824222238538E-3</v>
      </c>
      <c r="AB110" s="122">
        <f t="shared" si="8"/>
        <v>9.5997654734618632E-3</v>
      </c>
      <c r="AC110" s="122">
        <f t="shared" si="8"/>
        <v>1.377688171381064E-2</v>
      </c>
      <c r="AD110" s="122">
        <f t="shared" si="8"/>
        <v>2.0527297735301486E-2</v>
      </c>
      <c r="AE110" s="122">
        <f t="shared" si="8"/>
        <v>3.0351410354107378E-2</v>
      </c>
      <c r="AF110" s="122">
        <f t="shared" si="8"/>
        <v>4.6114318315756186E-2</v>
      </c>
      <c r="AG110" s="123">
        <f t="shared" si="8"/>
        <v>1.6017727627019474E-2</v>
      </c>
      <c r="AI110" s="122">
        <f>(AI58/AI84)^(1/13.5)-1</f>
        <v>2.5911351641759506E-2</v>
      </c>
      <c r="AJ110" s="122">
        <f t="shared" ref="AJ110:AR110" si="9">(AJ58/AJ84)^(1/13.5)-1</f>
        <v>1.8027876617678906E-2</v>
      </c>
      <c r="AK110" s="122">
        <f t="shared" si="9"/>
        <v>1.3394118940474264E-2</v>
      </c>
      <c r="AL110" s="122">
        <f t="shared" si="9"/>
        <v>1.1962466892110335E-2</v>
      </c>
      <c r="AM110" s="122">
        <f t="shared" si="9"/>
        <v>1.2873302386104735E-2</v>
      </c>
      <c r="AN110" s="122">
        <f t="shared" si="9"/>
        <v>1.6030567590773925E-2</v>
      </c>
      <c r="AO110" s="122">
        <f t="shared" si="9"/>
        <v>2.1828831803733628E-2</v>
      </c>
      <c r="AP110" s="122">
        <f t="shared" si="9"/>
        <v>3.0960231790902792E-2</v>
      </c>
      <c r="AQ110" s="122">
        <f t="shared" si="9"/>
        <v>4.6108963424393634E-2</v>
      </c>
      <c r="AR110" s="123">
        <f t="shared" si="9"/>
        <v>1.8171360906386269E-2</v>
      </c>
    </row>
    <row r="111" spans="1:44" x14ac:dyDescent="0.3">
      <c r="A111" s="112" t="s">
        <v>189</v>
      </c>
      <c r="B111" s="122">
        <f t="shared" ref="B111:K117" si="10">(B59/B85)^(1/13.5)-1</f>
        <v>1.4452159813306276E-2</v>
      </c>
      <c r="C111" s="122">
        <f t="shared" si="10"/>
        <v>2.2595272811390732E-2</v>
      </c>
      <c r="D111" s="122">
        <f t="shared" si="10"/>
        <v>2.5958298712902783E-2</v>
      </c>
      <c r="E111" s="122">
        <f t="shared" si="10"/>
        <v>2.7894877319283529E-2</v>
      </c>
      <c r="F111" s="122">
        <f t="shared" si="10"/>
        <v>2.8577986086369522E-2</v>
      </c>
      <c r="G111" s="122">
        <f t="shared" si="10"/>
        <v>2.9169550995958415E-2</v>
      </c>
      <c r="H111" s="122">
        <f t="shared" si="10"/>
        <v>3.0050130230270033E-2</v>
      </c>
      <c r="I111" s="122">
        <f t="shared" si="10"/>
        <v>3.3014202372815049E-2</v>
      </c>
      <c r="J111" s="122">
        <f t="shared" si="10"/>
        <v>4.430248872494591E-2</v>
      </c>
      <c r="K111" s="123">
        <f t="shared" si="10"/>
        <v>2.9329824127137138E-2</v>
      </c>
      <c r="M111" s="122">
        <f t="shared" ref="M111:AR117" si="11">(M59/M85)^(1/13.5)-1</f>
        <v>3.0237712194726152E-2</v>
      </c>
      <c r="N111" s="122">
        <f t="shared" si="11"/>
        <v>2.6272802293406228E-2</v>
      </c>
      <c r="O111" s="122">
        <f t="shared" si="11"/>
        <v>2.4343554327226347E-2</v>
      </c>
      <c r="P111" s="122">
        <f t="shared" si="11"/>
        <v>2.3889953859816515E-2</v>
      </c>
      <c r="Q111" s="122">
        <f t="shared" si="11"/>
        <v>2.3129384851093393E-2</v>
      </c>
      <c r="R111" s="122">
        <f t="shared" si="11"/>
        <v>2.1930060251684091E-2</v>
      </c>
      <c r="S111" s="122">
        <f t="shared" si="11"/>
        <v>1.9465355841542964E-2</v>
      </c>
      <c r="T111" s="122">
        <f t="shared" si="11"/>
        <v>1.7016795898788573E-2</v>
      </c>
      <c r="U111" s="122">
        <f t="shared" si="11"/>
        <v>2.1535850422195413E-2</v>
      </c>
      <c r="V111" s="123">
        <f t="shared" si="11"/>
        <v>2.1843995539160943E-2</v>
      </c>
      <c r="X111" s="122">
        <f t="shared" si="11"/>
        <v>2.7026100596151847E-2</v>
      </c>
      <c r="Y111" s="122">
        <f t="shared" si="11"/>
        <v>2.1109824016221079E-2</v>
      </c>
      <c r="Z111" s="122">
        <f t="shared" si="11"/>
        <v>1.7956297070051308E-2</v>
      </c>
      <c r="AA111" s="122">
        <f t="shared" si="11"/>
        <v>1.9459045180813872E-2</v>
      </c>
      <c r="AB111" s="122">
        <f t="shared" si="11"/>
        <v>2.4248379906262718E-2</v>
      </c>
      <c r="AC111" s="122">
        <f t="shared" si="11"/>
        <v>3.181180840674469E-2</v>
      </c>
      <c r="AD111" s="122">
        <f t="shared" si="11"/>
        <v>4.2190504387749739E-2</v>
      </c>
      <c r="AE111" s="122">
        <f t="shared" si="11"/>
        <v>5.795909493926521E-2</v>
      </c>
      <c r="AF111" s="122">
        <f t="shared" si="11"/>
        <v>8.6022120511894506E-2</v>
      </c>
      <c r="AG111" s="123">
        <f t="shared" si="11"/>
        <v>3.39586607888549E-2</v>
      </c>
      <c r="AI111" s="122">
        <f t="shared" si="11"/>
        <v>3.3032798222538684E-2</v>
      </c>
      <c r="AJ111" s="122">
        <f t="shared" si="11"/>
        <v>2.9402281222425053E-2</v>
      </c>
      <c r="AK111" s="122">
        <f t="shared" si="11"/>
        <v>2.5774553677301304E-2</v>
      </c>
      <c r="AL111" s="122">
        <f t="shared" si="11"/>
        <v>2.5033982539913957E-2</v>
      </c>
      <c r="AM111" s="122">
        <f t="shared" si="11"/>
        <v>2.620785096312872E-2</v>
      </c>
      <c r="AN111" s="122">
        <f t="shared" si="11"/>
        <v>2.9390668933571451E-2</v>
      </c>
      <c r="AO111" s="122">
        <f t="shared" si="11"/>
        <v>3.4588836569241721E-2</v>
      </c>
      <c r="AP111" s="122">
        <f t="shared" si="11"/>
        <v>4.3340160471520228E-2</v>
      </c>
      <c r="AQ111" s="122">
        <f t="shared" si="11"/>
        <v>6.3809363281914999E-2</v>
      </c>
      <c r="AR111" s="123">
        <f t="shared" si="11"/>
        <v>3.0942093098659473E-2</v>
      </c>
    </row>
    <row r="112" spans="1:44" x14ac:dyDescent="0.3">
      <c r="A112" s="112" t="s">
        <v>190</v>
      </c>
      <c r="B112" s="122">
        <f t="shared" si="10"/>
        <v>2.5536380748551357E-2</v>
      </c>
      <c r="C112" s="122">
        <f t="shared" si="10"/>
        <v>2.8810142502664338E-2</v>
      </c>
      <c r="D112" s="122">
        <f t="shared" si="10"/>
        <v>3.0464034845220533E-2</v>
      </c>
      <c r="E112" s="122">
        <f t="shared" si="10"/>
        <v>3.0815347595567477E-2</v>
      </c>
      <c r="F112" s="122">
        <f t="shared" si="10"/>
        <v>3.0139195279772268E-2</v>
      </c>
      <c r="G112" s="122">
        <f t="shared" si="10"/>
        <v>2.6967685205442127E-2</v>
      </c>
      <c r="H112" s="122">
        <f t="shared" si="10"/>
        <v>2.1350511834521191E-2</v>
      </c>
      <c r="I112" s="122">
        <f t="shared" si="10"/>
        <v>1.123120926210186E-2</v>
      </c>
      <c r="J112" s="122">
        <f t="shared" si="10"/>
        <v>-7.9745247322903223E-3</v>
      </c>
      <c r="K112" s="123">
        <f t="shared" si="10"/>
        <v>2.2859785186418957E-2</v>
      </c>
      <c r="M112" s="122">
        <f t="shared" si="11"/>
        <v>2.9244457598613049E-2</v>
      </c>
      <c r="N112" s="122">
        <f t="shared" si="11"/>
        <v>4.712950808769456E-2</v>
      </c>
      <c r="O112" s="122">
        <f t="shared" si="11"/>
        <v>4.4673239905510309E-2</v>
      </c>
      <c r="P112" s="122">
        <f t="shared" si="11"/>
        <v>4.265328423144954E-2</v>
      </c>
      <c r="Q112" s="122">
        <f t="shared" si="11"/>
        <v>4.278807327142875E-2</v>
      </c>
      <c r="R112" s="122">
        <f t="shared" si="11"/>
        <v>4.1640748273008121E-2</v>
      </c>
      <c r="S112" s="122">
        <f t="shared" si="11"/>
        <v>3.7185958094404281E-2</v>
      </c>
      <c r="T112" s="122">
        <f t="shared" si="11"/>
        <v>3.0779951011667972E-2</v>
      </c>
      <c r="U112" s="122">
        <f t="shared" si="11"/>
        <v>2.4792711889532359E-2</v>
      </c>
      <c r="V112" s="123">
        <f t="shared" si="11"/>
        <v>3.8452065292686965E-2</v>
      </c>
      <c r="X112" s="122">
        <f t="shared" si="11"/>
        <v>2.9624977348475801E-2</v>
      </c>
      <c r="Y112" s="122">
        <f t="shared" si="11"/>
        <v>2.3357658311657703E-2</v>
      </c>
      <c r="Z112" s="122">
        <f t="shared" si="11"/>
        <v>2.3174872284173142E-2</v>
      </c>
      <c r="AA112" s="122">
        <f t="shared" si="11"/>
        <v>2.5794896206976281E-2</v>
      </c>
      <c r="AB112" s="122">
        <f t="shared" si="11"/>
        <v>2.97132564905771E-2</v>
      </c>
      <c r="AC112" s="122">
        <f t="shared" si="11"/>
        <v>3.4251913512364895E-2</v>
      </c>
      <c r="AD112" s="122">
        <f t="shared" si="11"/>
        <v>3.9991235391938051E-2</v>
      </c>
      <c r="AE112" s="122">
        <f t="shared" si="11"/>
        <v>4.7726080055382925E-2</v>
      </c>
      <c r="AF112" s="122">
        <f t="shared" si="11"/>
        <v>6.003925049021186E-2</v>
      </c>
      <c r="AG112" s="123">
        <f t="shared" si="11"/>
        <v>3.442283917424005E-2</v>
      </c>
      <c r="AI112" s="122">
        <f t="shared" si="11"/>
        <v>2.1031432237027969E-2</v>
      </c>
      <c r="AJ112" s="122">
        <f t="shared" si="11"/>
        <v>3.6729163971761736E-2</v>
      </c>
      <c r="AK112" s="122">
        <f t="shared" si="11"/>
        <v>3.5042215007200284E-2</v>
      </c>
      <c r="AL112" s="122">
        <f t="shared" si="11"/>
        <v>3.5212310348109899E-2</v>
      </c>
      <c r="AM112" s="122">
        <f t="shared" si="11"/>
        <v>3.6718805112172737E-2</v>
      </c>
      <c r="AN112" s="122">
        <f t="shared" si="11"/>
        <v>3.8328553383373487E-2</v>
      </c>
      <c r="AO112" s="122">
        <f t="shared" si="11"/>
        <v>3.9960348522971589E-2</v>
      </c>
      <c r="AP112" s="122">
        <f t="shared" si="11"/>
        <v>3.9403031121146848E-2</v>
      </c>
      <c r="AQ112" s="122">
        <f t="shared" si="11"/>
        <v>3.4538793937787249E-2</v>
      </c>
      <c r="AR112" s="123">
        <f t="shared" si="11"/>
        <v>3.7239100703392092E-2</v>
      </c>
    </row>
    <row r="113" spans="1:44" x14ac:dyDescent="0.3">
      <c r="A113" s="112" t="s">
        <v>191</v>
      </c>
      <c r="B113" s="122">
        <f t="shared" si="10"/>
        <v>1.486839054264899E-2</v>
      </c>
      <c r="C113" s="122">
        <f t="shared" si="10"/>
        <v>1.7172254900508221E-2</v>
      </c>
      <c r="D113" s="122">
        <f t="shared" si="10"/>
        <v>2.2929331437329559E-2</v>
      </c>
      <c r="E113" s="122">
        <f t="shared" si="10"/>
        <v>2.8276475401176615E-2</v>
      </c>
      <c r="F113" s="122">
        <f t="shared" si="10"/>
        <v>3.0864273002444431E-2</v>
      </c>
      <c r="G113" s="122">
        <f t="shared" si="10"/>
        <v>2.9529822903850977E-2</v>
      </c>
      <c r="H113" s="122">
        <f t="shared" si="10"/>
        <v>2.0732137899225345E-2</v>
      </c>
      <c r="I113" s="122">
        <f t="shared" si="10"/>
        <v>-3.342874856799849E-4</v>
      </c>
      <c r="J113" s="122">
        <f t="shared" si="10"/>
        <v>-4.7640663866891253E-2</v>
      </c>
      <c r="K113" s="123">
        <f t="shared" si="10"/>
        <v>1.897450784081478E-2</v>
      </c>
      <c r="M113" s="122">
        <f t="shared" si="11"/>
        <v>4.1761336218524736E-2</v>
      </c>
      <c r="N113" s="122">
        <f t="shared" si="11"/>
        <v>3.480637107112905E-2</v>
      </c>
      <c r="O113" s="122">
        <f t="shared" si="11"/>
        <v>3.1053729354443282E-2</v>
      </c>
      <c r="P113" s="122">
        <f t="shared" si="11"/>
        <v>3.1923112007478327E-2</v>
      </c>
      <c r="Q113" s="122">
        <f t="shared" si="11"/>
        <v>3.5311120303128218E-2</v>
      </c>
      <c r="R113" s="122">
        <f t="shared" si="11"/>
        <v>3.7470188250546155E-2</v>
      </c>
      <c r="S113" s="122">
        <f t="shared" si="11"/>
        <v>2.9787526177715851E-2</v>
      </c>
      <c r="T113" s="122">
        <f t="shared" si="11"/>
        <v>-2.0099439429392185E-2</v>
      </c>
      <c r="U113" s="122">
        <f t="shared" si="11"/>
        <v>-0.1820109853599633</v>
      </c>
      <c r="V113" s="123">
        <f t="shared" si="11"/>
        <v>2.0728951480497138E-2</v>
      </c>
      <c r="X113" s="122">
        <f t="shared" si="11"/>
        <v>1.6066072922145347E-2</v>
      </c>
      <c r="Y113" s="122">
        <f t="shared" si="11"/>
        <v>7.4845817132391801E-3</v>
      </c>
      <c r="Z113" s="122">
        <f t="shared" si="11"/>
        <v>7.9208102710790484E-3</v>
      </c>
      <c r="AA113" s="122">
        <f t="shared" si="11"/>
        <v>1.1301191728169346E-2</v>
      </c>
      <c r="AB113" s="122">
        <f t="shared" si="11"/>
        <v>1.3928011356011183E-2</v>
      </c>
      <c r="AC113" s="122">
        <f t="shared" si="11"/>
        <v>1.4787760135049011E-2</v>
      </c>
      <c r="AD113" s="122">
        <f t="shared" si="11"/>
        <v>1.4495050810502619E-2</v>
      </c>
      <c r="AE113" s="122">
        <f t="shared" si="11"/>
        <v>1.3174356834528389E-2</v>
      </c>
      <c r="AF113" s="122">
        <f t="shared" si="11"/>
        <v>9.9241625715700277E-3</v>
      </c>
      <c r="AG113" s="123">
        <f t="shared" si="11"/>
        <v>1.2630550564366017E-2</v>
      </c>
      <c r="AI113" s="122">
        <f t="shared" si="11"/>
        <v>4.7382508999206596E-2</v>
      </c>
      <c r="AJ113" s="122">
        <f t="shared" si="11"/>
        <v>4.3374826738257433E-2</v>
      </c>
      <c r="AK113" s="122">
        <f t="shared" si="11"/>
        <v>4.4037011766830725E-2</v>
      </c>
      <c r="AL113" s="122">
        <f t="shared" si="11"/>
        <v>4.5780000543354404E-2</v>
      </c>
      <c r="AM113" s="122">
        <f t="shared" si="11"/>
        <v>4.7389210883477917E-2</v>
      </c>
      <c r="AN113" s="122">
        <f t="shared" si="11"/>
        <v>4.8871863689751383E-2</v>
      </c>
      <c r="AO113" s="122">
        <f t="shared" si="11"/>
        <v>4.5895920637989196E-2</v>
      </c>
      <c r="AP113" s="122">
        <f t="shared" si="11"/>
        <v>3.2136094088172307E-2</v>
      </c>
      <c r="AQ113" s="122">
        <f t="shared" si="11"/>
        <v>-1.6830986236265999E-2</v>
      </c>
      <c r="AR113" s="123">
        <f t="shared" si="11"/>
        <v>4.3738542200043584E-2</v>
      </c>
    </row>
    <row r="114" spans="1:44" x14ac:dyDescent="0.3">
      <c r="A114" s="112" t="s">
        <v>192</v>
      </c>
      <c r="B114" s="122">
        <f t="shared" si="10"/>
        <v>2.6516939685054863E-2</v>
      </c>
      <c r="C114" s="122">
        <f t="shared" si="10"/>
        <v>2.6525579217027362E-2</v>
      </c>
      <c r="D114" s="122">
        <f t="shared" si="10"/>
        <v>3.0392248841113467E-2</v>
      </c>
      <c r="E114" s="122">
        <f t="shared" si="10"/>
        <v>3.463656514805713E-2</v>
      </c>
      <c r="F114" s="122">
        <f t="shared" si="10"/>
        <v>3.7542735897268864E-2</v>
      </c>
      <c r="G114" s="122">
        <f t="shared" si="10"/>
        <v>3.4981690947579969E-2</v>
      </c>
      <c r="H114" s="122">
        <f t="shared" si="10"/>
        <v>2.3526921286355806E-2</v>
      </c>
      <c r="I114" s="122">
        <f t="shared" si="10"/>
        <v>-5.7443084288051338E-3</v>
      </c>
      <c r="J114" s="122">
        <f t="shared" si="10"/>
        <v>-9.0329820966966734E-2</v>
      </c>
      <c r="K114" s="123">
        <f t="shared" si="10"/>
        <v>2.4109739862937962E-2</v>
      </c>
      <c r="M114" s="122">
        <f t="shared" si="11"/>
        <v>5.1058079982541305E-2</v>
      </c>
      <c r="N114" s="122">
        <f t="shared" si="11"/>
        <v>3.6212180454346932E-2</v>
      </c>
      <c r="O114" s="122">
        <f t="shared" si="11"/>
        <v>2.7054779956837915E-2</v>
      </c>
      <c r="P114" s="122">
        <f t="shared" si="11"/>
        <v>2.1396461244957754E-2</v>
      </c>
      <c r="Q114" s="122">
        <f t="shared" si="11"/>
        <v>2.4508041620079135E-2</v>
      </c>
      <c r="R114" s="122">
        <f t="shared" si="11"/>
        <v>2.707053877602239E-2</v>
      </c>
      <c r="S114" s="122">
        <f t="shared" si="11"/>
        <v>2.1587519767322316E-2</v>
      </c>
      <c r="T114" s="122">
        <f t="shared" si="11"/>
        <v>-3.874400282968482E-2</v>
      </c>
      <c r="U114" s="122"/>
      <c r="V114" s="123">
        <f t="shared" si="11"/>
        <v>1.3448442518339876E-2</v>
      </c>
      <c r="X114" s="122">
        <f t="shared" si="11"/>
        <v>2.3656084869334348E-2</v>
      </c>
      <c r="Y114" s="122">
        <f t="shared" si="11"/>
        <v>1.4074639471872485E-2</v>
      </c>
      <c r="Z114" s="122">
        <f t="shared" si="11"/>
        <v>1.2223798118905504E-2</v>
      </c>
      <c r="AA114" s="122">
        <f t="shared" si="11"/>
        <v>1.0887106175567318E-2</v>
      </c>
      <c r="AB114" s="122">
        <f t="shared" si="11"/>
        <v>6.8306002330342785E-3</v>
      </c>
      <c r="AC114" s="122">
        <f t="shared" si="11"/>
        <v>-4.3896010448263301E-4</v>
      </c>
      <c r="AD114" s="122">
        <f t="shared" si="11"/>
        <v>-1.068684531760522E-2</v>
      </c>
      <c r="AE114" s="122">
        <f t="shared" si="11"/>
        <v>-2.3547141621022005E-2</v>
      </c>
      <c r="AF114" s="122">
        <f t="shared" si="11"/>
        <v>-4.5386384841968996E-2</v>
      </c>
      <c r="AG114" s="123">
        <f t="shared" si="11"/>
        <v>7.2917250150572599E-4</v>
      </c>
      <c r="AI114" s="122">
        <f t="shared" si="11"/>
        <v>5.9992412213711432E-2</v>
      </c>
      <c r="AJ114" s="122">
        <f t="shared" si="11"/>
        <v>5.0423095845373744E-2</v>
      </c>
      <c r="AK114" s="122">
        <f t="shared" si="11"/>
        <v>4.5211626436724384E-2</v>
      </c>
      <c r="AL114" s="122">
        <f t="shared" si="11"/>
        <v>4.1051301431653364E-2</v>
      </c>
      <c r="AM114" s="122">
        <f t="shared" si="11"/>
        <v>3.5934307420076639E-2</v>
      </c>
      <c r="AN114" s="122">
        <f t="shared" si="11"/>
        <v>3.308168450210025E-2</v>
      </c>
      <c r="AO114" s="122">
        <f t="shared" si="11"/>
        <v>2.7886604246797342E-2</v>
      </c>
      <c r="AP114" s="122">
        <f t="shared" si="11"/>
        <v>1.4517673678931198E-2</v>
      </c>
      <c r="AQ114" s="122">
        <f t="shared" si="11"/>
        <v>-2.3075669128029941E-2</v>
      </c>
      <c r="AR114" s="123">
        <f t="shared" si="11"/>
        <v>3.4070458476918031E-2</v>
      </c>
    </row>
    <row r="115" spans="1:44" x14ac:dyDescent="0.3">
      <c r="A115" s="112" t="s">
        <v>193</v>
      </c>
      <c r="B115" s="122">
        <f t="shared" si="10"/>
        <v>2.1227000086576409E-2</v>
      </c>
      <c r="C115" s="122">
        <f t="shared" si="10"/>
        <v>1.305279993214925E-2</v>
      </c>
      <c r="D115" s="122">
        <f t="shared" si="10"/>
        <v>1.2785287586255523E-2</v>
      </c>
      <c r="E115" s="122">
        <f t="shared" si="10"/>
        <v>1.4915485655186966E-2</v>
      </c>
      <c r="F115" s="122">
        <f t="shared" si="10"/>
        <v>1.8544473417759999E-2</v>
      </c>
      <c r="G115" s="122">
        <f t="shared" si="10"/>
        <v>1.6369544288102889E-2</v>
      </c>
      <c r="H115" s="122">
        <f t="shared" si="10"/>
        <v>3.7616189178146797E-4</v>
      </c>
      <c r="I115" s="122">
        <f t="shared" si="10"/>
        <v>-4.3013624733384326E-2</v>
      </c>
      <c r="J115" s="122"/>
      <c r="K115" s="123">
        <f t="shared" si="10"/>
        <v>6.2284486458321631E-3</v>
      </c>
      <c r="M115" s="122">
        <f t="shared" si="11"/>
        <v>4.550195775539323E-2</v>
      </c>
      <c r="N115" s="122">
        <f t="shared" si="11"/>
        <v>2.6255930725090471E-2</v>
      </c>
      <c r="O115" s="122">
        <f t="shared" si="11"/>
        <v>1.0048251395157637E-2</v>
      </c>
      <c r="P115" s="122">
        <f t="shared" si="11"/>
        <v>-8.0882868082139403E-3</v>
      </c>
      <c r="Q115" s="122">
        <f t="shared" si="11"/>
        <v>-8.169677205508652E-3</v>
      </c>
      <c r="R115" s="122">
        <f t="shared" si="11"/>
        <v>-4.8741334918492862E-3</v>
      </c>
      <c r="S115" s="122">
        <f t="shared" si="11"/>
        <v>4.8165498883954161E-3</v>
      </c>
      <c r="T115" s="122">
        <f t="shared" si="11"/>
        <v>-6.4258335215264806E-2</v>
      </c>
      <c r="U115" s="122"/>
      <c r="V115" s="123">
        <f t="shared" si="11"/>
        <v>-5.3240252309807445E-3</v>
      </c>
      <c r="X115" s="122">
        <f t="shared" si="11"/>
        <v>1.0416928720753837E-2</v>
      </c>
      <c r="Y115" s="122">
        <f t="shared" si="11"/>
        <v>1.0179486843027163E-3</v>
      </c>
      <c r="Z115" s="122">
        <f t="shared" si="11"/>
        <v>-4.3979734690490213E-3</v>
      </c>
      <c r="AA115" s="122">
        <f t="shared" si="11"/>
        <v>-1.1496488187475618E-2</v>
      </c>
      <c r="AB115" s="122">
        <f t="shared" si="11"/>
        <v>-2.2350297866266189E-2</v>
      </c>
      <c r="AC115" s="122">
        <f t="shared" si="11"/>
        <v>-3.7702064813018521E-2</v>
      </c>
      <c r="AD115" s="122">
        <f t="shared" si="11"/>
        <v>-6.0962075746199718E-2</v>
      </c>
      <c r="AE115" s="122">
        <f t="shared" si="11"/>
        <v>-0.10589123377004628</v>
      </c>
      <c r="AF115" s="122"/>
      <c r="AG115" s="123">
        <f t="shared" si="11"/>
        <v>-2.9955667804971609E-2</v>
      </c>
      <c r="AI115" s="122">
        <f t="shared" si="11"/>
        <v>5.0557437474002764E-2</v>
      </c>
      <c r="AJ115" s="122">
        <f t="shared" si="11"/>
        <v>3.528675392749836E-2</v>
      </c>
      <c r="AK115" s="122">
        <f t="shared" si="11"/>
        <v>2.4102283500116339E-2</v>
      </c>
      <c r="AL115" s="122">
        <f t="shared" si="11"/>
        <v>1.4098785313719331E-2</v>
      </c>
      <c r="AM115" s="122">
        <f t="shared" si="11"/>
        <v>1.1630069719847924E-4</v>
      </c>
      <c r="AN115" s="122">
        <f t="shared" si="11"/>
        <v>8.744442995516355E-4</v>
      </c>
      <c r="AO115" s="122">
        <f t="shared" si="11"/>
        <v>5.3644379884036919E-3</v>
      </c>
      <c r="AP115" s="122">
        <f t="shared" si="11"/>
        <v>8.1093560370981699E-4</v>
      </c>
      <c r="AQ115" s="122"/>
      <c r="AR115" s="123">
        <f t="shared" si="11"/>
        <v>9.5435379152120081E-3</v>
      </c>
    </row>
    <row r="116" spans="1:44" x14ac:dyDescent="0.3">
      <c r="A116" s="112" t="s">
        <v>69</v>
      </c>
      <c r="B116" s="122">
        <f t="shared" si="10"/>
        <v>2.0878533745904981E-2</v>
      </c>
      <c r="C116" s="122">
        <f t="shared" si="10"/>
        <v>2.4305862444751636E-2</v>
      </c>
      <c r="D116" s="122">
        <f t="shared" si="10"/>
        <v>3.0018189579039012E-2</v>
      </c>
      <c r="E116" s="122">
        <f t="shared" si="10"/>
        <v>3.7249373890872794E-2</v>
      </c>
      <c r="F116" s="122">
        <f t="shared" si="10"/>
        <v>4.5487962145541294E-2</v>
      </c>
      <c r="G116" s="122">
        <f t="shared" si="10"/>
        <v>5.296038640540468E-2</v>
      </c>
      <c r="H116" s="122">
        <f t="shared" si="10"/>
        <v>5.8328430645714358E-2</v>
      </c>
      <c r="I116" s="122"/>
      <c r="J116" s="122"/>
      <c r="K116" s="123">
        <f t="shared" si="10"/>
        <v>3.9490788188208059E-2</v>
      </c>
      <c r="M116" s="122">
        <f t="shared" si="11"/>
        <v>1.8220721508322324E-2</v>
      </c>
      <c r="N116" s="122">
        <f t="shared" si="11"/>
        <v>2.4778101801169017E-2</v>
      </c>
      <c r="O116" s="122">
        <f t="shared" si="11"/>
        <v>2.9618354437911831E-2</v>
      </c>
      <c r="P116" s="122">
        <f t="shared" si="11"/>
        <v>3.5859534945303029E-2</v>
      </c>
      <c r="Q116" s="122">
        <f t="shared" si="11"/>
        <v>4.5150676693702652E-2</v>
      </c>
      <c r="R116" s="122">
        <f t="shared" si="11"/>
        <v>5.2775571864162041E-2</v>
      </c>
      <c r="S116" s="122">
        <f t="shared" si="11"/>
        <v>5.8316200885051517E-2</v>
      </c>
      <c r="T116" s="122"/>
      <c r="U116" s="122"/>
      <c r="V116" s="123">
        <f t="shared" si="11"/>
        <v>3.8459691492163328E-2</v>
      </c>
      <c r="X116" s="122">
        <f t="shared" si="11"/>
        <v>-1.021875012476714E-2</v>
      </c>
      <c r="Y116" s="122">
        <f t="shared" si="11"/>
        <v>-4.1954973084926683E-3</v>
      </c>
      <c r="Z116" s="122">
        <f t="shared" si="11"/>
        <v>3.305756676531324E-3</v>
      </c>
      <c r="AA116" s="122">
        <f t="shared" si="11"/>
        <v>1.0819149162642594E-2</v>
      </c>
      <c r="AB116" s="122">
        <f t="shared" si="11"/>
        <v>1.7360688351738318E-2</v>
      </c>
      <c r="AC116" s="122">
        <f t="shared" si="11"/>
        <v>2.1727169697376203E-2</v>
      </c>
      <c r="AD116" s="122">
        <f t="shared" si="11"/>
        <v>2.1022942898258234E-2</v>
      </c>
      <c r="AE116" s="122"/>
      <c r="AF116" s="122"/>
      <c r="AG116" s="123">
        <f t="shared" si="11"/>
        <v>1.0030746080659902E-2</v>
      </c>
      <c r="AI116" s="122">
        <f t="shared" si="11"/>
        <v>-8.5165570260602452E-3</v>
      </c>
      <c r="AJ116" s="122">
        <f t="shared" si="11"/>
        <v>-2.9389256886662718E-3</v>
      </c>
      <c r="AK116" s="122">
        <f t="shared" si="11"/>
        <v>3.1698870557623771E-3</v>
      </c>
      <c r="AL116" s="122">
        <f t="shared" si="11"/>
        <v>9.6038422624056263E-3</v>
      </c>
      <c r="AM116" s="122">
        <f t="shared" si="11"/>
        <v>1.6708025175822705E-2</v>
      </c>
      <c r="AN116" s="122">
        <f t="shared" si="11"/>
        <v>2.1681329101695956E-2</v>
      </c>
      <c r="AO116" s="122">
        <f t="shared" si="11"/>
        <v>2.1192161577722413E-2</v>
      </c>
      <c r="AP116" s="122"/>
      <c r="AQ116" s="122"/>
      <c r="AR116" s="123">
        <f t="shared" si="11"/>
        <v>9.9219278440303427E-3</v>
      </c>
    </row>
    <row r="117" spans="1:44" x14ac:dyDescent="0.3">
      <c r="A117" s="112" t="s">
        <v>66</v>
      </c>
      <c r="B117" s="124">
        <f t="shared" si="10"/>
        <v>3.4455014890182323E-3</v>
      </c>
      <c r="C117" s="124">
        <f t="shared" si="10"/>
        <v>1.4319582049036494E-2</v>
      </c>
      <c r="D117" s="124">
        <f t="shared" si="10"/>
        <v>2.0111780201012452E-2</v>
      </c>
      <c r="E117" s="124">
        <f t="shared" si="10"/>
        <v>2.3290386426944476E-2</v>
      </c>
      <c r="F117" s="124">
        <f t="shared" si="10"/>
        <v>2.4781492781237313E-2</v>
      </c>
      <c r="G117" s="124">
        <f t="shared" si="10"/>
        <v>2.5417623511930554E-2</v>
      </c>
      <c r="H117" s="124">
        <f t="shared" si="10"/>
        <v>2.5507259391881698E-2</v>
      </c>
      <c r="I117" s="124">
        <f t="shared" si="10"/>
        <v>2.6581609356838065E-2</v>
      </c>
      <c r="J117" s="124">
        <f t="shared" si="10"/>
        <v>4.0629024112913248E-2</v>
      </c>
      <c r="K117" s="125">
        <f t="shared" si="10"/>
        <v>2.4201141423926487E-2</v>
      </c>
      <c r="M117" s="124">
        <f t="shared" si="11"/>
        <v>1.5587865780970711E-2</v>
      </c>
      <c r="N117" s="124">
        <f t="shared" si="11"/>
        <v>1.5014048709055317E-2</v>
      </c>
      <c r="O117" s="124">
        <f t="shared" si="11"/>
        <v>1.5385085771230989E-2</v>
      </c>
      <c r="P117" s="124">
        <f t="shared" si="11"/>
        <v>1.7194735008386086E-2</v>
      </c>
      <c r="Q117" s="124">
        <f t="shared" si="11"/>
        <v>1.9184173254241488E-2</v>
      </c>
      <c r="R117" s="124">
        <f t="shared" si="11"/>
        <v>2.0471876170199188E-2</v>
      </c>
      <c r="S117" s="124">
        <f t="shared" si="11"/>
        <v>2.1042688498715156E-2</v>
      </c>
      <c r="T117" s="124">
        <f t="shared" si="11"/>
        <v>2.0939004099539194E-2</v>
      </c>
      <c r="U117" s="124">
        <f t="shared" si="11"/>
        <v>2.8671553407836115E-2</v>
      </c>
      <c r="V117" s="125">
        <f t="shared" si="11"/>
        <v>1.946542788465111E-2</v>
      </c>
      <c r="X117" s="124">
        <f t="shared" si="11"/>
        <v>1.7314902323300352E-2</v>
      </c>
      <c r="Y117" s="124">
        <f t="shared" si="11"/>
        <v>1.4619229097188713E-2</v>
      </c>
      <c r="Z117" s="124">
        <f t="shared" si="11"/>
        <v>1.2912741176597242E-2</v>
      </c>
      <c r="AA117" s="124">
        <f t="shared" si="11"/>
        <v>1.3838825374341113E-2</v>
      </c>
      <c r="AB117" s="124">
        <f t="shared" si="11"/>
        <v>1.6464763325563458E-2</v>
      </c>
      <c r="AC117" s="124">
        <f t="shared" si="11"/>
        <v>2.1235285004323812E-2</v>
      </c>
      <c r="AD117" s="124">
        <f t="shared" si="11"/>
        <v>2.8038910760740388E-2</v>
      </c>
      <c r="AE117" s="124">
        <f t="shared" si="11"/>
        <v>3.8604386376359878E-2</v>
      </c>
      <c r="AF117" s="124">
        <f t="shared" si="11"/>
        <v>5.921874604331423E-2</v>
      </c>
      <c r="AG117" s="125">
        <f t="shared" si="11"/>
        <v>2.2831032868293244E-2</v>
      </c>
      <c r="AI117" s="124">
        <f t="shared" si="11"/>
        <v>2.7485700536378221E-2</v>
      </c>
      <c r="AJ117" s="124">
        <f t="shared" si="11"/>
        <v>2.1852493217928259E-2</v>
      </c>
      <c r="AK117" s="124">
        <f t="shared" si="11"/>
        <v>1.7844870559114101E-2</v>
      </c>
      <c r="AL117" s="124">
        <f t="shared" si="11"/>
        <v>1.6935761907789448E-2</v>
      </c>
      <c r="AM117" s="124">
        <f t="shared" si="11"/>
        <v>1.8454498039935485E-2</v>
      </c>
      <c r="AN117" s="124">
        <f t="shared" si="11"/>
        <v>2.165390285587776E-2</v>
      </c>
      <c r="AO117" s="124">
        <f t="shared" si="11"/>
        <v>2.6803767728583061E-2</v>
      </c>
      <c r="AP117" s="124">
        <f t="shared" si="11"/>
        <v>3.4324786108416383E-2</v>
      </c>
      <c r="AQ117" s="124">
        <f t="shared" si="11"/>
        <v>4.8241181602846961E-2</v>
      </c>
      <c r="AR117" s="125">
        <f t="shared" si="11"/>
        <v>2.288556445116674E-2</v>
      </c>
    </row>
    <row r="119" spans="1:44" ht="21" x14ac:dyDescent="0.4">
      <c r="B119" s="110" t="s">
        <v>173</v>
      </c>
      <c r="M119" s="110" t="s">
        <v>177</v>
      </c>
      <c r="X119" s="110" t="s">
        <v>174</v>
      </c>
      <c r="AI119" s="110" t="s">
        <v>178</v>
      </c>
    </row>
    <row r="120" spans="1:44" ht="15.6" x14ac:dyDescent="0.3">
      <c r="B120" s="111" t="s">
        <v>201</v>
      </c>
      <c r="M120" s="111" t="s">
        <v>201</v>
      </c>
      <c r="X120" s="111" t="s">
        <v>201</v>
      </c>
      <c r="AI120" s="111" t="s">
        <v>201</v>
      </c>
    </row>
    <row r="121" spans="1:44" x14ac:dyDescent="0.3">
      <c r="A121" s="248" t="s">
        <v>73</v>
      </c>
      <c r="B121" s="247" t="s">
        <v>72</v>
      </c>
      <c r="C121" s="247"/>
      <c r="D121" s="247"/>
      <c r="E121" s="247"/>
      <c r="F121" s="247"/>
      <c r="G121" s="247"/>
      <c r="H121" s="247"/>
      <c r="I121" s="247"/>
      <c r="J121" s="247"/>
      <c r="K121" s="26"/>
      <c r="M121" s="247" t="s">
        <v>72</v>
      </c>
      <c r="N121" s="247"/>
      <c r="O121" s="247"/>
      <c r="P121" s="247"/>
      <c r="Q121" s="247"/>
      <c r="R121" s="247"/>
      <c r="S121" s="247"/>
      <c r="T121" s="247"/>
      <c r="U121" s="247"/>
      <c r="V121" s="26"/>
      <c r="X121" s="247" t="s">
        <v>72</v>
      </c>
      <c r="Y121" s="247"/>
      <c r="Z121" s="247"/>
      <c r="AA121" s="247"/>
      <c r="AB121" s="247"/>
      <c r="AC121" s="247"/>
      <c r="AD121" s="247"/>
      <c r="AE121" s="247"/>
      <c r="AF121" s="247"/>
      <c r="AG121" s="26"/>
      <c r="AI121" s="247" t="s">
        <v>72</v>
      </c>
      <c r="AJ121" s="247"/>
      <c r="AK121" s="247"/>
      <c r="AL121" s="247"/>
      <c r="AM121" s="247"/>
      <c r="AN121" s="247"/>
      <c r="AO121" s="247"/>
      <c r="AP121" s="247"/>
      <c r="AQ121" s="247"/>
      <c r="AR121" s="26"/>
    </row>
    <row r="122" spans="1:44" x14ac:dyDescent="0.3">
      <c r="A122" s="248"/>
      <c r="B122" s="24" t="s">
        <v>71</v>
      </c>
      <c r="C122" s="24" t="s">
        <v>140</v>
      </c>
      <c r="D122" s="24" t="s">
        <v>141</v>
      </c>
      <c r="E122" s="24" t="s">
        <v>142</v>
      </c>
      <c r="F122" s="24" t="s">
        <v>143</v>
      </c>
      <c r="G122" s="24" t="s">
        <v>144</v>
      </c>
      <c r="H122" s="24" t="s">
        <v>145</v>
      </c>
      <c r="I122" s="24" t="s">
        <v>146</v>
      </c>
      <c r="J122" s="24" t="s">
        <v>147</v>
      </c>
      <c r="K122" s="23" t="s">
        <v>70</v>
      </c>
      <c r="M122" s="24" t="s">
        <v>71</v>
      </c>
      <c r="N122" s="24" t="s">
        <v>140</v>
      </c>
      <c r="O122" s="24" t="s">
        <v>141</v>
      </c>
      <c r="P122" s="24" t="s">
        <v>142</v>
      </c>
      <c r="Q122" s="24" t="s">
        <v>143</v>
      </c>
      <c r="R122" s="24" t="s">
        <v>144</v>
      </c>
      <c r="S122" s="24" t="s">
        <v>145</v>
      </c>
      <c r="T122" s="24" t="s">
        <v>146</v>
      </c>
      <c r="U122" s="24" t="s">
        <v>147</v>
      </c>
      <c r="V122" s="23" t="s">
        <v>70</v>
      </c>
      <c r="X122" s="24" t="s">
        <v>71</v>
      </c>
      <c r="Y122" s="24" t="s">
        <v>140</v>
      </c>
      <c r="Z122" s="24" t="s">
        <v>141</v>
      </c>
      <c r="AA122" s="24" t="s">
        <v>142</v>
      </c>
      <c r="AB122" s="24" t="s">
        <v>143</v>
      </c>
      <c r="AC122" s="24" t="s">
        <v>144</v>
      </c>
      <c r="AD122" s="24" t="s">
        <v>145</v>
      </c>
      <c r="AE122" s="24" t="s">
        <v>146</v>
      </c>
      <c r="AF122" s="24" t="s">
        <v>147</v>
      </c>
      <c r="AG122" s="23" t="s">
        <v>70</v>
      </c>
      <c r="AI122" s="24" t="s">
        <v>71</v>
      </c>
      <c r="AJ122" s="24" t="s">
        <v>140</v>
      </c>
      <c r="AK122" s="24" t="s">
        <v>141</v>
      </c>
      <c r="AL122" s="24" t="s">
        <v>142</v>
      </c>
      <c r="AM122" s="24" t="s">
        <v>143</v>
      </c>
      <c r="AN122" s="24" t="s">
        <v>144</v>
      </c>
      <c r="AO122" s="24" t="s">
        <v>145</v>
      </c>
      <c r="AP122" s="24" t="s">
        <v>146</v>
      </c>
      <c r="AQ122" s="24" t="s">
        <v>147</v>
      </c>
      <c r="AR122" s="23" t="s">
        <v>70</v>
      </c>
    </row>
    <row r="123" spans="1:44" x14ac:dyDescent="0.3">
      <c r="A123" s="112" t="s">
        <v>188</v>
      </c>
      <c r="B123" s="122">
        <f>1-(B19/B45)^(1/6)</f>
        <v>-5.5819916842610118E-2</v>
      </c>
      <c r="C123" s="122">
        <f t="shared" ref="C123:K123" si="12">1-(C19/C45)^(1/6)</f>
        <v>-5.6472520468130893E-2</v>
      </c>
      <c r="D123" s="122">
        <f t="shared" si="12"/>
        <v>-5.7148177137846368E-2</v>
      </c>
      <c r="E123" s="122">
        <f t="shared" si="12"/>
        <v>-6.2440605961207263E-2</v>
      </c>
      <c r="F123" s="122">
        <f t="shared" si="12"/>
        <v>-9.8540458036180389E-3</v>
      </c>
      <c r="G123" s="122">
        <f t="shared" si="12"/>
        <v>1.5524018150458452E-2</v>
      </c>
      <c r="H123" s="122">
        <f t="shared" si="12"/>
        <v>2.7211246619863183E-2</v>
      </c>
      <c r="I123" s="122">
        <f t="shared" si="12"/>
        <v>3.0872187838676513E-2</v>
      </c>
      <c r="J123" s="122">
        <f t="shared" si="12"/>
        <v>2.9081342558367473E-2</v>
      </c>
      <c r="K123" s="123">
        <f t="shared" si="12"/>
        <v>1.7120514081633731E-2</v>
      </c>
      <c r="M123" s="122">
        <f>1-(M19/M45)^(1/6)</f>
        <v>-0.32404451228336884</v>
      </c>
      <c r="N123" s="122">
        <f t="shared" ref="N123:V123" si="13">1-(N19/N45)^(1/6)</f>
        <v>-0.34092252224185926</v>
      </c>
      <c r="O123" s="122">
        <f t="shared" si="13"/>
        <v>-0.31621518886782507</v>
      </c>
      <c r="P123" s="122">
        <f t="shared" si="13"/>
        <v>-0.26582927319549543</v>
      </c>
      <c r="Q123" s="122">
        <f t="shared" si="13"/>
        <v>-3.9470003060321446E-2</v>
      </c>
      <c r="R123" s="122">
        <f t="shared" si="13"/>
        <v>2.3684794256931263E-2</v>
      </c>
      <c r="S123" s="122">
        <f t="shared" si="13"/>
        <v>4.9535750273190127E-2</v>
      </c>
      <c r="T123" s="122">
        <f t="shared" si="13"/>
        <v>3.2982994613329208E-2</v>
      </c>
      <c r="U123" s="122">
        <f t="shared" si="13"/>
        <v>5.3299620633747824E-2</v>
      </c>
      <c r="V123" s="123">
        <f t="shared" si="13"/>
        <v>1.6775380558364583E-2</v>
      </c>
      <c r="X123" s="122">
        <f>1-(X19/X45)^(1/6)</f>
        <v>-9.3910455357007594E-2</v>
      </c>
      <c r="Y123" s="122">
        <f t="shared" ref="Y123:AG123" si="14">1-(Y19/Y45)^(1/6)</f>
        <v>-0.14022689202988459</v>
      </c>
      <c r="Z123" s="122">
        <f t="shared" si="14"/>
        <v>-9.806626878032576E-2</v>
      </c>
      <c r="AA123" s="122">
        <f t="shared" si="14"/>
        <v>-0.1038467789633164</v>
      </c>
      <c r="AB123" s="122">
        <f t="shared" si="14"/>
        <v>-5.5710556449875437E-2</v>
      </c>
      <c r="AC123" s="122">
        <f t="shared" si="14"/>
        <v>-2.3821274121959224E-2</v>
      </c>
      <c r="AD123" s="122">
        <f t="shared" si="14"/>
        <v>-1.2541414016682406E-3</v>
      </c>
      <c r="AE123" s="122">
        <f t="shared" si="14"/>
        <v>1.4479236186982436E-2</v>
      </c>
      <c r="AF123" s="122">
        <f t="shared" si="14"/>
        <v>1.225399888568568E-2</v>
      </c>
      <c r="AG123" s="123">
        <f t="shared" si="14"/>
        <v>-1.4656552083165852E-2</v>
      </c>
      <c r="AI123" s="122">
        <f>1-(AI19/AI45)^(1/6)</f>
        <v>-0.2476304313080806</v>
      </c>
      <c r="AJ123" s="122">
        <f t="shared" ref="AJ123:AR123" si="15">1-(AJ19/AJ45)^(1/6)</f>
        <v>-0.27305091186476105</v>
      </c>
      <c r="AK123" s="122">
        <f t="shared" si="15"/>
        <v>-0.25004949087416151</v>
      </c>
      <c r="AL123" s="122">
        <f t="shared" si="15"/>
        <v>-0.20140009212380861</v>
      </c>
      <c r="AM123" s="122">
        <f t="shared" si="15"/>
        <v>8.0961136797792488E-3</v>
      </c>
      <c r="AN123" s="122">
        <f t="shared" si="15"/>
        <v>6.9043729865064241E-2</v>
      </c>
      <c r="AO123" s="122">
        <f t="shared" si="15"/>
        <v>9.3750526973991222E-2</v>
      </c>
      <c r="AP123" s="122">
        <f t="shared" si="15"/>
        <v>7.7775866665390159E-2</v>
      </c>
      <c r="AQ123" s="122">
        <f t="shared" si="15"/>
        <v>6.7938095488095041E-2</v>
      </c>
      <c r="AR123" s="123">
        <f t="shared" si="15"/>
        <v>4.8651035753713767E-2</v>
      </c>
    </row>
    <row r="124" spans="1:44" x14ac:dyDescent="0.3">
      <c r="A124" s="112" t="s">
        <v>189</v>
      </c>
      <c r="B124" s="122">
        <f t="shared" ref="B124:K130" si="16">1-(B20/B46)^(1/6)</f>
        <v>-2.453018228487891E-2</v>
      </c>
      <c r="C124" s="122">
        <f t="shared" si="16"/>
        <v>-3.5425041593406981E-2</v>
      </c>
      <c r="D124" s="122">
        <f t="shared" si="16"/>
        <v>-2.8428704164048968E-2</v>
      </c>
      <c r="E124" s="122">
        <f t="shared" si="16"/>
        <v>-3.4093807196255765E-2</v>
      </c>
      <c r="F124" s="122">
        <f t="shared" si="16"/>
        <v>-1.2427322698507215E-2</v>
      </c>
      <c r="G124" s="122">
        <f t="shared" si="16"/>
        <v>-3.3217858538869827E-4</v>
      </c>
      <c r="H124" s="122">
        <f t="shared" si="16"/>
        <v>4.0708256451142955E-3</v>
      </c>
      <c r="I124" s="122">
        <f t="shared" si="16"/>
        <v>2.7838330305776093E-3</v>
      </c>
      <c r="J124" s="122">
        <f t="shared" si="16"/>
        <v>-2.3788697047815166E-3</v>
      </c>
      <c r="K124" s="123">
        <f t="shared" si="16"/>
        <v>-2.3170326271446662E-3</v>
      </c>
      <c r="M124" s="122">
        <f t="shared" ref="M124:AR130" si="17">1-(M20/M46)^(1/6)</f>
        <v>-7.2307524922353261E-2</v>
      </c>
      <c r="N124" s="122">
        <f t="shared" si="17"/>
        <v>-9.2112476724129033E-2</v>
      </c>
      <c r="O124" s="122">
        <f t="shared" si="17"/>
        <v>-7.5183651871325807E-2</v>
      </c>
      <c r="P124" s="122">
        <f t="shared" si="17"/>
        <v>-3.6744604041835549E-2</v>
      </c>
      <c r="Q124" s="122">
        <f t="shared" si="17"/>
        <v>8.8173347664124435E-3</v>
      </c>
      <c r="R124" s="122">
        <f t="shared" si="17"/>
        <v>8.1830403731787404E-3</v>
      </c>
      <c r="S124" s="122">
        <f t="shared" si="17"/>
        <v>5.2516832940268099E-3</v>
      </c>
      <c r="T124" s="122">
        <f t="shared" si="17"/>
        <v>-1.0906294621445767E-2</v>
      </c>
      <c r="U124" s="122">
        <f t="shared" si="17"/>
        <v>4.5994741091707203E-3</v>
      </c>
      <c r="V124" s="123">
        <f t="shared" si="17"/>
        <v>-4.4900894860442353E-3</v>
      </c>
      <c r="X124" s="122">
        <f t="shared" si="17"/>
        <v>-3.2667447517590098E-2</v>
      </c>
      <c r="Y124" s="122">
        <f t="shared" si="17"/>
        <v>-7.6806826091850633E-2</v>
      </c>
      <c r="Z124" s="122">
        <f t="shared" si="17"/>
        <v>-3.8292120726173051E-2</v>
      </c>
      <c r="AA124" s="122">
        <f t="shared" si="17"/>
        <v>-4.4044853307186882E-2</v>
      </c>
      <c r="AB124" s="122">
        <f t="shared" si="17"/>
        <v>-1.7955669021071152E-2</v>
      </c>
      <c r="AC124" s="122">
        <f t="shared" si="17"/>
        <v>9.4663907330727604E-4</v>
      </c>
      <c r="AD124" s="122">
        <f t="shared" si="17"/>
        <v>9.720500150715683E-3</v>
      </c>
      <c r="AE124" s="122">
        <f t="shared" si="17"/>
        <v>6.9772702251390539E-3</v>
      </c>
      <c r="AF124" s="122">
        <f t="shared" si="17"/>
        <v>1.5757136262342097E-3</v>
      </c>
      <c r="AG124" s="123">
        <f t="shared" si="17"/>
        <v>-2.290513472447353E-3</v>
      </c>
      <c r="AI124" s="122">
        <f t="shared" si="17"/>
        <v>-6.3532553283571769E-2</v>
      </c>
      <c r="AJ124" s="122">
        <f t="shared" si="17"/>
        <v>-8.4977956829735746E-2</v>
      </c>
      <c r="AK124" s="122">
        <f t="shared" si="17"/>
        <v>-6.8215278028417758E-2</v>
      </c>
      <c r="AL124" s="122">
        <f t="shared" si="17"/>
        <v>-2.9991449651522339E-2</v>
      </c>
      <c r="AM124" s="122">
        <f t="shared" si="17"/>
        <v>1.2227820839501913E-2</v>
      </c>
      <c r="AN124" s="122">
        <f t="shared" si="17"/>
        <v>1.191689710663113E-2</v>
      </c>
      <c r="AO124" s="122">
        <f t="shared" si="17"/>
        <v>9.1090549619995409E-3</v>
      </c>
      <c r="AP124" s="122">
        <f t="shared" si="17"/>
        <v>-6.585523439308405E-3</v>
      </c>
      <c r="AQ124" s="122">
        <f t="shared" si="17"/>
        <v>-2.3164748087137088E-2</v>
      </c>
      <c r="AR124" s="123">
        <f t="shared" si="17"/>
        <v>-4.6706723461600319E-3</v>
      </c>
    </row>
    <row r="125" spans="1:44" x14ac:dyDescent="0.3">
      <c r="A125" s="112" t="s">
        <v>190</v>
      </c>
      <c r="B125" s="122">
        <f t="shared" si="16"/>
        <v>-1.1941463518078343E-2</v>
      </c>
      <c r="C125" s="122">
        <f t="shared" si="16"/>
        <v>-2.1997703707876903E-2</v>
      </c>
      <c r="D125" s="122">
        <f t="shared" si="16"/>
        <v>-1.4922416795480009E-2</v>
      </c>
      <c r="E125" s="122">
        <f t="shared" si="16"/>
        <v>-1.9943864947551848E-2</v>
      </c>
      <c r="F125" s="122">
        <f t="shared" si="16"/>
        <v>-1.8986667516632139E-2</v>
      </c>
      <c r="G125" s="122">
        <f t="shared" si="16"/>
        <v>-1.843219860704215E-2</v>
      </c>
      <c r="H125" s="122">
        <f t="shared" si="16"/>
        <v>-1.9206989121284712E-2</v>
      </c>
      <c r="I125" s="122">
        <f t="shared" si="16"/>
        <v>-2.0443087771196744E-2</v>
      </c>
      <c r="J125" s="122">
        <f t="shared" si="16"/>
        <v>-2.0647244705367163E-2</v>
      </c>
      <c r="K125" s="123">
        <f t="shared" si="16"/>
        <v>-1.9653154418367347E-2</v>
      </c>
      <c r="M125" s="122">
        <f t="shared" si="17"/>
        <v>-6.7132316409248549E-2</v>
      </c>
      <c r="N125" s="122">
        <f t="shared" si="17"/>
        <v>-8.7620754376106724E-2</v>
      </c>
      <c r="O125" s="122">
        <f t="shared" si="17"/>
        <v>-7.0403508623960498E-2</v>
      </c>
      <c r="P125" s="122">
        <f t="shared" si="17"/>
        <v>-3.2071464679784611E-2</v>
      </c>
      <c r="Q125" s="122">
        <f t="shared" si="17"/>
        <v>-2.4139894280927443E-2</v>
      </c>
      <c r="R125" s="122">
        <f t="shared" si="17"/>
        <v>-4.7423712375779692E-2</v>
      </c>
      <c r="S125" s="122">
        <f t="shared" si="17"/>
        <v>-6.5773234807095848E-2</v>
      </c>
      <c r="T125" s="122">
        <f t="shared" si="17"/>
        <v>-5.1100891457353637E-2</v>
      </c>
      <c r="U125" s="122">
        <f t="shared" si="17"/>
        <v>-3.7015018418028456E-2</v>
      </c>
      <c r="V125" s="123">
        <f t="shared" si="17"/>
        <v>-5.0178503742958291E-2</v>
      </c>
      <c r="X125" s="122">
        <f t="shared" si="17"/>
        <v>3.4065938662476425E-3</v>
      </c>
      <c r="Y125" s="122">
        <f t="shared" si="17"/>
        <v>-4.1201890918691086E-2</v>
      </c>
      <c r="Z125" s="122">
        <f t="shared" si="17"/>
        <v>-3.2043423056125064E-3</v>
      </c>
      <c r="AA125" s="122">
        <f t="shared" si="17"/>
        <v>-9.6277190298192927E-3</v>
      </c>
      <c r="AB125" s="122">
        <f t="shared" si="17"/>
        <v>-8.5104838662020121E-4</v>
      </c>
      <c r="AC125" s="122">
        <f t="shared" si="17"/>
        <v>7.6777937234255855E-3</v>
      </c>
      <c r="AD125" s="122">
        <f t="shared" si="17"/>
        <v>7.7530500745436326E-3</v>
      </c>
      <c r="AE125" s="122">
        <f t="shared" si="17"/>
        <v>-8.993734441347101E-4</v>
      </c>
      <c r="AF125" s="122">
        <f t="shared" si="17"/>
        <v>-1.2177240666957356E-3</v>
      </c>
      <c r="AG125" s="123">
        <f t="shared" si="17"/>
        <v>1.5892690541173815E-3</v>
      </c>
      <c r="AI125" s="122">
        <f t="shared" si="17"/>
        <v>-9.0521293521732327E-2</v>
      </c>
      <c r="AJ125" s="122">
        <f t="shared" si="17"/>
        <v>-0.11279321968023703</v>
      </c>
      <c r="AK125" s="122">
        <f t="shared" si="17"/>
        <v>-9.4164152975634297E-2</v>
      </c>
      <c r="AL125" s="122">
        <f t="shared" si="17"/>
        <v>-5.5360735005493433E-2</v>
      </c>
      <c r="AM125" s="122">
        <f t="shared" si="17"/>
        <v>-3.4073567827093587E-2</v>
      </c>
      <c r="AN125" s="122">
        <f t="shared" si="17"/>
        <v>-5.8612575396836064E-2</v>
      </c>
      <c r="AO125" s="122">
        <f t="shared" si="17"/>
        <v>-7.7477247333958887E-2</v>
      </c>
      <c r="AP125" s="122">
        <f t="shared" si="17"/>
        <v>-6.3613572224307635E-2</v>
      </c>
      <c r="AQ125" s="122">
        <f t="shared" si="17"/>
        <v>-8.0462486641476039E-2</v>
      </c>
      <c r="AR125" s="123">
        <f t="shared" si="17"/>
        <v>-6.6140822338633498E-2</v>
      </c>
    </row>
    <row r="126" spans="1:44" x14ac:dyDescent="0.3">
      <c r="A126" s="112" t="s">
        <v>191</v>
      </c>
      <c r="B126" s="122">
        <f t="shared" si="16"/>
        <v>1.9870649873364399E-2</v>
      </c>
      <c r="C126" s="122">
        <f t="shared" si="16"/>
        <v>9.7774749094740043E-3</v>
      </c>
      <c r="D126" s="122">
        <f t="shared" si="16"/>
        <v>1.6076877473671036E-2</v>
      </c>
      <c r="E126" s="122">
        <f t="shared" si="16"/>
        <v>1.0706443402741184E-2</v>
      </c>
      <c r="F126" s="122">
        <f t="shared" si="16"/>
        <v>2.1682207214566152E-3</v>
      </c>
      <c r="G126" s="122">
        <f t="shared" si="16"/>
        <v>-4.0354656675785083E-3</v>
      </c>
      <c r="H126" s="122">
        <f t="shared" si="16"/>
        <v>-6.3908323492334329E-3</v>
      </c>
      <c r="I126" s="122">
        <f t="shared" si="16"/>
        <v>-4.1172588915434627E-3</v>
      </c>
      <c r="J126" s="122">
        <f t="shared" si="16"/>
        <v>2.1387467980478192E-3</v>
      </c>
      <c r="K126" s="123">
        <f t="shared" si="16"/>
        <v>-2.2508050589162831E-3</v>
      </c>
      <c r="M126" s="122">
        <f t="shared" si="17"/>
        <v>-3.417885160709444E-2</v>
      </c>
      <c r="N126" s="122">
        <f t="shared" si="17"/>
        <v>-5.39385305998894E-2</v>
      </c>
      <c r="O126" s="122">
        <f t="shared" si="17"/>
        <v>-3.766092188689818E-2</v>
      </c>
      <c r="P126" s="122">
        <f t="shared" si="17"/>
        <v>-3.0780151239984122E-4</v>
      </c>
      <c r="Q126" s="122">
        <f t="shared" si="17"/>
        <v>-4.2351847659463093E-3</v>
      </c>
      <c r="R126" s="122">
        <f t="shared" si="17"/>
        <v>-3.6946502271814508E-2</v>
      </c>
      <c r="S126" s="122">
        <f t="shared" si="17"/>
        <v>-6.2337488496006843E-2</v>
      </c>
      <c r="T126" s="122">
        <f t="shared" si="17"/>
        <v>-6.3848024833409456E-2</v>
      </c>
      <c r="U126" s="122">
        <f t="shared" si="17"/>
        <v>-5.207301573050982E-2</v>
      </c>
      <c r="V126" s="123">
        <f t="shared" si="17"/>
        <v>-5.1114405347300051E-2</v>
      </c>
      <c r="X126" s="122">
        <f t="shared" si="17"/>
        <v>3.0964363634413683E-2</v>
      </c>
      <c r="Y126" s="122">
        <f t="shared" si="17"/>
        <v>-7.5549651072321922E-3</v>
      </c>
      <c r="Z126" s="122">
        <f t="shared" si="17"/>
        <v>2.7959160987626408E-2</v>
      </c>
      <c r="AA126" s="122">
        <f t="shared" si="17"/>
        <v>2.129366121542775E-2</v>
      </c>
      <c r="AB126" s="122">
        <f t="shared" si="17"/>
        <v>2.1478710069622542E-2</v>
      </c>
      <c r="AC126" s="122">
        <f t="shared" si="17"/>
        <v>2.3787861417896794E-2</v>
      </c>
      <c r="AD126" s="122">
        <f t="shared" si="17"/>
        <v>1.751562978096366E-2</v>
      </c>
      <c r="AE126" s="122">
        <f t="shared" si="17"/>
        <v>1.1186266087721775E-2</v>
      </c>
      <c r="AF126" s="122">
        <f t="shared" si="17"/>
        <v>1.7947771836328896E-2</v>
      </c>
      <c r="AG126" s="123">
        <f t="shared" si="17"/>
        <v>1.7629725577243849E-2</v>
      </c>
      <c r="AI126" s="122">
        <f t="shared" si="17"/>
        <v>-7.8924536231339326E-2</v>
      </c>
      <c r="AJ126" s="122">
        <f t="shared" si="17"/>
        <v>-0.10062343881583713</v>
      </c>
      <c r="AK126" s="122">
        <f t="shared" si="17"/>
        <v>-8.3636124890370089E-2</v>
      </c>
      <c r="AL126" s="122">
        <f t="shared" si="17"/>
        <v>-4.4573612479560376E-2</v>
      </c>
      <c r="AM126" s="122">
        <f t="shared" si="17"/>
        <v>-2.3126710410910301E-2</v>
      </c>
      <c r="AN126" s="122">
        <f t="shared" si="17"/>
        <v>-5.7159673180532167E-2</v>
      </c>
      <c r="AO126" s="122">
        <f t="shared" si="17"/>
        <v>-8.3796896084635142E-2</v>
      </c>
      <c r="AP126" s="122">
        <f t="shared" si="17"/>
        <v>-8.4672168060990316E-2</v>
      </c>
      <c r="AQ126" s="122">
        <f t="shared" si="17"/>
        <v>-0.10434350142639914</v>
      </c>
      <c r="AR126" s="123">
        <f t="shared" si="17"/>
        <v>-7.1626416545714111E-2</v>
      </c>
    </row>
    <row r="127" spans="1:44" x14ac:dyDescent="0.3">
      <c r="A127" s="112" t="s">
        <v>192</v>
      </c>
      <c r="B127" s="122">
        <f t="shared" si="16"/>
        <v>4.6891532569209193E-2</v>
      </c>
      <c r="C127" s="122">
        <f t="shared" si="16"/>
        <v>3.6939128498361562E-2</v>
      </c>
      <c r="D127" s="122">
        <f t="shared" si="16"/>
        <v>4.4399001517191228E-2</v>
      </c>
      <c r="E127" s="122">
        <f t="shared" si="16"/>
        <v>3.8774656041997813E-2</v>
      </c>
      <c r="F127" s="122">
        <f t="shared" si="16"/>
        <v>2.8632151818021145E-2</v>
      </c>
      <c r="G127" s="122">
        <f t="shared" si="16"/>
        <v>2.0554799553378689E-2</v>
      </c>
      <c r="H127" s="122">
        <f t="shared" si="16"/>
        <v>1.9012480957928068E-2</v>
      </c>
      <c r="I127" s="122">
        <f t="shared" si="16"/>
        <v>2.3970351152705405E-2</v>
      </c>
      <c r="J127" s="122">
        <f t="shared" si="16"/>
        <v>3.0739250127486129E-2</v>
      </c>
      <c r="K127" s="123">
        <f t="shared" si="16"/>
        <v>2.4075261020301997E-2</v>
      </c>
      <c r="M127" s="122">
        <f t="shared" si="17"/>
        <v>4.4881277908118689E-3</v>
      </c>
      <c r="N127" s="122">
        <f t="shared" si="17"/>
        <v>-1.2766820954964508E-2</v>
      </c>
      <c r="O127" s="122">
        <f t="shared" si="17"/>
        <v>2.3868081818627651E-3</v>
      </c>
      <c r="P127" s="122">
        <f t="shared" si="17"/>
        <v>3.8542830480960855E-2</v>
      </c>
      <c r="Q127" s="122">
        <f t="shared" si="17"/>
        <v>3.0119018896934469E-2</v>
      </c>
      <c r="R127" s="122">
        <f t="shared" si="17"/>
        <v>-4.3741706114237555E-3</v>
      </c>
      <c r="S127" s="122">
        <f t="shared" si="17"/>
        <v>-3.0490356913656758E-2</v>
      </c>
      <c r="T127" s="122">
        <f t="shared" si="17"/>
        <v>-5.072184225486831E-2</v>
      </c>
      <c r="U127" s="122">
        <f t="shared" si="17"/>
        <v>-4.1811188488885875E-2</v>
      </c>
      <c r="V127" s="123">
        <f t="shared" si="17"/>
        <v>-2.693199917243061E-2</v>
      </c>
      <c r="X127" s="122">
        <f t="shared" si="17"/>
        <v>4.9546168740336682E-2</v>
      </c>
      <c r="Y127" s="122">
        <f t="shared" si="17"/>
        <v>1.1371219897050033E-2</v>
      </c>
      <c r="Z127" s="122">
        <f t="shared" si="17"/>
        <v>4.6460262512971084E-2</v>
      </c>
      <c r="AA127" s="122">
        <f t="shared" si="17"/>
        <v>4.3421765039339588E-2</v>
      </c>
      <c r="AB127" s="122">
        <f t="shared" si="17"/>
        <v>4.2265279311915482E-2</v>
      </c>
      <c r="AC127" s="122">
        <f t="shared" si="17"/>
        <v>4.3295471394413698E-2</v>
      </c>
      <c r="AD127" s="122">
        <f t="shared" si="17"/>
        <v>4.1766569896693029E-2</v>
      </c>
      <c r="AE127" s="122">
        <f t="shared" si="17"/>
        <v>3.7213484690500676E-2</v>
      </c>
      <c r="AF127" s="122">
        <f t="shared" si="17"/>
        <v>4.4383026346651477E-2</v>
      </c>
      <c r="AG127" s="123">
        <f t="shared" si="17"/>
        <v>4.0717220768515916E-2</v>
      </c>
      <c r="AI127" s="122">
        <f t="shared" si="17"/>
        <v>-4.550370176701013E-2</v>
      </c>
      <c r="AJ127" s="122">
        <f t="shared" si="17"/>
        <v>-6.7503839123384202E-2</v>
      </c>
      <c r="AK127" s="122">
        <f t="shared" si="17"/>
        <v>-5.0884509119831112E-2</v>
      </c>
      <c r="AL127" s="122">
        <f t="shared" si="17"/>
        <v>-1.3235296477912994E-2</v>
      </c>
      <c r="AM127" s="122">
        <f t="shared" si="17"/>
        <v>1.1600283888918206E-2</v>
      </c>
      <c r="AN127" s="122">
        <f t="shared" si="17"/>
        <v>-2.5424819800262011E-2</v>
      </c>
      <c r="AO127" s="122">
        <f t="shared" si="17"/>
        <v>-5.2192839602847929E-2</v>
      </c>
      <c r="AP127" s="122">
        <f t="shared" si="17"/>
        <v>-7.3372041348146899E-2</v>
      </c>
      <c r="AQ127" s="122">
        <f t="shared" si="17"/>
        <v>-8.625163107802436E-2</v>
      </c>
      <c r="AR127" s="123">
        <f t="shared" si="17"/>
        <v>-4.4144481421958037E-2</v>
      </c>
    </row>
    <row r="128" spans="1:44" x14ac:dyDescent="0.3">
      <c r="A128" s="112" t="s">
        <v>193</v>
      </c>
      <c r="B128" s="122">
        <f t="shared" si="16"/>
        <v>4.8818955586730772E-2</v>
      </c>
      <c r="C128" s="122">
        <f t="shared" si="16"/>
        <v>4.89742596973608E-2</v>
      </c>
      <c r="D128" s="122">
        <f t="shared" si="16"/>
        <v>4.9280024577264769E-2</v>
      </c>
      <c r="E128" s="122">
        <f t="shared" si="16"/>
        <v>4.5703505101566511E-2</v>
      </c>
      <c r="F128" s="122">
        <f t="shared" si="16"/>
        <v>3.4872604371405602E-2</v>
      </c>
      <c r="G128" s="122">
        <f t="shared" si="16"/>
        <v>2.3621394580669475E-2</v>
      </c>
      <c r="H128" s="122">
        <f t="shared" si="16"/>
        <v>1.5774925211571977E-2</v>
      </c>
      <c r="I128" s="122">
        <f t="shared" si="16"/>
        <v>1.6486924446951434E-2</v>
      </c>
      <c r="J128" s="122"/>
      <c r="K128" s="123">
        <f t="shared" si="16"/>
        <v>2.2834338073014493E-2</v>
      </c>
      <c r="M128" s="122">
        <f t="shared" si="17"/>
        <v>5.7479072254034702E-2</v>
      </c>
      <c r="N128" s="122">
        <f t="shared" si="17"/>
        <v>0.24606581301674568</v>
      </c>
      <c r="O128" s="122">
        <f t="shared" si="17"/>
        <v>0.1973420966186753</v>
      </c>
      <c r="P128" s="122">
        <f t="shared" si="17"/>
        <v>0.15801173492504661</v>
      </c>
      <c r="Q128" s="122">
        <f t="shared" si="17"/>
        <v>0.12029359380971594</v>
      </c>
      <c r="R128" s="122">
        <f t="shared" si="17"/>
        <v>7.4538685790571879E-2</v>
      </c>
      <c r="S128" s="122">
        <f t="shared" si="17"/>
        <v>3.3934504530544474E-2</v>
      </c>
      <c r="T128" s="122">
        <f t="shared" si="17"/>
        <v>2.4656359745993672E-2</v>
      </c>
      <c r="U128" s="122"/>
      <c r="V128" s="123">
        <f t="shared" si="17"/>
        <v>7.1203246692737476E-2</v>
      </c>
      <c r="X128" s="122">
        <f t="shared" si="17"/>
        <v>4.8296465364436547E-2</v>
      </c>
      <c r="Y128" s="122">
        <f t="shared" si="17"/>
        <v>0.1085183395550775</v>
      </c>
      <c r="Z128" s="122">
        <f t="shared" si="17"/>
        <v>0.12050013286792438</v>
      </c>
      <c r="AA128" s="122">
        <f t="shared" si="17"/>
        <v>0.11193003296720028</v>
      </c>
      <c r="AB128" s="122">
        <f t="shared" si="17"/>
        <v>0.10109523171303136</v>
      </c>
      <c r="AC128" s="122">
        <f t="shared" si="17"/>
        <v>8.9855649914334035E-2</v>
      </c>
      <c r="AD128" s="122">
        <f t="shared" si="17"/>
        <v>8.1868391378180472E-2</v>
      </c>
      <c r="AE128" s="122">
        <f t="shared" si="17"/>
        <v>7.6265462314219934E-2</v>
      </c>
      <c r="AF128" s="122"/>
      <c r="AG128" s="123">
        <f t="shared" si="17"/>
        <v>8.9695224559937281E-2</v>
      </c>
      <c r="AI128" s="122">
        <f t="shared" si="17"/>
        <v>3.242998630865479E-2</v>
      </c>
      <c r="AJ128" s="122">
        <f t="shared" si="17"/>
        <v>1.5205424454386995E-2</v>
      </c>
      <c r="AK128" s="122">
        <f t="shared" si="17"/>
        <v>2.0250821821679144E-2</v>
      </c>
      <c r="AL128" s="122">
        <f t="shared" si="17"/>
        <v>4.0380088717504425E-2</v>
      </c>
      <c r="AM128" s="122">
        <f t="shared" si="17"/>
        <v>7.5136976621602458E-2</v>
      </c>
      <c r="AN128" s="122">
        <f t="shared" si="17"/>
        <v>3.0494502954309222E-2</v>
      </c>
      <c r="AO128" s="122">
        <f t="shared" si="17"/>
        <v>1.3078601147338276E-3</v>
      </c>
      <c r="AP128" s="122">
        <f t="shared" si="17"/>
        <v>-3.0676510422945835E-2</v>
      </c>
      <c r="AQ128" s="122"/>
      <c r="AR128" s="123">
        <f t="shared" si="17"/>
        <v>1.7817419372382459E-2</v>
      </c>
    </row>
    <row r="129" spans="1:44" x14ac:dyDescent="0.3">
      <c r="A129" s="112" t="s">
        <v>69</v>
      </c>
      <c r="B129" s="122">
        <f t="shared" si="16"/>
        <v>2.0724606210734797E-2</v>
      </c>
      <c r="C129" s="122">
        <f t="shared" si="16"/>
        <v>3.0128190919518794E-2</v>
      </c>
      <c r="D129" s="122">
        <f t="shared" si="16"/>
        <v>2.760430283340376E-2</v>
      </c>
      <c r="E129" s="122">
        <f t="shared" si="16"/>
        <v>1.9950619404990322E-2</v>
      </c>
      <c r="F129" s="122">
        <f t="shared" si="16"/>
        <v>1.1555938353452588E-2</v>
      </c>
      <c r="G129" s="122">
        <f t="shared" si="16"/>
        <v>3.5468816205537212E-3</v>
      </c>
      <c r="H129" s="122">
        <f t="shared" si="16"/>
        <v>-4.7681544104603013E-3</v>
      </c>
      <c r="I129" s="122"/>
      <c r="J129" s="122"/>
      <c r="K129" s="123">
        <f t="shared" si="16"/>
        <v>1.1599479755981301E-2</v>
      </c>
      <c r="M129" s="122">
        <f t="shared" si="17"/>
        <v>5.4987013831261367E-3</v>
      </c>
      <c r="N129" s="122">
        <f t="shared" si="17"/>
        <v>2.8347936131269846E-2</v>
      </c>
      <c r="O129" s="122">
        <f t="shared" si="17"/>
        <v>2.7297388183523563E-2</v>
      </c>
      <c r="P129" s="122">
        <f t="shared" si="17"/>
        <v>2.1969608285751119E-2</v>
      </c>
      <c r="Q129" s="122">
        <f t="shared" si="17"/>
        <v>1.2128674251900118E-2</v>
      </c>
      <c r="R129" s="122">
        <f t="shared" si="17"/>
        <v>3.8556666235071146E-3</v>
      </c>
      <c r="S129" s="122">
        <f t="shared" si="17"/>
        <v>-4.7366035257243588E-3</v>
      </c>
      <c r="T129" s="122"/>
      <c r="U129" s="122"/>
      <c r="V129" s="123">
        <f t="shared" si="17"/>
        <v>1.1439166040662641E-2</v>
      </c>
      <c r="X129" s="122">
        <f t="shared" si="17"/>
        <v>3.1711930590643145E-2</v>
      </c>
      <c r="Y129" s="122">
        <f t="shared" si="17"/>
        <v>3.5269237178553237E-2</v>
      </c>
      <c r="Z129" s="122">
        <f t="shared" si="17"/>
        <v>2.800485306120315E-2</v>
      </c>
      <c r="AA129" s="122">
        <f t="shared" si="17"/>
        <v>2.166549707328802E-2</v>
      </c>
      <c r="AB129" s="122">
        <f t="shared" si="17"/>
        <v>1.7990732015814692E-2</v>
      </c>
      <c r="AC129" s="122">
        <f t="shared" si="17"/>
        <v>1.4498431377082399E-2</v>
      </c>
      <c r="AD129" s="122">
        <f t="shared" si="17"/>
        <v>1.1186207214807564E-2</v>
      </c>
      <c r="AE129" s="122"/>
      <c r="AF129" s="122"/>
      <c r="AG129" s="123">
        <f t="shared" si="17"/>
        <v>1.9469475495553334E-2</v>
      </c>
      <c r="AI129" s="122">
        <f t="shared" si="17"/>
        <v>2.7763345906895331E-2</v>
      </c>
      <c r="AJ129" s="122">
        <f t="shared" si="17"/>
        <v>3.224199956749596E-2</v>
      </c>
      <c r="AK129" s="122">
        <f t="shared" si="17"/>
        <v>2.8029539038962548E-2</v>
      </c>
      <c r="AL129" s="122">
        <f t="shared" si="17"/>
        <v>2.2638891085569268E-2</v>
      </c>
      <c r="AM129" s="122">
        <f t="shared" si="17"/>
        <v>1.8779302503657447E-2</v>
      </c>
      <c r="AN129" s="122">
        <f t="shared" si="17"/>
        <v>1.4852267533950192E-2</v>
      </c>
      <c r="AO129" s="122">
        <f t="shared" si="17"/>
        <v>1.111954183654984E-2</v>
      </c>
      <c r="AP129" s="122"/>
      <c r="AQ129" s="122"/>
      <c r="AR129" s="123">
        <f t="shared" si="17"/>
        <v>1.9741673274810245E-2</v>
      </c>
    </row>
    <row r="130" spans="1:44" x14ac:dyDescent="0.3">
      <c r="A130" s="112" t="s">
        <v>66</v>
      </c>
      <c r="B130" s="124">
        <f t="shared" si="16"/>
        <v>-7.6952201508864171E-3</v>
      </c>
      <c r="C130" s="124">
        <f t="shared" si="16"/>
        <v>-4.2867381283182571E-3</v>
      </c>
      <c r="D130" s="124">
        <f t="shared" si="16"/>
        <v>1.4045002532306894E-3</v>
      </c>
      <c r="E130" s="124">
        <f t="shared" si="16"/>
        <v>-2.2283999640528851E-3</v>
      </c>
      <c r="F130" s="124">
        <f t="shared" si="16"/>
        <v>4.678289157404425E-3</v>
      </c>
      <c r="G130" s="124">
        <f t="shared" si="16"/>
        <v>7.4075814255037953E-3</v>
      </c>
      <c r="H130" s="124">
        <f t="shared" si="16"/>
        <v>9.5078039822115157E-3</v>
      </c>
      <c r="I130" s="124">
        <f t="shared" si="16"/>
        <v>1.0960084967603256E-2</v>
      </c>
      <c r="J130" s="124">
        <f t="shared" si="16"/>
        <v>9.5688301857876912E-3</v>
      </c>
      <c r="K130" s="125">
        <f t="shared" si="16"/>
        <v>7.7301778255963738E-3</v>
      </c>
      <c r="M130" s="124">
        <f t="shared" si="17"/>
        <v>-6.6220131001342164E-2</v>
      </c>
      <c r="N130" s="124">
        <f t="shared" si="17"/>
        <v>-1.0065507131847173E-2</v>
      </c>
      <c r="O130" s="124">
        <f t="shared" si="17"/>
        <v>-3.0792137763667737E-2</v>
      </c>
      <c r="P130" s="124">
        <f t="shared" si="17"/>
        <v>-1.0384396134349716E-2</v>
      </c>
      <c r="Q130" s="124">
        <f t="shared" si="17"/>
        <v>1.8070095876930758E-2</v>
      </c>
      <c r="R130" s="124">
        <f t="shared" si="17"/>
        <v>1.4695083307281309E-2</v>
      </c>
      <c r="S130" s="124">
        <f t="shared" si="17"/>
        <v>6.8114735164428453E-3</v>
      </c>
      <c r="T130" s="124">
        <f t="shared" si="17"/>
        <v>-6.075896002508463E-3</v>
      </c>
      <c r="U130" s="124">
        <f t="shared" si="17"/>
        <v>1.671143452975199E-2</v>
      </c>
      <c r="V130" s="125">
        <f t="shared" si="17"/>
        <v>4.0076208159168791E-3</v>
      </c>
      <c r="X130" s="124">
        <f t="shared" si="17"/>
        <v>-7.6673475528492574E-3</v>
      </c>
      <c r="Y130" s="124">
        <f t="shared" si="17"/>
        <v>-1.6298096794220784E-2</v>
      </c>
      <c r="Z130" s="124">
        <f t="shared" si="17"/>
        <v>1.0894112314269844E-2</v>
      </c>
      <c r="AA130" s="124">
        <f t="shared" si="17"/>
        <v>7.0877026834369472E-3</v>
      </c>
      <c r="AB130" s="124">
        <f t="shared" si="17"/>
        <v>1.4827081029520017E-2</v>
      </c>
      <c r="AC130" s="124">
        <f t="shared" si="17"/>
        <v>2.0490128267721786E-2</v>
      </c>
      <c r="AD130" s="124">
        <f t="shared" si="17"/>
        <v>2.5061110756479987E-2</v>
      </c>
      <c r="AE130" s="124">
        <f t="shared" si="17"/>
        <v>2.0907784058182055E-2</v>
      </c>
      <c r="AF130" s="124">
        <f t="shared" si="17"/>
        <v>6.9338059646533168E-3</v>
      </c>
      <c r="AG130" s="125">
        <f t="shared" si="17"/>
        <v>1.7479813193361893E-2</v>
      </c>
      <c r="AI130" s="124">
        <f t="shared" si="17"/>
        <v>-7.5618504418801136E-2</v>
      </c>
      <c r="AJ130" s="124">
        <f t="shared" si="17"/>
        <v>-8.8766239101172317E-2</v>
      </c>
      <c r="AK130" s="124">
        <f t="shared" si="17"/>
        <v>-7.8072618424311013E-2</v>
      </c>
      <c r="AL130" s="124">
        <f t="shared" si="17"/>
        <v>-4.3420664284725241E-2</v>
      </c>
      <c r="AM130" s="124">
        <f t="shared" si="17"/>
        <v>1.117808754388494E-2</v>
      </c>
      <c r="AN130" s="124">
        <f t="shared" si="17"/>
        <v>1.452957860651638E-2</v>
      </c>
      <c r="AO130" s="124">
        <f t="shared" si="17"/>
        <v>1.3095217563296235E-2</v>
      </c>
      <c r="AP130" s="124">
        <f t="shared" si="17"/>
        <v>3.4254628224804629E-3</v>
      </c>
      <c r="AQ130" s="124">
        <f t="shared" si="17"/>
        <v>4.7748827151616879E-3</v>
      </c>
      <c r="AR130" s="125">
        <f t="shared" si="17"/>
        <v>5.9189905637080376E-4</v>
      </c>
    </row>
    <row r="132" spans="1:44" ht="21" x14ac:dyDescent="0.4">
      <c r="B132" s="110" t="s">
        <v>173</v>
      </c>
      <c r="M132" s="110" t="s">
        <v>177</v>
      </c>
      <c r="X132" s="110" t="s">
        <v>174</v>
      </c>
      <c r="AI132" s="110" t="s">
        <v>178</v>
      </c>
    </row>
    <row r="133" spans="1:44" ht="15.6" x14ac:dyDescent="0.3">
      <c r="B133" s="111" t="s">
        <v>202</v>
      </c>
      <c r="M133" s="111" t="s">
        <v>202</v>
      </c>
      <c r="X133" s="111" t="s">
        <v>202</v>
      </c>
      <c r="AI133" s="111" t="s">
        <v>202</v>
      </c>
    </row>
    <row r="134" spans="1:44" x14ac:dyDescent="0.3">
      <c r="A134" s="248" t="s">
        <v>73</v>
      </c>
      <c r="B134" s="247" t="s">
        <v>72</v>
      </c>
      <c r="C134" s="247"/>
      <c r="D134" s="247"/>
      <c r="E134" s="247"/>
      <c r="F134" s="247"/>
      <c r="G134" s="247"/>
      <c r="H134" s="247"/>
      <c r="I134" s="247"/>
      <c r="J134" s="247"/>
      <c r="K134" s="26"/>
      <c r="M134" s="247" t="s">
        <v>72</v>
      </c>
      <c r="N134" s="247"/>
      <c r="O134" s="247"/>
      <c r="P134" s="247"/>
      <c r="Q134" s="247"/>
      <c r="R134" s="247"/>
      <c r="S134" s="247"/>
      <c r="T134" s="247"/>
      <c r="U134" s="247"/>
      <c r="V134" s="26"/>
      <c r="X134" s="247" t="s">
        <v>72</v>
      </c>
      <c r="Y134" s="247"/>
      <c r="Z134" s="247"/>
      <c r="AA134" s="247"/>
      <c r="AB134" s="247"/>
      <c r="AC134" s="247"/>
      <c r="AD134" s="247"/>
      <c r="AE134" s="247"/>
      <c r="AF134" s="247"/>
      <c r="AG134" s="26"/>
      <c r="AI134" s="247" t="s">
        <v>72</v>
      </c>
      <c r="AJ134" s="247"/>
      <c r="AK134" s="247"/>
      <c r="AL134" s="247"/>
      <c r="AM134" s="247"/>
      <c r="AN134" s="247"/>
      <c r="AO134" s="247"/>
      <c r="AP134" s="247"/>
      <c r="AQ134" s="247"/>
      <c r="AR134" s="26"/>
    </row>
    <row r="135" spans="1:44" x14ac:dyDescent="0.3">
      <c r="A135" s="248"/>
      <c r="B135" s="24" t="s">
        <v>71</v>
      </c>
      <c r="C135" s="24" t="s">
        <v>140</v>
      </c>
      <c r="D135" s="24" t="s">
        <v>141</v>
      </c>
      <c r="E135" s="24" t="s">
        <v>142</v>
      </c>
      <c r="F135" s="24" t="s">
        <v>143</v>
      </c>
      <c r="G135" s="24" t="s">
        <v>144</v>
      </c>
      <c r="H135" s="24" t="s">
        <v>145</v>
      </c>
      <c r="I135" s="24" t="s">
        <v>146</v>
      </c>
      <c r="J135" s="24" t="s">
        <v>147</v>
      </c>
      <c r="K135" s="23" t="s">
        <v>70</v>
      </c>
      <c r="M135" s="24" t="s">
        <v>71</v>
      </c>
      <c r="N135" s="24" t="s">
        <v>140</v>
      </c>
      <c r="O135" s="24" t="s">
        <v>141</v>
      </c>
      <c r="P135" s="24" t="s">
        <v>142</v>
      </c>
      <c r="Q135" s="24" t="s">
        <v>143</v>
      </c>
      <c r="R135" s="24" t="s">
        <v>144</v>
      </c>
      <c r="S135" s="24" t="s">
        <v>145</v>
      </c>
      <c r="T135" s="24" t="s">
        <v>146</v>
      </c>
      <c r="U135" s="24" t="s">
        <v>147</v>
      </c>
      <c r="V135" s="23" t="s">
        <v>70</v>
      </c>
      <c r="X135" s="24" t="s">
        <v>71</v>
      </c>
      <c r="Y135" s="24" t="s">
        <v>140</v>
      </c>
      <c r="Z135" s="24" t="s">
        <v>141</v>
      </c>
      <c r="AA135" s="24" t="s">
        <v>142</v>
      </c>
      <c r="AB135" s="24" t="s">
        <v>143</v>
      </c>
      <c r="AC135" s="24" t="s">
        <v>144</v>
      </c>
      <c r="AD135" s="24" t="s">
        <v>145</v>
      </c>
      <c r="AE135" s="24" t="s">
        <v>146</v>
      </c>
      <c r="AF135" s="24" t="s">
        <v>147</v>
      </c>
      <c r="AG135" s="23" t="s">
        <v>70</v>
      </c>
      <c r="AI135" s="24" t="s">
        <v>71</v>
      </c>
      <c r="AJ135" s="24" t="s">
        <v>140</v>
      </c>
      <c r="AK135" s="24" t="s">
        <v>141</v>
      </c>
      <c r="AL135" s="24" t="s">
        <v>142</v>
      </c>
      <c r="AM135" s="24" t="s">
        <v>143</v>
      </c>
      <c r="AN135" s="24" t="s">
        <v>144</v>
      </c>
      <c r="AO135" s="24" t="s">
        <v>145</v>
      </c>
      <c r="AP135" s="24" t="s">
        <v>146</v>
      </c>
      <c r="AQ135" s="24" t="s">
        <v>147</v>
      </c>
      <c r="AR135" s="23" t="s">
        <v>70</v>
      </c>
    </row>
    <row r="136" spans="1:44" x14ac:dyDescent="0.3">
      <c r="A136" s="112" t="s">
        <v>188</v>
      </c>
      <c r="B136" s="122">
        <f>(B32/B58)^(1/6)-1</f>
        <v>2.5873064871654972E-2</v>
      </c>
      <c r="C136" s="122">
        <f t="shared" ref="C136:K136" si="18">(C32/C58)^(1/6)-1</f>
        <v>3.8768777136672927E-3</v>
      </c>
      <c r="D136" s="122">
        <f t="shared" si="18"/>
        <v>-1.1517127151848383E-2</v>
      </c>
      <c r="E136" s="122">
        <f t="shared" si="18"/>
        <v>-7.4690343463765796E-3</v>
      </c>
      <c r="F136" s="122">
        <f t="shared" si="18"/>
        <v>4.178498364344474E-4</v>
      </c>
      <c r="G136" s="122">
        <f t="shared" si="18"/>
        <v>1.1094990468638155E-2</v>
      </c>
      <c r="H136" s="122">
        <f t="shared" si="18"/>
        <v>1.9813184523222338E-2</v>
      </c>
      <c r="I136" s="122">
        <f t="shared" si="18"/>
        <v>1.4307915829103068E-2</v>
      </c>
      <c r="J136" s="122">
        <f t="shared" si="18"/>
        <v>8.9698107753870548E-3</v>
      </c>
      <c r="K136" s="123">
        <f t="shared" si="18"/>
        <v>7.8430707429317792E-3</v>
      </c>
      <c r="M136" s="122">
        <f>(M32/M58)^(1/6)-1</f>
        <v>-3.9991523841153009E-3</v>
      </c>
      <c r="N136" s="122">
        <f t="shared" ref="N136:V136" si="19">(N32/N58)^(1/6)-1</f>
        <v>-8.5013308520847097E-3</v>
      </c>
      <c r="O136" s="122">
        <f t="shared" si="19"/>
        <v>-9.8482450464165705E-3</v>
      </c>
      <c r="P136" s="122">
        <f t="shared" si="19"/>
        <v>-1.0681168404810704E-2</v>
      </c>
      <c r="Q136" s="122">
        <f t="shared" si="19"/>
        <v>-9.2445960051945608E-3</v>
      </c>
      <c r="R136" s="122">
        <f t="shared" si="19"/>
        <v>-4.353174533957227E-3</v>
      </c>
      <c r="S136" s="122">
        <f t="shared" si="19"/>
        <v>1.1443335728355208E-2</v>
      </c>
      <c r="T136" s="122">
        <f t="shared" si="19"/>
        <v>1.308087055032936E-2</v>
      </c>
      <c r="U136" s="122">
        <f t="shared" si="19"/>
        <v>2.1670848460628944E-2</v>
      </c>
      <c r="V136" s="123">
        <f t="shared" si="19"/>
        <v>4.8434137023778412E-4</v>
      </c>
      <c r="X136" s="122">
        <f>(X32/X58)^(1/6)-1</f>
        <v>-1.0418489893618155E-2</v>
      </c>
      <c r="Y136" s="122">
        <f t="shared" ref="Y136:AG136" si="20">(Y32/Y58)^(1/6)-1</f>
        <v>1.1532463295622852E-2</v>
      </c>
      <c r="Z136" s="122">
        <f t="shared" si="20"/>
        <v>1.7930886681033709E-2</v>
      </c>
      <c r="AA136" s="122">
        <f t="shared" si="20"/>
        <v>-3.7364060605598048E-3</v>
      </c>
      <c r="AB136" s="122">
        <f t="shared" si="20"/>
        <v>-5.5307049054948987E-3</v>
      </c>
      <c r="AC136" s="122">
        <f t="shared" si="20"/>
        <v>5.0730761955382064E-3</v>
      </c>
      <c r="AD136" s="122">
        <f t="shared" si="20"/>
        <v>1.8378082176126798E-2</v>
      </c>
      <c r="AE136" s="122">
        <f t="shared" si="20"/>
        <v>3.0912244044183357E-2</v>
      </c>
      <c r="AF136" s="122">
        <f t="shared" si="20"/>
        <v>4.6434512067889511E-2</v>
      </c>
      <c r="AG136" s="123">
        <f t="shared" si="20"/>
        <v>1.2406128830695584E-2</v>
      </c>
      <c r="AI136" s="122">
        <f>(AI32/AI58)^(1/6)-1</f>
        <v>-6.0603872738620557E-2</v>
      </c>
      <c r="AJ136" s="122">
        <f t="shared" ref="AJ136:AR136" si="21">(AJ32/AJ58)^(1/6)-1</f>
        <v>-4.1947041229376869E-2</v>
      </c>
      <c r="AK136" s="122">
        <f t="shared" si="21"/>
        <v>-2.6858904009526952E-2</v>
      </c>
      <c r="AL136" s="122">
        <f t="shared" si="21"/>
        <v>-1.4699554522575653E-2</v>
      </c>
      <c r="AM136" s="122">
        <f t="shared" si="21"/>
        <v>-1.5972795974730003E-2</v>
      </c>
      <c r="AN136" s="122">
        <f t="shared" si="21"/>
        <v>-9.001860878029011E-3</v>
      </c>
      <c r="AO136" s="122">
        <f t="shared" si="21"/>
        <v>-6.8432210731272924E-4</v>
      </c>
      <c r="AP136" s="122">
        <f t="shared" si="21"/>
        <v>1.4638341025342561E-2</v>
      </c>
      <c r="AQ136" s="122">
        <f t="shared" si="21"/>
        <v>1.1815296706084721E-2</v>
      </c>
      <c r="AR136" s="123">
        <f t="shared" si="21"/>
        <v>-1.1638951338811099E-2</v>
      </c>
    </row>
    <row r="137" spans="1:44" x14ac:dyDescent="0.3">
      <c r="A137" s="112" t="s">
        <v>189</v>
      </c>
      <c r="B137" s="122">
        <f t="shared" ref="B137:K143" si="22">(B33/B59)^(1/6)-1</f>
        <v>1.2088308930735536E-5</v>
      </c>
      <c r="C137" s="122">
        <f t="shared" si="22"/>
        <v>-3.5988321918549726E-3</v>
      </c>
      <c r="D137" s="122">
        <f t="shared" si="22"/>
        <v>-1.1105184646186372E-2</v>
      </c>
      <c r="E137" s="122">
        <f t="shared" si="22"/>
        <v>-5.7742717530985255E-3</v>
      </c>
      <c r="F137" s="122">
        <f t="shared" si="22"/>
        <v>4.0148956361361066E-3</v>
      </c>
      <c r="G137" s="122">
        <f t="shared" si="22"/>
        <v>1.6952713051036961E-2</v>
      </c>
      <c r="H137" s="122">
        <f t="shared" si="22"/>
        <v>3.0687779513460134E-2</v>
      </c>
      <c r="I137" s="122">
        <f t="shared" si="22"/>
        <v>3.1555835767562268E-2</v>
      </c>
      <c r="J137" s="122">
        <f t="shared" si="22"/>
        <v>1.4002337550484967E-3</v>
      </c>
      <c r="K137" s="123">
        <f t="shared" si="22"/>
        <v>1.2496094813572611E-2</v>
      </c>
      <c r="M137" s="122">
        <f t="shared" ref="M137:AR143" si="23">(M33/M59)^(1/6)-1</f>
        <v>-2.3846437158545952E-2</v>
      </c>
      <c r="N137" s="122">
        <f t="shared" si="23"/>
        <v>-4.8075776666453018E-3</v>
      </c>
      <c r="O137" s="122">
        <f t="shared" si="23"/>
        <v>4.2798914278603384E-3</v>
      </c>
      <c r="P137" s="122">
        <f t="shared" si="23"/>
        <v>1.3135925378820357E-2</v>
      </c>
      <c r="Q137" s="122">
        <f t="shared" si="23"/>
        <v>1.4041523081499419E-2</v>
      </c>
      <c r="R137" s="122">
        <f t="shared" si="23"/>
        <v>3.0443532014756913E-2</v>
      </c>
      <c r="S137" s="122">
        <f t="shared" si="23"/>
        <v>4.0806356309886382E-2</v>
      </c>
      <c r="T137" s="122">
        <f t="shared" si="23"/>
        <v>3.9645642744038145E-2</v>
      </c>
      <c r="U137" s="122">
        <f t="shared" si="23"/>
        <v>8.115207484369158E-2</v>
      </c>
      <c r="V137" s="123">
        <f t="shared" si="23"/>
        <v>2.5938038875284564E-2</v>
      </c>
      <c r="X137" s="122">
        <f t="shared" si="23"/>
        <v>-4.1850766297754527E-2</v>
      </c>
      <c r="Y137" s="122">
        <f t="shared" si="23"/>
        <v>-1.3447930163006383E-2</v>
      </c>
      <c r="Z137" s="122">
        <f t="shared" si="23"/>
        <v>-1.0709319086039004E-2</v>
      </c>
      <c r="AA137" s="122">
        <f t="shared" si="23"/>
        <v>3.4271678183201981E-3</v>
      </c>
      <c r="AB137" s="122">
        <f t="shared" si="23"/>
        <v>1.36220026808338E-2</v>
      </c>
      <c r="AC137" s="122">
        <f t="shared" si="23"/>
        <v>1.9365960605760568E-2</v>
      </c>
      <c r="AD137" s="122">
        <f t="shared" si="23"/>
        <v>2.9152578725505141E-2</v>
      </c>
      <c r="AE137" s="122">
        <f t="shared" si="23"/>
        <v>1.1376423943398883E-2</v>
      </c>
      <c r="AF137" s="122">
        <f t="shared" si="23"/>
        <v>-1.6632927629566363E-2</v>
      </c>
      <c r="AG137" s="123">
        <f t="shared" si="23"/>
        <v>9.958549540032946E-3</v>
      </c>
      <c r="AI137" s="122">
        <f t="shared" si="23"/>
        <v>-1.8031369131646047E-2</v>
      </c>
      <c r="AJ137" s="122">
        <f t="shared" si="23"/>
        <v>-2.6780522023910347E-3</v>
      </c>
      <c r="AK137" s="122">
        <f t="shared" si="23"/>
        <v>9.2342223062189532E-3</v>
      </c>
      <c r="AL137" s="122">
        <f t="shared" si="23"/>
        <v>1.6894937866805071E-2</v>
      </c>
      <c r="AM137" s="122">
        <f t="shared" si="23"/>
        <v>2.249486858161287E-2</v>
      </c>
      <c r="AN137" s="122">
        <f t="shared" si="23"/>
        <v>2.6522734569890405E-2</v>
      </c>
      <c r="AO137" s="122">
        <f t="shared" si="23"/>
        <v>4.1126445186403515E-2</v>
      </c>
      <c r="AP137" s="122">
        <f t="shared" si="23"/>
        <v>4.2424075084534163E-2</v>
      </c>
      <c r="AQ137" s="122">
        <f t="shared" si="23"/>
        <v>4.3499493877251938E-2</v>
      </c>
      <c r="AR137" s="123">
        <f t="shared" si="23"/>
        <v>2.5568744452135528E-2</v>
      </c>
    </row>
    <row r="138" spans="1:44" x14ac:dyDescent="0.3">
      <c r="A138" s="112" t="s">
        <v>190</v>
      </c>
      <c r="B138" s="122">
        <f t="shared" si="22"/>
        <v>1.0739469883015218E-2</v>
      </c>
      <c r="C138" s="122">
        <f t="shared" si="22"/>
        <v>1.4834089846586851E-2</v>
      </c>
      <c r="D138" s="122">
        <f t="shared" si="22"/>
        <v>2.1811285309459638E-2</v>
      </c>
      <c r="E138" s="122">
        <f t="shared" si="22"/>
        <v>1.8127558078797179E-2</v>
      </c>
      <c r="F138" s="122">
        <f t="shared" si="22"/>
        <v>2.176710181935837E-2</v>
      </c>
      <c r="G138" s="122">
        <f t="shared" si="22"/>
        <v>3.2059778748037671E-2</v>
      </c>
      <c r="H138" s="122">
        <f t="shared" si="22"/>
        <v>4.4231430301213015E-2</v>
      </c>
      <c r="I138" s="122">
        <f t="shared" si="22"/>
        <v>5.3761943439266657E-2</v>
      </c>
      <c r="J138" s="122">
        <f t="shared" si="22"/>
        <v>3.9670103125283518E-2</v>
      </c>
      <c r="K138" s="123">
        <f t="shared" si="22"/>
        <v>3.2782150955493305E-2</v>
      </c>
      <c r="M138" s="122">
        <f t="shared" si="23"/>
        <v>-8.1512715305777084E-3</v>
      </c>
      <c r="N138" s="122">
        <f t="shared" si="23"/>
        <v>1.5605339908428828E-3</v>
      </c>
      <c r="O138" s="122">
        <f t="shared" si="23"/>
        <v>2.1413627534113022E-2</v>
      </c>
      <c r="P138" s="122">
        <f t="shared" si="23"/>
        <v>2.8051973902158966E-2</v>
      </c>
      <c r="Q138" s="122">
        <f t="shared" si="23"/>
        <v>3.4060922655480663E-2</v>
      </c>
      <c r="R138" s="122">
        <f t="shared" si="23"/>
        <v>4.0957226712190042E-2</v>
      </c>
      <c r="S138" s="122">
        <f t="shared" si="23"/>
        <v>3.4511421228261563E-2</v>
      </c>
      <c r="T138" s="122">
        <f t="shared" si="23"/>
        <v>1.4547526760579244E-2</v>
      </c>
      <c r="U138" s="122">
        <f t="shared" si="23"/>
        <v>1.2784024183038367E-2</v>
      </c>
      <c r="V138" s="123">
        <f t="shared" si="23"/>
        <v>2.7066163566678902E-2</v>
      </c>
      <c r="X138" s="122">
        <f t="shared" si="23"/>
        <v>-1.8618960130159956E-2</v>
      </c>
      <c r="Y138" s="122">
        <f t="shared" si="23"/>
        <v>-5.8011123162303724E-3</v>
      </c>
      <c r="Z138" s="122">
        <f t="shared" si="23"/>
        <v>8.5140367053222477E-3</v>
      </c>
      <c r="AA138" s="122">
        <f t="shared" si="23"/>
        <v>2.1293256842715547E-2</v>
      </c>
      <c r="AB138" s="122">
        <f t="shared" si="23"/>
        <v>3.3248969312745569E-2</v>
      </c>
      <c r="AC138" s="122">
        <f t="shared" si="23"/>
        <v>2.8495055719901075E-2</v>
      </c>
      <c r="AD138" s="122">
        <f t="shared" si="23"/>
        <v>3.7947877940556651E-2</v>
      </c>
      <c r="AE138" s="122">
        <f t="shared" si="23"/>
        <v>1.097153544136753E-2</v>
      </c>
      <c r="AF138" s="122">
        <f t="shared" si="23"/>
        <v>-5.6875180316444118E-2</v>
      </c>
      <c r="AG138" s="123">
        <f t="shared" si="23"/>
        <v>2.0277347254023415E-2</v>
      </c>
      <c r="AI138" s="122">
        <f t="shared" si="23"/>
        <v>2.1908417948028891E-3</v>
      </c>
      <c r="AJ138" s="122">
        <f t="shared" si="23"/>
        <v>1.4196581440746314E-2</v>
      </c>
      <c r="AK138" s="122">
        <f t="shared" si="23"/>
        <v>3.3765952601770843E-2</v>
      </c>
      <c r="AL138" s="122">
        <f t="shared" si="23"/>
        <v>4.1027226263429917E-2</v>
      </c>
      <c r="AM138" s="122">
        <f t="shared" si="23"/>
        <v>4.2800860607277613E-2</v>
      </c>
      <c r="AN138" s="122">
        <f t="shared" si="23"/>
        <v>5.9292313632078208E-2</v>
      </c>
      <c r="AO138" s="122">
        <f t="shared" si="23"/>
        <v>5.4225934479499971E-2</v>
      </c>
      <c r="AP138" s="122">
        <f t="shared" si="23"/>
        <v>4.9023700295910855E-2</v>
      </c>
      <c r="AQ138" s="122">
        <f t="shared" si="23"/>
        <v>1.2181915328150383E-2</v>
      </c>
      <c r="AR138" s="123">
        <f t="shared" si="23"/>
        <v>4.5202105618735722E-2</v>
      </c>
    </row>
    <row r="139" spans="1:44" x14ac:dyDescent="0.3">
      <c r="A139" s="112" t="s">
        <v>191</v>
      </c>
      <c r="B139" s="122">
        <f t="shared" si="22"/>
        <v>-2.4095842917444932E-2</v>
      </c>
      <c r="C139" s="122">
        <f t="shared" si="22"/>
        <v>-6.1915011425356825E-2</v>
      </c>
      <c r="D139" s="122">
        <f t="shared" si="22"/>
        <v>-3.9142879015451881E-2</v>
      </c>
      <c r="E139" s="122">
        <f t="shared" si="22"/>
        <v>-3.6138887084299021E-2</v>
      </c>
      <c r="F139" s="122">
        <f t="shared" si="22"/>
        <v>-4.6403648642329265E-2</v>
      </c>
      <c r="G139" s="122">
        <f t="shared" si="22"/>
        <v>-5.4836621482117542E-2</v>
      </c>
      <c r="H139" s="122">
        <f t="shared" si="22"/>
        <v>-3.0618541710247693E-2</v>
      </c>
      <c r="I139" s="122">
        <f t="shared" si="22"/>
        <v>-2.7200179130982716E-2</v>
      </c>
      <c r="J139" s="122">
        <f t="shared" si="22"/>
        <v>-2.0832138143473955E-2</v>
      </c>
      <c r="K139" s="123">
        <f t="shared" si="22"/>
        <v>-3.9805795773848018E-2</v>
      </c>
      <c r="M139" s="122">
        <f t="shared" si="23"/>
        <v>-4.6691386819286196E-2</v>
      </c>
      <c r="N139" s="122">
        <f t="shared" si="23"/>
        <v>-9.6794564299381713E-3</v>
      </c>
      <c r="O139" s="122">
        <f t="shared" si="23"/>
        <v>2.4040226251790031E-2</v>
      </c>
      <c r="P139" s="122">
        <f t="shared" si="23"/>
        <v>3.4325727244893578E-2</v>
      </c>
      <c r="Q139" s="122">
        <f t="shared" si="23"/>
        <v>6.8103952416842528E-3</v>
      </c>
      <c r="R139" s="122">
        <f t="shared" si="23"/>
        <v>-5.8268759861686004E-3</v>
      </c>
      <c r="S139" s="122">
        <f t="shared" si="23"/>
        <v>3.3103689128660241E-2</v>
      </c>
      <c r="T139" s="122">
        <f t="shared" si="23"/>
        <v>1.9786428327633221E-2</v>
      </c>
      <c r="U139" s="122">
        <f t="shared" si="23"/>
        <v>0.3214135124793589</v>
      </c>
      <c r="V139" s="123">
        <f t="shared" si="23"/>
        <v>1.6047749236806519E-2</v>
      </c>
      <c r="X139" s="122">
        <f t="shared" si="23"/>
        <v>-2.672846684764274E-2</v>
      </c>
      <c r="Y139" s="122">
        <f t="shared" si="23"/>
        <v>-3.0564762717891658E-2</v>
      </c>
      <c r="Z139" s="122">
        <f t="shared" si="23"/>
        <v>-2.7197202069852322E-2</v>
      </c>
      <c r="AA139" s="122">
        <f t="shared" si="23"/>
        <v>-9.7746251458414868E-3</v>
      </c>
      <c r="AB139" s="122">
        <f t="shared" si="23"/>
        <v>-1.7588622021841305E-3</v>
      </c>
      <c r="AC139" s="122">
        <f t="shared" si="23"/>
        <v>-9.2658538865260098E-3</v>
      </c>
      <c r="AD139" s="122">
        <f t="shared" si="23"/>
        <v>-1.3909588571259013E-2</v>
      </c>
      <c r="AE139" s="122">
        <f t="shared" si="23"/>
        <v>-4.883190571768381E-2</v>
      </c>
      <c r="AF139" s="122">
        <f t="shared" si="23"/>
        <v>-0.12608682752432865</v>
      </c>
      <c r="AG139" s="123">
        <f t="shared" si="23"/>
        <v>-1.9100791246171478E-2</v>
      </c>
      <c r="AI139" s="122">
        <f t="shared" si="23"/>
        <v>-6.0449398418993772E-2</v>
      </c>
      <c r="AJ139" s="122">
        <f t="shared" si="23"/>
        <v>-2.7309898445967429E-2</v>
      </c>
      <c r="AK139" s="122">
        <f t="shared" si="23"/>
        <v>-1.5475321893472227E-3</v>
      </c>
      <c r="AL139" s="122">
        <f t="shared" si="23"/>
        <v>2.2527093774697304E-2</v>
      </c>
      <c r="AM139" s="122">
        <f t="shared" si="23"/>
        <v>6.5036203566064543E-3</v>
      </c>
      <c r="AN139" s="122">
        <f t="shared" si="23"/>
        <v>1.1752688262563815E-2</v>
      </c>
      <c r="AO139" s="122">
        <f t="shared" si="23"/>
        <v>-2.1083764426744533E-2</v>
      </c>
      <c r="AP139" s="122">
        <f t="shared" si="23"/>
        <v>-4.8837271785394099E-2</v>
      </c>
      <c r="AQ139" s="122">
        <f t="shared" si="23"/>
        <v>-0.10241374524337765</v>
      </c>
      <c r="AR139" s="123">
        <f t="shared" si="23"/>
        <v>-5.2353126517343807E-3</v>
      </c>
    </row>
    <row r="140" spans="1:44" x14ac:dyDescent="0.3">
      <c r="A140" s="112" t="s">
        <v>192</v>
      </c>
      <c r="B140" s="122">
        <f t="shared" si="22"/>
        <v>1.8127750411192078E-3</v>
      </c>
      <c r="C140" s="122">
        <f t="shared" si="22"/>
        <v>-6.3264268003167201E-2</v>
      </c>
      <c r="D140" s="122">
        <f t="shared" si="22"/>
        <v>-4.0298870580429136E-2</v>
      </c>
      <c r="E140" s="122">
        <f t="shared" si="22"/>
        <v>-8.3190624655371415E-2</v>
      </c>
      <c r="F140" s="122">
        <f t="shared" si="22"/>
        <v>-8.4294575557993356E-2</v>
      </c>
      <c r="G140" s="122">
        <f t="shared" si="22"/>
        <v>-7.6597686815910171E-2</v>
      </c>
      <c r="H140" s="122">
        <f t="shared" si="22"/>
        <v>-5.3759854521618688E-2</v>
      </c>
      <c r="I140" s="122">
        <f t="shared" si="22"/>
        <v>-1.9222808835122951E-2</v>
      </c>
      <c r="J140" s="122">
        <f t="shared" si="22"/>
        <v>0.17121041246820656</v>
      </c>
      <c r="K140" s="123">
        <f t="shared" si="22"/>
        <v>-5.78924070221144E-2</v>
      </c>
      <c r="M140" s="122">
        <f t="shared" si="23"/>
        <v>-4.7605230805325305E-2</v>
      </c>
      <c r="N140" s="122">
        <f t="shared" si="23"/>
        <v>5.585013788512283E-3</v>
      </c>
      <c r="O140" s="122">
        <f t="shared" si="23"/>
        <v>3.9323766236051494E-2</v>
      </c>
      <c r="P140" s="122">
        <f t="shared" si="23"/>
        <v>7.4463524844230911E-2</v>
      </c>
      <c r="Q140" s="122">
        <f t="shared" si="23"/>
        <v>7.7203430022818598E-3</v>
      </c>
      <c r="R140" s="122">
        <f t="shared" si="23"/>
        <v>-7.135570035933958E-2</v>
      </c>
      <c r="S140" s="122">
        <f t="shared" si="23"/>
        <v>-6.3489485369194743E-2</v>
      </c>
      <c r="T140" s="122">
        <f t="shared" si="23"/>
        <v>-7.0077936966238319E-2</v>
      </c>
      <c r="U140" s="122"/>
      <c r="V140" s="123">
        <f t="shared" si="23"/>
        <v>-1.9979389043709772E-2</v>
      </c>
      <c r="X140" s="122">
        <f t="shared" si="23"/>
        <v>3.2270276547163634E-2</v>
      </c>
      <c r="Y140" s="122">
        <f t="shared" si="23"/>
        <v>-3.4289349710797223E-2</v>
      </c>
      <c r="Z140" s="122">
        <f t="shared" si="23"/>
        <v>-1.8714044073621316E-2</v>
      </c>
      <c r="AA140" s="122">
        <f t="shared" si="23"/>
        <v>-1.643308757372719E-2</v>
      </c>
      <c r="AB140" s="122">
        <f t="shared" si="23"/>
        <v>-2.8883693259831866E-2</v>
      </c>
      <c r="AC140" s="122">
        <f t="shared" si="23"/>
        <v>-5.5599651828928121E-3</v>
      </c>
      <c r="AD140" s="122">
        <f t="shared" si="23"/>
        <v>1.8638389072739736E-2</v>
      </c>
      <c r="AE140" s="122">
        <f t="shared" si="23"/>
        <v>-8.7547996507860715E-3</v>
      </c>
      <c r="AF140" s="122">
        <f t="shared" si="23"/>
        <v>-0.20673013844675614</v>
      </c>
      <c r="AG140" s="123">
        <f t="shared" si="23"/>
        <v>-1.0911660397623812E-2</v>
      </c>
      <c r="AI140" s="122">
        <f t="shared" si="23"/>
        <v>-0.10874031169932286</v>
      </c>
      <c r="AJ140" s="122">
        <f t="shared" si="23"/>
        <v>-6.7504544598465555E-2</v>
      </c>
      <c r="AK140" s="122">
        <f t="shared" si="23"/>
        <v>-3.1816145445040855E-2</v>
      </c>
      <c r="AL140" s="122">
        <f t="shared" si="23"/>
        <v>2.8717775344593299E-3</v>
      </c>
      <c r="AM140" s="122">
        <f t="shared" si="23"/>
        <v>2.4604608531937577E-2</v>
      </c>
      <c r="AN140" s="122">
        <f t="shared" si="23"/>
        <v>-2.8184648995364991E-2</v>
      </c>
      <c r="AO140" s="122">
        <f t="shared" si="23"/>
        <v>-3.933088800075013E-2</v>
      </c>
      <c r="AP140" s="122">
        <f t="shared" si="23"/>
        <v>-0.12452116697806381</v>
      </c>
      <c r="AQ140" s="122">
        <f t="shared" si="23"/>
        <v>-0.23437979651446872</v>
      </c>
      <c r="AR140" s="123">
        <f t="shared" si="23"/>
        <v>-2.6989246069444861E-2</v>
      </c>
    </row>
    <row r="141" spans="1:44" x14ac:dyDescent="0.3">
      <c r="A141" s="112" t="s">
        <v>193</v>
      </c>
      <c r="B141" s="122">
        <f t="shared" si="22"/>
        <v>-1.6177563521285965E-2</v>
      </c>
      <c r="C141" s="122">
        <f t="shared" si="22"/>
        <v>-3.3106125029831124E-2</v>
      </c>
      <c r="D141" s="122">
        <f t="shared" si="22"/>
        <v>-2.1990200233989454E-2</v>
      </c>
      <c r="E141" s="122">
        <f t="shared" si="22"/>
        <v>-4.1348057031950103E-2</v>
      </c>
      <c r="F141" s="122">
        <f t="shared" si="22"/>
        <v>-6.1563511490787981E-2</v>
      </c>
      <c r="G141" s="122">
        <f t="shared" si="22"/>
        <v>-2.4033234713735863E-2</v>
      </c>
      <c r="H141" s="122">
        <f t="shared" si="22"/>
        <v>1.9020135828049511E-2</v>
      </c>
      <c r="I141" s="122">
        <f t="shared" si="22"/>
        <v>3.792031725262901E-2</v>
      </c>
      <c r="J141" s="122"/>
      <c r="K141" s="123">
        <f t="shared" si="22"/>
        <v>-1.753346406176215E-2</v>
      </c>
      <c r="M141" s="122">
        <f t="shared" si="23"/>
        <v>-0.30729813860071464</v>
      </c>
      <c r="N141" s="122">
        <f t="shared" si="23"/>
        <v>-8.0826620620336076E-2</v>
      </c>
      <c r="O141" s="122">
        <f t="shared" si="23"/>
        <v>-2.1124806767577331E-2</v>
      </c>
      <c r="P141" s="122">
        <f t="shared" si="23"/>
        <v>-2.0358325118734477E-3</v>
      </c>
      <c r="Q141" s="122">
        <f t="shared" si="23"/>
        <v>-7.4972807121945428E-2</v>
      </c>
      <c r="R141" s="122">
        <f t="shared" si="23"/>
        <v>-1.4048399540780299E-2</v>
      </c>
      <c r="S141" s="122">
        <f t="shared" si="23"/>
        <v>-4.0972440352272321E-2</v>
      </c>
      <c r="T141" s="122">
        <f t="shared" si="23"/>
        <v>4.0530529923298753E-2</v>
      </c>
      <c r="U141" s="122"/>
      <c r="V141" s="123">
        <f t="shared" si="23"/>
        <v>-3.6298640622381861E-2</v>
      </c>
      <c r="X141" s="122">
        <f t="shared" si="23"/>
        <v>3.155269817958084E-2</v>
      </c>
      <c r="Y141" s="122">
        <f t="shared" si="23"/>
        <v>1.1369770704759752E-2</v>
      </c>
      <c r="Z141" s="122">
        <f t="shared" si="23"/>
        <v>3.3309960277040362E-2</v>
      </c>
      <c r="AA141" s="122">
        <f t="shared" si="23"/>
        <v>2.280817581263106E-2</v>
      </c>
      <c r="AB141" s="122">
        <f t="shared" si="23"/>
        <v>1.86008768190431E-2</v>
      </c>
      <c r="AC141" s="122">
        <f t="shared" si="23"/>
        <v>2.9394023923557944E-2</v>
      </c>
      <c r="AD141" s="122">
        <f t="shared" si="23"/>
        <v>0.10158397291419363</v>
      </c>
      <c r="AE141" s="122">
        <f t="shared" si="23"/>
        <v>0.15395318197126207</v>
      </c>
      <c r="AF141" s="122"/>
      <c r="AG141" s="123">
        <f t="shared" si="23"/>
        <v>4.0602350611613325E-2</v>
      </c>
      <c r="AI141" s="122">
        <f t="shared" si="23"/>
        <v>-8.1637382639607181E-2</v>
      </c>
      <c r="AJ141" s="122">
        <f t="shared" si="23"/>
        <v>-2.8194118844136029E-2</v>
      </c>
      <c r="AK141" s="122">
        <f t="shared" si="23"/>
        <v>1.9106301912469537E-2</v>
      </c>
      <c r="AL141" s="122">
        <f t="shared" si="23"/>
        <v>3.4660584199665001E-2</v>
      </c>
      <c r="AM141" s="122">
        <f t="shared" si="23"/>
        <v>3.1095843747971585E-2</v>
      </c>
      <c r="AN141" s="122">
        <f t="shared" si="23"/>
        <v>1.4864049883463126E-2</v>
      </c>
      <c r="AO141" s="122">
        <f t="shared" si="23"/>
        <v>3.2046961838219978E-2</v>
      </c>
      <c r="AP141" s="122">
        <f t="shared" si="23"/>
        <v>4.1540968285991076E-2</v>
      </c>
      <c r="AQ141" s="122"/>
      <c r="AR141" s="123">
        <f t="shared" si="23"/>
        <v>2.1683825406241253E-2</v>
      </c>
    </row>
    <row r="142" spans="1:44" x14ac:dyDescent="0.3">
      <c r="A142" s="112" t="s">
        <v>69</v>
      </c>
      <c r="B142" s="122">
        <f t="shared" si="22"/>
        <v>-0.12941853833234307</v>
      </c>
      <c r="C142" s="122">
        <f t="shared" si="22"/>
        <v>-0.12036334866599718</v>
      </c>
      <c r="D142" s="122">
        <f t="shared" si="22"/>
        <v>-9.0724213036537216E-2</v>
      </c>
      <c r="E142" s="122">
        <f t="shared" si="22"/>
        <v>-6.4966707066384521E-2</v>
      </c>
      <c r="F142" s="122">
        <f t="shared" si="22"/>
        <v>-4.347785091909917E-2</v>
      </c>
      <c r="G142" s="122">
        <f t="shared" si="22"/>
        <v>-2.4614346372601847E-2</v>
      </c>
      <c r="H142" s="122">
        <f t="shared" si="22"/>
        <v>-4.9424127968145104E-4</v>
      </c>
      <c r="I142" s="122"/>
      <c r="J142" s="122"/>
      <c r="K142" s="123">
        <f t="shared" si="22"/>
        <v>-5.715959110747082E-2</v>
      </c>
      <c r="M142" s="122">
        <f t="shared" si="23"/>
        <v>-0.14035359755730903</v>
      </c>
      <c r="N142" s="122">
        <f t="shared" si="23"/>
        <v>-0.1184073997229782</v>
      </c>
      <c r="O142" s="122">
        <f t="shared" si="23"/>
        <v>-9.2205015386716549E-2</v>
      </c>
      <c r="P142" s="122">
        <f t="shared" si="23"/>
        <v>-6.8923541818723844E-2</v>
      </c>
      <c r="Q142" s="122">
        <f t="shared" si="23"/>
        <v>-4.4557700883090634E-2</v>
      </c>
      <c r="R142" s="122">
        <f t="shared" si="23"/>
        <v>-2.5303632166489565E-2</v>
      </c>
      <c r="S142" s="122">
        <f t="shared" si="23"/>
        <v>-1.3715904330487971E-3</v>
      </c>
      <c r="T142" s="122"/>
      <c r="U142" s="122"/>
      <c r="V142" s="123">
        <f t="shared" si="23"/>
        <v>-6.0049691892852586E-2</v>
      </c>
      <c r="X142" s="122">
        <f t="shared" si="23"/>
        <v>-3.609284461164064E-2</v>
      </c>
      <c r="Y142" s="122">
        <f t="shared" si="23"/>
        <v>-1.6747472463399915E-2</v>
      </c>
      <c r="Z142" s="122">
        <f t="shared" si="23"/>
        <v>1.5025437155768984E-4</v>
      </c>
      <c r="AA142" s="122">
        <f t="shared" si="23"/>
        <v>1.7573842651899652E-2</v>
      </c>
      <c r="AB142" s="122">
        <f t="shared" si="23"/>
        <v>3.4887591468348633E-2</v>
      </c>
      <c r="AC142" s="122">
        <f t="shared" si="23"/>
        <v>5.5490172818935868E-2</v>
      </c>
      <c r="AD142" s="122">
        <f t="shared" si="23"/>
        <v>8.746409517353948E-2</v>
      </c>
      <c r="AE142" s="122"/>
      <c r="AF142" s="122"/>
      <c r="AG142" s="123">
        <f t="shared" si="23"/>
        <v>2.3564272416422449E-2</v>
      </c>
      <c r="AI142" s="122">
        <f t="shared" si="23"/>
        <v>-3.0087273556778649E-2</v>
      </c>
      <c r="AJ142" s="122">
        <f t="shared" si="23"/>
        <v>-1.271842717081062E-2</v>
      </c>
      <c r="AK142" s="122">
        <f t="shared" si="23"/>
        <v>5.9313891083156989E-5</v>
      </c>
      <c r="AL142" s="122">
        <f t="shared" si="23"/>
        <v>1.4139450382017582E-2</v>
      </c>
      <c r="AM142" s="122">
        <f t="shared" si="23"/>
        <v>3.1643234762722017E-2</v>
      </c>
      <c r="AN142" s="122">
        <f t="shared" si="23"/>
        <v>5.3336076899851204E-2</v>
      </c>
      <c r="AO142" s="122">
        <f t="shared" si="23"/>
        <v>8.6575683080254429E-2</v>
      </c>
      <c r="AP142" s="122"/>
      <c r="AQ142" s="122"/>
      <c r="AR142" s="123">
        <f t="shared" si="23"/>
        <v>2.2506068214352304E-2</v>
      </c>
    </row>
    <row r="143" spans="1:44" x14ac:dyDescent="0.3">
      <c r="A143" s="112" t="s">
        <v>66</v>
      </c>
      <c r="B143" s="124">
        <f t="shared" si="22"/>
        <v>1.3517991237772087E-2</v>
      </c>
      <c r="C143" s="124">
        <f t="shared" si="22"/>
        <v>-1.2470026012308955E-3</v>
      </c>
      <c r="D143" s="124">
        <f t="shared" si="22"/>
        <v>-8.859520350196437E-3</v>
      </c>
      <c r="E143" s="124">
        <f t="shared" si="22"/>
        <v>-6.8182328634919243E-3</v>
      </c>
      <c r="F143" s="124">
        <f t="shared" si="22"/>
        <v>-8.6053222785731354E-4</v>
      </c>
      <c r="G143" s="124">
        <f t="shared" si="22"/>
        <v>1.0720967961336036E-2</v>
      </c>
      <c r="H143" s="124">
        <f t="shared" si="22"/>
        <v>2.3647745946902221E-2</v>
      </c>
      <c r="I143" s="124">
        <f t="shared" si="22"/>
        <v>2.3820615346108687E-2</v>
      </c>
      <c r="J143" s="124">
        <f t="shared" si="22"/>
        <v>9.5723618585323855E-3</v>
      </c>
      <c r="K143" s="125">
        <f t="shared" si="22"/>
        <v>9.3157196351258964E-3</v>
      </c>
      <c r="M143" s="124">
        <f t="shared" si="23"/>
        <v>-1.2612184147507643E-2</v>
      </c>
      <c r="N143" s="124">
        <f t="shared" si="23"/>
        <v>-7.6827135087516041E-3</v>
      </c>
      <c r="O143" s="124">
        <f t="shared" si="23"/>
        <v>-3.744981448164264E-3</v>
      </c>
      <c r="P143" s="124">
        <f t="shared" si="23"/>
        <v>-1.0553199540410674E-3</v>
      </c>
      <c r="Q143" s="124">
        <f t="shared" si="23"/>
        <v>4.2777154892292835E-4</v>
      </c>
      <c r="R143" s="124">
        <f t="shared" si="23"/>
        <v>8.7582693299961267E-3</v>
      </c>
      <c r="S143" s="124">
        <f t="shared" si="23"/>
        <v>2.0876325533196294E-2</v>
      </c>
      <c r="T143" s="124">
        <f t="shared" si="23"/>
        <v>1.9606924032922857E-2</v>
      </c>
      <c r="U143" s="124">
        <f t="shared" si="23"/>
        <v>3.2904923780695317E-2</v>
      </c>
      <c r="V143" s="125">
        <f t="shared" si="23"/>
        <v>8.9450950647980143E-3</v>
      </c>
      <c r="X143" s="124">
        <f t="shared" si="23"/>
        <v>-1.9304323973525661E-2</v>
      </c>
      <c r="Y143" s="124">
        <f t="shared" si="23"/>
        <v>3.7071131492094622E-5</v>
      </c>
      <c r="Z143" s="124">
        <f t="shared" si="23"/>
        <v>6.3660871684163567E-3</v>
      </c>
      <c r="AA143" s="124">
        <f t="shared" si="23"/>
        <v>3.2036508773105599E-3</v>
      </c>
      <c r="AB143" s="124">
        <f t="shared" si="23"/>
        <v>8.2649924379225581E-3</v>
      </c>
      <c r="AC143" s="124">
        <f t="shared" si="23"/>
        <v>1.4090076140815588E-2</v>
      </c>
      <c r="AD143" s="124">
        <f t="shared" si="23"/>
        <v>2.5630419623330125E-2</v>
      </c>
      <c r="AE143" s="124">
        <f t="shared" si="23"/>
        <v>1.8665877658874619E-2</v>
      </c>
      <c r="AF143" s="124">
        <f t="shared" si="23"/>
        <v>1.0353288281892858E-2</v>
      </c>
      <c r="AG143" s="125">
        <f t="shared" si="23"/>
        <v>1.2106863590101158E-2</v>
      </c>
      <c r="AI143" s="124">
        <f t="shared" si="23"/>
        <v>-4.7472727074150289E-2</v>
      </c>
      <c r="AJ143" s="124">
        <f t="shared" si="23"/>
        <v>-2.8995397896303232E-2</v>
      </c>
      <c r="AK143" s="124">
        <f t="shared" si="23"/>
        <v>-1.2928206402027298E-2</v>
      </c>
      <c r="AL143" s="124">
        <f t="shared" si="23"/>
        <v>-1.2307581112973587E-3</v>
      </c>
      <c r="AM143" s="124">
        <f t="shared" si="23"/>
        <v>1.1652576953891103E-3</v>
      </c>
      <c r="AN143" s="124">
        <f t="shared" si="23"/>
        <v>8.3362682890899542E-3</v>
      </c>
      <c r="AO143" s="124">
        <f t="shared" si="23"/>
        <v>1.6372208453259374E-2</v>
      </c>
      <c r="AP143" s="124">
        <f t="shared" si="23"/>
        <v>2.3868526918398469E-2</v>
      </c>
      <c r="AQ143" s="124">
        <f t="shared" si="23"/>
        <v>1.8481855932124258E-2</v>
      </c>
      <c r="AR143" s="125">
        <f t="shared" si="23"/>
        <v>3.409388676642866E-3</v>
      </c>
    </row>
  </sheetData>
  <mergeCells count="55">
    <mergeCell ref="A17:A18"/>
    <mergeCell ref="B17:J17"/>
    <mergeCell ref="M17:U17"/>
    <mergeCell ref="X17:AF17"/>
    <mergeCell ref="AI17:AQ17"/>
    <mergeCell ref="A5:A6"/>
    <mergeCell ref="B5:J5"/>
    <mergeCell ref="M5:U5"/>
    <mergeCell ref="X5:AF5"/>
    <mergeCell ref="AI5:AQ5"/>
    <mergeCell ref="A43:A44"/>
    <mergeCell ref="B43:J43"/>
    <mergeCell ref="M43:U43"/>
    <mergeCell ref="X43:AF43"/>
    <mergeCell ref="AI43:AQ43"/>
    <mergeCell ref="A30:A31"/>
    <mergeCell ref="B30:J30"/>
    <mergeCell ref="M30:U30"/>
    <mergeCell ref="X30:AF30"/>
    <mergeCell ref="AI30:AQ30"/>
    <mergeCell ref="A69:A70"/>
    <mergeCell ref="B69:J69"/>
    <mergeCell ref="M69:U69"/>
    <mergeCell ref="X69:AF69"/>
    <mergeCell ref="AI69:AQ69"/>
    <mergeCell ref="A56:A57"/>
    <mergeCell ref="B56:J56"/>
    <mergeCell ref="M56:U56"/>
    <mergeCell ref="X56:AF56"/>
    <mergeCell ref="AI56:AQ56"/>
    <mergeCell ref="A95:A96"/>
    <mergeCell ref="B95:J95"/>
    <mergeCell ref="M95:U95"/>
    <mergeCell ref="X95:AF95"/>
    <mergeCell ref="AI95:AQ95"/>
    <mergeCell ref="A82:A83"/>
    <mergeCell ref="B82:J82"/>
    <mergeCell ref="M82:U82"/>
    <mergeCell ref="X82:AF82"/>
    <mergeCell ref="AI82:AQ82"/>
    <mergeCell ref="A121:A122"/>
    <mergeCell ref="B121:J121"/>
    <mergeCell ref="M121:U121"/>
    <mergeCell ref="X121:AF121"/>
    <mergeCell ref="AI121:AQ121"/>
    <mergeCell ref="A108:A109"/>
    <mergeCell ref="B108:J108"/>
    <mergeCell ref="M108:U108"/>
    <mergeCell ref="X108:AF108"/>
    <mergeCell ref="AI108:AQ108"/>
    <mergeCell ref="A134:A135"/>
    <mergeCell ref="B134:J134"/>
    <mergeCell ref="M134:U134"/>
    <mergeCell ref="X134:AF134"/>
    <mergeCell ref="AI134:AQ13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B2:F77"/>
  <sheetViews>
    <sheetView workbookViewId="0">
      <selection activeCell="B13" sqref="B13"/>
    </sheetView>
  </sheetViews>
  <sheetFormatPr defaultRowHeight="14.4" x14ac:dyDescent="0.3"/>
  <cols>
    <col min="2" max="2" width="7.44140625" style="109" customWidth="1"/>
    <col min="3" max="3" width="37.33203125" bestFit="1" customWidth="1"/>
    <col min="4" max="6" width="13.6640625" customWidth="1"/>
  </cols>
  <sheetData>
    <row r="2" spans="2:6" ht="18" x14ac:dyDescent="0.35">
      <c r="C2" s="94"/>
      <c r="D2" s="95" t="s">
        <v>222</v>
      </c>
      <c r="E2" s="94"/>
      <c r="F2" s="94"/>
    </row>
    <row r="3" spans="2:6" x14ac:dyDescent="0.3">
      <c r="C3" s="96" t="s">
        <v>223</v>
      </c>
      <c r="D3" s="97" t="s">
        <v>224</v>
      </c>
      <c r="E3" s="97" t="s">
        <v>204</v>
      </c>
      <c r="F3" s="98" t="s">
        <v>66</v>
      </c>
    </row>
    <row r="4" spans="2:6" x14ac:dyDescent="0.3">
      <c r="B4" s="109" t="s">
        <v>237</v>
      </c>
      <c r="C4" s="99" t="s">
        <v>225</v>
      </c>
      <c r="D4" s="100">
        <v>66218</v>
      </c>
      <c r="E4" s="100">
        <v>21083</v>
      </c>
      <c r="F4" s="101">
        <v>87301</v>
      </c>
    </row>
    <row r="5" spans="2:6" x14ac:dyDescent="0.3">
      <c r="B5" s="109" t="s">
        <v>235</v>
      </c>
      <c r="C5" s="99" t="s">
        <v>226</v>
      </c>
      <c r="D5" s="100">
        <v>195051</v>
      </c>
      <c r="E5" s="100">
        <v>69118</v>
      </c>
      <c r="F5" s="101">
        <v>264169</v>
      </c>
    </row>
    <row r="6" spans="2:6" x14ac:dyDescent="0.3">
      <c r="B6" s="109" t="s">
        <v>238</v>
      </c>
      <c r="C6" s="99" t="s">
        <v>227</v>
      </c>
      <c r="D6" s="100">
        <v>85771</v>
      </c>
      <c r="E6" s="100">
        <v>17976</v>
      </c>
      <c r="F6" s="101">
        <v>103747</v>
      </c>
    </row>
    <row r="7" spans="2:6" x14ac:dyDescent="0.3">
      <c r="B7" s="109" t="s">
        <v>239</v>
      </c>
      <c r="C7" s="99" t="s">
        <v>228</v>
      </c>
      <c r="D7" s="100">
        <v>60944</v>
      </c>
      <c r="E7" s="100">
        <v>14810</v>
      </c>
      <c r="F7" s="101">
        <v>75754</v>
      </c>
    </row>
    <row r="8" spans="2:6" x14ac:dyDescent="0.3">
      <c r="B8" s="109" t="s">
        <v>240</v>
      </c>
      <c r="C8" s="99" t="s">
        <v>229</v>
      </c>
      <c r="D8" s="100">
        <v>165444</v>
      </c>
      <c r="E8" s="100">
        <v>38647</v>
      </c>
      <c r="F8" s="101">
        <v>204091</v>
      </c>
    </row>
    <row r="9" spans="2:6" x14ac:dyDescent="0.3">
      <c r="B9" s="109" t="s">
        <v>241</v>
      </c>
      <c r="C9" s="99" t="s">
        <v>230</v>
      </c>
      <c r="D9" s="100">
        <v>53587</v>
      </c>
      <c r="E9" s="100">
        <v>13179</v>
      </c>
      <c r="F9" s="101">
        <v>66766</v>
      </c>
    </row>
    <row r="10" spans="2:6" x14ac:dyDescent="0.3">
      <c r="C10" s="99" t="s">
        <v>231</v>
      </c>
      <c r="D10" s="100">
        <v>103883</v>
      </c>
      <c r="E10" s="100">
        <v>26275</v>
      </c>
      <c r="F10" s="101">
        <v>130158</v>
      </c>
    </row>
    <row r="11" spans="2:6" x14ac:dyDescent="0.3">
      <c r="C11" s="102" t="s">
        <v>66</v>
      </c>
      <c r="D11" s="103">
        <v>730898</v>
      </c>
      <c r="E11" s="103">
        <v>201088</v>
      </c>
      <c r="F11" s="104">
        <v>931986</v>
      </c>
    </row>
    <row r="12" spans="2:6" x14ac:dyDescent="0.3">
      <c r="C12" s="94"/>
      <c r="D12" s="94"/>
      <c r="E12" s="94"/>
      <c r="F12" s="94"/>
    </row>
    <row r="13" spans="2:6" ht="18" x14ac:dyDescent="0.35">
      <c r="C13" s="94"/>
      <c r="D13" s="95" t="s">
        <v>206</v>
      </c>
      <c r="E13" s="94"/>
      <c r="F13" s="94"/>
    </row>
    <row r="14" spans="2:6" x14ac:dyDescent="0.3">
      <c r="C14" s="96" t="s">
        <v>232</v>
      </c>
      <c r="D14" s="97" t="s">
        <v>224</v>
      </c>
      <c r="E14" s="97" t="s">
        <v>204</v>
      </c>
      <c r="F14" s="98" t="s">
        <v>66</v>
      </c>
    </row>
    <row r="15" spans="2:6" x14ac:dyDescent="0.3">
      <c r="B15" s="109" t="s">
        <v>237</v>
      </c>
      <c r="C15" s="99" t="s">
        <v>225</v>
      </c>
      <c r="D15" s="100">
        <v>18591</v>
      </c>
      <c r="E15" s="100">
        <v>8080</v>
      </c>
      <c r="F15" s="101">
        <v>26671</v>
      </c>
    </row>
    <row r="16" spans="2:6" x14ac:dyDescent="0.3">
      <c r="B16" s="109" t="s">
        <v>235</v>
      </c>
      <c r="C16" s="99" t="s">
        <v>226</v>
      </c>
      <c r="D16" s="100">
        <v>38102</v>
      </c>
      <c r="E16" s="100">
        <v>48794</v>
      </c>
      <c r="F16" s="101">
        <v>86896</v>
      </c>
    </row>
    <row r="17" spans="2:6" x14ac:dyDescent="0.3">
      <c r="B17" s="109" t="s">
        <v>238</v>
      </c>
      <c r="C17" s="99" t="s">
        <v>227</v>
      </c>
      <c r="D17" s="100">
        <v>6338</v>
      </c>
      <c r="E17" s="100">
        <v>2532</v>
      </c>
      <c r="F17" s="101">
        <v>8870</v>
      </c>
    </row>
    <row r="18" spans="2:6" x14ac:dyDescent="0.3">
      <c r="B18" s="109" t="s">
        <v>239</v>
      </c>
      <c r="C18" s="99" t="s">
        <v>228</v>
      </c>
      <c r="D18" s="100">
        <v>9055</v>
      </c>
      <c r="E18" s="100">
        <v>3419</v>
      </c>
      <c r="F18" s="101">
        <v>12474</v>
      </c>
    </row>
    <row r="19" spans="2:6" x14ac:dyDescent="0.3">
      <c r="B19" s="109" t="s">
        <v>240</v>
      </c>
      <c r="C19" s="99" t="s">
        <v>229</v>
      </c>
      <c r="D19" s="100">
        <v>32844</v>
      </c>
      <c r="E19" s="100">
        <v>18096</v>
      </c>
      <c r="F19" s="101">
        <v>50940</v>
      </c>
    </row>
    <row r="20" spans="2:6" x14ac:dyDescent="0.3">
      <c r="B20" s="109" t="s">
        <v>241</v>
      </c>
      <c r="C20" s="99" t="s">
        <v>230</v>
      </c>
      <c r="D20" s="100">
        <v>19634</v>
      </c>
      <c r="E20" s="100">
        <v>10298</v>
      </c>
      <c r="F20" s="101">
        <v>29932</v>
      </c>
    </row>
    <row r="21" spans="2:6" x14ac:dyDescent="0.3">
      <c r="C21" s="99" t="s">
        <v>231</v>
      </c>
      <c r="D21" s="100">
        <v>19346</v>
      </c>
      <c r="E21" s="100">
        <v>12028</v>
      </c>
      <c r="F21" s="101">
        <v>31374</v>
      </c>
    </row>
    <row r="22" spans="2:6" x14ac:dyDescent="0.3">
      <c r="C22" s="102" t="s">
        <v>66</v>
      </c>
      <c r="D22" s="103">
        <v>143910</v>
      </c>
      <c r="E22" s="103">
        <v>103247</v>
      </c>
      <c r="F22" s="104">
        <v>247157</v>
      </c>
    </row>
    <row r="23" spans="2:6" x14ac:dyDescent="0.3">
      <c r="C23" s="94"/>
      <c r="D23" s="94"/>
      <c r="E23" s="94"/>
      <c r="F23" s="94"/>
    </row>
    <row r="24" spans="2:6" ht="18" x14ac:dyDescent="0.35">
      <c r="C24" s="94"/>
      <c r="D24" s="95" t="s">
        <v>67</v>
      </c>
      <c r="E24" s="94"/>
      <c r="F24" s="94"/>
    </row>
    <row r="25" spans="2:6" x14ac:dyDescent="0.3">
      <c r="C25" s="96" t="s">
        <v>232</v>
      </c>
      <c r="D25" s="97" t="s">
        <v>224</v>
      </c>
      <c r="E25" s="97" t="s">
        <v>204</v>
      </c>
      <c r="F25" s="98" t="s">
        <v>66</v>
      </c>
    </row>
    <row r="26" spans="2:6" x14ac:dyDescent="0.3">
      <c r="B26" s="109" t="s">
        <v>237</v>
      </c>
      <c r="C26" s="99" t="s">
        <v>225</v>
      </c>
      <c r="D26" s="100">
        <v>12339</v>
      </c>
      <c r="E26" s="100">
        <v>4271</v>
      </c>
      <c r="F26" s="101">
        <v>16610</v>
      </c>
    </row>
    <row r="27" spans="2:6" x14ac:dyDescent="0.3">
      <c r="B27" s="109" t="s">
        <v>235</v>
      </c>
      <c r="C27" s="99" t="s">
        <v>226</v>
      </c>
      <c r="D27" s="100">
        <v>1445</v>
      </c>
      <c r="E27" s="100">
        <v>477</v>
      </c>
      <c r="F27" s="101">
        <v>1922</v>
      </c>
    </row>
    <row r="28" spans="2:6" x14ac:dyDescent="0.3">
      <c r="B28" s="109" t="s">
        <v>238</v>
      </c>
      <c r="C28" s="99" t="s">
        <v>227</v>
      </c>
      <c r="D28" s="100">
        <v>1426</v>
      </c>
      <c r="E28" s="100">
        <v>327</v>
      </c>
      <c r="F28" s="101">
        <v>1753</v>
      </c>
    </row>
    <row r="29" spans="2:6" x14ac:dyDescent="0.3">
      <c r="B29" s="109" t="s">
        <v>239</v>
      </c>
      <c r="C29" s="99" t="s">
        <v>228</v>
      </c>
      <c r="D29" s="100">
        <v>1422</v>
      </c>
      <c r="E29" s="100">
        <v>363</v>
      </c>
      <c r="F29" s="101">
        <v>1785</v>
      </c>
    </row>
    <row r="30" spans="2:6" x14ac:dyDescent="0.3">
      <c r="B30" s="109" t="s">
        <v>240</v>
      </c>
      <c r="C30" s="99" t="s">
        <v>229</v>
      </c>
      <c r="D30" s="100">
        <v>1228</v>
      </c>
      <c r="E30" s="100">
        <v>260</v>
      </c>
      <c r="F30" s="101">
        <v>1488</v>
      </c>
    </row>
    <row r="31" spans="2:6" x14ac:dyDescent="0.3">
      <c r="B31" s="109" t="s">
        <v>241</v>
      </c>
      <c r="C31" s="99" t="s">
        <v>230</v>
      </c>
      <c r="D31" s="100">
        <v>407</v>
      </c>
      <c r="E31" s="100">
        <v>96</v>
      </c>
      <c r="F31" s="101">
        <v>503</v>
      </c>
    </row>
    <row r="32" spans="2:6" x14ac:dyDescent="0.3">
      <c r="C32" s="99" t="s">
        <v>231</v>
      </c>
      <c r="D32" s="100">
        <v>2854</v>
      </c>
      <c r="E32" s="100">
        <v>823</v>
      </c>
      <c r="F32" s="101">
        <v>3677</v>
      </c>
    </row>
    <row r="33" spans="3:6" x14ac:dyDescent="0.3">
      <c r="C33" s="102" t="s">
        <v>66</v>
      </c>
      <c r="D33" s="103">
        <v>21121</v>
      </c>
      <c r="E33" s="103">
        <v>6617</v>
      </c>
      <c r="F33" s="104">
        <v>27738</v>
      </c>
    </row>
    <row r="34" spans="3:6" x14ac:dyDescent="0.3">
      <c r="C34" s="94"/>
      <c r="D34" s="94"/>
      <c r="E34" s="94"/>
      <c r="F34" s="94"/>
    </row>
    <row r="35" spans="3:6" ht="18" x14ac:dyDescent="0.35">
      <c r="C35" s="94"/>
      <c r="D35" s="95" t="s">
        <v>207</v>
      </c>
      <c r="E35" s="94"/>
      <c r="F35" s="94"/>
    </row>
    <row r="36" spans="3:6" x14ac:dyDescent="0.3">
      <c r="C36" s="96" t="s">
        <v>232</v>
      </c>
      <c r="D36" s="97" t="s">
        <v>224</v>
      </c>
      <c r="E36" s="97" t="s">
        <v>204</v>
      </c>
      <c r="F36" s="98" t="s">
        <v>66</v>
      </c>
    </row>
    <row r="37" spans="3:6" x14ac:dyDescent="0.3">
      <c r="C37" s="99" t="s">
        <v>225</v>
      </c>
      <c r="D37" s="100">
        <v>19303</v>
      </c>
      <c r="E37" s="100">
        <v>12776</v>
      </c>
      <c r="F37" s="101">
        <v>32079</v>
      </c>
    </row>
    <row r="38" spans="3:6" x14ac:dyDescent="0.3">
      <c r="C38" s="99" t="s">
        <v>226</v>
      </c>
      <c r="D38" s="100">
        <v>40253</v>
      </c>
      <c r="E38" s="100">
        <v>41787</v>
      </c>
      <c r="F38" s="101">
        <v>82040</v>
      </c>
    </row>
    <row r="39" spans="3:6" x14ac:dyDescent="0.3">
      <c r="C39" s="99" t="s">
        <v>227</v>
      </c>
      <c r="D39" s="100">
        <v>12306</v>
      </c>
      <c r="E39" s="100">
        <v>5067</v>
      </c>
      <c r="F39" s="101">
        <v>17373</v>
      </c>
    </row>
    <row r="40" spans="3:6" x14ac:dyDescent="0.3">
      <c r="C40" s="99" t="s">
        <v>228</v>
      </c>
      <c r="D40" s="100">
        <v>9638</v>
      </c>
      <c r="E40" s="100">
        <v>4367</v>
      </c>
      <c r="F40" s="101">
        <v>14005</v>
      </c>
    </row>
    <row r="41" spans="3:6" x14ac:dyDescent="0.3">
      <c r="C41" s="99" t="s">
        <v>229</v>
      </c>
      <c r="D41" s="100">
        <v>31797</v>
      </c>
      <c r="E41" s="100">
        <v>19724</v>
      </c>
      <c r="F41" s="101">
        <v>51521</v>
      </c>
    </row>
    <row r="42" spans="3:6" x14ac:dyDescent="0.3">
      <c r="C42" s="99" t="s">
        <v>230</v>
      </c>
      <c r="D42" s="100">
        <v>14118</v>
      </c>
      <c r="E42" s="100">
        <v>8545</v>
      </c>
      <c r="F42" s="101">
        <v>22663</v>
      </c>
    </row>
    <row r="43" spans="3:6" x14ac:dyDescent="0.3">
      <c r="C43" s="99" t="s">
        <v>231</v>
      </c>
      <c r="D43" s="100">
        <v>18248</v>
      </c>
      <c r="E43" s="100">
        <v>11563</v>
      </c>
      <c r="F43" s="101">
        <v>29811</v>
      </c>
    </row>
    <row r="44" spans="3:6" x14ac:dyDescent="0.3">
      <c r="C44" s="102" t="s">
        <v>66</v>
      </c>
      <c r="D44" s="103">
        <v>145663</v>
      </c>
      <c r="E44" s="103">
        <v>103829</v>
      </c>
      <c r="F44" s="104">
        <v>249492</v>
      </c>
    </row>
    <row r="45" spans="3:6" x14ac:dyDescent="0.3">
      <c r="C45" s="94"/>
      <c r="D45" s="94"/>
      <c r="E45" s="94"/>
      <c r="F45" s="94"/>
    </row>
    <row r="46" spans="3:6" ht="18" x14ac:dyDescent="0.35">
      <c r="C46" s="94"/>
      <c r="D46" s="95" t="s">
        <v>75</v>
      </c>
      <c r="E46" s="94"/>
      <c r="F46" s="94"/>
    </row>
    <row r="47" spans="3:6" x14ac:dyDescent="0.3">
      <c r="C47" s="96" t="s">
        <v>232</v>
      </c>
      <c r="D47" s="97" t="s">
        <v>224</v>
      </c>
      <c r="E47" s="97" t="s">
        <v>204</v>
      </c>
      <c r="F47" s="98" t="s">
        <v>66</v>
      </c>
    </row>
    <row r="48" spans="3:6" x14ac:dyDescent="0.3">
      <c r="C48" s="99" t="s">
        <v>225</v>
      </c>
      <c r="D48" s="100">
        <v>2456</v>
      </c>
      <c r="E48" s="100">
        <v>848</v>
      </c>
      <c r="F48" s="101">
        <v>3304</v>
      </c>
    </row>
    <row r="49" spans="3:6" x14ac:dyDescent="0.3">
      <c r="C49" s="99" t="s">
        <v>226</v>
      </c>
      <c r="D49" s="100">
        <v>4913</v>
      </c>
      <c r="E49" s="100">
        <v>2027</v>
      </c>
      <c r="F49" s="101">
        <v>6940</v>
      </c>
    </row>
    <row r="50" spans="3:6" x14ac:dyDescent="0.3">
      <c r="C50" s="99" t="s">
        <v>227</v>
      </c>
      <c r="D50" s="100">
        <v>2165</v>
      </c>
      <c r="E50" s="100">
        <v>515</v>
      </c>
      <c r="F50" s="101">
        <v>2680</v>
      </c>
    </row>
    <row r="51" spans="3:6" x14ac:dyDescent="0.3">
      <c r="C51" s="99" t="s">
        <v>228</v>
      </c>
      <c r="D51" s="100">
        <v>2077</v>
      </c>
      <c r="E51" s="100">
        <v>549</v>
      </c>
      <c r="F51" s="101">
        <v>2626</v>
      </c>
    </row>
    <row r="52" spans="3:6" x14ac:dyDescent="0.3">
      <c r="C52" s="99" t="s">
        <v>229</v>
      </c>
      <c r="D52" s="100">
        <v>5015</v>
      </c>
      <c r="E52" s="100">
        <v>1426</v>
      </c>
      <c r="F52" s="101">
        <v>6441</v>
      </c>
    </row>
    <row r="53" spans="3:6" x14ac:dyDescent="0.3">
      <c r="C53" s="99" t="s">
        <v>230</v>
      </c>
      <c r="D53" s="100">
        <v>1634</v>
      </c>
      <c r="E53" s="100">
        <v>476</v>
      </c>
      <c r="F53" s="101">
        <v>2110</v>
      </c>
    </row>
    <row r="54" spans="3:6" x14ac:dyDescent="0.3">
      <c r="C54" s="99" t="s">
        <v>231</v>
      </c>
      <c r="D54" s="100">
        <v>2855</v>
      </c>
      <c r="E54" s="100">
        <v>871</v>
      </c>
      <c r="F54" s="101">
        <v>3726</v>
      </c>
    </row>
    <row r="55" spans="3:6" x14ac:dyDescent="0.3">
      <c r="C55" s="102" t="s">
        <v>66</v>
      </c>
      <c r="D55" s="103">
        <v>21115</v>
      </c>
      <c r="E55" s="103">
        <v>6712</v>
      </c>
      <c r="F55" s="104">
        <v>27827</v>
      </c>
    </row>
    <row r="56" spans="3:6" x14ac:dyDescent="0.3">
      <c r="C56" s="94"/>
      <c r="D56" s="94"/>
      <c r="E56" s="94"/>
      <c r="F56" s="94"/>
    </row>
    <row r="57" spans="3:6" ht="18" x14ac:dyDescent="0.35">
      <c r="C57" s="94"/>
      <c r="D57" s="95" t="s">
        <v>233</v>
      </c>
      <c r="E57" s="94"/>
      <c r="F57" s="94"/>
    </row>
    <row r="58" spans="3:6" x14ac:dyDescent="0.3">
      <c r="C58" s="96" t="s">
        <v>232</v>
      </c>
      <c r="D58" s="97" t="s">
        <v>224</v>
      </c>
      <c r="E58" s="97" t="s">
        <v>204</v>
      </c>
      <c r="F58" s="98" t="s">
        <v>66</v>
      </c>
    </row>
    <row r="59" spans="3:6" x14ac:dyDescent="0.3">
      <c r="C59" s="99" t="s">
        <v>225</v>
      </c>
      <c r="D59" s="105">
        <v>0.96311454178107025</v>
      </c>
      <c r="E59" s="105">
        <v>0.63243581715716968</v>
      </c>
      <c r="F59" s="106">
        <v>0.83141619127778299</v>
      </c>
    </row>
    <row r="60" spans="3:6" x14ac:dyDescent="0.3">
      <c r="C60" s="99" t="s">
        <v>226</v>
      </c>
      <c r="D60" s="105">
        <v>0.94656298909398062</v>
      </c>
      <c r="E60" s="105">
        <v>1.167683729389523</v>
      </c>
      <c r="F60" s="106">
        <v>1.0591906387128229</v>
      </c>
    </row>
    <row r="61" spans="3:6" x14ac:dyDescent="0.3">
      <c r="C61" s="99" t="s">
        <v>227</v>
      </c>
      <c r="D61" s="105">
        <v>0.51503331708109867</v>
      </c>
      <c r="E61" s="105">
        <v>0.49970396684428658</v>
      </c>
      <c r="F61" s="106">
        <v>0.51056236689115297</v>
      </c>
    </row>
    <row r="62" spans="3:6" x14ac:dyDescent="0.3">
      <c r="C62" s="99" t="s">
        <v>228</v>
      </c>
      <c r="D62" s="105">
        <v>0.93951027184063085</v>
      </c>
      <c r="E62" s="105">
        <v>0.7829173345546141</v>
      </c>
      <c r="F62" s="106">
        <v>0.89068189932167086</v>
      </c>
    </row>
    <row r="63" spans="3:6" x14ac:dyDescent="0.3">
      <c r="C63" s="99" t="s">
        <v>229</v>
      </c>
      <c r="D63" s="105">
        <v>1.0329276346825171</v>
      </c>
      <c r="E63" s="105">
        <v>0.91746096126546339</v>
      </c>
      <c r="F63" s="106">
        <v>0.98872304497195318</v>
      </c>
    </row>
    <row r="64" spans="3:6" x14ac:dyDescent="0.3">
      <c r="C64" s="99" t="s">
        <v>230</v>
      </c>
      <c r="D64" s="105">
        <v>1.3907068989941918</v>
      </c>
      <c r="E64" s="105">
        <v>1.205149210064365</v>
      </c>
      <c r="F64" s="106">
        <v>1.3207430613775757</v>
      </c>
    </row>
    <row r="65" spans="3:6" x14ac:dyDescent="0.3">
      <c r="C65" s="99" t="s">
        <v>231</v>
      </c>
      <c r="D65" s="105">
        <v>1.0601709776413855</v>
      </c>
      <c r="E65" s="105">
        <v>1.0402144772117963</v>
      </c>
      <c r="F65" s="106">
        <v>1.052430310959042</v>
      </c>
    </row>
    <row r="66" spans="3:6" x14ac:dyDescent="0.3">
      <c r="C66" s="102" t="s">
        <v>66</v>
      </c>
      <c r="D66" s="107">
        <v>0.98796537212607183</v>
      </c>
      <c r="E66" s="107">
        <v>0.99439462963141323</v>
      </c>
      <c r="F66" s="108">
        <v>0.99064098247639198</v>
      </c>
    </row>
    <row r="67" spans="3:6" x14ac:dyDescent="0.3">
      <c r="C67" s="94"/>
      <c r="D67" s="94"/>
      <c r="E67" s="94"/>
      <c r="F67" s="94"/>
    </row>
    <row r="68" spans="3:6" ht="18" x14ac:dyDescent="0.35">
      <c r="C68" s="94"/>
      <c r="D68" s="95" t="s">
        <v>74</v>
      </c>
      <c r="E68" s="94"/>
      <c r="F68" s="94"/>
    </row>
    <row r="69" spans="3:6" x14ac:dyDescent="0.3">
      <c r="C69" s="96" t="s">
        <v>232</v>
      </c>
      <c r="D69" s="97" t="s">
        <v>224</v>
      </c>
      <c r="E69" s="97" t="s">
        <v>204</v>
      </c>
      <c r="F69" s="98" t="s">
        <v>66</v>
      </c>
    </row>
    <row r="70" spans="3:6" x14ac:dyDescent="0.3">
      <c r="C70" s="99" t="s">
        <v>225</v>
      </c>
      <c r="D70" s="105">
        <v>5.024022801302932</v>
      </c>
      <c r="E70" s="105">
        <v>5.0365566037735849</v>
      </c>
      <c r="F70" s="106">
        <v>5.0272397094430996</v>
      </c>
    </row>
    <row r="71" spans="3:6" x14ac:dyDescent="0.3">
      <c r="C71" s="99" t="s">
        <v>226</v>
      </c>
      <c r="D71" s="105">
        <v>0.29411764705882354</v>
      </c>
      <c r="E71" s="105">
        <v>0.23532313764183521</v>
      </c>
      <c r="F71" s="106">
        <v>0.27694524495677231</v>
      </c>
    </row>
    <row r="72" spans="3:6" x14ac:dyDescent="0.3">
      <c r="C72" s="99" t="s">
        <v>227</v>
      </c>
      <c r="D72" s="105">
        <v>0.65866050808314092</v>
      </c>
      <c r="E72" s="105">
        <v>0.63495145631067962</v>
      </c>
      <c r="F72" s="106">
        <v>0.65410447761194035</v>
      </c>
    </row>
    <row r="73" spans="3:6" x14ac:dyDescent="0.3">
      <c r="C73" s="99" t="s">
        <v>228</v>
      </c>
      <c r="D73" s="105">
        <v>0.68464130958112668</v>
      </c>
      <c r="E73" s="105">
        <v>0.66120218579234968</v>
      </c>
      <c r="F73" s="106">
        <v>0.67974105102817972</v>
      </c>
    </row>
    <row r="74" spans="3:6" x14ac:dyDescent="0.3">
      <c r="C74" s="99" t="s">
        <v>229</v>
      </c>
      <c r="D74" s="105">
        <v>0.24486540378863408</v>
      </c>
      <c r="E74" s="105">
        <v>0.182328190743338</v>
      </c>
      <c r="F74" s="106">
        <v>0.23102002794597112</v>
      </c>
    </row>
    <row r="75" spans="3:6" x14ac:dyDescent="0.3">
      <c r="C75" s="99" t="s">
        <v>230</v>
      </c>
      <c r="D75" s="105">
        <v>0.24908200734394126</v>
      </c>
      <c r="E75" s="105">
        <v>0.20168067226890757</v>
      </c>
      <c r="F75" s="106">
        <v>0.23838862559241705</v>
      </c>
    </row>
    <row r="76" spans="3:6" x14ac:dyDescent="0.3">
      <c r="C76" s="99" t="s">
        <v>231</v>
      </c>
      <c r="D76" s="105">
        <v>0.99964973730297724</v>
      </c>
      <c r="E76" s="105">
        <v>0.94489092996555679</v>
      </c>
      <c r="F76" s="106">
        <v>0.98684916800858835</v>
      </c>
    </row>
    <row r="77" spans="3:6" x14ac:dyDescent="0.3">
      <c r="C77" s="102" t="s">
        <v>66</v>
      </c>
      <c r="D77" s="107">
        <v>1.0002841581813877</v>
      </c>
      <c r="E77" s="107">
        <v>0.98584624553039335</v>
      </c>
      <c r="F77" s="108">
        <v>0.99680166744528698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47B749665E72408F50F0A247FEB81C" ma:contentTypeVersion="4" ma:contentTypeDescription="Create a new document." ma:contentTypeScope="" ma:versionID="ae0a90d2c1a520f9fb11c15a264ee437">
  <xsd:schema xmlns:xsd="http://www.w3.org/2001/XMLSchema" xmlns:xs="http://www.w3.org/2001/XMLSchema" xmlns:p="http://schemas.microsoft.com/office/2006/metadata/properties" xmlns:ns2="e50a9bbc-9641-48bf-be38-b01e8702143f" xmlns:ns3="e13d329f-876f-43e6-b97f-c3760c41fa04" targetNamespace="http://schemas.microsoft.com/office/2006/metadata/properties" ma:root="true" ma:fieldsID="c2948942641816a5aaa82f52aebff06d" ns2:_="" ns3:_="">
    <xsd:import namespace="e50a9bbc-9641-48bf-be38-b01e8702143f"/>
    <xsd:import namespace="e13d329f-876f-43e6-b97f-c3760c41fa0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0a9bbc-9641-48bf-be38-b01e8702143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3d329f-876f-43e6-b97f-c3760c41fa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3CFDCE-A96C-41F4-A7C0-0F39F5AF8A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50a9bbc-9641-48bf-be38-b01e8702143f"/>
    <ds:schemaRef ds:uri="e13d329f-876f-43e6-b97f-c3760c41fa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7E3B60F-0F92-4FF5-8DA0-EEEAE27ADC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05D76B-0A9E-4FC1-BE48-C922BF0C58C8}">
  <ds:schemaRefs>
    <ds:schemaRef ds:uri="http://schemas.openxmlformats.org/package/2006/metadata/core-properties"/>
    <ds:schemaRef ds:uri="http://purl.org/dc/elements/1.1/"/>
    <ds:schemaRef ds:uri="e50a9bbc-9641-48bf-be38-b01e8702143f"/>
    <ds:schemaRef ds:uri="http://schemas.microsoft.com/office/2006/documentManagement/types"/>
    <ds:schemaRef ds:uri="http://schemas.microsoft.com/office/infopath/2007/PartnerControls"/>
    <ds:schemaRef ds:uri="e13d329f-876f-43e6-b97f-c3760c41fa04"/>
    <ds:schemaRef ds:uri="http://purl.org/dc/terms/"/>
    <ds:schemaRef ds:uri="http://purl.org/dc/dcmitype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Documentation</vt:lpstr>
      <vt:lpstr>Termination</vt:lpstr>
      <vt:lpstr>Change of Definition</vt:lpstr>
      <vt:lpstr>Mortality</vt:lpstr>
      <vt:lpstr>Recovery</vt:lpstr>
      <vt:lpstr>LW A-E Summaries (2009-15)</vt:lpstr>
      <vt:lpstr>LW charts by age</vt:lpstr>
      <vt:lpstr>LW Improvements</vt:lpstr>
      <vt:lpstr>A-E cause by ROC,QC</vt:lpstr>
      <vt:lpstr>A-E Summaries (cause B)</vt:lpstr>
      <vt:lpstr>A-E Summaries (cause E)</vt:lpstr>
      <vt:lpstr>A-E Summaries (cause F)</vt:lpstr>
      <vt:lpstr>A-E Summaries (cause G)</vt:lpstr>
      <vt:lpstr>A-E Summaries (cause M)</vt:lpstr>
      <vt:lpstr>A-E Summaries (cause Q)</vt:lpstr>
      <vt:lpstr>A-E Summaries (cause Other)</vt:lpstr>
      <vt:lpstr>Study data (2009-15)</vt:lpstr>
      <vt:lpstr>Study (B)</vt:lpstr>
      <vt:lpstr>Study (E)</vt:lpstr>
      <vt:lpstr>Study (F)</vt:lpstr>
      <vt:lpstr>Study (G)</vt:lpstr>
      <vt:lpstr>Study (M)</vt:lpstr>
      <vt:lpstr>Study (Q)</vt:lpstr>
      <vt:lpstr>Sheet1</vt:lpstr>
      <vt:lpstr>Study (Other)</vt:lpstr>
      <vt:lpstr>'LW charts by age'!Print_Area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Josee Gonthier</cp:lastModifiedBy>
  <dcterms:created xsi:type="dcterms:W3CDTF">2011-03-24T15:30:44Z</dcterms:created>
  <dcterms:modified xsi:type="dcterms:W3CDTF">2019-10-25T15:09:41Z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0x010100A847B749665E72408F50F0A247FEB81C</vt:lpwstr>
  </property>
</Properties>
</file>